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итул" sheetId="1" r:id="rId4"/>
    <sheet state="visible" name="Лист 1" sheetId="2" r:id="rId5"/>
    <sheet state="visible" name="Data Investing.com" sheetId="3" r:id="rId6"/>
    <sheet state="visible" name="USDTRY" sheetId="4" r:id="rId7"/>
    <sheet state="visible" name="MSCI" sheetId="5" r:id="rId8"/>
    <sheet state="visible" name="Лист 2" sheetId="6" r:id="rId9"/>
    <sheet state="visible" name="Лист 3" sheetId="7" r:id="rId10"/>
    <sheet state="visible" name="Лист 4" sheetId="8" r:id="rId11"/>
    <sheet state="visible" name="Лист 5" sheetId="9" r:id="rId12"/>
    <sheet state="visible" name="Лист 6" sheetId="10" r:id="rId13"/>
    <sheet state="visible" name="Лист 6.1 пояснение" sheetId="11" r:id="rId14"/>
    <sheet state="visible" name="Лист 7" sheetId="12" r:id="rId15"/>
    <sheet state="visible" name="Лист 8" sheetId="13" r:id="rId16"/>
    <sheet state="visible" name="Лист 9" sheetId="14" r:id="rId17"/>
    <sheet state="visible" name="Cash" sheetId="15" r:id="rId18"/>
  </sheets>
  <definedNames/>
  <calcPr/>
</workbook>
</file>

<file path=xl/sharedStrings.xml><?xml version="1.0" encoding="utf-8"?>
<sst xmlns="http://schemas.openxmlformats.org/spreadsheetml/2006/main" count="2708" uniqueCount="639">
  <si>
    <t>Работу выполнили:</t>
  </si>
  <si>
    <t>1. Бартель Андрей Александрович</t>
  </si>
  <si>
    <t>ФРФИ, 1 курс</t>
  </si>
  <si>
    <t>2. Идитаулин Артур Джавдатович</t>
  </si>
  <si>
    <t>3. Субаев Искандер Ильдарович</t>
  </si>
  <si>
    <t xml:space="preserve">Фондовый 
индекс 
(выбранной страны): </t>
  </si>
  <si>
    <t>BIST100</t>
  </si>
  <si>
    <r>
      <rPr/>
      <t xml:space="preserve">Данные: </t>
    </r>
    <r>
      <rPr>
        <color rgb="FF1155CC"/>
        <u/>
      </rPr>
      <t>Investing.com</t>
    </r>
  </si>
  <si>
    <t xml:space="preserve"> Графики: TradingView</t>
  </si>
  <si>
    <r>
      <rPr>
        <rFont val="Calibri"/>
        <color theme="1"/>
        <sz val="11.0"/>
      </rPr>
      <t xml:space="preserve">Расчёты если не на этом листе, то на листе 'Data </t>
    </r>
    <r>
      <rPr>
        <rFont val="Calibri"/>
        <color rgb="FF1155CC"/>
        <sz val="11.0"/>
        <u/>
      </rPr>
      <t>Investing.com'</t>
    </r>
  </si>
  <si>
    <t>Дата</t>
  </si>
  <si>
    <t>Значение индекса (TRY)</t>
  </si>
  <si>
    <t>Значение индекса (USD)</t>
  </si>
  <si>
    <t>Дневная доходность индекса (LN, TRY)</t>
  </si>
  <si>
    <t>Дневная доходность индекса (LN, USD)</t>
  </si>
  <si>
    <t>Год</t>
  </si>
  <si>
    <t>Годовая доходность</t>
  </si>
  <si>
    <t>Средняя дневная доходность</t>
  </si>
  <si>
    <t>Медианная дневная доходность</t>
  </si>
  <si>
    <t>Волатильность дневной доходности</t>
  </si>
  <si>
    <t>Волатильность годовой доходности</t>
  </si>
  <si>
    <t>График индекса в динамике</t>
  </si>
  <si>
    <t>USD</t>
  </si>
  <si>
    <t>Date</t>
  </si>
  <si>
    <t>Price (TRY)</t>
  </si>
  <si>
    <t>Return simple</t>
  </si>
  <si>
    <t>Return ln (TRY)</t>
  </si>
  <si>
    <t>USD/TRY</t>
  </si>
  <si>
    <t>Price (USD)</t>
  </si>
  <si>
    <t>Return ln (USD)</t>
  </si>
  <si>
    <t>Price</t>
  </si>
  <si>
    <t>Beta-коэффициент, месячные данные</t>
  </si>
  <si>
    <r>
      <rPr/>
      <t xml:space="preserve">Данные: </t>
    </r>
    <r>
      <rPr>
        <color rgb="FF1155CC"/>
        <u/>
      </rPr>
      <t>Investing.com</t>
    </r>
  </si>
  <si>
    <t>Значение фондового индекса страна</t>
  </si>
  <si>
    <t>Месячная доходность фондового индекса страны</t>
  </si>
  <si>
    <t>Значение индекса MSCI</t>
  </si>
  <si>
    <t>Месячная доходность MSCI</t>
  </si>
  <si>
    <t xml:space="preserve"> Темп роста реального ВВП</t>
  </si>
  <si>
    <t>Уровень безработицы</t>
  </si>
  <si>
    <t>Капитализация фондового рынка (% ВВП)</t>
  </si>
  <si>
    <t>Приток ПИИ (% ВВП)</t>
  </si>
  <si>
    <t>Темп инфляции</t>
  </si>
  <si>
    <t>Индекс экономической свободы Heritage Foundation</t>
  </si>
  <si>
    <t>Ссылка</t>
  </si>
  <si>
    <t>https://data.worldbank.org/indicator/NY.GDP.MKTP.KD.ZG?locations=TR</t>
  </si>
  <si>
    <t>https://data.worldbank.org/indicator/SL.UEM.TOTL.ZS?locations=TR</t>
  </si>
  <si>
    <t>https://data.worldbank.org/indicator/CM.MKT.LCAP.GD.ZS?locations=TR</t>
  </si>
  <si>
    <t>https://data.worldbank.org/indicator/BX.KLT.DINV.WD.GD.ZS?locations=TR</t>
  </si>
  <si>
    <t>https://data.worldbank.org/indicator/FP.CPI.TOTL.ZG?locations=TR</t>
  </si>
  <si>
    <t>https://www.heritage.org/index/pages/country-pages/turkey</t>
  </si>
  <si>
    <t>Y1_GB_YTM</t>
  </si>
  <si>
    <t>Y3_GB_YTM</t>
  </si>
  <si>
    <t>Y5_GB_YTM</t>
  </si>
  <si>
    <t>Y10_GB_YTM</t>
  </si>
  <si>
    <t>Inflation (Consumer Price Index (2003=100) (TURKSTAT))</t>
  </si>
  <si>
    <t>PMI (Purchasing 
Managers' Index)</t>
  </si>
  <si>
    <t>Debt_to_GDP</t>
  </si>
  <si>
    <t>Budget_to_GDP</t>
  </si>
  <si>
    <t>USD_LCY_Return</t>
  </si>
  <si>
    <t>Key_Rate</t>
  </si>
  <si>
    <t>Янв. '16</t>
  </si>
  <si>
    <t>NA</t>
  </si>
  <si>
    <t xml:space="preserve"> NA</t>
  </si>
  <si>
    <t>Февр. '16</t>
  </si>
  <si>
    <t>Март '16</t>
  </si>
  <si>
    <t>Апр. '16</t>
  </si>
  <si>
    <t>Май '16</t>
  </si>
  <si>
    <t>Июнь '16</t>
  </si>
  <si>
    <t>Июль '16</t>
  </si>
  <si>
    <t>Авг. '16</t>
  </si>
  <si>
    <t>Сент. '16</t>
  </si>
  <si>
    <t>Окт. '16</t>
  </si>
  <si>
    <t>Нояб. '16</t>
  </si>
  <si>
    <t>Дек. '16</t>
  </si>
  <si>
    <t>Янв. '17</t>
  </si>
  <si>
    <t>Февр. '17</t>
  </si>
  <si>
    <t>Март '17</t>
  </si>
  <si>
    <t>Апр. '17</t>
  </si>
  <si>
    <t>Май '17</t>
  </si>
  <si>
    <t>Июнь '17</t>
  </si>
  <si>
    <t>Июль '17</t>
  </si>
  <si>
    <t>Авг. '17</t>
  </si>
  <si>
    <t>Сент. '17</t>
  </si>
  <si>
    <t>Окт. '17</t>
  </si>
  <si>
    <t>Нояб. '17</t>
  </si>
  <si>
    <t>Дек. '17</t>
  </si>
  <si>
    <t>Янв. '18</t>
  </si>
  <si>
    <t>Февр. '18</t>
  </si>
  <si>
    <t>Март '18</t>
  </si>
  <si>
    <t>Апр. '18</t>
  </si>
  <si>
    <t>Май '18</t>
  </si>
  <si>
    <t>Июнь '18</t>
  </si>
  <si>
    <t>Июль '18</t>
  </si>
  <si>
    <t>Авг. '18</t>
  </si>
  <si>
    <t>Сент. '18</t>
  </si>
  <si>
    <t>Окт. '18</t>
  </si>
  <si>
    <t>Нояб. '18</t>
  </si>
  <si>
    <t>Дек. '18</t>
  </si>
  <si>
    <t>Янв. '19</t>
  </si>
  <si>
    <t>Февр. '19</t>
  </si>
  <si>
    <t>Март '19</t>
  </si>
  <si>
    <t>Апр. '19</t>
  </si>
  <si>
    <t>Май '19</t>
  </si>
  <si>
    <t>Июнь '19</t>
  </si>
  <si>
    <t>Июль '19</t>
  </si>
  <si>
    <t>Август '19</t>
  </si>
  <si>
    <t>Сентябрь '19</t>
  </si>
  <si>
    <t>Октябрь '19</t>
  </si>
  <si>
    <t>Ноябрь '19</t>
  </si>
  <si>
    <t>Декабрь '19</t>
  </si>
  <si>
    <t>Январь '20</t>
  </si>
  <si>
    <t>Февраль '20</t>
  </si>
  <si>
    <t>Март '20</t>
  </si>
  <si>
    <t>Апрель '20</t>
  </si>
  <si>
    <t>Май '20</t>
  </si>
  <si>
    <t>Июнь '20</t>
  </si>
  <si>
    <t>Июль '20</t>
  </si>
  <si>
    <t>Август '20</t>
  </si>
  <si>
    <t>Сентябрь '20</t>
  </si>
  <si>
    <t>Октябрь '20</t>
  </si>
  <si>
    <t>Ноябрь '20</t>
  </si>
  <si>
    <t>Декабрь '20</t>
  </si>
  <si>
    <t>Январь '21</t>
  </si>
  <si>
    <t>Февраль '21</t>
  </si>
  <si>
    <t>Март '21</t>
  </si>
  <si>
    <t>Апрель '21</t>
  </si>
  <si>
    <t>Май '21</t>
  </si>
  <si>
    <t>Июнь '21</t>
  </si>
  <si>
    <t>Июль '21</t>
  </si>
  <si>
    <t>Август '21</t>
  </si>
  <si>
    <t>Сентябрь '21</t>
  </si>
  <si>
    <t>Октябрь '21</t>
  </si>
  <si>
    <t>Ноябрь '21</t>
  </si>
  <si>
    <t>Декабрь '21</t>
  </si>
  <si>
    <t>Январь '22</t>
  </si>
  <si>
    <t>Февраль '22</t>
  </si>
  <si>
    <t>Март '22</t>
  </si>
  <si>
    <t>Апрель '22</t>
  </si>
  <si>
    <t>Май '22</t>
  </si>
  <si>
    <t>Июнь '22</t>
  </si>
  <si>
    <t>Июль '22</t>
  </si>
  <si>
    <t>Август '22</t>
  </si>
  <si>
    <t>Сентябрь '22</t>
  </si>
  <si>
    <t>Окт. '22</t>
  </si>
  <si>
    <t>Нояб. '22</t>
  </si>
  <si>
    <t>Дек. '22</t>
  </si>
  <si>
    <t>Янв. '23</t>
  </si>
  <si>
    <t>Февр. '23</t>
  </si>
  <si>
    <t>Март '23</t>
  </si>
  <si>
    <t>Апр. '23</t>
  </si>
  <si>
    <t>Май '23</t>
  </si>
  <si>
    <t>Июнь '23</t>
  </si>
  <si>
    <t>Июль '23</t>
  </si>
  <si>
    <t>Авг. '23</t>
  </si>
  <si>
    <t>Сент. '23</t>
  </si>
  <si>
    <t>Окт. '23</t>
  </si>
  <si>
    <t>Нояб. '23</t>
  </si>
  <si>
    <t>Дек. '23</t>
  </si>
  <si>
    <t>Янв. '24</t>
  </si>
  <si>
    <t>Февр. '24</t>
  </si>
  <si>
    <t>Март '24</t>
  </si>
  <si>
    <t>Апр. '24</t>
  </si>
  <si>
    <t>Май '24</t>
  </si>
  <si>
    <t>Июнь '24</t>
  </si>
  <si>
    <t>Июль '24</t>
  </si>
  <si>
    <t>Авг. '24</t>
  </si>
  <si>
    <t>Сент. '24</t>
  </si>
  <si>
    <t>Окт. '24</t>
  </si>
  <si>
    <t>Нояб. '24</t>
  </si>
  <si>
    <t>Дек. '24</t>
  </si>
  <si>
    <t>Янв. '25</t>
  </si>
  <si>
    <t>Февр. '25</t>
  </si>
  <si>
    <t>Март '25</t>
  </si>
  <si>
    <t>Апр. '25</t>
  </si>
  <si>
    <t>Май '25</t>
  </si>
  <si>
    <t>Июнь '25</t>
  </si>
  <si>
    <t>Июль '25</t>
  </si>
  <si>
    <t>Авг. '25</t>
  </si>
  <si>
    <t>Сент. '25</t>
  </si>
  <si>
    <r>
      <rPr>
        <rFont val="Arial"/>
        <color theme="1"/>
        <sz val="10.0"/>
      </rPr>
      <t xml:space="preserve">Источники:
PMI: https://myfxbook.com/forex-economic-calendar/turkey/istanbul-chamber-of-industry-manufacturing-pmi
Debt-to-GDP, Budget Deficit-to-GDP: https://www.imf.org/external/datamapper/api/v1/GGXWDG_NGDP,GGXCNL_NGDP/TUR/
USD_LCY Return: https://finance.yahoo.com/quote/TRY=X/
Y1_GB_YTM: https://www.investing.com/rates-bonds/turkey-1-year-bond-yield-historical-data
Y3_GB_YTM: https://www.investing.com/rates-bonds/turkey-3-year-bond-yield-historical-data
Y5_GB_YTM: https://www.investing.com/rates-bonds/turkey-5-year-bond-yield-historical-data
Y10_GB_YTM: https://www.investing.com/rates-bonds/turkey-10-year-bond-yield-historical-data
Inflation (Consumer Price Index (2003=100) (TURKSTAT)): </t>
    </r>
    <r>
      <rPr>
        <rFont val="Arial"/>
        <color rgb="FF1155CC"/>
        <sz val="10.0"/>
        <u/>
      </rPr>
      <t xml:space="preserve">https://www.tcmb.gov.tr/wps/wcm/connect/EN/TCMB+EN/Main+Menu/Statistics/Inflation+Data/Consumer+Prices
</t>
    </r>
    <r>
      <rPr>
        <rFont val="Arial"/>
        <color theme="1"/>
        <sz val="10.0"/>
      </rPr>
      <t xml:space="preserve">Key_Rate: </t>
    </r>
    <r>
      <rPr>
        <rFont val="Arial"/>
        <color rgb="FF1155CC"/>
        <sz val="10.0"/>
        <u/>
      </rPr>
      <t>https://www.tcmb.gov.tr/wps/wcm/connect/EN/TCMB+EN/Main+Menu/Core+Functions/Monetary+Policy/Central+Bank+Interest+Rates/1+Week+Repo</t>
    </r>
  </si>
  <si>
    <t>10 крупнейших по капитализации нефинансовых компаний с облигационными выпусками в национальной валюте</t>
  </si>
  <si>
    <t>№</t>
  </si>
  <si>
    <t>Название компании - эмитента</t>
  </si>
  <si>
    <t>Отрасль</t>
  </si>
  <si>
    <t>Рыночная капитализация (в USD)</t>
  </si>
  <si>
    <t>Tupras</t>
  </si>
  <si>
    <t>Нефтегазовая отрасль</t>
  </si>
  <si>
    <t>8844.51 млн</t>
  </si>
  <si>
    <r>
      <rPr/>
      <t xml:space="preserve">Примечание: Данные по компаниям (выпуски облигаций в TRY, отрасль, 
рыночная капитализация), взяты с CBonds), котировки взяты с сайта 
Yahoo finance (Тикеры 'TUPRS.IS', 'TCELL.IS',  'CCOLA.IS',  'SISE.IS',  'ENJSA.IS',  
'ARCLK.IS', 'OTKAR.IS', 'SELEC.IS', 'AKSA.IS', 'DGNMO.IS'). 
Скачивание и подсчет производных показателей за исключением дневной 
доходности выполнен с помощью скрипта на Python ссылка: 
</t>
    </r>
    <r>
      <rPr>
        <color rgb="FF1155CC"/>
        <u/>
      </rPr>
      <t>https://github.com/ortellius/public/blob/main/HSE%20MNIS/Yahoo%20Download.ipynb</t>
    </r>
  </si>
  <si>
    <t>Turkcell Iletisim</t>
  </si>
  <si>
    <t>Связь и телекоммуникация</t>
  </si>
  <si>
    <t>5361.24 млн</t>
  </si>
  <si>
    <t>Coca-Cola Icecek</t>
  </si>
  <si>
    <t>Производство продуктов и напитков</t>
  </si>
  <si>
    <t>3200.9 млн</t>
  </si>
  <si>
    <t>Sisecam</t>
  </si>
  <si>
    <t>Тара и упаковка</t>
  </si>
  <si>
    <t>2641.4 млн</t>
  </si>
  <si>
    <t>Enerjisa Enerji</t>
  </si>
  <si>
    <t>Электроэнергетика</t>
  </si>
  <si>
    <t>2341.72 млн</t>
  </si>
  <si>
    <t>Arcelik</t>
  </si>
  <si>
    <t>Бытовая техника</t>
  </si>
  <si>
    <t>1950.38 млн</t>
  </si>
  <si>
    <t>Otokar Otomotiv ve Savunma</t>
  </si>
  <si>
    <t>Производство автотранспорта</t>
  </si>
  <si>
    <t>1472.25 млн</t>
  </si>
  <si>
    <t>Selcuk Ecza Deposu</t>
  </si>
  <si>
    <t>Оптовая торговля</t>
  </si>
  <si>
    <t>1153.66 млн</t>
  </si>
  <si>
    <t>Aksa Akrilik Kimya</t>
  </si>
  <si>
    <t>Другие отрасли</t>
  </si>
  <si>
    <t>1121.34 млн</t>
  </si>
  <si>
    <t>Dogan</t>
  </si>
  <si>
    <t>Холдинги</t>
  </si>
  <si>
    <t>1110.08 млн</t>
  </si>
  <si>
    <t>КОМПАНИЯ 1</t>
  </si>
  <si>
    <t>КОМПАНИЯ 2</t>
  </si>
  <si>
    <t>КОМПАНИЯ 3</t>
  </si>
  <si>
    <t>КОМПАНИЯ 4</t>
  </si>
  <si>
    <t>КОМПАНИЯ 5</t>
  </si>
  <si>
    <t>КОМПАНИЯ 6</t>
  </si>
  <si>
    <t>КОМПАНИЯ 7</t>
  </si>
  <si>
    <t>КОМПАНИЯ 8</t>
  </si>
  <si>
    <t>КОМПАНИЯ 9</t>
  </si>
  <si>
    <t>КОМПАНИЯ 10</t>
  </si>
  <si>
    <t>N/A</t>
  </si>
  <si>
    <t>Компания 1</t>
  </si>
  <si>
    <t>Компания 2</t>
  </si>
  <si>
    <t>Компания 3</t>
  </si>
  <si>
    <t>Компания 4</t>
  </si>
  <si>
    <t>Компания 5</t>
  </si>
  <si>
    <t>Компания 6</t>
  </si>
  <si>
    <t>Компания 7</t>
  </si>
  <si>
    <t>Компания 8</t>
  </si>
  <si>
    <t>Компания 9</t>
  </si>
  <si>
    <t>Компания 10</t>
  </si>
  <si>
    <t>Цена акции</t>
  </si>
  <si>
    <t>Дневная доходность</t>
  </si>
  <si>
    <t>Turkcell</t>
  </si>
  <si>
    <t>Coca Cola Icecek</t>
  </si>
  <si>
    <t>Enerjisa Energi</t>
  </si>
  <si>
    <t>Otokar Otomotiv</t>
  </si>
  <si>
    <t>Selcuk Ecza</t>
  </si>
  <si>
    <t>Aksa Kimya</t>
  </si>
  <si>
    <t>beta-коэффициент</t>
  </si>
  <si>
    <t>2025 (янв-сент)</t>
  </si>
  <si>
    <r>
      <rPr>
        <rFont val="Calibri"/>
        <color theme="1"/>
        <sz val="11.0"/>
      </rPr>
      <t xml:space="preserve">Примечание: скрипт для скачивания котировок и расчета беты приведен по ссылке:
</t>
    </r>
    <r>
      <rPr>
        <rFont val="Calibri"/>
        <color rgb="FF1155CC"/>
        <sz val="11.0"/>
        <u/>
      </rPr>
      <t>https://github.com/ortellius/public/blob/main/HSE%20MNIS/Beta.ipynb</t>
    </r>
  </si>
  <si>
    <t>Bid-Ask спред</t>
  </si>
  <si>
    <t>Торговый оборот</t>
  </si>
  <si>
    <t>Данные отсутствуют(пояснение в листе 6.1)</t>
  </si>
  <si>
    <r>
      <rPr>
        <rFont val="Calibri"/>
        <color theme="1"/>
        <sz val="12.0"/>
      </rPr>
      <t xml:space="preserve">В связи с тем, что по выбранным компаниям отсутствуют данные по bid и ask в cbonds/investing.com/др. базах данных, нет возможности рассчитать bid-ask спред. Скриншоты прилагаем. В качестве альтернативы приводим данные по bid-ask спредам акций другой страны. </t>
    </r>
    <r>
      <rPr>
        <rFont val="Calibri"/>
        <b/>
        <color theme="1"/>
        <sz val="12.0"/>
      </rPr>
      <t>Данная замена согласована с Соколовой Татьяной Владимировной</t>
    </r>
    <r>
      <rPr>
        <rFont val="Calibri"/>
        <color theme="1"/>
        <sz val="12.0"/>
      </rPr>
      <t>.</t>
    </r>
  </si>
  <si>
    <t>Банк ВТБ (ПАО)</t>
  </si>
  <si>
    <t>Банк Санкт-Петербург</t>
  </si>
  <si>
    <t>БАНК УРАЛСИБ</t>
  </si>
  <si>
    <t>Московский кредитный банк</t>
  </si>
  <si>
    <t>Сбербанк России</t>
  </si>
  <si>
    <t>bid</t>
  </si>
  <si>
    <t>ask</t>
  </si>
  <si>
    <t>Топ-10 крупнейших по капитализации нефинансовых компаний. Облигационные займы в обращении</t>
  </si>
  <si>
    <r>
      <rPr>
        <rFont val="Calibri"/>
        <b/>
        <color theme="1"/>
        <sz val="11.0"/>
      </rPr>
      <t xml:space="preserve">Информация по облигационным займам в обращении и калькуляция значений дюрации были взяты из </t>
    </r>
    <r>
      <rPr>
        <rFont val="Calibri"/>
        <b/>
        <color rgb="FF1155CC"/>
        <sz val="11.0"/>
        <u/>
      </rPr>
      <t>https://cbonds.ru/bonds/</t>
    </r>
    <r>
      <rPr>
        <rFont val="Calibri"/>
        <b/>
        <color theme="1"/>
        <sz val="11.0"/>
      </rPr>
      <t xml:space="preserve"> </t>
    </r>
  </si>
  <si>
    <t>Историческая YTM</t>
  </si>
  <si>
    <t>Займы в обращении</t>
  </si>
  <si>
    <t>Название эмитента</t>
  </si>
  <si>
    <t>ISIN</t>
  </si>
  <si>
    <t>Дата размещения</t>
  </si>
  <si>
    <t>Дата погашения</t>
  </si>
  <si>
    <t>Ставка купона</t>
  </si>
  <si>
    <t>Периодичность выплаты купона</t>
  </si>
  <si>
    <t>Валюта выпуска</t>
  </si>
  <si>
    <t>Доходность к погашению</t>
  </si>
  <si>
    <t>Наличие опциона Call</t>
  </si>
  <si>
    <t>Наличие опциона Put</t>
  </si>
  <si>
    <t>Объем размещения (ЕД,ИЗМ)</t>
  </si>
  <si>
    <t>Объем в обращении (ЕД,ИЗМ)</t>
  </si>
  <si>
    <t>Рейтинг Moody's</t>
  </si>
  <si>
    <t>Рейтинг Fitch</t>
  </si>
  <si>
    <t>Рейтинг S&amp;P</t>
  </si>
  <si>
    <t>Рейтинг нац агентства (название)</t>
  </si>
  <si>
    <t>Дюрация на 01.09.2023</t>
  </si>
  <si>
    <t>Дюрация на 01.09.2024</t>
  </si>
  <si>
    <t>…</t>
  </si>
  <si>
    <t>TRSTPRS72614</t>
  </si>
  <si>
    <t>23.07.2024</t>
  </si>
  <si>
    <t>20.07.2026</t>
  </si>
  <si>
    <t>плавающая</t>
  </si>
  <si>
    <t>4 раза в год</t>
  </si>
  <si>
    <t>TRY</t>
  </si>
  <si>
    <t>-</t>
  </si>
  <si>
    <t>нет</t>
  </si>
  <si>
    <t>4 000 000 000 TRY</t>
  </si>
  <si>
    <t>Ba2/стаб</t>
  </si>
  <si>
    <t>BB- / Стаб.</t>
  </si>
  <si>
    <t>JCR Eurasia Rating: AAA (tr) / Стаб.</t>
  </si>
  <si>
    <t>TRSTPRS82613</t>
  </si>
  <si>
    <t>12.08.2024</t>
  </si>
  <si>
    <t>12.08.2026</t>
  </si>
  <si>
    <t>2 800 000 000 TRY</t>
  </si>
  <si>
    <t>XS1803215869</t>
  </si>
  <si>
    <t>05.04.2018</t>
  </si>
  <si>
    <t>11.04.2028</t>
  </si>
  <si>
    <t>2 раза в год</t>
  </si>
  <si>
    <t>Да</t>
  </si>
  <si>
    <t>20 845 000 000 TRY</t>
  </si>
  <si>
    <t>Ba</t>
  </si>
  <si>
    <t>BB-</t>
  </si>
  <si>
    <t>BB</t>
  </si>
  <si>
    <t>JCR Eurasia Rating BB/стаб</t>
  </si>
  <si>
    <t>TRFTCELK2516</t>
  </si>
  <si>
    <t>13.08.2025</t>
  </si>
  <si>
    <t>20.11.2025</t>
  </si>
  <si>
    <t>1 раз</t>
  </si>
  <si>
    <t>1 500 000 000 TRY</t>
  </si>
  <si>
    <t>Ba3</t>
  </si>
  <si>
    <t>XS1298711729</t>
  </si>
  <si>
    <t>07.10.2015</t>
  </si>
  <si>
    <t>15.10.2025</t>
  </si>
  <si>
    <t>TRFCOLA32615</t>
  </si>
  <si>
    <t>20.03.2025</t>
  </si>
  <si>
    <t>18.03.2026</t>
  </si>
  <si>
    <t>плавающий</t>
  </si>
  <si>
    <t>1 600 000 000 TRY</t>
  </si>
  <si>
    <t>Withdrawn</t>
  </si>
  <si>
    <t>BBB</t>
  </si>
  <si>
    <t>BB+</t>
  </si>
  <si>
    <t>JCR Eurasia Rating AAA(стаб)</t>
  </si>
  <si>
    <t>TRFCOLA52613</t>
  </si>
  <si>
    <t>22.05.2025</t>
  </si>
  <si>
    <t>21.05.2026</t>
  </si>
  <si>
    <t>1 000 000 000 TRY</t>
  </si>
  <si>
    <t>XS2434515313</t>
  </si>
  <si>
    <t>13.01.2022</t>
  </si>
  <si>
    <t>20.01.2029</t>
  </si>
  <si>
    <t>да</t>
  </si>
  <si>
    <t>TRSSISEA2511</t>
  </si>
  <si>
    <t>27.11.2023</t>
  </si>
  <si>
    <t>02.12.2025</t>
  </si>
  <si>
    <t>750 000 000 TRY</t>
  </si>
  <si>
    <t>B</t>
  </si>
  <si>
    <t>NR</t>
  </si>
  <si>
    <t>JCR Eurasia Rating BBB-</t>
  </si>
  <si>
    <t>TRSSISEK2519</t>
  </si>
  <si>
    <t>30.10.2023</t>
  </si>
  <si>
    <t>04.11.2025</t>
  </si>
  <si>
    <t>TRSSISE52611</t>
  </si>
  <si>
    <t>03.05.2024</t>
  </si>
  <si>
    <t>13.05.2026</t>
  </si>
  <si>
    <t>1 900 000 000 TRY</t>
  </si>
  <si>
    <t>JCR Eurasia Rating AA(стаб)</t>
  </si>
  <si>
    <t>TRSENSA12613</t>
  </si>
  <si>
    <t>03.01.2024</t>
  </si>
  <si>
    <t>02.01.2026</t>
  </si>
  <si>
    <t>2 000 000 000 TRY</t>
  </si>
  <si>
    <t>A (стаб)</t>
  </si>
  <si>
    <t>JCR Eurasia Rating AA (Стаб)</t>
  </si>
  <si>
    <t>TRSENSA32710</t>
  </si>
  <si>
    <t>05.03.2025</t>
  </si>
  <si>
    <t>03.03.2027</t>
  </si>
  <si>
    <t>4 200 000 000 TRY</t>
  </si>
  <si>
    <t>TRSENSAE2510</t>
  </si>
  <si>
    <t>02.10.2023</t>
  </si>
  <si>
    <t>08.10.2025</t>
  </si>
  <si>
    <t xml:space="preserve">нет </t>
  </si>
  <si>
    <t>2 600 000 000 TRY</t>
  </si>
  <si>
    <t>JCR Eurasia Rating BBB+(стаб)</t>
  </si>
  <si>
    <t>TRSARCL42610</t>
  </si>
  <si>
    <t>08.04.2024</t>
  </si>
  <si>
    <t>06.04.2026</t>
  </si>
  <si>
    <t>1 875 500 000 TRY</t>
  </si>
  <si>
    <t>XS2695038401</t>
  </si>
  <si>
    <t>13.11.2023</t>
  </si>
  <si>
    <t>25.09.2028</t>
  </si>
  <si>
    <t>TRSARCL52619</t>
  </si>
  <si>
    <t>13.05.2025</t>
  </si>
  <si>
    <t>15.05.2026</t>
  </si>
  <si>
    <t>2 500 000 000 TRY</t>
  </si>
  <si>
    <t>TRSOTKRE2511</t>
  </si>
  <si>
    <t>18.10.2023</t>
  </si>
  <si>
    <t>20.10.2025</t>
  </si>
  <si>
    <t>500 000 000 TRY</t>
  </si>
  <si>
    <t>JCR Eurasia Rating BB(стаб)</t>
  </si>
  <si>
    <t>TRFSLECE2515</t>
  </si>
  <si>
    <t>11.10.2024</t>
  </si>
  <si>
    <t>10.10.2025</t>
  </si>
  <si>
    <t>TRFDGTR32616</t>
  </si>
  <si>
    <t>11.03.2025</t>
  </si>
  <si>
    <t xml:space="preserve">10.03.2026 </t>
  </si>
  <si>
    <t>310 000 000 TRY</t>
  </si>
  <si>
    <t>Топ-10 крупнейших по капитализации нефинансовых компаний. Финансовые показатели https://cbonds.ru/stocks/</t>
  </si>
  <si>
    <t>Название компании-эмитента облигаций</t>
  </si>
  <si>
    <t>Единицы 
измерения, 
валюта</t>
  </si>
  <si>
    <t>Выручка</t>
  </si>
  <si>
    <t>EBITDA</t>
  </si>
  <si>
    <t>Чистая прибыль</t>
  </si>
  <si>
    <t>Расходы на исследования и разработки (R&amp;D)</t>
  </si>
  <si>
    <t>Износ и амортизация</t>
  </si>
  <si>
    <t>Денежные средства и эквиваленты
 (на конец года)</t>
  </si>
  <si>
    <t>Нематериальные активы (на конец года)</t>
  </si>
  <si>
    <t>Долгосрочный долг
 (на конец года)</t>
  </si>
  <si>
    <t>Краткосрочный долг
(на конец года)</t>
  </si>
  <si>
    <t>Совокупные активы
(на конец года)</t>
  </si>
  <si>
    <t>686 528 507 000</t>
  </si>
  <si>
    <t>810 385 588 000</t>
  </si>
  <si>
    <t>67 647 260 000</t>
  </si>
  <si>
    <t>56 547 550 000</t>
  </si>
  <si>
    <t>53 577 336 000</t>
  </si>
  <si>
    <t>18 315 157 000</t>
  </si>
  <si>
    <t>116 761 000</t>
  </si>
  <si>
    <t>320 749 000</t>
  </si>
  <si>
    <t>6 063 534 000</t>
  </si>
  <si>
    <t>9 616 110 000</t>
  </si>
  <si>
    <t>40 808 616 000</t>
  </si>
  <si>
    <t>92 491 691 000</t>
  </si>
  <si>
    <t>60 534 628 000</t>
  </si>
  <si>
    <t>556 031 000</t>
  </si>
  <si>
    <t>6 140 535 000</t>
  </si>
  <si>
    <t>6 086 751 000</t>
  </si>
  <si>
    <t>34 606 875 000</t>
  </si>
  <si>
    <t>4 913 632 000</t>
  </si>
  <si>
    <t>9 468 434 000</t>
  </si>
  <si>
    <t>19 671 428 000</t>
  </si>
  <si>
    <t>29 881 405 000</t>
  </si>
  <si>
    <t>8 928 322 000</t>
  </si>
  <si>
    <t>168 892 335 000</t>
  </si>
  <si>
    <t>366 793 673 000</t>
  </si>
  <si>
    <t>454 127 527 000</t>
  </si>
  <si>
    <t>107 116 184 000</t>
  </si>
  <si>
    <t>166 671 364 000</t>
  </si>
  <si>
    <t>45 191 110 000</t>
  </si>
  <si>
    <t>74 835 950 000</t>
  </si>
  <si>
    <t>12 553 996 000</t>
  </si>
  <si>
    <t>23 523 425 000</t>
  </si>
  <si>
    <t>132 635 000</t>
  </si>
  <si>
    <t>313 971 000</t>
  </si>
  <si>
    <t>33 467 145 000</t>
  </si>
  <si>
    <t>47 426 163 000</t>
  </si>
  <si>
    <t>26 123 267 000</t>
  </si>
  <si>
    <t>49 978 716 000</t>
  </si>
  <si>
    <t>68 934 333 000</t>
  </si>
  <si>
    <t>18 482 460 000</t>
  </si>
  <si>
    <t>58 103 468 000</t>
  </si>
  <si>
    <t>82 030 153 000</t>
  </si>
  <si>
    <t>57 590 029 000</t>
  </si>
  <si>
    <t>56 290 865 000</t>
  </si>
  <si>
    <t>48 657 533 000</t>
  </si>
  <si>
    <t>26 113 163 000</t>
  </si>
  <si>
    <t>25 365 756 000</t>
  </si>
  <si>
    <t>50 860 202 000</t>
  </si>
  <si>
    <t>101 264 805 000</t>
  </si>
  <si>
    <t>247 083 325 000</t>
  </si>
  <si>
    <t>344 275 619 000</t>
  </si>
  <si>
    <t>101 042 378 000</t>
  </si>
  <si>
    <t xml:space="preserve"> 137 683 141 000</t>
  </si>
  <si>
    <t>34 058 000 000</t>
  </si>
  <si>
    <t>35 263 730 000</t>
  </si>
  <si>
    <t>20 579 819 000</t>
  </si>
  <si>
    <t>14 813 376 000</t>
  </si>
  <si>
    <t>3 687 254 000</t>
  </si>
  <si>
    <t xml:space="preserve"> 5 776 844 000</t>
  </si>
  <si>
    <t>14 008 982 000</t>
  </si>
  <si>
    <t>21 754 655 000</t>
  </si>
  <si>
    <t>23 253 629 000</t>
  </si>
  <si>
    <t>9 912 240 000</t>
  </si>
  <si>
    <t>19 300 216 000</t>
  </si>
  <si>
    <t>24 189 634 000</t>
  </si>
  <si>
    <t>14 685 840 000</t>
  </si>
  <si>
    <t>18 511 878 000</t>
  </si>
  <si>
    <t>27 114 111 000</t>
  </si>
  <si>
    <t>9 347 589 000</t>
  </si>
  <si>
    <t>17 867 391 000</t>
  </si>
  <si>
    <t>21 163 560 000</t>
  </si>
  <si>
    <t>58 716 903 000</t>
  </si>
  <si>
    <t>110 157 984 000</t>
  </si>
  <si>
    <t>148 326 993 000</t>
  </si>
  <si>
    <t>151 994 022 000</t>
  </si>
  <si>
    <t>185 589 224 000</t>
  </si>
  <si>
    <t>40 611 471 000</t>
  </si>
  <si>
    <t>39 866 683 000</t>
  </si>
  <si>
    <t>17 121 367 000</t>
  </si>
  <si>
    <t>5 022 436 000</t>
  </si>
  <si>
    <t>479 304 000</t>
  </si>
  <si>
    <t>1 064 773 000</t>
  </si>
  <si>
    <t>14 829 483 000</t>
  </si>
  <si>
    <t>15 090 852 000</t>
  </si>
  <si>
    <t>25 244 811 000</t>
  </si>
  <si>
    <t>37 759 886 000</t>
  </si>
  <si>
    <t>53 659 025 000</t>
  </si>
  <si>
    <t>20 801 407 000</t>
  </si>
  <si>
    <t>4 470 450 000</t>
  </si>
  <si>
    <t>7 037 060 000</t>
  </si>
  <si>
    <t>27 261 190 000</t>
  </si>
  <si>
    <t>44 539 525 000</t>
  </si>
  <si>
    <t>95 405 367 000</t>
  </si>
  <si>
    <t>30 228 860 000</t>
  </si>
  <si>
    <t>39 617 117 000</t>
  </si>
  <si>
    <t>32 561 328 000</t>
  </si>
  <si>
    <t>163 945 473 000</t>
  </si>
  <si>
    <t>291 211 843 000</t>
  </si>
  <si>
    <t>399 027 533 000</t>
  </si>
  <si>
    <t>168 664 639 000</t>
  </si>
  <si>
    <t>190 584 779 000</t>
  </si>
  <si>
    <t>17 985 869 000</t>
  </si>
  <si>
    <t>30 192 278 000</t>
  </si>
  <si>
    <t>4 517 326 000</t>
  </si>
  <si>
    <t>-4 852 783 000</t>
  </si>
  <si>
    <t>3 328 302 000</t>
  </si>
  <si>
    <t>4 746 512 000</t>
  </si>
  <si>
    <t>13 793 119 000</t>
  </si>
  <si>
    <t>4 501 245 000</t>
  </si>
  <si>
    <t>8 445 744 000</t>
  </si>
  <si>
    <t>4 119 971 000</t>
  </si>
  <si>
    <t>31 805 872 000</t>
  </si>
  <si>
    <t>43 468 005 000</t>
  </si>
  <si>
    <t>6 877 930 000</t>
  </si>
  <si>
    <t>13 574 883 000</t>
  </si>
  <si>
    <t>24 173 589 000</t>
  </si>
  <si>
    <t>24 837 699 000</t>
  </si>
  <si>
    <t>20 018 449 000</t>
  </si>
  <si>
    <t>29 756 622 000</t>
  </si>
  <si>
    <t>126 123 660 000</t>
  </si>
  <si>
    <t>132 096 404 000</t>
  </si>
  <si>
    <t>179 752 378 000</t>
  </si>
  <si>
    <t>257 103 739 000</t>
  </si>
  <si>
    <t>428 548 223 000</t>
  </si>
  <si>
    <t>24 947 098 000</t>
  </si>
  <si>
    <t>33 917 605 000</t>
  </si>
  <si>
    <t>7 667 336 000</t>
  </si>
  <si>
    <t>1 689 082 000</t>
  </si>
  <si>
    <t>2 806 443 000</t>
  </si>
  <si>
    <t>4 848 640 000</t>
  </si>
  <si>
    <t>8 715 056 000</t>
  </si>
  <si>
    <t>16 549 997 000</t>
  </si>
  <si>
    <t>24 529 219 000</t>
  </si>
  <si>
    <t>48 791 778 000</t>
  </si>
  <si>
    <t>50 815 825 000</t>
  </si>
  <si>
    <t>9 755 086 000</t>
  </si>
  <si>
    <t>19 899 402 000</t>
  </si>
  <si>
    <t>36 313 562 000</t>
  </si>
  <si>
    <t>14 515 791 000</t>
  </si>
  <si>
    <t>41 598 522 000</t>
  </si>
  <si>
    <t>69 306 932 000</t>
  </si>
  <si>
    <t>57 060 372 000</t>
  </si>
  <si>
    <t>56 499 932 000</t>
  </si>
  <si>
    <t>59 824 599 000</t>
  </si>
  <si>
    <t>132 242 678 000</t>
  </si>
  <si>
    <t>258 137 907 000</t>
  </si>
  <si>
    <t>397 726 074 000</t>
  </si>
  <si>
    <t>3 023 376 810</t>
  </si>
  <si>
    <t>2 768 881 014</t>
  </si>
  <si>
    <t>1 167 026 553</t>
  </si>
  <si>
    <t>3 138 257 418</t>
  </si>
  <si>
    <t>23 932 583 000</t>
  </si>
  <si>
    <t>28 361 359 000</t>
  </si>
  <si>
    <t>4 024 609 000</t>
  </si>
  <si>
    <t>4 718 334 000</t>
  </si>
  <si>
    <t>1 651 981 000</t>
  </si>
  <si>
    <t>1 136 625 000</t>
  </si>
  <si>
    <t>85 939 000</t>
  </si>
  <si>
    <t>94 555 000</t>
  </si>
  <si>
    <t>1 141 710 000</t>
  </si>
  <si>
    <t>1 640 052 000</t>
  </si>
  <si>
    <t>1 577 515 000</t>
  </si>
  <si>
    <t>3 387 029 000</t>
  </si>
  <si>
    <t>3 162 396 000</t>
  </si>
  <si>
    <t>137 399 000</t>
  </si>
  <si>
    <t>822 188 000</t>
  </si>
  <si>
    <t>876 838 000</t>
  </si>
  <si>
    <t>1 655 017 000</t>
  </si>
  <si>
    <t>1 143 247 000</t>
  </si>
  <si>
    <t>863 739 000</t>
  </si>
  <si>
    <t>2 234 599 000</t>
  </si>
  <si>
    <t>2 374 186 000</t>
  </si>
  <si>
    <t>5 518 724 000</t>
  </si>
  <si>
    <t>11 417 134 000</t>
  </si>
  <si>
    <t>25 001 684 000</t>
  </si>
  <si>
    <t>35 632 848 000</t>
  </si>
  <si>
    <t>3 096 554 115</t>
  </si>
  <si>
    <t>6 771 882 381</t>
  </si>
  <si>
    <t>ЗАДАНИЕ ПО БАЗЕ WIND. СТРАНА У ВСЕХ - КИТАЙ, отрасль и размер компаний - согласно выбору в гугл таблице</t>
  </si>
  <si>
    <t>ОТРАСЛЬ:</t>
  </si>
  <si>
    <t>Электроника</t>
  </si>
  <si>
    <t>Размер компаний (топ-10, с 11 по 20 по Market Cap, с 21 по 30 по Market Cap):</t>
  </si>
  <si>
    <t>С 21 по 30 по Market Cap в отрасли</t>
  </si>
  <si>
    <t>Компания</t>
  </si>
  <si>
    <t>Q Tobin</t>
  </si>
  <si>
    <t>Stock return</t>
  </si>
  <si>
    <t>Daily stock return volatility</t>
  </si>
  <si>
    <t>ESG_SCORE</t>
  </si>
  <si>
    <t>ENVIRONMENTAL_SCORE</t>
  </si>
  <si>
    <t>SUSTAINABLE_PRODUCT_ISSUE_SCORE</t>
  </si>
  <si>
    <t>ENVIRON_AIR_QUALITY_ISSUE_SCORE</t>
  </si>
  <si>
    <t>CLIMATE_EXPOS_ISSUE_SCORE</t>
  </si>
  <si>
    <t>ECOLOGICAL_IMPACT_ISSUE_SCORE</t>
  </si>
  <si>
    <t>ENERGY_MANAGEMENT_ISSUE_SCORE</t>
  </si>
  <si>
    <t>GHG_EMISSIONS_MNGT_ISSUE_SCORE</t>
  </si>
  <si>
    <t>WATER_MANAGEMENT_ISSUE_SCORE</t>
  </si>
  <si>
    <t>WASTE_MANAGEMENT_ISSUE_SCORE</t>
  </si>
  <si>
    <t>SOCIAL_SCORE</t>
  </si>
  <si>
    <t>SOCIAL_SPPL_CHN_MGMT_ISSUE_SCORE</t>
  </si>
  <si>
    <t>LABOR_EMPLYMNT_PRACT_ISSUE_SCORE</t>
  </si>
  <si>
    <t>PRODUCT_QUALITY_MNGT_ISSUE_SCORE</t>
  </si>
  <si>
    <t>DATA_SEC_CSTMR_PRIVCY_ISSUE_SCR</t>
  </si>
  <si>
    <t>COMM_RIGHTS_RELATION_ISSUE_SCORE</t>
  </si>
  <si>
    <t>GOVERNANCE_SCORE</t>
  </si>
  <si>
    <t>BOARD_COMPOSITION_SCORE</t>
  </si>
  <si>
    <t>EXECUTIVE_COMPENSATION_SCORE</t>
  </si>
  <si>
    <t>SHAREHOLDER_RIGHTS_THEME_SCR</t>
  </si>
  <si>
    <t>AUDIT_THEME_SCORE</t>
  </si>
  <si>
    <t>CRNCY_ADJ_MKT_CAP</t>
  </si>
  <si>
    <t>BS_TOT_ASSET</t>
  </si>
  <si>
    <t>NET_DEBT_EBITDA_ADJUSTED</t>
  </si>
  <si>
    <t>RETURN_ON_ASSET</t>
  </si>
  <si>
    <t>RETURN_COM_EQY</t>
  </si>
  <si>
    <t>SYE</t>
  </si>
  <si>
    <t>Huaxing Accountant Office</t>
  </si>
  <si>
    <t>A</t>
  </si>
  <si>
    <t>AA</t>
  </si>
  <si>
    <t>DAHUA INC</t>
  </si>
  <si>
    <t>BDO China Accountant Office</t>
  </si>
  <si>
    <t>KINWONG</t>
  </si>
  <si>
    <t>International Accountant Office</t>
  </si>
  <si>
    <t>EWPT</t>
  </si>
  <si>
    <t>TAGEN Accountant Office</t>
  </si>
  <si>
    <t>GUIDE INFRARED</t>
  </si>
  <si>
    <t>Shine Wing and Accountant Office</t>
  </si>
  <si>
    <t>USISH</t>
  </si>
  <si>
    <t>DeQin Huayong Accountant Office</t>
  </si>
  <si>
    <t>HUAFENG</t>
  </si>
  <si>
    <t>DaHua Accountant Office</t>
  </si>
  <si>
    <t>Beijing Dahua International certified public accountants.</t>
  </si>
  <si>
    <t>Beijing Dehao International Accounting Firm</t>
  </si>
  <si>
    <t>H&amp;T INTELLIGENT</t>
  </si>
  <si>
    <t>Crowe Horwath Accountant Office</t>
  </si>
  <si>
    <t>BOCHU</t>
  </si>
  <si>
    <t>Rong Cheng Accountant Office</t>
  </si>
  <si>
    <t>FOUNDERTECH</t>
  </si>
  <si>
    <t>On Accountant Office</t>
  </si>
  <si>
    <t>Mid-Cruise Ring Accountant Office</t>
  </si>
  <si>
    <t>Cash and Cash Equivalents (Combined) unit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</si>
</sst>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M/d/yyyy"/>
    <numFmt numFmtId="165" formatCode="m/d/yy"/>
    <numFmt numFmtId="166" formatCode="0.0000"/>
    <numFmt numFmtId="167" formatCode="###0.00;\-###0.00"/>
    <numFmt numFmtId="168" formatCode="#,##0.000"/>
    <numFmt numFmtId="169" formatCode="0.000000"/>
    <numFmt numFmtId="170" formatCode="_-* #,##0_р_._-;\-* #,##0_р_._-;_-* &quot;-&quot;_р_._-;_-@"/>
  </numFmts>
  <fonts count="38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  <font>
      <u/>
      <color rgb="FF0000FF"/>
    </font>
    <font>
      <u/>
      <sz val="11.0"/>
      <color theme="1"/>
      <name val="Calibri"/>
    </font>
    <font/>
    <font>
      <sz val="12.0"/>
      <color rgb="FF000000"/>
      <name val="&quot;Aptos Narrow&quot;"/>
    </font>
    <font>
      <sz val="12.0"/>
      <color rgb="FF000000"/>
      <name val="Arial"/>
    </font>
    <font>
      <b/>
      <sz val="11.0"/>
      <color rgb="FF222222"/>
      <name val="&quot;Google Sans&quot;"/>
    </font>
    <font>
      <sz val="11.0"/>
      <color rgb="FF000000"/>
      <name val="Arial"/>
    </font>
    <font>
      <u/>
      <color rgb="FF0000FF"/>
    </font>
    <font>
      <sz val="11.0"/>
      <color rgb="FF000000"/>
      <name val="&quot;Aptos Narrow&quot;"/>
    </font>
    <font>
      <sz val="10.0"/>
      <color theme="1"/>
      <name val="Calibri"/>
    </font>
    <font>
      <sz val="10.0"/>
      <color theme="1"/>
      <name val="Arial"/>
    </font>
    <font>
      <sz val="10.0"/>
      <color rgb="FF000000"/>
      <name val="Arial"/>
    </font>
    <font>
      <sz val="11.0"/>
      <color rgb="FF000000"/>
      <name val="Calibri"/>
    </font>
    <font>
      <sz val="13.0"/>
      <color rgb="FF000000"/>
      <name val="Calibri"/>
    </font>
    <font>
      <u/>
      <sz val="10.0"/>
      <color theme="1"/>
      <name val="Arial"/>
    </font>
    <font>
      <color rgb="FF000000"/>
      <name val="Arial"/>
    </font>
    <font>
      <color rgb="FF000000"/>
      <name val="System-ui"/>
    </font>
    <font>
      <u/>
      <sz val="11.0"/>
      <color theme="1"/>
      <name val="Calibri"/>
    </font>
    <font>
      <b/>
      <color rgb="FF000000"/>
      <name val="System-ui"/>
    </font>
    <font>
      <sz val="12.0"/>
      <color theme="1"/>
      <name val="Calibri"/>
      <scheme val="minor"/>
    </font>
    <font>
      <b/>
      <sz val="11.0"/>
      <color rgb="FF000000"/>
      <name val="Montserrat"/>
    </font>
    <font>
      <b/>
      <color theme="1"/>
      <name val="Calibri"/>
      <scheme val="minor"/>
    </font>
    <font>
      <b/>
      <u/>
      <sz val="11.0"/>
      <color theme="1"/>
      <name val="Calibri"/>
    </font>
    <font>
      <b/>
      <sz val="8.0"/>
      <color theme="1"/>
      <name val="Arial"/>
    </font>
    <font>
      <sz val="11.0"/>
      <color theme="1"/>
      <name val="Arial"/>
    </font>
    <font>
      <color theme="1"/>
      <name val="Arial"/>
    </font>
    <font>
      <b/>
      <color rgb="FF000000"/>
      <name val="Roboto"/>
    </font>
    <font>
      <color rgb="FF000000"/>
      <name val="Roboto"/>
    </font>
    <font>
      <b/>
      <sz val="10.0"/>
      <color theme="1"/>
      <name val="Calibri"/>
    </font>
    <font>
      <sz val="12.0"/>
      <color rgb="FF000000"/>
      <name val="Roboto"/>
    </font>
    <font>
      <color theme="1"/>
      <name val="Roboto"/>
    </font>
    <font>
      <sz val="11.0"/>
      <color theme="1"/>
      <name val="Roboto"/>
    </font>
    <font>
      <b/>
      <sz val="11.0"/>
      <color rgb="FFFF0000"/>
      <name val="Calibri"/>
    </font>
    <font>
      <sz val="10.0"/>
      <color rgb="FFFF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DBE5F1"/>
        <bgColor rgb="FFDBE5F1"/>
      </patternFill>
    </fill>
    <fill>
      <patternFill patternType="solid">
        <fgColor rgb="FFD8E5F8"/>
        <bgColor rgb="FFD8E5F8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FBFBFB"/>
        <bgColor rgb="FFFBFBFB"/>
      </patternFill>
    </fill>
  </fills>
  <borders count="20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/>
      <right/>
      <top/>
    </border>
    <border>
      <left style="thin">
        <color rgb="FF000000"/>
      </left>
      <right style="thin">
        <color rgb="FF000000"/>
      </right>
      <top/>
    </border>
  </borders>
  <cellStyleXfs count="1">
    <xf borderId="0" fillId="0" fontId="0" numFmtId="0" applyAlignment="1" applyFont="1"/>
  </cellStyleXfs>
  <cellXfs count="17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0" fillId="0" fontId="2" numFmtId="0" xfId="0" applyAlignment="1" applyFont="1">
      <alignment readingOrder="0"/>
    </xf>
    <xf borderId="1" fillId="2" fontId="1" numFmtId="0" xfId="0" applyAlignment="1" applyBorder="1" applyFont="1">
      <alignment shrinkToFit="0" vertical="bottom" wrapText="1"/>
    </xf>
    <xf borderId="1" fillId="2" fontId="3" numFmtId="0" xfId="0" applyAlignment="1" applyBorder="1" applyFont="1">
      <alignment readingOrder="0" shrinkToFit="0" vertical="bottom" wrapText="0"/>
    </xf>
    <xf borderId="1" fillId="2" fontId="3" numFmtId="0" xfId="0" applyAlignment="1" applyBorder="1" applyFont="1">
      <alignment shrinkToFit="0" vertical="bottom" wrapText="0"/>
    </xf>
    <xf borderId="0" fillId="0" fontId="4" numFmtId="0" xfId="0" applyAlignment="1" applyFont="1">
      <alignment readingOrder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2" fillId="2" fontId="1" numFmtId="0" xfId="0" applyAlignment="1" applyBorder="1" applyFont="1">
      <alignment horizontal="center" shrinkToFit="0" vertical="top" wrapText="1"/>
    </xf>
    <xf borderId="2" fillId="2" fontId="1" numFmtId="0" xfId="0" applyAlignment="1" applyBorder="1" applyFont="1">
      <alignment horizontal="center" readingOrder="0" shrinkToFit="0" vertical="top" wrapText="1"/>
    </xf>
    <xf borderId="3" fillId="2" fontId="1" numFmtId="0" xfId="0" applyAlignment="1" applyBorder="1" applyFont="1">
      <alignment horizontal="center" shrinkToFit="0" vertical="top" wrapText="1"/>
    </xf>
    <xf borderId="4" fillId="0" fontId="6" numFmtId="0" xfId="0" applyBorder="1" applyFont="1"/>
    <xf borderId="5" fillId="0" fontId="6" numFmtId="0" xfId="0" applyBorder="1" applyFont="1"/>
    <xf borderId="2" fillId="0" fontId="3" numFmtId="164" xfId="0" applyAlignment="1" applyBorder="1" applyFont="1" applyNumberFormat="1">
      <alignment shrinkToFit="0" vertical="bottom" wrapText="0"/>
    </xf>
    <xf borderId="2" fillId="0" fontId="3" numFmtId="0" xfId="0" applyAlignment="1" applyBorder="1" applyFont="1">
      <alignment shrinkToFit="0" vertical="bottom" wrapText="0"/>
    </xf>
    <xf borderId="2" fillId="0" fontId="3" numFmtId="10" xfId="0" applyAlignment="1" applyBorder="1" applyFont="1" applyNumberFormat="1">
      <alignment shrinkToFit="0" vertical="bottom" wrapText="0"/>
    </xf>
    <xf borderId="2" fillId="0" fontId="3" numFmtId="0" xfId="0" applyAlignment="1" applyBorder="1" applyFont="1">
      <alignment horizontal="center" shrinkToFit="0" vertical="bottom" wrapText="0"/>
    </xf>
    <xf borderId="0" fillId="0" fontId="2" numFmtId="0" xfId="0" applyFont="1"/>
    <xf borderId="0" fillId="0" fontId="2" numFmtId="14" xfId="0" applyFont="1" applyNumberFormat="1"/>
    <xf borderId="0" fillId="0" fontId="7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3" fontId="9" numFmtId="0" xfId="0" applyAlignment="1" applyFill="1" applyFont="1">
      <alignment readingOrder="0"/>
    </xf>
    <xf borderId="0" fillId="0" fontId="7" numFmtId="165" xfId="0" applyAlignment="1" applyFont="1" applyNumberFormat="1">
      <alignment readingOrder="0" shrinkToFit="0" vertical="bottom" wrapText="0"/>
    </xf>
    <xf borderId="0" fillId="0" fontId="7" numFmtId="4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0" fillId="0" fontId="2" numFmtId="0" xfId="0" applyFont="1"/>
    <xf borderId="0" fillId="0" fontId="7" numFmtId="165" xfId="0" applyAlignment="1" applyFont="1" applyNumberFormat="1">
      <alignment horizontal="right" readingOrder="0" shrinkToFit="0" vertical="bottom" wrapText="0"/>
    </xf>
    <xf borderId="0" fillId="0" fontId="7" numFmtId="11" xfId="0" applyAlignment="1" applyFont="1" applyNumberFormat="1">
      <alignment horizontal="right" readingOrder="0" shrinkToFit="0" vertical="bottom" wrapText="0"/>
    </xf>
    <xf borderId="6" fillId="2" fontId="1" numFmtId="0" xfId="0" applyAlignment="1" applyBorder="1" applyFont="1">
      <alignment horizontal="center" shrinkToFit="0" vertical="top" wrapText="1"/>
    </xf>
    <xf borderId="2" fillId="2" fontId="3" numFmtId="0" xfId="0" applyAlignment="1" applyBorder="1" applyFont="1">
      <alignment shrinkToFit="0" vertical="bottom" wrapText="0"/>
    </xf>
    <xf borderId="2" fillId="0" fontId="3" numFmtId="14" xfId="0" applyAlignment="1" applyBorder="1" applyFont="1" applyNumberFormat="1">
      <alignment shrinkToFit="0" vertical="bottom" wrapText="0"/>
    </xf>
    <xf borderId="2" fillId="0" fontId="3" numFmtId="14" xfId="0" applyAlignment="1" applyBorder="1" applyFont="1" applyNumberFormat="1">
      <alignment readingOrder="0" shrinkToFit="0" vertical="bottom" wrapText="0"/>
    </xf>
    <xf borderId="0" fillId="0" fontId="10" numFmtId="10" xfId="0" applyAlignment="1" applyFont="1" applyNumberFormat="1">
      <alignment horizontal="right" readingOrder="0" shrinkToFit="0" vertical="bottom" wrapText="0"/>
    </xf>
    <xf borderId="2" fillId="0" fontId="3" numFmtId="0" xfId="0" applyAlignment="1" applyBorder="1" applyFont="1">
      <alignment readingOrder="0" shrinkToFit="0" vertical="bottom" wrapText="0"/>
    </xf>
    <xf borderId="0" fillId="4" fontId="10" numFmtId="0" xfId="0" applyAlignment="1" applyFill="1" applyFont="1">
      <alignment readingOrder="0"/>
    </xf>
    <xf borderId="0" fillId="0" fontId="11" numFmtId="0" xfId="0" applyAlignment="1" applyFont="1">
      <alignment readingOrder="0"/>
    </xf>
    <xf borderId="0" fillId="0" fontId="12" numFmtId="11" xfId="0" applyAlignment="1" applyFont="1" applyNumberFormat="1">
      <alignment horizontal="right" readingOrder="0" shrinkToFit="0" vertical="bottom" wrapText="0"/>
    </xf>
    <xf borderId="0" fillId="0" fontId="12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  <xf borderId="2" fillId="0" fontId="3" numFmtId="2" xfId="0" applyAlignment="1" applyBorder="1" applyFont="1" applyNumberForma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13" numFmtId="0" xfId="0" applyAlignment="1" applyBorder="1" applyFont="1">
      <alignment horizontal="center" shrinkToFit="0" vertical="center" wrapText="1"/>
    </xf>
    <xf borderId="2" fillId="0" fontId="14" numFmtId="0" xfId="0" applyAlignment="1" applyBorder="1" applyFont="1">
      <alignment horizontal="center" shrinkToFit="0" vertical="center" wrapText="0"/>
    </xf>
    <xf borderId="2" fillId="0" fontId="15" numFmtId="2" xfId="0" applyAlignment="1" applyBorder="1" applyFont="1" applyNumberFormat="1">
      <alignment horizontal="right" readingOrder="0" shrinkToFit="0" vertical="bottom" wrapText="0"/>
    </xf>
    <xf borderId="2" fillId="0" fontId="15" numFmtId="4" xfId="0" applyAlignment="1" applyBorder="1" applyFont="1" applyNumberFormat="1">
      <alignment horizontal="right" readingOrder="0" shrinkToFit="0" vertical="bottom" wrapText="0"/>
    </xf>
    <xf borderId="2" fillId="0" fontId="15" numFmtId="4" xfId="0" applyAlignment="1" applyBorder="1" applyFont="1" applyNumberFormat="1">
      <alignment horizontal="center" readingOrder="0" shrinkToFit="0" vertical="center" wrapText="0"/>
    </xf>
    <xf borderId="2" fillId="0" fontId="16" numFmtId="4" xfId="0" applyAlignment="1" applyBorder="1" applyFont="1" applyNumberFormat="1">
      <alignment horizontal="right" readingOrder="0" shrinkToFit="0" vertical="bottom" wrapText="0"/>
    </xf>
    <xf borderId="2" fillId="0" fontId="16" numFmtId="166" xfId="0" applyAlignment="1" applyBorder="1" applyFont="1" applyNumberFormat="1">
      <alignment horizontal="center" readingOrder="0" shrinkToFit="0" vertical="bottom" wrapText="0"/>
    </xf>
    <xf borderId="7" fillId="0" fontId="16" numFmtId="4" xfId="0" applyAlignment="1" applyBorder="1" applyFont="1" applyNumberFormat="1">
      <alignment horizontal="right" readingOrder="0" shrinkToFit="0" vertical="bottom" wrapText="0"/>
    </xf>
    <xf borderId="7" fillId="0" fontId="16" numFmtId="166" xfId="0" applyAlignment="1" applyBorder="1" applyFont="1" applyNumberFormat="1">
      <alignment horizontal="right" readingOrder="0" shrinkToFit="0" vertical="bottom" wrapText="0"/>
    </xf>
    <xf borderId="7" fillId="0" fontId="15" numFmtId="4" xfId="0" applyAlignment="1" applyBorder="1" applyFont="1" applyNumberFormat="1">
      <alignment horizontal="right" readingOrder="0" shrinkToFit="0" vertical="bottom" wrapText="0"/>
    </xf>
    <xf borderId="2" fillId="0" fontId="15" numFmtId="167" xfId="0" applyAlignment="1" applyBorder="1" applyFont="1" applyNumberFormat="1">
      <alignment horizontal="right" readingOrder="0" shrinkToFit="0" vertical="bottom" wrapText="0"/>
    </xf>
    <xf borderId="2" fillId="0" fontId="15" numFmtId="0" xfId="0" applyAlignment="1" applyBorder="1" applyFont="1">
      <alignment readingOrder="0"/>
    </xf>
    <xf borderId="2" fillId="0" fontId="15" numFmtId="2" xfId="0" applyAlignment="1" applyBorder="1" applyFont="1" applyNumberFormat="1">
      <alignment horizontal="center" readingOrder="0"/>
    </xf>
    <xf borderId="7" fillId="0" fontId="16" numFmtId="0" xfId="0" applyAlignment="1" applyBorder="1" applyFont="1">
      <alignment horizontal="right" readingOrder="0" shrinkToFit="0" vertical="bottom" wrapText="0"/>
    </xf>
    <xf borderId="2" fillId="0" fontId="15" numFmtId="4" xfId="0" applyAlignment="1" applyBorder="1" applyFont="1" applyNumberFormat="1">
      <alignment horizontal="center" shrinkToFit="0" vertical="center" wrapText="0"/>
    </xf>
    <xf borderId="0" fillId="0" fontId="14" numFmtId="0" xfId="0" applyAlignment="1" applyFont="1">
      <alignment shrinkToFit="0" vertical="bottom" wrapText="0"/>
    </xf>
    <xf borderId="0" fillId="0" fontId="14" numFmtId="2" xfId="0" applyAlignment="1" applyFont="1" applyNumberFormat="1">
      <alignment horizontal="center" shrinkToFit="0" vertical="bottom" wrapText="0"/>
    </xf>
    <xf borderId="0" fillId="0" fontId="14" numFmtId="4" xfId="0" applyAlignment="1" applyFont="1" applyNumberFormat="1">
      <alignment horizontal="center" shrinkToFit="0" vertical="bottom" wrapText="0"/>
    </xf>
    <xf borderId="2" fillId="0" fontId="17" numFmtId="4" xfId="0" applyAlignment="1" applyBorder="1" applyFont="1" applyNumberFormat="1">
      <alignment horizontal="right" readingOrder="0" shrinkToFit="0" vertical="bottom" wrapText="0"/>
    </xf>
    <xf borderId="0" fillId="0" fontId="14" numFmtId="4" xfId="0" applyAlignment="1" applyFont="1" applyNumberFormat="1">
      <alignment shrinkToFit="0" vertical="bottom" wrapText="0"/>
    </xf>
    <xf borderId="0" fillId="0" fontId="18" numFmtId="0" xfId="0" applyAlignment="1" applyFont="1">
      <alignment readingOrder="0" shrinkToFit="0" vertical="bottom" wrapText="0"/>
    </xf>
    <xf borderId="8" fillId="2" fontId="1" numFmtId="0" xfId="0" applyAlignment="1" applyBorder="1" applyFont="1">
      <alignment horizontal="center" shrinkToFit="0" vertical="top" wrapText="1"/>
    </xf>
    <xf borderId="9" fillId="0" fontId="6" numFmtId="0" xfId="0" applyBorder="1" applyFont="1"/>
    <xf borderId="10" fillId="0" fontId="6" numFmtId="0" xfId="0" applyBorder="1" applyFont="1"/>
    <xf borderId="2" fillId="0" fontId="1" numFmtId="0" xfId="0" applyAlignment="1" applyBorder="1" applyFont="1">
      <alignment horizontal="center" shrinkToFit="0" vertical="bottom" wrapText="0"/>
    </xf>
    <xf borderId="2" fillId="0" fontId="16" numFmtId="0" xfId="0" applyAlignment="1" applyBorder="1" applyFont="1">
      <alignment readingOrder="0" shrinkToFit="0" vertical="bottom" wrapText="0"/>
    </xf>
    <xf borderId="5" fillId="0" fontId="16" numFmtId="0" xfId="0" applyAlignment="1" applyBorder="1" applyFont="1">
      <alignment readingOrder="0" shrinkToFit="0" vertical="bottom" wrapText="0"/>
    </xf>
    <xf borderId="5" fillId="0" fontId="16" numFmtId="4" xfId="0" applyAlignment="1" applyBorder="1" applyFont="1" applyNumberFormat="1">
      <alignment horizontal="right"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1" numFmtId="0" xfId="0" applyAlignment="1" applyFont="1">
      <alignment horizontal="center" shrinkToFit="0" vertical="top" wrapText="1"/>
    </xf>
    <xf borderId="11" fillId="2" fontId="1" numFmtId="0" xfId="0" applyAlignment="1" applyBorder="1" applyFont="1">
      <alignment horizontal="center" shrinkToFit="0" vertical="top" wrapText="1"/>
    </xf>
    <xf borderId="12" fillId="0" fontId="6" numFmtId="0" xfId="0" applyBorder="1" applyFont="1"/>
    <xf borderId="13" fillId="0" fontId="6" numFmtId="0" xfId="0" applyBorder="1" applyFont="1"/>
    <xf borderId="2" fillId="0" fontId="16" numFmtId="168" xfId="0" applyAlignment="1" applyBorder="1" applyFont="1" applyNumberFormat="1">
      <alignment readingOrder="0" shrinkToFit="0" vertical="bottom" wrapText="0"/>
    </xf>
    <xf borderId="2" fillId="0" fontId="16" numFmtId="169" xfId="0" applyAlignment="1" applyBorder="1" applyFont="1" applyNumberFormat="1">
      <alignment readingOrder="0" shrinkToFit="0" vertical="bottom" wrapText="0"/>
    </xf>
    <xf borderId="2" fillId="0" fontId="16" numFmtId="0" xfId="0" applyAlignment="1" applyBorder="1" applyFont="1">
      <alignment horizontal="right" readingOrder="0" shrinkToFit="0" vertical="bottom" wrapText="0"/>
    </xf>
    <xf borderId="2" fillId="0" fontId="16" numFmtId="11" xfId="0" applyAlignment="1" applyBorder="1" applyFont="1" applyNumberFormat="1">
      <alignment horizontal="right" readingOrder="0" shrinkToFit="0" vertical="bottom" wrapText="0"/>
    </xf>
    <xf borderId="7" fillId="0" fontId="16" numFmtId="0" xfId="0" applyAlignment="1" applyBorder="1" applyFont="1">
      <alignment readingOrder="0" shrinkToFit="0" vertical="bottom" wrapText="0"/>
    </xf>
    <xf borderId="7" fillId="0" fontId="16" numFmtId="11" xfId="0" applyAlignment="1" applyBorder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center" shrinkToFit="0" vertical="bottom" wrapText="0"/>
    </xf>
    <xf borderId="14" fillId="2" fontId="1" numFmtId="0" xfId="0" applyAlignment="1" applyBorder="1" applyFont="1">
      <alignment horizontal="center" shrinkToFit="0" vertical="top" wrapText="1"/>
    </xf>
    <xf borderId="15" fillId="0" fontId="3" numFmtId="0" xfId="0" applyAlignment="1" applyBorder="1" applyFont="1">
      <alignment shrinkToFit="0" vertical="bottom" wrapText="1"/>
    </xf>
    <xf borderId="2" fillId="0" fontId="3" numFmtId="165" xfId="0" applyAlignment="1" applyBorder="1" applyFont="1" applyNumberFormat="1">
      <alignment horizontal="center" readingOrder="0" shrinkToFit="0" vertical="top" wrapText="0"/>
    </xf>
    <xf borderId="2" fillId="0" fontId="3" numFmtId="14" xfId="0" applyAlignment="1" applyBorder="1" applyFont="1" applyNumberFormat="1">
      <alignment horizontal="center" readingOrder="0" shrinkToFit="0" vertical="top" wrapText="0"/>
    </xf>
    <xf borderId="7" fillId="0" fontId="3" numFmtId="14" xfId="0" applyAlignment="1" applyBorder="1" applyFont="1" applyNumberFormat="1">
      <alignment horizontal="center" readingOrder="0" shrinkToFit="0" vertical="top" wrapText="0"/>
    </xf>
    <xf borderId="7" fillId="0" fontId="3" numFmtId="165" xfId="0" applyAlignment="1" applyBorder="1" applyFont="1" applyNumberFormat="1">
      <alignment horizontal="center" readingOrder="0" shrinkToFit="0" vertical="top" wrapText="0"/>
    </xf>
    <xf borderId="11" fillId="2" fontId="1" numFmtId="0" xfId="0" applyAlignment="1" applyBorder="1" applyFont="1">
      <alignment horizontal="center" readingOrder="0" shrinkToFit="0" vertical="top" wrapText="1"/>
    </xf>
    <xf borderId="0" fillId="2" fontId="1" numFmtId="0" xfId="0" applyAlignment="1" applyFont="1">
      <alignment horizontal="center" readingOrder="0" shrinkToFit="0" vertical="top" wrapText="1"/>
    </xf>
    <xf borderId="2" fillId="0" fontId="19" numFmtId="0" xfId="0" applyAlignment="1" applyBorder="1" applyFont="1">
      <alignment horizontal="right" readingOrder="0"/>
    </xf>
    <xf borderId="2" fillId="0" fontId="20" numFmtId="0" xfId="0" applyAlignment="1" applyBorder="1" applyFont="1">
      <alignment horizontal="right" readingOrder="0"/>
    </xf>
    <xf borderId="2" fillId="0" fontId="3" numFmtId="0" xfId="0" applyAlignment="1" applyBorder="1" applyFont="1">
      <alignment horizontal="right" shrinkToFit="0" vertical="bottom" wrapText="0"/>
    </xf>
    <xf borderId="0" fillId="0" fontId="21" numFmtId="0" xfId="0" applyAlignment="1" applyFont="1">
      <alignment horizontal="center" readingOrder="0" shrinkToFit="0" vertical="top" wrapText="1"/>
    </xf>
    <xf borderId="0" fillId="0" fontId="3" numFmtId="0" xfId="0" applyAlignment="1" applyFont="1">
      <alignment horizontal="right" shrinkToFit="0" vertical="bottom" wrapText="0"/>
    </xf>
    <xf borderId="14" fillId="2" fontId="1" numFmtId="0" xfId="0" applyAlignment="1" applyBorder="1" applyFont="1">
      <alignment horizontal="center" readingOrder="0" shrinkToFit="0" vertical="top" wrapText="1"/>
    </xf>
    <xf borderId="0" fillId="0" fontId="3" numFmtId="0" xfId="0" applyAlignment="1" applyFont="1">
      <alignment shrinkToFit="0" vertical="bottom" wrapText="1"/>
    </xf>
    <xf borderId="0" fillId="2" fontId="1" numFmtId="0" xfId="0" applyAlignment="1" applyFont="1">
      <alignment horizontal="center" shrinkToFit="0" vertical="top" wrapText="1"/>
    </xf>
    <xf borderId="16" fillId="0" fontId="3" numFmtId="0" xfId="0" applyAlignment="1" applyBorder="1" applyFont="1">
      <alignment readingOrder="0" shrinkToFit="0" vertical="top" wrapText="1"/>
    </xf>
    <xf borderId="17" fillId="0" fontId="6" numFmtId="0" xfId="0" applyBorder="1" applyFont="1"/>
    <xf borderId="7" fillId="0" fontId="6" numFmtId="0" xfId="0" applyBorder="1" applyFont="1"/>
    <xf borderId="0" fillId="0" fontId="20" numFmtId="0" xfId="0" applyAlignment="1" applyFont="1">
      <alignment horizontal="right" readingOrder="0"/>
    </xf>
    <xf borderId="0" fillId="0" fontId="22" numFmtId="0" xfId="0" applyAlignment="1" applyFont="1">
      <alignment horizontal="right" readingOrder="0"/>
    </xf>
    <xf borderId="0" fillId="0" fontId="16" numFmtId="0" xfId="0" applyAlignment="1" applyFont="1">
      <alignment shrinkToFit="0" vertical="bottom" wrapText="0"/>
    </xf>
    <xf borderId="0" fillId="0" fontId="16" numFmtId="0" xfId="0" applyAlignment="1" applyFont="1">
      <alignment shrinkToFit="0" vertical="bottom" wrapText="0"/>
    </xf>
    <xf borderId="0" fillId="0" fontId="23" numFmtId="49" xfId="0" applyAlignment="1" applyFont="1" applyNumberFormat="1">
      <alignment readingOrder="0" shrinkToFit="0" vertical="center" wrapText="1"/>
    </xf>
    <xf borderId="0" fillId="0" fontId="2" numFmtId="0" xfId="0" applyFont="1"/>
    <xf borderId="0" fillId="0" fontId="24" numFmtId="0" xfId="0" applyAlignment="1" applyFont="1">
      <alignment readingOrder="0"/>
    </xf>
    <xf borderId="2" fillId="5" fontId="25" numFmtId="0" xfId="0" applyAlignment="1" applyBorder="1" applyFill="1" applyFont="1">
      <alignment horizontal="center" readingOrder="0"/>
    </xf>
    <xf borderId="2" fillId="0" fontId="2" numFmtId="0" xfId="0" applyBorder="1" applyFont="1"/>
    <xf borderId="2" fillId="0" fontId="2" numFmtId="4" xfId="0" applyAlignment="1" applyBorder="1" applyFont="1" applyNumberFormat="1">
      <alignment readingOrder="0"/>
    </xf>
    <xf borderId="2" fillId="0" fontId="2" numFmtId="4" xfId="0" applyBorder="1" applyFont="1" applyNumberFormat="1"/>
    <xf borderId="2" fillId="0" fontId="16" numFmtId="0" xfId="0" applyAlignment="1" applyBorder="1" applyFont="1">
      <alignment shrinkToFit="0" vertical="bottom" wrapText="0"/>
    </xf>
    <xf borderId="0" fillId="0" fontId="3" numFmtId="165" xfId="0" applyAlignment="1" applyFont="1" applyNumberFormat="1">
      <alignment horizontal="center" readingOrder="0" shrinkToFit="0" vertical="top" wrapText="0"/>
    </xf>
    <xf borderId="0" fillId="0" fontId="16" numFmtId="0" xfId="0" applyAlignment="1" applyFont="1">
      <alignment horizontal="right" readingOrder="0" shrinkToFit="0" vertical="bottom" wrapText="0"/>
    </xf>
    <xf borderId="0" fillId="0" fontId="26" numFmtId="0" xfId="0" applyAlignment="1" applyFont="1">
      <alignment horizontal="left" readingOrder="0" shrinkToFit="0" vertical="top" wrapText="1"/>
    </xf>
    <xf borderId="18" fillId="2" fontId="1" numFmtId="0" xfId="0" applyAlignment="1" applyBorder="1" applyFont="1">
      <alignment horizontal="center" shrinkToFit="0" vertical="bottom" wrapText="0"/>
    </xf>
    <xf borderId="0" fillId="0" fontId="1" numFmtId="0" xfId="0" applyAlignment="1" applyFont="1">
      <alignment horizontal="left" readingOrder="0" shrinkToFit="0" vertical="top" wrapText="1"/>
    </xf>
    <xf borderId="2" fillId="2" fontId="27" numFmtId="170" xfId="0" applyAlignment="1" applyBorder="1" applyFont="1" applyNumberFormat="1">
      <alignment horizontal="center" shrinkToFit="0" vertical="center" wrapText="1"/>
    </xf>
    <xf borderId="2" fillId="2" fontId="27" numFmtId="14" xfId="0" applyAlignment="1" applyBorder="1" applyFont="1" applyNumberFormat="1">
      <alignment horizontal="center" shrinkToFit="0" vertical="center" wrapText="1"/>
    </xf>
    <xf borderId="2" fillId="0" fontId="14" numFmtId="0" xfId="0" applyAlignment="1" applyBorder="1" applyFont="1">
      <alignment horizontal="center" shrinkToFit="0" vertical="top" wrapText="1"/>
    </xf>
    <xf borderId="2" fillId="0" fontId="28" numFmtId="0" xfId="0" applyAlignment="1" applyBorder="1" applyFont="1">
      <alignment readingOrder="0" shrinkToFit="0" vertical="bottom" wrapText="0"/>
    </xf>
    <xf borderId="2" fillId="4" fontId="19" numFmtId="0" xfId="0" applyAlignment="1" applyBorder="1" applyFont="1">
      <alignment readingOrder="0"/>
    </xf>
    <xf borderId="2" fillId="0" fontId="28" numFmtId="0" xfId="0" applyAlignment="1" applyBorder="1" applyFont="1">
      <alignment shrinkToFit="0" vertical="bottom" wrapText="0"/>
    </xf>
    <xf borderId="0" fillId="0" fontId="13" numFmtId="0" xfId="0" applyAlignment="1" applyFont="1">
      <alignment horizontal="center" shrinkToFit="0" vertical="top" wrapText="1"/>
    </xf>
    <xf borderId="2" fillId="2" fontId="27" numFmtId="14" xfId="0" applyAlignment="1" applyBorder="1" applyFont="1" applyNumberFormat="1">
      <alignment horizontal="center" readingOrder="0" shrinkToFit="0" vertical="center" wrapText="1"/>
    </xf>
    <xf borderId="2" fillId="0" fontId="10" numFmtId="0" xfId="0" applyAlignment="1" applyBorder="1" applyFont="1">
      <alignment readingOrder="0" shrinkToFit="0" vertical="bottom" wrapText="0"/>
    </xf>
    <xf borderId="2" fillId="0" fontId="28" numFmtId="10" xfId="0" applyAlignment="1" applyBorder="1" applyFont="1" applyNumberFormat="1">
      <alignment readingOrder="0" shrinkToFit="0" vertical="bottom" wrapText="0"/>
    </xf>
    <xf borderId="2" fillId="0" fontId="19" numFmtId="0" xfId="0" applyAlignment="1" applyBorder="1" applyFont="1">
      <alignment horizontal="left" readingOrder="0"/>
    </xf>
    <xf borderId="2" fillId="0" fontId="19" numFmtId="0" xfId="0" applyAlignment="1" applyBorder="1" applyFont="1">
      <alignment horizontal="left" readingOrder="0" vertical="top"/>
    </xf>
    <xf borderId="2" fillId="0" fontId="29" numFmtId="4" xfId="0" applyBorder="1" applyFont="1" applyNumberFormat="1"/>
    <xf borderId="2" fillId="6" fontId="19" numFmtId="0" xfId="0" applyAlignment="1" applyBorder="1" applyFill="1" applyFont="1">
      <alignment readingOrder="0"/>
    </xf>
    <xf borderId="18" fillId="2" fontId="1" numFmtId="0" xfId="0" applyAlignment="1" applyBorder="1" applyFont="1">
      <alignment horizontal="center" readingOrder="0" shrinkToFit="0" vertical="bottom" wrapText="0"/>
    </xf>
    <xf borderId="2" fillId="4" fontId="19" numFmtId="0" xfId="0" applyAlignment="1" applyBorder="1" applyFont="1">
      <alignment horizontal="left" readingOrder="0"/>
    </xf>
    <xf borderId="0" fillId="6" fontId="30" numFmtId="0" xfId="0" applyAlignment="1" applyFont="1">
      <alignment readingOrder="0"/>
    </xf>
    <xf borderId="2" fillId="0" fontId="28" numFmtId="9" xfId="0" applyAlignment="1" applyBorder="1" applyFont="1" applyNumberFormat="1">
      <alignment readingOrder="0" shrinkToFit="0" vertical="bottom" wrapText="0"/>
    </xf>
    <xf borderId="2" fillId="6" fontId="19" numFmtId="0" xfId="0" applyAlignment="1" applyBorder="1" applyFont="1">
      <alignment horizontal="left" readingOrder="0"/>
    </xf>
    <xf borderId="0" fillId="6" fontId="31" numFmtId="0" xfId="0" applyAlignment="1" applyFont="1">
      <alignment horizontal="left" readingOrder="0"/>
    </xf>
    <xf borderId="0" fillId="0" fontId="16" numFmtId="0" xfId="0" applyAlignment="1" applyFont="1">
      <alignment readingOrder="0" shrinkToFit="0" vertical="bottom" wrapText="0"/>
    </xf>
    <xf borderId="1" fillId="2" fontId="1" numFmtId="0" xfId="0" applyAlignment="1" applyBorder="1" applyFont="1">
      <alignment horizontal="center" readingOrder="0" shrinkToFit="0" vertical="bottom" wrapText="0"/>
    </xf>
    <xf borderId="19" fillId="2" fontId="27" numFmtId="170" xfId="0" applyAlignment="1" applyBorder="1" applyFont="1" applyNumberFormat="1">
      <alignment horizontal="center" shrinkToFit="0" vertical="center" wrapText="1"/>
    </xf>
    <xf borderId="19" fillId="2" fontId="27" numFmtId="14" xfId="0" applyAlignment="1" applyBorder="1" applyFont="1" applyNumberFormat="1">
      <alignment horizontal="center" shrinkToFit="0" vertical="center" wrapText="1"/>
    </xf>
    <xf borderId="0" fillId="0" fontId="1" numFmtId="0" xfId="0" applyAlignment="1" applyFont="1">
      <alignment readingOrder="0" shrinkToFit="0" vertical="bottom" wrapText="0"/>
    </xf>
    <xf borderId="16" fillId="2" fontId="27" numFmtId="170" xfId="0" applyAlignment="1" applyBorder="1" applyFont="1" applyNumberFormat="1">
      <alignment horizontal="center" shrinkToFit="0" vertical="center" wrapText="1"/>
    </xf>
    <xf borderId="3" fillId="2" fontId="1" numFmtId="0" xfId="0" applyAlignment="1" applyBorder="1" applyFont="1">
      <alignment horizontal="center" shrinkToFit="0" vertical="bottom" wrapText="1"/>
    </xf>
    <xf borderId="3" fillId="2" fontId="32" numFmtId="0" xfId="0" applyAlignment="1" applyBorder="1" applyFont="1">
      <alignment horizontal="center" shrinkToFit="0" vertical="bottom" wrapText="1"/>
    </xf>
    <xf borderId="0" fillId="2" fontId="32" numFmtId="0" xfId="0" applyAlignment="1" applyFont="1">
      <alignment horizontal="center" shrinkToFit="0" vertical="bottom" wrapText="1"/>
    </xf>
    <xf borderId="2" fillId="2" fontId="1" numFmtId="0" xfId="0" applyAlignment="1" applyBorder="1" applyFont="1">
      <alignment horizontal="center" shrinkToFit="0" vertical="bottom" wrapText="0"/>
    </xf>
    <xf borderId="0" fillId="2" fontId="1" numFmtId="0" xfId="0" applyAlignment="1" applyFont="1">
      <alignment horizontal="center" shrinkToFit="0" vertical="bottom" wrapText="0"/>
    </xf>
    <xf borderId="2" fillId="6" fontId="31" numFmtId="0" xfId="0" applyAlignment="1" applyBorder="1" applyFont="1">
      <alignment horizontal="right" readingOrder="0" shrinkToFit="0" wrapText="0"/>
    </xf>
    <xf borderId="2" fillId="4" fontId="31" numFmtId="0" xfId="0" applyAlignment="1" applyBorder="1" applyFont="1">
      <alignment horizontal="right" readingOrder="0" shrinkToFit="0" wrapText="0"/>
    </xf>
    <xf borderId="2" fillId="6" fontId="33" numFmtId="0" xfId="0" applyAlignment="1" applyBorder="1" applyFont="1">
      <alignment horizontal="right" readingOrder="0" shrinkToFit="0" wrapText="0"/>
    </xf>
    <xf borderId="0" fillId="4" fontId="31" numFmtId="0" xfId="0" applyAlignment="1" applyFont="1">
      <alignment horizontal="right" readingOrder="0" shrinkToFit="0" wrapText="0"/>
    </xf>
    <xf borderId="2" fillId="0" fontId="31" numFmtId="0" xfId="0" applyAlignment="1" applyBorder="1" applyFont="1">
      <alignment horizontal="right" readingOrder="0" shrinkToFit="0" wrapText="0"/>
    </xf>
    <xf borderId="0" fillId="0" fontId="31" numFmtId="0" xfId="0" applyAlignment="1" applyFont="1">
      <alignment horizontal="right" shrinkToFit="0" vertical="top" wrapText="0"/>
    </xf>
    <xf borderId="2" fillId="0" fontId="34" numFmtId="0" xfId="0" applyAlignment="1" applyBorder="1" applyFont="1">
      <alignment horizontal="right" readingOrder="0"/>
    </xf>
    <xf borderId="2" fillId="4" fontId="31" numFmtId="0" xfId="0" applyBorder="1" applyFont="1"/>
    <xf borderId="2" fillId="0" fontId="35" numFmtId="0" xfId="0" applyAlignment="1" applyBorder="1" applyFont="1">
      <alignment horizontal="right" readingOrder="0" shrinkToFit="0" vertical="bottom" wrapText="0"/>
    </xf>
    <xf borderId="0" fillId="0" fontId="36" numFmtId="0" xfId="0" applyAlignment="1" applyFont="1">
      <alignment shrinkToFit="0" vertical="bottom" wrapText="0"/>
    </xf>
    <xf borderId="0" fillId="0" fontId="32" numFmtId="0" xfId="0" applyAlignment="1" applyFont="1">
      <alignment shrinkToFit="0" vertical="bottom" wrapText="0"/>
    </xf>
    <xf borderId="2" fillId="0" fontId="13" numFmtId="0" xfId="0" applyAlignment="1" applyBorder="1" applyFont="1">
      <alignment horizontal="center" shrinkToFit="0" vertical="top" wrapText="1"/>
    </xf>
    <xf borderId="2" fillId="0" fontId="37" numFmtId="0" xfId="0" applyAlignment="1" applyBorder="1" applyFont="1">
      <alignment horizontal="center" shrinkToFit="0" vertical="top" wrapText="1"/>
    </xf>
    <xf borderId="2" fillId="0" fontId="16" numFmtId="4" xfId="0" applyAlignment="1" applyBorder="1" applyFont="1" applyNumberFormat="1">
      <alignment readingOrder="0" shrinkToFit="0" vertical="bottom" wrapText="0"/>
    </xf>
    <xf borderId="2" fillId="0" fontId="3" numFmtId="0" xfId="0" applyAlignment="1" applyBorder="1" applyFont="1">
      <alignment horizontal="center" readingOrder="0" shrinkToFit="0" vertical="top" wrapText="1"/>
    </xf>
    <xf borderId="2" fillId="0" fontId="13" numFmtId="0" xfId="0" applyAlignment="1" applyBorder="1" applyFont="1">
      <alignment horizontal="left" shrinkToFit="0" vertical="top" wrapText="1"/>
    </xf>
    <xf borderId="2" fillId="0" fontId="13" numFmtId="0" xfId="0" applyAlignment="1" applyBorder="1" applyFont="1">
      <alignment horizontal="left" readingOrder="0" shrinkToFit="0" vertical="top" wrapText="1"/>
    </xf>
    <xf borderId="2" fillId="0" fontId="0" numFmtId="0" xfId="0" applyAlignment="1" applyBorder="1" applyFont="1">
      <alignment readingOrder="0"/>
    </xf>
    <xf borderId="2" fillId="0" fontId="1" numFmtId="0" xfId="0" applyAlignment="1" applyBorder="1" applyFont="1">
      <alignment horizontal="center" readingOrder="0" shrinkToFit="0" vertical="top" wrapText="0"/>
    </xf>
    <xf borderId="0" fillId="0" fontId="16" numFmtId="4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Price (USD) vs. 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'Data Investing.com'!$A$3:$A$1937</c:f>
            </c:strRef>
          </c:cat>
          <c:val>
            <c:numRef>
              <c:f>'Data Investing.com'!$F$3:$F$1937</c:f>
              <c:numCache/>
            </c:numRef>
          </c:val>
          <c:smooth val="0"/>
        </c:ser>
        <c:axId val="615400202"/>
        <c:axId val="1302809420"/>
      </c:lineChart>
      <c:catAx>
        <c:axId val="6154002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2809420"/>
      </c:catAx>
      <c:valAx>
        <c:axId val="13028094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Price (USD)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54002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Price (TRY) vs. 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'Data Investing.com'!$A$3:$A$1937</c:f>
            </c:strRef>
          </c:cat>
          <c:val>
            <c:numRef>
              <c:f>'Data Investing.com'!$B$3:$B$1937</c:f>
              <c:numCache/>
            </c:numRef>
          </c:val>
          <c:smooth val="0"/>
        </c:ser>
        <c:axId val="440862766"/>
        <c:axId val="1420317869"/>
      </c:lineChart>
      <c:catAx>
        <c:axId val="4408627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0317869"/>
      </c:catAx>
      <c:valAx>
        <c:axId val="14203178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Price (TRY)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08627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Price (TRY) vs. 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'Data Investing.com'!$A$3:$A$1937</c:f>
            </c:strRef>
          </c:cat>
          <c:val>
            <c:numRef>
              <c:f>'Data Investing.com'!$B$3:$B$1937</c:f>
              <c:numCache/>
            </c:numRef>
          </c:val>
          <c:smooth val="0"/>
        </c:ser>
        <c:axId val="1314296390"/>
        <c:axId val="1105494731"/>
      </c:lineChart>
      <c:catAx>
        <c:axId val="13142963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5494731"/>
      </c:catAx>
      <c:valAx>
        <c:axId val="11054947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Price (TRY)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42963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3.png"/><Relationship Id="rId6" Type="http://schemas.openxmlformats.org/officeDocument/2006/relationships/image" Target="../media/image6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11.png"/><Relationship Id="rId4" Type="http://schemas.openxmlformats.org/officeDocument/2006/relationships/image" Target="../media/image10.png"/><Relationship Id="rId5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1019175</xdr:colOff>
      <xdr:row>3</xdr:row>
      <xdr:rowOff>-28575</xdr:rowOff>
    </xdr:from>
    <xdr:ext cx="4981575" cy="28765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1019175</xdr:colOff>
      <xdr:row>17</xdr:row>
      <xdr:rowOff>180975</xdr:rowOff>
    </xdr:from>
    <xdr:ext cx="5029200" cy="287655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257175</xdr:colOff>
      <xdr:row>24</xdr:row>
      <xdr:rowOff>9525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171450</xdr:colOff>
      <xdr:row>1931</xdr:row>
      <xdr:rowOff>95250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257175</xdr:colOff>
      <xdr:row>5</xdr:row>
      <xdr:rowOff>95250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933450</xdr:colOff>
      <xdr:row>0</xdr:row>
      <xdr:rowOff>0</xdr:rowOff>
    </xdr:from>
    <xdr:ext cx="3038475" cy="2447925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0</xdr:row>
      <xdr:rowOff>0</xdr:rowOff>
    </xdr:from>
    <xdr:ext cx="1971675" cy="2447925"/>
    <xdr:pic>
      <xdr:nvPicPr>
        <xdr:cNvPr id="0" name="image5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647700</xdr:colOff>
      <xdr:row>0</xdr:row>
      <xdr:rowOff>0</xdr:rowOff>
    </xdr:from>
    <xdr:ext cx="1447800" cy="2447925"/>
    <xdr:pic>
      <xdr:nvPicPr>
        <xdr:cNvPr id="0" name="image7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238125</xdr:colOff>
      <xdr:row>0</xdr:row>
      <xdr:rowOff>0</xdr:rowOff>
    </xdr:from>
    <xdr:ext cx="1447800" cy="2533650"/>
    <xdr:pic>
      <xdr:nvPicPr>
        <xdr:cNvPr id="0" name="image8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371475</xdr:colOff>
      <xdr:row>0</xdr:row>
      <xdr:rowOff>0</xdr:rowOff>
    </xdr:from>
    <xdr:ext cx="1514475" cy="2533650"/>
    <xdr:pic>
      <xdr:nvPicPr>
        <xdr:cNvPr id="0" name="image3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66675</xdr:colOff>
      <xdr:row>0</xdr:row>
      <xdr:rowOff>0</xdr:rowOff>
    </xdr:from>
    <xdr:ext cx="1447800" cy="2533650"/>
    <xdr:pic>
      <xdr:nvPicPr>
        <xdr:cNvPr id="0" name="image6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103</xdr:row>
      <xdr:rowOff>0</xdr:rowOff>
    </xdr:from>
    <xdr:ext cx="4876800" cy="274320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</xdr:row>
      <xdr:rowOff>0</xdr:rowOff>
    </xdr:from>
    <xdr:ext cx="4876800" cy="2743200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</xdr:row>
      <xdr:rowOff>0</xdr:rowOff>
    </xdr:from>
    <xdr:ext cx="4876800" cy="2733675"/>
    <xdr:pic>
      <xdr:nvPicPr>
        <xdr:cNvPr id="0" name="image1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</xdr:row>
      <xdr:rowOff>0</xdr:rowOff>
    </xdr:from>
    <xdr:ext cx="4876800" cy="2733675"/>
    <xdr:pic>
      <xdr:nvPicPr>
        <xdr:cNvPr id="0" name="image1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</xdr:row>
      <xdr:rowOff>0</xdr:rowOff>
    </xdr:from>
    <xdr:ext cx="4876800" cy="4610100"/>
    <xdr:pic>
      <xdr:nvPicPr>
        <xdr:cNvPr id="0" name="image1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investing.com/" TargetMode="External"/><Relationship Id="rId2" Type="http://schemas.openxmlformats.org/officeDocument/2006/relationships/hyperlink" Target="http://investing.com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://investing.com/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data.worldbank.org/indicator/NY.GDP.MKTP.KD.ZG?locations=TR" TargetMode="External"/><Relationship Id="rId2" Type="http://schemas.openxmlformats.org/officeDocument/2006/relationships/hyperlink" Target="https://data.worldbank.org/indicator/SL.UEM.TOTL.ZS?locations=TR" TargetMode="External"/><Relationship Id="rId3" Type="http://schemas.openxmlformats.org/officeDocument/2006/relationships/hyperlink" Target="https://data.worldbank.org/indicator/CM.MKT.LCAP.GD.ZS?locations=TR" TargetMode="External"/><Relationship Id="rId4" Type="http://schemas.openxmlformats.org/officeDocument/2006/relationships/hyperlink" Target="https://data.worldbank.org/indicator/BX.KLT.DINV.WD.GD.ZS?locations=TR" TargetMode="External"/><Relationship Id="rId5" Type="http://schemas.openxmlformats.org/officeDocument/2006/relationships/hyperlink" Target="https://data.worldbank.org/indicator/FP.CPI.TOTL.ZG?locations=TR" TargetMode="External"/><Relationship Id="rId6" Type="http://schemas.openxmlformats.org/officeDocument/2006/relationships/hyperlink" Target="https://www.heritage.org/index/pages/country-pages/turkey" TargetMode="External"/><Relationship Id="rId7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cmb.gov.tr/wps/wcm/connect/EN/TCMB+EN/Main+Menu/Statistics/Inflation+Data/Consumer+Prices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ortellius/finance/blob/main/MNIS/Yahoo%20Download.ipynb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ortellius/public/blob/main/HSE%20MNIS/Beta.ipynb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cbonds.ru/bonds/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31.57"/>
    <col customWidth="1" min="3" max="3" width="13.57"/>
    <col customWidth="1" min="4" max="26" width="8.0"/>
  </cols>
  <sheetData>
    <row r="2">
      <c r="B2" s="1" t="s">
        <v>0</v>
      </c>
    </row>
    <row r="3">
      <c r="B3" s="2" t="s">
        <v>1</v>
      </c>
      <c r="C3" s="2" t="s">
        <v>2</v>
      </c>
    </row>
    <row r="4">
      <c r="B4" s="2" t="s">
        <v>3</v>
      </c>
      <c r="C4" s="2" t="s">
        <v>2</v>
      </c>
    </row>
    <row r="5">
      <c r="B5" s="2" t="s">
        <v>4</v>
      </c>
      <c r="C5" s="2" t="s">
        <v>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17.71"/>
    <col customWidth="1" min="2" max="2" width="12.86"/>
    <col customWidth="1" min="3" max="3" width="15.0"/>
    <col customWidth="1" min="4" max="5" width="12.86"/>
    <col customWidth="1" min="6" max="7" width="8.0"/>
    <col customWidth="1" min="8" max="8" width="13.0"/>
    <col customWidth="1" min="9" max="9" width="12.43"/>
    <col customWidth="1" min="10" max="10" width="12.14"/>
    <col customWidth="1" min="11" max="11" width="16.0"/>
    <col customWidth="1" min="12" max="12" width="15.43"/>
    <col customWidth="1" min="13" max="27" width="8.0"/>
  </cols>
  <sheetData>
    <row r="1" ht="63.0" customHeight="1">
      <c r="A1" s="3" t="s">
        <v>5</v>
      </c>
      <c r="B1" s="4" t="s">
        <v>6</v>
      </c>
      <c r="C1" s="5"/>
      <c r="D1" s="6" t="s">
        <v>7</v>
      </c>
      <c r="E1" s="7"/>
      <c r="F1" s="8" t="s">
        <v>8</v>
      </c>
      <c r="G1" s="7"/>
      <c r="H1" s="7"/>
      <c r="I1" s="9" t="s">
        <v>9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ht="14.25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ht="62.25" customHeight="1">
      <c r="A3" s="10" t="s">
        <v>10</v>
      </c>
      <c r="B3" s="11" t="s">
        <v>11</v>
      </c>
      <c r="C3" s="11" t="s">
        <v>12</v>
      </c>
      <c r="D3" s="11" t="s">
        <v>13</v>
      </c>
      <c r="E3" s="11" t="s">
        <v>14</v>
      </c>
      <c r="G3" s="10" t="s">
        <v>15</v>
      </c>
      <c r="H3" s="10" t="s">
        <v>16</v>
      </c>
      <c r="I3" s="10" t="s">
        <v>17</v>
      </c>
      <c r="J3" s="10" t="s">
        <v>18</v>
      </c>
      <c r="K3" s="10" t="s">
        <v>19</v>
      </c>
      <c r="L3" s="10" t="s">
        <v>20</v>
      </c>
      <c r="O3" s="12" t="s">
        <v>21</v>
      </c>
      <c r="P3" s="13"/>
      <c r="Q3" s="14"/>
    </row>
    <row r="4">
      <c r="A4" s="15">
        <v>43101.0</v>
      </c>
      <c r="B4" s="16" t="str">
        <f>IFERROR(VLOOKUP(A4, 'Data Investing.com'!$A$1:$B$1937, 2, FALSE), "NA")</f>
        <v>NA</v>
      </c>
      <c r="C4" s="16" t="str">
        <f>IFERROR(VLOOKUP(A4, 'Data Investing.com'!$A$1:$G$1937, 6, FALSE), "NA")</f>
        <v>NA</v>
      </c>
      <c r="D4" s="17" t="str">
        <f>IFERROR(VLOOKUP(A4, 'Data Investing.com'!$A$1:$D$1937, 4, FALSE), "NA")</f>
        <v>NA</v>
      </c>
      <c r="E4" s="17" t="str">
        <f>IFERROR(VLOOKUP(A4, 'Data Investing.com'!$A$1:$G$1937, 7, FALSE), "NA")</f>
        <v>NA</v>
      </c>
      <c r="G4" s="18">
        <v>2018.0</v>
      </c>
      <c r="H4" s="17">
        <f t="shared" ref="H4:H11" si="1">SUMIFS($D$4:$D$2828, $A$4:$A$2828, "&gt;="&amp;"01/01/"&amp;$G4, $A$4:$A$2828, "&lt;="&amp;"12/31/"&amp;$G4)</f>
        <v>-0.209741182</v>
      </c>
      <c r="I4" s="17">
        <f t="shared" ref="I4:I11" si="2">AVERAGEIFS($D$4:$D$2828, $A$4:$A$2828, "&gt;="&amp;"01/01/"&amp;$G4, $A$4:$A$2828, "&lt;="&amp;"12/31/"&amp;$G4, $D$4:$D$2828, "&lt;&gt;NA")</f>
        <v>-0.000835622239</v>
      </c>
      <c r="J4" s="17">
        <f>IFERROR(__xludf.DUMMYFUNCTION("MEDIAN(FILTER($D$4:$D$2828, $A$4:$A$2828&gt;=DATE($G4,1,1), $A$4:$A$2828&lt;=DATE($G4,12,31), $D$4:$D$2828&lt;&gt;""NA"", ISNUMBER($D$4:$D$2828)))"),-2.967E-4)</f>
        <v>-0.0002967</v>
      </c>
      <c r="K4" s="17">
        <f>IFERROR(__xludf.DUMMYFUNCTION("STDEV(FILTER($D$4:$D$2828, $A$4:$A$2828&gt;=DATE($G4,1,1), $A$4:$A$2828&lt;=DATE($G4,12,31)))"),0.013872956761677971)</f>
        <v>0.01387295676</v>
      </c>
      <c r="L4" s="17">
        <f t="shared" ref="L4:L11" si="3">K4*SQRT(COUNTIFS($A$4:$A$2828, "&gt;="&amp;DATE($G4,1,1), $A$4:$A$2828, "&lt;="&amp;DATE($G4,12,31), $D$4:$D$2828, "&lt;&gt;NA"))</f>
        <v>0.2197889698</v>
      </c>
    </row>
    <row r="5">
      <c r="A5" s="15">
        <v>43102.0</v>
      </c>
      <c r="B5" s="16">
        <f>IFERROR(VLOOKUP(A5, 'Data Investing.com'!$A$1:$B$1937, 2, FALSE), "NA")</f>
        <v>1175.24</v>
      </c>
      <c r="C5" s="16">
        <f>IFERROR(VLOOKUP(A5, 'Data Investing.com'!$A$1:$G$1937, 6, FALSE), "NA")</f>
        <v>312.0907135</v>
      </c>
      <c r="D5" s="17">
        <f>IFERROR(VLOOKUP(A5, 'Data Investing.com'!$A$1:$D$1937, 4, FALSE), "NA")</f>
        <v>0.01899716</v>
      </c>
      <c r="E5" s="17">
        <f>IFERROR(VLOOKUP(A5, 'Data Investing.com'!$A$1:$G$1937, 7, FALSE), "NA")</f>
        <v>0.02498733693</v>
      </c>
      <c r="G5" s="18">
        <v>2019.0</v>
      </c>
      <c r="H5" s="17">
        <f t="shared" si="1"/>
        <v>0.24725358</v>
      </c>
      <c r="I5" s="17">
        <f t="shared" si="2"/>
        <v>0.0009929862651</v>
      </c>
      <c r="J5" s="17">
        <f>IFERROR(__xludf.DUMMYFUNCTION("MEDIAN(FILTER($D$4:$D$2828, $A$4:$A$2828&gt;=DATE($G5,1,1), $A$4:$A$2828&lt;=DATE($G5,12,31), $D$4:$D$2828&lt;&gt;""NA"", ISNUMBER($D$4:$D$2828)))"),0.0013275)</f>
        <v>0.0013275</v>
      </c>
      <c r="K5" s="17">
        <f>IFERROR(__xludf.DUMMYFUNCTION("STDEV(FILTER($D$4:$D$2828, $A$4:$A$2828&gt;=DATE($G5,1,1), $A$4:$A$2828&lt;=DATE($G5,12,31)))"),0.013014423542909968)</f>
        <v>0.01301442354</v>
      </c>
      <c r="L5" s="17">
        <f t="shared" si="3"/>
        <v>0.2053641396</v>
      </c>
    </row>
    <row r="6">
      <c r="A6" s="15">
        <v>43103.0</v>
      </c>
      <c r="B6" s="16">
        <f>IFERROR(VLOOKUP(A6, 'Data Investing.com'!$A$1:$B$1937, 2, FALSE), "NA")</f>
        <v>1160.52</v>
      </c>
      <c r="C6" s="16">
        <f>IFERROR(VLOOKUP(A6, 'Data Investing.com'!$A$1:$G$1937, 6, FALSE), "NA")</f>
        <v>306.9996296</v>
      </c>
      <c r="D6" s="17">
        <f>IFERROR(VLOOKUP(A6, 'Data Investing.com'!$A$1:$D$1937, 4, FALSE), "NA")</f>
        <v>-0.0125251</v>
      </c>
      <c r="E6" s="17">
        <f>IFERROR(VLOOKUP(A6, 'Data Investing.com'!$A$1:$G$1937, 7, FALSE), "NA")</f>
        <v>-0.01644735286</v>
      </c>
      <c r="G6" s="18">
        <v>2020.0</v>
      </c>
      <c r="H6" s="17">
        <f t="shared" si="1"/>
        <v>0.290372986</v>
      </c>
      <c r="I6" s="17">
        <f t="shared" si="2"/>
        <v>0.001152273754</v>
      </c>
      <c r="J6" s="17">
        <f>IFERROR(__xludf.DUMMYFUNCTION("MEDIAN(FILTER($D$4:$D$2828, $A$4:$A$2828&gt;=DATE($G6,1,1), $A$4:$A$2828&lt;=DATE($G6,12,31), $D$4:$D$2828&lt;&gt;""NA"", ISNUMBER($D$4:$D$2828)))"),0.0031342899999999996)</f>
        <v>0.00313429</v>
      </c>
      <c r="K6" s="17">
        <f>IFERROR(__xludf.DUMMYFUNCTION("STDEV(FILTER($D$4:$D$2828, $A$4:$A$2828&gt;=DATE($G6,1,1), $A$4:$A$2828&lt;=DATE($G6,12,31)))"),0.016645563571349047)</f>
        <v>0.01664556357</v>
      </c>
      <c r="L6" s="17">
        <f t="shared" si="3"/>
        <v>0.2642401299</v>
      </c>
    </row>
    <row r="7">
      <c r="A7" s="15">
        <v>43104.0</v>
      </c>
      <c r="B7" s="16">
        <f>IFERROR(VLOOKUP(A7, 'Data Investing.com'!$A$1:$B$1937, 2, FALSE), "NA")</f>
        <v>1154.91</v>
      </c>
      <c r="C7" s="16">
        <f>IFERROR(VLOOKUP(A7, 'Data Investing.com'!$A$1:$G$1937, 6, FALSE), "NA")</f>
        <v>308.3871829</v>
      </c>
      <c r="D7" s="17">
        <f>IFERROR(VLOOKUP(A7, 'Data Investing.com'!$A$1:$D$1937, 4, FALSE), "NA")</f>
        <v>-0.004834</v>
      </c>
      <c r="E7" s="17">
        <f>IFERROR(VLOOKUP(A7, 'Data Investing.com'!$A$1:$G$1937, 7, FALSE), "NA")</f>
        <v>0.004509539641</v>
      </c>
      <c r="G7" s="18">
        <v>2021.0</v>
      </c>
      <c r="H7" s="17">
        <f t="shared" si="1"/>
        <v>0.26294306</v>
      </c>
      <c r="I7" s="17">
        <f t="shared" si="2"/>
        <v>0.001055996225</v>
      </c>
      <c r="J7" s="17">
        <f>IFERROR(__xludf.DUMMYFUNCTION("MEDIAN(FILTER($D$4:$D$2828, $A$4:$A$2828&gt;=DATE($G7,1,1), $A$4:$A$2828&lt;=DATE($G7,12,31), $D$4:$D$2828&lt;&gt;""NA"", ISNUMBER($D$4:$D$2828)))"),0.0019818)</f>
        <v>0.0019818</v>
      </c>
      <c r="K7" s="17">
        <f>IFERROR(__xludf.DUMMYFUNCTION("STDEV(FILTER($D$4:$D$2828, $A$4:$A$2828&gt;=DATE($G7,1,1), $A$4:$A$2828&lt;=DATE($G7,12,31)))"),0.0162322770968183)</f>
        <v>0.0162322771</v>
      </c>
      <c r="L7" s="17">
        <f t="shared" si="3"/>
        <v>0.2561410122</v>
      </c>
    </row>
    <row r="8">
      <c r="A8" s="15">
        <v>43105.0</v>
      </c>
      <c r="B8" s="16">
        <f>IFERROR(VLOOKUP(A8, 'Data Investing.com'!$A$1:$B$1937, 2, FALSE), "NA")</f>
        <v>1166.38</v>
      </c>
      <c r="C8" s="16">
        <f>IFERROR(VLOOKUP(A8, 'Data Investing.com'!$A$1:$G$1937, 6, FALSE), "NA")</f>
        <v>312.3674344</v>
      </c>
      <c r="D8" s="17">
        <f>IFERROR(VLOOKUP(A8, 'Data Investing.com'!$A$1:$D$1937, 4, FALSE), "NA")</f>
        <v>0.00993151</v>
      </c>
      <c r="E8" s="17">
        <f>IFERROR(VLOOKUP(A8, 'Data Investing.com'!$A$1:$G$1937, 7, FALSE), "NA")</f>
        <v>0.01282408834</v>
      </c>
      <c r="G8" s="18">
        <v>2022.0</v>
      </c>
      <c r="H8" s="17">
        <f t="shared" si="1"/>
        <v>1.130526668</v>
      </c>
      <c r="I8" s="17">
        <f t="shared" si="2"/>
        <v>0.004486216937</v>
      </c>
      <c r="J8" s="17">
        <f>IFERROR(__xludf.DUMMYFUNCTION("MEDIAN(FILTER($D$4:$D$2828, $A$4:$A$2828&gt;=DATE($G8,1,1), $A$4:$A$2828&lt;=DATE($G8,12,31), $D$4:$D$2828&lt;&gt;""NA"", ISNUMBER($D$4:$D$2828)))"),0.004954795)</f>
        <v>0.004954795</v>
      </c>
      <c r="K8" s="17">
        <f>IFERROR(__xludf.DUMMYFUNCTION("STDEV(FILTER($D$4:$D$2828, $A$4:$A$2828&gt;=DATE($G8,1,1), $A$4:$A$2828&lt;=DATE($G8,12,31)))"),0.01804881306152771)</f>
        <v>0.01804881306</v>
      </c>
      <c r="L8" s="17">
        <f t="shared" si="3"/>
        <v>0.2865160249</v>
      </c>
    </row>
    <row r="9">
      <c r="A9" s="15">
        <v>43106.0</v>
      </c>
      <c r="B9" s="16" t="str">
        <f>IFERROR(VLOOKUP(A9, 'Data Investing.com'!$A$1:$B$1937, 2, FALSE), "NA")</f>
        <v>NA</v>
      </c>
      <c r="C9" s="16" t="str">
        <f>IFERROR(VLOOKUP(A9, 'Data Investing.com'!$A$1:$G$1937, 6, FALSE), "NA")</f>
        <v>NA</v>
      </c>
      <c r="D9" s="17" t="str">
        <f>IFERROR(VLOOKUP(A9, 'Data Investing.com'!$A$1:$D$1937, 4, FALSE), "NA")</f>
        <v>NA</v>
      </c>
      <c r="E9" s="17" t="str">
        <f>IFERROR(VLOOKUP(A9, 'Data Investing.com'!$A$1:$G$1937, 7, FALSE), "NA")</f>
        <v>NA</v>
      </c>
      <c r="G9" s="18">
        <v>2023.0</v>
      </c>
      <c r="H9" s="17">
        <f t="shared" si="1"/>
        <v>0.374152549</v>
      </c>
      <c r="I9" s="17">
        <f t="shared" si="2"/>
        <v>0.001502620679</v>
      </c>
      <c r="J9" s="17">
        <f>IFERROR(__xludf.DUMMYFUNCTION("MEDIAN(FILTER($D$4:$D$2828, $A$4:$A$2828&gt;=DATE($G9,1,1), $A$4:$A$2828&lt;=DATE($G9,12,31), $D$4:$D$2828&lt;&gt;""NA"", ISNUMBER($D$4:$D$2828)))"),8.3567E-4)</f>
        <v>0.00083567</v>
      </c>
      <c r="K9" s="17">
        <f>IFERROR(__xludf.DUMMYFUNCTION("STDEV(FILTER($D$4:$D$2828, $A$4:$A$2828&gt;=DATE($G9,1,1), $A$4:$A$2828&lt;=DATE($G9,12,31)))"),0.02366958869722549)</f>
        <v>0.0236695887</v>
      </c>
      <c r="L9" s="17">
        <f t="shared" si="3"/>
        <v>0.3734998097</v>
      </c>
    </row>
    <row r="10">
      <c r="A10" s="15">
        <v>43107.0</v>
      </c>
      <c r="B10" s="16" t="str">
        <f>IFERROR(VLOOKUP(A10, 'Data Investing.com'!$A$1:$B$1937, 2, FALSE), "NA")</f>
        <v>NA</v>
      </c>
      <c r="C10" s="16" t="str">
        <f>IFERROR(VLOOKUP(A10, 'Data Investing.com'!$A$1:$G$1937, 6, FALSE), "NA")</f>
        <v>NA</v>
      </c>
      <c r="D10" s="17" t="str">
        <f>IFERROR(VLOOKUP(A10, 'Data Investing.com'!$A$1:$D$1937, 4, FALSE), "NA")</f>
        <v>NA</v>
      </c>
      <c r="E10" s="17" t="str">
        <f>IFERROR(VLOOKUP(A10, 'Data Investing.com'!$A$1:$G$1937, 7, FALSE), "NA")</f>
        <v>NA</v>
      </c>
      <c r="G10" s="18">
        <v>2024.0</v>
      </c>
      <c r="H10" s="17">
        <f t="shared" si="1"/>
        <v>0.300840605</v>
      </c>
      <c r="I10" s="17">
        <f t="shared" si="2"/>
        <v>0.00120336242</v>
      </c>
      <c r="J10" s="17">
        <f>IFERROR(__xludf.DUMMYFUNCTION("MEDIAN(FILTER($D$4:$D$2828, $A$4:$A$2828&gt;=DATE($G10,1,1), $A$4:$A$2828&lt;=DATE($G10,12,31), $D$4:$D$2828&lt;&gt;""NA"", ISNUMBER($D$4:$D$2828)))"),4.3099E-4)</f>
        <v>0.00043099</v>
      </c>
      <c r="K10" s="17">
        <f>IFERROR(__xludf.DUMMYFUNCTION("STDEV(FILTER($D$4:$D$2828, $A$4:$A$2828&gt;=DATE($G10,1,1), $A$4:$A$2828&lt;=DATE($G10,12,31)))"),0.014488546653404466)</f>
        <v>0.01448854665</v>
      </c>
      <c r="L10" s="17">
        <f t="shared" si="3"/>
        <v>0.2290840371</v>
      </c>
    </row>
    <row r="11">
      <c r="A11" s="15">
        <v>43108.0</v>
      </c>
      <c r="B11" s="16">
        <f>IFERROR(VLOOKUP(A11, 'Data Investing.com'!$A$1:$B$1937, 2, FALSE), "NA")</f>
        <v>1163.05</v>
      </c>
      <c r="C11" s="16">
        <f>IFERROR(VLOOKUP(A11, 'Data Investing.com'!$A$1:$G$1937, 6, FALSE), "NA")</f>
        <v>310.7515964</v>
      </c>
      <c r="D11" s="17">
        <f>IFERROR(VLOOKUP(A11, 'Data Investing.com'!$A$1:$D$1937, 4, FALSE), "NA")</f>
        <v>-0.002855</v>
      </c>
      <c r="E11" s="17">
        <f>IFERROR(VLOOKUP(A11, 'Data Investing.com'!$A$1:$G$1937, 7, FALSE), "NA")</f>
        <v>-0.005186301453</v>
      </c>
      <c r="G11" s="18">
        <v>2025.0</v>
      </c>
      <c r="H11" s="17">
        <f t="shared" si="1"/>
        <v>0.171512262</v>
      </c>
      <c r="I11" s="17">
        <f t="shared" si="2"/>
        <v>0.0009372254754</v>
      </c>
      <c r="J11" s="17">
        <f>IFERROR(__xludf.DUMMYFUNCTION("MEDIAN(FILTER($D$4:$D$2828, $A$4:$A$2828&gt;=DATE($G11,1,1), $A$4:$A$2828&lt;=DATE($G11,12,31), $D$4:$D$2828&lt;&gt;""NA"", ISNUMBER($D$4:$D$2828)))"),5.071E-4)</f>
        <v>0.0005071</v>
      </c>
      <c r="K11" s="17">
        <f>IFERROR(__xludf.DUMMYFUNCTION("STDEV(FILTER($D$4:$D$2828, $A$4:$A$2828&gt;=DATE($G11,1,1), $A$4:$A$2828&lt;=DATE($G11,12,31)))"),0.016605245780469353)</f>
        <v>0.01660524578</v>
      </c>
      <c r="L11" s="17">
        <f t="shared" si="3"/>
        <v>0.2246316013</v>
      </c>
    </row>
    <row r="12">
      <c r="A12" s="15">
        <v>43109.0</v>
      </c>
      <c r="B12" s="16">
        <f>IFERROR(VLOOKUP(A12, 'Data Investing.com'!$A$1:$B$1937, 2, FALSE), "NA")</f>
        <v>1150.23</v>
      </c>
      <c r="C12" s="16">
        <f>IFERROR(VLOOKUP(A12, 'Data Investing.com'!$A$1:$G$1937, 6, FALSE), "NA")</f>
        <v>305.4410749</v>
      </c>
      <c r="D12" s="17">
        <f>IFERROR(VLOOKUP(A12, 'Data Investing.com'!$A$1:$D$1937, 4, FALSE), "NA")</f>
        <v>-0.0110227</v>
      </c>
      <c r="E12" s="17">
        <f>IFERROR(VLOOKUP(A12, 'Data Investing.com'!$A$1:$G$1937, 7, FALSE), "NA")</f>
        <v>-0.01723698848</v>
      </c>
      <c r="G12" s="2" t="s">
        <v>22</v>
      </c>
      <c r="K12" s="19"/>
    </row>
    <row r="13">
      <c r="A13" s="15">
        <v>43110.0</v>
      </c>
      <c r="B13" s="16">
        <f>IFERROR(VLOOKUP(A13, 'Data Investing.com'!$A$1:$B$1937, 2, FALSE), "NA")</f>
        <v>1135.89</v>
      </c>
      <c r="C13" s="16">
        <f>IFERROR(VLOOKUP(A13, 'Data Investing.com'!$A$1:$G$1937, 6, FALSE), "NA")</f>
        <v>299.1861139</v>
      </c>
      <c r="D13" s="17">
        <f>IFERROR(VLOOKUP(A13, 'Data Investing.com'!$A$1:$D$1937, 4, FALSE), "NA")</f>
        <v>-0.0124671</v>
      </c>
      <c r="E13" s="17">
        <f>IFERROR(VLOOKUP(A13, 'Data Investing.com'!$A$1:$G$1937, 7, FALSE), "NA")</f>
        <v>-0.02069104505</v>
      </c>
      <c r="G13" s="18">
        <v>2018.0</v>
      </c>
      <c r="H13" s="17">
        <f t="shared" ref="H13:H20" si="4">SUMIFS($E$4:$E$2828, $A$4:$A$2828, "&gt;="&amp;"01/01/"&amp;$G13, $A$4:$A$2828, "&lt;="&amp;"12/31/"&amp;$G13)</f>
        <v>-0.5672826864</v>
      </c>
      <c r="I13" s="17">
        <f t="shared" ref="I13:I20" si="5">AVERAGEIFS($E$4:$E$2828, $A$4:$A$2828, "&gt;="&amp;"01/01/"&amp;$G13, $A$4:$A$2828, "&lt;="&amp;"12/31/"&amp;$G13, $E$4:$E$2828, "&lt;&gt;NA")</f>
        <v>-0.002260090384</v>
      </c>
      <c r="J13" s="17">
        <f>IFERROR(__xludf.DUMMYFUNCTION("MEDIAN(FILTER($E$4:$E$2828, $A$4:$A$2828&gt;=DATE($G13,1,1), $A$4:$A$2828&lt;=DATE($G13,12,31), $E$4:$E$2828&lt;&gt;""NA"", ISNUMBER($E$4:$E$2828)))"),-0.002097398999547499)</f>
        <v>-0.002097399</v>
      </c>
      <c r="K13" s="17">
        <f>IFERROR(__xludf.DUMMYFUNCTION("STDEV(FILTER($E$4:$E$2828, $A$4:$A$2828&gt;=DATE($G13,1,1), $A$4:$A$2828&lt;=DATE($G13,12,31)))"),0.025294453893665757)</f>
        <v>0.02529445389</v>
      </c>
      <c r="L13" s="17">
        <f t="shared" ref="L13:L20" si="6">K13*SQRT(COUNTIFS($A$4:$A$2828, "&gt;="&amp;DATE($G13,1,1), $A$4:$A$2828, "&lt;="&amp;DATE($G13,12,31), $E$4:$E$2828, "&lt;&gt;NA"))</f>
        <v>0.400739515</v>
      </c>
    </row>
    <row r="14">
      <c r="A14" s="15">
        <v>43111.0</v>
      </c>
      <c r="B14" s="16">
        <f>IFERROR(VLOOKUP(A14, 'Data Investing.com'!$A$1:$B$1937, 2, FALSE), "NA")</f>
        <v>1147.19</v>
      </c>
      <c r="C14" s="16">
        <f>IFERROR(VLOOKUP(A14, 'Data Investing.com'!$A$1:$G$1937, 6, FALSE), "NA")</f>
        <v>304.0444197</v>
      </c>
      <c r="D14" s="17">
        <f>IFERROR(VLOOKUP(A14, 'Data Investing.com'!$A$1:$D$1937, 4, FALSE), "NA")</f>
        <v>0.00994815</v>
      </c>
      <c r="E14" s="17">
        <f>IFERROR(VLOOKUP(A14, 'Data Investing.com'!$A$1:$G$1937, 7, FALSE), "NA")</f>
        <v>0.01610797396</v>
      </c>
      <c r="G14" s="18">
        <v>2019.0</v>
      </c>
      <c r="H14" s="17">
        <f t="shared" si="4"/>
        <v>0.1084425926</v>
      </c>
      <c r="I14" s="17">
        <f t="shared" si="5"/>
        <v>0.0004355124203</v>
      </c>
      <c r="J14" s="17">
        <f>IFERROR(__xludf.DUMMYFUNCTION("MEDIAN(FILTER($E$4:$E$2828, $A$4:$A$2828&gt;=DATE($G14,1,1), $A$4:$A$2828&lt;=DATE($G14,12,31), $E$4:$E$2828&lt;&gt;""NA"", ISNUMBER($E$4:$E$2828)))"),2.9268949305611065E-4)</f>
        <v>0.0002926894931</v>
      </c>
      <c r="K14" s="17">
        <f>IFERROR(__xludf.DUMMYFUNCTION("STDEV(FILTER($E$4:$E$2828, $A$4:$A$2828&gt;=DATE($G14,1,1), $A$4:$A$2828&lt;=DATE($G14,12,31)))"),0.018382744395637075)</f>
        <v>0.0183827444</v>
      </c>
      <c r="L14" s="17">
        <f t="shared" si="6"/>
        <v>0.2900748138</v>
      </c>
    </row>
    <row r="15">
      <c r="A15" s="15">
        <v>43112.0</v>
      </c>
      <c r="B15" s="16">
        <f>IFERROR(VLOOKUP(A15, 'Data Investing.com'!$A$1:$B$1937, 2, FALSE), "NA")</f>
        <v>1146.45</v>
      </c>
      <c r="C15" s="16">
        <f>IFERROR(VLOOKUP(A15, 'Data Investing.com'!$A$1:$G$1937, 6, FALSE), "NA")</f>
        <v>306.0873048</v>
      </c>
      <c r="D15" s="17">
        <f>IFERROR(VLOOKUP(A15, 'Data Investing.com'!$A$1:$D$1937, 4, FALSE), "NA")</f>
        <v>-0.0006451</v>
      </c>
      <c r="E15" s="17">
        <f>IFERROR(VLOOKUP(A15, 'Data Investing.com'!$A$1:$G$1937, 7, FALSE), "NA")</f>
        <v>0.006696562759</v>
      </c>
      <c r="G15" s="18">
        <v>2020.0</v>
      </c>
      <c r="H15" s="17">
        <f t="shared" si="4"/>
        <v>0.03231722614</v>
      </c>
      <c r="I15" s="17">
        <f t="shared" si="5"/>
        <v>0.0001282429609</v>
      </c>
      <c r="J15" s="17">
        <f>IFERROR(__xludf.DUMMYFUNCTION("MEDIAN(FILTER($E$4:$E$2828, $A$4:$A$2828&gt;=DATE($G15,1,1), $A$4:$A$2828&lt;=DATE($G15,12,31), $E$4:$E$2828&lt;&gt;""NA"", ISNUMBER($E$4:$E$2828)))"),7.627917745729445E-4)</f>
        <v>0.0007627917746</v>
      </c>
      <c r="K15" s="17">
        <f>IFERROR(__xludf.DUMMYFUNCTION("STDEV(FILTER($E$4:$E$2828, $A$4:$A$2828&gt;=DATE($G15,1,1), $A$4:$A$2828&lt;=DATE($G15,12,31)))"),0.021879310891125457)</f>
        <v>0.02187931089</v>
      </c>
      <c r="L15" s="17">
        <f t="shared" si="6"/>
        <v>0.3473232929</v>
      </c>
    </row>
    <row r="16">
      <c r="A16" s="15">
        <v>43113.0</v>
      </c>
      <c r="B16" s="16" t="str">
        <f>IFERROR(VLOOKUP(A16, 'Data Investing.com'!$A$1:$B$1937, 2, FALSE), "NA")</f>
        <v>NA</v>
      </c>
      <c r="C16" s="16" t="str">
        <f>IFERROR(VLOOKUP(A16, 'Data Investing.com'!$A$1:$G$1937, 6, FALSE), "NA")</f>
        <v>NA</v>
      </c>
      <c r="D16" s="17" t="str">
        <f>IFERROR(VLOOKUP(A16, 'Data Investing.com'!$A$1:$D$1937, 4, FALSE), "NA")</f>
        <v>NA</v>
      </c>
      <c r="E16" s="17" t="str">
        <f>IFERROR(VLOOKUP(A16, 'Data Investing.com'!$A$1:$G$1937, 7, FALSE), "NA")</f>
        <v>NA</v>
      </c>
      <c r="G16" s="18">
        <v>2021.0</v>
      </c>
      <c r="H16" s="17">
        <f t="shared" si="4"/>
        <v>-0.353689992</v>
      </c>
      <c r="I16" s="17">
        <f t="shared" si="5"/>
        <v>-0.001420441735</v>
      </c>
      <c r="J16" s="17">
        <f>IFERROR(__xludf.DUMMYFUNCTION("MEDIAN(FILTER($E$4:$E$2828, $A$4:$A$2828&gt;=DATE($G16,1,1), $A$4:$A$2828&lt;=DATE($G16,12,31), $E$4:$E$2828&lt;&gt;""NA"", ISNUMBER($E$4:$E$2828)))"),-5.622776173107961E-4)</f>
        <v>-0.0005622776173</v>
      </c>
      <c r="K16" s="17">
        <f>IFERROR(__xludf.DUMMYFUNCTION("STDEV(FILTER($E$4:$E$2828, $A$4:$A$2828&gt;=DATE($G16,1,1), $A$4:$A$2828&lt;=DATE($G16,12,31)))"),0.02821790380729489)</f>
        <v>0.02821790381</v>
      </c>
      <c r="L16" s="17">
        <f t="shared" si="6"/>
        <v>0.4452710115</v>
      </c>
    </row>
    <row r="17">
      <c r="A17" s="15">
        <v>43114.0</v>
      </c>
      <c r="B17" s="16" t="str">
        <f>IFERROR(VLOOKUP(A17, 'Data Investing.com'!$A$1:$B$1937, 2, FALSE), "NA")</f>
        <v>NA</v>
      </c>
      <c r="C17" s="16" t="str">
        <f>IFERROR(VLOOKUP(A17, 'Data Investing.com'!$A$1:$G$1937, 6, FALSE), "NA")</f>
        <v>NA</v>
      </c>
      <c r="D17" s="17" t="str">
        <f>IFERROR(VLOOKUP(A17, 'Data Investing.com'!$A$1:$D$1937, 4, FALSE), "NA")</f>
        <v>NA</v>
      </c>
      <c r="E17" s="17" t="str">
        <f>IFERROR(VLOOKUP(A17, 'Data Investing.com'!$A$1:$G$1937, 7, FALSE), "NA")</f>
        <v>NA</v>
      </c>
      <c r="G17" s="18">
        <v>2022.0</v>
      </c>
      <c r="H17" s="17">
        <f t="shared" si="4"/>
        <v>0.7481760832</v>
      </c>
      <c r="I17" s="17">
        <f t="shared" si="5"/>
        <v>0.002968952711</v>
      </c>
      <c r="J17" s="17">
        <f>IFERROR(__xludf.DUMMYFUNCTION("MEDIAN(FILTER($E$4:$E$2828, $A$4:$A$2828&gt;=DATE($G17,1,1), $A$4:$A$2828&lt;=DATE($G17,12,31), $E$4:$E$2828&lt;&gt;""NA"", ISNUMBER($E$4:$E$2828)))"),0.003900854126599994)</f>
        <v>0.003900854127</v>
      </c>
      <c r="K17" s="17">
        <f>IFERROR(__xludf.DUMMYFUNCTION("STDEV(FILTER($E$4:$E$2828, $A$4:$A$2828&gt;=DATE($G17,1,1), $A$4:$A$2828&lt;=DATE($G17,12,31)))"),0.020125814263803575)</f>
        <v>0.02012581426</v>
      </c>
      <c r="L17" s="17">
        <f t="shared" si="6"/>
        <v>0.3194873968</v>
      </c>
    </row>
    <row r="18">
      <c r="A18" s="15">
        <v>43115.0</v>
      </c>
      <c r="B18" s="16">
        <f>IFERROR(VLOOKUP(A18, 'Data Investing.com'!$A$1:$B$1937, 2, FALSE), "NA")</f>
        <v>1121.59</v>
      </c>
      <c r="C18" s="16">
        <f>IFERROR(VLOOKUP(A18, 'Data Investing.com'!$A$1:$G$1937, 6, FALSE), "NA")</f>
        <v>295.1785667</v>
      </c>
      <c r="D18" s="17">
        <f>IFERROR(VLOOKUP(A18, 'Data Investing.com'!$A$1:$D$1937, 4, FALSE), "NA")</f>
        <v>-0.0216843</v>
      </c>
      <c r="E18" s="17">
        <f>IFERROR(VLOOKUP(A18, 'Data Investing.com'!$A$1:$G$1937, 7, FALSE), "NA")</f>
        <v>-0.03628988679</v>
      </c>
      <c r="G18" s="18">
        <v>2023.0</v>
      </c>
      <c r="H18" s="17">
        <f t="shared" si="4"/>
        <v>-0.1511921349</v>
      </c>
      <c r="I18" s="17">
        <f t="shared" si="5"/>
        <v>-0.0006071973287</v>
      </c>
      <c r="J18" s="17">
        <f>IFERROR(__xludf.DUMMYFUNCTION("MEDIAN(FILTER($E$4:$E$2828, $A$4:$A$2828&gt;=DATE($G18,1,1), $A$4:$A$2828&lt;=DATE($G18,12,31), $E$4:$E$2828&lt;&gt;""NA"", ISNUMBER($E$4:$E$2828)))"),-0.0014258962651983289)</f>
        <v>-0.001425896265</v>
      </c>
      <c r="K18" s="17">
        <f>IFERROR(__xludf.DUMMYFUNCTION("STDEV(FILTER($E$4:$E$2828, $A$4:$A$2828&gt;=DATE($G18,1,1), $A$4:$A$2828&lt;=DATE($G18,12,31)))"),0.023728812737752784)</f>
        <v>0.02372881274</v>
      </c>
      <c r="L18" s="17">
        <f t="shared" si="6"/>
        <v>0.3744343493</v>
      </c>
    </row>
    <row r="19">
      <c r="A19" s="15">
        <v>43116.0</v>
      </c>
      <c r="B19" s="16">
        <f>IFERROR(VLOOKUP(A19, 'Data Investing.com'!$A$1:$B$1937, 2, FALSE), "NA")</f>
        <v>1144.18</v>
      </c>
      <c r="C19" s="16">
        <f>IFERROR(VLOOKUP(A19, 'Data Investing.com'!$A$1:$G$1937, 6, FALSE), "NA")</f>
        <v>301.4569885</v>
      </c>
      <c r="D19" s="17">
        <f>IFERROR(VLOOKUP(A19, 'Data Investing.com'!$A$1:$D$1937, 4, FALSE), "NA")</f>
        <v>0.02014105</v>
      </c>
      <c r="E19" s="17">
        <f>IFERROR(VLOOKUP(A19, 'Data Investing.com'!$A$1:$G$1937, 7, FALSE), "NA")</f>
        <v>0.02104686359</v>
      </c>
      <c r="G19" s="18">
        <v>2024.0</v>
      </c>
      <c r="H19" s="17">
        <f t="shared" si="4"/>
        <v>0.09329955986</v>
      </c>
      <c r="I19" s="17">
        <f t="shared" si="5"/>
        <v>0.0003731982394</v>
      </c>
      <c r="J19" s="17">
        <f>IFERROR(__xludf.DUMMYFUNCTION("MEDIAN(FILTER($E$4:$E$2828, $A$4:$A$2828&gt;=DATE($G19,1,1), $A$4:$A$2828&lt;=DATE($G19,12,31), $E$4:$E$2828&lt;&gt;""NA"", ISNUMBER($E$4:$E$2828)))"),-5.6514609070740316E-5)</f>
        <v>-0.00005651460907</v>
      </c>
      <c r="K19" s="17">
        <f>IFERROR(__xludf.DUMMYFUNCTION("STDEV(FILTER($E$4:$E$2828, $A$4:$A$2828&gt;=DATE($G19,1,1), $A$4:$A$2828&lt;=DATE($G19,12,31)))"),0.015042681481631025)</f>
        <v>0.01504268148</v>
      </c>
      <c r="L19" s="17">
        <f t="shared" si="6"/>
        <v>0.237845678</v>
      </c>
    </row>
    <row r="20">
      <c r="A20" s="15">
        <v>43117.0</v>
      </c>
      <c r="B20" s="16">
        <f>IFERROR(VLOOKUP(A20, 'Data Investing.com'!$A$1:$B$1937, 2, FALSE), "NA")</f>
        <v>1165.93</v>
      </c>
      <c r="C20" s="16">
        <f>IFERROR(VLOOKUP(A20, 'Data Investing.com'!$A$1:$G$1937, 6, FALSE), "NA")</f>
        <v>305.5292052</v>
      </c>
      <c r="D20" s="17">
        <f>IFERROR(VLOOKUP(A20, 'Data Investing.com'!$A$1:$D$1937, 4, FALSE), "NA")</f>
        <v>0.01900925</v>
      </c>
      <c r="E20" s="17">
        <f>IFERROR(VLOOKUP(A20, 'Data Investing.com'!$A$1:$G$1937, 7, FALSE), "NA")</f>
        <v>0.01341802436</v>
      </c>
      <c r="G20" s="18">
        <v>2025.0</v>
      </c>
      <c r="H20" s="17">
        <f t="shared" si="4"/>
        <v>-0.01627677149</v>
      </c>
      <c r="I20" s="17">
        <f t="shared" si="5"/>
        <v>-0.00008894410649</v>
      </c>
      <c r="J20" s="17">
        <f>IFERROR(__xludf.DUMMYFUNCTION("MEDIAN(FILTER($E$4:$E$2828, $A$4:$A$2828&gt;=DATE($G20,1,1), $A$4:$A$2828&lt;=DATE($G20,12,31), $E$4:$E$2828&lt;&gt;""NA"", ISNUMBER($E$4:$E$2828)))"),1.8698997108166564E-4)</f>
        <v>0.0001869899711</v>
      </c>
      <c r="K20" s="17">
        <f>IFERROR(__xludf.DUMMYFUNCTION("STDEV(FILTER($E$4:$E$2828, $A$4:$A$2828&gt;=DATE($G20,1,1), $A$4:$A$2828&lt;=DATE($G20,12,31)))"),0.017892590277523164)</f>
        <v>0.01789259028</v>
      </c>
      <c r="L20" s="17">
        <f t="shared" si="6"/>
        <v>0.2420464749</v>
      </c>
    </row>
    <row r="21" ht="15.75" customHeight="1">
      <c r="A21" s="15">
        <v>43118.0</v>
      </c>
      <c r="B21" s="16">
        <f>IFERROR(VLOOKUP(A21, 'Data Investing.com'!$A$1:$B$1937, 2, FALSE), "NA")</f>
        <v>1168.56</v>
      </c>
      <c r="C21" s="16">
        <f>IFERROR(VLOOKUP(A21, 'Data Investing.com'!$A$1:$G$1937, 6, FALSE), "NA")</f>
        <v>310.0368788</v>
      </c>
      <c r="D21" s="17">
        <f>IFERROR(VLOOKUP(A21, 'Data Investing.com'!$A$1:$D$1937, 4, FALSE), "NA")</f>
        <v>0.00225571</v>
      </c>
      <c r="E21" s="17">
        <f>IFERROR(VLOOKUP(A21, 'Data Investing.com'!$A$1:$G$1937, 7, FALSE), "NA")</f>
        <v>0.01464588226</v>
      </c>
    </row>
    <row r="22" ht="15.75" customHeight="1">
      <c r="A22" s="15">
        <v>43119.0</v>
      </c>
      <c r="B22" s="16">
        <f>IFERROR(VLOOKUP(A22, 'Data Investing.com'!$A$1:$B$1937, 2, FALSE), "NA")</f>
        <v>1151.47</v>
      </c>
      <c r="C22" s="16">
        <f>IFERROR(VLOOKUP(A22, 'Data Investing.com'!$A$1:$G$1937, 6, FALSE), "NA")</f>
        <v>302.6202365</v>
      </c>
      <c r="D22" s="17">
        <f>IFERROR(VLOOKUP(A22, 'Data Investing.com'!$A$1:$D$1937, 4, FALSE), "NA")</f>
        <v>-0.0146248</v>
      </c>
      <c r="E22" s="17">
        <f>IFERROR(VLOOKUP(A22, 'Data Investing.com'!$A$1:$G$1937, 7, FALSE), "NA")</f>
        <v>-0.02421257974</v>
      </c>
    </row>
    <row r="23" ht="15.75" customHeight="1">
      <c r="A23" s="15">
        <v>43120.0</v>
      </c>
      <c r="B23" s="16" t="str">
        <f>IFERROR(VLOOKUP(A23, 'Data Investing.com'!$A$1:$B$1937, 2, FALSE), "NA")</f>
        <v>NA</v>
      </c>
      <c r="C23" s="16" t="str">
        <f>IFERROR(VLOOKUP(A23, 'Data Investing.com'!$A$1:$G$1937, 6, FALSE), "NA")</f>
        <v>NA</v>
      </c>
      <c r="D23" s="17" t="str">
        <f>IFERROR(VLOOKUP(A23, 'Data Investing.com'!$A$1:$D$1937, 4, FALSE), "NA")</f>
        <v>NA</v>
      </c>
      <c r="E23" s="17" t="str">
        <f>IFERROR(VLOOKUP(A23, 'Data Investing.com'!$A$1:$G$1937, 7, FALSE), "NA")</f>
        <v>NA</v>
      </c>
    </row>
    <row r="24" ht="15.75" customHeight="1">
      <c r="A24" s="15">
        <v>43121.0</v>
      </c>
      <c r="B24" s="16" t="str">
        <f>IFERROR(VLOOKUP(A24, 'Data Investing.com'!$A$1:$B$1937, 2, FALSE), "NA")</f>
        <v>NA</v>
      </c>
      <c r="C24" s="16" t="str">
        <f>IFERROR(VLOOKUP(A24, 'Data Investing.com'!$A$1:$G$1937, 6, FALSE), "NA")</f>
        <v>NA</v>
      </c>
      <c r="D24" s="17" t="str">
        <f>IFERROR(VLOOKUP(A24, 'Data Investing.com'!$A$1:$D$1937, 4, FALSE), "NA")</f>
        <v>NA</v>
      </c>
      <c r="E24" s="17" t="str">
        <f>IFERROR(VLOOKUP(A24, 'Data Investing.com'!$A$1:$G$1937, 7, FALSE), "NA")</f>
        <v>NA</v>
      </c>
    </row>
    <row r="25" ht="15.75" customHeight="1">
      <c r="A25" s="15">
        <v>43122.0</v>
      </c>
      <c r="B25" s="16">
        <f>IFERROR(VLOOKUP(A25, 'Data Investing.com'!$A$1:$B$1937, 2, FALSE), "NA")</f>
        <v>1172.35</v>
      </c>
      <c r="C25" s="16">
        <f>IFERROR(VLOOKUP(A25, 'Data Investing.com'!$A$1:$G$1937, 6, FALSE), "NA")</f>
        <v>310.6385798</v>
      </c>
      <c r="D25" s="17">
        <f>IFERROR(VLOOKUP(A25, 'Data Investing.com'!$A$1:$D$1937, 4, FALSE), "NA")</f>
        <v>0.01813334</v>
      </c>
      <c r="E25" s="17">
        <f>IFERROR(VLOOKUP(A25, 'Data Investing.com'!$A$1:$G$1937, 7, FALSE), "NA")</f>
        <v>0.02615143879</v>
      </c>
    </row>
    <row r="26" ht="15.75" customHeight="1">
      <c r="A26" s="15">
        <v>43123.0</v>
      </c>
      <c r="B26" s="16">
        <f>IFERROR(VLOOKUP(A26, 'Data Investing.com'!$A$1:$B$1937, 2, FALSE), "NA")</f>
        <v>1184</v>
      </c>
      <c r="C26" s="16">
        <f>IFERROR(VLOOKUP(A26, 'Data Investing.com'!$A$1:$G$1937, 6, FALSE), "NA")</f>
        <v>314.4754316</v>
      </c>
      <c r="D26" s="17">
        <f>IFERROR(VLOOKUP(A26, 'Data Investing.com'!$A$1:$D$1937, 4, FALSE), "NA")</f>
        <v>0.00993731</v>
      </c>
      <c r="E26" s="17">
        <f>IFERROR(VLOOKUP(A26, 'Data Investing.com'!$A$1:$G$1937, 7, FALSE), "NA")</f>
        <v>0.01227584077</v>
      </c>
    </row>
    <row r="27" ht="15.75" customHeight="1">
      <c r="A27" s="15">
        <v>43124.0</v>
      </c>
      <c r="B27" s="16">
        <f>IFERROR(VLOOKUP(A27, 'Data Investing.com'!$A$1:$B$1937, 2, FALSE), "NA")</f>
        <v>1196.48</v>
      </c>
      <c r="C27" s="16">
        <f>IFERROR(VLOOKUP(A27, 'Data Investing.com'!$A$1:$G$1937, 6, FALSE), "NA")</f>
        <v>320.1369936</v>
      </c>
      <c r="D27" s="17">
        <f>IFERROR(VLOOKUP(A27, 'Data Investing.com'!$A$1:$D$1937, 4, FALSE), "NA")</f>
        <v>0.01054054</v>
      </c>
      <c r="E27" s="17">
        <f>IFERROR(VLOOKUP(A27, 'Data Investing.com'!$A$1:$G$1937, 7, FALSE), "NA")</f>
        <v>0.01784305509</v>
      </c>
    </row>
    <row r="28" ht="15.75" customHeight="1">
      <c r="A28" s="15">
        <v>43125.0</v>
      </c>
      <c r="B28" s="16">
        <f>IFERROR(VLOOKUP(A28, 'Data Investing.com'!$A$1:$B$1937, 2, FALSE), "NA")</f>
        <v>1186.04</v>
      </c>
      <c r="C28" s="16">
        <f>IFERROR(VLOOKUP(A28, 'Data Investing.com'!$A$1:$G$1937, 6, FALSE), "NA")</f>
        <v>316.150873</v>
      </c>
      <c r="D28" s="17">
        <f>IFERROR(VLOOKUP(A28, 'Data Investing.com'!$A$1:$D$1937, 4, FALSE), "NA")</f>
        <v>-0.0087256</v>
      </c>
      <c r="E28" s="17">
        <f>IFERROR(VLOOKUP(A28, 'Data Investing.com'!$A$1:$G$1937, 7, FALSE), "NA")</f>
        <v>-0.01252946348</v>
      </c>
    </row>
    <row r="29" ht="15.75" customHeight="1">
      <c r="A29" s="15">
        <v>43126.0</v>
      </c>
      <c r="B29" s="16">
        <f>IFERROR(VLOOKUP(A29, 'Data Investing.com'!$A$1:$B$1937, 2, FALSE), "NA")</f>
        <v>1207.02</v>
      </c>
      <c r="C29" s="16">
        <f>IFERROR(VLOOKUP(A29, 'Data Investing.com'!$A$1:$G$1937, 6, FALSE), "NA")</f>
        <v>321.7004264</v>
      </c>
      <c r="D29" s="17">
        <f>IFERROR(VLOOKUP(A29, 'Data Investing.com'!$A$1:$D$1937, 4, FALSE), "NA")</f>
        <v>0.01768912</v>
      </c>
      <c r="E29" s="17">
        <f>IFERROR(VLOOKUP(A29, 'Data Investing.com'!$A$1:$G$1937, 7, FALSE), "NA")</f>
        <v>0.01740121403</v>
      </c>
    </row>
    <row r="30" ht="15.75" customHeight="1">
      <c r="A30" s="15">
        <v>43127.0</v>
      </c>
      <c r="B30" s="16" t="str">
        <f>IFERROR(VLOOKUP(A30, 'Data Investing.com'!$A$1:$B$1937, 2, FALSE), "NA")</f>
        <v>NA</v>
      </c>
      <c r="C30" s="16" t="str">
        <f>IFERROR(VLOOKUP(A30, 'Data Investing.com'!$A$1:$G$1937, 6, FALSE), "NA")</f>
        <v>NA</v>
      </c>
      <c r="D30" s="17" t="str">
        <f>IFERROR(VLOOKUP(A30, 'Data Investing.com'!$A$1:$D$1937, 4, FALSE), "NA")</f>
        <v>NA</v>
      </c>
      <c r="E30" s="17" t="str">
        <f>IFERROR(VLOOKUP(A30, 'Data Investing.com'!$A$1:$G$1937, 7, FALSE), "NA")</f>
        <v>NA</v>
      </c>
    </row>
    <row r="31" ht="15.75" customHeight="1">
      <c r="A31" s="15">
        <v>43128.0</v>
      </c>
      <c r="B31" s="16" t="str">
        <f>IFERROR(VLOOKUP(A31, 'Data Investing.com'!$A$1:$B$1937, 2, FALSE), "NA")</f>
        <v>NA</v>
      </c>
      <c r="C31" s="16" t="str">
        <f>IFERROR(VLOOKUP(A31, 'Data Investing.com'!$A$1:$G$1937, 6, FALSE), "NA")</f>
        <v>NA</v>
      </c>
      <c r="D31" s="17" t="str">
        <f>IFERROR(VLOOKUP(A31, 'Data Investing.com'!$A$1:$D$1937, 4, FALSE), "NA")</f>
        <v>NA</v>
      </c>
      <c r="E31" s="17" t="str">
        <f>IFERROR(VLOOKUP(A31, 'Data Investing.com'!$A$1:$G$1937, 7, FALSE), "NA")</f>
        <v>NA</v>
      </c>
    </row>
    <row r="32" ht="15.75" customHeight="1">
      <c r="A32" s="15">
        <v>43129.0</v>
      </c>
      <c r="B32" s="16">
        <f>IFERROR(VLOOKUP(A32, 'Data Investing.com'!$A$1:$B$1937, 2, FALSE), "NA")</f>
        <v>1208.45</v>
      </c>
      <c r="C32" s="16">
        <f>IFERROR(VLOOKUP(A32, 'Data Investing.com'!$A$1:$G$1937, 6, FALSE), "NA")</f>
        <v>318.6504588</v>
      </c>
      <c r="D32" s="17">
        <f>IFERROR(VLOOKUP(A32, 'Data Investing.com'!$A$1:$D$1937, 4, FALSE), "NA")</f>
        <v>0.00118474</v>
      </c>
      <c r="E32" s="17">
        <f>IFERROR(VLOOKUP(A32, 'Data Investing.com'!$A$1:$G$1937, 7, FALSE), "NA")</f>
        <v>-0.009525998202</v>
      </c>
    </row>
    <row r="33" ht="15.75" customHeight="1">
      <c r="A33" s="15">
        <v>43130.0</v>
      </c>
      <c r="B33" s="16">
        <f>IFERROR(VLOOKUP(A33, 'Data Investing.com'!$A$1:$B$1937, 2, FALSE), "NA")</f>
        <v>1193.03</v>
      </c>
      <c r="C33" s="16">
        <f>IFERROR(VLOOKUP(A33, 'Data Investing.com'!$A$1:$G$1937, 6, FALSE), "NA")</f>
        <v>315.6164021</v>
      </c>
      <c r="D33" s="17">
        <f>IFERROR(VLOOKUP(A33, 'Data Investing.com'!$A$1:$D$1937, 4, FALSE), "NA")</f>
        <v>-0.0127601</v>
      </c>
      <c r="E33" s="17">
        <f>IFERROR(VLOOKUP(A33, 'Data Investing.com'!$A$1:$G$1937, 7, FALSE), "NA")</f>
        <v>-0.009567202783</v>
      </c>
    </row>
    <row r="34" ht="15.75" customHeight="1">
      <c r="A34" s="15">
        <v>43131.0</v>
      </c>
      <c r="B34" s="16">
        <f>IFERROR(VLOOKUP(A34, 'Data Investing.com'!$A$1:$B$1937, 2, FALSE), "NA")</f>
        <v>1195.29</v>
      </c>
      <c r="C34" s="16">
        <f>IFERROR(VLOOKUP(A34, 'Data Investing.com'!$A$1:$G$1937, 6, FALSE), "NA")</f>
        <v>318.3789255</v>
      </c>
      <c r="D34" s="17">
        <f>IFERROR(VLOOKUP(A34, 'Data Investing.com'!$A$1:$D$1937, 4, FALSE), "NA")</f>
        <v>0.00189434</v>
      </c>
      <c r="E34" s="17">
        <f>IFERROR(VLOOKUP(A34, 'Data Investing.com'!$A$1:$G$1937, 7, FALSE), "NA")</f>
        <v>0.00871470418</v>
      </c>
    </row>
    <row r="35" ht="15.75" customHeight="1">
      <c r="A35" s="15">
        <v>43132.0</v>
      </c>
      <c r="B35" s="16">
        <f>IFERROR(VLOOKUP(A35, 'Data Investing.com'!$A$1:$B$1937, 2, FALSE), "NA")</f>
        <v>1190.44</v>
      </c>
      <c r="C35" s="16">
        <f>IFERROR(VLOOKUP(A35, 'Data Investing.com'!$A$1:$G$1937, 6, FALSE), "NA")</f>
        <v>319.1100389</v>
      </c>
      <c r="D35" s="17">
        <f>IFERROR(VLOOKUP(A35, 'Data Investing.com'!$A$1:$D$1937, 4, FALSE), "NA")</f>
        <v>-0.0040576</v>
      </c>
      <c r="E35" s="17">
        <f>IFERROR(VLOOKUP(A35, 'Data Investing.com'!$A$1:$G$1937, 7, FALSE), "NA")</f>
        <v>0.002293729716</v>
      </c>
    </row>
    <row r="36" ht="15.75" customHeight="1">
      <c r="A36" s="15">
        <v>43133.0</v>
      </c>
      <c r="B36" s="16">
        <f>IFERROR(VLOOKUP(A36, 'Data Investing.com'!$A$1:$B$1937, 2, FALSE), "NA")</f>
        <v>1181.19</v>
      </c>
      <c r="C36" s="16">
        <f>IFERROR(VLOOKUP(A36, 'Data Investing.com'!$A$1:$G$1937, 6, FALSE), "NA")</f>
        <v>313.2714494</v>
      </c>
      <c r="D36" s="17">
        <f>IFERROR(VLOOKUP(A36, 'Data Investing.com'!$A$1:$D$1937, 4, FALSE), "NA")</f>
        <v>-0.0077702</v>
      </c>
      <c r="E36" s="17">
        <f>IFERROR(VLOOKUP(A36, 'Data Investing.com'!$A$1:$G$1937, 7, FALSE), "NA")</f>
        <v>-0.01846592753</v>
      </c>
    </row>
    <row r="37" ht="15.75" customHeight="1">
      <c r="A37" s="15">
        <v>43134.0</v>
      </c>
      <c r="B37" s="16" t="str">
        <f>IFERROR(VLOOKUP(A37, 'Data Investing.com'!$A$1:$B$1937, 2, FALSE), "NA")</f>
        <v>NA</v>
      </c>
      <c r="C37" s="16" t="str">
        <f>IFERROR(VLOOKUP(A37, 'Data Investing.com'!$A$1:$G$1937, 6, FALSE), "NA")</f>
        <v>NA</v>
      </c>
      <c r="D37" s="17" t="str">
        <f>IFERROR(VLOOKUP(A37, 'Data Investing.com'!$A$1:$D$1937, 4, FALSE), "NA")</f>
        <v>NA</v>
      </c>
      <c r="E37" s="17" t="str">
        <f>IFERROR(VLOOKUP(A37, 'Data Investing.com'!$A$1:$G$1937, 7, FALSE), "NA")</f>
        <v>NA</v>
      </c>
    </row>
    <row r="38" ht="15.75" customHeight="1">
      <c r="A38" s="15">
        <v>43135.0</v>
      </c>
      <c r="B38" s="16" t="str">
        <f>IFERROR(VLOOKUP(A38, 'Data Investing.com'!$A$1:$B$1937, 2, FALSE), "NA")</f>
        <v>NA</v>
      </c>
      <c r="C38" s="16" t="str">
        <f>IFERROR(VLOOKUP(A38, 'Data Investing.com'!$A$1:$G$1937, 6, FALSE), "NA")</f>
        <v>NA</v>
      </c>
      <c r="D38" s="17" t="str">
        <f>IFERROR(VLOOKUP(A38, 'Data Investing.com'!$A$1:$D$1937, 4, FALSE), "NA")</f>
        <v>NA</v>
      </c>
      <c r="E38" s="17" t="str">
        <f>IFERROR(VLOOKUP(A38, 'Data Investing.com'!$A$1:$G$1937, 7, FALSE), "NA")</f>
        <v>NA</v>
      </c>
    </row>
    <row r="39" ht="15.75" customHeight="1">
      <c r="A39" s="15">
        <v>43136.0</v>
      </c>
      <c r="B39" s="16">
        <f>IFERROR(VLOOKUP(A39, 'Data Investing.com'!$A$1:$B$1937, 2, FALSE), "NA")</f>
        <v>1168.53</v>
      </c>
      <c r="C39" s="16">
        <f>IFERROR(VLOOKUP(A39, 'Data Investing.com'!$A$1:$G$1937, 6, FALSE), "NA")</f>
        <v>308.4006334</v>
      </c>
      <c r="D39" s="17">
        <f>IFERROR(VLOOKUP(A39, 'Data Investing.com'!$A$1:$D$1937, 4, FALSE), "NA")</f>
        <v>-0.010718</v>
      </c>
      <c r="E39" s="17">
        <f>IFERROR(VLOOKUP(A39, 'Data Investing.com'!$A$1:$G$1937, 7, FALSE), "NA")</f>
        <v>-0.01567036965</v>
      </c>
    </row>
    <row r="40" ht="15.75" customHeight="1">
      <c r="A40" s="15">
        <v>43137.0</v>
      </c>
      <c r="B40" s="16">
        <f>IFERROR(VLOOKUP(A40, 'Data Investing.com'!$A$1:$B$1937, 2, FALSE), "NA")</f>
        <v>1154.57</v>
      </c>
      <c r="C40" s="16">
        <f>IFERROR(VLOOKUP(A40, 'Data Investing.com'!$A$1:$G$1937, 6, FALSE), "NA")</f>
        <v>306.4145435</v>
      </c>
      <c r="D40" s="17">
        <f>IFERROR(VLOOKUP(A40, 'Data Investing.com'!$A$1:$D$1937, 4, FALSE), "NA")</f>
        <v>-0.0119466</v>
      </c>
      <c r="E40" s="17">
        <f>IFERROR(VLOOKUP(A40, 'Data Investing.com'!$A$1:$G$1937, 7, FALSE), "NA")</f>
        <v>-0.006460793003</v>
      </c>
    </row>
    <row r="41" ht="15.75" customHeight="1">
      <c r="A41" s="15">
        <v>43138.0</v>
      </c>
      <c r="B41" s="16">
        <f>IFERROR(VLOOKUP(A41, 'Data Investing.com'!$A$1:$B$1937, 2, FALSE), "NA")</f>
        <v>1155.7</v>
      </c>
      <c r="C41" s="16">
        <f>IFERROR(VLOOKUP(A41, 'Data Investing.com'!$A$1:$G$1937, 6, FALSE), "NA")</f>
        <v>303.8357389</v>
      </c>
      <c r="D41" s="17">
        <f>IFERROR(VLOOKUP(A41, 'Data Investing.com'!$A$1:$D$1937, 4, FALSE), "NA")</f>
        <v>0.00097872</v>
      </c>
      <c r="E41" s="17">
        <f>IFERROR(VLOOKUP(A41, 'Data Investing.com'!$A$1:$G$1937, 7, FALSE), "NA")</f>
        <v>-0.008451679789</v>
      </c>
    </row>
    <row r="42" ht="15.75" customHeight="1">
      <c r="A42" s="15">
        <v>43139.0</v>
      </c>
      <c r="B42" s="16">
        <f>IFERROR(VLOOKUP(A42, 'Data Investing.com'!$A$1:$B$1937, 2, FALSE), "NA")</f>
        <v>1142.64</v>
      </c>
      <c r="C42" s="16">
        <f>IFERROR(VLOOKUP(A42, 'Data Investing.com'!$A$1:$G$1937, 6, FALSE), "NA")</f>
        <v>299.073444</v>
      </c>
      <c r="D42" s="17">
        <f>IFERROR(VLOOKUP(A42, 'Data Investing.com'!$A$1:$D$1937, 4, FALSE), "NA")</f>
        <v>-0.0113005</v>
      </c>
      <c r="E42" s="17">
        <f>IFERROR(VLOOKUP(A42, 'Data Investing.com'!$A$1:$G$1937, 7, FALSE), "NA")</f>
        <v>-0.01579804755</v>
      </c>
    </row>
    <row r="43" ht="15.75" customHeight="1">
      <c r="A43" s="15">
        <v>43140.0</v>
      </c>
      <c r="B43" s="16">
        <f>IFERROR(VLOOKUP(A43, 'Data Investing.com'!$A$1:$B$1937, 2, FALSE), "NA")</f>
        <v>1135.9</v>
      </c>
      <c r="C43" s="16">
        <f>IFERROR(VLOOKUP(A43, 'Data Investing.com'!$A$1:$G$1937, 6, FALSE), "NA")</f>
        <v>297.2315261</v>
      </c>
      <c r="D43" s="17">
        <f>IFERROR(VLOOKUP(A43, 'Data Investing.com'!$A$1:$D$1937, 4, FALSE), "NA")</f>
        <v>-0.0058986</v>
      </c>
      <c r="E43" s="17">
        <f>IFERROR(VLOOKUP(A43, 'Data Investing.com'!$A$1:$G$1937, 7, FALSE), "NA")</f>
        <v>-0.006177791063</v>
      </c>
    </row>
    <row r="44" ht="15.75" customHeight="1">
      <c r="A44" s="15">
        <v>43141.0</v>
      </c>
      <c r="B44" s="16" t="str">
        <f>IFERROR(VLOOKUP(A44, 'Data Investing.com'!$A$1:$B$1937, 2, FALSE), "NA")</f>
        <v>NA</v>
      </c>
      <c r="C44" s="16" t="str">
        <f>IFERROR(VLOOKUP(A44, 'Data Investing.com'!$A$1:$G$1937, 6, FALSE), "NA")</f>
        <v>NA</v>
      </c>
      <c r="D44" s="17" t="str">
        <f>IFERROR(VLOOKUP(A44, 'Data Investing.com'!$A$1:$D$1937, 4, FALSE), "NA")</f>
        <v>NA</v>
      </c>
      <c r="E44" s="17" t="str">
        <f>IFERROR(VLOOKUP(A44, 'Data Investing.com'!$A$1:$G$1937, 7, FALSE), "NA")</f>
        <v>NA</v>
      </c>
    </row>
    <row r="45" ht="15.75" customHeight="1">
      <c r="A45" s="15">
        <v>43142.0</v>
      </c>
      <c r="B45" s="16" t="str">
        <f>IFERROR(VLOOKUP(A45, 'Data Investing.com'!$A$1:$B$1937, 2, FALSE), "NA")</f>
        <v>NA</v>
      </c>
      <c r="C45" s="16" t="str">
        <f>IFERROR(VLOOKUP(A45, 'Data Investing.com'!$A$1:$G$1937, 6, FALSE), "NA")</f>
        <v>NA</v>
      </c>
      <c r="D45" s="17" t="str">
        <f>IFERROR(VLOOKUP(A45, 'Data Investing.com'!$A$1:$D$1937, 4, FALSE), "NA")</f>
        <v>NA</v>
      </c>
      <c r="E45" s="17" t="str">
        <f>IFERROR(VLOOKUP(A45, 'Data Investing.com'!$A$1:$G$1937, 7, FALSE), "NA")</f>
        <v>NA</v>
      </c>
    </row>
    <row r="46" ht="15.75" customHeight="1">
      <c r="A46" s="15">
        <v>43143.0</v>
      </c>
      <c r="B46" s="16">
        <f>IFERROR(VLOOKUP(A46, 'Data Investing.com'!$A$1:$B$1937, 2, FALSE), "NA")</f>
        <v>1148.22</v>
      </c>
      <c r="C46" s="16">
        <f>IFERROR(VLOOKUP(A46, 'Data Investing.com'!$A$1:$G$1937, 6, FALSE), "NA")</f>
        <v>302.3859686</v>
      </c>
      <c r="D46" s="17">
        <f>IFERROR(VLOOKUP(A46, 'Data Investing.com'!$A$1:$D$1937, 4, FALSE), "NA")</f>
        <v>0.01084603</v>
      </c>
      <c r="E46" s="17">
        <f>IFERROR(VLOOKUP(A46, 'Data Investing.com'!$A$1:$G$1937, 7, FALSE), "NA")</f>
        <v>0.01719285898</v>
      </c>
    </row>
    <row r="47" ht="15.75" customHeight="1">
      <c r="A47" s="15">
        <v>43144.0</v>
      </c>
      <c r="B47" s="16">
        <f>IFERROR(VLOOKUP(A47, 'Data Investing.com'!$A$1:$B$1937, 2, FALSE), "NA")</f>
        <v>1144.94</v>
      </c>
      <c r="C47" s="16">
        <f>IFERROR(VLOOKUP(A47, 'Data Investing.com'!$A$1:$G$1937, 6, FALSE), "NA")</f>
        <v>300.5407392</v>
      </c>
      <c r="D47" s="17">
        <f>IFERROR(VLOOKUP(A47, 'Data Investing.com'!$A$1:$D$1937, 4, FALSE), "NA")</f>
        <v>-0.0028566</v>
      </c>
      <c r="E47" s="17">
        <f>IFERROR(VLOOKUP(A47, 'Data Investing.com'!$A$1:$G$1937, 7, FALSE), "NA")</f>
        <v>-0.006120927006</v>
      </c>
    </row>
    <row r="48" ht="15.75" customHeight="1">
      <c r="A48" s="15">
        <v>43145.0</v>
      </c>
      <c r="B48" s="16">
        <f>IFERROR(VLOOKUP(A48, 'Data Investing.com'!$A$1:$B$1937, 2, FALSE), "NA")</f>
        <v>1134.55</v>
      </c>
      <c r="C48" s="16">
        <f>IFERROR(VLOOKUP(A48, 'Data Investing.com'!$A$1:$G$1937, 6, FALSE), "NA")</f>
        <v>300.1455026</v>
      </c>
      <c r="D48" s="17">
        <f>IFERROR(VLOOKUP(A48, 'Data Investing.com'!$A$1:$D$1937, 4, FALSE), "NA")</f>
        <v>-0.0090747</v>
      </c>
      <c r="E48" s="17">
        <f>IFERROR(VLOOKUP(A48, 'Data Investing.com'!$A$1:$G$1937, 7, FALSE), "NA")</f>
        <v>-0.001315950222</v>
      </c>
    </row>
    <row r="49" ht="15.75" customHeight="1">
      <c r="A49" s="15">
        <v>43146.0</v>
      </c>
      <c r="B49" s="16">
        <f>IFERROR(VLOOKUP(A49, 'Data Investing.com'!$A$1:$B$1937, 2, FALSE), "NA")</f>
        <v>1162.26</v>
      </c>
      <c r="C49" s="16">
        <f>IFERROR(VLOOKUP(A49, 'Data Investing.com'!$A$1:$G$1937, 6, FALSE), "NA")</f>
        <v>308.8652671</v>
      </c>
      <c r="D49" s="17">
        <f>IFERROR(VLOOKUP(A49, 'Data Investing.com'!$A$1:$D$1937, 4, FALSE), "NA")</f>
        <v>0.02442378</v>
      </c>
      <c r="E49" s="17">
        <f>IFERROR(VLOOKUP(A49, 'Data Investing.com'!$A$1:$G$1937, 7, FALSE), "NA")</f>
        <v>0.02863778703</v>
      </c>
    </row>
    <row r="50" ht="15.75" customHeight="1">
      <c r="A50" s="15">
        <v>43147.0</v>
      </c>
      <c r="B50" s="16">
        <f>IFERROR(VLOOKUP(A50, 'Data Investing.com'!$A$1:$B$1937, 2, FALSE), "NA")</f>
        <v>1165.11</v>
      </c>
      <c r="C50" s="16">
        <f>IFERROR(VLOOKUP(A50, 'Data Investing.com'!$A$1:$G$1937, 6, FALSE), "NA")</f>
        <v>310.9945548</v>
      </c>
      <c r="D50" s="17">
        <f>IFERROR(VLOOKUP(A50, 'Data Investing.com'!$A$1:$D$1937, 4, FALSE), "NA")</f>
        <v>0.00245212</v>
      </c>
      <c r="E50" s="17">
        <f>IFERROR(VLOOKUP(A50, 'Data Investing.com'!$A$1:$G$1937, 7, FALSE), "NA")</f>
        <v>0.006870250333</v>
      </c>
    </row>
    <row r="51" ht="15.75" customHeight="1">
      <c r="A51" s="15">
        <v>43148.0</v>
      </c>
      <c r="B51" s="16" t="str">
        <f>IFERROR(VLOOKUP(A51, 'Data Investing.com'!$A$1:$B$1937, 2, FALSE), "NA")</f>
        <v>NA</v>
      </c>
      <c r="C51" s="16" t="str">
        <f>IFERROR(VLOOKUP(A51, 'Data Investing.com'!$A$1:$G$1937, 6, FALSE), "NA")</f>
        <v>NA</v>
      </c>
      <c r="D51" s="17" t="str">
        <f>IFERROR(VLOOKUP(A51, 'Data Investing.com'!$A$1:$D$1937, 4, FALSE), "NA")</f>
        <v>NA</v>
      </c>
      <c r="E51" s="17" t="str">
        <f>IFERROR(VLOOKUP(A51, 'Data Investing.com'!$A$1:$G$1937, 7, FALSE), "NA")</f>
        <v>NA</v>
      </c>
    </row>
    <row r="52" ht="15.75" customHeight="1">
      <c r="A52" s="15">
        <v>43149.0</v>
      </c>
      <c r="B52" s="16" t="str">
        <f>IFERROR(VLOOKUP(A52, 'Data Investing.com'!$A$1:$B$1937, 2, FALSE), "NA")</f>
        <v>NA</v>
      </c>
      <c r="C52" s="16" t="str">
        <f>IFERROR(VLOOKUP(A52, 'Data Investing.com'!$A$1:$G$1937, 6, FALSE), "NA")</f>
        <v>NA</v>
      </c>
      <c r="D52" s="17" t="str">
        <f>IFERROR(VLOOKUP(A52, 'Data Investing.com'!$A$1:$D$1937, 4, FALSE), "NA")</f>
        <v>NA</v>
      </c>
      <c r="E52" s="17" t="str">
        <f>IFERROR(VLOOKUP(A52, 'Data Investing.com'!$A$1:$G$1937, 7, FALSE), "NA")</f>
        <v>NA</v>
      </c>
    </row>
    <row r="53" ht="15.75" customHeight="1">
      <c r="A53" s="15">
        <v>43150.0</v>
      </c>
      <c r="B53" s="16">
        <f>IFERROR(VLOOKUP(A53, 'Data Investing.com'!$A$1:$B$1937, 2, FALSE), "NA")</f>
        <v>1158.82</v>
      </c>
      <c r="C53" s="16">
        <f>IFERROR(VLOOKUP(A53, 'Data Investing.com'!$A$1:$G$1937, 6, FALSE), "NA")</f>
        <v>308.5168127</v>
      </c>
      <c r="D53" s="17">
        <f>IFERROR(VLOOKUP(A53, 'Data Investing.com'!$A$1:$D$1937, 4, FALSE), "NA")</f>
        <v>-0.0053986</v>
      </c>
      <c r="E53" s="17">
        <f>IFERROR(VLOOKUP(A53, 'Data Investing.com'!$A$1:$G$1937, 7, FALSE), "NA")</f>
        <v>-0.007999063336</v>
      </c>
    </row>
    <row r="54" ht="15.75" customHeight="1">
      <c r="A54" s="15">
        <v>43151.0</v>
      </c>
      <c r="B54" s="16">
        <f>IFERROR(VLOOKUP(A54, 'Data Investing.com'!$A$1:$B$1937, 2, FALSE), "NA")</f>
        <v>1134.33</v>
      </c>
      <c r="C54" s="16">
        <f>IFERROR(VLOOKUP(A54, 'Data Investing.com'!$A$1:$G$1937, 6, FALSE), "NA")</f>
        <v>298.7594817</v>
      </c>
      <c r="D54" s="17">
        <f>IFERROR(VLOOKUP(A54, 'Data Investing.com'!$A$1:$D$1937, 4, FALSE), "NA")</f>
        <v>-0.0211336</v>
      </c>
      <c r="E54" s="17">
        <f>IFERROR(VLOOKUP(A54, 'Data Investing.com'!$A$1:$G$1937, 7, FALSE), "NA")</f>
        <v>-0.03213749937</v>
      </c>
    </row>
    <row r="55" ht="15.75" customHeight="1">
      <c r="A55" s="15">
        <v>43152.0</v>
      </c>
      <c r="B55" s="16">
        <f>IFERROR(VLOOKUP(A55, 'Data Investing.com'!$A$1:$B$1937, 2, FALSE), "NA")</f>
        <v>1163.16</v>
      </c>
      <c r="C55" s="16">
        <f>IFERROR(VLOOKUP(A55, 'Data Investing.com'!$A$1:$G$1937, 6, FALSE), "NA")</f>
        <v>307.1860557</v>
      </c>
      <c r="D55" s="17">
        <f>IFERROR(VLOOKUP(A55, 'Data Investing.com'!$A$1:$D$1937, 4, FALSE), "NA")</f>
        <v>0.02541588</v>
      </c>
      <c r="E55" s="17">
        <f>IFERROR(VLOOKUP(A55, 'Data Investing.com'!$A$1:$G$1937, 7, FALSE), "NA")</f>
        <v>0.02781476818</v>
      </c>
    </row>
    <row r="56" ht="15.75" customHeight="1">
      <c r="A56" s="15">
        <v>43153.0</v>
      </c>
      <c r="B56" s="16">
        <f>IFERROR(VLOOKUP(A56, 'Data Investing.com'!$A$1:$B$1937, 2, FALSE), "NA")</f>
        <v>1168.41</v>
      </c>
      <c r="C56" s="16">
        <f>IFERROR(VLOOKUP(A56, 'Data Investing.com'!$A$1:$G$1937, 6, FALSE), "NA")</f>
        <v>308.9397144</v>
      </c>
      <c r="D56" s="17">
        <f>IFERROR(VLOOKUP(A56, 'Data Investing.com'!$A$1:$D$1937, 4, FALSE), "NA")</f>
        <v>0.00451357</v>
      </c>
      <c r="E56" s="17">
        <f>IFERROR(VLOOKUP(A56, 'Data Investing.com'!$A$1:$G$1937, 7, FALSE), "NA")</f>
        <v>0.005692550233</v>
      </c>
    </row>
    <row r="57" ht="15.75" customHeight="1">
      <c r="A57" s="15">
        <v>43154.0</v>
      </c>
      <c r="B57" s="16">
        <f>IFERROR(VLOOKUP(A57, 'Data Investing.com'!$A$1:$B$1937, 2, FALSE), "NA")</f>
        <v>1175.21</v>
      </c>
      <c r="C57" s="16">
        <f>IFERROR(VLOOKUP(A57, 'Data Investing.com'!$A$1:$G$1937, 6, FALSE), "NA")</f>
        <v>310.2455121</v>
      </c>
      <c r="D57" s="17">
        <f>IFERROR(VLOOKUP(A57, 'Data Investing.com'!$A$1:$D$1937, 4, FALSE), "NA")</f>
        <v>0.00581987</v>
      </c>
      <c r="E57" s="17">
        <f>IFERROR(VLOOKUP(A57, 'Data Investing.com'!$A$1:$G$1937, 7, FALSE), "NA")</f>
        <v>0.004217799736</v>
      </c>
    </row>
    <row r="58" ht="15.75" customHeight="1">
      <c r="A58" s="15">
        <v>43155.0</v>
      </c>
      <c r="B58" s="16" t="str">
        <f>IFERROR(VLOOKUP(A58, 'Data Investing.com'!$A$1:$B$1937, 2, FALSE), "NA")</f>
        <v>NA</v>
      </c>
      <c r="C58" s="16" t="str">
        <f>IFERROR(VLOOKUP(A58, 'Data Investing.com'!$A$1:$G$1937, 6, FALSE), "NA")</f>
        <v>NA</v>
      </c>
      <c r="D58" s="17" t="str">
        <f>IFERROR(VLOOKUP(A58, 'Data Investing.com'!$A$1:$D$1937, 4, FALSE), "NA")</f>
        <v>NA</v>
      </c>
      <c r="E58" s="17" t="str">
        <f>IFERROR(VLOOKUP(A58, 'Data Investing.com'!$A$1:$G$1937, 7, FALSE), "NA")</f>
        <v>NA</v>
      </c>
    </row>
    <row r="59" ht="15.75" customHeight="1">
      <c r="A59" s="15">
        <v>43156.0</v>
      </c>
      <c r="B59" s="16" t="str">
        <f>IFERROR(VLOOKUP(A59, 'Data Investing.com'!$A$1:$B$1937, 2, FALSE), "NA")</f>
        <v>NA</v>
      </c>
      <c r="C59" s="16" t="str">
        <f>IFERROR(VLOOKUP(A59, 'Data Investing.com'!$A$1:$G$1937, 6, FALSE), "NA")</f>
        <v>NA</v>
      </c>
      <c r="D59" s="17" t="str">
        <f>IFERROR(VLOOKUP(A59, 'Data Investing.com'!$A$1:$D$1937, 4, FALSE), "NA")</f>
        <v>NA</v>
      </c>
      <c r="E59" s="17" t="str">
        <f>IFERROR(VLOOKUP(A59, 'Data Investing.com'!$A$1:$G$1937, 7, FALSE), "NA")</f>
        <v>NA</v>
      </c>
    </row>
    <row r="60" ht="15.75" customHeight="1">
      <c r="A60" s="15">
        <v>43157.0</v>
      </c>
      <c r="B60" s="16">
        <f>IFERROR(VLOOKUP(A60, 'Data Investing.com'!$A$1:$B$1937, 2, FALSE), "NA")</f>
        <v>1187.92</v>
      </c>
      <c r="C60" s="16">
        <f>IFERROR(VLOOKUP(A60, 'Data Investing.com'!$A$1:$G$1937, 6, FALSE), "NA")</f>
        <v>313.8908707</v>
      </c>
      <c r="D60" s="17">
        <f>IFERROR(VLOOKUP(A60, 'Data Investing.com'!$A$1:$D$1937, 4, FALSE), "NA")</f>
        <v>0.01081509</v>
      </c>
      <c r="E60" s="17">
        <f>IFERROR(VLOOKUP(A60, 'Data Investing.com'!$A$1:$G$1937, 7, FALSE), "NA")</f>
        <v>0.01168142113</v>
      </c>
    </row>
    <row r="61" ht="15.75" customHeight="1">
      <c r="A61" s="15">
        <v>43158.0</v>
      </c>
      <c r="B61" s="16">
        <f>IFERROR(VLOOKUP(A61, 'Data Investing.com'!$A$1:$B$1937, 2, FALSE), "NA")</f>
        <v>1188.32</v>
      </c>
      <c r="C61" s="16">
        <f>IFERROR(VLOOKUP(A61, 'Data Investing.com'!$A$1:$G$1937, 6, FALSE), "NA")</f>
        <v>311.5270678</v>
      </c>
      <c r="D61" s="17">
        <f>IFERROR(VLOOKUP(A61, 'Data Investing.com'!$A$1:$D$1937, 4, FALSE), "NA")</f>
        <v>0.00033672</v>
      </c>
      <c r="E61" s="17">
        <f>IFERROR(VLOOKUP(A61, 'Data Investing.com'!$A$1:$G$1937, 7, FALSE), "NA")</f>
        <v>-0.007559150448</v>
      </c>
    </row>
    <row r="62" ht="15.75" customHeight="1">
      <c r="A62" s="15">
        <v>43159.0</v>
      </c>
      <c r="B62" s="16">
        <f>IFERROR(VLOOKUP(A62, 'Data Investing.com'!$A$1:$B$1937, 2, FALSE), "NA")</f>
        <v>1189.51</v>
      </c>
      <c r="C62" s="16">
        <f>IFERROR(VLOOKUP(A62, 'Data Investing.com'!$A$1:$G$1937, 6, FALSE), "NA")</f>
        <v>313.2102796</v>
      </c>
      <c r="D62" s="17">
        <f>IFERROR(VLOOKUP(A62, 'Data Investing.com'!$A$1:$D$1937, 4, FALSE), "NA")</f>
        <v>0.00100141</v>
      </c>
      <c r="E62" s="17">
        <f>IFERROR(VLOOKUP(A62, 'Data Investing.com'!$A$1:$G$1937, 7, FALSE), "NA")</f>
        <v>0.005388555519</v>
      </c>
    </row>
    <row r="63" ht="15.75" customHeight="1">
      <c r="A63" s="15">
        <v>43160.0</v>
      </c>
      <c r="B63" s="16">
        <f>IFERROR(VLOOKUP(A63, 'Data Investing.com'!$A$1:$B$1937, 2, FALSE), "NA")</f>
        <v>1176.32</v>
      </c>
      <c r="C63" s="16">
        <f>IFERROR(VLOOKUP(A63, 'Data Investing.com'!$A$1:$G$1937, 6, FALSE), "NA")</f>
        <v>309.1836198</v>
      </c>
      <c r="D63" s="17">
        <f>IFERROR(VLOOKUP(A63, 'Data Investing.com'!$A$1:$D$1937, 4, FALSE), "NA")</f>
        <v>-0.0110886</v>
      </c>
      <c r="E63" s="17">
        <f>IFERROR(VLOOKUP(A63, 'Data Investing.com'!$A$1:$G$1937, 7, FALSE), "NA")</f>
        <v>-0.01293944556</v>
      </c>
    </row>
    <row r="64" ht="15.75" customHeight="1">
      <c r="A64" s="15">
        <v>43161.0</v>
      </c>
      <c r="B64" s="16">
        <f>IFERROR(VLOOKUP(A64, 'Data Investing.com'!$A$1:$B$1937, 2, FALSE), "NA")</f>
        <v>1168.59</v>
      </c>
      <c r="C64" s="16">
        <f>IFERROR(VLOOKUP(A64, 'Data Investing.com'!$A$1:$G$1937, 6, FALSE), "NA")</f>
        <v>307.0308189</v>
      </c>
      <c r="D64" s="17">
        <f>IFERROR(VLOOKUP(A64, 'Data Investing.com'!$A$1:$D$1937, 4, FALSE), "NA")</f>
        <v>-0.0065713</v>
      </c>
      <c r="E64" s="17">
        <f>IFERROR(VLOOKUP(A64, 'Data Investing.com'!$A$1:$G$1937, 7, FALSE), "NA")</f>
        <v>-0.006987209332</v>
      </c>
    </row>
    <row r="65" ht="15.75" customHeight="1">
      <c r="A65" s="15">
        <v>43162.0</v>
      </c>
      <c r="B65" s="16" t="str">
        <f>IFERROR(VLOOKUP(A65, 'Data Investing.com'!$A$1:$B$1937, 2, FALSE), "NA")</f>
        <v>NA</v>
      </c>
      <c r="C65" s="16" t="str">
        <f>IFERROR(VLOOKUP(A65, 'Data Investing.com'!$A$1:$G$1937, 6, FALSE), "NA")</f>
        <v>NA</v>
      </c>
      <c r="D65" s="17" t="str">
        <f>IFERROR(VLOOKUP(A65, 'Data Investing.com'!$A$1:$D$1937, 4, FALSE), "NA")</f>
        <v>NA</v>
      </c>
      <c r="E65" s="17" t="str">
        <f>IFERROR(VLOOKUP(A65, 'Data Investing.com'!$A$1:$G$1937, 7, FALSE), "NA")</f>
        <v>NA</v>
      </c>
    </row>
    <row r="66" ht="15.75" customHeight="1">
      <c r="A66" s="15">
        <v>43163.0</v>
      </c>
      <c r="B66" s="16" t="str">
        <f>IFERROR(VLOOKUP(A66, 'Data Investing.com'!$A$1:$B$1937, 2, FALSE), "NA")</f>
        <v>NA</v>
      </c>
      <c r="C66" s="16" t="str">
        <f>IFERROR(VLOOKUP(A66, 'Data Investing.com'!$A$1:$G$1937, 6, FALSE), "NA")</f>
        <v>NA</v>
      </c>
      <c r="D66" s="17" t="str">
        <f>IFERROR(VLOOKUP(A66, 'Data Investing.com'!$A$1:$D$1937, 4, FALSE), "NA")</f>
        <v>NA</v>
      </c>
      <c r="E66" s="17" t="str">
        <f>IFERROR(VLOOKUP(A66, 'Data Investing.com'!$A$1:$G$1937, 7, FALSE), "NA")</f>
        <v>NA</v>
      </c>
    </row>
    <row r="67" ht="15.75" customHeight="1">
      <c r="A67" s="15">
        <v>43164.0</v>
      </c>
      <c r="B67" s="16">
        <f>IFERROR(VLOOKUP(A67, 'Data Investing.com'!$A$1:$B$1937, 2, FALSE), "NA")</f>
        <v>1169.46</v>
      </c>
      <c r="C67" s="16">
        <f>IFERROR(VLOOKUP(A67, 'Data Investing.com'!$A$1:$G$1937, 6, FALSE), "NA")</f>
        <v>307.1544886</v>
      </c>
      <c r="D67" s="17">
        <f>IFERROR(VLOOKUP(A67, 'Data Investing.com'!$A$1:$D$1937, 4, FALSE), "NA")</f>
        <v>0.00074449</v>
      </c>
      <c r="E67" s="17">
        <f>IFERROR(VLOOKUP(A67, 'Data Investing.com'!$A$1:$G$1937, 7, FALSE), "NA")</f>
        <v>0.0004027112958</v>
      </c>
    </row>
    <row r="68" ht="15.75" customHeight="1">
      <c r="A68" s="15">
        <v>43165.0</v>
      </c>
      <c r="B68" s="16">
        <f>IFERROR(VLOOKUP(A68, 'Data Investing.com'!$A$1:$B$1937, 2, FALSE), "NA")</f>
        <v>1167.1</v>
      </c>
      <c r="C68" s="16">
        <f>IFERROR(VLOOKUP(A68, 'Data Investing.com'!$A$1:$G$1937, 6, FALSE), "NA")</f>
        <v>307.6821681</v>
      </c>
      <c r="D68" s="17">
        <f>IFERROR(VLOOKUP(A68, 'Data Investing.com'!$A$1:$D$1937, 4, FALSE), "NA")</f>
        <v>-0.002018</v>
      </c>
      <c r="E68" s="17">
        <f>IFERROR(VLOOKUP(A68, 'Data Investing.com'!$A$1:$G$1937, 7, FALSE), "NA")</f>
        <v>0.001716487092</v>
      </c>
    </row>
    <row r="69" ht="15.75" customHeight="1">
      <c r="A69" s="15">
        <v>43166.0</v>
      </c>
      <c r="B69" s="16">
        <f>IFERROR(VLOOKUP(A69, 'Data Investing.com'!$A$1:$B$1937, 2, FALSE), "NA")</f>
        <v>1168.42</v>
      </c>
      <c r="C69" s="16">
        <f>IFERROR(VLOOKUP(A69, 'Data Investing.com'!$A$1:$G$1937, 6, FALSE), "NA")</f>
        <v>307.3414525</v>
      </c>
      <c r="D69" s="17">
        <f>IFERROR(VLOOKUP(A69, 'Data Investing.com'!$A$1:$D$1937, 4, FALSE), "NA")</f>
        <v>0.00113101</v>
      </c>
      <c r="E69" s="17">
        <f>IFERROR(VLOOKUP(A69, 'Data Investing.com'!$A$1:$G$1937, 7, FALSE), "NA")</f>
        <v>-0.001107975712</v>
      </c>
    </row>
    <row r="70" ht="15.75" customHeight="1">
      <c r="A70" s="15">
        <v>43167.0</v>
      </c>
      <c r="B70" s="16">
        <f>IFERROR(VLOOKUP(A70, 'Data Investing.com'!$A$1:$B$1937, 2, FALSE), "NA")</f>
        <v>1165.67</v>
      </c>
      <c r="C70" s="16">
        <f>IFERROR(VLOOKUP(A70, 'Data Investing.com'!$A$1:$G$1937, 6, FALSE), "NA")</f>
        <v>304.9416627</v>
      </c>
      <c r="D70" s="17">
        <f>IFERROR(VLOOKUP(A70, 'Data Investing.com'!$A$1:$D$1937, 4, FALSE), "NA")</f>
        <v>-0.0023536</v>
      </c>
      <c r="E70" s="17">
        <f>IFERROR(VLOOKUP(A70, 'Data Investing.com'!$A$1:$G$1937, 7, FALSE), "NA")</f>
        <v>-0.007838864062</v>
      </c>
    </row>
    <row r="71" ht="15.75" customHeight="1">
      <c r="A71" s="15">
        <v>43168.0</v>
      </c>
      <c r="B71" s="16">
        <f>IFERROR(VLOOKUP(A71, 'Data Investing.com'!$A$1:$B$1937, 2, FALSE), "NA")</f>
        <v>1169.15</v>
      </c>
      <c r="C71" s="16">
        <f>IFERROR(VLOOKUP(A71, 'Data Investing.com'!$A$1:$G$1937, 6, FALSE), "NA")</f>
        <v>306.8554631</v>
      </c>
      <c r="D71" s="17">
        <f>IFERROR(VLOOKUP(A71, 'Data Investing.com'!$A$1:$D$1937, 4, FALSE), "NA")</f>
        <v>0.00298541</v>
      </c>
      <c r="E71" s="17">
        <f>IFERROR(VLOOKUP(A71, 'Data Investing.com'!$A$1:$G$1937, 7, FALSE), "NA")</f>
        <v>0.006256343909</v>
      </c>
    </row>
    <row r="72" ht="15.75" customHeight="1">
      <c r="A72" s="15">
        <v>43169.0</v>
      </c>
      <c r="B72" s="16" t="str">
        <f>IFERROR(VLOOKUP(A72, 'Data Investing.com'!$A$1:$B$1937, 2, FALSE), "NA")</f>
        <v>NA</v>
      </c>
      <c r="C72" s="16" t="str">
        <f>IFERROR(VLOOKUP(A72, 'Data Investing.com'!$A$1:$G$1937, 6, FALSE), "NA")</f>
        <v>NA</v>
      </c>
      <c r="D72" s="17" t="str">
        <f>IFERROR(VLOOKUP(A72, 'Data Investing.com'!$A$1:$D$1937, 4, FALSE), "NA")</f>
        <v>NA</v>
      </c>
      <c r="E72" s="17" t="str">
        <f>IFERROR(VLOOKUP(A72, 'Data Investing.com'!$A$1:$G$1937, 7, FALSE), "NA")</f>
        <v>NA</v>
      </c>
    </row>
    <row r="73" ht="15.75" customHeight="1">
      <c r="A73" s="15">
        <v>43170.0</v>
      </c>
      <c r="B73" s="16" t="str">
        <f>IFERROR(VLOOKUP(A73, 'Data Investing.com'!$A$1:$B$1937, 2, FALSE), "NA")</f>
        <v>NA</v>
      </c>
      <c r="C73" s="16" t="str">
        <f>IFERROR(VLOOKUP(A73, 'Data Investing.com'!$A$1:$G$1937, 6, FALSE), "NA")</f>
        <v>NA</v>
      </c>
      <c r="D73" s="17" t="str">
        <f>IFERROR(VLOOKUP(A73, 'Data Investing.com'!$A$1:$D$1937, 4, FALSE), "NA")</f>
        <v>NA</v>
      </c>
      <c r="E73" s="17" t="str">
        <f>IFERROR(VLOOKUP(A73, 'Data Investing.com'!$A$1:$G$1937, 7, FALSE), "NA")</f>
        <v>NA</v>
      </c>
    </row>
    <row r="74" ht="15.75" customHeight="1">
      <c r="A74" s="15">
        <v>43171.0</v>
      </c>
      <c r="B74" s="16">
        <f>IFERROR(VLOOKUP(A74, 'Data Investing.com'!$A$1:$B$1937, 2, FALSE), "NA")</f>
        <v>1184.11</v>
      </c>
      <c r="C74" s="16">
        <f>IFERROR(VLOOKUP(A74, 'Data Investing.com'!$A$1:$G$1937, 6, FALSE), "NA")</f>
        <v>308.2415723</v>
      </c>
      <c r="D74" s="17">
        <f>IFERROR(VLOOKUP(A74, 'Data Investing.com'!$A$1:$D$1937, 4, FALSE), "NA")</f>
        <v>0.01279562</v>
      </c>
      <c r="E74" s="17">
        <f>IFERROR(VLOOKUP(A74, 'Data Investing.com'!$A$1:$G$1937, 7, FALSE), "NA")</f>
        <v>0.004506968682</v>
      </c>
    </row>
    <row r="75" ht="15.75" customHeight="1">
      <c r="A75" s="15">
        <v>43172.0</v>
      </c>
      <c r="B75" s="16">
        <f>IFERROR(VLOOKUP(A75, 'Data Investing.com'!$A$1:$B$1937, 2, FALSE), "NA")</f>
        <v>1182.67</v>
      </c>
      <c r="C75" s="16">
        <f>IFERROR(VLOOKUP(A75, 'Data Investing.com'!$A$1:$G$1937, 6, FALSE), "NA")</f>
        <v>305.4179686</v>
      </c>
      <c r="D75" s="17">
        <f>IFERROR(VLOOKUP(A75, 'Data Investing.com'!$A$1:$D$1937, 4, FALSE), "NA")</f>
        <v>-0.0012161</v>
      </c>
      <c r="E75" s="17">
        <f>IFERROR(VLOOKUP(A75, 'Data Investing.com'!$A$1:$G$1937, 7, FALSE), "NA")</f>
        <v>-0.009202573713</v>
      </c>
    </row>
    <row r="76" ht="15.75" customHeight="1">
      <c r="A76" s="15">
        <v>43173.0</v>
      </c>
      <c r="B76" s="16">
        <f>IFERROR(VLOOKUP(A76, 'Data Investing.com'!$A$1:$B$1937, 2, FALSE), "NA")</f>
        <v>1175.93</v>
      </c>
      <c r="C76" s="16">
        <f>IFERROR(VLOOKUP(A76, 'Data Investing.com'!$A$1:$G$1937, 6, FALSE), "NA")</f>
        <v>303.1841386</v>
      </c>
      <c r="D76" s="17">
        <f>IFERROR(VLOOKUP(A76, 'Data Investing.com'!$A$1:$D$1937, 4, FALSE), "NA")</f>
        <v>-0.005699</v>
      </c>
      <c r="E76" s="17">
        <f>IFERROR(VLOOKUP(A76, 'Data Investing.com'!$A$1:$G$1937, 7, FALSE), "NA")</f>
        <v>-0.007340888397</v>
      </c>
    </row>
    <row r="77" ht="15.75" customHeight="1">
      <c r="A77" s="15">
        <v>43174.0</v>
      </c>
      <c r="B77" s="16">
        <f>IFERROR(VLOOKUP(A77, 'Data Investing.com'!$A$1:$B$1937, 2, FALSE), "NA")</f>
        <v>1172.02</v>
      </c>
      <c r="C77" s="16">
        <f>IFERROR(VLOOKUP(A77, 'Data Investing.com'!$A$1:$G$1937, 6, FALSE), "NA")</f>
        <v>300.9346274</v>
      </c>
      <c r="D77" s="17">
        <f>IFERROR(VLOOKUP(A77, 'Data Investing.com'!$A$1:$D$1937, 4, FALSE), "NA")</f>
        <v>-0.003325</v>
      </c>
      <c r="E77" s="17">
        <f>IFERROR(VLOOKUP(A77, 'Data Investing.com'!$A$1:$G$1937, 7, FALSE), "NA")</f>
        <v>-0.007447282545</v>
      </c>
    </row>
    <row r="78" ht="15.75" customHeight="1">
      <c r="A78" s="15">
        <v>43175.0</v>
      </c>
      <c r="B78" s="16">
        <f>IFERROR(VLOOKUP(A78, 'Data Investing.com'!$A$1:$B$1937, 2, FALSE), "NA")</f>
        <v>1172.16</v>
      </c>
      <c r="C78" s="16">
        <f>IFERROR(VLOOKUP(A78, 'Data Investing.com'!$A$1:$G$1937, 6, FALSE), "NA")</f>
        <v>299.1272393</v>
      </c>
      <c r="D78" s="17">
        <f>IFERROR(VLOOKUP(A78, 'Data Investing.com'!$A$1:$D$1937, 4, FALSE), "NA")</f>
        <v>0.00011945</v>
      </c>
      <c r="E78" s="17">
        <f>IFERROR(VLOOKUP(A78, 'Data Investing.com'!$A$1:$G$1937, 7, FALSE), "NA")</f>
        <v>-0.006024024117</v>
      </c>
    </row>
    <row r="79" ht="15.75" customHeight="1">
      <c r="A79" s="15">
        <v>43176.0</v>
      </c>
      <c r="B79" s="16" t="str">
        <f>IFERROR(VLOOKUP(A79, 'Data Investing.com'!$A$1:$B$1937, 2, FALSE), "NA")</f>
        <v>NA</v>
      </c>
      <c r="C79" s="16" t="str">
        <f>IFERROR(VLOOKUP(A79, 'Data Investing.com'!$A$1:$G$1937, 6, FALSE), "NA")</f>
        <v>NA</v>
      </c>
      <c r="D79" s="17" t="str">
        <f>IFERROR(VLOOKUP(A79, 'Data Investing.com'!$A$1:$D$1937, 4, FALSE), "NA")</f>
        <v>NA</v>
      </c>
      <c r="E79" s="17" t="str">
        <f>IFERROR(VLOOKUP(A79, 'Data Investing.com'!$A$1:$G$1937, 7, FALSE), "NA")</f>
        <v>NA</v>
      </c>
    </row>
    <row r="80" ht="15.75" customHeight="1">
      <c r="A80" s="15">
        <v>43177.0</v>
      </c>
      <c r="B80" s="16" t="str">
        <f>IFERROR(VLOOKUP(A80, 'Data Investing.com'!$A$1:$B$1937, 2, FALSE), "NA")</f>
        <v>NA</v>
      </c>
      <c r="C80" s="16" t="str">
        <f>IFERROR(VLOOKUP(A80, 'Data Investing.com'!$A$1:$G$1937, 6, FALSE), "NA")</f>
        <v>NA</v>
      </c>
      <c r="D80" s="17" t="str">
        <f>IFERROR(VLOOKUP(A80, 'Data Investing.com'!$A$1:$D$1937, 4, FALSE), "NA")</f>
        <v>NA</v>
      </c>
      <c r="E80" s="17" t="str">
        <f>IFERROR(VLOOKUP(A80, 'Data Investing.com'!$A$1:$G$1937, 7, FALSE), "NA")</f>
        <v>NA</v>
      </c>
    </row>
    <row r="81" ht="15.75" customHeight="1">
      <c r="A81" s="15">
        <v>43178.0</v>
      </c>
      <c r="B81" s="16">
        <f>IFERROR(VLOOKUP(A81, 'Data Investing.com'!$A$1:$B$1937, 2, FALSE), "NA")</f>
        <v>1154.5</v>
      </c>
      <c r="C81" s="16">
        <f>IFERROR(VLOOKUP(A81, 'Data Investing.com'!$A$1:$G$1937, 6, FALSE), "NA")</f>
        <v>293.4821292</v>
      </c>
      <c r="D81" s="17">
        <f>IFERROR(VLOOKUP(A81, 'Data Investing.com'!$A$1:$D$1937, 4, FALSE), "NA")</f>
        <v>-0.0150662</v>
      </c>
      <c r="E81" s="17">
        <f>IFERROR(VLOOKUP(A81, 'Data Investing.com'!$A$1:$G$1937, 7, FALSE), "NA")</f>
        <v>-0.01905228348</v>
      </c>
    </row>
    <row r="82" ht="15.75" customHeight="1">
      <c r="A82" s="15">
        <v>43179.0</v>
      </c>
      <c r="B82" s="16">
        <f>IFERROR(VLOOKUP(A82, 'Data Investing.com'!$A$1:$B$1937, 2, FALSE), "NA")</f>
        <v>1164.32</v>
      </c>
      <c r="C82" s="16">
        <f>IFERROR(VLOOKUP(A82, 'Data Investing.com'!$A$1:$G$1937, 6, FALSE), "NA")</f>
        <v>296.0461746</v>
      </c>
      <c r="D82" s="17">
        <f>IFERROR(VLOOKUP(A82, 'Data Investing.com'!$A$1:$D$1937, 4, FALSE), "NA")</f>
        <v>0.00850585</v>
      </c>
      <c r="E82" s="17">
        <f>IFERROR(VLOOKUP(A82, 'Data Investing.com'!$A$1:$G$1937, 7, FALSE), "NA")</f>
        <v>0.008698688395</v>
      </c>
    </row>
    <row r="83" ht="15.75" customHeight="1">
      <c r="A83" s="15">
        <v>43180.0</v>
      </c>
      <c r="B83" s="16">
        <f>IFERROR(VLOOKUP(A83, 'Data Investing.com'!$A$1:$B$1937, 2, FALSE), "NA")</f>
        <v>1176.51</v>
      </c>
      <c r="C83" s="16">
        <f>IFERROR(VLOOKUP(A83, 'Data Investing.com'!$A$1:$G$1937, 6, FALSE), "NA")</f>
        <v>301.2135487</v>
      </c>
      <c r="D83" s="17">
        <f>IFERROR(VLOOKUP(A83, 'Data Investing.com'!$A$1:$D$1937, 4, FALSE), "NA")</f>
        <v>0.01046963</v>
      </c>
      <c r="E83" s="17">
        <f>IFERROR(VLOOKUP(A83, 'Data Investing.com'!$A$1:$G$1937, 7, FALSE), "NA")</f>
        <v>0.01730404007</v>
      </c>
    </row>
    <row r="84" ht="15.75" customHeight="1">
      <c r="A84" s="15">
        <v>43181.0</v>
      </c>
      <c r="B84" s="16">
        <f>IFERROR(VLOOKUP(A84, 'Data Investing.com'!$A$1:$B$1937, 2, FALSE), "NA")</f>
        <v>1171.1</v>
      </c>
      <c r="C84" s="16">
        <f>IFERROR(VLOOKUP(A84, 'Data Investing.com'!$A$1:$G$1937, 6, FALSE), "NA")</f>
        <v>297.8079544</v>
      </c>
      <c r="D84" s="17">
        <f>IFERROR(VLOOKUP(A84, 'Data Investing.com'!$A$1:$D$1937, 4, FALSE), "NA")</f>
        <v>-0.0045983</v>
      </c>
      <c r="E84" s="17">
        <f>IFERROR(VLOOKUP(A84, 'Data Investing.com'!$A$1:$G$1937, 7, FALSE), "NA")</f>
        <v>-0.01137064689</v>
      </c>
    </row>
    <row r="85" ht="15.75" customHeight="1">
      <c r="A85" s="15">
        <v>43182.0</v>
      </c>
      <c r="B85" s="16">
        <f>IFERROR(VLOOKUP(A85, 'Data Investing.com'!$A$1:$B$1937, 2, FALSE), "NA")</f>
        <v>1166.03</v>
      </c>
      <c r="C85" s="16">
        <f>IFERROR(VLOOKUP(A85, 'Data Investing.com'!$A$1:$G$1937, 6, FALSE), "NA")</f>
        <v>292.8693424</v>
      </c>
      <c r="D85" s="17">
        <f>IFERROR(VLOOKUP(A85, 'Data Investing.com'!$A$1:$D$1937, 4, FALSE), "NA")</f>
        <v>-0.0043293</v>
      </c>
      <c r="E85" s="17">
        <f>IFERROR(VLOOKUP(A85, 'Data Investing.com'!$A$1:$G$1937, 7, FALSE), "NA")</f>
        <v>-0.01672225121</v>
      </c>
    </row>
    <row r="86" ht="15.75" customHeight="1">
      <c r="A86" s="15">
        <v>43183.0</v>
      </c>
      <c r="B86" s="16" t="str">
        <f>IFERROR(VLOOKUP(A86, 'Data Investing.com'!$A$1:$B$1937, 2, FALSE), "NA")</f>
        <v>NA</v>
      </c>
      <c r="C86" s="16" t="str">
        <f>IFERROR(VLOOKUP(A86, 'Data Investing.com'!$A$1:$G$1937, 6, FALSE), "NA")</f>
        <v>NA</v>
      </c>
      <c r="D86" s="17" t="str">
        <f>IFERROR(VLOOKUP(A86, 'Data Investing.com'!$A$1:$D$1937, 4, FALSE), "NA")</f>
        <v>NA</v>
      </c>
      <c r="E86" s="17" t="str">
        <f>IFERROR(VLOOKUP(A86, 'Data Investing.com'!$A$1:$G$1937, 7, FALSE), "NA")</f>
        <v>NA</v>
      </c>
    </row>
    <row r="87" ht="15.75" customHeight="1">
      <c r="A87" s="15">
        <v>43184.0</v>
      </c>
      <c r="B87" s="16" t="str">
        <f>IFERROR(VLOOKUP(A87, 'Data Investing.com'!$A$1:$B$1937, 2, FALSE), "NA")</f>
        <v>NA</v>
      </c>
      <c r="C87" s="16" t="str">
        <f>IFERROR(VLOOKUP(A87, 'Data Investing.com'!$A$1:$G$1937, 6, FALSE), "NA")</f>
        <v>NA</v>
      </c>
      <c r="D87" s="17" t="str">
        <f>IFERROR(VLOOKUP(A87, 'Data Investing.com'!$A$1:$D$1937, 4, FALSE), "NA")</f>
        <v>NA</v>
      </c>
      <c r="E87" s="17" t="str">
        <f>IFERROR(VLOOKUP(A87, 'Data Investing.com'!$A$1:$G$1937, 7, FALSE), "NA")</f>
        <v>NA</v>
      </c>
    </row>
    <row r="88" ht="15.75" customHeight="1">
      <c r="A88" s="15">
        <v>43185.0</v>
      </c>
      <c r="B88" s="16">
        <f>IFERROR(VLOOKUP(A88, 'Data Investing.com'!$A$1:$B$1937, 2, FALSE), "NA")</f>
        <v>1164.2</v>
      </c>
      <c r="C88" s="16">
        <f>IFERROR(VLOOKUP(A88, 'Data Investing.com'!$A$1:$G$1937, 6, FALSE), "NA")</f>
        <v>293.6413852</v>
      </c>
      <c r="D88" s="17">
        <f>IFERROR(VLOOKUP(A88, 'Data Investing.com'!$A$1:$D$1937, 4, FALSE), "NA")</f>
        <v>-0.0015694</v>
      </c>
      <c r="E88" s="17">
        <f>IFERROR(VLOOKUP(A88, 'Data Investing.com'!$A$1:$G$1937, 7, FALSE), "NA")</f>
        <v>0.002632665326</v>
      </c>
    </row>
    <row r="89" ht="15.75" customHeight="1">
      <c r="A89" s="15">
        <v>43186.0</v>
      </c>
      <c r="B89" s="16">
        <f>IFERROR(VLOOKUP(A89, 'Data Investing.com'!$A$1:$B$1937, 2, FALSE), "NA")</f>
        <v>1161.97</v>
      </c>
      <c r="C89" s="16">
        <f>IFERROR(VLOOKUP(A89, 'Data Investing.com'!$A$1:$G$1937, 6, FALSE), "NA")</f>
        <v>291.9302565</v>
      </c>
      <c r="D89" s="17">
        <f>IFERROR(VLOOKUP(A89, 'Data Investing.com'!$A$1:$D$1937, 4, FALSE), "NA")</f>
        <v>-0.0019155</v>
      </c>
      <c r="E89" s="17">
        <f>IFERROR(VLOOKUP(A89, 'Data Investing.com'!$A$1:$G$1937, 7, FALSE), "NA")</f>
        <v>-0.005844318474</v>
      </c>
    </row>
    <row r="90" ht="15.75" customHeight="1">
      <c r="A90" s="15">
        <v>43187.0</v>
      </c>
      <c r="B90" s="16">
        <f>IFERROR(VLOOKUP(A90, 'Data Investing.com'!$A$1:$B$1937, 2, FALSE), "NA")</f>
        <v>1141.29</v>
      </c>
      <c r="C90" s="16">
        <f>IFERROR(VLOOKUP(A90, 'Data Investing.com'!$A$1:$G$1937, 6, FALSE), "NA")</f>
        <v>284.7814153</v>
      </c>
      <c r="D90" s="17">
        <f>IFERROR(VLOOKUP(A90, 'Data Investing.com'!$A$1:$D$1937, 4, FALSE), "NA")</f>
        <v>-0.0177974</v>
      </c>
      <c r="E90" s="17">
        <f>IFERROR(VLOOKUP(A90, 'Data Investing.com'!$A$1:$G$1937, 7, FALSE), "NA")</f>
        <v>-0.024793004</v>
      </c>
    </row>
    <row r="91" ht="15.75" customHeight="1">
      <c r="A91" s="15">
        <v>43188.0</v>
      </c>
      <c r="B91" s="16">
        <f>IFERROR(VLOOKUP(A91, 'Data Investing.com'!$A$1:$B$1937, 2, FALSE), "NA")</f>
        <v>1148.45</v>
      </c>
      <c r="C91" s="16">
        <f>IFERROR(VLOOKUP(A91, 'Data Investing.com'!$A$1:$G$1937, 6, FALSE), "NA")</f>
        <v>291.3960215</v>
      </c>
      <c r="D91" s="17">
        <f>IFERROR(VLOOKUP(A91, 'Data Investing.com'!$A$1:$D$1937, 4, FALSE), "NA")</f>
        <v>0.0062736</v>
      </c>
      <c r="E91" s="17">
        <f>IFERROR(VLOOKUP(A91, 'Data Investing.com'!$A$1:$G$1937, 7, FALSE), "NA")</f>
        <v>0.02296131849</v>
      </c>
    </row>
    <row r="92" ht="15.75" customHeight="1">
      <c r="A92" s="15">
        <v>43189.0</v>
      </c>
      <c r="B92" s="16">
        <f>IFERROR(VLOOKUP(A92, 'Data Investing.com'!$A$1:$B$1937, 2, FALSE), "NA")</f>
        <v>1149.3</v>
      </c>
      <c r="C92" s="16">
        <f>IFERROR(VLOOKUP(A92, 'Data Investing.com'!$A$1:$G$1937, 6, FALSE), "NA")</f>
        <v>290.6529766</v>
      </c>
      <c r="D92" s="17">
        <f>IFERROR(VLOOKUP(A92, 'Data Investing.com'!$A$1:$D$1937, 4, FALSE), "NA")</f>
        <v>0.00074013</v>
      </c>
      <c r="E92" s="17">
        <f>IFERROR(VLOOKUP(A92, 'Data Investing.com'!$A$1:$G$1937, 7, FALSE), "NA")</f>
        <v>-0.002553205454</v>
      </c>
    </row>
    <row r="93" ht="15.75" customHeight="1">
      <c r="A93" s="15">
        <v>43190.0</v>
      </c>
      <c r="B93" s="16" t="str">
        <f>IFERROR(VLOOKUP(A93, 'Data Investing.com'!$A$1:$B$1937, 2, FALSE), "NA")</f>
        <v>NA</v>
      </c>
      <c r="C93" s="16" t="str">
        <f>IFERROR(VLOOKUP(A93, 'Data Investing.com'!$A$1:$G$1937, 6, FALSE), "NA")</f>
        <v>NA</v>
      </c>
      <c r="D93" s="17" t="str">
        <f>IFERROR(VLOOKUP(A93, 'Data Investing.com'!$A$1:$D$1937, 4, FALSE), "NA")</f>
        <v>NA</v>
      </c>
      <c r="E93" s="17" t="str">
        <f>IFERROR(VLOOKUP(A93, 'Data Investing.com'!$A$1:$G$1937, 7, FALSE), "NA")</f>
        <v>NA</v>
      </c>
    </row>
    <row r="94" ht="15.75" customHeight="1">
      <c r="A94" s="15">
        <v>43191.0</v>
      </c>
      <c r="B94" s="16" t="str">
        <f>IFERROR(VLOOKUP(A94, 'Data Investing.com'!$A$1:$B$1937, 2, FALSE), "NA")</f>
        <v>NA</v>
      </c>
      <c r="C94" s="16" t="str">
        <f>IFERROR(VLOOKUP(A94, 'Data Investing.com'!$A$1:$G$1937, 6, FALSE), "NA")</f>
        <v>NA</v>
      </c>
      <c r="D94" s="17" t="str">
        <f>IFERROR(VLOOKUP(A94, 'Data Investing.com'!$A$1:$D$1937, 4, FALSE), "NA")</f>
        <v>NA</v>
      </c>
      <c r="E94" s="17" t="str">
        <f>IFERROR(VLOOKUP(A94, 'Data Investing.com'!$A$1:$G$1937, 7, FALSE), "NA")</f>
        <v>NA</v>
      </c>
    </row>
    <row r="95" ht="15.75" customHeight="1">
      <c r="A95" s="15">
        <v>43192.0</v>
      </c>
      <c r="B95" s="16">
        <f>IFERROR(VLOOKUP(A95, 'Data Investing.com'!$A$1:$B$1937, 2, FALSE), "NA")</f>
        <v>1144.42</v>
      </c>
      <c r="C95" s="16">
        <f>IFERROR(VLOOKUP(A95, 'Data Investing.com'!$A$1:$G$1937, 6, FALSE), "NA")</f>
        <v>288.0855884</v>
      </c>
      <c r="D95" s="17">
        <f>IFERROR(VLOOKUP(A95, 'Data Investing.com'!$A$1:$D$1937, 4, FALSE), "NA")</f>
        <v>-0.0042461</v>
      </c>
      <c r="E95" s="17">
        <f>IFERROR(VLOOKUP(A95, 'Data Investing.com'!$A$1:$G$1937, 7, FALSE), "NA")</f>
        <v>-0.008872417215</v>
      </c>
    </row>
    <row r="96" ht="15.75" customHeight="1">
      <c r="A96" s="15">
        <v>43193.0</v>
      </c>
      <c r="B96" s="16">
        <f>IFERROR(VLOOKUP(A96, 'Data Investing.com'!$A$1:$B$1937, 2, FALSE), "NA")</f>
        <v>1145.94</v>
      </c>
      <c r="C96" s="16">
        <f>IFERROR(VLOOKUP(A96, 'Data Investing.com'!$A$1:$G$1937, 6, FALSE), "NA")</f>
        <v>287.3686586</v>
      </c>
      <c r="D96" s="17">
        <f>IFERROR(VLOOKUP(A96, 'Data Investing.com'!$A$1:$D$1937, 4, FALSE), "NA")</f>
        <v>0.00132818</v>
      </c>
      <c r="E96" s="17">
        <f>IFERROR(VLOOKUP(A96, 'Data Investing.com'!$A$1:$G$1937, 7, FALSE), "NA")</f>
        <v>-0.002491701711</v>
      </c>
    </row>
    <row r="97" ht="15.75" customHeight="1">
      <c r="A97" s="15">
        <v>43194.0</v>
      </c>
      <c r="B97" s="16">
        <f>IFERROR(VLOOKUP(A97, 'Data Investing.com'!$A$1:$B$1937, 2, FALSE), "NA")</f>
        <v>1139.76</v>
      </c>
      <c r="C97" s="16">
        <f>IFERROR(VLOOKUP(A97, 'Data Investing.com'!$A$1:$G$1937, 6, FALSE), "NA")</f>
        <v>285.1609998</v>
      </c>
      <c r="D97" s="17">
        <f>IFERROR(VLOOKUP(A97, 'Data Investing.com'!$A$1:$D$1937, 4, FALSE), "NA")</f>
        <v>-0.005393</v>
      </c>
      <c r="E97" s="17">
        <f>IFERROR(VLOOKUP(A97, 'Data Investing.com'!$A$1:$G$1937, 7, FALSE), "NA")</f>
        <v>-0.007711984033</v>
      </c>
    </row>
    <row r="98" ht="15.75" customHeight="1">
      <c r="A98" s="15">
        <v>43195.0</v>
      </c>
      <c r="B98" s="16">
        <f>IFERROR(VLOOKUP(A98, 'Data Investing.com'!$A$1:$B$1937, 2, FALSE), "NA")</f>
        <v>1149.48</v>
      </c>
      <c r="C98" s="16">
        <f>IFERROR(VLOOKUP(A98, 'Data Investing.com'!$A$1:$G$1937, 6, FALSE), "NA")</f>
        <v>283.8011999</v>
      </c>
      <c r="D98" s="17">
        <f>IFERROR(VLOOKUP(A98, 'Data Investing.com'!$A$1:$D$1937, 4, FALSE), "NA")</f>
        <v>0.00852811</v>
      </c>
      <c r="E98" s="17">
        <f>IFERROR(VLOOKUP(A98, 'Data Investing.com'!$A$1:$G$1937, 7, FALSE), "NA")</f>
        <v>-0.004779939523</v>
      </c>
    </row>
    <row r="99" ht="15.75" customHeight="1">
      <c r="A99" s="15">
        <v>43196.0</v>
      </c>
      <c r="B99" s="16">
        <f>IFERROR(VLOOKUP(A99, 'Data Investing.com'!$A$1:$B$1937, 2, FALSE), "NA")</f>
        <v>1147.38</v>
      </c>
      <c r="C99" s="16">
        <f>IFERROR(VLOOKUP(A99, 'Data Investing.com'!$A$1:$G$1937, 6, FALSE), "NA")</f>
        <v>283.8082517</v>
      </c>
      <c r="D99" s="17">
        <f>IFERROR(VLOOKUP(A99, 'Data Investing.com'!$A$1:$D$1937, 4, FALSE), "NA")</f>
        <v>-0.0018269</v>
      </c>
      <c r="E99" s="17">
        <f>IFERROR(VLOOKUP(A99, 'Data Investing.com'!$A$1:$G$1937, 7, FALSE), "NA")</f>
        <v>0.00002484735094</v>
      </c>
    </row>
    <row r="100" ht="15.75" customHeight="1">
      <c r="A100" s="15">
        <v>43197.0</v>
      </c>
      <c r="B100" s="16" t="str">
        <f>IFERROR(VLOOKUP(A100, 'Data Investing.com'!$A$1:$B$1937, 2, FALSE), "NA")</f>
        <v>NA</v>
      </c>
      <c r="C100" s="16" t="str">
        <f>IFERROR(VLOOKUP(A100, 'Data Investing.com'!$A$1:$G$1937, 6, FALSE), "NA")</f>
        <v>NA</v>
      </c>
      <c r="D100" s="17" t="str">
        <f>IFERROR(VLOOKUP(A100, 'Data Investing.com'!$A$1:$D$1937, 4, FALSE), "NA")</f>
        <v>NA</v>
      </c>
      <c r="E100" s="17" t="str">
        <f>IFERROR(VLOOKUP(A100, 'Data Investing.com'!$A$1:$G$1937, 7, FALSE), "NA")</f>
        <v>NA</v>
      </c>
    </row>
    <row r="101" ht="15.75" customHeight="1">
      <c r="A101" s="15">
        <v>43198.0</v>
      </c>
      <c r="B101" s="16" t="str">
        <f>IFERROR(VLOOKUP(A101, 'Data Investing.com'!$A$1:$B$1937, 2, FALSE), "NA")</f>
        <v>NA</v>
      </c>
      <c r="C101" s="16" t="str">
        <f>IFERROR(VLOOKUP(A101, 'Data Investing.com'!$A$1:$G$1937, 6, FALSE), "NA")</f>
        <v>NA</v>
      </c>
      <c r="D101" s="17" t="str">
        <f>IFERROR(VLOOKUP(A101, 'Data Investing.com'!$A$1:$D$1937, 4, FALSE), "NA")</f>
        <v>NA</v>
      </c>
      <c r="E101" s="17" t="str">
        <f>IFERROR(VLOOKUP(A101, 'Data Investing.com'!$A$1:$G$1937, 7, FALSE), "NA")</f>
        <v>NA</v>
      </c>
    </row>
    <row r="102" ht="15.75" customHeight="1">
      <c r="A102" s="15">
        <v>43199.0</v>
      </c>
      <c r="B102" s="16">
        <f>IFERROR(VLOOKUP(A102, 'Data Investing.com'!$A$1:$B$1937, 2, FALSE), "NA")</f>
        <v>1131.56</v>
      </c>
      <c r="C102" s="16">
        <f>IFERROR(VLOOKUP(A102, 'Data Investing.com'!$A$1:$G$1937, 6, FALSE), "NA")</f>
        <v>277.8402534</v>
      </c>
      <c r="D102" s="17">
        <f>IFERROR(VLOOKUP(A102, 'Data Investing.com'!$A$1:$D$1937, 4, FALSE), "NA")</f>
        <v>-0.0137879</v>
      </c>
      <c r="E102" s="17">
        <f>IFERROR(VLOOKUP(A102, 'Data Investing.com'!$A$1:$G$1937, 7, FALSE), "NA")</f>
        <v>-0.02125251963</v>
      </c>
    </row>
    <row r="103" ht="15.75" customHeight="1">
      <c r="A103" s="15">
        <v>43200.0</v>
      </c>
      <c r="B103" s="16">
        <f>IFERROR(VLOOKUP(A103, 'Data Investing.com'!$A$1:$B$1937, 2, FALSE), "NA")</f>
        <v>1107.13</v>
      </c>
      <c r="C103" s="16">
        <f>IFERROR(VLOOKUP(A103, 'Data Investing.com'!$A$1:$G$1937, 6, FALSE), "NA")</f>
        <v>269.3026197</v>
      </c>
      <c r="D103" s="17">
        <f>IFERROR(VLOOKUP(A103, 'Data Investing.com'!$A$1:$D$1937, 4, FALSE), "NA")</f>
        <v>-0.0215897</v>
      </c>
      <c r="E103" s="17">
        <f>IFERROR(VLOOKUP(A103, 'Data Investing.com'!$A$1:$G$1937, 7, FALSE), "NA")</f>
        <v>-0.03121059273</v>
      </c>
    </row>
    <row r="104" ht="15.75" customHeight="1">
      <c r="A104" s="15">
        <v>43201.0</v>
      </c>
      <c r="B104" s="16">
        <f>IFERROR(VLOOKUP(A104, 'Data Investing.com'!$A$1:$B$1937, 2, FALSE), "NA")</f>
        <v>1092.53</v>
      </c>
      <c r="C104" s="16">
        <f>IFERROR(VLOOKUP(A104, 'Data Investing.com'!$A$1:$G$1937, 6, FALSE), "NA")</f>
        <v>264.3430922</v>
      </c>
      <c r="D104" s="17">
        <f>IFERROR(VLOOKUP(A104, 'Data Investing.com'!$A$1:$D$1937, 4, FALSE), "NA")</f>
        <v>-0.0131872</v>
      </c>
      <c r="E104" s="17">
        <f>IFERROR(VLOOKUP(A104, 'Data Investing.com'!$A$1:$G$1937, 7, FALSE), "NA")</f>
        <v>-0.0185878767</v>
      </c>
    </row>
    <row r="105" ht="15.75" customHeight="1">
      <c r="A105" s="15">
        <v>43202.0</v>
      </c>
      <c r="B105" s="16">
        <f>IFERROR(VLOOKUP(A105, 'Data Investing.com'!$A$1:$B$1937, 2, FALSE), "NA")</f>
        <v>1102.35</v>
      </c>
      <c r="C105" s="16">
        <f>IFERROR(VLOOKUP(A105, 'Data Investing.com'!$A$1:$G$1937, 6, FALSE), "NA")</f>
        <v>268.2638956</v>
      </c>
      <c r="D105" s="17">
        <f>IFERROR(VLOOKUP(A105, 'Data Investing.com'!$A$1:$D$1937, 4, FALSE), "NA")</f>
        <v>0.00898831</v>
      </c>
      <c r="E105" s="17">
        <f>IFERROR(VLOOKUP(A105, 'Data Investing.com'!$A$1:$G$1937, 7, FALSE), "NA")</f>
        <v>0.01472333027</v>
      </c>
    </row>
    <row r="106" ht="15.75" customHeight="1">
      <c r="A106" s="15">
        <v>43203.0</v>
      </c>
      <c r="B106" s="16">
        <f>IFERROR(VLOOKUP(A106, 'Data Investing.com'!$A$1:$B$1937, 2, FALSE), "NA")</f>
        <v>1096.04</v>
      </c>
      <c r="C106" s="16">
        <f>IFERROR(VLOOKUP(A106, 'Data Investing.com'!$A$1:$G$1937, 6, FALSE), "NA")</f>
        <v>267.5944237</v>
      </c>
      <c r="D106" s="17">
        <f>IFERROR(VLOOKUP(A106, 'Data Investing.com'!$A$1:$D$1937, 4, FALSE), "NA")</f>
        <v>-0.0057241</v>
      </c>
      <c r="E106" s="17">
        <f>IFERROR(VLOOKUP(A106, 'Data Investing.com'!$A$1:$G$1937, 7, FALSE), "NA")</f>
        <v>-0.002498691467</v>
      </c>
    </row>
    <row r="107" ht="15.75" customHeight="1">
      <c r="A107" s="15">
        <v>43204.0</v>
      </c>
      <c r="B107" s="16" t="str">
        <f>IFERROR(VLOOKUP(A107, 'Data Investing.com'!$A$1:$B$1937, 2, FALSE), "NA")</f>
        <v>NA</v>
      </c>
      <c r="C107" s="16" t="str">
        <f>IFERROR(VLOOKUP(A107, 'Data Investing.com'!$A$1:$G$1937, 6, FALSE), "NA")</f>
        <v>NA</v>
      </c>
      <c r="D107" s="17" t="str">
        <f>IFERROR(VLOOKUP(A107, 'Data Investing.com'!$A$1:$D$1937, 4, FALSE), "NA")</f>
        <v>NA</v>
      </c>
      <c r="E107" s="17" t="str">
        <f>IFERROR(VLOOKUP(A107, 'Data Investing.com'!$A$1:$G$1937, 7, FALSE), "NA")</f>
        <v>NA</v>
      </c>
    </row>
    <row r="108" ht="15.75" customHeight="1">
      <c r="A108" s="15">
        <v>43205.0</v>
      </c>
      <c r="B108" s="16" t="str">
        <f>IFERROR(VLOOKUP(A108, 'Data Investing.com'!$A$1:$B$1937, 2, FALSE), "NA")</f>
        <v>NA</v>
      </c>
      <c r="C108" s="16" t="str">
        <f>IFERROR(VLOOKUP(A108, 'Data Investing.com'!$A$1:$G$1937, 6, FALSE), "NA")</f>
        <v>NA</v>
      </c>
      <c r="D108" s="17" t="str">
        <f>IFERROR(VLOOKUP(A108, 'Data Investing.com'!$A$1:$D$1937, 4, FALSE), "NA")</f>
        <v>NA</v>
      </c>
      <c r="E108" s="17" t="str">
        <f>IFERROR(VLOOKUP(A108, 'Data Investing.com'!$A$1:$G$1937, 7, FALSE), "NA")</f>
        <v>NA</v>
      </c>
    </row>
    <row r="109" ht="15.75" customHeight="1">
      <c r="A109" s="15">
        <v>43206.0</v>
      </c>
      <c r="B109" s="16">
        <f>IFERROR(VLOOKUP(A109, 'Data Investing.com'!$A$1:$B$1937, 2, FALSE), "NA")</f>
        <v>1106.88</v>
      </c>
      <c r="C109" s="16">
        <f>IFERROR(VLOOKUP(A109, 'Data Investing.com'!$A$1:$G$1937, 6, FALSE), "NA")</f>
        <v>270.4456607</v>
      </c>
      <c r="D109" s="17">
        <f>IFERROR(VLOOKUP(A109, 'Data Investing.com'!$A$1:$D$1937, 4, FALSE), "NA")</f>
        <v>0.00989015</v>
      </c>
      <c r="E109" s="17">
        <f>IFERROR(VLOOKUP(A109, 'Data Investing.com'!$A$1:$G$1937, 7, FALSE), "NA")</f>
        <v>0.01059870353</v>
      </c>
    </row>
    <row r="110" ht="15.75" customHeight="1">
      <c r="A110" s="15">
        <v>43207.0</v>
      </c>
      <c r="B110" s="16">
        <f>IFERROR(VLOOKUP(A110, 'Data Investing.com'!$A$1:$B$1937, 2, FALSE), "NA")</f>
        <v>1087.45</v>
      </c>
      <c r="C110" s="16">
        <f>IFERROR(VLOOKUP(A110, 'Data Investing.com'!$A$1:$G$1937, 6, FALSE), "NA")</f>
        <v>265.4518381</v>
      </c>
      <c r="D110" s="17">
        <f>IFERROR(VLOOKUP(A110, 'Data Investing.com'!$A$1:$D$1937, 4, FALSE), "NA")</f>
        <v>-0.0175538</v>
      </c>
      <c r="E110" s="17">
        <f>IFERROR(VLOOKUP(A110, 'Data Investing.com'!$A$1:$G$1937, 7, FALSE), "NA")</f>
        <v>-0.01863776984</v>
      </c>
    </row>
    <row r="111" ht="15.75" customHeight="1">
      <c r="A111" s="15">
        <v>43208.0</v>
      </c>
      <c r="B111" s="16">
        <f>IFERROR(VLOOKUP(A111, 'Data Investing.com'!$A$1:$B$1937, 2, FALSE), "NA")</f>
        <v>1120.99</v>
      </c>
      <c r="C111" s="16">
        <f>IFERROR(VLOOKUP(A111, 'Data Investing.com'!$A$1:$G$1937, 6, FALSE), "NA")</f>
        <v>279.7299995</v>
      </c>
      <c r="D111" s="17">
        <f>IFERROR(VLOOKUP(A111, 'Data Investing.com'!$A$1:$D$1937, 4, FALSE), "NA")</f>
        <v>0.0308428</v>
      </c>
      <c r="E111" s="17">
        <f>IFERROR(VLOOKUP(A111, 'Data Investing.com'!$A$1:$G$1937, 7, FALSE), "NA")</f>
        <v>0.05239142694</v>
      </c>
    </row>
    <row r="112" ht="15.75" customHeight="1">
      <c r="A112" s="15">
        <v>43209.0</v>
      </c>
      <c r="B112" s="16">
        <f>IFERROR(VLOOKUP(A112, 'Data Investing.com'!$A$1:$B$1937, 2, FALSE), "NA")</f>
        <v>1121.22</v>
      </c>
      <c r="C112" s="16">
        <f>IFERROR(VLOOKUP(A112, 'Data Investing.com'!$A$1:$G$1937, 6, FALSE), "NA")</f>
        <v>277.5777981</v>
      </c>
      <c r="D112" s="17">
        <f>IFERROR(VLOOKUP(A112, 'Data Investing.com'!$A$1:$D$1937, 4, FALSE), "NA")</f>
        <v>0.00020518</v>
      </c>
      <c r="E112" s="17">
        <f>IFERROR(VLOOKUP(A112, 'Data Investing.com'!$A$1:$G$1937, 7, FALSE), "NA")</f>
        <v>-0.00772360292</v>
      </c>
    </row>
    <row r="113" ht="15.75" customHeight="1">
      <c r="A113" s="15">
        <v>43210.0</v>
      </c>
      <c r="B113" s="16">
        <f>IFERROR(VLOOKUP(A113, 'Data Investing.com'!$A$1:$B$1937, 2, FALSE), "NA")</f>
        <v>1109.32</v>
      </c>
      <c r="C113" s="16">
        <f>IFERROR(VLOOKUP(A113, 'Data Investing.com'!$A$1:$G$1937, 6, FALSE), "NA")</f>
        <v>272.1856905</v>
      </c>
      <c r="D113" s="17">
        <f>IFERROR(VLOOKUP(A113, 'Data Investing.com'!$A$1:$D$1937, 4, FALSE), "NA")</f>
        <v>-0.0106134</v>
      </c>
      <c r="E113" s="17">
        <f>IFERROR(VLOOKUP(A113, 'Data Investing.com'!$A$1:$G$1937, 7, FALSE), "NA")</f>
        <v>-0.01961672868</v>
      </c>
    </row>
    <row r="114" ht="15.75" customHeight="1">
      <c r="A114" s="15">
        <v>43211.0</v>
      </c>
      <c r="B114" s="16" t="str">
        <f>IFERROR(VLOOKUP(A114, 'Data Investing.com'!$A$1:$B$1937, 2, FALSE), "NA")</f>
        <v>NA</v>
      </c>
      <c r="C114" s="16" t="str">
        <f>IFERROR(VLOOKUP(A114, 'Data Investing.com'!$A$1:$G$1937, 6, FALSE), "NA")</f>
        <v>NA</v>
      </c>
      <c r="D114" s="17" t="str">
        <f>IFERROR(VLOOKUP(A114, 'Data Investing.com'!$A$1:$D$1937, 4, FALSE), "NA")</f>
        <v>NA</v>
      </c>
      <c r="E114" s="17" t="str">
        <f>IFERROR(VLOOKUP(A114, 'Data Investing.com'!$A$1:$G$1937, 7, FALSE), "NA")</f>
        <v>NA</v>
      </c>
    </row>
    <row r="115" ht="15.75" customHeight="1">
      <c r="A115" s="15">
        <v>43212.0</v>
      </c>
      <c r="B115" s="16" t="str">
        <f>IFERROR(VLOOKUP(A115, 'Data Investing.com'!$A$1:$B$1937, 2, FALSE), "NA")</f>
        <v>NA</v>
      </c>
      <c r="C115" s="16" t="str">
        <f>IFERROR(VLOOKUP(A115, 'Data Investing.com'!$A$1:$G$1937, 6, FALSE), "NA")</f>
        <v>NA</v>
      </c>
      <c r="D115" s="17" t="str">
        <f>IFERROR(VLOOKUP(A115, 'Data Investing.com'!$A$1:$D$1937, 4, FALSE), "NA")</f>
        <v>NA</v>
      </c>
      <c r="E115" s="17" t="str">
        <f>IFERROR(VLOOKUP(A115, 'Data Investing.com'!$A$1:$G$1937, 7, FALSE), "NA")</f>
        <v>NA</v>
      </c>
    </row>
    <row r="116" ht="15.75" customHeight="1">
      <c r="A116" s="15">
        <v>43213.0</v>
      </c>
      <c r="B116" s="16" t="str">
        <f>IFERROR(VLOOKUP(A116, 'Data Investing.com'!$A$1:$B$1937, 2, FALSE), "NA")</f>
        <v>NA</v>
      </c>
      <c r="C116" s="16" t="str">
        <f>IFERROR(VLOOKUP(A116, 'Data Investing.com'!$A$1:$G$1937, 6, FALSE), "NA")</f>
        <v>NA</v>
      </c>
      <c r="D116" s="17" t="str">
        <f>IFERROR(VLOOKUP(A116, 'Data Investing.com'!$A$1:$D$1937, 4, FALSE), "NA")</f>
        <v>NA</v>
      </c>
      <c r="E116" s="17" t="str">
        <f>IFERROR(VLOOKUP(A116, 'Data Investing.com'!$A$1:$G$1937, 7, FALSE), "NA")</f>
        <v>NA</v>
      </c>
    </row>
    <row r="117" ht="15.75" customHeight="1">
      <c r="A117" s="15">
        <v>43214.0</v>
      </c>
      <c r="B117" s="16">
        <f>IFERROR(VLOOKUP(A117, 'Data Investing.com'!$A$1:$B$1937, 2, FALSE), "NA")</f>
        <v>1100.59</v>
      </c>
      <c r="C117" s="16">
        <f>IFERROR(VLOOKUP(A117, 'Data Investing.com'!$A$1:$G$1937, 6, FALSE), "NA")</f>
        <v>269.4222766</v>
      </c>
      <c r="D117" s="17">
        <f>IFERROR(VLOOKUP(A117, 'Data Investing.com'!$A$1:$D$1937, 4, FALSE), "NA")</f>
        <v>-0.0078697</v>
      </c>
      <c r="E117" s="17">
        <f>IFERROR(VLOOKUP(A117, 'Data Investing.com'!$A$1:$G$1937, 7, FALSE), "NA")</f>
        <v>-0.01020456853</v>
      </c>
    </row>
    <row r="118" ht="15.75" customHeight="1">
      <c r="A118" s="15">
        <v>43215.0</v>
      </c>
      <c r="B118" s="16">
        <f>IFERROR(VLOOKUP(A118, 'Data Investing.com'!$A$1:$B$1937, 2, FALSE), "NA")</f>
        <v>1074.01</v>
      </c>
      <c r="C118" s="16">
        <f>IFERROR(VLOOKUP(A118, 'Data Investing.com'!$A$1:$G$1937, 6, FALSE), "NA")</f>
        <v>263.4379063</v>
      </c>
      <c r="D118" s="17">
        <f>IFERROR(VLOOKUP(A118, 'Data Investing.com'!$A$1:$D$1937, 4, FALSE), "NA")</f>
        <v>-0.0241507</v>
      </c>
      <c r="E118" s="17">
        <f>IFERROR(VLOOKUP(A118, 'Data Investing.com'!$A$1:$G$1937, 7, FALSE), "NA")</f>
        <v>-0.02246226</v>
      </c>
    </row>
    <row r="119" ht="15.75" customHeight="1">
      <c r="A119" s="15">
        <v>43216.0</v>
      </c>
      <c r="B119" s="16">
        <f>IFERROR(VLOOKUP(A119, 'Data Investing.com'!$A$1:$B$1937, 2, FALSE), "NA")</f>
        <v>1070.15</v>
      </c>
      <c r="C119" s="16">
        <f>IFERROR(VLOOKUP(A119, 'Data Investing.com'!$A$1:$G$1937, 6, FALSE), "NA")</f>
        <v>263.2336301</v>
      </c>
      <c r="D119" s="17">
        <f>IFERROR(VLOOKUP(A119, 'Data Investing.com'!$A$1:$D$1937, 4, FALSE), "NA")</f>
        <v>-0.003594</v>
      </c>
      <c r="E119" s="17">
        <f>IFERROR(VLOOKUP(A119, 'Data Investing.com'!$A$1:$G$1937, 7, FALSE), "NA")</f>
        <v>-0.0007757249114</v>
      </c>
    </row>
    <row r="120" ht="15.75" customHeight="1">
      <c r="A120" s="15">
        <v>43217.0</v>
      </c>
      <c r="B120" s="16">
        <f>IFERROR(VLOOKUP(A120, 'Data Investing.com'!$A$1:$B$1937, 2, FALSE), "NA")</f>
        <v>1076.14</v>
      </c>
      <c r="C120" s="16">
        <f>IFERROR(VLOOKUP(A120, 'Data Investing.com'!$A$1:$G$1937, 6, FALSE), "NA")</f>
        <v>266.2921904</v>
      </c>
      <c r="D120" s="17">
        <f>IFERROR(VLOOKUP(A120, 'Data Investing.com'!$A$1:$D$1937, 4, FALSE), "NA")</f>
        <v>0.00559735</v>
      </c>
      <c r="E120" s="17">
        <f>IFERROR(VLOOKUP(A120, 'Data Investing.com'!$A$1:$G$1937, 7, FALSE), "NA")</f>
        <v>0.01155220081</v>
      </c>
    </row>
    <row r="121" ht="15.75" customHeight="1">
      <c r="A121" s="15">
        <v>43218.0</v>
      </c>
      <c r="B121" s="16" t="str">
        <f>IFERROR(VLOOKUP(A121, 'Data Investing.com'!$A$1:$B$1937, 2, FALSE), "NA")</f>
        <v>NA</v>
      </c>
      <c r="C121" s="16" t="str">
        <f>IFERROR(VLOOKUP(A121, 'Data Investing.com'!$A$1:$G$1937, 6, FALSE), "NA")</f>
        <v>NA</v>
      </c>
      <c r="D121" s="17" t="str">
        <f>IFERROR(VLOOKUP(A121, 'Data Investing.com'!$A$1:$D$1937, 4, FALSE), "NA")</f>
        <v>NA</v>
      </c>
      <c r="E121" s="17" t="str">
        <f>IFERROR(VLOOKUP(A121, 'Data Investing.com'!$A$1:$G$1937, 7, FALSE), "NA")</f>
        <v>NA</v>
      </c>
    </row>
    <row r="122" ht="15.75" customHeight="1">
      <c r="A122" s="15">
        <v>43219.0</v>
      </c>
      <c r="B122" s="16" t="str">
        <f>IFERROR(VLOOKUP(A122, 'Data Investing.com'!$A$1:$B$1937, 2, FALSE), "NA")</f>
        <v>NA</v>
      </c>
      <c r="C122" s="16" t="str">
        <f>IFERROR(VLOOKUP(A122, 'Data Investing.com'!$A$1:$G$1937, 6, FALSE), "NA")</f>
        <v>NA</v>
      </c>
      <c r="D122" s="17" t="str">
        <f>IFERROR(VLOOKUP(A122, 'Data Investing.com'!$A$1:$D$1937, 4, FALSE), "NA")</f>
        <v>NA</v>
      </c>
      <c r="E122" s="17" t="str">
        <f>IFERROR(VLOOKUP(A122, 'Data Investing.com'!$A$1:$G$1937, 7, FALSE), "NA")</f>
        <v>NA</v>
      </c>
    </row>
    <row r="123" ht="15.75" customHeight="1">
      <c r="A123" s="15">
        <v>43220.0</v>
      </c>
      <c r="B123" s="16">
        <f>IFERROR(VLOOKUP(A123, 'Data Investing.com'!$A$1:$B$1937, 2, FALSE), "NA")</f>
        <v>1042.83</v>
      </c>
      <c r="C123" s="16">
        <f>IFERROR(VLOOKUP(A123, 'Data Investing.com'!$A$1:$G$1937, 6, FALSE), "NA")</f>
        <v>256.8104021</v>
      </c>
      <c r="D123" s="17">
        <f>IFERROR(VLOOKUP(A123, 'Data Investing.com'!$A$1:$D$1937, 4, FALSE), "NA")</f>
        <v>-0.0309532</v>
      </c>
      <c r="E123" s="17">
        <f>IFERROR(VLOOKUP(A123, 'Data Investing.com'!$A$1:$G$1937, 7, FALSE), "NA")</f>
        <v>-0.03625608841</v>
      </c>
    </row>
    <row r="124" ht="15.75" customHeight="1">
      <c r="A124" s="15">
        <v>43221.0</v>
      </c>
      <c r="B124" s="16" t="str">
        <f>IFERROR(VLOOKUP(A124, 'Data Investing.com'!$A$1:$B$1937, 2, FALSE), "NA")</f>
        <v>NA</v>
      </c>
      <c r="C124" s="16" t="str">
        <f>IFERROR(VLOOKUP(A124, 'Data Investing.com'!$A$1:$G$1937, 6, FALSE), "NA")</f>
        <v>NA</v>
      </c>
      <c r="D124" s="17" t="str">
        <f>IFERROR(VLOOKUP(A124, 'Data Investing.com'!$A$1:$D$1937, 4, FALSE), "NA")</f>
        <v>NA</v>
      </c>
      <c r="E124" s="17" t="str">
        <f>IFERROR(VLOOKUP(A124, 'Data Investing.com'!$A$1:$G$1937, 7, FALSE), "NA")</f>
        <v>NA</v>
      </c>
    </row>
    <row r="125" ht="15.75" customHeight="1">
      <c r="A125" s="15">
        <v>43222.0</v>
      </c>
      <c r="B125" s="16">
        <f>IFERROR(VLOOKUP(A125, 'Data Investing.com'!$A$1:$B$1937, 2, FALSE), "NA")</f>
        <v>1047.26</v>
      </c>
      <c r="C125" s="16">
        <f>IFERROR(VLOOKUP(A125, 'Data Investing.com'!$A$1:$G$1937, 6, FALSE), "NA")</f>
        <v>250.7746462</v>
      </c>
      <c r="D125" s="17">
        <f>IFERROR(VLOOKUP(A125, 'Data Investing.com'!$A$1:$D$1937, 4, FALSE), "NA")</f>
        <v>0.00424806</v>
      </c>
      <c r="E125" s="17">
        <f>IFERROR(VLOOKUP(A125, 'Data Investing.com'!$A$1:$G$1937, 7, FALSE), "NA")</f>
        <v>-0.02378336585</v>
      </c>
    </row>
    <row r="126" ht="15.75" customHeight="1">
      <c r="A126" s="15">
        <v>43223.0</v>
      </c>
      <c r="B126" s="16">
        <f>IFERROR(VLOOKUP(A126, 'Data Investing.com'!$A$1:$B$1937, 2, FALSE), "NA")</f>
        <v>1029.09</v>
      </c>
      <c r="C126" s="16">
        <f>IFERROR(VLOOKUP(A126, 'Data Investing.com'!$A$1:$G$1937, 6, FALSE), "NA")</f>
        <v>244.3175613</v>
      </c>
      <c r="D126" s="17">
        <f>IFERROR(VLOOKUP(A126, 'Data Investing.com'!$A$1:$D$1937, 4, FALSE), "NA")</f>
        <v>-0.01735</v>
      </c>
      <c r="E126" s="17">
        <f>IFERROR(VLOOKUP(A126, 'Data Investing.com'!$A$1:$G$1937, 7, FALSE), "NA")</f>
        <v>-0.02608585206</v>
      </c>
    </row>
    <row r="127" ht="15.75" customHeight="1">
      <c r="A127" s="15">
        <v>43224.0</v>
      </c>
      <c r="B127" s="16">
        <f>IFERROR(VLOOKUP(A127, 'Data Investing.com'!$A$1:$B$1937, 2, FALSE), "NA")</f>
        <v>1025.99</v>
      </c>
      <c r="C127" s="16">
        <f>IFERROR(VLOOKUP(A127, 'Data Investing.com'!$A$1:$G$1937, 6, FALSE), "NA")</f>
        <v>242.9528771</v>
      </c>
      <c r="D127" s="17">
        <f>IFERROR(VLOOKUP(A127, 'Data Investing.com'!$A$1:$D$1937, 4, FALSE), "NA")</f>
        <v>-0.0030124</v>
      </c>
      <c r="E127" s="17">
        <f>IFERROR(VLOOKUP(A127, 'Data Investing.com'!$A$1:$G$1937, 7, FALSE), "NA")</f>
        <v>-0.005601356743</v>
      </c>
    </row>
    <row r="128" ht="15.75" customHeight="1">
      <c r="A128" s="15">
        <v>43225.0</v>
      </c>
      <c r="B128" s="16" t="str">
        <f>IFERROR(VLOOKUP(A128, 'Data Investing.com'!$A$1:$B$1937, 2, FALSE), "NA")</f>
        <v>NA</v>
      </c>
      <c r="C128" s="16" t="str">
        <f>IFERROR(VLOOKUP(A128, 'Data Investing.com'!$A$1:$G$1937, 6, FALSE), "NA")</f>
        <v>NA</v>
      </c>
      <c r="D128" s="17" t="str">
        <f>IFERROR(VLOOKUP(A128, 'Data Investing.com'!$A$1:$D$1937, 4, FALSE), "NA")</f>
        <v>NA</v>
      </c>
      <c r="E128" s="17" t="str">
        <f>IFERROR(VLOOKUP(A128, 'Data Investing.com'!$A$1:$G$1937, 7, FALSE), "NA")</f>
        <v>NA</v>
      </c>
    </row>
    <row r="129" ht="15.75" customHeight="1">
      <c r="A129" s="15">
        <v>43226.0</v>
      </c>
      <c r="B129" s="16" t="str">
        <f>IFERROR(VLOOKUP(A129, 'Data Investing.com'!$A$1:$B$1937, 2, FALSE), "NA")</f>
        <v>NA</v>
      </c>
      <c r="C129" s="16" t="str">
        <f>IFERROR(VLOOKUP(A129, 'Data Investing.com'!$A$1:$G$1937, 6, FALSE), "NA")</f>
        <v>NA</v>
      </c>
      <c r="D129" s="17" t="str">
        <f>IFERROR(VLOOKUP(A129, 'Data Investing.com'!$A$1:$D$1937, 4, FALSE), "NA")</f>
        <v>NA</v>
      </c>
      <c r="E129" s="17" t="str">
        <f>IFERROR(VLOOKUP(A129, 'Data Investing.com'!$A$1:$G$1937, 7, FALSE), "NA")</f>
        <v>NA</v>
      </c>
    </row>
    <row r="130" ht="15.75" customHeight="1">
      <c r="A130" s="15">
        <v>43227.0</v>
      </c>
      <c r="B130" s="16">
        <f>IFERROR(VLOOKUP(A130, 'Data Investing.com'!$A$1:$B$1937, 2, FALSE), "NA")</f>
        <v>1008.66</v>
      </c>
      <c r="C130" s="16">
        <f>IFERROR(VLOOKUP(A130, 'Data Investing.com'!$A$1:$G$1937, 6, FALSE), "NA")</f>
        <v>236.4471741</v>
      </c>
      <c r="D130" s="17">
        <f>IFERROR(VLOOKUP(A130, 'Data Investing.com'!$A$1:$D$1937, 4, FALSE), "NA")</f>
        <v>-0.016891</v>
      </c>
      <c r="E130" s="17">
        <f>IFERROR(VLOOKUP(A130, 'Data Investing.com'!$A$1:$G$1937, 7, FALSE), "NA")</f>
        <v>-0.02714268548</v>
      </c>
    </row>
    <row r="131" ht="15.75" customHeight="1">
      <c r="A131" s="15">
        <v>43228.0</v>
      </c>
      <c r="B131" s="16">
        <f>IFERROR(VLOOKUP(A131, 'Data Investing.com'!$A$1:$B$1937, 2, FALSE), "NA")</f>
        <v>993.64</v>
      </c>
      <c r="C131" s="16">
        <f>IFERROR(VLOOKUP(A131, 'Data Investing.com'!$A$1:$G$1937, 6, FALSE), "NA")</f>
        <v>229.3880001</v>
      </c>
      <c r="D131" s="17">
        <f>IFERROR(VLOOKUP(A131, 'Data Investing.com'!$A$1:$D$1937, 4, FALSE), "NA")</f>
        <v>-0.014891</v>
      </c>
      <c r="E131" s="17">
        <f>IFERROR(VLOOKUP(A131, 'Data Investing.com'!$A$1:$G$1937, 7, FALSE), "NA")</f>
        <v>-0.03030992431</v>
      </c>
    </row>
    <row r="132" ht="15.75" customHeight="1">
      <c r="A132" s="15">
        <v>43229.0</v>
      </c>
      <c r="B132" s="16">
        <f>IFERROR(VLOOKUP(A132, 'Data Investing.com'!$A$1:$B$1937, 2, FALSE), "NA")</f>
        <v>1007.81</v>
      </c>
      <c r="C132" s="16">
        <f>IFERROR(VLOOKUP(A132, 'Data Investing.com'!$A$1:$G$1937, 6, FALSE), "NA")</f>
        <v>235.1070779</v>
      </c>
      <c r="D132" s="17">
        <f>IFERROR(VLOOKUP(A132, 'Data Investing.com'!$A$1:$D$1937, 4, FALSE), "NA")</f>
        <v>0.0142607</v>
      </c>
      <c r="E132" s="17">
        <f>IFERROR(VLOOKUP(A132, 'Data Investing.com'!$A$1:$G$1937, 7, FALSE), "NA")</f>
        <v>0.02462616753</v>
      </c>
    </row>
    <row r="133" ht="15.75" customHeight="1">
      <c r="A133" s="15">
        <v>43230.0</v>
      </c>
      <c r="B133" s="16">
        <f>IFERROR(VLOOKUP(A133, 'Data Investing.com'!$A$1:$B$1937, 2, FALSE), "NA")</f>
        <v>1023.81</v>
      </c>
      <c r="C133" s="16">
        <f>IFERROR(VLOOKUP(A133, 'Data Investing.com'!$A$1:$G$1937, 6, FALSE), "NA")</f>
        <v>241.7953805</v>
      </c>
      <c r="D133" s="17">
        <f>IFERROR(VLOOKUP(A133, 'Data Investing.com'!$A$1:$D$1937, 4, FALSE), "NA")</f>
        <v>0.01587601</v>
      </c>
      <c r="E133" s="17">
        <f>IFERROR(VLOOKUP(A133, 'Data Investing.com'!$A$1:$G$1937, 7, FALSE), "NA")</f>
        <v>0.02805077238</v>
      </c>
    </row>
    <row r="134" ht="15.75" customHeight="1">
      <c r="A134" s="15">
        <v>43231.0</v>
      </c>
      <c r="B134" s="16">
        <f>IFERROR(VLOOKUP(A134, 'Data Investing.com'!$A$1:$B$1937, 2, FALSE), "NA")</f>
        <v>1018.52</v>
      </c>
      <c r="C134" s="16">
        <f>IFERROR(VLOOKUP(A134, 'Data Investing.com'!$A$1:$G$1937, 6, FALSE), "NA")</f>
        <v>236.1730742</v>
      </c>
      <c r="D134" s="17">
        <f>IFERROR(VLOOKUP(A134, 'Data Investing.com'!$A$1:$D$1937, 4, FALSE), "NA")</f>
        <v>-0.005167</v>
      </c>
      <c r="E134" s="17">
        <f>IFERROR(VLOOKUP(A134, 'Data Investing.com'!$A$1:$G$1937, 7, FALSE), "NA")</f>
        <v>-0.02352693156</v>
      </c>
    </row>
    <row r="135" ht="15.75" customHeight="1">
      <c r="A135" s="15">
        <v>43232.0</v>
      </c>
      <c r="B135" s="16" t="str">
        <f>IFERROR(VLOOKUP(A135, 'Data Investing.com'!$A$1:$B$1937, 2, FALSE), "NA")</f>
        <v>NA</v>
      </c>
      <c r="C135" s="16" t="str">
        <f>IFERROR(VLOOKUP(A135, 'Data Investing.com'!$A$1:$G$1937, 6, FALSE), "NA")</f>
        <v>NA</v>
      </c>
      <c r="D135" s="17" t="str">
        <f>IFERROR(VLOOKUP(A135, 'Data Investing.com'!$A$1:$D$1937, 4, FALSE), "NA")</f>
        <v>NA</v>
      </c>
      <c r="E135" s="17" t="str">
        <f>IFERROR(VLOOKUP(A135, 'Data Investing.com'!$A$1:$G$1937, 7, FALSE), "NA")</f>
        <v>NA</v>
      </c>
    </row>
    <row r="136" ht="15.75" customHeight="1">
      <c r="A136" s="15">
        <v>43233.0</v>
      </c>
      <c r="B136" s="16" t="str">
        <f>IFERROR(VLOOKUP(A136, 'Data Investing.com'!$A$1:$B$1937, 2, FALSE), "NA")</f>
        <v>NA</v>
      </c>
      <c r="C136" s="16" t="str">
        <f>IFERROR(VLOOKUP(A136, 'Data Investing.com'!$A$1:$G$1937, 6, FALSE), "NA")</f>
        <v>NA</v>
      </c>
      <c r="D136" s="17" t="str">
        <f>IFERROR(VLOOKUP(A136, 'Data Investing.com'!$A$1:$D$1937, 4, FALSE), "NA")</f>
        <v>NA</v>
      </c>
      <c r="E136" s="17" t="str">
        <f>IFERROR(VLOOKUP(A136, 'Data Investing.com'!$A$1:$G$1937, 7, FALSE), "NA")</f>
        <v>NA</v>
      </c>
    </row>
    <row r="137" ht="15.75" customHeight="1">
      <c r="A137" s="15">
        <v>43234.0</v>
      </c>
      <c r="B137" s="16">
        <f>IFERROR(VLOOKUP(A137, 'Data Investing.com'!$A$1:$B$1937, 2, FALSE), "NA")</f>
        <v>1033.7</v>
      </c>
      <c r="C137" s="16">
        <f>IFERROR(VLOOKUP(A137, 'Data Investing.com'!$A$1:$G$1937, 6, FALSE), "NA")</f>
        <v>236.7504924</v>
      </c>
      <c r="D137" s="17">
        <f>IFERROR(VLOOKUP(A137, 'Data Investing.com'!$A$1:$D$1937, 4, FALSE), "NA")</f>
        <v>0.01490398</v>
      </c>
      <c r="E137" s="17">
        <f>IFERROR(VLOOKUP(A137, 'Data Investing.com'!$A$1:$G$1937, 7, FALSE), "NA")</f>
        <v>0.002441910275</v>
      </c>
    </row>
    <row r="138" ht="15.75" customHeight="1">
      <c r="A138" s="15">
        <v>43235.0</v>
      </c>
      <c r="B138" s="16">
        <f>IFERROR(VLOOKUP(A138, 'Data Investing.com'!$A$1:$B$1937, 2, FALSE), "NA")</f>
        <v>1015.4</v>
      </c>
      <c r="C138" s="16">
        <f>IFERROR(VLOOKUP(A138, 'Data Investing.com'!$A$1:$G$1937, 6, FALSE), "NA")</f>
        <v>228.5907249</v>
      </c>
      <c r="D138" s="17">
        <f>IFERROR(VLOOKUP(A138, 'Data Investing.com'!$A$1:$D$1937, 4, FALSE), "NA")</f>
        <v>-0.0177034</v>
      </c>
      <c r="E138" s="17">
        <f>IFERROR(VLOOKUP(A138, 'Data Investing.com'!$A$1:$G$1937, 7, FALSE), "NA")</f>
        <v>-0.03507363493</v>
      </c>
    </row>
    <row r="139" ht="15.75" customHeight="1">
      <c r="A139" s="15">
        <v>43236.0</v>
      </c>
      <c r="B139" s="16">
        <f>IFERROR(VLOOKUP(A139, 'Data Investing.com'!$A$1:$B$1937, 2, FALSE), "NA")</f>
        <v>1021.58</v>
      </c>
      <c r="C139" s="16">
        <f>IFERROR(VLOOKUP(A139, 'Data Investing.com'!$A$1:$G$1937, 6, FALSE), "NA")</f>
        <v>231.498561</v>
      </c>
      <c r="D139" s="17">
        <f>IFERROR(VLOOKUP(A139, 'Data Investing.com'!$A$1:$D$1937, 4, FALSE), "NA")</f>
        <v>0.00608627</v>
      </c>
      <c r="E139" s="17">
        <f>IFERROR(VLOOKUP(A139, 'Data Investing.com'!$A$1:$G$1937, 7, FALSE), "NA")</f>
        <v>0.01264048064</v>
      </c>
    </row>
    <row r="140" ht="15.75" customHeight="1">
      <c r="A140" s="15">
        <v>43237.0</v>
      </c>
      <c r="B140" s="16">
        <f>IFERROR(VLOOKUP(A140, 'Data Investing.com'!$A$1:$B$1937, 2, FALSE), "NA")</f>
        <v>1018.69</v>
      </c>
      <c r="C140" s="16">
        <f>IFERROR(VLOOKUP(A140, 'Data Investing.com'!$A$1:$G$1937, 6, FALSE), "NA")</f>
        <v>228.4263163</v>
      </c>
      <c r="D140" s="17">
        <f>IFERROR(VLOOKUP(A140, 'Data Investing.com'!$A$1:$D$1937, 4, FALSE), "NA")</f>
        <v>-0.002829</v>
      </c>
      <c r="E140" s="17">
        <f>IFERROR(VLOOKUP(A140, 'Data Investing.com'!$A$1:$G$1937, 7, FALSE), "NA")</f>
        <v>-0.01335996648</v>
      </c>
    </row>
    <row r="141" ht="15.75" customHeight="1">
      <c r="A141" s="15">
        <v>43238.0</v>
      </c>
      <c r="B141" s="16">
        <f>IFERROR(VLOOKUP(A141, 'Data Investing.com'!$A$1:$B$1937, 2, FALSE), "NA")</f>
        <v>1024.1</v>
      </c>
      <c r="C141" s="16">
        <f>IFERROR(VLOOKUP(A141, 'Data Investing.com'!$A$1:$G$1937, 6, FALSE), "NA")</f>
        <v>228.0490792</v>
      </c>
      <c r="D141" s="17">
        <f>IFERROR(VLOOKUP(A141, 'Data Investing.com'!$A$1:$D$1937, 4, FALSE), "NA")</f>
        <v>0.00531074</v>
      </c>
      <c r="E141" s="17">
        <f>IFERROR(VLOOKUP(A141, 'Data Investing.com'!$A$1:$G$1937, 7, FALSE), "NA")</f>
        <v>-0.00165282573</v>
      </c>
    </row>
    <row r="142" ht="15.75" customHeight="1">
      <c r="A142" s="15">
        <v>43239.0</v>
      </c>
      <c r="B142" s="16" t="str">
        <f>IFERROR(VLOOKUP(A142, 'Data Investing.com'!$A$1:$B$1937, 2, FALSE), "NA")</f>
        <v>NA</v>
      </c>
      <c r="C142" s="16" t="str">
        <f>IFERROR(VLOOKUP(A142, 'Data Investing.com'!$A$1:$G$1937, 6, FALSE), "NA")</f>
        <v>NA</v>
      </c>
      <c r="D142" s="17" t="str">
        <f>IFERROR(VLOOKUP(A142, 'Data Investing.com'!$A$1:$D$1937, 4, FALSE), "NA")</f>
        <v>NA</v>
      </c>
      <c r="E142" s="17" t="str">
        <f>IFERROR(VLOOKUP(A142, 'Data Investing.com'!$A$1:$G$1937, 7, FALSE), "NA")</f>
        <v>NA</v>
      </c>
    </row>
    <row r="143" ht="15.75" customHeight="1">
      <c r="A143" s="15">
        <v>43240.0</v>
      </c>
      <c r="B143" s="16" t="str">
        <f>IFERROR(VLOOKUP(A143, 'Data Investing.com'!$A$1:$B$1937, 2, FALSE), "NA")</f>
        <v>NA</v>
      </c>
      <c r="C143" s="16" t="str">
        <f>IFERROR(VLOOKUP(A143, 'Data Investing.com'!$A$1:$G$1937, 6, FALSE), "NA")</f>
        <v>NA</v>
      </c>
      <c r="D143" s="17" t="str">
        <f>IFERROR(VLOOKUP(A143, 'Data Investing.com'!$A$1:$D$1937, 4, FALSE), "NA")</f>
        <v>NA</v>
      </c>
      <c r="E143" s="17" t="str">
        <f>IFERROR(VLOOKUP(A143, 'Data Investing.com'!$A$1:$G$1937, 7, FALSE), "NA")</f>
        <v>NA</v>
      </c>
    </row>
    <row r="144" ht="15.75" customHeight="1">
      <c r="A144" s="15">
        <v>43241.0</v>
      </c>
      <c r="B144" s="16">
        <f>IFERROR(VLOOKUP(A144, 'Data Investing.com'!$A$1:$B$1937, 2, FALSE), "NA")</f>
        <v>1022.58</v>
      </c>
      <c r="C144" s="16">
        <f>IFERROR(VLOOKUP(A144, 'Data Investing.com'!$A$1:$G$1937, 6, FALSE), "NA")</f>
        <v>223.5685083</v>
      </c>
      <c r="D144" s="17">
        <f>IFERROR(VLOOKUP(A144, 'Data Investing.com'!$A$1:$D$1937, 4, FALSE), "NA")</f>
        <v>-0.0014842</v>
      </c>
      <c r="E144" s="17">
        <f>IFERROR(VLOOKUP(A144, 'Data Investing.com'!$A$1:$G$1937, 7, FALSE), "NA")</f>
        <v>-0.01984297367</v>
      </c>
    </row>
    <row r="145" ht="15.75" customHeight="1">
      <c r="A145" s="15">
        <v>43242.0</v>
      </c>
      <c r="B145" s="16">
        <f>IFERROR(VLOOKUP(A145, 'Data Investing.com'!$A$1:$B$1937, 2, FALSE), "NA")</f>
        <v>1033.28</v>
      </c>
      <c r="C145" s="16">
        <f>IFERROR(VLOOKUP(A145, 'Data Investing.com'!$A$1:$G$1937, 6, FALSE), "NA")</f>
        <v>221.349157</v>
      </c>
      <c r="D145" s="17">
        <f>IFERROR(VLOOKUP(A145, 'Data Investing.com'!$A$1:$D$1937, 4, FALSE), "NA")</f>
        <v>0.01046373</v>
      </c>
      <c r="E145" s="17">
        <f>IFERROR(VLOOKUP(A145, 'Data Investing.com'!$A$1:$G$1937, 7, FALSE), "NA")</f>
        <v>-0.009976540882</v>
      </c>
    </row>
    <row r="146" ht="15.75" customHeight="1">
      <c r="A146" s="15">
        <v>43243.0</v>
      </c>
      <c r="B146" s="16">
        <f>IFERROR(VLOOKUP(A146, 'Data Investing.com'!$A$1:$B$1937, 2, FALSE), "NA")</f>
        <v>1018.92</v>
      </c>
      <c r="C146" s="16">
        <f>IFERROR(VLOOKUP(A146, 'Data Investing.com'!$A$1:$G$1937, 6, FALSE), "NA")</f>
        <v>222.7537056</v>
      </c>
      <c r="D146" s="17">
        <f>IFERROR(VLOOKUP(A146, 'Data Investing.com'!$A$1:$D$1937, 4, FALSE), "NA")</f>
        <v>-0.0138975</v>
      </c>
      <c r="E146" s="17">
        <f>IFERROR(VLOOKUP(A146, 'Data Investing.com'!$A$1:$G$1937, 7, FALSE), "NA")</f>
        <v>0.006325350826</v>
      </c>
    </row>
    <row r="147" ht="15.75" customHeight="1">
      <c r="A147" s="15">
        <v>43244.0</v>
      </c>
      <c r="B147" s="16">
        <f>IFERROR(VLOOKUP(A147, 'Data Investing.com'!$A$1:$B$1937, 2, FALSE), "NA")</f>
        <v>1011.38</v>
      </c>
      <c r="C147" s="16">
        <f>IFERROR(VLOOKUP(A147, 'Data Investing.com'!$A$1:$G$1937, 6, FALSE), "NA")</f>
        <v>214.9083105</v>
      </c>
      <c r="D147" s="17">
        <f>IFERROR(VLOOKUP(A147, 'Data Investing.com'!$A$1:$D$1937, 4, FALSE), "NA")</f>
        <v>-0.0074</v>
      </c>
      <c r="E147" s="17">
        <f>IFERROR(VLOOKUP(A147, 'Data Investing.com'!$A$1:$G$1937, 7, FALSE), "NA")</f>
        <v>-0.03585522742</v>
      </c>
    </row>
    <row r="148" ht="15.75" customHeight="1">
      <c r="A148" s="15">
        <v>43245.0</v>
      </c>
      <c r="B148" s="16">
        <f>IFERROR(VLOOKUP(A148, 'Data Investing.com'!$A$1:$B$1937, 2, FALSE), "NA")</f>
        <v>1032</v>
      </c>
      <c r="C148" s="16">
        <f>IFERROR(VLOOKUP(A148, 'Data Investing.com'!$A$1:$G$1937, 6, FALSE), "NA")</f>
        <v>219.2898578</v>
      </c>
      <c r="D148" s="17">
        <f>IFERROR(VLOOKUP(A148, 'Data Investing.com'!$A$1:$D$1937, 4, FALSE), "NA")</f>
        <v>0.02038798</v>
      </c>
      <c r="E148" s="17">
        <f>IFERROR(VLOOKUP(A148, 'Data Investing.com'!$A$1:$G$1937, 7, FALSE), "NA")</f>
        <v>0.02018293216</v>
      </c>
    </row>
    <row r="149" ht="15.75" customHeight="1">
      <c r="A149" s="15">
        <v>43246.0</v>
      </c>
      <c r="B149" s="16" t="str">
        <f>IFERROR(VLOOKUP(A149, 'Data Investing.com'!$A$1:$B$1937, 2, FALSE), "NA")</f>
        <v>NA</v>
      </c>
      <c r="C149" s="16" t="str">
        <f>IFERROR(VLOOKUP(A149, 'Data Investing.com'!$A$1:$G$1937, 6, FALSE), "NA")</f>
        <v>NA</v>
      </c>
      <c r="D149" s="17" t="str">
        <f>IFERROR(VLOOKUP(A149, 'Data Investing.com'!$A$1:$D$1937, 4, FALSE), "NA")</f>
        <v>NA</v>
      </c>
      <c r="E149" s="17" t="str">
        <f>IFERROR(VLOOKUP(A149, 'Data Investing.com'!$A$1:$G$1937, 7, FALSE), "NA")</f>
        <v>NA</v>
      </c>
    </row>
    <row r="150" ht="15.75" customHeight="1">
      <c r="A150" s="15">
        <v>43247.0</v>
      </c>
      <c r="B150" s="16" t="str">
        <f>IFERROR(VLOOKUP(A150, 'Data Investing.com'!$A$1:$B$1937, 2, FALSE), "NA")</f>
        <v>NA</v>
      </c>
      <c r="C150" s="16" t="str">
        <f>IFERROR(VLOOKUP(A150, 'Data Investing.com'!$A$1:$G$1937, 6, FALSE), "NA")</f>
        <v>NA</v>
      </c>
      <c r="D150" s="17" t="str">
        <f>IFERROR(VLOOKUP(A150, 'Data Investing.com'!$A$1:$D$1937, 4, FALSE), "NA")</f>
        <v>NA</v>
      </c>
      <c r="E150" s="17" t="str">
        <f>IFERROR(VLOOKUP(A150, 'Data Investing.com'!$A$1:$G$1937, 7, FALSE), "NA")</f>
        <v>NA</v>
      </c>
    </row>
    <row r="151" ht="15.75" customHeight="1">
      <c r="A151" s="15">
        <v>43248.0</v>
      </c>
      <c r="B151" s="16">
        <f>IFERROR(VLOOKUP(A151, 'Data Investing.com'!$A$1:$B$1937, 2, FALSE), "NA")</f>
        <v>1065.25</v>
      </c>
      <c r="C151" s="16">
        <f>IFERROR(VLOOKUP(A151, 'Data Investing.com'!$A$1:$G$1937, 6, FALSE), "NA")</f>
        <v>232.7296164</v>
      </c>
      <c r="D151" s="17">
        <f>IFERROR(VLOOKUP(A151, 'Data Investing.com'!$A$1:$D$1937, 4, FALSE), "NA")</f>
        <v>0.03221899</v>
      </c>
      <c r="E151" s="17">
        <f>IFERROR(VLOOKUP(A151, 'Data Investing.com'!$A$1:$G$1937, 7, FALSE), "NA")</f>
        <v>0.05948292843</v>
      </c>
    </row>
    <row r="152" ht="15.75" customHeight="1">
      <c r="A152" s="15">
        <v>43249.0</v>
      </c>
      <c r="B152" s="16">
        <f>IFERROR(VLOOKUP(A152, 'Data Investing.com'!$A$1:$B$1937, 2, FALSE), "NA")</f>
        <v>1051.13</v>
      </c>
      <c r="C152" s="16">
        <f>IFERROR(VLOOKUP(A152, 'Data Investing.com'!$A$1:$G$1937, 6, FALSE), "NA")</f>
        <v>231.1293373</v>
      </c>
      <c r="D152" s="17">
        <f>IFERROR(VLOOKUP(A152, 'Data Investing.com'!$A$1:$D$1937, 4, FALSE), "NA")</f>
        <v>-0.0132551</v>
      </c>
      <c r="E152" s="17">
        <f>IFERROR(VLOOKUP(A152, 'Data Investing.com'!$A$1:$G$1937, 7, FALSE), "NA")</f>
        <v>-0.006899879516</v>
      </c>
    </row>
    <row r="153" ht="15.75" customHeight="1">
      <c r="A153" s="15">
        <v>43250.0</v>
      </c>
      <c r="B153" s="16">
        <f>IFERROR(VLOOKUP(A153, 'Data Investing.com'!$A$1:$B$1937, 2, FALSE), "NA")</f>
        <v>1038.69</v>
      </c>
      <c r="C153" s="16">
        <f>IFERROR(VLOOKUP(A153, 'Data Investing.com'!$A$1:$G$1937, 6, FALSE), "NA")</f>
        <v>232.6814516</v>
      </c>
      <c r="D153" s="17">
        <f>IFERROR(VLOOKUP(A153, 'Data Investing.com'!$A$1:$D$1937, 4, FALSE), "NA")</f>
        <v>-0.0118349</v>
      </c>
      <c r="E153" s="17">
        <f>IFERROR(VLOOKUP(A153, 'Data Investing.com'!$A$1:$G$1937, 7, FALSE), "NA")</f>
        <v>0.006692902287</v>
      </c>
    </row>
    <row r="154" ht="15.75" customHeight="1">
      <c r="A154" s="15">
        <v>43251.0</v>
      </c>
      <c r="B154" s="16">
        <f>IFERROR(VLOOKUP(A154, 'Data Investing.com'!$A$1:$B$1937, 2, FALSE), "NA")</f>
        <v>1006.52</v>
      </c>
      <c r="C154" s="16">
        <f>IFERROR(VLOOKUP(A154, 'Data Investing.com'!$A$1:$G$1937, 6, FALSE), "NA")</f>
        <v>222.509119</v>
      </c>
      <c r="D154" s="17">
        <f>IFERROR(VLOOKUP(A154, 'Data Investing.com'!$A$1:$D$1937, 4, FALSE), "NA")</f>
        <v>-0.0309717</v>
      </c>
      <c r="E154" s="17">
        <f>IFERROR(VLOOKUP(A154, 'Data Investing.com'!$A$1:$G$1937, 7, FALSE), "NA")</f>
        <v>-0.04470227245</v>
      </c>
    </row>
    <row r="155" ht="15.75" customHeight="1">
      <c r="A155" s="15">
        <v>43252.0</v>
      </c>
      <c r="B155" s="16">
        <f>IFERROR(VLOOKUP(A155, 'Data Investing.com'!$A$1:$B$1937, 2, FALSE), "NA")</f>
        <v>991.71</v>
      </c>
      <c r="C155" s="16">
        <f>IFERROR(VLOOKUP(A155, 'Data Investing.com'!$A$1:$G$1937, 6, FALSE), "NA")</f>
        <v>213.2801411</v>
      </c>
      <c r="D155" s="17">
        <f>IFERROR(VLOOKUP(A155, 'Data Investing.com'!$A$1:$D$1937, 4, FALSE), "NA")</f>
        <v>-0.0147141</v>
      </c>
      <c r="E155" s="17">
        <f>IFERROR(VLOOKUP(A155, 'Data Investing.com'!$A$1:$G$1937, 7, FALSE), "NA")</f>
        <v>-0.04236156732</v>
      </c>
    </row>
    <row r="156" ht="15.75" customHeight="1">
      <c r="A156" s="15">
        <v>43253.0</v>
      </c>
      <c r="B156" s="16" t="str">
        <f>IFERROR(VLOOKUP(A156, 'Data Investing.com'!$A$1:$B$1937, 2, FALSE), "NA")</f>
        <v>NA</v>
      </c>
      <c r="C156" s="16" t="str">
        <f>IFERROR(VLOOKUP(A156, 'Data Investing.com'!$A$1:$G$1937, 6, FALSE), "NA")</f>
        <v>NA</v>
      </c>
      <c r="D156" s="17" t="str">
        <f>IFERROR(VLOOKUP(A156, 'Data Investing.com'!$A$1:$D$1937, 4, FALSE), "NA")</f>
        <v>NA</v>
      </c>
      <c r="E156" s="17" t="str">
        <f>IFERROR(VLOOKUP(A156, 'Data Investing.com'!$A$1:$G$1937, 7, FALSE), "NA")</f>
        <v>NA</v>
      </c>
    </row>
    <row r="157" ht="15.75" customHeight="1">
      <c r="A157" s="15">
        <v>43254.0</v>
      </c>
      <c r="B157" s="16" t="str">
        <f>IFERROR(VLOOKUP(A157, 'Data Investing.com'!$A$1:$B$1937, 2, FALSE), "NA")</f>
        <v>NA</v>
      </c>
      <c r="C157" s="16" t="str">
        <f>IFERROR(VLOOKUP(A157, 'Data Investing.com'!$A$1:$G$1937, 6, FALSE), "NA")</f>
        <v>NA</v>
      </c>
      <c r="D157" s="17" t="str">
        <f>IFERROR(VLOOKUP(A157, 'Data Investing.com'!$A$1:$D$1937, 4, FALSE), "NA")</f>
        <v>NA</v>
      </c>
      <c r="E157" s="17" t="str">
        <f>IFERROR(VLOOKUP(A157, 'Data Investing.com'!$A$1:$G$1937, 7, FALSE), "NA")</f>
        <v>NA</v>
      </c>
    </row>
    <row r="158" ht="15.75" customHeight="1">
      <c r="A158" s="15">
        <v>43255.0</v>
      </c>
      <c r="B158" s="16">
        <f>IFERROR(VLOOKUP(A158, 'Data Investing.com'!$A$1:$B$1937, 2, FALSE), "NA")</f>
        <v>992.5</v>
      </c>
      <c r="C158" s="16">
        <f>IFERROR(VLOOKUP(A158, 'Data Investing.com'!$A$1:$G$1937, 6, FALSE), "NA")</f>
        <v>216.1791292</v>
      </c>
      <c r="D158" s="17">
        <f>IFERROR(VLOOKUP(A158, 'Data Investing.com'!$A$1:$D$1937, 4, FALSE), "NA")</f>
        <v>0.0007966</v>
      </c>
      <c r="E158" s="17">
        <f>IFERROR(VLOOKUP(A158, 'Data Investing.com'!$A$1:$G$1937, 7, FALSE), "NA")</f>
        <v>0.01350084787</v>
      </c>
    </row>
    <row r="159" ht="15.75" customHeight="1">
      <c r="A159" s="15">
        <v>43256.0</v>
      </c>
      <c r="B159" s="16">
        <f>IFERROR(VLOOKUP(A159, 'Data Investing.com'!$A$1:$B$1937, 2, FALSE), "NA")</f>
        <v>978.23</v>
      </c>
      <c r="C159" s="16">
        <f>IFERROR(VLOOKUP(A159, 'Data Investing.com'!$A$1:$G$1937, 6, FALSE), "NA")</f>
        <v>212.7743339</v>
      </c>
      <c r="D159" s="17">
        <f>IFERROR(VLOOKUP(A159, 'Data Investing.com'!$A$1:$D$1937, 4, FALSE), "NA")</f>
        <v>-0.0143778</v>
      </c>
      <c r="E159" s="17">
        <f>IFERROR(VLOOKUP(A159, 'Data Investing.com'!$A$1:$G$1937, 7, FALSE), "NA")</f>
        <v>-0.01587522707</v>
      </c>
    </row>
    <row r="160" ht="15.75" customHeight="1">
      <c r="A160" s="15">
        <v>43257.0</v>
      </c>
      <c r="B160" s="16">
        <f>IFERROR(VLOOKUP(A160, 'Data Investing.com'!$A$1:$B$1937, 2, FALSE), "NA")</f>
        <v>966.58</v>
      </c>
      <c r="C160" s="16">
        <f>IFERROR(VLOOKUP(A160, 'Data Investing.com'!$A$1:$G$1937, 6, FALSE), "NA")</f>
        <v>212.2299315</v>
      </c>
      <c r="D160" s="17">
        <f>IFERROR(VLOOKUP(A160, 'Data Investing.com'!$A$1:$D$1937, 4, FALSE), "NA")</f>
        <v>-0.0119093</v>
      </c>
      <c r="E160" s="17">
        <f>IFERROR(VLOOKUP(A160, 'Data Investing.com'!$A$1:$G$1937, 7, FALSE), "NA")</f>
        <v>-0.002561869254</v>
      </c>
    </row>
    <row r="161" ht="15.75" customHeight="1">
      <c r="A161" s="15">
        <v>43258.0</v>
      </c>
      <c r="B161" s="16">
        <f>IFERROR(VLOOKUP(A161, 'Data Investing.com'!$A$1:$B$1937, 2, FALSE), "NA")</f>
        <v>986.24</v>
      </c>
      <c r="C161" s="16">
        <f>IFERROR(VLOOKUP(A161, 'Data Investing.com'!$A$1:$G$1937, 6, FALSE), "NA")</f>
        <v>219.9759111</v>
      </c>
      <c r="D161" s="17">
        <f>IFERROR(VLOOKUP(A161, 'Data Investing.com'!$A$1:$D$1937, 4, FALSE), "NA")</f>
        <v>0.02033975</v>
      </c>
      <c r="E161" s="17">
        <f>IFERROR(VLOOKUP(A161, 'Data Investing.com'!$A$1:$G$1937, 7, FALSE), "NA")</f>
        <v>0.03584777607</v>
      </c>
    </row>
    <row r="162" ht="15.75" customHeight="1">
      <c r="A162" s="15">
        <v>43259.0</v>
      </c>
      <c r="B162" s="16">
        <f>IFERROR(VLOOKUP(A162, 'Data Investing.com'!$A$1:$B$1937, 2, FALSE), "NA")</f>
        <v>958.76</v>
      </c>
      <c r="C162" s="16">
        <f>IFERROR(VLOOKUP(A162, 'Data Investing.com'!$A$1:$G$1937, 6, FALSE), "NA")</f>
        <v>214.3438408</v>
      </c>
      <c r="D162" s="17">
        <f>IFERROR(VLOOKUP(A162, 'Data Investing.com'!$A$1:$D$1937, 4, FALSE), "NA")</f>
        <v>-0.0278634</v>
      </c>
      <c r="E162" s="17">
        <f>IFERROR(VLOOKUP(A162, 'Data Investing.com'!$A$1:$G$1937, 7, FALSE), "NA")</f>
        <v>-0.02593658711</v>
      </c>
    </row>
    <row r="163" ht="15.75" customHeight="1">
      <c r="A163" s="15">
        <v>43260.0</v>
      </c>
      <c r="B163" s="16" t="str">
        <f>IFERROR(VLOOKUP(A163, 'Data Investing.com'!$A$1:$B$1937, 2, FALSE), "NA")</f>
        <v>NA</v>
      </c>
      <c r="C163" s="16" t="str">
        <f>IFERROR(VLOOKUP(A163, 'Data Investing.com'!$A$1:$G$1937, 6, FALSE), "NA")</f>
        <v>NA</v>
      </c>
      <c r="D163" s="17" t="str">
        <f>IFERROR(VLOOKUP(A163, 'Data Investing.com'!$A$1:$D$1937, 4, FALSE), "NA")</f>
        <v>NA</v>
      </c>
      <c r="E163" s="17" t="str">
        <f>IFERROR(VLOOKUP(A163, 'Data Investing.com'!$A$1:$G$1937, 7, FALSE), "NA")</f>
        <v>NA</v>
      </c>
    </row>
    <row r="164" ht="15.75" customHeight="1">
      <c r="A164" s="15">
        <v>43261.0</v>
      </c>
      <c r="B164" s="16" t="str">
        <f>IFERROR(VLOOKUP(A164, 'Data Investing.com'!$A$1:$B$1937, 2, FALSE), "NA")</f>
        <v>NA</v>
      </c>
      <c r="C164" s="16" t="str">
        <f>IFERROR(VLOOKUP(A164, 'Data Investing.com'!$A$1:$G$1937, 6, FALSE), "NA")</f>
        <v>NA</v>
      </c>
      <c r="D164" s="17" t="str">
        <f>IFERROR(VLOOKUP(A164, 'Data Investing.com'!$A$1:$D$1937, 4, FALSE), "NA")</f>
        <v>NA</v>
      </c>
      <c r="E164" s="17" t="str">
        <f>IFERROR(VLOOKUP(A164, 'Data Investing.com'!$A$1:$G$1937, 7, FALSE), "NA")</f>
        <v>NA</v>
      </c>
    </row>
    <row r="165" ht="15.75" customHeight="1">
      <c r="A165" s="15">
        <v>43262.0</v>
      </c>
      <c r="B165" s="16">
        <f>IFERROR(VLOOKUP(A165, 'Data Investing.com'!$A$1:$B$1937, 2, FALSE), "NA")</f>
        <v>966.61</v>
      </c>
      <c r="C165" s="16">
        <f>IFERROR(VLOOKUP(A165, 'Data Investing.com'!$A$1:$G$1937, 6, FALSE), "NA")</f>
        <v>213.804468</v>
      </c>
      <c r="D165" s="17">
        <f>IFERROR(VLOOKUP(A165, 'Data Investing.com'!$A$1:$D$1937, 4, FALSE), "NA")</f>
        <v>0.00818766</v>
      </c>
      <c r="E165" s="17">
        <f>IFERROR(VLOOKUP(A165, 'Data Investing.com'!$A$1:$G$1937, 7, FALSE), "NA")</f>
        <v>-0.002519561838</v>
      </c>
    </row>
    <row r="166" ht="15.75" customHeight="1">
      <c r="A166" s="15">
        <v>43263.0</v>
      </c>
      <c r="B166" s="16">
        <f>IFERROR(VLOOKUP(A166, 'Data Investing.com'!$A$1:$B$1937, 2, FALSE), "NA")</f>
        <v>953.07</v>
      </c>
      <c r="C166" s="16">
        <f>IFERROR(VLOOKUP(A166, 'Data Investing.com'!$A$1:$G$1937, 6, FALSE), "NA")</f>
        <v>207.4461833</v>
      </c>
      <c r="D166" s="17">
        <f>IFERROR(VLOOKUP(A166, 'Data Investing.com'!$A$1:$D$1937, 4, FALSE), "NA")</f>
        <v>-0.0140077</v>
      </c>
      <c r="E166" s="17">
        <f>IFERROR(VLOOKUP(A166, 'Data Investing.com'!$A$1:$G$1937, 7, FALSE), "NA")</f>
        <v>-0.03018994808</v>
      </c>
    </row>
    <row r="167" ht="15.75" customHeight="1">
      <c r="A167" s="15">
        <v>43264.0</v>
      </c>
      <c r="B167" s="16">
        <f>IFERROR(VLOOKUP(A167, 'Data Investing.com'!$A$1:$B$1937, 2, FALSE), "NA")</f>
        <v>935.05</v>
      </c>
      <c r="C167" s="16">
        <f>IFERROR(VLOOKUP(A167, 'Data Investing.com'!$A$1:$G$1937, 6, FALSE), "NA")</f>
        <v>201.4325722</v>
      </c>
      <c r="D167" s="17">
        <f>IFERROR(VLOOKUP(A167, 'Data Investing.com'!$A$1:$D$1937, 4, FALSE), "NA")</f>
        <v>-0.0189073</v>
      </c>
      <c r="E167" s="17">
        <f>IFERROR(VLOOKUP(A167, 'Data Investing.com'!$A$1:$G$1937, 7, FALSE), "NA")</f>
        <v>-0.02941725257</v>
      </c>
    </row>
    <row r="168" ht="15.75" customHeight="1">
      <c r="A168" s="15">
        <v>43265.0</v>
      </c>
      <c r="B168" s="16">
        <f>IFERROR(VLOOKUP(A168, 'Data Investing.com'!$A$1:$B$1937, 2, FALSE), "NA")</f>
        <v>945.41</v>
      </c>
      <c r="C168" s="16">
        <f>IFERROR(VLOOKUP(A168, 'Data Investing.com'!$A$1:$G$1937, 6, FALSE), "NA")</f>
        <v>200.0910072</v>
      </c>
      <c r="D168" s="17">
        <f>IFERROR(VLOOKUP(A168, 'Data Investing.com'!$A$1:$D$1937, 4, FALSE), "NA")</f>
        <v>0.01107962</v>
      </c>
      <c r="E168" s="17">
        <f>IFERROR(VLOOKUP(A168, 'Data Investing.com'!$A$1:$G$1937, 7, FALSE), "NA")</f>
        <v>-0.006682396807</v>
      </c>
    </row>
    <row r="169" ht="15.75" customHeight="1">
      <c r="A169" s="15">
        <v>43266.0</v>
      </c>
      <c r="B169" s="16" t="str">
        <f>IFERROR(VLOOKUP(A169, 'Data Investing.com'!$A$1:$B$1937, 2, FALSE), "NA")</f>
        <v>NA</v>
      </c>
      <c r="C169" s="16" t="str">
        <f>IFERROR(VLOOKUP(A169, 'Data Investing.com'!$A$1:$G$1937, 6, FALSE), "NA")</f>
        <v>NA</v>
      </c>
      <c r="D169" s="17" t="str">
        <f>IFERROR(VLOOKUP(A169, 'Data Investing.com'!$A$1:$D$1937, 4, FALSE), "NA")</f>
        <v>NA</v>
      </c>
      <c r="E169" s="17" t="str">
        <f>IFERROR(VLOOKUP(A169, 'Data Investing.com'!$A$1:$G$1937, 7, FALSE), "NA")</f>
        <v>NA</v>
      </c>
    </row>
    <row r="170" ht="15.75" customHeight="1">
      <c r="A170" s="15">
        <v>43267.0</v>
      </c>
      <c r="B170" s="16" t="str">
        <f>IFERROR(VLOOKUP(A170, 'Data Investing.com'!$A$1:$B$1937, 2, FALSE), "NA")</f>
        <v>NA</v>
      </c>
      <c r="C170" s="16" t="str">
        <f>IFERROR(VLOOKUP(A170, 'Data Investing.com'!$A$1:$G$1937, 6, FALSE), "NA")</f>
        <v>NA</v>
      </c>
      <c r="D170" s="17" t="str">
        <f>IFERROR(VLOOKUP(A170, 'Data Investing.com'!$A$1:$D$1937, 4, FALSE), "NA")</f>
        <v>NA</v>
      </c>
      <c r="E170" s="17" t="str">
        <f>IFERROR(VLOOKUP(A170, 'Data Investing.com'!$A$1:$G$1937, 7, FALSE), "NA")</f>
        <v>NA</v>
      </c>
    </row>
    <row r="171" ht="15.75" customHeight="1">
      <c r="A171" s="15">
        <v>43268.0</v>
      </c>
      <c r="B171" s="16" t="str">
        <f>IFERROR(VLOOKUP(A171, 'Data Investing.com'!$A$1:$B$1937, 2, FALSE), "NA")</f>
        <v>NA</v>
      </c>
      <c r="C171" s="16" t="str">
        <f>IFERROR(VLOOKUP(A171, 'Data Investing.com'!$A$1:$G$1937, 6, FALSE), "NA")</f>
        <v>NA</v>
      </c>
      <c r="D171" s="17" t="str">
        <f>IFERROR(VLOOKUP(A171, 'Data Investing.com'!$A$1:$D$1937, 4, FALSE), "NA")</f>
        <v>NA</v>
      </c>
      <c r="E171" s="17" t="str">
        <f>IFERROR(VLOOKUP(A171, 'Data Investing.com'!$A$1:$G$1937, 7, FALSE), "NA")</f>
        <v>NA</v>
      </c>
    </row>
    <row r="172" ht="15.75" customHeight="1">
      <c r="A172" s="15">
        <v>43269.0</v>
      </c>
      <c r="B172" s="16">
        <f>IFERROR(VLOOKUP(A172, 'Data Investing.com'!$A$1:$B$1937, 2, FALSE), "NA")</f>
        <v>930.43</v>
      </c>
      <c r="C172" s="16">
        <f>IFERROR(VLOOKUP(A172, 'Data Investing.com'!$A$1:$G$1937, 6, FALSE), "NA")</f>
        <v>197.8291376</v>
      </c>
      <c r="D172" s="17">
        <f>IFERROR(VLOOKUP(A172, 'Data Investing.com'!$A$1:$D$1937, 4, FALSE), "NA")</f>
        <v>-0.015845</v>
      </c>
      <c r="E172" s="17">
        <f>IFERROR(VLOOKUP(A172, 'Data Investing.com'!$A$1:$G$1937, 7, FALSE), "NA")</f>
        <v>-0.01136858236</v>
      </c>
    </row>
    <row r="173" ht="15.75" customHeight="1">
      <c r="A173" s="15">
        <v>43270.0</v>
      </c>
      <c r="B173" s="16">
        <f>IFERROR(VLOOKUP(A173, 'Data Investing.com'!$A$1:$B$1937, 2, FALSE), "NA")</f>
        <v>944.37</v>
      </c>
      <c r="C173" s="16">
        <f>IFERROR(VLOOKUP(A173, 'Data Investing.com'!$A$1:$G$1937, 6, FALSE), "NA")</f>
        <v>199.3098645</v>
      </c>
      <c r="D173" s="17">
        <f>IFERROR(VLOOKUP(A173, 'Data Investing.com'!$A$1:$D$1937, 4, FALSE), "NA")</f>
        <v>0.01498232</v>
      </c>
      <c r="E173" s="17">
        <f>IFERROR(VLOOKUP(A173, 'Data Investing.com'!$A$1:$G$1937, 7, FALSE), "NA")</f>
        <v>0.007457004982</v>
      </c>
    </row>
    <row r="174" ht="15.75" customHeight="1">
      <c r="A174" s="15">
        <v>43271.0</v>
      </c>
      <c r="B174" s="16">
        <f>IFERROR(VLOOKUP(A174, 'Data Investing.com'!$A$1:$B$1937, 2, FALSE), "NA")</f>
        <v>945.52</v>
      </c>
      <c r="C174" s="16">
        <f>IFERROR(VLOOKUP(A174, 'Data Investing.com'!$A$1:$G$1937, 6, FALSE), "NA")</f>
        <v>199.8267008</v>
      </c>
      <c r="D174" s="17">
        <f>IFERROR(VLOOKUP(A174, 'Data Investing.com'!$A$1:$D$1937, 4, FALSE), "NA")</f>
        <v>0.00121774</v>
      </c>
      <c r="E174" s="17">
        <f>IFERROR(VLOOKUP(A174, 'Data Investing.com'!$A$1:$G$1937, 7, FALSE), "NA")</f>
        <v>0.002589772981</v>
      </c>
    </row>
    <row r="175" ht="15.75" customHeight="1">
      <c r="A175" s="15">
        <v>43272.0</v>
      </c>
      <c r="B175" s="16">
        <f>IFERROR(VLOOKUP(A175, 'Data Investing.com'!$A$1:$B$1937, 2, FALSE), "NA")</f>
        <v>950.57</v>
      </c>
      <c r="C175" s="16">
        <f>IFERROR(VLOOKUP(A175, 'Data Investing.com'!$A$1:$G$1937, 6, FALSE), "NA")</f>
        <v>201.4004831</v>
      </c>
      <c r="D175" s="17">
        <f>IFERROR(VLOOKUP(A175, 'Data Investing.com'!$A$1:$D$1937, 4, FALSE), "NA")</f>
        <v>0.00534098</v>
      </c>
      <c r="E175" s="17">
        <f>IFERROR(VLOOKUP(A175, 'Data Investing.com'!$A$1:$G$1937, 7, FALSE), "NA")</f>
        <v>0.00784488411</v>
      </c>
    </row>
    <row r="176" ht="15.75" customHeight="1">
      <c r="A176" s="15">
        <v>43273.0</v>
      </c>
      <c r="B176" s="16">
        <f>IFERROR(VLOOKUP(A176, 'Data Investing.com'!$A$1:$B$1937, 2, FALSE), "NA")</f>
        <v>958.52</v>
      </c>
      <c r="C176" s="16">
        <f>IFERROR(VLOOKUP(A176, 'Data Investing.com'!$A$1:$G$1937, 6, FALSE), "NA")</f>
        <v>204.9740179</v>
      </c>
      <c r="D176" s="17">
        <f>IFERROR(VLOOKUP(A176, 'Data Investing.com'!$A$1:$D$1937, 4, FALSE), "NA")</f>
        <v>0.0083634</v>
      </c>
      <c r="E176" s="17">
        <f>IFERROR(VLOOKUP(A176, 'Data Investing.com'!$A$1:$G$1937, 7, FALSE), "NA")</f>
        <v>0.0175878504</v>
      </c>
    </row>
    <row r="177" ht="15.75" customHeight="1">
      <c r="A177" s="15">
        <v>43274.0</v>
      </c>
      <c r="B177" s="16" t="str">
        <f>IFERROR(VLOOKUP(A177, 'Data Investing.com'!$A$1:$B$1937, 2, FALSE), "NA")</f>
        <v>NA</v>
      </c>
      <c r="C177" s="16" t="str">
        <f>IFERROR(VLOOKUP(A177, 'Data Investing.com'!$A$1:$G$1937, 6, FALSE), "NA")</f>
        <v>NA</v>
      </c>
      <c r="D177" s="17" t="str">
        <f>IFERROR(VLOOKUP(A177, 'Data Investing.com'!$A$1:$D$1937, 4, FALSE), "NA")</f>
        <v>NA</v>
      </c>
      <c r="E177" s="17" t="str">
        <f>IFERROR(VLOOKUP(A177, 'Data Investing.com'!$A$1:$G$1937, 7, FALSE), "NA")</f>
        <v>NA</v>
      </c>
    </row>
    <row r="178" ht="15.75" customHeight="1">
      <c r="A178" s="15">
        <v>43275.0</v>
      </c>
      <c r="B178" s="16" t="str">
        <f>IFERROR(VLOOKUP(A178, 'Data Investing.com'!$A$1:$B$1937, 2, FALSE), "NA")</f>
        <v>NA</v>
      </c>
      <c r="C178" s="16" t="str">
        <f>IFERROR(VLOOKUP(A178, 'Data Investing.com'!$A$1:$G$1937, 6, FALSE), "NA")</f>
        <v>NA</v>
      </c>
      <c r="D178" s="17" t="str">
        <f>IFERROR(VLOOKUP(A178, 'Data Investing.com'!$A$1:$D$1937, 4, FALSE), "NA")</f>
        <v>NA</v>
      </c>
      <c r="E178" s="17" t="str">
        <f>IFERROR(VLOOKUP(A178, 'Data Investing.com'!$A$1:$G$1937, 7, FALSE), "NA")</f>
        <v>NA</v>
      </c>
    </row>
    <row r="179" ht="15.75" customHeight="1">
      <c r="A179" s="15">
        <v>43276.0</v>
      </c>
      <c r="B179" s="16">
        <f>IFERROR(VLOOKUP(A179, 'Data Investing.com'!$A$1:$B$1937, 2, FALSE), "NA")</f>
        <v>940.08</v>
      </c>
      <c r="C179" s="16">
        <f>IFERROR(VLOOKUP(A179, 'Data Investing.com'!$A$1:$G$1937, 6, FALSE), "NA")</f>
        <v>200.9576742</v>
      </c>
      <c r="D179" s="17">
        <f>IFERROR(VLOOKUP(A179, 'Data Investing.com'!$A$1:$D$1937, 4, FALSE), "NA")</f>
        <v>-0.019238</v>
      </c>
      <c r="E179" s="17">
        <f>IFERROR(VLOOKUP(A179, 'Data Investing.com'!$A$1:$G$1937, 7, FALSE), "NA")</f>
        <v>-0.01978891939</v>
      </c>
    </row>
    <row r="180" ht="15.75" customHeight="1">
      <c r="A180" s="15">
        <v>43277.0</v>
      </c>
      <c r="B180" s="16">
        <f>IFERROR(VLOOKUP(A180, 'Data Investing.com'!$A$1:$B$1937, 2, FALSE), "NA")</f>
        <v>944.08</v>
      </c>
      <c r="C180" s="16">
        <f>IFERROR(VLOOKUP(A180, 'Data Investing.com'!$A$1:$G$1937, 6, FALSE), "NA")</f>
        <v>204.6785908</v>
      </c>
      <c r="D180" s="17">
        <f>IFERROR(VLOOKUP(A180, 'Data Investing.com'!$A$1:$D$1937, 4, FALSE), "NA")</f>
        <v>0.00425496</v>
      </c>
      <c r="E180" s="17">
        <f>IFERROR(VLOOKUP(A180, 'Data Investing.com'!$A$1:$G$1937, 7, FALSE), "NA")</f>
        <v>0.01834658909</v>
      </c>
    </row>
    <row r="181" ht="15.75" customHeight="1">
      <c r="A181" s="15">
        <v>43278.0</v>
      </c>
      <c r="B181" s="16">
        <f>IFERROR(VLOOKUP(A181, 'Data Investing.com'!$A$1:$B$1937, 2, FALSE), "NA")</f>
        <v>959.55</v>
      </c>
      <c r="C181" s="16">
        <f>IFERROR(VLOOKUP(A181, 'Data Investing.com'!$A$1:$G$1937, 6, FALSE), "NA")</f>
        <v>207.7172854</v>
      </c>
      <c r="D181" s="17">
        <f>IFERROR(VLOOKUP(A181, 'Data Investing.com'!$A$1:$D$1937, 4, FALSE), "NA")</f>
        <v>0.01638632</v>
      </c>
      <c r="E181" s="17">
        <f>IFERROR(VLOOKUP(A181, 'Data Investing.com'!$A$1:$G$1937, 7, FALSE), "NA")</f>
        <v>0.01473705148</v>
      </c>
    </row>
    <row r="182" ht="15.75" customHeight="1">
      <c r="A182" s="15">
        <v>43279.0</v>
      </c>
      <c r="B182" s="16">
        <f>IFERROR(VLOOKUP(A182, 'Data Investing.com'!$A$1:$B$1937, 2, FALSE), "NA")</f>
        <v>962.27</v>
      </c>
      <c r="C182" s="16">
        <f>IFERROR(VLOOKUP(A182, 'Data Investing.com'!$A$1:$G$1937, 6, FALSE), "NA")</f>
        <v>209.9879978</v>
      </c>
      <c r="D182" s="17">
        <f>IFERROR(VLOOKUP(A182, 'Data Investing.com'!$A$1:$D$1937, 4, FALSE), "NA")</f>
        <v>0.00283466</v>
      </c>
      <c r="E182" s="17">
        <f>IFERROR(VLOOKUP(A182, 'Data Investing.com'!$A$1:$G$1937, 7, FALSE), "NA")</f>
        <v>0.0108724254</v>
      </c>
    </row>
    <row r="183" ht="15.75" customHeight="1">
      <c r="A183" s="15">
        <v>43280.0</v>
      </c>
      <c r="B183" s="16">
        <f>IFERROR(VLOOKUP(A183, 'Data Investing.com'!$A$1:$B$1937, 2, FALSE), "NA")</f>
        <v>965.2</v>
      </c>
      <c r="C183" s="16">
        <f>IFERROR(VLOOKUP(A183, 'Data Investing.com'!$A$1:$G$1937, 6, FALSE), "NA")</f>
        <v>210.4574593</v>
      </c>
      <c r="D183" s="17">
        <f>IFERROR(VLOOKUP(A183, 'Data Investing.com'!$A$1:$D$1937, 4, FALSE), "NA")</f>
        <v>0.00304488</v>
      </c>
      <c r="E183" s="17">
        <f>IFERROR(VLOOKUP(A183, 'Data Investing.com'!$A$1:$G$1937, 7, FALSE), "NA")</f>
        <v>0.002233163441</v>
      </c>
    </row>
    <row r="184" ht="15.75" customHeight="1">
      <c r="A184" s="15">
        <v>43281.0</v>
      </c>
      <c r="B184" s="16" t="str">
        <f>IFERROR(VLOOKUP(A184, 'Data Investing.com'!$A$1:$B$1937, 2, FALSE), "NA")</f>
        <v>NA</v>
      </c>
      <c r="C184" s="16" t="str">
        <f>IFERROR(VLOOKUP(A184, 'Data Investing.com'!$A$1:$G$1937, 6, FALSE), "NA")</f>
        <v>NA</v>
      </c>
      <c r="D184" s="17" t="str">
        <f>IFERROR(VLOOKUP(A184, 'Data Investing.com'!$A$1:$D$1937, 4, FALSE), "NA")</f>
        <v>NA</v>
      </c>
      <c r="E184" s="17" t="str">
        <f>IFERROR(VLOOKUP(A184, 'Data Investing.com'!$A$1:$G$1937, 7, FALSE), "NA")</f>
        <v>NA</v>
      </c>
    </row>
    <row r="185" ht="15.75" customHeight="1">
      <c r="A185" s="15">
        <v>43282.0</v>
      </c>
      <c r="B185" s="16" t="str">
        <f>IFERROR(VLOOKUP(A185, 'Data Investing.com'!$A$1:$B$1937, 2, FALSE), "NA")</f>
        <v>NA</v>
      </c>
      <c r="C185" s="16" t="str">
        <f>IFERROR(VLOOKUP(A185, 'Data Investing.com'!$A$1:$G$1937, 6, FALSE), "NA")</f>
        <v>NA</v>
      </c>
      <c r="D185" s="17" t="str">
        <f>IFERROR(VLOOKUP(A185, 'Data Investing.com'!$A$1:$D$1937, 4, FALSE), "NA")</f>
        <v>NA</v>
      </c>
      <c r="E185" s="17" t="str">
        <f>IFERROR(VLOOKUP(A185, 'Data Investing.com'!$A$1:$G$1937, 7, FALSE), "NA")</f>
        <v>NA</v>
      </c>
    </row>
    <row r="186" ht="15.75" customHeight="1">
      <c r="A186" s="15">
        <v>43283.0</v>
      </c>
      <c r="B186" s="16">
        <f>IFERROR(VLOOKUP(A186, 'Data Investing.com'!$A$1:$B$1937, 2, FALSE), "NA")</f>
        <v>967.73</v>
      </c>
      <c r="C186" s="16">
        <f>IFERROR(VLOOKUP(A186, 'Data Investing.com'!$A$1:$G$1937, 6, FALSE), "NA")</f>
        <v>209.8378074</v>
      </c>
      <c r="D186" s="17">
        <f>IFERROR(VLOOKUP(A186, 'Data Investing.com'!$A$1:$D$1937, 4, FALSE), "NA")</f>
        <v>0.00262122</v>
      </c>
      <c r="E186" s="17">
        <f>IFERROR(VLOOKUP(A186, 'Data Investing.com'!$A$1:$G$1937, 7, FALSE), "NA")</f>
        <v>-0.002948652858</v>
      </c>
    </row>
    <row r="187" ht="15.75" customHeight="1">
      <c r="A187" s="15">
        <v>43284.0</v>
      </c>
      <c r="B187" s="16">
        <f>IFERROR(VLOOKUP(A187, 'Data Investing.com'!$A$1:$B$1937, 2, FALSE), "NA")</f>
        <v>965.88</v>
      </c>
      <c r="C187" s="16">
        <f>IFERROR(VLOOKUP(A187, 'Data Investing.com'!$A$1:$G$1937, 6, FALSE), "NA")</f>
        <v>206.9373326</v>
      </c>
      <c r="D187" s="17">
        <f>IFERROR(VLOOKUP(A187, 'Data Investing.com'!$A$1:$D$1937, 4, FALSE), "NA")</f>
        <v>-0.0019117</v>
      </c>
      <c r="E187" s="17">
        <f>IFERROR(VLOOKUP(A187, 'Data Investing.com'!$A$1:$G$1937, 7, FALSE), "NA")</f>
        <v>-0.01391887996</v>
      </c>
    </row>
    <row r="188" ht="15.75" customHeight="1">
      <c r="A188" s="15">
        <v>43285.0</v>
      </c>
      <c r="B188" s="16">
        <f>IFERROR(VLOOKUP(A188, 'Data Investing.com'!$A$1:$B$1937, 2, FALSE), "NA")</f>
        <v>972.3</v>
      </c>
      <c r="C188" s="16">
        <f>IFERROR(VLOOKUP(A188, 'Data Investing.com'!$A$1:$G$1937, 6, FALSE), "NA")</f>
        <v>208.3931672</v>
      </c>
      <c r="D188" s="17">
        <f>IFERROR(VLOOKUP(A188, 'Data Investing.com'!$A$1:$D$1937, 4, FALSE), "NA")</f>
        <v>0.00664679</v>
      </c>
      <c r="E188" s="17">
        <f>IFERROR(VLOOKUP(A188, 'Data Investing.com'!$A$1:$G$1937, 7, FALSE), "NA")</f>
        <v>0.007010515723</v>
      </c>
    </row>
    <row r="189" ht="15.75" customHeight="1">
      <c r="A189" s="15">
        <v>43286.0</v>
      </c>
      <c r="B189" s="16">
        <f>IFERROR(VLOOKUP(A189, 'Data Investing.com'!$A$1:$B$1937, 2, FALSE), "NA")</f>
        <v>990.97</v>
      </c>
      <c r="C189" s="16">
        <f>IFERROR(VLOOKUP(A189, 'Data Investing.com'!$A$1:$G$1937, 6, FALSE), "NA")</f>
        <v>215.9681813</v>
      </c>
      <c r="D189" s="17">
        <f>IFERROR(VLOOKUP(A189, 'Data Investing.com'!$A$1:$D$1937, 4, FALSE), "NA")</f>
        <v>0.01920189</v>
      </c>
      <c r="E189" s="17">
        <f>IFERROR(VLOOKUP(A189, 'Data Investing.com'!$A$1:$G$1937, 7, FALSE), "NA")</f>
        <v>0.03570456596</v>
      </c>
    </row>
    <row r="190" ht="15.75" customHeight="1">
      <c r="A190" s="15">
        <v>43287.0</v>
      </c>
      <c r="B190" s="16">
        <f>IFERROR(VLOOKUP(A190, 'Data Investing.com'!$A$1:$B$1937, 2, FALSE), "NA")</f>
        <v>987.34</v>
      </c>
      <c r="C190" s="16">
        <f>IFERROR(VLOOKUP(A190, 'Data Investing.com'!$A$1:$G$1937, 6, FALSE), "NA")</f>
        <v>216.1711258</v>
      </c>
      <c r="D190" s="17">
        <f>IFERROR(VLOOKUP(A190, 'Data Investing.com'!$A$1:$D$1937, 4, FALSE), "NA")</f>
        <v>-0.0036631</v>
      </c>
      <c r="E190" s="17">
        <f>IFERROR(VLOOKUP(A190, 'Data Investing.com'!$A$1:$G$1937, 7, FALSE), "NA")</f>
        <v>0.0009392549732</v>
      </c>
    </row>
    <row r="191" ht="15.75" customHeight="1">
      <c r="A191" s="15">
        <v>43288.0</v>
      </c>
      <c r="B191" s="16" t="str">
        <f>IFERROR(VLOOKUP(A191, 'Data Investing.com'!$A$1:$B$1937, 2, FALSE), "NA")</f>
        <v>NA</v>
      </c>
      <c r="C191" s="16" t="str">
        <f>IFERROR(VLOOKUP(A191, 'Data Investing.com'!$A$1:$G$1937, 6, FALSE), "NA")</f>
        <v>NA</v>
      </c>
      <c r="D191" s="17" t="str">
        <f>IFERROR(VLOOKUP(A191, 'Data Investing.com'!$A$1:$D$1937, 4, FALSE), "NA")</f>
        <v>NA</v>
      </c>
      <c r="E191" s="17" t="str">
        <f>IFERROR(VLOOKUP(A191, 'Data Investing.com'!$A$1:$G$1937, 7, FALSE), "NA")</f>
        <v>NA</v>
      </c>
    </row>
    <row r="192" ht="15.75" customHeight="1">
      <c r="A192" s="15">
        <v>43289.0</v>
      </c>
      <c r="B192" s="16" t="str">
        <f>IFERROR(VLOOKUP(A192, 'Data Investing.com'!$A$1:$B$1937, 2, FALSE), "NA")</f>
        <v>NA</v>
      </c>
      <c r="C192" s="16" t="str">
        <f>IFERROR(VLOOKUP(A192, 'Data Investing.com'!$A$1:$G$1937, 6, FALSE), "NA")</f>
        <v>NA</v>
      </c>
      <c r="D192" s="17" t="str">
        <f>IFERROR(VLOOKUP(A192, 'Data Investing.com'!$A$1:$D$1937, 4, FALSE), "NA")</f>
        <v>NA</v>
      </c>
      <c r="E192" s="17" t="str">
        <f>IFERROR(VLOOKUP(A192, 'Data Investing.com'!$A$1:$G$1937, 7, FALSE), "NA")</f>
        <v>NA</v>
      </c>
    </row>
    <row r="193" ht="15.75" customHeight="1">
      <c r="A193" s="15">
        <v>43290.0</v>
      </c>
      <c r="B193" s="16">
        <f>IFERROR(VLOOKUP(A193, 'Data Investing.com'!$A$1:$B$1937, 2, FALSE), "NA")</f>
        <v>992.53</v>
      </c>
      <c r="C193" s="16">
        <f>IFERROR(VLOOKUP(A193, 'Data Investing.com'!$A$1:$G$1937, 6, FALSE), "NA")</f>
        <v>209.7130663</v>
      </c>
      <c r="D193" s="17">
        <f>IFERROR(VLOOKUP(A193, 'Data Investing.com'!$A$1:$D$1937, 4, FALSE), "NA")</f>
        <v>0.00525655</v>
      </c>
      <c r="E193" s="17">
        <f>IFERROR(VLOOKUP(A193, 'Data Investing.com'!$A$1:$G$1937, 7, FALSE), "NA")</f>
        <v>-0.03033009785</v>
      </c>
    </row>
    <row r="194" ht="15.75" customHeight="1">
      <c r="A194" s="15">
        <v>43291.0</v>
      </c>
      <c r="B194" s="16">
        <f>IFERROR(VLOOKUP(A194, 'Data Investing.com'!$A$1:$B$1937, 2, FALSE), "NA")</f>
        <v>962.75</v>
      </c>
      <c r="C194" s="16">
        <f>IFERROR(VLOOKUP(A194, 'Data Investing.com'!$A$1:$G$1937, 6, FALSE), "NA")</f>
        <v>204.8012083</v>
      </c>
      <c r="D194" s="17">
        <f>IFERROR(VLOOKUP(A194, 'Data Investing.com'!$A$1:$D$1937, 4, FALSE), "NA")</f>
        <v>-0.0300041</v>
      </c>
      <c r="E194" s="17">
        <f>IFERROR(VLOOKUP(A194, 'Data Investing.com'!$A$1:$G$1937, 7, FALSE), "NA")</f>
        <v>-0.02370045232</v>
      </c>
    </row>
    <row r="195" ht="15.75" customHeight="1">
      <c r="A195" s="15">
        <v>43292.0</v>
      </c>
      <c r="B195" s="16">
        <f>IFERROR(VLOOKUP(A195, 'Data Investing.com'!$A$1:$B$1937, 2, FALSE), "NA")</f>
        <v>912.89</v>
      </c>
      <c r="C195" s="16">
        <f>IFERROR(VLOOKUP(A195, 'Data Investing.com'!$A$1:$G$1937, 6, FALSE), "NA")</f>
        <v>187.2518051</v>
      </c>
      <c r="D195" s="17">
        <f>IFERROR(VLOOKUP(A195, 'Data Investing.com'!$A$1:$D$1937, 4, FALSE), "NA")</f>
        <v>-0.0517891</v>
      </c>
      <c r="E195" s="17">
        <f>IFERROR(VLOOKUP(A195, 'Data Investing.com'!$A$1:$G$1937, 7, FALSE), "NA")</f>
        <v>-0.08958553079</v>
      </c>
    </row>
    <row r="196" ht="15.75" customHeight="1">
      <c r="A196" s="15">
        <v>43293.0</v>
      </c>
      <c r="B196" s="16">
        <f>IFERROR(VLOOKUP(A196, 'Data Investing.com'!$A$1:$B$1937, 2, FALSE), "NA")</f>
        <v>895.71</v>
      </c>
      <c r="C196" s="16">
        <f>IFERROR(VLOOKUP(A196, 'Data Investing.com'!$A$1:$G$1937, 6, FALSE), "NA")</f>
        <v>184.5226814</v>
      </c>
      <c r="D196" s="17">
        <f>IFERROR(VLOOKUP(A196, 'Data Investing.com'!$A$1:$D$1937, 4, FALSE), "NA")</f>
        <v>-0.0188194</v>
      </c>
      <c r="E196" s="17">
        <f>IFERROR(VLOOKUP(A196, 'Data Investing.com'!$A$1:$G$1937, 7, FALSE), "NA")</f>
        <v>-0.01468187188</v>
      </c>
    </row>
    <row r="197" ht="15.75" customHeight="1">
      <c r="A197" s="15">
        <v>43294.0</v>
      </c>
      <c r="B197" s="16">
        <f>IFERROR(VLOOKUP(A197, 'Data Investing.com'!$A$1:$B$1937, 2, FALSE), "NA")</f>
        <v>898.98</v>
      </c>
      <c r="C197" s="16">
        <f>IFERROR(VLOOKUP(A197, 'Data Investing.com'!$A$1:$G$1937, 6, FALSE), "NA")</f>
        <v>185.1963248</v>
      </c>
      <c r="D197" s="17">
        <f>IFERROR(VLOOKUP(A197, 'Data Investing.com'!$A$1:$D$1937, 4, FALSE), "NA")</f>
        <v>0.00365074</v>
      </c>
      <c r="E197" s="17">
        <f>IFERROR(VLOOKUP(A197, 'Data Investing.com'!$A$1:$G$1937, 7, FALSE), "NA")</f>
        <v>0.003644087412</v>
      </c>
    </row>
    <row r="198" ht="15.75" customHeight="1">
      <c r="A198" s="15">
        <v>43295.0</v>
      </c>
      <c r="B198" s="16" t="str">
        <f>IFERROR(VLOOKUP(A198, 'Data Investing.com'!$A$1:$B$1937, 2, FALSE), "NA")</f>
        <v>NA</v>
      </c>
      <c r="C198" s="16" t="str">
        <f>IFERROR(VLOOKUP(A198, 'Data Investing.com'!$A$1:$G$1937, 6, FALSE), "NA")</f>
        <v>NA</v>
      </c>
      <c r="D198" s="17" t="str">
        <f>IFERROR(VLOOKUP(A198, 'Data Investing.com'!$A$1:$D$1937, 4, FALSE), "NA")</f>
        <v>NA</v>
      </c>
      <c r="E198" s="17" t="str">
        <f>IFERROR(VLOOKUP(A198, 'Data Investing.com'!$A$1:$G$1937, 7, FALSE), "NA")</f>
        <v>NA</v>
      </c>
    </row>
    <row r="199" ht="15.75" customHeight="1">
      <c r="A199" s="15">
        <v>43296.0</v>
      </c>
      <c r="B199" s="16" t="str">
        <f>IFERROR(VLOOKUP(A199, 'Data Investing.com'!$A$1:$B$1937, 2, FALSE), "NA")</f>
        <v>NA</v>
      </c>
      <c r="C199" s="16" t="str">
        <f>IFERROR(VLOOKUP(A199, 'Data Investing.com'!$A$1:$G$1937, 6, FALSE), "NA")</f>
        <v>NA</v>
      </c>
      <c r="D199" s="17" t="str">
        <f>IFERROR(VLOOKUP(A199, 'Data Investing.com'!$A$1:$D$1937, 4, FALSE), "NA")</f>
        <v>NA</v>
      </c>
      <c r="E199" s="17" t="str">
        <f>IFERROR(VLOOKUP(A199, 'Data Investing.com'!$A$1:$G$1937, 7, FALSE), "NA")</f>
        <v>NA</v>
      </c>
    </row>
    <row r="200" ht="15.75" customHeight="1">
      <c r="A200" s="15">
        <v>43297.0</v>
      </c>
      <c r="B200" s="16">
        <f>IFERROR(VLOOKUP(A200, 'Data Investing.com'!$A$1:$B$1937, 2, FALSE), "NA")</f>
        <v>897.44</v>
      </c>
      <c r="C200" s="16">
        <f>IFERROR(VLOOKUP(A200, 'Data Investing.com'!$A$1:$G$1937, 6, FALSE), "NA")</f>
        <v>185.2186655</v>
      </c>
      <c r="D200" s="17">
        <f>IFERROR(VLOOKUP(A200, 'Data Investing.com'!$A$1:$D$1937, 4, FALSE), "NA")</f>
        <v>-0.0017131</v>
      </c>
      <c r="E200" s="17">
        <f>IFERROR(VLOOKUP(A200, 'Data Investing.com'!$A$1:$G$1937, 7, FALSE), "NA")</f>
        <v>0.0001206251335</v>
      </c>
    </row>
    <row r="201" ht="15.75" customHeight="1">
      <c r="A201" s="15">
        <v>43298.0</v>
      </c>
      <c r="B201" s="16">
        <f>IFERROR(VLOOKUP(A201, 'Data Investing.com'!$A$1:$B$1937, 2, FALSE), "NA")</f>
        <v>916.3</v>
      </c>
      <c r="C201" s="16">
        <f>IFERROR(VLOOKUP(A201, 'Data Investing.com'!$A$1:$G$1937, 6, FALSE), "NA")</f>
        <v>190.7368859</v>
      </c>
      <c r="D201" s="17">
        <f>IFERROR(VLOOKUP(A201, 'Data Investing.com'!$A$1:$D$1937, 4, FALSE), "NA")</f>
        <v>0.02101533</v>
      </c>
      <c r="E201" s="17">
        <f>IFERROR(VLOOKUP(A201, 'Data Investing.com'!$A$1:$G$1937, 7, FALSE), "NA")</f>
        <v>0.02935781492</v>
      </c>
    </row>
    <row r="202" ht="15.75" customHeight="1">
      <c r="A202" s="15">
        <v>43299.0</v>
      </c>
      <c r="B202" s="16">
        <f>IFERROR(VLOOKUP(A202, 'Data Investing.com'!$A$1:$B$1937, 2, FALSE), "NA")</f>
        <v>923.22</v>
      </c>
      <c r="C202" s="16">
        <f>IFERROR(VLOOKUP(A202, 'Data Investing.com'!$A$1:$G$1937, 6, FALSE), "NA")</f>
        <v>192.6264397</v>
      </c>
      <c r="D202" s="17">
        <f>IFERROR(VLOOKUP(A202, 'Data Investing.com'!$A$1:$D$1937, 4, FALSE), "NA")</f>
        <v>0.00755211</v>
      </c>
      <c r="E202" s="17">
        <f>IFERROR(VLOOKUP(A202, 'Data Investing.com'!$A$1:$G$1937, 7, FALSE), "NA")</f>
        <v>0.009857849756</v>
      </c>
    </row>
    <row r="203" ht="15.75" customHeight="1">
      <c r="A203" s="15">
        <v>43300.0</v>
      </c>
      <c r="B203" s="16">
        <f>IFERROR(VLOOKUP(A203, 'Data Investing.com'!$A$1:$B$1937, 2, FALSE), "NA")</f>
        <v>930.03</v>
      </c>
      <c r="C203" s="16">
        <f>IFERROR(VLOOKUP(A203, 'Data Investing.com'!$A$1:$G$1937, 6, FALSE), "NA")</f>
        <v>193.707823</v>
      </c>
      <c r="D203" s="17">
        <f>IFERROR(VLOOKUP(A203, 'Data Investing.com'!$A$1:$D$1937, 4, FALSE), "NA")</f>
        <v>0.00737636</v>
      </c>
      <c r="E203" s="17">
        <f>IFERROR(VLOOKUP(A203, 'Data Investing.com'!$A$1:$G$1937, 7, FALSE), "NA")</f>
        <v>0.005598189513</v>
      </c>
    </row>
    <row r="204" ht="15.75" customHeight="1">
      <c r="A204" s="15">
        <v>43301.0</v>
      </c>
      <c r="B204" s="16">
        <f>IFERROR(VLOOKUP(A204, 'Data Investing.com'!$A$1:$B$1937, 2, FALSE), "NA")</f>
        <v>940.82</v>
      </c>
      <c r="C204" s="16">
        <f>IFERROR(VLOOKUP(A204, 'Data Investing.com'!$A$1:$G$1937, 6, FALSE), "NA")</f>
        <v>196.3436776</v>
      </c>
      <c r="D204" s="17">
        <f>IFERROR(VLOOKUP(A204, 'Data Investing.com'!$A$1:$D$1937, 4, FALSE), "NA")</f>
        <v>0.01160178</v>
      </c>
      <c r="E204" s="17">
        <f>IFERROR(VLOOKUP(A204, 'Data Investing.com'!$A$1:$G$1937, 7, FALSE), "NA")</f>
        <v>0.01351562389</v>
      </c>
    </row>
    <row r="205" ht="15.75" customHeight="1">
      <c r="A205" s="15">
        <v>43302.0</v>
      </c>
      <c r="B205" s="16" t="str">
        <f>IFERROR(VLOOKUP(A205, 'Data Investing.com'!$A$1:$B$1937, 2, FALSE), "NA")</f>
        <v>NA</v>
      </c>
      <c r="C205" s="16" t="str">
        <f>IFERROR(VLOOKUP(A205, 'Data Investing.com'!$A$1:$G$1937, 6, FALSE), "NA")</f>
        <v>NA</v>
      </c>
      <c r="D205" s="17" t="str">
        <f>IFERROR(VLOOKUP(A205, 'Data Investing.com'!$A$1:$D$1937, 4, FALSE), "NA")</f>
        <v>NA</v>
      </c>
      <c r="E205" s="17" t="str">
        <f>IFERROR(VLOOKUP(A205, 'Data Investing.com'!$A$1:$G$1937, 7, FALSE), "NA")</f>
        <v>NA</v>
      </c>
    </row>
    <row r="206" ht="15.75" customHeight="1">
      <c r="A206" s="15">
        <v>43303.0</v>
      </c>
      <c r="B206" s="16" t="str">
        <f>IFERROR(VLOOKUP(A206, 'Data Investing.com'!$A$1:$B$1937, 2, FALSE), "NA")</f>
        <v>NA</v>
      </c>
      <c r="C206" s="16" t="str">
        <f>IFERROR(VLOOKUP(A206, 'Data Investing.com'!$A$1:$G$1937, 6, FALSE), "NA")</f>
        <v>NA</v>
      </c>
      <c r="D206" s="17" t="str">
        <f>IFERROR(VLOOKUP(A206, 'Data Investing.com'!$A$1:$D$1937, 4, FALSE), "NA")</f>
        <v>NA</v>
      </c>
      <c r="E206" s="17" t="str">
        <f>IFERROR(VLOOKUP(A206, 'Data Investing.com'!$A$1:$G$1937, 7, FALSE), "NA")</f>
        <v>NA</v>
      </c>
    </row>
    <row r="207" ht="15.75" customHeight="1">
      <c r="A207" s="15">
        <v>43304.0</v>
      </c>
      <c r="B207" s="16">
        <f>IFERROR(VLOOKUP(A207, 'Data Investing.com'!$A$1:$B$1937, 2, FALSE), "NA")</f>
        <v>953.05</v>
      </c>
      <c r="C207" s="16">
        <f>IFERROR(VLOOKUP(A207, 'Data Investing.com'!$A$1:$G$1937, 6, FALSE), "NA")</f>
        <v>201.1290493</v>
      </c>
      <c r="D207" s="17">
        <f>IFERROR(VLOOKUP(A207, 'Data Investing.com'!$A$1:$D$1937, 4, FALSE), "NA")</f>
        <v>0.0129993</v>
      </c>
      <c r="E207" s="17">
        <f>IFERROR(VLOOKUP(A207, 'Data Investing.com'!$A$1:$G$1937, 7, FALSE), "NA")</f>
        <v>0.02408015734</v>
      </c>
    </row>
    <row r="208" ht="15.75" customHeight="1">
      <c r="A208" s="15">
        <v>43305.0</v>
      </c>
      <c r="B208" s="16">
        <f>IFERROR(VLOOKUP(A208, 'Data Investing.com'!$A$1:$B$1937, 2, FALSE), "NA")</f>
        <v>921.34</v>
      </c>
      <c r="C208" s="16">
        <f>IFERROR(VLOOKUP(A208, 'Data Investing.com'!$A$1:$G$1937, 6, FALSE), "NA")</f>
        <v>188.6793226</v>
      </c>
      <c r="D208" s="17">
        <f>IFERROR(VLOOKUP(A208, 'Data Investing.com'!$A$1:$D$1937, 4, FALSE), "NA")</f>
        <v>-0.0332721</v>
      </c>
      <c r="E208" s="17">
        <f>IFERROR(VLOOKUP(A208, 'Data Investing.com'!$A$1:$G$1937, 7, FALSE), "NA")</f>
        <v>-0.06389787025</v>
      </c>
    </row>
    <row r="209" ht="15.75" customHeight="1">
      <c r="A209" s="15">
        <v>43306.0</v>
      </c>
      <c r="B209" s="16">
        <f>IFERROR(VLOOKUP(A209, 'Data Investing.com'!$A$1:$B$1937, 2, FALSE), "NA")</f>
        <v>953.69</v>
      </c>
      <c r="C209" s="16">
        <f>IFERROR(VLOOKUP(A209, 'Data Investing.com'!$A$1:$G$1937, 6, FALSE), "NA")</f>
        <v>200.0692288</v>
      </c>
      <c r="D209" s="17">
        <f>IFERROR(VLOOKUP(A209, 'Data Investing.com'!$A$1:$D$1937, 4, FALSE), "NA")</f>
        <v>0.0351119</v>
      </c>
      <c r="E209" s="17">
        <f>IFERROR(VLOOKUP(A209, 'Data Investing.com'!$A$1:$G$1937, 7, FALSE), "NA")</f>
        <v>0.05861458282</v>
      </c>
    </row>
    <row r="210" ht="15.75" customHeight="1">
      <c r="A210" s="15">
        <v>43307.0</v>
      </c>
      <c r="B210" s="16">
        <f>IFERROR(VLOOKUP(A210, 'Data Investing.com'!$A$1:$B$1937, 2, FALSE), "NA")</f>
        <v>948.17</v>
      </c>
      <c r="C210" s="16">
        <f>IFERROR(VLOOKUP(A210, 'Data Investing.com'!$A$1:$G$1937, 6, FALSE), "NA")</f>
        <v>194.9402743</v>
      </c>
      <c r="D210" s="17">
        <f>IFERROR(VLOOKUP(A210, 'Data Investing.com'!$A$1:$D$1937, 4, FALSE), "NA")</f>
        <v>-0.005788</v>
      </c>
      <c r="E210" s="17">
        <f>IFERROR(VLOOKUP(A210, 'Data Investing.com'!$A$1:$G$1937, 7, FALSE), "NA")</f>
        <v>-0.02597022499</v>
      </c>
    </row>
    <row r="211" ht="15.75" customHeight="1">
      <c r="A211" s="15">
        <v>43308.0</v>
      </c>
      <c r="B211" s="16">
        <f>IFERROR(VLOOKUP(A211, 'Data Investing.com'!$A$1:$B$1937, 2, FALSE), "NA")</f>
        <v>955.85</v>
      </c>
      <c r="C211" s="16">
        <f>IFERROR(VLOOKUP(A211, 'Data Investing.com'!$A$1:$G$1937, 6, FALSE), "NA")</f>
        <v>197.0052969</v>
      </c>
      <c r="D211" s="17">
        <f>IFERROR(VLOOKUP(A211, 'Data Investing.com'!$A$1:$D$1937, 4, FALSE), "NA")</f>
        <v>0.00809981</v>
      </c>
      <c r="E211" s="17">
        <f>IFERROR(VLOOKUP(A211, 'Data Investing.com'!$A$1:$G$1937, 7, FALSE), "NA")</f>
        <v>0.01053739033</v>
      </c>
    </row>
    <row r="212" ht="15.75" customHeight="1">
      <c r="A212" s="15">
        <v>43309.0</v>
      </c>
      <c r="B212" s="16" t="str">
        <f>IFERROR(VLOOKUP(A212, 'Data Investing.com'!$A$1:$B$1937, 2, FALSE), "NA")</f>
        <v>NA</v>
      </c>
      <c r="C212" s="16" t="str">
        <f>IFERROR(VLOOKUP(A212, 'Data Investing.com'!$A$1:$G$1937, 6, FALSE), "NA")</f>
        <v>NA</v>
      </c>
      <c r="D212" s="17" t="str">
        <f>IFERROR(VLOOKUP(A212, 'Data Investing.com'!$A$1:$D$1937, 4, FALSE), "NA")</f>
        <v>NA</v>
      </c>
      <c r="E212" s="17" t="str">
        <f>IFERROR(VLOOKUP(A212, 'Data Investing.com'!$A$1:$G$1937, 7, FALSE), "NA")</f>
        <v>NA</v>
      </c>
    </row>
    <row r="213" ht="15.75" customHeight="1">
      <c r="A213" s="15">
        <v>43310.0</v>
      </c>
      <c r="B213" s="16" t="str">
        <f>IFERROR(VLOOKUP(A213, 'Data Investing.com'!$A$1:$B$1937, 2, FALSE), "NA")</f>
        <v>NA</v>
      </c>
      <c r="C213" s="16" t="str">
        <f>IFERROR(VLOOKUP(A213, 'Data Investing.com'!$A$1:$G$1937, 6, FALSE), "NA")</f>
        <v>NA</v>
      </c>
      <c r="D213" s="17" t="str">
        <f>IFERROR(VLOOKUP(A213, 'Data Investing.com'!$A$1:$D$1937, 4, FALSE), "NA")</f>
        <v>NA</v>
      </c>
      <c r="E213" s="17" t="str">
        <f>IFERROR(VLOOKUP(A213, 'Data Investing.com'!$A$1:$G$1937, 7, FALSE), "NA")</f>
        <v>NA</v>
      </c>
    </row>
    <row r="214" ht="15.75" customHeight="1">
      <c r="A214" s="15">
        <v>43311.0</v>
      </c>
      <c r="B214" s="16">
        <f>IFERROR(VLOOKUP(A214, 'Data Investing.com'!$A$1:$B$1937, 2, FALSE), "NA")</f>
        <v>961.58</v>
      </c>
      <c r="C214" s="16">
        <f>IFERROR(VLOOKUP(A214, 'Data Investing.com'!$A$1:$G$1937, 6, FALSE), "NA")</f>
        <v>197.045082</v>
      </c>
      <c r="D214" s="17">
        <f>IFERROR(VLOOKUP(A214, 'Data Investing.com'!$A$1:$D$1937, 4, FALSE), "NA")</f>
        <v>0.00599466</v>
      </c>
      <c r="E214" s="17">
        <f>IFERROR(VLOOKUP(A214, 'Data Investing.com'!$A$1:$G$1937, 7, FALSE), "NA")</f>
        <v>0.0002019288674</v>
      </c>
    </row>
    <row r="215" ht="15.75" customHeight="1">
      <c r="A215" s="15">
        <v>43312.0</v>
      </c>
      <c r="B215" s="16">
        <f>IFERROR(VLOOKUP(A215, 'Data Investing.com'!$A$1:$B$1937, 2, FALSE), "NA")</f>
        <v>969.52</v>
      </c>
      <c r="C215" s="16">
        <f>IFERROR(VLOOKUP(A215, 'Data Investing.com'!$A$1:$G$1937, 6, FALSE), "NA")</f>
        <v>197.4662919</v>
      </c>
      <c r="D215" s="17">
        <f>IFERROR(VLOOKUP(A215, 'Data Investing.com'!$A$1:$D$1937, 4, FALSE), "NA")</f>
        <v>0.00825724</v>
      </c>
      <c r="E215" s="17">
        <f>IFERROR(VLOOKUP(A215, 'Data Investing.com'!$A$1:$G$1937, 7, FALSE), "NA")</f>
        <v>0.00213535085</v>
      </c>
    </row>
    <row r="216" ht="15.75" customHeight="1">
      <c r="A216" s="15">
        <v>43313.0</v>
      </c>
      <c r="B216" s="16">
        <f>IFERROR(VLOOKUP(A216, 'Data Investing.com'!$A$1:$B$1937, 2, FALSE), "NA")</f>
        <v>972.11</v>
      </c>
      <c r="C216" s="16">
        <f>IFERROR(VLOOKUP(A216, 'Data Investing.com'!$A$1:$G$1937, 6, FALSE), "NA")</f>
        <v>194.7725907</v>
      </c>
      <c r="D216" s="17">
        <f>IFERROR(VLOOKUP(A216, 'Data Investing.com'!$A$1:$D$1937, 4, FALSE), "NA")</f>
        <v>0.00267143</v>
      </c>
      <c r="E216" s="17">
        <f>IFERROR(VLOOKUP(A216, 'Data Investing.com'!$A$1:$G$1937, 7, FALSE), "NA")</f>
        <v>-0.01373521959</v>
      </c>
    </row>
    <row r="217" ht="15.75" customHeight="1">
      <c r="A217" s="15">
        <v>43314.0</v>
      </c>
      <c r="B217" s="16">
        <f>IFERROR(VLOOKUP(A217, 'Data Investing.com'!$A$1:$B$1937, 2, FALSE), "NA")</f>
        <v>945.43</v>
      </c>
      <c r="C217" s="16">
        <f>IFERROR(VLOOKUP(A217, 'Data Investing.com'!$A$1:$G$1937, 6, FALSE), "NA")</f>
        <v>186.6962875</v>
      </c>
      <c r="D217" s="17">
        <f>IFERROR(VLOOKUP(A217, 'Data Investing.com'!$A$1:$D$1937, 4, FALSE), "NA")</f>
        <v>-0.0274455</v>
      </c>
      <c r="E217" s="17">
        <f>IFERROR(VLOOKUP(A217, 'Data Investing.com'!$A$1:$G$1937, 7, FALSE), "NA")</f>
        <v>-0.04234951068</v>
      </c>
    </row>
    <row r="218" ht="15.75" customHeight="1">
      <c r="A218" s="15">
        <v>43315.0</v>
      </c>
      <c r="B218" s="16">
        <f>IFERROR(VLOOKUP(A218, 'Data Investing.com'!$A$1:$B$1937, 2, FALSE), "NA")</f>
        <v>956.1</v>
      </c>
      <c r="C218" s="16">
        <f>IFERROR(VLOOKUP(A218, 'Data Investing.com'!$A$1:$G$1937, 6, FALSE), "NA")</f>
        <v>188.1901388</v>
      </c>
      <c r="D218" s="17">
        <f>IFERROR(VLOOKUP(A218, 'Data Investing.com'!$A$1:$D$1937, 4, FALSE), "NA")</f>
        <v>0.01128587</v>
      </c>
      <c r="E218" s="17">
        <f>IFERROR(VLOOKUP(A218, 'Data Investing.com'!$A$1:$G$1937, 7, FALSE), "NA")</f>
        <v>0.007969662534</v>
      </c>
    </row>
    <row r="219" ht="15.75" customHeight="1">
      <c r="A219" s="15">
        <v>43316.0</v>
      </c>
      <c r="B219" s="16" t="str">
        <f>IFERROR(VLOOKUP(A219, 'Data Investing.com'!$A$1:$B$1937, 2, FALSE), "NA")</f>
        <v>NA</v>
      </c>
      <c r="C219" s="16" t="str">
        <f>IFERROR(VLOOKUP(A219, 'Data Investing.com'!$A$1:$G$1937, 6, FALSE), "NA")</f>
        <v>NA</v>
      </c>
      <c r="D219" s="17" t="str">
        <f>IFERROR(VLOOKUP(A219, 'Data Investing.com'!$A$1:$D$1937, 4, FALSE), "NA")</f>
        <v>NA</v>
      </c>
      <c r="E219" s="17" t="str">
        <f>IFERROR(VLOOKUP(A219, 'Data Investing.com'!$A$1:$G$1937, 7, FALSE), "NA")</f>
        <v>NA</v>
      </c>
    </row>
    <row r="220" ht="15.75" customHeight="1">
      <c r="A220" s="15">
        <v>43317.0</v>
      </c>
      <c r="B220" s="16" t="str">
        <f>IFERROR(VLOOKUP(A220, 'Data Investing.com'!$A$1:$B$1937, 2, FALSE), "NA")</f>
        <v>NA</v>
      </c>
      <c r="C220" s="16" t="str">
        <f>IFERROR(VLOOKUP(A220, 'Data Investing.com'!$A$1:$G$1937, 6, FALSE), "NA")</f>
        <v>NA</v>
      </c>
      <c r="D220" s="17" t="str">
        <f>IFERROR(VLOOKUP(A220, 'Data Investing.com'!$A$1:$D$1937, 4, FALSE), "NA")</f>
        <v>NA</v>
      </c>
      <c r="E220" s="17" t="str">
        <f>IFERROR(VLOOKUP(A220, 'Data Investing.com'!$A$1:$G$1937, 7, FALSE), "NA")</f>
        <v>NA</v>
      </c>
    </row>
    <row r="221" ht="15.75" customHeight="1">
      <c r="A221" s="15">
        <v>43318.0</v>
      </c>
      <c r="B221" s="16">
        <f>IFERROR(VLOOKUP(A221, 'Data Investing.com'!$A$1:$B$1937, 2, FALSE), "NA")</f>
        <v>941.74</v>
      </c>
      <c r="C221" s="16">
        <f>IFERROR(VLOOKUP(A221, 'Data Investing.com'!$A$1:$G$1937, 6, FALSE), "NA")</f>
        <v>176.7231511</v>
      </c>
      <c r="D221" s="17">
        <f>IFERROR(VLOOKUP(A221, 'Data Investing.com'!$A$1:$D$1937, 4, FALSE), "NA")</f>
        <v>-0.0150193</v>
      </c>
      <c r="E221" s="17">
        <f>IFERROR(VLOOKUP(A221, 'Data Investing.com'!$A$1:$G$1937, 7, FALSE), "NA")</f>
        <v>-0.06286843805</v>
      </c>
    </row>
    <row r="222" ht="15.75" customHeight="1">
      <c r="A222" s="15">
        <v>43319.0</v>
      </c>
      <c r="B222" s="16">
        <f>IFERROR(VLOOKUP(A222, 'Data Investing.com'!$A$1:$B$1937, 2, FALSE), "NA")</f>
        <v>961.61</v>
      </c>
      <c r="C222" s="16">
        <f>IFERROR(VLOOKUP(A222, 'Data Investing.com'!$A$1:$G$1937, 6, FALSE), "NA")</f>
        <v>183.4153506</v>
      </c>
      <c r="D222" s="17">
        <f>IFERROR(VLOOKUP(A222, 'Data Investing.com'!$A$1:$D$1937, 4, FALSE), "NA")</f>
        <v>0.02109924</v>
      </c>
      <c r="E222" s="17">
        <f>IFERROR(VLOOKUP(A222, 'Data Investing.com'!$A$1:$G$1937, 7, FALSE), "NA")</f>
        <v>0.0371688662</v>
      </c>
    </row>
    <row r="223" ht="15.75" customHeight="1">
      <c r="A223" s="15">
        <v>43320.0</v>
      </c>
      <c r="B223" s="16">
        <f>IFERROR(VLOOKUP(A223, 'Data Investing.com'!$A$1:$B$1937, 2, FALSE), "NA")</f>
        <v>969.74</v>
      </c>
      <c r="C223" s="16">
        <f>IFERROR(VLOOKUP(A223, 'Data Investing.com'!$A$1:$G$1937, 6, FALSE), "NA")</f>
        <v>183.8369668</v>
      </c>
      <c r="D223" s="17">
        <f>IFERROR(VLOOKUP(A223, 'Data Investing.com'!$A$1:$D$1937, 4, FALSE), "NA")</f>
        <v>0.00845457</v>
      </c>
      <c r="E223" s="17">
        <f>IFERROR(VLOOKUP(A223, 'Data Investing.com'!$A$1:$G$1937, 7, FALSE), "NA")</f>
        <v>0.002296058671</v>
      </c>
    </row>
    <row r="224" ht="15.75" customHeight="1">
      <c r="A224" s="15">
        <v>43321.0</v>
      </c>
      <c r="B224" s="16">
        <f>IFERROR(VLOOKUP(A224, 'Data Investing.com'!$A$1:$B$1937, 2, FALSE), "NA")</f>
        <v>971.85</v>
      </c>
      <c r="C224" s="16">
        <f>IFERROR(VLOOKUP(A224, 'Data Investing.com'!$A$1:$G$1937, 6, FALSE), "NA")</f>
        <v>175.3830329</v>
      </c>
      <c r="D224" s="17">
        <f>IFERROR(VLOOKUP(A224, 'Data Investing.com'!$A$1:$D$1937, 4, FALSE), "NA")</f>
        <v>0.00217584</v>
      </c>
      <c r="E224" s="17">
        <f>IFERROR(VLOOKUP(A224, 'Data Investing.com'!$A$1:$G$1937, 7, FALSE), "NA")</f>
        <v>-0.04707697368</v>
      </c>
    </row>
    <row r="225" ht="15.75" customHeight="1">
      <c r="A225" s="15">
        <v>43322.0</v>
      </c>
      <c r="B225" s="16">
        <f>IFERROR(VLOOKUP(A225, 'Data Investing.com'!$A$1:$B$1937, 2, FALSE), "NA")</f>
        <v>949.4</v>
      </c>
      <c r="C225" s="16">
        <f>IFERROR(VLOOKUP(A225, 'Data Investing.com'!$A$1:$G$1937, 6, FALSE), "NA")</f>
        <v>147.732047</v>
      </c>
      <c r="D225" s="17">
        <f>IFERROR(VLOOKUP(A225, 'Data Investing.com'!$A$1:$D$1937, 4, FALSE), "NA")</f>
        <v>-0.0231003</v>
      </c>
      <c r="E225" s="17">
        <f>IFERROR(VLOOKUP(A225, 'Data Investing.com'!$A$1:$G$1937, 7, FALSE), "NA")</f>
        <v>-0.1715722017</v>
      </c>
    </row>
    <row r="226" ht="15.75" customHeight="1">
      <c r="A226" s="15">
        <v>43323.0</v>
      </c>
      <c r="B226" s="16" t="str">
        <f>IFERROR(VLOOKUP(A226, 'Data Investing.com'!$A$1:$B$1937, 2, FALSE), "NA")</f>
        <v>NA</v>
      </c>
      <c r="C226" s="16" t="str">
        <f>IFERROR(VLOOKUP(A226, 'Data Investing.com'!$A$1:$G$1937, 6, FALSE), "NA")</f>
        <v>NA</v>
      </c>
      <c r="D226" s="17" t="str">
        <f>IFERROR(VLOOKUP(A226, 'Data Investing.com'!$A$1:$D$1937, 4, FALSE), "NA")</f>
        <v>NA</v>
      </c>
      <c r="E226" s="17" t="str">
        <f>IFERROR(VLOOKUP(A226, 'Data Investing.com'!$A$1:$G$1937, 7, FALSE), "NA")</f>
        <v>NA</v>
      </c>
    </row>
    <row r="227" ht="15.75" customHeight="1">
      <c r="A227" s="15">
        <v>43324.0</v>
      </c>
      <c r="B227" s="16" t="str">
        <f>IFERROR(VLOOKUP(A227, 'Data Investing.com'!$A$1:$B$1937, 2, FALSE), "NA")</f>
        <v>NA</v>
      </c>
      <c r="C227" s="16" t="str">
        <f>IFERROR(VLOOKUP(A227, 'Data Investing.com'!$A$1:$G$1937, 6, FALSE), "NA")</f>
        <v>NA</v>
      </c>
      <c r="D227" s="17" t="str">
        <f>IFERROR(VLOOKUP(A227, 'Data Investing.com'!$A$1:$D$1937, 4, FALSE), "NA")</f>
        <v>NA</v>
      </c>
      <c r="E227" s="17" t="str">
        <f>IFERROR(VLOOKUP(A227, 'Data Investing.com'!$A$1:$G$1937, 7, FALSE), "NA")</f>
        <v>NA</v>
      </c>
    </row>
    <row r="228" ht="15.75" customHeight="1">
      <c r="A228" s="15">
        <v>43325.0</v>
      </c>
      <c r="B228" s="16">
        <f>IFERROR(VLOOKUP(A228, 'Data Investing.com'!$A$1:$B$1937, 2, FALSE), "NA")</f>
        <v>926.85</v>
      </c>
      <c r="C228" s="16">
        <f>IFERROR(VLOOKUP(A228, 'Data Investing.com'!$A$1:$G$1937, 6, FALSE), "NA")</f>
        <v>135.1290276</v>
      </c>
      <c r="D228" s="17">
        <f>IFERROR(VLOOKUP(A228, 'Data Investing.com'!$A$1:$D$1937, 4, FALSE), "NA")</f>
        <v>-0.0237518</v>
      </c>
      <c r="E228" s="17">
        <f>IFERROR(VLOOKUP(A228, 'Data Investing.com'!$A$1:$G$1937, 7, FALSE), "NA")</f>
        <v>-0.08917005789</v>
      </c>
    </row>
    <row r="229" ht="15.75" customHeight="1">
      <c r="A229" s="15">
        <v>43326.0</v>
      </c>
      <c r="B229" s="16">
        <f>IFERROR(VLOOKUP(A229, 'Data Investing.com'!$A$1:$B$1937, 2, FALSE), "NA")</f>
        <v>934.19</v>
      </c>
      <c r="C229" s="16">
        <f>IFERROR(VLOOKUP(A229, 'Data Investing.com'!$A$1:$G$1937, 6, FALSE), "NA")</f>
        <v>147.0378065</v>
      </c>
      <c r="D229" s="17">
        <f>IFERROR(VLOOKUP(A229, 'Data Investing.com'!$A$1:$D$1937, 4, FALSE), "NA")</f>
        <v>0.0079193</v>
      </c>
      <c r="E229" s="17">
        <f>IFERROR(VLOOKUP(A229, 'Data Investing.com'!$A$1:$G$1937, 7, FALSE), "NA")</f>
        <v>0.08445965932</v>
      </c>
    </row>
    <row r="230" ht="15.75" customHeight="1">
      <c r="A230" s="15">
        <v>43327.0</v>
      </c>
      <c r="B230" s="16">
        <f>IFERROR(VLOOKUP(A230, 'Data Investing.com'!$A$1:$B$1937, 2, FALSE), "NA")</f>
        <v>902.63</v>
      </c>
      <c r="C230" s="16">
        <f>IFERROR(VLOOKUP(A230, 'Data Investing.com'!$A$1:$G$1937, 6, FALSE), "NA")</f>
        <v>151.3083564</v>
      </c>
      <c r="D230" s="17">
        <f>IFERROR(VLOOKUP(A230, 'Data Investing.com'!$A$1:$D$1937, 4, FALSE), "NA")</f>
        <v>-0.0337833</v>
      </c>
      <c r="E230" s="17">
        <f>IFERROR(VLOOKUP(A230, 'Data Investing.com'!$A$1:$G$1937, 7, FALSE), "NA")</f>
        <v>0.02863010884</v>
      </c>
    </row>
    <row r="231" ht="15.75" customHeight="1">
      <c r="A231" s="15">
        <v>43328.0</v>
      </c>
      <c r="B231" s="16">
        <f>IFERROR(VLOOKUP(A231, 'Data Investing.com'!$A$1:$B$1937, 2, FALSE), "NA")</f>
        <v>871.43</v>
      </c>
      <c r="C231" s="16">
        <f>IFERROR(VLOOKUP(A231, 'Data Investing.com'!$A$1:$G$1937, 6, FALSE), "NA")</f>
        <v>149.6274038</v>
      </c>
      <c r="D231" s="17">
        <f>IFERROR(VLOOKUP(A231, 'Data Investing.com'!$A$1:$D$1937, 4, FALSE), "NA")</f>
        <v>-0.0345657</v>
      </c>
      <c r="E231" s="17">
        <f>IFERROR(VLOOKUP(A231, 'Data Investing.com'!$A$1:$G$1937, 7, FALSE), "NA")</f>
        <v>-0.01117162027</v>
      </c>
    </row>
    <row r="232" ht="15.75" customHeight="1">
      <c r="A232" s="15">
        <v>43329.0</v>
      </c>
      <c r="B232" s="16">
        <f>IFERROR(VLOOKUP(A232, 'Data Investing.com'!$A$1:$B$1937, 2, FALSE), "NA")</f>
        <v>887.35</v>
      </c>
      <c r="C232" s="16">
        <f>IFERROR(VLOOKUP(A232, 'Data Investing.com'!$A$1:$G$1937, 6, FALSE), "NA")</f>
        <v>147.5964737</v>
      </c>
      <c r="D232" s="17">
        <f>IFERROR(VLOOKUP(A232, 'Data Investing.com'!$A$1:$D$1937, 4, FALSE), "NA")</f>
        <v>0.01826882</v>
      </c>
      <c r="E232" s="17">
        <f>IFERROR(VLOOKUP(A232, 'Data Investing.com'!$A$1:$G$1937, 7, FALSE), "NA")</f>
        <v>-0.01366620846</v>
      </c>
    </row>
    <row r="233" ht="15.75" customHeight="1">
      <c r="A233" s="15">
        <v>43330.0</v>
      </c>
      <c r="B233" s="16" t="str">
        <f>IFERROR(VLOOKUP(A233, 'Data Investing.com'!$A$1:$B$1937, 2, FALSE), "NA")</f>
        <v>NA</v>
      </c>
      <c r="C233" s="16" t="str">
        <f>IFERROR(VLOOKUP(A233, 'Data Investing.com'!$A$1:$G$1937, 6, FALSE), "NA")</f>
        <v>NA</v>
      </c>
      <c r="D233" s="17" t="str">
        <f>IFERROR(VLOOKUP(A233, 'Data Investing.com'!$A$1:$D$1937, 4, FALSE), "NA")</f>
        <v>NA</v>
      </c>
      <c r="E233" s="17" t="str">
        <f>IFERROR(VLOOKUP(A233, 'Data Investing.com'!$A$1:$G$1937, 7, FALSE), "NA")</f>
        <v>NA</v>
      </c>
    </row>
    <row r="234" ht="15.75" customHeight="1">
      <c r="A234" s="15">
        <v>43331.0</v>
      </c>
      <c r="B234" s="16" t="str">
        <f>IFERROR(VLOOKUP(A234, 'Data Investing.com'!$A$1:$B$1937, 2, FALSE), "NA")</f>
        <v>NA</v>
      </c>
      <c r="C234" s="16" t="str">
        <f>IFERROR(VLOOKUP(A234, 'Data Investing.com'!$A$1:$G$1937, 6, FALSE), "NA")</f>
        <v>NA</v>
      </c>
      <c r="D234" s="17" t="str">
        <f>IFERROR(VLOOKUP(A234, 'Data Investing.com'!$A$1:$D$1937, 4, FALSE), "NA")</f>
        <v>NA</v>
      </c>
      <c r="E234" s="17" t="str">
        <f>IFERROR(VLOOKUP(A234, 'Data Investing.com'!$A$1:$G$1937, 7, FALSE), "NA")</f>
        <v>NA</v>
      </c>
    </row>
    <row r="235" ht="15.75" customHeight="1">
      <c r="A235" s="15">
        <v>43332.0</v>
      </c>
      <c r="B235" s="16">
        <f>IFERROR(VLOOKUP(A235, 'Data Investing.com'!$A$1:$B$1937, 2, FALSE), "NA")</f>
        <v>901.86</v>
      </c>
      <c r="C235" s="16">
        <f>IFERROR(VLOOKUP(A235, 'Data Investing.com'!$A$1:$G$1937, 6, FALSE), "NA")</f>
        <v>148.3371164</v>
      </c>
      <c r="D235" s="17">
        <f>IFERROR(VLOOKUP(A235, 'Data Investing.com'!$A$1:$D$1937, 4, FALSE), "NA")</f>
        <v>0.01635206</v>
      </c>
      <c r="E235" s="17">
        <f>IFERROR(VLOOKUP(A235, 'Data Investing.com'!$A$1:$G$1937, 7, FALSE), "NA")</f>
        <v>0.005005475583</v>
      </c>
    </row>
    <row r="236" ht="15.75" customHeight="1">
      <c r="A236" s="15">
        <v>43333.0</v>
      </c>
      <c r="B236" s="16" t="str">
        <f>IFERROR(VLOOKUP(A236, 'Data Investing.com'!$A$1:$B$1937, 2, FALSE), "NA")</f>
        <v>NA</v>
      </c>
      <c r="C236" s="16" t="str">
        <f>IFERROR(VLOOKUP(A236, 'Data Investing.com'!$A$1:$G$1937, 6, FALSE), "NA")</f>
        <v>NA</v>
      </c>
      <c r="D236" s="17" t="str">
        <f>IFERROR(VLOOKUP(A236, 'Data Investing.com'!$A$1:$D$1937, 4, FALSE), "NA")</f>
        <v>NA</v>
      </c>
      <c r="E236" s="17" t="str">
        <f>IFERROR(VLOOKUP(A236, 'Data Investing.com'!$A$1:$G$1937, 7, FALSE), "NA")</f>
        <v>NA</v>
      </c>
    </row>
    <row r="237" ht="15.75" customHeight="1">
      <c r="A237" s="15">
        <v>43334.0</v>
      </c>
      <c r="B237" s="16" t="str">
        <f>IFERROR(VLOOKUP(A237, 'Data Investing.com'!$A$1:$B$1937, 2, FALSE), "NA")</f>
        <v>NA</v>
      </c>
      <c r="C237" s="16" t="str">
        <f>IFERROR(VLOOKUP(A237, 'Data Investing.com'!$A$1:$G$1937, 6, FALSE), "NA")</f>
        <v>NA</v>
      </c>
      <c r="D237" s="17" t="str">
        <f>IFERROR(VLOOKUP(A237, 'Data Investing.com'!$A$1:$D$1937, 4, FALSE), "NA")</f>
        <v>NA</v>
      </c>
      <c r="E237" s="17" t="str">
        <f>IFERROR(VLOOKUP(A237, 'Data Investing.com'!$A$1:$G$1937, 7, FALSE), "NA")</f>
        <v>NA</v>
      </c>
    </row>
    <row r="238" ht="15.75" customHeight="1">
      <c r="A238" s="15">
        <v>43335.0</v>
      </c>
      <c r="B238" s="16" t="str">
        <f>IFERROR(VLOOKUP(A238, 'Data Investing.com'!$A$1:$B$1937, 2, FALSE), "NA")</f>
        <v>NA</v>
      </c>
      <c r="C238" s="16" t="str">
        <f>IFERROR(VLOOKUP(A238, 'Data Investing.com'!$A$1:$G$1937, 6, FALSE), "NA")</f>
        <v>NA</v>
      </c>
      <c r="D238" s="17" t="str">
        <f>IFERROR(VLOOKUP(A238, 'Data Investing.com'!$A$1:$D$1937, 4, FALSE), "NA")</f>
        <v>NA</v>
      </c>
      <c r="E238" s="17" t="str">
        <f>IFERROR(VLOOKUP(A238, 'Data Investing.com'!$A$1:$G$1937, 7, FALSE), "NA")</f>
        <v>NA</v>
      </c>
    </row>
    <row r="239" ht="15.75" customHeight="1">
      <c r="A239" s="15">
        <v>43336.0</v>
      </c>
      <c r="B239" s="16" t="str">
        <f>IFERROR(VLOOKUP(A239, 'Data Investing.com'!$A$1:$B$1937, 2, FALSE), "NA")</f>
        <v>NA</v>
      </c>
      <c r="C239" s="16" t="str">
        <f>IFERROR(VLOOKUP(A239, 'Data Investing.com'!$A$1:$G$1937, 6, FALSE), "NA")</f>
        <v>NA</v>
      </c>
      <c r="D239" s="17" t="str">
        <f>IFERROR(VLOOKUP(A239, 'Data Investing.com'!$A$1:$D$1937, 4, FALSE), "NA")</f>
        <v>NA</v>
      </c>
      <c r="E239" s="17" t="str">
        <f>IFERROR(VLOOKUP(A239, 'Data Investing.com'!$A$1:$G$1937, 7, FALSE), "NA")</f>
        <v>NA</v>
      </c>
    </row>
    <row r="240" ht="15.75" customHeight="1">
      <c r="A240" s="15">
        <v>43337.0</v>
      </c>
      <c r="B240" s="16" t="str">
        <f>IFERROR(VLOOKUP(A240, 'Data Investing.com'!$A$1:$B$1937, 2, FALSE), "NA")</f>
        <v>NA</v>
      </c>
      <c r="C240" s="16" t="str">
        <f>IFERROR(VLOOKUP(A240, 'Data Investing.com'!$A$1:$G$1937, 6, FALSE), "NA")</f>
        <v>NA</v>
      </c>
      <c r="D240" s="17" t="str">
        <f>IFERROR(VLOOKUP(A240, 'Data Investing.com'!$A$1:$D$1937, 4, FALSE), "NA")</f>
        <v>NA</v>
      </c>
      <c r="E240" s="17" t="str">
        <f>IFERROR(VLOOKUP(A240, 'Data Investing.com'!$A$1:$G$1937, 7, FALSE), "NA")</f>
        <v>NA</v>
      </c>
    </row>
    <row r="241" ht="15.75" customHeight="1">
      <c r="A241" s="15">
        <v>43338.0</v>
      </c>
      <c r="B241" s="16" t="str">
        <f>IFERROR(VLOOKUP(A241, 'Data Investing.com'!$A$1:$B$1937, 2, FALSE), "NA")</f>
        <v>NA</v>
      </c>
      <c r="C241" s="16" t="str">
        <f>IFERROR(VLOOKUP(A241, 'Data Investing.com'!$A$1:$G$1937, 6, FALSE), "NA")</f>
        <v>NA</v>
      </c>
      <c r="D241" s="17" t="str">
        <f>IFERROR(VLOOKUP(A241, 'Data Investing.com'!$A$1:$D$1937, 4, FALSE), "NA")</f>
        <v>NA</v>
      </c>
      <c r="E241" s="17" t="str">
        <f>IFERROR(VLOOKUP(A241, 'Data Investing.com'!$A$1:$G$1937, 7, FALSE), "NA")</f>
        <v>NA</v>
      </c>
    </row>
    <row r="242" ht="15.75" customHeight="1">
      <c r="A242" s="15">
        <v>43339.0</v>
      </c>
      <c r="B242" s="16">
        <f>IFERROR(VLOOKUP(A242, 'Data Investing.com'!$A$1:$B$1937, 2, FALSE), "NA")</f>
        <v>912.84</v>
      </c>
      <c r="C242" s="16">
        <f>IFERROR(VLOOKUP(A242, 'Data Investing.com'!$A$1:$G$1937, 6, FALSE), "NA")</f>
        <v>149.1398043</v>
      </c>
      <c r="D242" s="17">
        <f>IFERROR(VLOOKUP(A242, 'Data Investing.com'!$A$1:$D$1937, 4, FALSE), "NA")</f>
        <v>0.01217484</v>
      </c>
      <c r="E242" s="17">
        <f>IFERROR(VLOOKUP(A242, 'Data Investing.com'!$A$1:$G$1937, 7, FALSE), "NA")</f>
        <v>0.005396653056</v>
      </c>
    </row>
    <row r="243" ht="15.75" customHeight="1">
      <c r="A243" s="15">
        <v>43340.0</v>
      </c>
      <c r="B243" s="16">
        <f>IFERROR(VLOOKUP(A243, 'Data Investing.com'!$A$1:$B$1937, 2, FALSE), "NA")</f>
        <v>938.67</v>
      </c>
      <c r="C243" s="16">
        <f>IFERROR(VLOOKUP(A243, 'Data Investing.com'!$A$1:$G$1937, 6, FALSE), "NA")</f>
        <v>150.2352753</v>
      </c>
      <c r="D243" s="17">
        <f>IFERROR(VLOOKUP(A243, 'Data Investing.com'!$A$1:$D$1937, 4, FALSE), "NA")</f>
        <v>0.02829631</v>
      </c>
      <c r="E243" s="17">
        <f>IFERROR(VLOOKUP(A243, 'Data Investing.com'!$A$1:$G$1937, 7, FALSE), "NA")</f>
        <v>0.007318417474</v>
      </c>
    </row>
    <row r="244" ht="15.75" customHeight="1">
      <c r="A244" s="15">
        <v>43341.0</v>
      </c>
      <c r="B244" s="16">
        <f>IFERROR(VLOOKUP(A244, 'Data Investing.com'!$A$1:$B$1937, 2, FALSE), "NA")</f>
        <v>932.81</v>
      </c>
      <c r="C244" s="16">
        <f>IFERROR(VLOOKUP(A244, 'Data Investing.com'!$A$1:$G$1937, 6, FALSE), "NA")</f>
        <v>144.6553462</v>
      </c>
      <c r="D244" s="17">
        <f>IFERROR(VLOOKUP(A244, 'Data Investing.com'!$A$1:$D$1937, 4, FALSE), "NA")</f>
        <v>-0.0062429</v>
      </c>
      <c r="E244" s="17">
        <f>IFERROR(VLOOKUP(A244, 'Data Investing.com'!$A$1:$G$1937, 7, FALSE), "NA")</f>
        <v>-0.03784857687</v>
      </c>
    </row>
    <row r="245" ht="15.75" customHeight="1">
      <c r="A245" s="15">
        <v>43342.0</v>
      </c>
      <c r="B245" s="16" t="str">
        <f>IFERROR(VLOOKUP(A245, 'Data Investing.com'!$A$1:$B$1937, 2, FALSE), "NA")</f>
        <v>NA</v>
      </c>
      <c r="C245" s="16" t="str">
        <f>IFERROR(VLOOKUP(A245, 'Data Investing.com'!$A$1:$G$1937, 6, FALSE), "NA")</f>
        <v>NA</v>
      </c>
      <c r="D245" s="17" t="str">
        <f>IFERROR(VLOOKUP(A245, 'Data Investing.com'!$A$1:$D$1937, 4, FALSE), "NA")</f>
        <v>NA</v>
      </c>
      <c r="E245" s="17" t="str">
        <f>IFERROR(VLOOKUP(A245, 'Data Investing.com'!$A$1:$G$1937, 7, FALSE), "NA")</f>
        <v>NA</v>
      </c>
    </row>
    <row r="246" ht="15.75" customHeight="1">
      <c r="A246" s="15">
        <v>43343.0</v>
      </c>
      <c r="B246" s="16">
        <f>IFERROR(VLOOKUP(A246, 'Data Investing.com'!$A$1:$B$1937, 2, FALSE), "NA")</f>
        <v>927.23</v>
      </c>
      <c r="C246" s="16">
        <f>IFERROR(VLOOKUP(A246, 'Data Investing.com'!$A$1:$G$1937, 6, FALSE), "NA")</f>
        <v>142.2568272</v>
      </c>
      <c r="D246" s="17">
        <f>IFERROR(VLOOKUP(A246, 'Data Investing.com'!$A$1:$D$1937, 4, FALSE), "NA")</f>
        <v>-0.0059819</v>
      </c>
      <c r="E246" s="17">
        <f>IFERROR(VLOOKUP(A246, 'Data Investing.com'!$A$1:$G$1937, 7, FALSE), "NA")</f>
        <v>-0.01671992376</v>
      </c>
    </row>
    <row r="247" ht="15.75" customHeight="1">
      <c r="A247" s="15">
        <v>43344.0</v>
      </c>
      <c r="B247" s="16" t="str">
        <f>IFERROR(VLOOKUP(A247, 'Data Investing.com'!$A$1:$B$1937, 2, FALSE), "NA")</f>
        <v>NA</v>
      </c>
      <c r="C247" s="16" t="str">
        <f>IFERROR(VLOOKUP(A247, 'Data Investing.com'!$A$1:$G$1937, 6, FALSE), "NA")</f>
        <v>NA</v>
      </c>
      <c r="D247" s="17" t="str">
        <f>IFERROR(VLOOKUP(A247, 'Data Investing.com'!$A$1:$D$1937, 4, FALSE), "NA")</f>
        <v>NA</v>
      </c>
      <c r="E247" s="17" t="str">
        <f>IFERROR(VLOOKUP(A247, 'Data Investing.com'!$A$1:$G$1937, 7, FALSE), "NA")</f>
        <v>NA</v>
      </c>
    </row>
    <row r="248" ht="15.75" customHeight="1">
      <c r="A248" s="15">
        <v>43345.0</v>
      </c>
      <c r="B248" s="16" t="str">
        <f>IFERROR(VLOOKUP(A248, 'Data Investing.com'!$A$1:$B$1937, 2, FALSE), "NA")</f>
        <v>NA</v>
      </c>
      <c r="C248" s="16" t="str">
        <f>IFERROR(VLOOKUP(A248, 'Data Investing.com'!$A$1:$G$1937, 6, FALSE), "NA")</f>
        <v>NA</v>
      </c>
      <c r="D248" s="17" t="str">
        <f>IFERROR(VLOOKUP(A248, 'Data Investing.com'!$A$1:$D$1937, 4, FALSE), "NA")</f>
        <v>NA</v>
      </c>
      <c r="E248" s="17" t="str">
        <f>IFERROR(VLOOKUP(A248, 'Data Investing.com'!$A$1:$G$1937, 7, FALSE), "NA")</f>
        <v>NA</v>
      </c>
    </row>
    <row r="249" ht="15.75" customHeight="1">
      <c r="A249" s="15">
        <v>43346.0</v>
      </c>
      <c r="B249" s="16">
        <f>IFERROR(VLOOKUP(A249, 'Data Investing.com'!$A$1:$B$1937, 2, FALSE), "NA")</f>
        <v>939.16</v>
      </c>
      <c r="C249" s="16">
        <f>IFERROR(VLOOKUP(A249, 'Data Investing.com'!$A$1:$G$1937, 6, FALSE), "NA")</f>
        <v>141.6103739</v>
      </c>
      <c r="D249" s="17">
        <f>IFERROR(VLOOKUP(A249, 'Data Investing.com'!$A$1:$D$1937, 4, FALSE), "NA")</f>
        <v>0.01286628</v>
      </c>
      <c r="E249" s="17">
        <f>IFERROR(VLOOKUP(A249, 'Data Investing.com'!$A$1:$G$1937, 7, FALSE), "NA")</f>
        <v>-0.00455462567</v>
      </c>
    </row>
    <row r="250" ht="15.75" customHeight="1">
      <c r="A250" s="15">
        <v>43347.0</v>
      </c>
      <c r="B250" s="16">
        <f>IFERROR(VLOOKUP(A250, 'Data Investing.com'!$A$1:$B$1937, 2, FALSE), "NA")</f>
        <v>931.89</v>
      </c>
      <c r="C250" s="16">
        <f>IFERROR(VLOOKUP(A250, 'Data Investing.com'!$A$1:$G$1937, 6, FALSE), "NA")</f>
        <v>139.7115486</v>
      </c>
      <c r="D250" s="17">
        <f>IFERROR(VLOOKUP(A250, 'Data Investing.com'!$A$1:$D$1937, 4, FALSE), "NA")</f>
        <v>-0.007741</v>
      </c>
      <c r="E250" s="17">
        <f>IFERROR(VLOOKUP(A250, 'Data Investing.com'!$A$1:$G$1937, 7, FALSE), "NA")</f>
        <v>-0.01349951125</v>
      </c>
    </row>
    <row r="251" ht="15.75" customHeight="1">
      <c r="A251" s="15">
        <v>43348.0</v>
      </c>
      <c r="B251" s="16">
        <f>IFERROR(VLOOKUP(A251, 'Data Investing.com'!$A$1:$B$1937, 2, FALSE), "NA")</f>
        <v>927.91</v>
      </c>
      <c r="C251" s="16">
        <f>IFERROR(VLOOKUP(A251, 'Data Investing.com'!$A$1:$G$1937, 6, FALSE), "NA")</f>
        <v>141.0433355</v>
      </c>
      <c r="D251" s="17">
        <f>IFERROR(VLOOKUP(A251, 'Data Investing.com'!$A$1:$D$1937, 4, FALSE), "NA")</f>
        <v>-0.0042709</v>
      </c>
      <c r="E251" s="17">
        <f>IFERROR(VLOOKUP(A251, 'Data Investing.com'!$A$1:$G$1937, 7, FALSE), "NA")</f>
        <v>0.009487257564</v>
      </c>
    </row>
    <row r="252" ht="15.75" customHeight="1">
      <c r="A252" s="15">
        <v>43349.0</v>
      </c>
      <c r="B252" s="16">
        <f>IFERROR(VLOOKUP(A252, 'Data Investing.com'!$A$1:$B$1937, 2, FALSE), "NA")</f>
        <v>927.63</v>
      </c>
      <c r="C252" s="16">
        <f>IFERROR(VLOOKUP(A252, 'Data Investing.com'!$A$1:$G$1937, 6, FALSE), "NA")</f>
        <v>141.3488351</v>
      </c>
      <c r="D252" s="17">
        <f>IFERROR(VLOOKUP(A252, 'Data Investing.com'!$A$1:$D$1937, 4, FALSE), "NA")</f>
        <v>-0.0003018</v>
      </c>
      <c r="E252" s="17">
        <f>IFERROR(VLOOKUP(A252, 'Data Investing.com'!$A$1:$G$1937, 7, FALSE), "NA")</f>
        <v>0.002163655527</v>
      </c>
    </row>
    <row r="253" ht="15.75" customHeight="1">
      <c r="A253" s="15">
        <v>43350.0</v>
      </c>
      <c r="B253" s="16">
        <f>IFERROR(VLOOKUP(A253, 'Data Investing.com'!$A$1:$B$1937, 2, FALSE), "NA")</f>
        <v>932.74</v>
      </c>
      <c r="C253" s="16">
        <f>IFERROR(VLOOKUP(A253, 'Data Investing.com'!$A$1:$G$1937, 6, FALSE), "NA")</f>
        <v>146.1516766</v>
      </c>
      <c r="D253" s="17">
        <f>IFERROR(VLOOKUP(A253, 'Data Investing.com'!$A$1:$D$1937, 4, FALSE), "NA")</f>
        <v>0.00550866</v>
      </c>
      <c r="E253" s="17">
        <f>IFERROR(VLOOKUP(A253, 'Data Investing.com'!$A$1:$G$1937, 7, FALSE), "NA")</f>
        <v>0.03341412046</v>
      </c>
    </row>
    <row r="254" ht="15.75" customHeight="1">
      <c r="A254" s="15">
        <v>43351.0</v>
      </c>
      <c r="B254" s="16" t="str">
        <f>IFERROR(VLOOKUP(A254, 'Data Investing.com'!$A$1:$B$1937, 2, FALSE), "NA")</f>
        <v>NA</v>
      </c>
      <c r="C254" s="16" t="str">
        <f>IFERROR(VLOOKUP(A254, 'Data Investing.com'!$A$1:$G$1937, 6, FALSE), "NA")</f>
        <v>NA</v>
      </c>
      <c r="D254" s="17" t="str">
        <f>IFERROR(VLOOKUP(A254, 'Data Investing.com'!$A$1:$D$1937, 4, FALSE), "NA")</f>
        <v>NA</v>
      </c>
      <c r="E254" s="17" t="str">
        <f>IFERROR(VLOOKUP(A254, 'Data Investing.com'!$A$1:$G$1937, 7, FALSE), "NA")</f>
        <v>NA</v>
      </c>
    </row>
    <row r="255" ht="15.75" customHeight="1">
      <c r="A255" s="15">
        <v>43352.0</v>
      </c>
      <c r="B255" s="16" t="str">
        <f>IFERROR(VLOOKUP(A255, 'Data Investing.com'!$A$1:$B$1937, 2, FALSE), "NA")</f>
        <v>NA</v>
      </c>
      <c r="C255" s="16" t="str">
        <f>IFERROR(VLOOKUP(A255, 'Data Investing.com'!$A$1:$G$1937, 6, FALSE), "NA")</f>
        <v>NA</v>
      </c>
      <c r="D255" s="17" t="str">
        <f>IFERROR(VLOOKUP(A255, 'Data Investing.com'!$A$1:$D$1937, 4, FALSE), "NA")</f>
        <v>NA</v>
      </c>
      <c r="E255" s="17" t="str">
        <f>IFERROR(VLOOKUP(A255, 'Data Investing.com'!$A$1:$G$1937, 7, FALSE), "NA")</f>
        <v>NA</v>
      </c>
    </row>
    <row r="256" ht="15.75" customHeight="1">
      <c r="A256" s="15">
        <v>43353.0</v>
      </c>
      <c r="B256" s="16">
        <f>IFERROR(VLOOKUP(A256, 'Data Investing.com'!$A$1:$B$1937, 2, FALSE), "NA")</f>
        <v>916.98</v>
      </c>
      <c r="C256" s="16">
        <f>IFERROR(VLOOKUP(A256, 'Data Investing.com'!$A$1:$G$1937, 6, FALSE), "NA")</f>
        <v>142.1542182</v>
      </c>
      <c r="D256" s="17">
        <f>IFERROR(VLOOKUP(A256, 'Data Investing.com'!$A$1:$D$1937, 4, FALSE), "NA")</f>
        <v>-0.0168965</v>
      </c>
      <c r="E256" s="17">
        <f>IFERROR(VLOOKUP(A256, 'Data Investing.com'!$A$1:$G$1937, 7, FALSE), "NA")</f>
        <v>-0.02773245117</v>
      </c>
    </row>
    <row r="257" ht="15.75" customHeight="1">
      <c r="A257" s="15">
        <v>43354.0</v>
      </c>
      <c r="B257" s="16">
        <f>IFERROR(VLOOKUP(A257, 'Data Investing.com'!$A$1:$B$1937, 2, FALSE), "NA")</f>
        <v>923.89</v>
      </c>
      <c r="C257" s="16">
        <f>IFERROR(VLOOKUP(A257, 'Data Investing.com'!$A$1:$G$1937, 6, FALSE), "NA")</f>
        <v>143.9350034</v>
      </c>
      <c r="D257" s="17">
        <f>IFERROR(VLOOKUP(A257, 'Data Investing.com'!$A$1:$D$1937, 4, FALSE), "NA")</f>
        <v>0.00753561</v>
      </c>
      <c r="E257" s="17">
        <f>IFERROR(VLOOKUP(A257, 'Data Investing.com'!$A$1:$G$1937, 7, FALSE), "NA")</f>
        <v>0.01244932056</v>
      </c>
    </row>
    <row r="258" ht="15.75" customHeight="1">
      <c r="A258" s="15">
        <v>43355.0</v>
      </c>
      <c r="B258" s="16">
        <f>IFERROR(VLOOKUP(A258, 'Data Investing.com'!$A$1:$B$1937, 2, FALSE), "NA")</f>
        <v>922.27</v>
      </c>
      <c r="C258" s="16">
        <f>IFERROR(VLOOKUP(A258, 'Data Investing.com'!$A$1:$G$1937, 6, FALSE), "NA")</f>
        <v>145.7673463</v>
      </c>
      <c r="D258" s="17">
        <f>IFERROR(VLOOKUP(A258, 'Data Investing.com'!$A$1:$D$1937, 4, FALSE), "NA")</f>
        <v>-0.0017535</v>
      </c>
      <c r="E258" s="17">
        <f>IFERROR(VLOOKUP(A258, 'Data Investing.com'!$A$1:$G$1937, 7, FALSE), "NA")</f>
        <v>0.01264999958</v>
      </c>
    </row>
    <row r="259" ht="15.75" customHeight="1">
      <c r="A259" s="15">
        <v>43356.0</v>
      </c>
      <c r="B259" s="16">
        <f>IFERROR(VLOOKUP(A259, 'Data Investing.com'!$A$1:$B$1937, 2, FALSE), "NA")</f>
        <v>944.19</v>
      </c>
      <c r="C259" s="16">
        <f>IFERROR(VLOOKUP(A259, 'Data Investing.com'!$A$1:$G$1937, 6, FALSE), "NA")</f>
        <v>155.6451214</v>
      </c>
      <c r="D259" s="17">
        <f>IFERROR(VLOOKUP(A259, 'Data Investing.com'!$A$1:$D$1937, 4, FALSE), "NA")</f>
        <v>0.02376744</v>
      </c>
      <c r="E259" s="17">
        <f>IFERROR(VLOOKUP(A259, 'Data Investing.com'!$A$1:$G$1937, 7, FALSE), "NA")</f>
        <v>0.06556672088</v>
      </c>
    </row>
    <row r="260" ht="15.75" customHeight="1">
      <c r="A260" s="15">
        <v>43357.0</v>
      </c>
      <c r="B260" s="16">
        <f>IFERROR(VLOOKUP(A260, 'Data Investing.com'!$A$1:$B$1937, 2, FALSE), "NA")</f>
        <v>947.6</v>
      </c>
      <c r="C260" s="16">
        <f>IFERROR(VLOOKUP(A260, 'Data Investing.com'!$A$1:$G$1937, 6, FALSE), "NA")</f>
        <v>153.5992738</v>
      </c>
      <c r="D260" s="17">
        <f>IFERROR(VLOOKUP(A260, 'Data Investing.com'!$A$1:$D$1937, 4, FALSE), "NA")</f>
        <v>0.00361156</v>
      </c>
      <c r="E260" s="17">
        <f>IFERROR(VLOOKUP(A260, 'Data Investing.com'!$A$1:$G$1937, 7, FALSE), "NA")</f>
        <v>-0.01323146006</v>
      </c>
    </row>
    <row r="261" ht="15.75" customHeight="1">
      <c r="A261" s="15">
        <v>43358.0</v>
      </c>
      <c r="B261" s="16" t="str">
        <f>IFERROR(VLOOKUP(A261, 'Data Investing.com'!$A$1:$B$1937, 2, FALSE), "NA")</f>
        <v>NA</v>
      </c>
      <c r="C261" s="16" t="str">
        <f>IFERROR(VLOOKUP(A261, 'Data Investing.com'!$A$1:$G$1937, 6, FALSE), "NA")</f>
        <v>NA</v>
      </c>
      <c r="D261" s="17" t="str">
        <f>IFERROR(VLOOKUP(A261, 'Data Investing.com'!$A$1:$D$1937, 4, FALSE), "NA")</f>
        <v>NA</v>
      </c>
      <c r="E261" s="17" t="str">
        <f>IFERROR(VLOOKUP(A261, 'Data Investing.com'!$A$1:$G$1937, 7, FALSE), "NA")</f>
        <v>NA</v>
      </c>
    </row>
    <row r="262" ht="15.75" customHeight="1">
      <c r="A262" s="15">
        <v>43359.0</v>
      </c>
      <c r="B262" s="16" t="str">
        <f>IFERROR(VLOOKUP(A262, 'Data Investing.com'!$A$1:$B$1937, 2, FALSE), "NA")</f>
        <v>NA</v>
      </c>
      <c r="C262" s="16" t="str">
        <f>IFERROR(VLOOKUP(A262, 'Data Investing.com'!$A$1:$G$1937, 6, FALSE), "NA")</f>
        <v>NA</v>
      </c>
      <c r="D262" s="17" t="str">
        <f>IFERROR(VLOOKUP(A262, 'Data Investing.com'!$A$1:$D$1937, 4, FALSE), "NA")</f>
        <v>NA</v>
      </c>
      <c r="E262" s="17" t="str">
        <f>IFERROR(VLOOKUP(A262, 'Data Investing.com'!$A$1:$G$1937, 7, FALSE), "NA")</f>
        <v>NA</v>
      </c>
    </row>
    <row r="263" ht="15.75" customHeight="1">
      <c r="A263" s="15">
        <v>43360.0</v>
      </c>
      <c r="B263" s="16">
        <f>IFERROR(VLOOKUP(A263, 'Data Investing.com'!$A$1:$B$1937, 2, FALSE), "NA")</f>
        <v>943.48</v>
      </c>
      <c r="C263" s="16">
        <f>IFERROR(VLOOKUP(A263, 'Data Investing.com'!$A$1:$G$1937, 6, FALSE), "NA")</f>
        <v>149.4408718</v>
      </c>
      <c r="D263" s="17">
        <f>IFERROR(VLOOKUP(A263, 'Data Investing.com'!$A$1:$D$1937, 4, FALSE), "NA")</f>
        <v>-0.0043478</v>
      </c>
      <c r="E263" s="17">
        <f>IFERROR(VLOOKUP(A263, 'Data Investing.com'!$A$1:$G$1937, 7, FALSE), "NA")</f>
        <v>-0.02744628477</v>
      </c>
    </row>
    <row r="264" ht="15.75" customHeight="1">
      <c r="A264" s="15">
        <v>43361.0</v>
      </c>
      <c r="B264" s="16">
        <f>IFERROR(VLOOKUP(A264, 'Data Investing.com'!$A$1:$B$1937, 2, FALSE), "NA")</f>
        <v>948.87</v>
      </c>
      <c r="C264" s="16">
        <f>IFERROR(VLOOKUP(A264, 'Data Investing.com'!$A$1:$G$1937, 6, FALSE), "NA")</f>
        <v>149.0012876</v>
      </c>
      <c r="D264" s="17">
        <f>IFERROR(VLOOKUP(A264, 'Data Investing.com'!$A$1:$D$1937, 4, FALSE), "NA")</f>
        <v>0.00571289</v>
      </c>
      <c r="E264" s="17">
        <f>IFERROR(VLOOKUP(A264, 'Data Investing.com'!$A$1:$G$1937, 7, FALSE), "NA")</f>
        <v>-0.002945860379</v>
      </c>
    </row>
    <row r="265" ht="15.75" customHeight="1">
      <c r="A265" s="15">
        <v>43362.0</v>
      </c>
      <c r="B265" s="16">
        <f>IFERROR(VLOOKUP(A265, 'Data Investing.com'!$A$1:$B$1937, 2, FALSE), "NA")</f>
        <v>966.04</v>
      </c>
      <c r="C265" s="16">
        <f>IFERROR(VLOOKUP(A265, 'Data Investing.com'!$A$1:$G$1937, 6, FALSE), "NA")</f>
        <v>154.7025382</v>
      </c>
      <c r="D265" s="17">
        <f>IFERROR(VLOOKUP(A265, 'Data Investing.com'!$A$1:$D$1937, 4, FALSE), "NA")</f>
        <v>0.01809521</v>
      </c>
      <c r="E265" s="17">
        <f>IFERROR(VLOOKUP(A265, 'Data Investing.com'!$A$1:$G$1937, 7, FALSE), "NA")</f>
        <v>0.03754921706</v>
      </c>
    </row>
    <row r="266" ht="15.75" customHeight="1">
      <c r="A266" s="15">
        <v>43363.0</v>
      </c>
      <c r="B266" s="16">
        <f>IFERROR(VLOOKUP(A266, 'Data Investing.com'!$A$1:$B$1937, 2, FALSE), "NA")</f>
        <v>961.21</v>
      </c>
      <c r="C266" s="16">
        <f>IFERROR(VLOOKUP(A266, 'Data Investing.com'!$A$1:$G$1937, 6, FALSE), "NA")</f>
        <v>155.5104352</v>
      </c>
      <c r="D266" s="17">
        <f>IFERROR(VLOOKUP(A266, 'Data Investing.com'!$A$1:$D$1937, 4, FALSE), "NA")</f>
        <v>-0.0049998</v>
      </c>
      <c r="E266" s="17">
        <f>IFERROR(VLOOKUP(A266, 'Data Investing.com'!$A$1:$G$1937, 7, FALSE), "NA")</f>
        <v>0.005208671891</v>
      </c>
    </row>
    <row r="267" ht="15.75" customHeight="1">
      <c r="A267" s="15">
        <v>43364.0</v>
      </c>
      <c r="B267" s="16">
        <f>IFERROR(VLOOKUP(A267, 'Data Investing.com'!$A$1:$B$1937, 2, FALSE), "NA")</f>
        <v>979.88</v>
      </c>
      <c r="C267" s="16">
        <f>IFERROR(VLOOKUP(A267, 'Data Investing.com'!$A$1:$G$1937, 6, FALSE), "NA")</f>
        <v>155.7416914</v>
      </c>
      <c r="D267" s="17">
        <f>IFERROR(VLOOKUP(A267, 'Data Investing.com'!$A$1:$D$1937, 4, FALSE), "NA")</f>
        <v>0.01942344</v>
      </c>
      <c r="E267" s="17">
        <f>IFERROR(VLOOKUP(A267, 'Data Investing.com'!$A$1:$G$1937, 7, FALSE), "NA")</f>
        <v>0.001485973928</v>
      </c>
    </row>
    <row r="268" ht="15.75" customHeight="1">
      <c r="A268" s="15">
        <v>43365.0</v>
      </c>
      <c r="B268" s="16" t="str">
        <f>IFERROR(VLOOKUP(A268, 'Data Investing.com'!$A$1:$B$1937, 2, FALSE), "NA")</f>
        <v>NA</v>
      </c>
      <c r="C268" s="16" t="str">
        <f>IFERROR(VLOOKUP(A268, 'Data Investing.com'!$A$1:$G$1937, 6, FALSE), "NA")</f>
        <v>NA</v>
      </c>
      <c r="D268" s="17" t="str">
        <f>IFERROR(VLOOKUP(A268, 'Data Investing.com'!$A$1:$D$1937, 4, FALSE), "NA")</f>
        <v>NA</v>
      </c>
      <c r="E268" s="17" t="str">
        <f>IFERROR(VLOOKUP(A268, 'Data Investing.com'!$A$1:$G$1937, 7, FALSE), "NA")</f>
        <v>NA</v>
      </c>
    </row>
    <row r="269" ht="15.75" customHeight="1">
      <c r="A269" s="15">
        <v>43366.0</v>
      </c>
      <c r="B269" s="16" t="str">
        <f>IFERROR(VLOOKUP(A269, 'Data Investing.com'!$A$1:$B$1937, 2, FALSE), "NA")</f>
        <v>NA</v>
      </c>
      <c r="C269" s="16" t="str">
        <f>IFERROR(VLOOKUP(A269, 'Data Investing.com'!$A$1:$G$1937, 6, FALSE), "NA")</f>
        <v>NA</v>
      </c>
      <c r="D269" s="17" t="str">
        <f>IFERROR(VLOOKUP(A269, 'Data Investing.com'!$A$1:$D$1937, 4, FALSE), "NA")</f>
        <v>NA</v>
      </c>
      <c r="E269" s="17" t="str">
        <f>IFERROR(VLOOKUP(A269, 'Data Investing.com'!$A$1:$G$1937, 7, FALSE), "NA")</f>
        <v>NA</v>
      </c>
    </row>
    <row r="270" ht="15.75" customHeight="1">
      <c r="A270" s="15">
        <v>43367.0</v>
      </c>
      <c r="B270" s="16">
        <f>IFERROR(VLOOKUP(A270, 'Data Investing.com'!$A$1:$B$1937, 2, FALSE), "NA")</f>
        <v>995.47</v>
      </c>
      <c r="C270" s="16">
        <f>IFERROR(VLOOKUP(A270, 'Data Investing.com'!$A$1:$G$1937, 6, FALSE), "NA")</f>
        <v>161.9282322</v>
      </c>
      <c r="D270" s="17">
        <f>IFERROR(VLOOKUP(A270, 'Data Investing.com'!$A$1:$D$1937, 4, FALSE), "NA")</f>
        <v>0.01591011</v>
      </c>
      <c r="E270" s="17">
        <f>IFERROR(VLOOKUP(A270, 'Data Investing.com'!$A$1:$G$1937, 7, FALSE), "NA")</f>
        <v>0.03895441497</v>
      </c>
    </row>
    <row r="271" ht="15.75" customHeight="1">
      <c r="A271" s="15">
        <v>43368.0</v>
      </c>
      <c r="B271" s="16">
        <f>IFERROR(VLOOKUP(A271, 'Data Investing.com'!$A$1:$B$1937, 2, FALSE), "NA")</f>
        <v>992.92</v>
      </c>
      <c r="C271" s="16">
        <f>IFERROR(VLOOKUP(A271, 'Data Investing.com'!$A$1:$G$1937, 6, FALSE), "NA")</f>
        <v>161.1673809</v>
      </c>
      <c r="D271" s="17">
        <f>IFERROR(VLOOKUP(A271, 'Data Investing.com'!$A$1:$D$1937, 4, FALSE), "NA")</f>
        <v>-0.0025616</v>
      </c>
      <c r="E271" s="17">
        <f>IFERROR(VLOOKUP(A271, 'Data Investing.com'!$A$1:$G$1937, 7, FALSE), "NA")</f>
        <v>-0.00470976808</v>
      </c>
    </row>
    <row r="272" ht="15.75" customHeight="1">
      <c r="A272" s="15">
        <v>43369.0</v>
      </c>
      <c r="B272" s="16">
        <f>IFERROR(VLOOKUP(A272, 'Data Investing.com'!$A$1:$B$1937, 2, FALSE), "NA")</f>
        <v>991.49</v>
      </c>
      <c r="C272" s="16">
        <f>IFERROR(VLOOKUP(A272, 'Data Investing.com'!$A$1:$G$1937, 6, FALSE), "NA")</f>
        <v>162.7527905</v>
      </c>
      <c r="D272" s="17">
        <f>IFERROR(VLOOKUP(A272, 'Data Investing.com'!$A$1:$D$1937, 4, FALSE), "NA")</f>
        <v>-0.0014402</v>
      </c>
      <c r="E272" s="17">
        <f>IFERROR(VLOOKUP(A272, 'Data Investing.com'!$A$1:$G$1937, 7, FALSE), "NA")</f>
        <v>0.009788969538</v>
      </c>
    </row>
    <row r="273" ht="15.75" customHeight="1">
      <c r="A273" s="15">
        <v>43370.0</v>
      </c>
      <c r="B273" s="16">
        <f>IFERROR(VLOOKUP(A273, 'Data Investing.com'!$A$1:$B$1937, 2, FALSE), "NA")</f>
        <v>1002.99</v>
      </c>
      <c r="C273" s="16">
        <f>IFERROR(VLOOKUP(A273, 'Data Investing.com'!$A$1:$G$1937, 6, FALSE), "NA")</f>
        <v>167.3602536</v>
      </c>
      <c r="D273" s="17">
        <f>IFERROR(VLOOKUP(A273, 'Data Investing.com'!$A$1:$D$1937, 4, FALSE), "NA")</f>
        <v>0.0115987</v>
      </c>
      <c r="E273" s="17">
        <f>IFERROR(VLOOKUP(A273, 'Data Investing.com'!$A$1:$G$1937, 7, FALSE), "NA")</f>
        <v>0.0279162692</v>
      </c>
    </row>
    <row r="274" ht="15.75" customHeight="1">
      <c r="A274" s="15">
        <v>43371.0</v>
      </c>
      <c r="B274" s="16">
        <f>IFERROR(VLOOKUP(A274, 'Data Investing.com'!$A$1:$B$1937, 2, FALSE), "NA")</f>
        <v>999.57</v>
      </c>
      <c r="C274" s="16">
        <f>IFERROR(VLOOKUP(A274, 'Data Investing.com'!$A$1:$G$1937, 6, FALSE), "NA")</f>
        <v>165.0817506</v>
      </c>
      <c r="D274" s="17">
        <f>IFERROR(VLOOKUP(A274, 'Data Investing.com'!$A$1:$D$1937, 4, FALSE), "NA")</f>
        <v>-0.0034098</v>
      </c>
      <c r="E274" s="17">
        <f>IFERROR(VLOOKUP(A274, 'Data Investing.com'!$A$1:$G$1937, 7, FALSE), "NA")</f>
        <v>-0.01370788685</v>
      </c>
    </row>
    <row r="275" ht="15.75" customHeight="1">
      <c r="A275" s="15">
        <v>43372.0</v>
      </c>
      <c r="B275" s="16" t="str">
        <f>IFERROR(VLOOKUP(A275, 'Data Investing.com'!$A$1:$B$1937, 2, FALSE), "NA")</f>
        <v>NA</v>
      </c>
      <c r="C275" s="16" t="str">
        <f>IFERROR(VLOOKUP(A275, 'Data Investing.com'!$A$1:$G$1937, 6, FALSE), "NA")</f>
        <v>NA</v>
      </c>
      <c r="D275" s="17" t="str">
        <f>IFERROR(VLOOKUP(A275, 'Data Investing.com'!$A$1:$D$1937, 4, FALSE), "NA")</f>
        <v>NA</v>
      </c>
      <c r="E275" s="17" t="str">
        <f>IFERROR(VLOOKUP(A275, 'Data Investing.com'!$A$1:$G$1937, 7, FALSE), "NA")</f>
        <v>NA</v>
      </c>
    </row>
    <row r="276" ht="15.75" customHeight="1">
      <c r="A276" s="15">
        <v>43373.0</v>
      </c>
      <c r="B276" s="16" t="str">
        <f>IFERROR(VLOOKUP(A276, 'Data Investing.com'!$A$1:$B$1937, 2, FALSE), "NA")</f>
        <v>NA</v>
      </c>
      <c r="C276" s="16" t="str">
        <f>IFERROR(VLOOKUP(A276, 'Data Investing.com'!$A$1:$G$1937, 6, FALSE), "NA")</f>
        <v>NA</v>
      </c>
      <c r="D276" s="17" t="str">
        <f>IFERROR(VLOOKUP(A276, 'Data Investing.com'!$A$1:$D$1937, 4, FALSE), "NA")</f>
        <v>NA</v>
      </c>
      <c r="E276" s="17" t="str">
        <f>IFERROR(VLOOKUP(A276, 'Data Investing.com'!$A$1:$G$1937, 7, FALSE), "NA")</f>
        <v>NA</v>
      </c>
    </row>
    <row r="277" ht="15.75" customHeight="1">
      <c r="A277" s="15">
        <v>43374.0</v>
      </c>
      <c r="B277" s="16">
        <f>IFERROR(VLOOKUP(A277, 'Data Investing.com'!$A$1:$B$1937, 2, FALSE), "NA")</f>
        <v>985.37</v>
      </c>
      <c r="C277" s="16">
        <f>IFERROR(VLOOKUP(A277, 'Data Investing.com'!$A$1:$G$1937, 6, FALSE), "NA")</f>
        <v>166.279109</v>
      </c>
      <c r="D277" s="17">
        <f>IFERROR(VLOOKUP(A277, 'Data Investing.com'!$A$1:$D$1937, 4, FALSE), "NA")</f>
        <v>-0.0142061</v>
      </c>
      <c r="E277" s="17">
        <f>IFERROR(VLOOKUP(A277, 'Data Investing.com'!$A$1:$G$1937, 7, FALSE), "NA")</f>
        <v>0.007226946505</v>
      </c>
    </row>
    <row r="278" ht="15.75" customHeight="1">
      <c r="A278" s="15">
        <v>43375.0</v>
      </c>
      <c r="B278" s="16">
        <f>IFERROR(VLOOKUP(A278, 'Data Investing.com'!$A$1:$B$1937, 2, FALSE), "NA")</f>
        <v>981.61</v>
      </c>
      <c r="C278" s="16">
        <f>IFERROR(VLOOKUP(A278, 'Data Investing.com'!$A$1:$G$1937, 6, FALSE), "NA")</f>
        <v>164.0500702</v>
      </c>
      <c r="D278" s="17">
        <f>IFERROR(VLOOKUP(A278, 'Data Investing.com'!$A$1:$D$1937, 4, FALSE), "NA")</f>
        <v>-0.0038158</v>
      </c>
      <c r="E278" s="17">
        <f>IFERROR(VLOOKUP(A278, 'Data Investing.com'!$A$1:$G$1937, 7, FALSE), "NA")</f>
        <v>-0.01349606873</v>
      </c>
    </row>
    <row r="279" ht="15.75" customHeight="1">
      <c r="A279" s="15">
        <v>43376.0</v>
      </c>
      <c r="B279" s="16">
        <f>IFERROR(VLOOKUP(A279, 'Data Investing.com'!$A$1:$B$1937, 2, FALSE), "NA")</f>
        <v>971.88</v>
      </c>
      <c r="C279" s="16">
        <f>IFERROR(VLOOKUP(A279, 'Data Investing.com'!$A$1:$G$1937, 6, FALSE), "NA")</f>
        <v>160.779513</v>
      </c>
      <c r="D279" s="17">
        <f>IFERROR(VLOOKUP(A279, 'Data Investing.com'!$A$1:$D$1937, 4, FALSE), "NA")</f>
        <v>-0.0099123</v>
      </c>
      <c r="E279" s="17">
        <f>IFERROR(VLOOKUP(A279, 'Data Investing.com'!$A$1:$G$1937, 7, FALSE), "NA")</f>
        <v>-0.02013774555</v>
      </c>
    </row>
    <row r="280" ht="15.75" customHeight="1">
      <c r="A280" s="15">
        <v>43377.0</v>
      </c>
      <c r="B280" s="16">
        <f>IFERROR(VLOOKUP(A280, 'Data Investing.com'!$A$1:$B$1937, 2, FALSE), "NA")</f>
        <v>944.97</v>
      </c>
      <c r="C280" s="16">
        <f>IFERROR(VLOOKUP(A280, 'Data Investing.com'!$A$1:$G$1937, 6, FALSE), "NA")</f>
        <v>153.4839527</v>
      </c>
      <c r="D280" s="17">
        <f>IFERROR(VLOOKUP(A280, 'Data Investing.com'!$A$1:$D$1937, 4, FALSE), "NA")</f>
        <v>-0.0276886</v>
      </c>
      <c r="E280" s="17">
        <f>IFERROR(VLOOKUP(A280, 'Data Investing.com'!$A$1:$G$1937, 7, FALSE), "NA")</f>
        <v>-0.04643792281</v>
      </c>
    </row>
    <row r="281" ht="15.75" customHeight="1">
      <c r="A281" s="15">
        <v>43378.0</v>
      </c>
      <c r="B281" s="16">
        <f>IFERROR(VLOOKUP(A281, 'Data Investing.com'!$A$1:$B$1937, 2, FALSE), "NA")</f>
        <v>948.83</v>
      </c>
      <c r="C281" s="16">
        <f>IFERROR(VLOOKUP(A281, 'Data Investing.com'!$A$1:$G$1937, 6, FALSE), "NA")</f>
        <v>154.7266115</v>
      </c>
      <c r="D281" s="17">
        <f>IFERROR(VLOOKUP(A281, 'Data Investing.com'!$A$1:$D$1937, 4, FALSE), "NA")</f>
        <v>0.00408479</v>
      </c>
      <c r="E281" s="17">
        <f>IFERROR(VLOOKUP(A281, 'Data Investing.com'!$A$1:$G$1937, 7, FALSE), "NA")</f>
        <v>0.00806374423</v>
      </c>
    </row>
    <row r="282" ht="15.75" customHeight="1">
      <c r="A282" s="15">
        <v>43379.0</v>
      </c>
      <c r="B282" s="16" t="str">
        <f>IFERROR(VLOOKUP(A282, 'Data Investing.com'!$A$1:$B$1937, 2, FALSE), "NA")</f>
        <v>NA</v>
      </c>
      <c r="C282" s="16" t="str">
        <f>IFERROR(VLOOKUP(A282, 'Data Investing.com'!$A$1:$G$1937, 6, FALSE), "NA")</f>
        <v>NA</v>
      </c>
      <c r="D282" s="17" t="str">
        <f>IFERROR(VLOOKUP(A282, 'Data Investing.com'!$A$1:$D$1937, 4, FALSE), "NA")</f>
        <v>NA</v>
      </c>
      <c r="E282" s="17" t="str">
        <f>IFERROR(VLOOKUP(A282, 'Data Investing.com'!$A$1:$G$1937, 7, FALSE), "NA")</f>
        <v>NA</v>
      </c>
    </row>
    <row r="283" ht="15.75" customHeight="1">
      <c r="A283" s="15">
        <v>43380.0</v>
      </c>
      <c r="B283" s="16" t="str">
        <f>IFERROR(VLOOKUP(A283, 'Data Investing.com'!$A$1:$B$1937, 2, FALSE), "NA")</f>
        <v>NA</v>
      </c>
      <c r="C283" s="16" t="str">
        <f>IFERROR(VLOOKUP(A283, 'Data Investing.com'!$A$1:$G$1937, 6, FALSE), "NA")</f>
        <v>NA</v>
      </c>
      <c r="D283" s="17" t="str">
        <f>IFERROR(VLOOKUP(A283, 'Data Investing.com'!$A$1:$D$1937, 4, FALSE), "NA")</f>
        <v>NA</v>
      </c>
      <c r="E283" s="17" t="str">
        <f>IFERROR(VLOOKUP(A283, 'Data Investing.com'!$A$1:$G$1937, 7, FALSE), "NA")</f>
        <v>NA</v>
      </c>
    </row>
    <row r="284" ht="15.75" customHeight="1">
      <c r="A284" s="15">
        <v>43381.0</v>
      </c>
      <c r="B284" s="16">
        <f>IFERROR(VLOOKUP(A284, 'Data Investing.com'!$A$1:$B$1937, 2, FALSE), "NA")</f>
        <v>960.87</v>
      </c>
      <c r="C284" s="16">
        <f>IFERROR(VLOOKUP(A284, 'Data Investing.com'!$A$1:$G$1937, 6, FALSE), "NA")</f>
        <v>157.3674643</v>
      </c>
      <c r="D284" s="17">
        <f>IFERROR(VLOOKUP(A284, 'Data Investing.com'!$A$1:$D$1937, 4, FALSE), "NA")</f>
        <v>0.01268931</v>
      </c>
      <c r="E284" s="17">
        <f>IFERROR(VLOOKUP(A284, 'Data Investing.com'!$A$1:$G$1937, 7, FALSE), "NA")</f>
        <v>0.01692384408</v>
      </c>
    </row>
    <row r="285" ht="15.75" customHeight="1">
      <c r="A285" s="15">
        <v>43382.0</v>
      </c>
      <c r="B285" s="16">
        <f>IFERROR(VLOOKUP(A285, 'Data Investing.com'!$A$1:$B$1937, 2, FALSE), "NA")</f>
        <v>967.32</v>
      </c>
      <c r="C285" s="16">
        <f>IFERROR(VLOOKUP(A285, 'Data Investing.com'!$A$1:$G$1937, 6, FALSE), "NA")</f>
        <v>158.5744496</v>
      </c>
      <c r="D285" s="17">
        <f>IFERROR(VLOOKUP(A285, 'Data Investing.com'!$A$1:$D$1937, 4, FALSE), "NA")</f>
        <v>0.00671267</v>
      </c>
      <c r="E285" s="17">
        <f>IFERROR(VLOOKUP(A285, 'Data Investing.com'!$A$1:$G$1937, 7, FALSE), "NA")</f>
        <v>0.007640589376</v>
      </c>
    </row>
    <row r="286" ht="15.75" customHeight="1">
      <c r="A286" s="15">
        <v>43383.0</v>
      </c>
      <c r="B286" s="16">
        <f>IFERROR(VLOOKUP(A286, 'Data Investing.com'!$A$1:$B$1937, 2, FALSE), "NA")</f>
        <v>944.41</v>
      </c>
      <c r="C286" s="16">
        <f>IFERROR(VLOOKUP(A286, 'Data Investing.com'!$A$1:$G$1937, 6, FALSE), "NA")</f>
        <v>155.5506144</v>
      </c>
      <c r="D286" s="17">
        <f>IFERROR(VLOOKUP(A286, 'Data Investing.com'!$A$1:$D$1937, 4, FALSE), "NA")</f>
        <v>-0.023684</v>
      </c>
      <c r="E286" s="17">
        <f>IFERROR(VLOOKUP(A286, 'Data Investing.com'!$A$1:$G$1937, 7, FALSE), "NA")</f>
        <v>-0.01925302369</v>
      </c>
    </row>
    <row r="287" ht="15.75" customHeight="1">
      <c r="A287" s="15">
        <v>43384.0</v>
      </c>
      <c r="B287" s="16">
        <f>IFERROR(VLOOKUP(A287, 'Data Investing.com'!$A$1:$B$1937, 2, FALSE), "NA")</f>
        <v>947.48</v>
      </c>
      <c r="C287" s="16">
        <f>IFERROR(VLOOKUP(A287, 'Data Investing.com'!$A$1:$G$1937, 6, FALSE), "NA")</f>
        <v>159.9176344</v>
      </c>
      <c r="D287" s="17">
        <f>IFERROR(VLOOKUP(A287, 'Data Investing.com'!$A$1:$D$1937, 4, FALSE), "NA")</f>
        <v>0.00325071</v>
      </c>
      <c r="E287" s="17">
        <f>IFERROR(VLOOKUP(A287, 'Data Investing.com'!$A$1:$G$1937, 7, FALSE), "NA")</f>
        <v>0.02768772447</v>
      </c>
    </row>
    <row r="288" ht="15.75" customHeight="1">
      <c r="A288" s="15">
        <v>43385.0</v>
      </c>
      <c r="B288" s="16">
        <f>IFERROR(VLOOKUP(A288, 'Data Investing.com'!$A$1:$B$1937, 2, FALSE), "NA")</f>
        <v>966.57</v>
      </c>
      <c r="C288" s="16">
        <f>IFERROR(VLOOKUP(A288, 'Data Investing.com'!$A$1:$G$1937, 6, FALSE), "NA")</f>
        <v>164.6318407</v>
      </c>
      <c r="D288" s="17">
        <f>IFERROR(VLOOKUP(A288, 'Data Investing.com'!$A$1:$D$1937, 4, FALSE), "NA")</f>
        <v>0.02014818</v>
      </c>
      <c r="E288" s="17">
        <f>IFERROR(VLOOKUP(A288, 'Data Investing.com'!$A$1:$G$1937, 7, FALSE), "NA")</f>
        <v>0.02905281512</v>
      </c>
    </row>
    <row r="289" ht="15.75" customHeight="1">
      <c r="A289" s="15">
        <v>43386.0</v>
      </c>
      <c r="B289" s="16" t="str">
        <f>IFERROR(VLOOKUP(A289, 'Data Investing.com'!$A$1:$B$1937, 2, FALSE), "NA")</f>
        <v>NA</v>
      </c>
      <c r="C289" s="16" t="str">
        <f>IFERROR(VLOOKUP(A289, 'Data Investing.com'!$A$1:$G$1937, 6, FALSE), "NA")</f>
        <v>NA</v>
      </c>
      <c r="D289" s="17" t="str">
        <f>IFERROR(VLOOKUP(A289, 'Data Investing.com'!$A$1:$D$1937, 4, FALSE), "NA")</f>
        <v>NA</v>
      </c>
      <c r="E289" s="17" t="str">
        <f>IFERROR(VLOOKUP(A289, 'Data Investing.com'!$A$1:$G$1937, 7, FALSE), "NA")</f>
        <v>NA</v>
      </c>
    </row>
    <row r="290" ht="15.75" customHeight="1">
      <c r="A290" s="15">
        <v>43387.0</v>
      </c>
      <c r="B290" s="16" t="str">
        <f>IFERROR(VLOOKUP(A290, 'Data Investing.com'!$A$1:$B$1937, 2, FALSE), "NA")</f>
        <v>NA</v>
      </c>
      <c r="C290" s="16" t="str">
        <f>IFERROR(VLOOKUP(A290, 'Data Investing.com'!$A$1:$G$1937, 6, FALSE), "NA")</f>
        <v>NA</v>
      </c>
      <c r="D290" s="17" t="str">
        <f>IFERROR(VLOOKUP(A290, 'Data Investing.com'!$A$1:$D$1937, 4, FALSE), "NA")</f>
        <v>NA</v>
      </c>
      <c r="E290" s="17" t="str">
        <f>IFERROR(VLOOKUP(A290, 'Data Investing.com'!$A$1:$G$1937, 7, FALSE), "NA")</f>
        <v>NA</v>
      </c>
    </row>
    <row r="291" ht="15.75" customHeight="1">
      <c r="A291" s="15">
        <v>43388.0</v>
      </c>
      <c r="B291" s="16">
        <f>IFERROR(VLOOKUP(A291, 'Data Investing.com'!$A$1:$B$1937, 2, FALSE), "NA")</f>
        <v>986.31</v>
      </c>
      <c r="C291" s="16">
        <f>IFERROR(VLOOKUP(A291, 'Data Investing.com'!$A$1:$G$1937, 6, FALSE), "NA")</f>
        <v>170.573993</v>
      </c>
      <c r="D291" s="17">
        <f>IFERROR(VLOOKUP(A291, 'Data Investing.com'!$A$1:$D$1937, 4, FALSE), "NA")</f>
        <v>0.02042273</v>
      </c>
      <c r="E291" s="17">
        <f>IFERROR(VLOOKUP(A291, 'Data Investing.com'!$A$1:$G$1937, 7, FALSE), "NA")</f>
        <v>0.03545746691</v>
      </c>
    </row>
    <row r="292" ht="15.75" customHeight="1">
      <c r="A292" s="15">
        <v>43389.0</v>
      </c>
      <c r="B292" s="16">
        <f>IFERROR(VLOOKUP(A292, 'Data Investing.com'!$A$1:$B$1937, 2, FALSE), "NA")</f>
        <v>984.66</v>
      </c>
      <c r="C292" s="16">
        <f>IFERROR(VLOOKUP(A292, 'Data Investing.com'!$A$1:$G$1937, 6, FALSE), "NA")</f>
        <v>173.331221</v>
      </c>
      <c r="D292" s="17">
        <f>IFERROR(VLOOKUP(A292, 'Data Investing.com'!$A$1:$D$1937, 4, FALSE), "NA")</f>
        <v>-0.0016729</v>
      </c>
      <c r="E292" s="17">
        <f>IFERROR(VLOOKUP(A292, 'Data Investing.com'!$A$1:$G$1937, 7, FALSE), "NA")</f>
        <v>0.01603515663</v>
      </c>
    </row>
    <row r="293" ht="15.75" customHeight="1">
      <c r="A293" s="15">
        <v>43390.0</v>
      </c>
      <c r="B293" s="16">
        <f>IFERROR(VLOOKUP(A293, 'Data Investing.com'!$A$1:$B$1937, 2, FALSE), "NA")</f>
        <v>989.91</v>
      </c>
      <c r="C293" s="16">
        <f>IFERROR(VLOOKUP(A293, 'Data Investing.com'!$A$1:$G$1937, 6, FALSE), "NA")</f>
        <v>177.4827432</v>
      </c>
      <c r="D293" s="17">
        <f>IFERROR(VLOOKUP(A293, 'Data Investing.com'!$A$1:$D$1937, 4, FALSE), "NA")</f>
        <v>0.00533179</v>
      </c>
      <c r="E293" s="17">
        <f>IFERROR(VLOOKUP(A293, 'Data Investing.com'!$A$1:$G$1937, 7, FALSE), "NA")</f>
        <v>0.02366904655</v>
      </c>
    </row>
    <row r="294" ht="15.75" customHeight="1">
      <c r="A294" s="15">
        <v>43391.0</v>
      </c>
      <c r="B294" s="16">
        <f>IFERROR(VLOOKUP(A294, 'Data Investing.com'!$A$1:$B$1937, 2, FALSE), "NA")</f>
        <v>974.54</v>
      </c>
      <c r="C294" s="16">
        <f>IFERROR(VLOOKUP(A294, 'Data Investing.com'!$A$1:$G$1937, 6, FALSE), "NA")</f>
        <v>172.7754632</v>
      </c>
      <c r="D294" s="17">
        <f>IFERROR(VLOOKUP(A294, 'Data Investing.com'!$A$1:$D$1937, 4, FALSE), "NA")</f>
        <v>-0.0155267</v>
      </c>
      <c r="E294" s="17">
        <f>IFERROR(VLOOKUP(A294, 'Data Investing.com'!$A$1:$G$1937, 7, FALSE), "NA")</f>
        <v>-0.02688053185</v>
      </c>
    </row>
    <row r="295" ht="15.75" customHeight="1">
      <c r="A295" s="15">
        <v>43392.0</v>
      </c>
      <c r="B295" s="16">
        <f>IFERROR(VLOOKUP(A295, 'Data Investing.com'!$A$1:$B$1937, 2, FALSE), "NA")</f>
        <v>964.55</v>
      </c>
      <c r="C295" s="16">
        <f>IFERROR(VLOOKUP(A295, 'Data Investing.com'!$A$1:$G$1937, 6, FALSE), "NA")</f>
        <v>170.9740317</v>
      </c>
      <c r="D295" s="17">
        <f>IFERROR(VLOOKUP(A295, 'Data Investing.com'!$A$1:$D$1937, 4, FALSE), "NA")</f>
        <v>-0.010251</v>
      </c>
      <c r="E295" s="17">
        <f>IFERROR(VLOOKUP(A295, 'Data Investing.com'!$A$1:$G$1937, 7, FALSE), "NA")</f>
        <v>-0.010481167</v>
      </c>
    </row>
    <row r="296" ht="15.75" customHeight="1">
      <c r="A296" s="15">
        <v>43393.0</v>
      </c>
      <c r="B296" s="16" t="str">
        <f>IFERROR(VLOOKUP(A296, 'Data Investing.com'!$A$1:$B$1937, 2, FALSE), "NA")</f>
        <v>NA</v>
      </c>
      <c r="C296" s="16" t="str">
        <f>IFERROR(VLOOKUP(A296, 'Data Investing.com'!$A$1:$G$1937, 6, FALSE), "NA")</f>
        <v>NA</v>
      </c>
      <c r="D296" s="17" t="str">
        <f>IFERROR(VLOOKUP(A296, 'Data Investing.com'!$A$1:$D$1937, 4, FALSE), "NA")</f>
        <v>NA</v>
      </c>
      <c r="E296" s="17" t="str">
        <f>IFERROR(VLOOKUP(A296, 'Data Investing.com'!$A$1:$G$1937, 7, FALSE), "NA")</f>
        <v>NA</v>
      </c>
    </row>
    <row r="297" ht="15.75" customHeight="1">
      <c r="A297" s="15">
        <v>43394.0</v>
      </c>
      <c r="B297" s="16" t="str">
        <f>IFERROR(VLOOKUP(A297, 'Data Investing.com'!$A$1:$B$1937, 2, FALSE), "NA")</f>
        <v>NA</v>
      </c>
      <c r="C297" s="16" t="str">
        <f>IFERROR(VLOOKUP(A297, 'Data Investing.com'!$A$1:$G$1937, 6, FALSE), "NA")</f>
        <v>NA</v>
      </c>
      <c r="D297" s="17" t="str">
        <f>IFERROR(VLOOKUP(A297, 'Data Investing.com'!$A$1:$D$1937, 4, FALSE), "NA")</f>
        <v>NA</v>
      </c>
      <c r="E297" s="17" t="str">
        <f>IFERROR(VLOOKUP(A297, 'Data Investing.com'!$A$1:$G$1937, 7, FALSE), "NA")</f>
        <v>NA</v>
      </c>
    </row>
    <row r="298" ht="15.75" customHeight="1">
      <c r="A298" s="15">
        <v>43395.0</v>
      </c>
      <c r="B298" s="16">
        <f>IFERROR(VLOOKUP(A298, 'Data Investing.com'!$A$1:$B$1937, 2, FALSE), "NA")</f>
        <v>946.82</v>
      </c>
      <c r="C298" s="16">
        <f>IFERROR(VLOOKUP(A298, 'Data Investing.com'!$A$1:$G$1937, 6, FALSE), "NA")</f>
        <v>167.1527435</v>
      </c>
      <c r="D298" s="17">
        <f>IFERROR(VLOOKUP(A298, 'Data Investing.com'!$A$1:$D$1937, 4, FALSE), "NA")</f>
        <v>-0.0183816</v>
      </c>
      <c r="E298" s="17">
        <f>IFERROR(VLOOKUP(A298, 'Data Investing.com'!$A$1:$G$1937, 7, FALSE), "NA")</f>
        <v>-0.0226036579</v>
      </c>
    </row>
    <row r="299" ht="15.75" customHeight="1">
      <c r="A299" s="15">
        <v>43396.0</v>
      </c>
      <c r="B299" s="16">
        <f>IFERROR(VLOOKUP(A299, 'Data Investing.com'!$A$1:$B$1937, 2, FALSE), "NA")</f>
        <v>934.69</v>
      </c>
      <c r="C299" s="16">
        <f>IFERROR(VLOOKUP(A299, 'Data Investing.com'!$A$1:$G$1937, 6, FALSE), "NA")</f>
        <v>163.2076131</v>
      </c>
      <c r="D299" s="17">
        <f>IFERROR(VLOOKUP(A299, 'Data Investing.com'!$A$1:$D$1937, 4, FALSE), "NA")</f>
        <v>-0.0128113</v>
      </c>
      <c r="E299" s="17">
        <f>IFERROR(VLOOKUP(A299, 'Data Investing.com'!$A$1:$G$1937, 7, FALSE), "NA")</f>
        <v>-0.02388493574</v>
      </c>
    </row>
    <row r="300" ht="15.75" customHeight="1">
      <c r="A300" s="15">
        <v>43397.0</v>
      </c>
      <c r="B300" s="16">
        <f>IFERROR(VLOOKUP(A300, 'Data Investing.com'!$A$1:$B$1937, 2, FALSE), "NA")</f>
        <v>926.92</v>
      </c>
      <c r="C300" s="16">
        <f>IFERROR(VLOOKUP(A300, 'Data Investing.com'!$A$1:$G$1937, 6, FALSE), "NA")</f>
        <v>162.6546405</v>
      </c>
      <c r="D300" s="17">
        <f>IFERROR(VLOOKUP(A300, 'Data Investing.com'!$A$1:$D$1937, 4, FALSE), "NA")</f>
        <v>-0.0083129</v>
      </c>
      <c r="E300" s="17">
        <f>IFERROR(VLOOKUP(A300, 'Data Investing.com'!$A$1:$G$1937, 7, FALSE), "NA")</f>
        <v>-0.003393906803</v>
      </c>
    </row>
    <row r="301" ht="15.75" customHeight="1">
      <c r="A301" s="15">
        <v>43398.0</v>
      </c>
      <c r="B301" s="16">
        <f>IFERROR(VLOOKUP(A301, 'Data Investing.com'!$A$1:$B$1937, 2, FALSE), "NA")</f>
        <v>937.48</v>
      </c>
      <c r="C301" s="16">
        <f>IFERROR(VLOOKUP(A301, 'Data Investing.com'!$A$1:$G$1937, 6, FALSE), "NA")</f>
        <v>166.5949923</v>
      </c>
      <c r="D301" s="17">
        <f>IFERROR(VLOOKUP(A301, 'Data Investing.com'!$A$1:$D$1937, 4, FALSE), "NA")</f>
        <v>0.01139257</v>
      </c>
      <c r="E301" s="17">
        <f>IFERROR(VLOOKUP(A301, 'Data Investing.com'!$A$1:$G$1937, 7, FALSE), "NA")</f>
        <v>0.02393648758</v>
      </c>
    </row>
    <row r="302" ht="15.75" customHeight="1">
      <c r="A302" s="15">
        <v>43399.0</v>
      </c>
      <c r="B302" s="16">
        <f>IFERROR(VLOOKUP(A302, 'Data Investing.com'!$A$1:$B$1937, 2, FALSE), "NA")</f>
        <v>905.42</v>
      </c>
      <c r="C302" s="16">
        <f>IFERROR(VLOOKUP(A302, 'Data Investing.com'!$A$1:$G$1937, 6, FALSE), "NA")</f>
        <v>161.9163433</v>
      </c>
      <c r="D302" s="17">
        <f>IFERROR(VLOOKUP(A302, 'Data Investing.com'!$A$1:$D$1937, 4, FALSE), "NA")</f>
        <v>-0.0341981</v>
      </c>
      <c r="E302" s="17">
        <f>IFERROR(VLOOKUP(A302, 'Data Investing.com'!$A$1:$G$1937, 7, FALSE), "NA")</f>
        <v>-0.02848586852</v>
      </c>
    </row>
    <row r="303" ht="15.75" customHeight="1">
      <c r="A303" s="15">
        <v>43400.0</v>
      </c>
      <c r="B303" s="16" t="str">
        <f>IFERROR(VLOOKUP(A303, 'Data Investing.com'!$A$1:$B$1937, 2, FALSE), "NA")</f>
        <v>NA</v>
      </c>
      <c r="C303" s="16" t="str">
        <f>IFERROR(VLOOKUP(A303, 'Data Investing.com'!$A$1:$G$1937, 6, FALSE), "NA")</f>
        <v>NA</v>
      </c>
      <c r="D303" s="17" t="str">
        <f>IFERROR(VLOOKUP(A303, 'Data Investing.com'!$A$1:$D$1937, 4, FALSE), "NA")</f>
        <v>NA</v>
      </c>
      <c r="E303" s="17" t="str">
        <f>IFERROR(VLOOKUP(A303, 'Data Investing.com'!$A$1:$G$1937, 7, FALSE), "NA")</f>
        <v>NA</v>
      </c>
    </row>
    <row r="304" ht="15.75" customHeight="1">
      <c r="A304" s="15">
        <v>43401.0</v>
      </c>
      <c r="B304" s="16" t="str">
        <f>IFERROR(VLOOKUP(A304, 'Data Investing.com'!$A$1:$B$1937, 2, FALSE), "NA")</f>
        <v>NA</v>
      </c>
      <c r="C304" s="16" t="str">
        <f>IFERROR(VLOOKUP(A304, 'Data Investing.com'!$A$1:$G$1937, 6, FALSE), "NA")</f>
        <v>NA</v>
      </c>
      <c r="D304" s="17" t="str">
        <f>IFERROR(VLOOKUP(A304, 'Data Investing.com'!$A$1:$D$1937, 4, FALSE), "NA")</f>
        <v>NA</v>
      </c>
      <c r="E304" s="17" t="str">
        <f>IFERROR(VLOOKUP(A304, 'Data Investing.com'!$A$1:$G$1937, 7, FALSE), "NA")</f>
        <v>NA</v>
      </c>
    </row>
    <row r="305" ht="15.75" customHeight="1">
      <c r="A305" s="15">
        <v>43402.0</v>
      </c>
      <c r="B305" s="16" t="str">
        <f>IFERROR(VLOOKUP(A305, 'Data Investing.com'!$A$1:$B$1937, 2, FALSE), "NA")</f>
        <v>NA</v>
      </c>
      <c r="C305" s="16" t="str">
        <f>IFERROR(VLOOKUP(A305, 'Data Investing.com'!$A$1:$G$1937, 6, FALSE), "NA")</f>
        <v>NA</v>
      </c>
      <c r="D305" s="17" t="str">
        <f>IFERROR(VLOOKUP(A305, 'Data Investing.com'!$A$1:$D$1937, 4, FALSE), "NA")</f>
        <v>NA</v>
      </c>
      <c r="E305" s="17" t="str">
        <f>IFERROR(VLOOKUP(A305, 'Data Investing.com'!$A$1:$G$1937, 7, FALSE), "NA")</f>
        <v>NA</v>
      </c>
    </row>
    <row r="306" ht="15.75" customHeight="1">
      <c r="A306" s="15">
        <v>43403.0</v>
      </c>
      <c r="B306" s="16">
        <f>IFERROR(VLOOKUP(A306, 'Data Investing.com'!$A$1:$B$1937, 2, FALSE), "NA")</f>
        <v>900</v>
      </c>
      <c r="C306" s="16">
        <f>IFERROR(VLOOKUP(A306, 'Data Investing.com'!$A$1:$G$1937, 6, FALSE), "NA")</f>
        <v>164.6150751</v>
      </c>
      <c r="D306" s="17">
        <f>IFERROR(VLOOKUP(A306, 'Data Investing.com'!$A$1:$D$1937, 4, FALSE), "NA")</f>
        <v>-0.0059862</v>
      </c>
      <c r="E306" s="17">
        <f>IFERROR(VLOOKUP(A306, 'Data Investing.com'!$A$1:$G$1937, 7, FALSE), "NA")</f>
        <v>0.01653006785</v>
      </c>
    </row>
    <row r="307" ht="15.75" customHeight="1">
      <c r="A307" s="15">
        <v>43404.0</v>
      </c>
      <c r="B307" s="16">
        <f>IFERROR(VLOOKUP(A307, 'Data Investing.com'!$A$1:$B$1937, 2, FALSE), "NA")</f>
        <v>902.01</v>
      </c>
      <c r="C307" s="16">
        <f>IFERROR(VLOOKUP(A307, 'Data Investing.com'!$A$1:$G$1937, 6, FALSE), "NA")</f>
        <v>161.6708189</v>
      </c>
      <c r="D307" s="17">
        <f>IFERROR(VLOOKUP(A307, 'Data Investing.com'!$A$1:$D$1937, 4, FALSE), "NA")</f>
        <v>0.00223333</v>
      </c>
      <c r="E307" s="17">
        <f>IFERROR(VLOOKUP(A307, 'Data Investing.com'!$A$1:$G$1937, 7, FALSE), "NA")</f>
        <v>-0.01804758423</v>
      </c>
    </row>
    <row r="308" ht="15.75" customHeight="1">
      <c r="A308" s="15">
        <v>43405.0</v>
      </c>
      <c r="B308" s="16">
        <f>IFERROR(VLOOKUP(A308, 'Data Investing.com'!$A$1:$B$1937, 2, FALSE), "NA")</f>
        <v>923.87</v>
      </c>
      <c r="C308" s="16">
        <f>IFERROR(VLOOKUP(A308, 'Data Investing.com'!$A$1:$G$1937, 6, FALSE), "NA")</f>
        <v>167.7476169</v>
      </c>
      <c r="D308" s="17">
        <f>IFERROR(VLOOKUP(A308, 'Data Investing.com'!$A$1:$D$1937, 4, FALSE), "NA")</f>
        <v>0.02423476</v>
      </c>
      <c r="E308" s="17">
        <f>IFERROR(VLOOKUP(A308, 'Data Investing.com'!$A$1:$G$1937, 7, FALSE), "NA")</f>
        <v>0.03689828343</v>
      </c>
    </row>
    <row r="309" ht="15.75" customHeight="1">
      <c r="A309" s="15">
        <v>43406.0</v>
      </c>
      <c r="B309" s="16">
        <f>IFERROR(VLOOKUP(A309, 'Data Investing.com'!$A$1:$B$1937, 2, FALSE), "NA")</f>
        <v>941.23</v>
      </c>
      <c r="C309" s="16">
        <f>IFERROR(VLOOKUP(A309, 'Data Investing.com'!$A$1:$G$1937, 6, FALSE), "NA")</f>
        <v>173.3835611</v>
      </c>
      <c r="D309" s="17">
        <f>IFERROR(VLOOKUP(A309, 'Data Investing.com'!$A$1:$D$1937, 4, FALSE), "NA")</f>
        <v>0.01879052</v>
      </c>
      <c r="E309" s="17">
        <f>IFERROR(VLOOKUP(A309, 'Data Investing.com'!$A$1:$G$1937, 7, FALSE), "NA")</f>
        <v>0.03304568732</v>
      </c>
    </row>
    <row r="310" ht="15.75" customHeight="1">
      <c r="A310" s="15">
        <v>43407.0</v>
      </c>
      <c r="B310" s="16" t="str">
        <f>IFERROR(VLOOKUP(A310, 'Data Investing.com'!$A$1:$B$1937, 2, FALSE), "NA")</f>
        <v>NA</v>
      </c>
      <c r="C310" s="16" t="str">
        <f>IFERROR(VLOOKUP(A310, 'Data Investing.com'!$A$1:$G$1937, 6, FALSE), "NA")</f>
        <v>NA</v>
      </c>
      <c r="D310" s="17" t="str">
        <f>IFERROR(VLOOKUP(A310, 'Data Investing.com'!$A$1:$D$1937, 4, FALSE), "NA")</f>
        <v>NA</v>
      </c>
      <c r="E310" s="17" t="str">
        <f>IFERROR(VLOOKUP(A310, 'Data Investing.com'!$A$1:$G$1937, 7, FALSE), "NA")</f>
        <v>NA</v>
      </c>
    </row>
    <row r="311" ht="15.75" customHeight="1">
      <c r="A311" s="15">
        <v>43408.0</v>
      </c>
      <c r="B311" s="16" t="str">
        <f>IFERROR(VLOOKUP(A311, 'Data Investing.com'!$A$1:$B$1937, 2, FALSE), "NA")</f>
        <v>NA</v>
      </c>
      <c r="C311" s="16" t="str">
        <f>IFERROR(VLOOKUP(A311, 'Data Investing.com'!$A$1:$G$1937, 6, FALSE), "NA")</f>
        <v>NA</v>
      </c>
      <c r="D311" s="17" t="str">
        <f>IFERROR(VLOOKUP(A311, 'Data Investing.com'!$A$1:$D$1937, 4, FALSE), "NA")</f>
        <v>NA</v>
      </c>
      <c r="E311" s="17" t="str">
        <f>IFERROR(VLOOKUP(A311, 'Data Investing.com'!$A$1:$G$1937, 7, FALSE), "NA")</f>
        <v>NA</v>
      </c>
    </row>
    <row r="312" ht="15.75" customHeight="1">
      <c r="A312" s="15">
        <v>43409.0</v>
      </c>
      <c r="B312" s="16">
        <f>IFERROR(VLOOKUP(A312, 'Data Investing.com'!$A$1:$B$1937, 2, FALSE), "NA")</f>
        <v>959.48</v>
      </c>
      <c r="C312" s="16">
        <f>IFERROR(VLOOKUP(A312, 'Data Investing.com'!$A$1:$G$1937, 6, FALSE), "NA")</f>
        <v>180.6113997</v>
      </c>
      <c r="D312" s="17">
        <f>IFERROR(VLOOKUP(A312, 'Data Investing.com'!$A$1:$D$1937, 4, FALSE), "NA")</f>
        <v>0.01938952</v>
      </c>
      <c r="E312" s="17">
        <f>IFERROR(VLOOKUP(A312, 'Data Investing.com'!$A$1:$G$1937, 7, FALSE), "NA")</f>
        <v>0.04084150376</v>
      </c>
    </row>
    <row r="313" ht="15.75" customHeight="1">
      <c r="A313" s="15">
        <v>43410.0</v>
      </c>
      <c r="B313" s="16">
        <f>IFERROR(VLOOKUP(A313, 'Data Investing.com'!$A$1:$B$1937, 2, FALSE), "NA")</f>
        <v>947.28</v>
      </c>
      <c r="C313" s="16">
        <f>IFERROR(VLOOKUP(A313, 'Data Investing.com'!$A$1:$G$1937, 6, FALSE), "NA")</f>
        <v>176.8963585</v>
      </c>
      <c r="D313" s="17">
        <f>IFERROR(VLOOKUP(A313, 'Data Investing.com'!$A$1:$D$1937, 4, FALSE), "NA")</f>
        <v>-0.0127152</v>
      </c>
      <c r="E313" s="17">
        <f>IFERROR(VLOOKUP(A313, 'Data Investing.com'!$A$1:$G$1937, 7, FALSE), "NA")</f>
        <v>-0.02078374437</v>
      </c>
    </row>
    <row r="314" ht="15.75" customHeight="1">
      <c r="A314" s="15">
        <v>43411.0</v>
      </c>
      <c r="B314" s="16">
        <f>IFERROR(VLOOKUP(A314, 'Data Investing.com'!$A$1:$B$1937, 2, FALSE), "NA")</f>
        <v>954.93</v>
      </c>
      <c r="C314" s="16">
        <f>IFERROR(VLOOKUP(A314, 'Data Investing.com'!$A$1:$G$1937, 6, FALSE), "NA")</f>
        <v>178.3682313</v>
      </c>
      <c r="D314" s="17">
        <f>IFERROR(VLOOKUP(A314, 'Data Investing.com'!$A$1:$D$1937, 4, FALSE), "NA")</f>
        <v>0.00807575</v>
      </c>
      <c r="E314" s="17">
        <f>IFERROR(VLOOKUP(A314, 'Data Investing.com'!$A$1:$G$1937, 7, FALSE), "NA")</f>
        <v>0.008286112586</v>
      </c>
    </row>
    <row r="315" ht="15.75" customHeight="1">
      <c r="A315" s="15">
        <v>43412.0</v>
      </c>
      <c r="B315" s="16">
        <f>IFERROR(VLOOKUP(A315, 'Data Investing.com'!$A$1:$B$1937, 2, FALSE), "NA")</f>
        <v>935.06</v>
      </c>
      <c r="C315" s="16">
        <f>IFERROR(VLOOKUP(A315, 'Data Investing.com'!$A$1:$G$1937, 6, FALSE), "NA")</f>
        <v>171.3411394</v>
      </c>
      <c r="D315" s="17">
        <f>IFERROR(VLOOKUP(A315, 'Data Investing.com'!$A$1:$D$1937, 4, FALSE), "NA")</f>
        <v>-0.0208078</v>
      </c>
      <c r="E315" s="17">
        <f>IFERROR(VLOOKUP(A315, 'Data Investing.com'!$A$1:$G$1937, 7, FALSE), "NA")</f>
        <v>-0.04019359231</v>
      </c>
    </row>
    <row r="316" ht="15.75" customHeight="1">
      <c r="A316" s="15">
        <v>43413.0</v>
      </c>
      <c r="B316" s="16">
        <f>IFERROR(VLOOKUP(A316, 'Data Investing.com'!$A$1:$B$1937, 2, FALSE), "NA")</f>
        <v>928.39</v>
      </c>
      <c r="C316" s="16">
        <f>IFERROR(VLOOKUP(A316, 'Data Investing.com'!$A$1:$G$1937, 6, FALSE), "NA")</f>
        <v>170.0472562</v>
      </c>
      <c r="D316" s="17">
        <f>IFERROR(VLOOKUP(A316, 'Data Investing.com'!$A$1:$D$1937, 4, FALSE), "NA")</f>
        <v>-0.0071332</v>
      </c>
      <c r="E316" s="17">
        <f>IFERROR(VLOOKUP(A316, 'Data Investing.com'!$A$1:$G$1937, 7, FALSE), "NA")</f>
        <v>-0.007580160276</v>
      </c>
    </row>
    <row r="317" ht="15.75" customHeight="1">
      <c r="A317" s="15">
        <v>43414.0</v>
      </c>
      <c r="B317" s="16" t="str">
        <f>IFERROR(VLOOKUP(A317, 'Data Investing.com'!$A$1:$B$1937, 2, FALSE), "NA")</f>
        <v>NA</v>
      </c>
      <c r="C317" s="16" t="str">
        <f>IFERROR(VLOOKUP(A317, 'Data Investing.com'!$A$1:$G$1937, 6, FALSE), "NA")</f>
        <v>NA</v>
      </c>
      <c r="D317" s="17" t="str">
        <f>IFERROR(VLOOKUP(A317, 'Data Investing.com'!$A$1:$D$1937, 4, FALSE), "NA")</f>
        <v>NA</v>
      </c>
      <c r="E317" s="17" t="str">
        <f>IFERROR(VLOOKUP(A317, 'Data Investing.com'!$A$1:$G$1937, 7, FALSE), "NA")</f>
        <v>NA</v>
      </c>
    </row>
    <row r="318" ht="15.75" customHeight="1">
      <c r="A318" s="15">
        <v>43415.0</v>
      </c>
      <c r="B318" s="16" t="str">
        <f>IFERROR(VLOOKUP(A318, 'Data Investing.com'!$A$1:$B$1937, 2, FALSE), "NA")</f>
        <v>NA</v>
      </c>
      <c r="C318" s="16" t="str">
        <f>IFERROR(VLOOKUP(A318, 'Data Investing.com'!$A$1:$G$1937, 6, FALSE), "NA")</f>
        <v>NA</v>
      </c>
      <c r="D318" s="17" t="str">
        <f>IFERROR(VLOOKUP(A318, 'Data Investing.com'!$A$1:$D$1937, 4, FALSE), "NA")</f>
        <v>NA</v>
      </c>
      <c r="E318" s="17" t="str">
        <f>IFERROR(VLOOKUP(A318, 'Data Investing.com'!$A$1:$G$1937, 7, FALSE), "NA")</f>
        <v>NA</v>
      </c>
    </row>
    <row r="319" ht="15.75" customHeight="1">
      <c r="A319" s="15">
        <v>43416.0</v>
      </c>
      <c r="B319" s="16">
        <f>IFERROR(VLOOKUP(A319, 'Data Investing.com'!$A$1:$B$1937, 2, FALSE), "NA")</f>
        <v>914.45</v>
      </c>
      <c r="C319" s="16">
        <f>IFERROR(VLOOKUP(A319, 'Data Investing.com'!$A$1:$G$1937, 6, FALSE), "NA")</f>
        <v>167.4694162</v>
      </c>
      <c r="D319" s="17">
        <f>IFERROR(VLOOKUP(A319, 'Data Investing.com'!$A$1:$D$1937, 4, FALSE), "NA")</f>
        <v>-0.0150152</v>
      </c>
      <c r="E319" s="17">
        <f>IFERROR(VLOOKUP(A319, 'Data Investing.com'!$A$1:$G$1937, 7, FALSE), "NA")</f>
        <v>-0.01527563162</v>
      </c>
    </row>
    <row r="320" ht="15.75" customHeight="1">
      <c r="A320" s="15">
        <v>43417.0</v>
      </c>
      <c r="B320" s="16">
        <f>IFERROR(VLOOKUP(A320, 'Data Investing.com'!$A$1:$B$1937, 2, FALSE), "NA")</f>
        <v>927.09</v>
      </c>
      <c r="C320" s="16">
        <f>IFERROR(VLOOKUP(A320, 'Data Investing.com'!$A$1:$G$1937, 6, FALSE), "NA")</f>
        <v>169.2820363</v>
      </c>
      <c r="D320" s="17">
        <f>IFERROR(VLOOKUP(A320, 'Data Investing.com'!$A$1:$D$1937, 4, FALSE), "NA")</f>
        <v>0.01382252</v>
      </c>
      <c r="E320" s="17">
        <f>IFERROR(VLOOKUP(A320, 'Data Investing.com'!$A$1:$G$1937, 7, FALSE), "NA")</f>
        <v>0.01076543328</v>
      </c>
    </row>
    <row r="321" ht="15.75" customHeight="1">
      <c r="A321" s="15">
        <v>43418.0</v>
      </c>
      <c r="B321" s="16">
        <f>IFERROR(VLOOKUP(A321, 'Data Investing.com'!$A$1:$B$1937, 2, FALSE), "NA")</f>
        <v>932.87</v>
      </c>
      <c r="C321" s="16">
        <f>IFERROR(VLOOKUP(A321, 'Data Investing.com'!$A$1:$G$1937, 6, FALSE), "NA")</f>
        <v>170.9868397</v>
      </c>
      <c r="D321" s="17">
        <f>IFERROR(VLOOKUP(A321, 'Data Investing.com'!$A$1:$D$1937, 4, FALSE), "NA")</f>
        <v>0.00623456</v>
      </c>
      <c r="E321" s="17">
        <f>IFERROR(VLOOKUP(A321, 'Data Investing.com'!$A$1:$G$1937, 7, FALSE), "NA")</f>
        <v>0.01002041491</v>
      </c>
    </row>
    <row r="322" ht="15.75" customHeight="1">
      <c r="A322" s="15">
        <v>43419.0</v>
      </c>
      <c r="B322" s="16">
        <f>IFERROR(VLOOKUP(A322, 'Data Investing.com'!$A$1:$B$1937, 2, FALSE), "NA")</f>
        <v>932.97</v>
      </c>
      <c r="C322" s="16">
        <f>IFERROR(VLOOKUP(A322, 'Data Investing.com'!$A$1:$G$1937, 6, FALSE), "NA")</f>
        <v>174.4814946</v>
      </c>
      <c r="D322" s="17">
        <f>IFERROR(VLOOKUP(A322, 'Data Investing.com'!$A$1:$D$1937, 4, FALSE), "NA")</f>
        <v>0.0001072</v>
      </c>
      <c r="E322" s="17">
        <f>IFERROR(VLOOKUP(A322, 'Data Investing.com'!$A$1:$G$1937, 7, FALSE), "NA")</f>
        <v>0.02023209544</v>
      </c>
    </row>
    <row r="323" ht="15.75" customHeight="1">
      <c r="A323" s="15">
        <v>43420.0</v>
      </c>
      <c r="B323" s="16">
        <f>IFERROR(VLOOKUP(A323, 'Data Investing.com'!$A$1:$B$1937, 2, FALSE), "NA")</f>
        <v>936.16</v>
      </c>
      <c r="C323" s="16">
        <f>IFERROR(VLOOKUP(A323, 'Data Investing.com'!$A$1:$G$1937, 6, FALSE), "NA")</f>
        <v>175.6134164</v>
      </c>
      <c r="D323" s="17">
        <f>IFERROR(VLOOKUP(A323, 'Data Investing.com'!$A$1:$D$1937, 4, FALSE), "NA")</f>
        <v>0.00341919</v>
      </c>
      <c r="E323" s="17">
        <f>IFERROR(VLOOKUP(A323, 'Data Investing.com'!$A$1:$G$1937, 7, FALSE), "NA")</f>
        <v>0.006466393195</v>
      </c>
    </row>
    <row r="324" ht="15.75" customHeight="1">
      <c r="A324" s="15">
        <v>43421.0</v>
      </c>
      <c r="B324" s="16" t="str">
        <f>IFERROR(VLOOKUP(A324, 'Data Investing.com'!$A$1:$B$1937, 2, FALSE), "NA")</f>
        <v>NA</v>
      </c>
      <c r="C324" s="16" t="str">
        <f>IFERROR(VLOOKUP(A324, 'Data Investing.com'!$A$1:$G$1937, 6, FALSE), "NA")</f>
        <v>NA</v>
      </c>
      <c r="D324" s="17" t="str">
        <f>IFERROR(VLOOKUP(A324, 'Data Investing.com'!$A$1:$D$1937, 4, FALSE), "NA")</f>
        <v>NA</v>
      </c>
      <c r="E324" s="17" t="str">
        <f>IFERROR(VLOOKUP(A324, 'Data Investing.com'!$A$1:$G$1937, 7, FALSE), "NA")</f>
        <v>NA</v>
      </c>
    </row>
    <row r="325" ht="15.75" customHeight="1">
      <c r="A325" s="15">
        <v>43422.0</v>
      </c>
      <c r="B325" s="16" t="str">
        <f>IFERROR(VLOOKUP(A325, 'Data Investing.com'!$A$1:$B$1937, 2, FALSE), "NA")</f>
        <v>NA</v>
      </c>
      <c r="C325" s="16" t="str">
        <f>IFERROR(VLOOKUP(A325, 'Data Investing.com'!$A$1:$G$1937, 6, FALSE), "NA")</f>
        <v>NA</v>
      </c>
      <c r="D325" s="17" t="str">
        <f>IFERROR(VLOOKUP(A325, 'Data Investing.com'!$A$1:$D$1937, 4, FALSE), "NA")</f>
        <v>NA</v>
      </c>
      <c r="E325" s="17" t="str">
        <f>IFERROR(VLOOKUP(A325, 'Data Investing.com'!$A$1:$G$1937, 7, FALSE), "NA")</f>
        <v>NA</v>
      </c>
    </row>
    <row r="326" ht="15.75" customHeight="1">
      <c r="A326" s="15">
        <v>43423.0</v>
      </c>
      <c r="B326" s="16">
        <f>IFERROR(VLOOKUP(A326, 'Data Investing.com'!$A$1:$B$1937, 2, FALSE), "NA")</f>
        <v>945.71</v>
      </c>
      <c r="C326" s="16">
        <f>IFERROR(VLOOKUP(A326, 'Data Investing.com'!$A$1:$G$1937, 6, FALSE), "NA")</f>
        <v>178.3853626</v>
      </c>
      <c r="D326" s="17">
        <f>IFERROR(VLOOKUP(A326, 'Data Investing.com'!$A$1:$D$1937, 4, FALSE), "NA")</f>
        <v>0.01020125</v>
      </c>
      <c r="E326" s="17">
        <f>IFERROR(VLOOKUP(A326, 'Data Investing.com'!$A$1:$G$1937, 7, FALSE), "NA")</f>
        <v>0.01566108744</v>
      </c>
    </row>
    <row r="327" ht="15.75" customHeight="1">
      <c r="A327" s="15">
        <v>43424.0</v>
      </c>
      <c r="B327" s="16">
        <f>IFERROR(VLOOKUP(A327, 'Data Investing.com'!$A$1:$B$1937, 2, FALSE), "NA")</f>
        <v>916.86</v>
      </c>
      <c r="C327" s="16">
        <f>IFERROR(VLOOKUP(A327, 'Data Investing.com'!$A$1:$G$1937, 6, FALSE), "NA")</f>
        <v>170.5278429</v>
      </c>
      <c r="D327" s="17">
        <f>IFERROR(VLOOKUP(A327, 'Data Investing.com'!$A$1:$D$1937, 4, FALSE), "NA")</f>
        <v>-0.0305062</v>
      </c>
      <c r="E327" s="17">
        <f>IFERROR(VLOOKUP(A327, 'Data Investing.com'!$A$1:$G$1937, 7, FALSE), "NA")</f>
        <v>-0.04504758405</v>
      </c>
    </row>
    <row r="328" ht="15.75" customHeight="1">
      <c r="A328" s="15">
        <v>43425.0</v>
      </c>
      <c r="B328" s="16">
        <f>IFERROR(VLOOKUP(A328, 'Data Investing.com'!$A$1:$B$1937, 2, FALSE), "NA")</f>
        <v>927.08</v>
      </c>
      <c r="C328" s="16">
        <f>IFERROR(VLOOKUP(A328, 'Data Investing.com'!$A$1:$G$1937, 6, FALSE), "NA")</f>
        <v>174.7855433</v>
      </c>
      <c r="D328" s="17">
        <f>IFERROR(VLOOKUP(A328, 'Data Investing.com'!$A$1:$D$1937, 4, FALSE), "NA")</f>
        <v>0.01114674</v>
      </c>
      <c r="E328" s="17">
        <f>IFERROR(VLOOKUP(A328, 'Data Investing.com'!$A$1:$G$1937, 7, FALSE), "NA")</f>
        <v>0.02466117062</v>
      </c>
    </row>
    <row r="329" ht="15.75" customHeight="1">
      <c r="A329" s="15">
        <v>43426.0</v>
      </c>
      <c r="B329" s="16">
        <f>IFERROR(VLOOKUP(A329, 'Data Investing.com'!$A$1:$B$1937, 2, FALSE), "NA")</f>
        <v>926.29</v>
      </c>
      <c r="C329" s="16">
        <f>IFERROR(VLOOKUP(A329, 'Data Investing.com'!$A$1:$G$1937, 6, FALSE), "NA")</f>
        <v>175.2345819</v>
      </c>
      <c r="D329" s="17">
        <f>IFERROR(VLOOKUP(A329, 'Data Investing.com'!$A$1:$D$1937, 4, FALSE), "NA")</f>
        <v>-0.0008521</v>
      </c>
      <c r="E329" s="17">
        <f>IFERROR(VLOOKUP(A329, 'Data Investing.com'!$A$1:$G$1937, 7, FALSE), "NA")</f>
        <v>0.002565789048</v>
      </c>
    </row>
    <row r="330" ht="15.75" customHeight="1">
      <c r="A330" s="15">
        <v>43427.0</v>
      </c>
      <c r="B330" s="16">
        <f>IFERROR(VLOOKUP(A330, 'Data Investing.com'!$A$1:$B$1937, 2, FALSE), "NA")</f>
        <v>930.03</v>
      </c>
      <c r="C330" s="16">
        <f>IFERROR(VLOOKUP(A330, 'Data Investing.com'!$A$1:$G$1937, 6, FALSE), "NA")</f>
        <v>175.9254705</v>
      </c>
      <c r="D330" s="17">
        <f>IFERROR(VLOOKUP(A330, 'Data Investing.com'!$A$1:$D$1937, 4, FALSE), "NA")</f>
        <v>0.00403761</v>
      </c>
      <c r="E330" s="17">
        <f>IFERROR(VLOOKUP(A330, 'Data Investing.com'!$A$1:$G$1937, 7, FALSE), "NA")</f>
        <v>0.00393489812</v>
      </c>
    </row>
    <row r="331" ht="15.75" customHeight="1">
      <c r="A331" s="15">
        <v>43428.0</v>
      </c>
      <c r="B331" s="16" t="str">
        <f>IFERROR(VLOOKUP(A331, 'Data Investing.com'!$A$1:$B$1937, 2, FALSE), "NA")</f>
        <v>NA</v>
      </c>
      <c r="C331" s="16" t="str">
        <f>IFERROR(VLOOKUP(A331, 'Data Investing.com'!$A$1:$G$1937, 6, FALSE), "NA")</f>
        <v>NA</v>
      </c>
      <c r="D331" s="17" t="str">
        <f>IFERROR(VLOOKUP(A331, 'Data Investing.com'!$A$1:$D$1937, 4, FALSE), "NA")</f>
        <v>NA</v>
      </c>
      <c r="E331" s="17" t="str">
        <f>IFERROR(VLOOKUP(A331, 'Data Investing.com'!$A$1:$G$1937, 7, FALSE), "NA")</f>
        <v>NA</v>
      </c>
    </row>
    <row r="332" ht="15.75" customHeight="1">
      <c r="A332" s="15">
        <v>43429.0</v>
      </c>
      <c r="B332" s="16" t="str">
        <f>IFERROR(VLOOKUP(A332, 'Data Investing.com'!$A$1:$B$1937, 2, FALSE), "NA")</f>
        <v>NA</v>
      </c>
      <c r="C332" s="16" t="str">
        <f>IFERROR(VLOOKUP(A332, 'Data Investing.com'!$A$1:$G$1937, 6, FALSE), "NA")</f>
        <v>NA</v>
      </c>
      <c r="D332" s="17" t="str">
        <f>IFERROR(VLOOKUP(A332, 'Data Investing.com'!$A$1:$D$1937, 4, FALSE), "NA")</f>
        <v>NA</v>
      </c>
      <c r="E332" s="17" t="str">
        <f>IFERROR(VLOOKUP(A332, 'Data Investing.com'!$A$1:$G$1937, 7, FALSE), "NA")</f>
        <v>NA</v>
      </c>
    </row>
    <row r="333" ht="15.75" customHeight="1">
      <c r="A333" s="15">
        <v>43430.0</v>
      </c>
      <c r="B333" s="16">
        <f>IFERROR(VLOOKUP(A333, 'Data Investing.com'!$A$1:$B$1937, 2, FALSE), "NA")</f>
        <v>939.62</v>
      </c>
      <c r="C333" s="16">
        <f>IFERROR(VLOOKUP(A333, 'Data Investing.com'!$A$1:$G$1937, 6, FALSE), "NA")</f>
        <v>179.0878076</v>
      </c>
      <c r="D333" s="17">
        <f>IFERROR(VLOOKUP(A333, 'Data Investing.com'!$A$1:$D$1937, 4, FALSE), "NA")</f>
        <v>0.0103115</v>
      </c>
      <c r="E333" s="17">
        <f>IFERROR(VLOOKUP(A333, 'Data Investing.com'!$A$1:$G$1937, 7, FALSE), "NA")</f>
        <v>0.01781578817</v>
      </c>
    </row>
    <row r="334" ht="15.75" customHeight="1">
      <c r="A334" s="15">
        <v>43431.0</v>
      </c>
      <c r="B334" s="16">
        <f>IFERROR(VLOOKUP(A334, 'Data Investing.com'!$A$1:$B$1937, 2, FALSE), "NA")</f>
        <v>935.17</v>
      </c>
      <c r="C334" s="16">
        <f>IFERROR(VLOOKUP(A334, 'Data Investing.com'!$A$1:$G$1937, 6, FALSE), "NA")</f>
        <v>177.542574</v>
      </c>
      <c r="D334" s="17">
        <f>IFERROR(VLOOKUP(A334, 'Data Investing.com'!$A$1:$D$1937, 4, FALSE), "NA")</f>
        <v>-0.004736</v>
      </c>
      <c r="E334" s="17">
        <f>IFERROR(VLOOKUP(A334, 'Data Investing.com'!$A$1:$G$1937, 7, FALSE), "NA")</f>
        <v>-0.008665797027</v>
      </c>
    </row>
    <row r="335" ht="15.75" customHeight="1">
      <c r="A335" s="15">
        <v>43432.0</v>
      </c>
      <c r="B335" s="16">
        <f>IFERROR(VLOOKUP(A335, 'Data Investing.com'!$A$1:$B$1937, 2, FALSE), "NA")</f>
        <v>940.71</v>
      </c>
      <c r="C335" s="16">
        <f>IFERROR(VLOOKUP(A335, 'Data Investing.com'!$A$1:$G$1937, 6, FALSE), "NA")</f>
        <v>180.3923449</v>
      </c>
      <c r="D335" s="17">
        <f>IFERROR(VLOOKUP(A335, 'Data Investing.com'!$A$1:$D$1937, 4, FALSE), "NA")</f>
        <v>0.00592406</v>
      </c>
      <c r="E335" s="17">
        <f>IFERROR(VLOOKUP(A335, 'Data Investing.com'!$A$1:$G$1937, 7, FALSE), "NA")</f>
        <v>0.01592373885</v>
      </c>
    </row>
    <row r="336" ht="15.75" customHeight="1">
      <c r="A336" s="15">
        <v>43433.0</v>
      </c>
      <c r="B336" s="16">
        <f>IFERROR(VLOOKUP(A336, 'Data Investing.com'!$A$1:$B$1937, 2, FALSE), "NA")</f>
        <v>951.26</v>
      </c>
      <c r="C336" s="16">
        <f>IFERROR(VLOOKUP(A336, 'Data Investing.com'!$A$1:$G$1937, 6, FALSE), "NA")</f>
        <v>184.6389752</v>
      </c>
      <c r="D336" s="17">
        <f>IFERROR(VLOOKUP(A336, 'Data Investing.com'!$A$1:$D$1937, 4, FALSE), "NA")</f>
        <v>0.01121493</v>
      </c>
      <c r="E336" s="17">
        <f>IFERROR(VLOOKUP(A336, 'Data Investing.com'!$A$1:$G$1937, 7, FALSE), "NA")</f>
        <v>0.02326826031</v>
      </c>
    </row>
    <row r="337" ht="15.75" customHeight="1">
      <c r="A337" s="15">
        <v>43434.0</v>
      </c>
      <c r="B337" s="16">
        <f>IFERROR(VLOOKUP(A337, 'Data Investing.com'!$A$1:$B$1937, 2, FALSE), "NA")</f>
        <v>954.16</v>
      </c>
      <c r="C337" s="16">
        <f>IFERROR(VLOOKUP(A337, 'Data Investing.com'!$A$1:$G$1937, 6, FALSE), "NA")</f>
        <v>183.076864</v>
      </c>
      <c r="D337" s="17">
        <f>IFERROR(VLOOKUP(A337, 'Data Investing.com'!$A$1:$D$1937, 4, FALSE), "NA")</f>
        <v>0.00304859</v>
      </c>
      <c r="E337" s="17">
        <f>IFERROR(VLOOKUP(A337, 'Data Investing.com'!$A$1:$G$1937, 7, FALSE), "NA")</f>
        <v>-0.008496346073</v>
      </c>
    </row>
    <row r="338" ht="15.75" customHeight="1">
      <c r="A338" s="15">
        <v>43435.0</v>
      </c>
      <c r="B338" s="16" t="str">
        <f>IFERROR(VLOOKUP(A338, 'Data Investing.com'!$A$1:$B$1937, 2, FALSE), "NA")</f>
        <v>NA</v>
      </c>
      <c r="C338" s="16" t="str">
        <f>IFERROR(VLOOKUP(A338, 'Data Investing.com'!$A$1:$G$1937, 6, FALSE), "NA")</f>
        <v>NA</v>
      </c>
      <c r="D338" s="17" t="str">
        <f>IFERROR(VLOOKUP(A338, 'Data Investing.com'!$A$1:$D$1937, 4, FALSE), "NA")</f>
        <v>NA</v>
      </c>
      <c r="E338" s="17" t="str">
        <f>IFERROR(VLOOKUP(A338, 'Data Investing.com'!$A$1:$G$1937, 7, FALSE), "NA")</f>
        <v>NA</v>
      </c>
    </row>
    <row r="339" ht="15.75" customHeight="1">
      <c r="A339" s="15">
        <v>43436.0</v>
      </c>
      <c r="B339" s="16" t="str">
        <f>IFERROR(VLOOKUP(A339, 'Data Investing.com'!$A$1:$B$1937, 2, FALSE), "NA")</f>
        <v>NA</v>
      </c>
      <c r="C339" s="16" t="str">
        <f>IFERROR(VLOOKUP(A339, 'Data Investing.com'!$A$1:$G$1937, 6, FALSE), "NA")</f>
        <v>NA</v>
      </c>
      <c r="D339" s="17" t="str">
        <f>IFERROR(VLOOKUP(A339, 'Data Investing.com'!$A$1:$D$1937, 4, FALSE), "NA")</f>
        <v>NA</v>
      </c>
      <c r="E339" s="17" t="str">
        <f>IFERROR(VLOOKUP(A339, 'Data Investing.com'!$A$1:$G$1937, 7, FALSE), "NA")</f>
        <v>NA</v>
      </c>
    </row>
    <row r="340" ht="15.75" customHeight="1">
      <c r="A340" s="15">
        <v>43437.0</v>
      </c>
      <c r="B340" s="16">
        <f>IFERROR(VLOOKUP(A340, 'Data Investing.com'!$A$1:$B$1937, 2, FALSE), "NA")</f>
        <v>949.74</v>
      </c>
      <c r="C340" s="16">
        <f>IFERROR(VLOOKUP(A340, 'Data Investing.com'!$A$1:$G$1937, 6, FALSE), "NA")</f>
        <v>181.2031366</v>
      </c>
      <c r="D340" s="17">
        <f>IFERROR(VLOOKUP(A340, 'Data Investing.com'!$A$1:$D$1937, 4, FALSE), "NA")</f>
        <v>-0.0046323</v>
      </c>
      <c r="E340" s="17">
        <f>IFERROR(VLOOKUP(A340, 'Data Investing.com'!$A$1:$G$1937, 7, FALSE), "NA")</f>
        <v>-0.01028738297</v>
      </c>
    </row>
    <row r="341" ht="15.75" customHeight="1">
      <c r="A341" s="15">
        <v>43438.0</v>
      </c>
      <c r="B341" s="16">
        <f>IFERROR(VLOOKUP(A341, 'Data Investing.com'!$A$1:$B$1937, 2, FALSE), "NA")</f>
        <v>938.8</v>
      </c>
      <c r="C341" s="16">
        <f>IFERROR(VLOOKUP(A341, 'Data Investing.com'!$A$1:$G$1937, 6, FALSE), "NA")</f>
        <v>174.5532975</v>
      </c>
      <c r="D341" s="17">
        <f>IFERROR(VLOOKUP(A341, 'Data Investing.com'!$A$1:$D$1937, 4, FALSE), "NA")</f>
        <v>-0.0115189</v>
      </c>
      <c r="E341" s="17">
        <f>IFERROR(VLOOKUP(A341, 'Data Investing.com'!$A$1:$G$1937, 7, FALSE), "NA")</f>
        <v>-0.03738857889</v>
      </c>
    </row>
    <row r="342" ht="15.75" customHeight="1">
      <c r="A342" s="15">
        <v>43439.0</v>
      </c>
      <c r="B342" s="16">
        <f>IFERROR(VLOOKUP(A342, 'Data Investing.com'!$A$1:$B$1937, 2, FALSE), "NA")</f>
        <v>939.7</v>
      </c>
      <c r="C342" s="16">
        <f>IFERROR(VLOOKUP(A342, 'Data Investing.com'!$A$1:$G$1937, 6, FALSE), "NA")</f>
        <v>176.4628559</v>
      </c>
      <c r="D342" s="17">
        <f>IFERROR(VLOOKUP(A342, 'Data Investing.com'!$A$1:$D$1937, 4, FALSE), "NA")</f>
        <v>0.00095867</v>
      </c>
      <c r="E342" s="17">
        <f>IFERROR(VLOOKUP(A342, 'Data Investing.com'!$A$1:$G$1937, 7, FALSE), "NA")</f>
        <v>0.01088028095</v>
      </c>
    </row>
    <row r="343" ht="15.75" customHeight="1">
      <c r="A343" s="15">
        <v>43440.0</v>
      </c>
      <c r="B343" s="16">
        <f>IFERROR(VLOOKUP(A343, 'Data Investing.com'!$A$1:$B$1937, 2, FALSE), "NA")</f>
        <v>928.27</v>
      </c>
      <c r="C343" s="16">
        <f>IFERROR(VLOOKUP(A343, 'Data Investing.com'!$A$1:$G$1937, 6, FALSE), "NA")</f>
        <v>174.0288714</v>
      </c>
      <c r="D343" s="17">
        <f>IFERROR(VLOOKUP(A343, 'Data Investing.com'!$A$1:$D$1937, 4, FALSE), "NA")</f>
        <v>-0.0121635</v>
      </c>
      <c r="E343" s="17">
        <f>IFERROR(VLOOKUP(A343, 'Data Investing.com'!$A$1:$G$1937, 7, FALSE), "NA")</f>
        <v>-0.01388919283</v>
      </c>
    </row>
    <row r="344" ht="15.75" customHeight="1">
      <c r="A344" s="15">
        <v>43441.0</v>
      </c>
      <c r="B344" s="16">
        <f>IFERROR(VLOOKUP(A344, 'Data Investing.com'!$A$1:$B$1937, 2, FALSE), "NA")</f>
        <v>936.99</v>
      </c>
      <c r="C344" s="16">
        <f>IFERROR(VLOOKUP(A344, 'Data Investing.com'!$A$1:$G$1937, 6, FALSE), "NA")</f>
        <v>176.727211</v>
      </c>
      <c r="D344" s="17">
        <f>IFERROR(VLOOKUP(A344, 'Data Investing.com'!$A$1:$D$1937, 4, FALSE), "NA")</f>
        <v>0.00939382</v>
      </c>
      <c r="E344" s="17">
        <f>IFERROR(VLOOKUP(A344, 'Data Investing.com'!$A$1:$G$1937, 7, FALSE), "NA")</f>
        <v>0.01538614996</v>
      </c>
    </row>
    <row r="345" ht="15.75" customHeight="1">
      <c r="A345" s="15">
        <v>43442.0</v>
      </c>
      <c r="B345" s="16" t="str">
        <f>IFERROR(VLOOKUP(A345, 'Data Investing.com'!$A$1:$B$1937, 2, FALSE), "NA")</f>
        <v>NA</v>
      </c>
      <c r="C345" s="16" t="str">
        <f>IFERROR(VLOOKUP(A345, 'Data Investing.com'!$A$1:$G$1937, 6, FALSE), "NA")</f>
        <v>NA</v>
      </c>
      <c r="D345" s="17" t="str">
        <f>IFERROR(VLOOKUP(A345, 'Data Investing.com'!$A$1:$D$1937, 4, FALSE), "NA")</f>
        <v>NA</v>
      </c>
      <c r="E345" s="17" t="str">
        <f>IFERROR(VLOOKUP(A345, 'Data Investing.com'!$A$1:$G$1937, 7, FALSE), "NA")</f>
        <v>NA</v>
      </c>
    </row>
    <row r="346" ht="15.75" customHeight="1">
      <c r="A346" s="15">
        <v>43443.0</v>
      </c>
      <c r="B346" s="16" t="str">
        <f>IFERROR(VLOOKUP(A346, 'Data Investing.com'!$A$1:$B$1937, 2, FALSE), "NA")</f>
        <v>NA</v>
      </c>
      <c r="C346" s="16" t="str">
        <f>IFERROR(VLOOKUP(A346, 'Data Investing.com'!$A$1:$G$1937, 6, FALSE), "NA")</f>
        <v>NA</v>
      </c>
      <c r="D346" s="17" t="str">
        <f>IFERROR(VLOOKUP(A346, 'Data Investing.com'!$A$1:$D$1937, 4, FALSE), "NA")</f>
        <v>NA</v>
      </c>
      <c r="E346" s="17" t="str">
        <f>IFERROR(VLOOKUP(A346, 'Data Investing.com'!$A$1:$G$1937, 7, FALSE), "NA")</f>
        <v>NA</v>
      </c>
    </row>
    <row r="347" ht="15.75" customHeight="1">
      <c r="A347" s="15">
        <v>43444.0</v>
      </c>
      <c r="B347" s="16">
        <f>IFERROR(VLOOKUP(A347, 'Data Investing.com'!$A$1:$B$1937, 2, FALSE), "NA")</f>
        <v>922.27</v>
      </c>
      <c r="C347" s="16">
        <f>IFERROR(VLOOKUP(A347, 'Data Investing.com'!$A$1:$G$1937, 6, FALSE), "NA")</f>
        <v>173.3525055</v>
      </c>
      <c r="D347" s="17">
        <f>IFERROR(VLOOKUP(A347, 'Data Investing.com'!$A$1:$D$1937, 4, FALSE), "NA")</f>
        <v>-0.0157099</v>
      </c>
      <c r="E347" s="17">
        <f>IFERROR(VLOOKUP(A347, 'Data Investing.com'!$A$1:$G$1937, 7, FALSE), "NA")</f>
        <v>-0.01928023724</v>
      </c>
    </row>
    <row r="348" ht="15.75" customHeight="1">
      <c r="A348" s="15">
        <v>43445.0</v>
      </c>
      <c r="B348" s="16">
        <f>IFERROR(VLOOKUP(A348, 'Data Investing.com'!$A$1:$B$1937, 2, FALSE), "NA")</f>
        <v>918.01</v>
      </c>
      <c r="C348" s="16">
        <f>IFERROR(VLOOKUP(A348, 'Data Investing.com'!$A$1:$G$1937, 6, FALSE), "NA")</f>
        <v>171.1332327</v>
      </c>
      <c r="D348" s="17">
        <f>IFERROR(VLOOKUP(A348, 'Data Investing.com'!$A$1:$D$1937, 4, FALSE), "NA")</f>
        <v>-0.004619</v>
      </c>
      <c r="E348" s="17">
        <f>IFERROR(VLOOKUP(A348, 'Data Investing.com'!$A$1:$G$1937, 7, FALSE), "NA")</f>
        <v>-0.01288473416</v>
      </c>
    </row>
    <row r="349" ht="15.75" customHeight="1">
      <c r="A349" s="15">
        <v>43446.0</v>
      </c>
      <c r="B349" s="16">
        <f>IFERROR(VLOOKUP(A349, 'Data Investing.com'!$A$1:$B$1937, 2, FALSE), "NA")</f>
        <v>900.51</v>
      </c>
      <c r="C349" s="16">
        <f>IFERROR(VLOOKUP(A349, 'Data Investing.com'!$A$1:$G$1937, 6, FALSE), "NA")</f>
        <v>168.5811633</v>
      </c>
      <c r="D349" s="17">
        <f>IFERROR(VLOOKUP(A349, 'Data Investing.com'!$A$1:$D$1937, 4, FALSE), "NA")</f>
        <v>-0.019063</v>
      </c>
      <c r="E349" s="17">
        <f>IFERROR(VLOOKUP(A349, 'Data Investing.com'!$A$1:$G$1937, 7, FALSE), "NA")</f>
        <v>-0.01502507641</v>
      </c>
    </row>
    <row r="350" ht="15.75" customHeight="1">
      <c r="A350" s="15">
        <v>43447.0</v>
      </c>
      <c r="B350" s="16">
        <f>IFERROR(VLOOKUP(A350, 'Data Investing.com'!$A$1:$B$1937, 2, FALSE), "NA")</f>
        <v>913.87</v>
      </c>
      <c r="C350" s="16">
        <f>IFERROR(VLOOKUP(A350, 'Data Investing.com'!$A$1:$G$1937, 6, FALSE), "NA")</f>
        <v>171.322785</v>
      </c>
      <c r="D350" s="17">
        <f>IFERROR(VLOOKUP(A350, 'Data Investing.com'!$A$1:$D$1937, 4, FALSE), "NA")</f>
        <v>0.01483604</v>
      </c>
      <c r="E350" s="17">
        <f>IFERROR(VLOOKUP(A350, 'Data Investing.com'!$A$1:$G$1937, 7, FALSE), "NA")</f>
        <v>0.01613209389</v>
      </c>
    </row>
    <row r="351" ht="15.75" customHeight="1">
      <c r="A351" s="15">
        <v>43448.0</v>
      </c>
      <c r="B351" s="16">
        <f>IFERROR(VLOOKUP(A351, 'Data Investing.com'!$A$1:$B$1937, 2, FALSE), "NA")</f>
        <v>905.29</v>
      </c>
      <c r="C351" s="16">
        <f>IFERROR(VLOOKUP(A351, 'Data Investing.com'!$A$1:$G$1937, 6, FALSE), "NA")</f>
        <v>168.818648</v>
      </c>
      <c r="D351" s="17">
        <f>IFERROR(VLOOKUP(A351, 'Data Investing.com'!$A$1:$D$1937, 4, FALSE), "NA")</f>
        <v>-0.0093886</v>
      </c>
      <c r="E351" s="17">
        <f>IFERROR(VLOOKUP(A351, 'Data Investing.com'!$A$1:$G$1937, 7, FALSE), "NA")</f>
        <v>-0.01472435892</v>
      </c>
    </row>
    <row r="352" ht="15.75" customHeight="1">
      <c r="A352" s="15">
        <v>43449.0</v>
      </c>
      <c r="B352" s="16" t="str">
        <f>IFERROR(VLOOKUP(A352, 'Data Investing.com'!$A$1:$B$1937, 2, FALSE), "NA")</f>
        <v>NA</v>
      </c>
      <c r="C352" s="16" t="str">
        <f>IFERROR(VLOOKUP(A352, 'Data Investing.com'!$A$1:$G$1937, 6, FALSE), "NA")</f>
        <v>NA</v>
      </c>
      <c r="D352" s="17" t="str">
        <f>IFERROR(VLOOKUP(A352, 'Data Investing.com'!$A$1:$D$1937, 4, FALSE), "NA")</f>
        <v>NA</v>
      </c>
      <c r="E352" s="17" t="str">
        <f>IFERROR(VLOOKUP(A352, 'Data Investing.com'!$A$1:$G$1937, 7, FALSE), "NA")</f>
        <v>NA</v>
      </c>
    </row>
    <row r="353" ht="15.75" customHeight="1">
      <c r="A353" s="15">
        <v>43450.0</v>
      </c>
      <c r="B353" s="16" t="str">
        <f>IFERROR(VLOOKUP(A353, 'Data Investing.com'!$A$1:$B$1937, 2, FALSE), "NA")</f>
        <v>NA</v>
      </c>
      <c r="C353" s="16" t="str">
        <f>IFERROR(VLOOKUP(A353, 'Data Investing.com'!$A$1:$G$1937, 6, FALSE), "NA")</f>
        <v>NA</v>
      </c>
      <c r="D353" s="17" t="str">
        <f>IFERROR(VLOOKUP(A353, 'Data Investing.com'!$A$1:$D$1937, 4, FALSE), "NA")</f>
        <v>NA</v>
      </c>
      <c r="E353" s="17" t="str">
        <f>IFERROR(VLOOKUP(A353, 'Data Investing.com'!$A$1:$G$1937, 7, FALSE), "NA")</f>
        <v>NA</v>
      </c>
    </row>
    <row r="354" ht="15.75" customHeight="1">
      <c r="A354" s="15">
        <v>43451.0</v>
      </c>
      <c r="B354" s="16">
        <f>IFERROR(VLOOKUP(A354, 'Data Investing.com'!$A$1:$B$1937, 2, FALSE), "NA")</f>
        <v>899.62</v>
      </c>
      <c r="C354" s="16">
        <f>IFERROR(VLOOKUP(A354, 'Data Investing.com'!$A$1:$G$1937, 6, FALSE), "NA")</f>
        <v>167.6019077</v>
      </c>
      <c r="D354" s="17">
        <f>IFERROR(VLOOKUP(A354, 'Data Investing.com'!$A$1:$D$1937, 4, FALSE), "NA")</f>
        <v>-0.0062632</v>
      </c>
      <c r="E354" s="17">
        <f>IFERROR(VLOOKUP(A354, 'Data Investing.com'!$A$1:$G$1937, 7, FALSE), "NA")</f>
        <v>-0.007233479408</v>
      </c>
    </row>
    <row r="355" ht="15.75" customHeight="1">
      <c r="A355" s="15">
        <v>43452.0</v>
      </c>
      <c r="B355" s="16">
        <f>IFERROR(VLOOKUP(A355, 'Data Investing.com'!$A$1:$B$1937, 2, FALSE), "NA")</f>
        <v>910.74</v>
      </c>
      <c r="C355" s="16">
        <f>IFERROR(VLOOKUP(A355, 'Data Investing.com'!$A$1:$G$1937, 6, FALSE), "NA")</f>
        <v>170.4229042</v>
      </c>
      <c r="D355" s="17">
        <f>IFERROR(VLOOKUP(A355, 'Data Investing.com'!$A$1:$D$1937, 4, FALSE), "NA")</f>
        <v>0.01236077</v>
      </c>
      <c r="E355" s="17">
        <f>IFERROR(VLOOKUP(A355, 'Data Investing.com'!$A$1:$G$1937, 7, FALSE), "NA")</f>
        <v>0.01669144894</v>
      </c>
    </row>
    <row r="356" ht="15.75" customHeight="1">
      <c r="A356" s="15">
        <v>43453.0</v>
      </c>
      <c r="B356" s="16">
        <f>IFERROR(VLOOKUP(A356, 'Data Investing.com'!$A$1:$B$1937, 2, FALSE), "NA")</f>
        <v>925.53</v>
      </c>
      <c r="C356" s="16">
        <f>IFERROR(VLOOKUP(A356, 'Data Investing.com'!$A$1:$G$1937, 6, FALSE), "NA")</f>
        <v>175.1836008</v>
      </c>
      <c r="D356" s="17">
        <f>IFERROR(VLOOKUP(A356, 'Data Investing.com'!$A$1:$D$1937, 4, FALSE), "NA")</f>
        <v>0.01623954</v>
      </c>
      <c r="E356" s="17">
        <f>IFERROR(VLOOKUP(A356, 'Data Investing.com'!$A$1:$G$1937, 7, FALSE), "NA")</f>
        <v>0.02755155202</v>
      </c>
    </row>
    <row r="357" ht="15.75" customHeight="1">
      <c r="A357" s="15">
        <v>43454.0</v>
      </c>
      <c r="B357" s="16">
        <f>IFERROR(VLOOKUP(A357, 'Data Investing.com'!$A$1:$B$1937, 2, FALSE), "NA")</f>
        <v>918.54</v>
      </c>
      <c r="C357" s="16">
        <f>IFERROR(VLOOKUP(A357, 'Data Investing.com'!$A$1:$G$1937, 6, FALSE), "NA")</f>
        <v>174.7802261</v>
      </c>
      <c r="D357" s="17">
        <f>IFERROR(VLOOKUP(A357, 'Data Investing.com'!$A$1:$D$1937, 4, FALSE), "NA")</f>
        <v>-0.0075524</v>
      </c>
      <c r="E357" s="17">
        <f>IFERROR(VLOOKUP(A357, 'Data Investing.com'!$A$1:$G$1937, 7, FALSE), "NA")</f>
        <v>-0.002305238098</v>
      </c>
    </row>
    <row r="358" ht="15.75" customHeight="1">
      <c r="A358" s="15">
        <v>43455.0</v>
      </c>
      <c r="B358" s="16">
        <f>IFERROR(VLOOKUP(A358, 'Data Investing.com'!$A$1:$B$1937, 2, FALSE), "NA")</f>
        <v>918.61</v>
      </c>
      <c r="C358" s="16">
        <f>IFERROR(VLOOKUP(A358, 'Data Investing.com'!$A$1:$G$1937, 6, FALSE), "NA")</f>
        <v>172.7652292</v>
      </c>
      <c r="D358" s="17">
        <f>IFERROR(VLOOKUP(A358, 'Data Investing.com'!$A$1:$D$1937, 4, FALSE), "NA")</f>
        <v>0.000076208</v>
      </c>
      <c r="E358" s="17">
        <f>IFERROR(VLOOKUP(A358, 'Data Investing.com'!$A$1:$G$1937, 7, FALSE), "NA")</f>
        <v>-0.01159571754</v>
      </c>
    </row>
    <row r="359" ht="15.75" customHeight="1">
      <c r="A359" s="15">
        <v>43456.0</v>
      </c>
      <c r="B359" s="16" t="str">
        <f>IFERROR(VLOOKUP(A359, 'Data Investing.com'!$A$1:$B$1937, 2, FALSE), "NA")</f>
        <v>NA</v>
      </c>
      <c r="C359" s="16" t="str">
        <f>IFERROR(VLOOKUP(A359, 'Data Investing.com'!$A$1:$G$1937, 6, FALSE), "NA")</f>
        <v>NA</v>
      </c>
      <c r="D359" s="17" t="str">
        <f>IFERROR(VLOOKUP(A359, 'Data Investing.com'!$A$1:$D$1937, 4, FALSE), "NA")</f>
        <v>NA</v>
      </c>
      <c r="E359" s="17" t="str">
        <f>IFERROR(VLOOKUP(A359, 'Data Investing.com'!$A$1:$G$1937, 7, FALSE), "NA")</f>
        <v>NA</v>
      </c>
    </row>
    <row r="360" ht="15.75" customHeight="1">
      <c r="A360" s="15">
        <v>43457.0</v>
      </c>
      <c r="B360" s="16" t="str">
        <f>IFERROR(VLOOKUP(A360, 'Data Investing.com'!$A$1:$B$1937, 2, FALSE), "NA")</f>
        <v>NA</v>
      </c>
      <c r="C360" s="16" t="str">
        <f>IFERROR(VLOOKUP(A360, 'Data Investing.com'!$A$1:$G$1937, 6, FALSE), "NA")</f>
        <v>NA</v>
      </c>
      <c r="D360" s="17" t="str">
        <f>IFERROR(VLOOKUP(A360, 'Data Investing.com'!$A$1:$D$1937, 4, FALSE), "NA")</f>
        <v>NA</v>
      </c>
      <c r="E360" s="17" t="str">
        <f>IFERROR(VLOOKUP(A360, 'Data Investing.com'!$A$1:$G$1937, 7, FALSE), "NA")</f>
        <v>NA</v>
      </c>
    </row>
    <row r="361" ht="15.75" customHeight="1">
      <c r="A361" s="15">
        <v>43458.0</v>
      </c>
      <c r="B361" s="16">
        <f>IFERROR(VLOOKUP(A361, 'Data Investing.com'!$A$1:$B$1937, 2, FALSE), "NA")</f>
        <v>915.27</v>
      </c>
      <c r="C361" s="16">
        <f>IFERROR(VLOOKUP(A361, 'Data Investing.com'!$A$1:$G$1937, 6, FALSE), "NA")</f>
        <v>173.2219236</v>
      </c>
      <c r="D361" s="17">
        <f>IFERROR(VLOOKUP(A361, 'Data Investing.com'!$A$1:$D$1937, 4, FALSE), "NA")</f>
        <v>-0.0036359</v>
      </c>
      <c r="E361" s="17">
        <f>IFERROR(VLOOKUP(A361, 'Data Investing.com'!$A$1:$G$1937, 7, FALSE), "NA")</f>
        <v>0.002639951865</v>
      </c>
    </row>
    <row r="362" ht="15.75" customHeight="1">
      <c r="A362" s="15">
        <v>43459.0</v>
      </c>
      <c r="B362" s="16">
        <f>IFERROR(VLOOKUP(A362, 'Data Investing.com'!$A$1:$B$1937, 2, FALSE), "NA")</f>
        <v>908.3</v>
      </c>
      <c r="C362" s="16">
        <f>IFERROR(VLOOKUP(A362, 'Data Investing.com'!$A$1:$G$1937, 6, FALSE), "NA")</f>
        <v>171.6688717</v>
      </c>
      <c r="D362" s="17">
        <f>IFERROR(VLOOKUP(A362, 'Data Investing.com'!$A$1:$D$1937, 4, FALSE), "NA")</f>
        <v>-0.0076152</v>
      </c>
      <c r="E362" s="17">
        <f>IFERROR(VLOOKUP(A362, 'Data Investing.com'!$A$1:$G$1937, 7, FALSE), "NA")</f>
        <v>-0.009006111298</v>
      </c>
    </row>
    <row r="363" ht="15.75" customHeight="1">
      <c r="A363" s="15">
        <v>43460.0</v>
      </c>
      <c r="B363" s="16">
        <f>IFERROR(VLOOKUP(A363, 'Data Investing.com'!$A$1:$B$1937, 2, FALSE), "NA")</f>
        <v>910.02</v>
      </c>
      <c r="C363" s="16">
        <f>IFERROR(VLOOKUP(A363, 'Data Investing.com'!$A$1:$G$1937, 6, FALSE), "NA")</f>
        <v>172.6432813</v>
      </c>
      <c r="D363" s="17">
        <f>IFERROR(VLOOKUP(A363, 'Data Investing.com'!$A$1:$D$1937, 4, FALSE), "NA")</f>
        <v>0.00189365</v>
      </c>
      <c r="E363" s="17">
        <f>IFERROR(VLOOKUP(A363, 'Data Investing.com'!$A$1:$G$1937, 7, FALSE), "NA")</f>
        <v>0.00566005128</v>
      </c>
    </row>
    <row r="364" ht="15.75" customHeight="1">
      <c r="A364" s="15">
        <v>43461.0</v>
      </c>
      <c r="B364" s="16">
        <f>IFERROR(VLOOKUP(A364, 'Data Investing.com'!$A$1:$B$1937, 2, FALSE), "NA")</f>
        <v>909.75</v>
      </c>
      <c r="C364" s="16">
        <f>IFERROR(VLOOKUP(A364, 'Data Investing.com'!$A$1:$G$1937, 6, FALSE), "NA")</f>
        <v>172.2815589</v>
      </c>
      <c r="D364" s="17">
        <f>IFERROR(VLOOKUP(A364, 'Data Investing.com'!$A$1:$D$1937, 4, FALSE), "NA")</f>
        <v>-0.0002967</v>
      </c>
      <c r="E364" s="17">
        <f>IFERROR(VLOOKUP(A364, 'Data Investing.com'!$A$1:$G$1937, 7, FALSE), "NA")</f>
        <v>-0.002097399</v>
      </c>
    </row>
    <row r="365" ht="15.75" customHeight="1">
      <c r="A365" s="15">
        <v>43462.0</v>
      </c>
      <c r="B365" s="16">
        <f>IFERROR(VLOOKUP(A365, 'Data Investing.com'!$A$1:$B$1937, 2, FALSE), "NA")</f>
        <v>904.35</v>
      </c>
      <c r="C365" s="16">
        <f>IFERROR(VLOOKUP(A365, 'Data Investing.com'!$A$1:$G$1937, 6, FALSE), "NA")</f>
        <v>171.554586</v>
      </c>
      <c r="D365" s="17">
        <f>IFERROR(VLOOKUP(A365, 'Data Investing.com'!$A$1:$D$1937, 4, FALSE), "NA")</f>
        <v>-0.0059357</v>
      </c>
      <c r="E365" s="17">
        <f>IFERROR(VLOOKUP(A365, 'Data Investing.com'!$A$1:$G$1937, 7, FALSE), "NA")</f>
        <v>-0.004228607298</v>
      </c>
    </row>
    <row r="366" ht="15.75" customHeight="1">
      <c r="A366" s="15">
        <v>43463.0</v>
      </c>
      <c r="B366" s="16" t="str">
        <f>IFERROR(VLOOKUP(A366, 'Data Investing.com'!$A$1:$B$1937, 2, FALSE), "NA")</f>
        <v>NA</v>
      </c>
      <c r="C366" s="16" t="str">
        <f>IFERROR(VLOOKUP(A366, 'Data Investing.com'!$A$1:$G$1937, 6, FALSE), "NA")</f>
        <v>NA</v>
      </c>
      <c r="D366" s="17" t="str">
        <f>IFERROR(VLOOKUP(A366, 'Data Investing.com'!$A$1:$D$1937, 4, FALSE), "NA")</f>
        <v>NA</v>
      </c>
      <c r="E366" s="17" t="str">
        <f>IFERROR(VLOOKUP(A366, 'Data Investing.com'!$A$1:$G$1937, 7, FALSE), "NA")</f>
        <v>NA</v>
      </c>
    </row>
    <row r="367" ht="15.75" customHeight="1">
      <c r="A367" s="15">
        <v>43464.0</v>
      </c>
      <c r="B367" s="16" t="str">
        <f>IFERROR(VLOOKUP(A367, 'Data Investing.com'!$A$1:$B$1937, 2, FALSE), "NA")</f>
        <v>NA</v>
      </c>
      <c r="C367" s="16" t="str">
        <f>IFERROR(VLOOKUP(A367, 'Data Investing.com'!$A$1:$G$1937, 6, FALSE), "NA")</f>
        <v>NA</v>
      </c>
      <c r="D367" s="17" t="str">
        <f>IFERROR(VLOOKUP(A367, 'Data Investing.com'!$A$1:$D$1937, 4, FALSE), "NA")</f>
        <v>NA</v>
      </c>
      <c r="E367" s="17" t="str">
        <f>IFERROR(VLOOKUP(A367, 'Data Investing.com'!$A$1:$G$1937, 7, FALSE), "NA")</f>
        <v>NA</v>
      </c>
    </row>
    <row r="368" ht="15.75" customHeight="1">
      <c r="A368" s="15">
        <v>43465.0</v>
      </c>
      <c r="B368" s="16">
        <f>IFERROR(VLOOKUP(A368, 'Data Investing.com'!$A$1:$B$1937, 2, FALSE), "NA")</f>
        <v>912.7</v>
      </c>
      <c r="C368" s="16">
        <f>IFERROR(VLOOKUP(A368, 'Data Investing.com'!$A$1:$G$1937, 6, FALSE), "NA")</f>
        <v>172.6081283</v>
      </c>
      <c r="D368" s="17">
        <f>IFERROR(VLOOKUP(A368, 'Data Investing.com'!$A$1:$D$1937, 4, FALSE), "NA")</f>
        <v>0.00923315</v>
      </c>
      <c r="E368" s="17">
        <f>IFERROR(VLOOKUP(A368, 'Data Investing.com'!$A$1:$G$1937, 7, FALSE), "NA")</f>
        <v>0.006122369238</v>
      </c>
    </row>
    <row r="369" ht="15.75" customHeight="1">
      <c r="A369" s="15">
        <v>43466.0</v>
      </c>
      <c r="B369" s="16" t="str">
        <f>IFERROR(VLOOKUP(A369, 'Data Investing.com'!$A$1:$B$1937, 2, FALSE), "NA")</f>
        <v>NA</v>
      </c>
      <c r="C369" s="16" t="str">
        <f>IFERROR(VLOOKUP(A369, 'Data Investing.com'!$A$1:$G$1937, 6, FALSE), "NA")</f>
        <v>NA</v>
      </c>
      <c r="D369" s="17" t="str">
        <f>IFERROR(VLOOKUP(A369, 'Data Investing.com'!$A$1:$D$1937, 4, FALSE), "NA")</f>
        <v>NA</v>
      </c>
      <c r="E369" s="17" t="str">
        <f>IFERROR(VLOOKUP(A369, 'Data Investing.com'!$A$1:$G$1937, 7, FALSE), "NA")</f>
        <v>NA</v>
      </c>
    </row>
    <row r="370" ht="15.75" customHeight="1">
      <c r="A370" s="15">
        <v>43467.0</v>
      </c>
      <c r="B370" s="16">
        <f>IFERROR(VLOOKUP(A370, 'Data Investing.com'!$A$1:$B$1937, 2, FALSE), "NA")</f>
        <v>888.65</v>
      </c>
      <c r="C370" s="16">
        <f>IFERROR(VLOOKUP(A370, 'Data Investing.com'!$A$1:$G$1937, 6, FALSE), "NA")</f>
        <v>164.8212034</v>
      </c>
      <c r="D370" s="17">
        <f>IFERROR(VLOOKUP(A370, 'Data Investing.com'!$A$1:$D$1937, 4, FALSE), "NA")</f>
        <v>-0.0263504</v>
      </c>
      <c r="E370" s="17">
        <f>IFERROR(VLOOKUP(A370, 'Data Investing.com'!$A$1:$G$1937, 7, FALSE), "NA")</f>
        <v>-0.04616260048</v>
      </c>
    </row>
    <row r="371" ht="15.75" customHeight="1">
      <c r="A371" s="15">
        <v>43468.0</v>
      </c>
      <c r="B371" s="16">
        <f>IFERROR(VLOOKUP(A371, 'Data Investing.com'!$A$1:$B$1937, 2, FALSE), "NA")</f>
        <v>873.99</v>
      </c>
      <c r="C371" s="16">
        <f>IFERROR(VLOOKUP(A371, 'Data Investing.com'!$A$1:$G$1937, 6, FALSE), "NA")</f>
        <v>159.9132726</v>
      </c>
      <c r="D371" s="17">
        <f>IFERROR(VLOOKUP(A371, 'Data Investing.com'!$A$1:$D$1937, 4, FALSE), "NA")</f>
        <v>-0.0164969</v>
      </c>
      <c r="E371" s="17">
        <f>IFERROR(VLOOKUP(A371, 'Data Investing.com'!$A$1:$G$1937, 7, FALSE), "NA")</f>
        <v>-0.03022964838</v>
      </c>
    </row>
    <row r="372" ht="15.75" customHeight="1">
      <c r="A372" s="15">
        <v>43469.0</v>
      </c>
      <c r="B372" s="16">
        <f>IFERROR(VLOOKUP(A372, 'Data Investing.com'!$A$1:$B$1937, 2, FALSE), "NA")</f>
        <v>888.31</v>
      </c>
      <c r="C372" s="16">
        <f>IFERROR(VLOOKUP(A372, 'Data Investing.com'!$A$1:$G$1937, 6, FALSE), "NA")</f>
        <v>166.6591621</v>
      </c>
      <c r="D372" s="17">
        <f>IFERROR(VLOOKUP(A372, 'Data Investing.com'!$A$1:$D$1937, 4, FALSE), "NA")</f>
        <v>0.01638463</v>
      </c>
      <c r="E372" s="17">
        <f>IFERROR(VLOOKUP(A372, 'Data Investing.com'!$A$1:$G$1937, 7, FALSE), "NA")</f>
        <v>0.0413191595</v>
      </c>
    </row>
    <row r="373" ht="15.75" customHeight="1">
      <c r="A373" s="15">
        <v>43470.0</v>
      </c>
      <c r="B373" s="16" t="str">
        <f>IFERROR(VLOOKUP(A373, 'Data Investing.com'!$A$1:$B$1937, 2, FALSE), "NA")</f>
        <v>NA</v>
      </c>
      <c r="C373" s="16" t="str">
        <f>IFERROR(VLOOKUP(A373, 'Data Investing.com'!$A$1:$G$1937, 6, FALSE), "NA")</f>
        <v>NA</v>
      </c>
      <c r="D373" s="17" t="str">
        <f>IFERROR(VLOOKUP(A373, 'Data Investing.com'!$A$1:$D$1937, 4, FALSE), "NA")</f>
        <v>NA</v>
      </c>
      <c r="E373" s="17" t="str">
        <f>IFERROR(VLOOKUP(A373, 'Data Investing.com'!$A$1:$G$1937, 7, FALSE), "NA")</f>
        <v>NA</v>
      </c>
    </row>
    <row r="374" ht="15.75" customHeight="1">
      <c r="A374" s="15">
        <v>43471.0</v>
      </c>
      <c r="B374" s="16" t="str">
        <f>IFERROR(VLOOKUP(A374, 'Data Investing.com'!$A$1:$B$1937, 2, FALSE), "NA")</f>
        <v>NA</v>
      </c>
      <c r="C374" s="16" t="str">
        <f>IFERROR(VLOOKUP(A374, 'Data Investing.com'!$A$1:$G$1937, 6, FALSE), "NA")</f>
        <v>NA</v>
      </c>
      <c r="D374" s="17" t="str">
        <f>IFERROR(VLOOKUP(A374, 'Data Investing.com'!$A$1:$D$1937, 4, FALSE), "NA")</f>
        <v>NA</v>
      </c>
      <c r="E374" s="17" t="str">
        <f>IFERROR(VLOOKUP(A374, 'Data Investing.com'!$A$1:$G$1937, 7, FALSE), "NA")</f>
        <v>NA</v>
      </c>
    </row>
    <row r="375" ht="15.75" customHeight="1">
      <c r="A375" s="15">
        <v>43472.0</v>
      </c>
      <c r="B375" s="16">
        <f>IFERROR(VLOOKUP(A375, 'Data Investing.com'!$A$1:$B$1937, 2, FALSE), "NA")</f>
        <v>899.51</v>
      </c>
      <c r="C375" s="16">
        <f>IFERROR(VLOOKUP(A375, 'Data Investing.com'!$A$1:$G$1937, 6, FALSE), "NA")</f>
        <v>167.1796301</v>
      </c>
      <c r="D375" s="17">
        <f>IFERROR(VLOOKUP(A375, 'Data Investing.com'!$A$1:$D$1937, 4, FALSE), "NA")</f>
        <v>0.01260821</v>
      </c>
      <c r="E375" s="17">
        <f>IFERROR(VLOOKUP(A375, 'Data Investing.com'!$A$1:$G$1937, 7, FALSE), "NA")</f>
        <v>0.003118082515</v>
      </c>
    </row>
    <row r="376" ht="15.75" customHeight="1">
      <c r="A376" s="15">
        <v>43473.0</v>
      </c>
      <c r="B376" s="16">
        <f>IFERROR(VLOOKUP(A376, 'Data Investing.com'!$A$1:$B$1937, 2, FALSE), "NA")</f>
        <v>906.97</v>
      </c>
      <c r="C376" s="16">
        <f>IFERROR(VLOOKUP(A376, 'Data Investing.com'!$A$1:$G$1937, 6, FALSE), "NA")</f>
        <v>165.5024543</v>
      </c>
      <c r="D376" s="17">
        <f>IFERROR(VLOOKUP(A376, 'Data Investing.com'!$A$1:$D$1937, 4, FALSE), "NA")</f>
        <v>0.0082934</v>
      </c>
      <c r="E376" s="17">
        <f>IFERROR(VLOOKUP(A376, 'Data Investing.com'!$A$1:$G$1937, 7, FALSE), "NA")</f>
        <v>-0.01008283943</v>
      </c>
    </row>
    <row r="377" ht="15.75" customHeight="1">
      <c r="A377" s="15">
        <v>43474.0</v>
      </c>
      <c r="B377" s="16">
        <f>IFERROR(VLOOKUP(A377, 'Data Investing.com'!$A$1:$B$1937, 2, FALSE), "NA")</f>
        <v>911.57</v>
      </c>
      <c r="C377" s="16">
        <f>IFERROR(VLOOKUP(A377, 'Data Investing.com'!$A$1:$G$1937, 6, FALSE), "NA")</f>
        <v>166.5637334</v>
      </c>
      <c r="D377" s="17">
        <f>IFERROR(VLOOKUP(A377, 'Data Investing.com'!$A$1:$D$1937, 4, FALSE), "NA")</f>
        <v>0.00507183</v>
      </c>
      <c r="E377" s="17">
        <f>IFERROR(VLOOKUP(A377, 'Data Investing.com'!$A$1:$G$1937, 7, FALSE), "NA")</f>
        <v>0.00639199467</v>
      </c>
    </row>
    <row r="378" ht="15.75" customHeight="1">
      <c r="A378" s="15">
        <v>43475.0</v>
      </c>
      <c r="B378" s="16">
        <f>IFERROR(VLOOKUP(A378, 'Data Investing.com'!$A$1:$B$1937, 2, FALSE), "NA")</f>
        <v>911.96</v>
      </c>
      <c r="C378" s="16">
        <f>IFERROR(VLOOKUP(A378, 'Data Investing.com'!$A$1:$G$1937, 6, FALSE), "NA")</f>
        <v>168.4665546</v>
      </c>
      <c r="D378" s="17">
        <f>IFERROR(VLOOKUP(A378, 'Data Investing.com'!$A$1:$D$1937, 4, FALSE), "NA")</f>
        <v>0.00042783</v>
      </c>
      <c r="E378" s="17">
        <f>IFERROR(VLOOKUP(A378, 'Data Investing.com'!$A$1:$G$1937, 7, FALSE), "NA")</f>
        <v>0.01135922186</v>
      </c>
    </row>
    <row r="379" ht="15.75" customHeight="1">
      <c r="A379" s="15">
        <v>43476.0</v>
      </c>
      <c r="B379" s="16">
        <f>IFERROR(VLOOKUP(A379, 'Data Investing.com'!$A$1:$B$1937, 2, FALSE), "NA")</f>
        <v>916.87</v>
      </c>
      <c r="C379" s="16">
        <f>IFERROR(VLOOKUP(A379, 'Data Investing.com'!$A$1:$G$1937, 6, FALSE), "NA")</f>
        <v>168.1713133</v>
      </c>
      <c r="D379" s="17">
        <f>IFERROR(VLOOKUP(A379, 'Data Investing.com'!$A$1:$D$1937, 4, FALSE), "NA")</f>
        <v>0.00538401</v>
      </c>
      <c r="E379" s="17">
        <f>IFERROR(VLOOKUP(A379, 'Data Investing.com'!$A$1:$G$1937, 7, FALSE), "NA")</f>
        <v>-0.00175405931</v>
      </c>
    </row>
    <row r="380" ht="15.75" customHeight="1">
      <c r="A380" s="15">
        <v>43477.0</v>
      </c>
      <c r="B380" s="16" t="str">
        <f>IFERROR(VLOOKUP(A380, 'Data Investing.com'!$A$1:$B$1937, 2, FALSE), "NA")</f>
        <v>NA</v>
      </c>
      <c r="C380" s="16" t="str">
        <f>IFERROR(VLOOKUP(A380, 'Data Investing.com'!$A$1:$G$1937, 6, FALSE), "NA")</f>
        <v>NA</v>
      </c>
      <c r="D380" s="17" t="str">
        <f>IFERROR(VLOOKUP(A380, 'Data Investing.com'!$A$1:$D$1937, 4, FALSE), "NA")</f>
        <v>NA</v>
      </c>
      <c r="E380" s="17" t="str">
        <f>IFERROR(VLOOKUP(A380, 'Data Investing.com'!$A$1:$G$1937, 7, FALSE), "NA")</f>
        <v>NA</v>
      </c>
    </row>
    <row r="381" ht="15.75" customHeight="1">
      <c r="A381" s="15">
        <v>43478.0</v>
      </c>
      <c r="B381" s="16" t="str">
        <f>IFERROR(VLOOKUP(A381, 'Data Investing.com'!$A$1:$B$1937, 2, FALSE), "NA")</f>
        <v>NA</v>
      </c>
      <c r="C381" s="16" t="str">
        <f>IFERROR(VLOOKUP(A381, 'Data Investing.com'!$A$1:$G$1937, 6, FALSE), "NA")</f>
        <v>NA</v>
      </c>
      <c r="D381" s="17" t="str">
        <f>IFERROR(VLOOKUP(A381, 'Data Investing.com'!$A$1:$D$1937, 4, FALSE), "NA")</f>
        <v>NA</v>
      </c>
      <c r="E381" s="17" t="str">
        <f>IFERROR(VLOOKUP(A381, 'Data Investing.com'!$A$1:$G$1937, 7, FALSE), "NA")</f>
        <v>NA</v>
      </c>
    </row>
    <row r="382" ht="15.75" customHeight="1">
      <c r="A382" s="15">
        <v>43479.0</v>
      </c>
      <c r="B382" s="16">
        <f>IFERROR(VLOOKUP(A382, 'Data Investing.com'!$A$1:$B$1937, 2, FALSE), "NA")</f>
        <v>920.54</v>
      </c>
      <c r="C382" s="16">
        <f>IFERROR(VLOOKUP(A382, 'Data Investing.com'!$A$1:$G$1937, 6, FALSE), "NA")</f>
        <v>169.416225</v>
      </c>
      <c r="D382" s="17">
        <f>IFERROR(VLOOKUP(A382, 'Data Investing.com'!$A$1:$D$1937, 4, FALSE), "NA")</f>
        <v>0.00400275</v>
      </c>
      <c r="E382" s="17">
        <f>IFERROR(VLOOKUP(A382, 'Data Investing.com'!$A$1:$G$1937, 7, FALSE), "NA")</f>
        <v>0.007375374936</v>
      </c>
    </row>
    <row r="383" ht="15.75" customHeight="1">
      <c r="A383" s="15">
        <v>43480.0</v>
      </c>
      <c r="B383" s="16">
        <f>IFERROR(VLOOKUP(A383, 'Data Investing.com'!$A$1:$B$1937, 2, FALSE), "NA")</f>
        <v>931.73</v>
      </c>
      <c r="C383" s="16">
        <f>IFERROR(VLOOKUP(A383, 'Data Investing.com'!$A$1:$G$1937, 6, FALSE), "NA")</f>
        <v>171.2203907</v>
      </c>
      <c r="D383" s="17">
        <f>IFERROR(VLOOKUP(A383, 'Data Investing.com'!$A$1:$D$1937, 4, FALSE), "NA")</f>
        <v>0.01215591</v>
      </c>
      <c r="E383" s="17">
        <f>IFERROR(VLOOKUP(A383, 'Data Investing.com'!$A$1:$G$1937, 7, FALSE), "NA")</f>
        <v>0.01059300442</v>
      </c>
    </row>
    <row r="384" ht="15.75" customHeight="1">
      <c r="A384" s="15">
        <v>43481.0</v>
      </c>
      <c r="B384" s="16">
        <f>IFERROR(VLOOKUP(A384, 'Data Investing.com'!$A$1:$B$1937, 2, FALSE), "NA")</f>
        <v>954.11</v>
      </c>
      <c r="C384" s="16">
        <f>IFERROR(VLOOKUP(A384, 'Data Investing.com'!$A$1:$G$1937, 6, FALSE), "NA")</f>
        <v>178.9403601</v>
      </c>
      <c r="D384" s="17">
        <f>IFERROR(VLOOKUP(A384, 'Data Investing.com'!$A$1:$D$1937, 4, FALSE), "NA")</f>
        <v>0.02401983</v>
      </c>
      <c r="E384" s="17">
        <f>IFERROR(VLOOKUP(A384, 'Data Investing.com'!$A$1:$G$1937, 7, FALSE), "NA")</f>
        <v>0.04410100537</v>
      </c>
    </row>
    <row r="385" ht="15.75" customHeight="1">
      <c r="A385" s="15">
        <v>43482.0</v>
      </c>
      <c r="B385" s="16">
        <f>IFERROR(VLOOKUP(A385, 'Data Investing.com'!$A$1:$B$1937, 2, FALSE), "NA")</f>
        <v>968.17</v>
      </c>
      <c r="C385" s="16">
        <f>IFERROR(VLOOKUP(A385, 'Data Investing.com'!$A$1:$G$1937, 6, FALSE), "NA")</f>
        <v>181.1898791</v>
      </c>
      <c r="D385" s="17">
        <f>IFERROR(VLOOKUP(A385, 'Data Investing.com'!$A$1:$D$1937, 4, FALSE), "NA")</f>
        <v>0.01473625</v>
      </c>
      <c r="E385" s="17">
        <f>IFERROR(VLOOKUP(A385, 'Data Investing.com'!$A$1:$G$1937, 7, FALSE), "NA")</f>
        <v>0.01249297074</v>
      </c>
    </row>
    <row r="386" ht="15.75" customHeight="1">
      <c r="A386" s="15">
        <v>43483.0</v>
      </c>
      <c r="B386" s="16">
        <f>IFERROR(VLOOKUP(A386, 'Data Investing.com'!$A$1:$B$1937, 2, FALSE), "NA")</f>
        <v>984.55</v>
      </c>
      <c r="C386" s="16">
        <f>IFERROR(VLOOKUP(A386, 'Data Investing.com'!$A$1:$G$1937, 6, FALSE), "NA")</f>
        <v>184.8121938</v>
      </c>
      <c r="D386" s="17">
        <f>IFERROR(VLOOKUP(A386, 'Data Investing.com'!$A$1:$D$1937, 4, FALSE), "NA")</f>
        <v>0.01691852</v>
      </c>
      <c r="E386" s="17">
        <f>IFERROR(VLOOKUP(A386, 'Data Investing.com'!$A$1:$G$1937, 7, FALSE), "NA")</f>
        <v>0.01979460356</v>
      </c>
    </row>
    <row r="387" ht="15.75" customHeight="1">
      <c r="A387" s="15">
        <v>43484.0</v>
      </c>
      <c r="B387" s="16" t="str">
        <f>IFERROR(VLOOKUP(A387, 'Data Investing.com'!$A$1:$B$1937, 2, FALSE), "NA")</f>
        <v>NA</v>
      </c>
      <c r="C387" s="16" t="str">
        <f>IFERROR(VLOOKUP(A387, 'Data Investing.com'!$A$1:$G$1937, 6, FALSE), "NA")</f>
        <v>NA</v>
      </c>
      <c r="D387" s="17" t="str">
        <f>IFERROR(VLOOKUP(A387, 'Data Investing.com'!$A$1:$D$1937, 4, FALSE), "NA")</f>
        <v>NA</v>
      </c>
      <c r="E387" s="17" t="str">
        <f>IFERROR(VLOOKUP(A387, 'Data Investing.com'!$A$1:$G$1937, 7, FALSE), "NA")</f>
        <v>NA</v>
      </c>
    </row>
    <row r="388" ht="15.75" customHeight="1">
      <c r="A388" s="15">
        <v>43485.0</v>
      </c>
      <c r="B388" s="16" t="str">
        <f>IFERROR(VLOOKUP(A388, 'Data Investing.com'!$A$1:$B$1937, 2, FALSE), "NA")</f>
        <v>NA</v>
      </c>
      <c r="C388" s="16" t="str">
        <f>IFERROR(VLOOKUP(A388, 'Data Investing.com'!$A$1:$G$1937, 6, FALSE), "NA")</f>
        <v>NA</v>
      </c>
      <c r="D388" s="17" t="str">
        <f>IFERROR(VLOOKUP(A388, 'Data Investing.com'!$A$1:$D$1937, 4, FALSE), "NA")</f>
        <v>NA</v>
      </c>
      <c r="E388" s="17" t="str">
        <f>IFERROR(VLOOKUP(A388, 'Data Investing.com'!$A$1:$G$1937, 7, FALSE), "NA")</f>
        <v>NA</v>
      </c>
    </row>
    <row r="389" ht="15.75" customHeight="1">
      <c r="A389" s="15">
        <v>43486.0</v>
      </c>
      <c r="B389" s="16">
        <f>IFERROR(VLOOKUP(A389, 'Data Investing.com'!$A$1:$B$1937, 2, FALSE), "NA")</f>
        <v>979.55</v>
      </c>
      <c r="C389" s="16">
        <f>IFERROR(VLOOKUP(A389, 'Data Investing.com'!$A$1:$G$1937, 6, FALSE), "NA")</f>
        <v>184.049829</v>
      </c>
      <c r="D389" s="17">
        <f>IFERROR(VLOOKUP(A389, 'Data Investing.com'!$A$1:$D$1937, 4, FALSE), "NA")</f>
        <v>-0.0050785</v>
      </c>
      <c r="E389" s="17">
        <f>IFERROR(VLOOKUP(A389, 'Data Investing.com'!$A$1:$G$1937, 7, FALSE), "NA")</f>
        <v>-0.004133609938</v>
      </c>
    </row>
    <row r="390" ht="15.75" customHeight="1">
      <c r="A390" s="15">
        <v>43487.0</v>
      </c>
      <c r="B390" s="16">
        <f>IFERROR(VLOOKUP(A390, 'Data Investing.com'!$A$1:$B$1937, 2, FALSE), "NA")</f>
        <v>996.77</v>
      </c>
      <c r="C390" s="16">
        <f>IFERROR(VLOOKUP(A390, 'Data Investing.com'!$A$1:$G$1937, 6, FALSE), "NA")</f>
        <v>186.8044753</v>
      </c>
      <c r="D390" s="17">
        <f>IFERROR(VLOOKUP(A390, 'Data Investing.com'!$A$1:$D$1937, 4, FALSE), "NA")</f>
        <v>0.0175795</v>
      </c>
      <c r="E390" s="17">
        <f>IFERROR(VLOOKUP(A390, 'Data Investing.com'!$A$1:$G$1937, 7, FALSE), "NA")</f>
        <v>0.01485595264</v>
      </c>
    </row>
    <row r="391" ht="15.75" customHeight="1">
      <c r="A391" s="15">
        <v>43488.0</v>
      </c>
      <c r="B391" s="16">
        <f>IFERROR(VLOOKUP(A391, 'Data Investing.com'!$A$1:$B$1937, 2, FALSE), "NA")</f>
        <v>1001.41</v>
      </c>
      <c r="C391" s="16">
        <f>IFERROR(VLOOKUP(A391, 'Data Investing.com'!$A$1:$G$1937, 6, FALSE), "NA")</f>
        <v>189.5784033</v>
      </c>
      <c r="D391" s="17">
        <f>IFERROR(VLOOKUP(A391, 'Data Investing.com'!$A$1:$D$1937, 4, FALSE), "NA")</f>
        <v>0.00465504</v>
      </c>
      <c r="E391" s="17">
        <f>IFERROR(VLOOKUP(A391, 'Data Investing.com'!$A$1:$G$1937, 7, FALSE), "NA")</f>
        <v>0.01474019347</v>
      </c>
    </row>
    <row r="392" ht="15.75" customHeight="1">
      <c r="A392" s="15">
        <v>43489.0</v>
      </c>
      <c r="B392" s="16">
        <f>IFERROR(VLOOKUP(A392, 'Data Investing.com'!$A$1:$B$1937, 2, FALSE), "NA")</f>
        <v>1017.74</v>
      </c>
      <c r="C392" s="16">
        <f>IFERROR(VLOOKUP(A392, 'Data Investing.com'!$A$1:$G$1937, 6, FALSE), "NA")</f>
        <v>193.4021245</v>
      </c>
      <c r="D392" s="17">
        <f>IFERROR(VLOOKUP(A392, 'Data Investing.com'!$A$1:$D$1937, 4, FALSE), "NA")</f>
        <v>0.01630701</v>
      </c>
      <c r="E392" s="17">
        <f>IFERROR(VLOOKUP(A392, 'Data Investing.com'!$A$1:$G$1937, 7, FALSE), "NA")</f>
        <v>0.01996889127</v>
      </c>
    </row>
    <row r="393" ht="15.75" customHeight="1">
      <c r="A393" s="15">
        <v>43490.0</v>
      </c>
      <c r="B393" s="16">
        <f>IFERROR(VLOOKUP(A393, 'Data Investing.com'!$A$1:$B$1937, 2, FALSE), "NA")</f>
        <v>1018.01</v>
      </c>
      <c r="C393" s="16">
        <f>IFERROR(VLOOKUP(A393, 'Data Investing.com'!$A$1:$G$1937, 6, FALSE), "NA")</f>
        <v>193.2514522</v>
      </c>
      <c r="D393" s="17">
        <f>IFERROR(VLOOKUP(A393, 'Data Investing.com'!$A$1:$D$1937, 4, FALSE), "NA")</f>
        <v>0.00026529</v>
      </c>
      <c r="E393" s="17">
        <f>IFERROR(VLOOKUP(A393, 'Data Investing.com'!$A$1:$G$1937, 7, FALSE), "NA")</f>
        <v>-0.0007793660467</v>
      </c>
    </row>
    <row r="394" ht="15.75" customHeight="1">
      <c r="A394" s="15">
        <v>43491.0</v>
      </c>
      <c r="B394" s="16" t="str">
        <f>IFERROR(VLOOKUP(A394, 'Data Investing.com'!$A$1:$B$1937, 2, FALSE), "NA")</f>
        <v>NA</v>
      </c>
      <c r="C394" s="16" t="str">
        <f>IFERROR(VLOOKUP(A394, 'Data Investing.com'!$A$1:$G$1937, 6, FALSE), "NA")</f>
        <v>NA</v>
      </c>
      <c r="D394" s="17" t="str">
        <f>IFERROR(VLOOKUP(A394, 'Data Investing.com'!$A$1:$D$1937, 4, FALSE), "NA")</f>
        <v>NA</v>
      </c>
      <c r="E394" s="17" t="str">
        <f>IFERROR(VLOOKUP(A394, 'Data Investing.com'!$A$1:$G$1937, 7, FALSE), "NA")</f>
        <v>NA</v>
      </c>
    </row>
    <row r="395" ht="15.75" customHeight="1">
      <c r="A395" s="15">
        <v>43492.0</v>
      </c>
      <c r="B395" s="16" t="str">
        <f>IFERROR(VLOOKUP(A395, 'Data Investing.com'!$A$1:$B$1937, 2, FALSE), "NA")</f>
        <v>NA</v>
      </c>
      <c r="C395" s="16" t="str">
        <f>IFERROR(VLOOKUP(A395, 'Data Investing.com'!$A$1:$G$1937, 6, FALSE), "NA")</f>
        <v>NA</v>
      </c>
      <c r="D395" s="17" t="str">
        <f>IFERROR(VLOOKUP(A395, 'Data Investing.com'!$A$1:$D$1937, 4, FALSE), "NA")</f>
        <v>NA</v>
      </c>
      <c r="E395" s="17" t="str">
        <f>IFERROR(VLOOKUP(A395, 'Data Investing.com'!$A$1:$G$1937, 7, FALSE), "NA")</f>
        <v>NA</v>
      </c>
    </row>
    <row r="396" ht="15.75" customHeight="1">
      <c r="A396" s="15">
        <v>43493.0</v>
      </c>
      <c r="B396" s="16">
        <f>IFERROR(VLOOKUP(A396, 'Data Investing.com'!$A$1:$B$1937, 2, FALSE), "NA")</f>
        <v>1012.9</v>
      </c>
      <c r="C396" s="16">
        <f>IFERROR(VLOOKUP(A396, 'Data Investing.com'!$A$1:$G$1937, 6, FALSE), "NA")</f>
        <v>190.1481162</v>
      </c>
      <c r="D396" s="17">
        <f>IFERROR(VLOOKUP(A396, 'Data Investing.com'!$A$1:$D$1937, 4, FALSE), "NA")</f>
        <v>-0.0050196</v>
      </c>
      <c r="E396" s="17">
        <f>IFERROR(VLOOKUP(A396, 'Data Investing.com'!$A$1:$G$1937, 7, FALSE), "NA")</f>
        <v>-0.01618887493</v>
      </c>
    </row>
    <row r="397" ht="15.75" customHeight="1">
      <c r="A397" s="15">
        <v>43494.0</v>
      </c>
      <c r="B397" s="16">
        <f>IFERROR(VLOOKUP(A397, 'Data Investing.com'!$A$1:$B$1937, 2, FALSE), "NA")</f>
        <v>1040.98</v>
      </c>
      <c r="C397" s="16">
        <f>IFERROR(VLOOKUP(A397, 'Data Investing.com'!$A$1:$G$1937, 6, FALSE), "NA")</f>
        <v>196.1522517</v>
      </c>
      <c r="D397" s="17">
        <f>IFERROR(VLOOKUP(A397, 'Data Investing.com'!$A$1:$D$1937, 4, FALSE), "NA")</f>
        <v>0.02772238</v>
      </c>
      <c r="E397" s="17">
        <f>IFERROR(VLOOKUP(A397, 'Data Investing.com'!$A$1:$G$1937, 7, FALSE), "NA")</f>
        <v>0.03108782506</v>
      </c>
    </row>
    <row r="398" ht="15.75" customHeight="1">
      <c r="A398" s="15">
        <v>43495.0</v>
      </c>
      <c r="B398" s="16">
        <f>IFERROR(VLOOKUP(A398, 'Data Investing.com'!$A$1:$B$1937, 2, FALSE), "NA")</f>
        <v>1041.89</v>
      </c>
      <c r="C398" s="16">
        <f>IFERROR(VLOOKUP(A398, 'Data Investing.com'!$A$1:$G$1937, 6, FALSE), "NA")</f>
        <v>199.4353202</v>
      </c>
      <c r="D398" s="17">
        <f>IFERROR(VLOOKUP(A398, 'Data Investing.com'!$A$1:$D$1937, 4, FALSE), "NA")</f>
        <v>0.00087418</v>
      </c>
      <c r="E398" s="17">
        <f>IFERROR(VLOOKUP(A398, 'Data Investing.com'!$A$1:$G$1937, 7, FALSE), "NA")</f>
        <v>0.01659882215</v>
      </c>
    </row>
    <row r="399" ht="15.75" customHeight="1">
      <c r="A399" s="15">
        <v>43496.0</v>
      </c>
      <c r="B399" s="16">
        <f>IFERROR(VLOOKUP(A399, 'Data Investing.com'!$A$1:$B$1937, 2, FALSE), "NA")</f>
        <v>1040.74</v>
      </c>
      <c r="C399" s="16">
        <f>IFERROR(VLOOKUP(A399, 'Data Investing.com'!$A$1:$G$1937, 6, FALSE), "NA")</f>
        <v>201.6703484</v>
      </c>
      <c r="D399" s="17">
        <f>IFERROR(VLOOKUP(A399, 'Data Investing.com'!$A$1:$D$1937, 4, FALSE), "NA")</f>
        <v>-0.0011038</v>
      </c>
      <c r="E399" s="17">
        <f>IFERROR(VLOOKUP(A399, 'Data Investing.com'!$A$1:$G$1937, 7, FALSE), "NA")</f>
        <v>0.01114445133</v>
      </c>
    </row>
    <row r="400" ht="15.75" customHeight="1">
      <c r="A400" s="15">
        <v>43497.0</v>
      </c>
      <c r="B400" s="16">
        <f>IFERROR(VLOOKUP(A400, 'Data Investing.com'!$A$1:$B$1937, 2, FALSE), "NA")</f>
        <v>1029.37</v>
      </c>
      <c r="C400" s="16">
        <f>IFERROR(VLOOKUP(A400, 'Data Investing.com'!$A$1:$G$1937, 6, FALSE), "NA")</f>
        <v>197.6744633</v>
      </c>
      <c r="D400" s="17">
        <f>IFERROR(VLOOKUP(A400, 'Data Investing.com'!$A$1:$D$1937, 4, FALSE), "NA")</f>
        <v>-0.0109249</v>
      </c>
      <c r="E400" s="17">
        <f>IFERROR(VLOOKUP(A400, 'Data Investing.com'!$A$1:$G$1937, 7, FALSE), "NA")</f>
        <v>-0.02001287306</v>
      </c>
    </row>
    <row r="401" ht="15.75" customHeight="1">
      <c r="A401" s="15">
        <v>43498.0</v>
      </c>
      <c r="B401" s="16" t="str">
        <f>IFERROR(VLOOKUP(A401, 'Data Investing.com'!$A$1:$B$1937, 2, FALSE), "NA")</f>
        <v>NA</v>
      </c>
      <c r="C401" s="16" t="str">
        <f>IFERROR(VLOOKUP(A401, 'Data Investing.com'!$A$1:$G$1937, 6, FALSE), "NA")</f>
        <v>NA</v>
      </c>
      <c r="D401" s="17" t="str">
        <f>IFERROR(VLOOKUP(A401, 'Data Investing.com'!$A$1:$D$1937, 4, FALSE), "NA")</f>
        <v>NA</v>
      </c>
      <c r="E401" s="17" t="str">
        <f>IFERROR(VLOOKUP(A401, 'Data Investing.com'!$A$1:$G$1937, 7, FALSE), "NA")</f>
        <v>NA</v>
      </c>
    </row>
    <row r="402" ht="15.75" customHeight="1">
      <c r="A402" s="15">
        <v>43499.0</v>
      </c>
      <c r="B402" s="16" t="str">
        <f>IFERROR(VLOOKUP(A402, 'Data Investing.com'!$A$1:$B$1937, 2, FALSE), "NA")</f>
        <v>NA</v>
      </c>
      <c r="C402" s="16" t="str">
        <f>IFERROR(VLOOKUP(A402, 'Data Investing.com'!$A$1:$G$1937, 6, FALSE), "NA")</f>
        <v>NA</v>
      </c>
      <c r="D402" s="17" t="str">
        <f>IFERROR(VLOOKUP(A402, 'Data Investing.com'!$A$1:$D$1937, 4, FALSE), "NA")</f>
        <v>NA</v>
      </c>
      <c r="E402" s="17" t="str">
        <f>IFERROR(VLOOKUP(A402, 'Data Investing.com'!$A$1:$G$1937, 7, FALSE), "NA")</f>
        <v>NA</v>
      </c>
    </row>
    <row r="403" ht="15.75" customHeight="1">
      <c r="A403" s="15">
        <v>43500.0</v>
      </c>
      <c r="B403" s="16">
        <f>IFERROR(VLOOKUP(A403, 'Data Investing.com'!$A$1:$B$1937, 2, FALSE), "NA")</f>
        <v>1022.55</v>
      </c>
      <c r="C403" s="16">
        <f>IFERROR(VLOOKUP(A403, 'Data Investing.com'!$A$1:$G$1937, 6, FALSE), "NA")</f>
        <v>196.0748595</v>
      </c>
      <c r="D403" s="17">
        <f>IFERROR(VLOOKUP(A403, 'Data Investing.com'!$A$1:$D$1937, 4, FALSE), "NA")</f>
        <v>-0.0066254</v>
      </c>
      <c r="E403" s="17">
        <f>IFERROR(VLOOKUP(A403, 'Data Investing.com'!$A$1:$G$1937, 7, FALSE), "NA")</f>
        <v>-0.008125029955</v>
      </c>
    </row>
    <row r="404" ht="15.75" customHeight="1">
      <c r="A404" s="15">
        <v>43501.0</v>
      </c>
      <c r="B404" s="16">
        <f>IFERROR(VLOOKUP(A404, 'Data Investing.com'!$A$1:$B$1937, 2, FALSE), "NA")</f>
        <v>1024.48</v>
      </c>
      <c r="C404" s="16">
        <f>IFERROR(VLOOKUP(A404, 'Data Investing.com'!$A$1:$G$1937, 6, FALSE), "NA")</f>
        <v>197.2999519</v>
      </c>
      <c r="D404" s="17">
        <f>IFERROR(VLOOKUP(A404, 'Data Investing.com'!$A$1:$D$1937, 4, FALSE), "NA")</f>
        <v>0.00188744</v>
      </c>
      <c r="E404" s="17">
        <f>IFERROR(VLOOKUP(A404, 'Data Investing.com'!$A$1:$G$1937, 7, FALSE), "NA")</f>
        <v>0.00622864625</v>
      </c>
    </row>
    <row r="405" ht="15.75" customHeight="1">
      <c r="A405" s="15">
        <v>43502.0</v>
      </c>
      <c r="B405" s="16">
        <f>IFERROR(VLOOKUP(A405, 'Data Investing.com'!$A$1:$B$1937, 2, FALSE), "NA")</f>
        <v>1025.84</v>
      </c>
      <c r="C405" s="16">
        <f>IFERROR(VLOOKUP(A405, 'Data Investing.com'!$A$1:$G$1937, 6, FALSE), "NA")</f>
        <v>196.9776685</v>
      </c>
      <c r="D405" s="17">
        <f>IFERROR(VLOOKUP(A405, 'Data Investing.com'!$A$1:$D$1937, 4, FALSE), "NA")</f>
        <v>0.0013275</v>
      </c>
      <c r="E405" s="17">
        <f>IFERROR(VLOOKUP(A405, 'Data Investing.com'!$A$1:$G$1937, 7, FALSE), "NA")</f>
        <v>-0.001634804345</v>
      </c>
    </row>
    <row r="406" ht="15.75" customHeight="1">
      <c r="A406" s="15">
        <v>43503.0</v>
      </c>
      <c r="B406" s="16">
        <f>IFERROR(VLOOKUP(A406, 'Data Investing.com'!$A$1:$B$1937, 2, FALSE), "NA")</f>
        <v>1027.84</v>
      </c>
      <c r="C406" s="16">
        <f>IFERROR(VLOOKUP(A406, 'Data Investing.com'!$A$1:$G$1937, 6, FALSE), "NA")</f>
        <v>195.2843273</v>
      </c>
      <c r="D406" s="17">
        <f>IFERROR(VLOOKUP(A406, 'Data Investing.com'!$A$1:$D$1937, 4, FALSE), "NA")</f>
        <v>0.00194962</v>
      </c>
      <c r="E406" s="17">
        <f>IFERROR(VLOOKUP(A406, 'Data Investing.com'!$A$1:$G$1937, 7, FALSE), "NA")</f>
        <v>-0.008633779237</v>
      </c>
    </row>
    <row r="407" ht="15.75" customHeight="1">
      <c r="A407" s="15">
        <v>43504.0</v>
      </c>
      <c r="B407" s="16">
        <f>IFERROR(VLOOKUP(A407, 'Data Investing.com'!$A$1:$B$1937, 2, FALSE), "NA")</f>
        <v>1024.52</v>
      </c>
      <c r="C407" s="16">
        <f>IFERROR(VLOOKUP(A407, 'Data Investing.com'!$A$1:$G$1937, 6, FALSE), "NA")</f>
        <v>195.2805733</v>
      </c>
      <c r="D407" s="17">
        <f>IFERROR(VLOOKUP(A407, 'Data Investing.com'!$A$1:$D$1937, 4, FALSE), "NA")</f>
        <v>-0.0032301</v>
      </c>
      <c r="E407" s="17">
        <f>IFERROR(VLOOKUP(A407, 'Data Investing.com'!$A$1:$G$1937, 7, FALSE), "NA")</f>
        <v>-0.00001922332306</v>
      </c>
    </row>
    <row r="408" ht="15.75" customHeight="1">
      <c r="A408" s="15">
        <v>43505.0</v>
      </c>
      <c r="B408" s="16" t="str">
        <f>IFERROR(VLOOKUP(A408, 'Data Investing.com'!$A$1:$B$1937, 2, FALSE), "NA")</f>
        <v>NA</v>
      </c>
      <c r="C408" s="16" t="str">
        <f>IFERROR(VLOOKUP(A408, 'Data Investing.com'!$A$1:$G$1937, 6, FALSE), "NA")</f>
        <v>NA</v>
      </c>
      <c r="D408" s="17" t="str">
        <f>IFERROR(VLOOKUP(A408, 'Data Investing.com'!$A$1:$D$1937, 4, FALSE), "NA")</f>
        <v>NA</v>
      </c>
      <c r="E408" s="17" t="str">
        <f>IFERROR(VLOOKUP(A408, 'Data Investing.com'!$A$1:$G$1937, 7, FALSE), "NA")</f>
        <v>NA</v>
      </c>
    </row>
    <row r="409" ht="15.75" customHeight="1">
      <c r="A409" s="15">
        <v>43506.0</v>
      </c>
      <c r="B409" s="16" t="str">
        <f>IFERROR(VLOOKUP(A409, 'Data Investing.com'!$A$1:$B$1937, 2, FALSE), "NA")</f>
        <v>NA</v>
      </c>
      <c r="C409" s="16" t="str">
        <f>IFERROR(VLOOKUP(A409, 'Data Investing.com'!$A$1:$G$1937, 6, FALSE), "NA")</f>
        <v>NA</v>
      </c>
      <c r="D409" s="17" t="str">
        <f>IFERROR(VLOOKUP(A409, 'Data Investing.com'!$A$1:$D$1937, 4, FALSE), "NA")</f>
        <v>NA</v>
      </c>
      <c r="E409" s="17" t="str">
        <f>IFERROR(VLOOKUP(A409, 'Data Investing.com'!$A$1:$G$1937, 7, FALSE), "NA")</f>
        <v>NA</v>
      </c>
    </row>
    <row r="410" ht="15.75" customHeight="1">
      <c r="A410" s="15">
        <v>43507.0</v>
      </c>
      <c r="B410" s="16">
        <f>IFERROR(VLOOKUP(A410, 'Data Investing.com'!$A$1:$B$1937, 2, FALSE), "NA")</f>
        <v>1043.95</v>
      </c>
      <c r="C410" s="16">
        <f>IFERROR(VLOOKUP(A410, 'Data Investing.com'!$A$1:$G$1937, 6, FALSE), "NA")</f>
        <v>197.9352319</v>
      </c>
      <c r="D410" s="17">
        <f>IFERROR(VLOOKUP(A410, 'Data Investing.com'!$A$1:$D$1937, 4, FALSE), "NA")</f>
        <v>0.01896498</v>
      </c>
      <c r="E410" s="17">
        <f>IFERROR(VLOOKUP(A410, 'Data Investing.com'!$A$1:$G$1937, 7, FALSE), "NA")</f>
        <v>0.01350250338</v>
      </c>
    </row>
    <row r="411" ht="15.75" customHeight="1">
      <c r="A411" s="15">
        <v>43508.0</v>
      </c>
      <c r="B411" s="16">
        <f>IFERROR(VLOOKUP(A411, 'Data Investing.com'!$A$1:$B$1937, 2, FALSE), "NA")</f>
        <v>1037.62</v>
      </c>
      <c r="C411" s="16">
        <f>IFERROR(VLOOKUP(A411, 'Data Investing.com'!$A$1:$G$1937, 6, FALSE), "NA")</f>
        <v>197.7511387</v>
      </c>
      <c r="D411" s="17">
        <f>IFERROR(VLOOKUP(A411, 'Data Investing.com'!$A$1:$D$1937, 4, FALSE), "NA")</f>
        <v>-0.0060635</v>
      </c>
      <c r="E411" s="17">
        <f>IFERROR(VLOOKUP(A411, 'Data Investing.com'!$A$1:$G$1937, 7, FALSE), "NA")</f>
        <v>-0.0009305004479</v>
      </c>
    </row>
    <row r="412" ht="15.75" customHeight="1">
      <c r="A412" s="15">
        <v>43509.0</v>
      </c>
      <c r="B412" s="16">
        <f>IFERROR(VLOOKUP(A412, 'Data Investing.com'!$A$1:$B$1937, 2, FALSE), "NA")</f>
        <v>1016.46</v>
      </c>
      <c r="C412" s="16">
        <f>IFERROR(VLOOKUP(A412, 'Data Investing.com'!$A$1:$G$1937, 6, FALSE), "NA")</f>
        <v>192.518656</v>
      </c>
      <c r="D412" s="17">
        <f>IFERROR(VLOOKUP(A412, 'Data Investing.com'!$A$1:$D$1937, 4, FALSE), "NA")</f>
        <v>-0.0203928</v>
      </c>
      <c r="E412" s="17">
        <f>IFERROR(VLOOKUP(A412, 'Data Investing.com'!$A$1:$G$1937, 7, FALSE), "NA")</f>
        <v>-0.02681630167</v>
      </c>
    </row>
    <row r="413" ht="15.75" customHeight="1">
      <c r="A413" s="15">
        <v>43510.0</v>
      </c>
      <c r="B413" s="16">
        <f>IFERROR(VLOOKUP(A413, 'Data Investing.com'!$A$1:$B$1937, 2, FALSE), "NA")</f>
        <v>1021.3</v>
      </c>
      <c r="C413" s="16">
        <f>IFERROR(VLOOKUP(A413, 'Data Investing.com'!$A$1:$G$1937, 6, FALSE), "NA")</f>
        <v>193.7840351</v>
      </c>
      <c r="D413" s="17">
        <f>IFERROR(VLOOKUP(A413, 'Data Investing.com'!$A$1:$D$1937, 4, FALSE), "NA")</f>
        <v>0.00476162</v>
      </c>
      <c r="E413" s="17">
        <f>IFERROR(VLOOKUP(A413, 'Data Investing.com'!$A$1:$G$1937, 7, FALSE), "NA")</f>
        <v>0.006551254287</v>
      </c>
    </row>
    <row r="414" ht="15.75" customHeight="1">
      <c r="A414" s="15">
        <v>43511.0</v>
      </c>
      <c r="B414" s="16">
        <f>IFERROR(VLOOKUP(A414, 'Data Investing.com'!$A$1:$B$1937, 2, FALSE), "NA")</f>
        <v>1027.15</v>
      </c>
      <c r="C414" s="16">
        <f>IFERROR(VLOOKUP(A414, 'Data Investing.com'!$A$1:$G$1937, 6, FALSE), "NA")</f>
        <v>194.8903309</v>
      </c>
      <c r="D414" s="17">
        <f>IFERROR(VLOOKUP(A414, 'Data Investing.com'!$A$1:$D$1937, 4, FALSE), "NA")</f>
        <v>0.00572799</v>
      </c>
      <c r="E414" s="17">
        <f>IFERROR(VLOOKUP(A414, 'Data Investing.com'!$A$1:$G$1937, 7, FALSE), "NA")</f>
        <v>0.005692677083</v>
      </c>
    </row>
    <row r="415" ht="15.75" customHeight="1">
      <c r="A415" s="15">
        <v>43512.0</v>
      </c>
      <c r="B415" s="16" t="str">
        <f>IFERROR(VLOOKUP(A415, 'Data Investing.com'!$A$1:$B$1937, 2, FALSE), "NA")</f>
        <v>NA</v>
      </c>
      <c r="C415" s="16" t="str">
        <f>IFERROR(VLOOKUP(A415, 'Data Investing.com'!$A$1:$G$1937, 6, FALSE), "NA")</f>
        <v>NA</v>
      </c>
      <c r="D415" s="17" t="str">
        <f>IFERROR(VLOOKUP(A415, 'Data Investing.com'!$A$1:$D$1937, 4, FALSE), "NA")</f>
        <v>NA</v>
      </c>
      <c r="E415" s="17" t="str">
        <f>IFERROR(VLOOKUP(A415, 'Data Investing.com'!$A$1:$G$1937, 7, FALSE), "NA")</f>
        <v>NA</v>
      </c>
    </row>
    <row r="416" ht="15.75" customHeight="1">
      <c r="A416" s="15">
        <v>43513.0</v>
      </c>
      <c r="B416" s="16" t="str">
        <f>IFERROR(VLOOKUP(A416, 'Data Investing.com'!$A$1:$B$1937, 2, FALSE), "NA")</f>
        <v>NA</v>
      </c>
      <c r="C416" s="16" t="str">
        <f>IFERROR(VLOOKUP(A416, 'Data Investing.com'!$A$1:$G$1937, 6, FALSE), "NA")</f>
        <v>NA</v>
      </c>
      <c r="D416" s="17" t="str">
        <f>IFERROR(VLOOKUP(A416, 'Data Investing.com'!$A$1:$D$1937, 4, FALSE), "NA")</f>
        <v>NA</v>
      </c>
      <c r="E416" s="17" t="str">
        <f>IFERROR(VLOOKUP(A416, 'Data Investing.com'!$A$1:$G$1937, 7, FALSE), "NA")</f>
        <v>NA</v>
      </c>
    </row>
    <row r="417" ht="15.75" customHeight="1">
      <c r="A417" s="15">
        <v>43514.0</v>
      </c>
      <c r="B417" s="16">
        <f>IFERROR(VLOOKUP(A417, 'Data Investing.com'!$A$1:$B$1937, 2, FALSE), "NA")</f>
        <v>1017.29</v>
      </c>
      <c r="C417" s="16">
        <f>IFERROR(VLOOKUP(A417, 'Data Investing.com'!$A$1:$G$1937, 6, FALSE), "NA")</f>
        <v>191.894441</v>
      </c>
      <c r="D417" s="17">
        <f>IFERROR(VLOOKUP(A417, 'Data Investing.com'!$A$1:$D$1937, 4, FALSE), "NA")</f>
        <v>-0.0095994</v>
      </c>
      <c r="E417" s="17">
        <f>IFERROR(VLOOKUP(A417, 'Data Investing.com'!$A$1:$G$1937, 7, FALSE), "NA")</f>
        <v>-0.01549156043</v>
      </c>
    </row>
    <row r="418" ht="15.75" customHeight="1">
      <c r="A418" s="15">
        <v>43515.0</v>
      </c>
      <c r="B418" s="16">
        <f>IFERROR(VLOOKUP(A418, 'Data Investing.com'!$A$1:$B$1937, 2, FALSE), "NA")</f>
        <v>1017.42</v>
      </c>
      <c r="C418" s="16">
        <f>IFERROR(VLOOKUP(A418, 'Data Investing.com'!$A$1:$G$1937, 6, FALSE), "NA")</f>
        <v>192.682234</v>
      </c>
      <c r="D418" s="17">
        <f>IFERROR(VLOOKUP(A418, 'Data Investing.com'!$A$1:$D$1937, 4, FALSE), "NA")</f>
        <v>0.00012779</v>
      </c>
      <c r="E418" s="17">
        <f>IFERROR(VLOOKUP(A418, 'Data Investing.com'!$A$1:$G$1937, 7, FALSE), "NA")</f>
        <v>0.004096941552</v>
      </c>
    </row>
    <row r="419" ht="15.75" customHeight="1">
      <c r="A419" s="15">
        <v>43516.0</v>
      </c>
      <c r="B419" s="16">
        <f>IFERROR(VLOOKUP(A419, 'Data Investing.com'!$A$1:$B$1937, 2, FALSE), "NA")</f>
        <v>1019.71</v>
      </c>
      <c r="C419" s="16">
        <f>IFERROR(VLOOKUP(A419, 'Data Investing.com'!$A$1:$G$1937, 6, FALSE), "NA")</f>
        <v>191.6351882</v>
      </c>
      <c r="D419" s="17">
        <f>IFERROR(VLOOKUP(A419, 'Data Investing.com'!$A$1:$D$1937, 4, FALSE), "NA")</f>
        <v>0.00225079</v>
      </c>
      <c r="E419" s="17">
        <f>IFERROR(VLOOKUP(A419, 'Data Investing.com'!$A$1:$G$1937, 7, FALSE), "NA")</f>
        <v>-0.005448872631</v>
      </c>
    </row>
    <row r="420" ht="15.75" customHeight="1">
      <c r="A420" s="15">
        <v>43517.0</v>
      </c>
      <c r="B420" s="16">
        <f>IFERROR(VLOOKUP(A420, 'Data Investing.com'!$A$1:$B$1937, 2, FALSE), "NA")</f>
        <v>1024.94</v>
      </c>
      <c r="C420" s="16">
        <f>IFERROR(VLOOKUP(A420, 'Data Investing.com'!$A$1:$G$1937, 6, FALSE), "NA")</f>
        <v>192.7412227</v>
      </c>
      <c r="D420" s="17">
        <f>IFERROR(VLOOKUP(A420, 'Data Investing.com'!$A$1:$D$1937, 4, FALSE), "NA")</f>
        <v>0.00512891</v>
      </c>
      <c r="E420" s="17">
        <f>IFERROR(VLOOKUP(A420, 'Data Investing.com'!$A$1:$G$1937, 7, FALSE), "NA")</f>
        <v>0.005754970999</v>
      </c>
    </row>
    <row r="421" ht="15.75" customHeight="1">
      <c r="A421" s="15">
        <v>43518.0</v>
      </c>
      <c r="B421" s="16">
        <f>IFERROR(VLOOKUP(A421, 'Data Investing.com'!$A$1:$B$1937, 2, FALSE), "NA")</f>
        <v>1031.86</v>
      </c>
      <c r="C421" s="16">
        <f>IFERROR(VLOOKUP(A421, 'Data Investing.com'!$A$1:$G$1937, 6, FALSE), "NA")</f>
        <v>194.0461862</v>
      </c>
      <c r="D421" s="17">
        <f>IFERROR(VLOOKUP(A421, 'Data Investing.com'!$A$1:$D$1937, 4, FALSE), "NA")</f>
        <v>0.00675161</v>
      </c>
      <c r="E421" s="17">
        <f>IFERROR(VLOOKUP(A421, 'Data Investing.com'!$A$1:$G$1937, 7, FALSE), "NA")</f>
        <v>0.00674772995</v>
      </c>
    </row>
    <row r="422" ht="15.75" customHeight="1">
      <c r="A422" s="15">
        <v>43519.0</v>
      </c>
      <c r="B422" s="16" t="str">
        <f>IFERROR(VLOOKUP(A422, 'Data Investing.com'!$A$1:$B$1937, 2, FALSE), "NA")</f>
        <v>NA</v>
      </c>
      <c r="C422" s="16" t="str">
        <f>IFERROR(VLOOKUP(A422, 'Data Investing.com'!$A$1:$G$1937, 6, FALSE), "NA")</f>
        <v>NA</v>
      </c>
      <c r="D422" s="17" t="str">
        <f>IFERROR(VLOOKUP(A422, 'Data Investing.com'!$A$1:$D$1937, 4, FALSE), "NA")</f>
        <v>NA</v>
      </c>
      <c r="E422" s="17" t="str">
        <f>IFERROR(VLOOKUP(A422, 'Data Investing.com'!$A$1:$G$1937, 7, FALSE), "NA")</f>
        <v>NA</v>
      </c>
    </row>
    <row r="423" ht="15.75" customHeight="1">
      <c r="A423" s="15">
        <v>43520.0</v>
      </c>
      <c r="B423" s="16" t="str">
        <f>IFERROR(VLOOKUP(A423, 'Data Investing.com'!$A$1:$B$1937, 2, FALSE), "NA")</f>
        <v>NA</v>
      </c>
      <c r="C423" s="16" t="str">
        <f>IFERROR(VLOOKUP(A423, 'Data Investing.com'!$A$1:$G$1937, 6, FALSE), "NA")</f>
        <v>NA</v>
      </c>
      <c r="D423" s="17" t="str">
        <f>IFERROR(VLOOKUP(A423, 'Data Investing.com'!$A$1:$D$1937, 4, FALSE), "NA")</f>
        <v>NA</v>
      </c>
      <c r="E423" s="17" t="str">
        <f>IFERROR(VLOOKUP(A423, 'Data Investing.com'!$A$1:$G$1937, 7, FALSE), "NA")</f>
        <v>NA</v>
      </c>
    </row>
    <row r="424" ht="15.75" customHeight="1">
      <c r="A424" s="15">
        <v>43521.0</v>
      </c>
      <c r="B424" s="16">
        <f>IFERROR(VLOOKUP(A424, 'Data Investing.com'!$A$1:$B$1937, 2, FALSE), "NA")</f>
        <v>1043.3</v>
      </c>
      <c r="C424" s="16">
        <f>IFERROR(VLOOKUP(A424, 'Data Investing.com'!$A$1:$G$1937, 6, FALSE), "NA")</f>
        <v>196.8304877</v>
      </c>
      <c r="D424" s="17">
        <f>IFERROR(VLOOKUP(A424, 'Data Investing.com'!$A$1:$D$1937, 4, FALSE), "NA")</f>
        <v>0.01108678</v>
      </c>
      <c r="E424" s="17">
        <f>IFERROR(VLOOKUP(A424, 'Data Investing.com'!$A$1:$G$1937, 7, FALSE), "NA")</f>
        <v>0.01424668556</v>
      </c>
    </row>
    <row r="425" ht="15.75" customHeight="1">
      <c r="A425" s="15">
        <v>43522.0</v>
      </c>
      <c r="B425" s="16">
        <f>IFERROR(VLOOKUP(A425, 'Data Investing.com'!$A$1:$B$1937, 2, FALSE), "NA")</f>
        <v>1050.82</v>
      </c>
      <c r="C425" s="16">
        <f>IFERROR(VLOOKUP(A425, 'Data Investing.com'!$A$1:$G$1937, 6, FALSE), "NA")</f>
        <v>198.1931347</v>
      </c>
      <c r="D425" s="17">
        <f>IFERROR(VLOOKUP(A425, 'Data Investing.com'!$A$1:$D$1937, 4, FALSE), "NA")</f>
        <v>0.0072079</v>
      </c>
      <c r="E425" s="17">
        <f>IFERROR(VLOOKUP(A425, 'Data Investing.com'!$A$1:$G$1937, 7, FALSE), "NA")</f>
        <v>0.006899093138</v>
      </c>
    </row>
    <row r="426" ht="15.75" customHeight="1">
      <c r="A426" s="15">
        <v>43523.0</v>
      </c>
      <c r="B426" s="16">
        <f>IFERROR(VLOOKUP(A426, 'Data Investing.com'!$A$1:$B$1937, 2, FALSE), "NA")</f>
        <v>1041.41</v>
      </c>
      <c r="C426" s="16">
        <f>IFERROR(VLOOKUP(A426, 'Data Investing.com'!$A$1:$G$1937, 6, FALSE), "NA")</f>
        <v>196.0891751</v>
      </c>
      <c r="D426" s="17">
        <f>IFERROR(VLOOKUP(A426, 'Data Investing.com'!$A$1:$D$1937, 4, FALSE), "NA")</f>
        <v>-0.0089549</v>
      </c>
      <c r="E426" s="17">
        <f>IFERROR(VLOOKUP(A426, 'Data Investing.com'!$A$1:$G$1937, 7, FALSE), "NA")</f>
        <v>-0.01067245216</v>
      </c>
    </row>
    <row r="427" ht="15.75" customHeight="1">
      <c r="A427" s="15">
        <v>43524.0</v>
      </c>
      <c r="B427" s="16">
        <f>IFERROR(VLOOKUP(A427, 'Data Investing.com'!$A$1:$B$1937, 2, FALSE), "NA")</f>
        <v>1045.3</v>
      </c>
      <c r="C427" s="16">
        <f>IFERROR(VLOOKUP(A427, 'Data Investing.com'!$A$1:$G$1937, 6, FALSE), "NA")</f>
        <v>195.9655799</v>
      </c>
      <c r="D427" s="17">
        <f>IFERROR(VLOOKUP(A427, 'Data Investing.com'!$A$1:$D$1937, 4, FALSE), "NA")</f>
        <v>0.00373532</v>
      </c>
      <c r="E427" s="17">
        <f>IFERROR(VLOOKUP(A427, 'Data Investing.com'!$A$1:$G$1937, 7, FALSE), "NA")</f>
        <v>-0.0006304994257</v>
      </c>
    </row>
    <row r="428" ht="15.75" customHeight="1">
      <c r="A428" s="15">
        <v>43525.0</v>
      </c>
      <c r="B428" s="16">
        <f>IFERROR(VLOOKUP(A428, 'Data Investing.com'!$A$1:$B$1937, 2, FALSE), "NA")</f>
        <v>1032.67</v>
      </c>
      <c r="C428" s="16">
        <f>IFERROR(VLOOKUP(A428, 'Data Investing.com'!$A$1:$G$1937, 6, FALSE), "NA")</f>
        <v>192.1890121</v>
      </c>
      <c r="D428" s="17">
        <f>IFERROR(VLOOKUP(A428, 'Data Investing.com'!$A$1:$D$1937, 4, FALSE), "NA")</f>
        <v>-0.0120827</v>
      </c>
      <c r="E428" s="17">
        <f>IFERROR(VLOOKUP(A428, 'Data Investing.com'!$A$1:$G$1937, 7, FALSE), "NA")</f>
        <v>-0.01945970531</v>
      </c>
    </row>
    <row r="429" ht="15.75" customHeight="1">
      <c r="A429" s="15">
        <v>43526.0</v>
      </c>
      <c r="B429" s="16" t="str">
        <f>IFERROR(VLOOKUP(A429, 'Data Investing.com'!$A$1:$B$1937, 2, FALSE), "NA")</f>
        <v>NA</v>
      </c>
      <c r="C429" s="16" t="str">
        <f>IFERROR(VLOOKUP(A429, 'Data Investing.com'!$A$1:$G$1937, 6, FALSE), "NA")</f>
        <v>NA</v>
      </c>
      <c r="D429" s="17" t="str">
        <f>IFERROR(VLOOKUP(A429, 'Data Investing.com'!$A$1:$D$1937, 4, FALSE), "NA")</f>
        <v>NA</v>
      </c>
      <c r="E429" s="17" t="str">
        <f>IFERROR(VLOOKUP(A429, 'Data Investing.com'!$A$1:$G$1937, 7, FALSE), "NA")</f>
        <v>NA</v>
      </c>
    </row>
    <row r="430" ht="15.75" customHeight="1">
      <c r="A430" s="15">
        <v>43527.0</v>
      </c>
      <c r="B430" s="16" t="str">
        <f>IFERROR(VLOOKUP(A430, 'Data Investing.com'!$A$1:$B$1937, 2, FALSE), "NA")</f>
        <v>NA</v>
      </c>
      <c r="C430" s="16" t="str">
        <f>IFERROR(VLOOKUP(A430, 'Data Investing.com'!$A$1:$G$1937, 6, FALSE), "NA")</f>
        <v>NA</v>
      </c>
      <c r="D430" s="17" t="str">
        <f>IFERROR(VLOOKUP(A430, 'Data Investing.com'!$A$1:$D$1937, 4, FALSE), "NA")</f>
        <v>NA</v>
      </c>
      <c r="E430" s="17" t="str">
        <f>IFERROR(VLOOKUP(A430, 'Data Investing.com'!$A$1:$G$1937, 7, FALSE), "NA")</f>
        <v>NA</v>
      </c>
    </row>
    <row r="431" ht="15.75" customHeight="1">
      <c r="A431" s="15">
        <v>43528.0</v>
      </c>
      <c r="B431" s="16">
        <f>IFERROR(VLOOKUP(A431, 'Data Investing.com'!$A$1:$B$1937, 2, FALSE), "NA")</f>
        <v>1041.93</v>
      </c>
      <c r="C431" s="16">
        <f>IFERROR(VLOOKUP(A431, 'Data Investing.com'!$A$1:$G$1937, 6, FALSE), "NA")</f>
        <v>193.930426</v>
      </c>
      <c r="D431" s="17">
        <f>IFERROR(VLOOKUP(A431, 'Data Investing.com'!$A$1:$D$1937, 4, FALSE), "NA")</f>
        <v>0.00896705</v>
      </c>
      <c r="E431" s="17">
        <f>IFERROR(VLOOKUP(A431, 'Data Investing.com'!$A$1:$G$1937, 7, FALSE), "NA")</f>
        <v>0.009020140109</v>
      </c>
    </row>
    <row r="432" ht="15.75" customHeight="1">
      <c r="A432" s="15">
        <v>43529.0</v>
      </c>
      <c r="B432" s="16">
        <f>IFERROR(VLOOKUP(A432, 'Data Investing.com'!$A$1:$B$1937, 2, FALSE), "NA")</f>
        <v>1037.31</v>
      </c>
      <c r="C432" s="16">
        <f>IFERROR(VLOOKUP(A432, 'Data Investing.com'!$A$1:$G$1937, 6, FALSE), "NA")</f>
        <v>192.6581479</v>
      </c>
      <c r="D432" s="17">
        <f>IFERROR(VLOOKUP(A432, 'Data Investing.com'!$A$1:$D$1937, 4, FALSE), "NA")</f>
        <v>-0.0044341</v>
      </c>
      <c r="E432" s="17">
        <f>IFERROR(VLOOKUP(A432, 'Data Investing.com'!$A$1:$G$1937, 7, FALSE), "NA")</f>
        <v>-0.006582102046</v>
      </c>
    </row>
    <row r="433" ht="15.75" customHeight="1">
      <c r="A433" s="15">
        <v>43530.0</v>
      </c>
      <c r="B433" s="16">
        <f>IFERROR(VLOOKUP(A433, 'Data Investing.com'!$A$1:$B$1937, 2, FALSE), "NA")</f>
        <v>1034.53</v>
      </c>
      <c r="C433" s="16">
        <f>IFERROR(VLOOKUP(A433, 'Data Investing.com'!$A$1:$G$1937, 6, FALSE), "NA")</f>
        <v>190.6510882</v>
      </c>
      <c r="D433" s="17">
        <f>IFERROR(VLOOKUP(A433, 'Data Investing.com'!$A$1:$D$1937, 4, FALSE), "NA")</f>
        <v>-0.00268</v>
      </c>
      <c r="E433" s="17">
        <f>IFERROR(VLOOKUP(A433, 'Data Investing.com'!$A$1:$G$1937, 7, FALSE), "NA")</f>
        <v>-0.01047236982</v>
      </c>
    </row>
    <row r="434" ht="15.75" customHeight="1">
      <c r="A434" s="15">
        <v>43531.0</v>
      </c>
      <c r="B434" s="16">
        <f>IFERROR(VLOOKUP(A434, 'Data Investing.com'!$A$1:$B$1937, 2, FALSE), "NA")</f>
        <v>1022.83</v>
      </c>
      <c r="C434" s="16">
        <f>IFERROR(VLOOKUP(A434, 'Data Investing.com'!$A$1:$G$1937, 6, FALSE), "NA")</f>
        <v>186.9821944</v>
      </c>
      <c r="D434" s="17">
        <f>IFERROR(VLOOKUP(A434, 'Data Investing.com'!$A$1:$D$1937, 4, FALSE), "NA")</f>
        <v>-0.0113095</v>
      </c>
      <c r="E434" s="17">
        <f>IFERROR(VLOOKUP(A434, 'Data Investing.com'!$A$1:$G$1937, 7, FALSE), "NA")</f>
        <v>-0.01943159883</v>
      </c>
    </row>
    <row r="435" ht="15.75" customHeight="1">
      <c r="A435" s="15">
        <v>43532.0</v>
      </c>
      <c r="B435" s="16">
        <f>IFERROR(VLOOKUP(A435, 'Data Investing.com'!$A$1:$B$1937, 2, FALSE), "NA")</f>
        <v>1015.38</v>
      </c>
      <c r="C435" s="16">
        <f>IFERROR(VLOOKUP(A435, 'Data Investing.com'!$A$1:$G$1937, 6, FALSE), "NA")</f>
        <v>187.1323258</v>
      </c>
      <c r="D435" s="17">
        <f>IFERROR(VLOOKUP(A435, 'Data Investing.com'!$A$1:$D$1937, 4, FALSE), "NA")</f>
        <v>-0.0072837</v>
      </c>
      <c r="E435" s="17">
        <f>IFERROR(VLOOKUP(A435, 'Data Investing.com'!$A$1:$G$1937, 7, FALSE), "NA")</f>
        <v>0.0008025960136</v>
      </c>
    </row>
    <row r="436" ht="15.75" customHeight="1">
      <c r="A436" s="15">
        <v>43533.0</v>
      </c>
      <c r="B436" s="16" t="str">
        <f>IFERROR(VLOOKUP(A436, 'Data Investing.com'!$A$1:$B$1937, 2, FALSE), "NA")</f>
        <v>NA</v>
      </c>
      <c r="C436" s="16" t="str">
        <f>IFERROR(VLOOKUP(A436, 'Data Investing.com'!$A$1:$G$1937, 6, FALSE), "NA")</f>
        <v>NA</v>
      </c>
      <c r="D436" s="17" t="str">
        <f>IFERROR(VLOOKUP(A436, 'Data Investing.com'!$A$1:$D$1937, 4, FALSE), "NA")</f>
        <v>NA</v>
      </c>
      <c r="E436" s="17" t="str">
        <f>IFERROR(VLOOKUP(A436, 'Data Investing.com'!$A$1:$G$1937, 7, FALSE), "NA")</f>
        <v>NA</v>
      </c>
    </row>
    <row r="437" ht="15.75" customHeight="1">
      <c r="A437" s="15">
        <v>43534.0</v>
      </c>
      <c r="B437" s="16" t="str">
        <f>IFERROR(VLOOKUP(A437, 'Data Investing.com'!$A$1:$B$1937, 2, FALSE), "NA")</f>
        <v>NA</v>
      </c>
      <c r="C437" s="16" t="str">
        <f>IFERROR(VLOOKUP(A437, 'Data Investing.com'!$A$1:$G$1937, 6, FALSE), "NA")</f>
        <v>NA</v>
      </c>
      <c r="D437" s="17" t="str">
        <f>IFERROR(VLOOKUP(A437, 'Data Investing.com'!$A$1:$D$1937, 4, FALSE), "NA")</f>
        <v>NA</v>
      </c>
      <c r="E437" s="17" t="str">
        <f>IFERROR(VLOOKUP(A437, 'Data Investing.com'!$A$1:$G$1937, 7, FALSE), "NA")</f>
        <v>NA</v>
      </c>
    </row>
    <row r="438" ht="15.75" customHeight="1">
      <c r="A438" s="15">
        <v>43535.0</v>
      </c>
      <c r="B438" s="16">
        <f>IFERROR(VLOOKUP(A438, 'Data Investing.com'!$A$1:$B$1937, 2, FALSE), "NA")</f>
        <v>1008.5</v>
      </c>
      <c r="C438" s="16">
        <f>IFERROR(VLOOKUP(A438, 'Data Investing.com'!$A$1:$G$1937, 6, FALSE), "NA")</f>
        <v>185.2328037</v>
      </c>
      <c r="D438" s="17">
        <f>IFERROR(VLOOKUP(A438, 'Data Investing.com'!$A$1:$D$1937, 4, FALSE), "NA")</f>
        <v>-0.0067758</v>
      </c>
      <c r="E438" s="17">
        <f>IFERROR(VLOOKUP(A438, 'Data Investing.com'!$A$1:$G$1937, 7, FALSE), "NA")</f>
        <v>-0.01020255882</v>
      </c>
    </row>
    <row r="439" ht="15.75" customHeight="1">
      <c r="A439" s="15">
        <v>43536.0</v>
      </c>
      <c r="B439" s="16">
        <f>IFERROR(VLOOKUP(A439, 'Data Investing.com'!$A$1:$B$1937, 2, FALSE), "NA")</f>
        <v>1017.21</v>
      </c>
      <c r="C439" s="16">
        <f>IFERROR(VLOOKUP(A439, 'Data Investing.com'!$A$1:$G$1937, 6, FALSE), "NA")</f>
        <v>186.4661241</v>
      </c>
      <c r="D439" s="17">
        <f>IFERROR(VLOOKUP(A439, 'Data Investing.com'!$A$1:$D$1937, 4, FALSE), "NA")</f>
        <v>0.00863659</v>
      </c>
      <c r="E439" s="17">
        <f>IFERROR(VLOOKUP(A439, 'Data Investing.com'!$A$1:$G$1937, 7, FALSE), "NA")</f>
        <v>0.006636149593</v>
      </c>
    </row>
    <row r="440" ht="15.75" customHeight="1">
      <c r="A440" s="15">
        <v>43537.0</v>
      </c>
      <c r="B440" s="16">
        <f>IFERROR(VLOOKUP(A440, 'Data Investing.com'!$A$1:$B$1937, 2, FALSE), "NA")</f>
        <v>1021.97</v>
      </c>
      <c r="C440" s="16">
        <f>IFERROR(VLOOKUP(A440, 'Data Investing.com'!$A$1:$G$1937, 6, FALSE), "NA")</f>
        <v>187.3661631</v>
      </c>
      <c r="D440" s="17">
        <f>IFERROR(VLOOKUP(A440, 'Data Investing.com'!$A$1:$D$1937, 4, FALSE), "NA")</f>
        <v>0.00467947</v>
      </c>
      <c r="E440" s="17">
        <f>IFERROR(VLOOKUP(A440, 'Data Investing.com'!$A$1:$G$1937, 7, FALSE), "NA")</f>
        <v>0.00481521154</v>
      </c>
    </row>
    <row r="441" ht="15.75" customHeight="1">
      <c r="A441" s="15">
        <v>43538.0</v>
      </c>
      <c r="B441" s="16">
        <f>IFERROR(VLOOKUP(A441, 'Data Investing.com'!$A$1:$B$1937, 2, FALSE), "NA")</f>
        <v>1024.32</v>
      </c>
      <c r="C441" s="16">
        <f>IFERROR(VLOOKUP(A441, 'Data Investing.com'!$A$1:$G$1937, 6, FALSE), "NA")</f>
        <v>187.4224654</v>
      </c>
      <c r="D441" s="17">
        <f>IFERROR(VLOOKUP(A441, 'Data Investing.com'!$A$1:$D$1937, 4, FALSE), "NA")</f>
        <v>0.00229948</v>
      </c>
      <c r="E441" s="17">
        <f>IFERROR(VLOOKUP(A441, 'Data Investing.com'!$A$1:$G$1937, 7, FALSE), "NA")</f>
        <v>0.0003004481508</v>
      </c>
    </row>
    <row r="442" ht="15.75" customHeight="1">
      <c r="A442" s="15">
        <v>43539.0</v>
      </c>
      <c r="B442" s="16">
        <f>IFERROR(VLOOKUP(A442, 'Data Investing.com'!$A$1:$B$1937, 2, FALSE), "NA")</f>
        <v>1033.04</v>
      </c>
      <c r="C442" s="16">
        <f>IFERROR(VLOOKUP(A442, 'Data Investing.com'!$A$1:$G$1937, 6, FALSE), "NA")</f>
        <v>189.6982941</v>
      </c>
      <c r="D442" s="17">
        <f>IFERROR(VLOOKUP(A442, 'Data Investing.com'!$A$1:$D$1937, 4, FALSE), "NA")</f>
        <v>0.00851296</v>
      </c>
      <c r="E442" s="17">
        <f>IFERROR(VLOOKUP(A442, 'Data Investing.com'!$A$1:$G$1937, 7, FALSE), "NA")</f>
        <v>0.01206964223</v>
      </c>
    </row>
    <row r="443" ht="15.75" customHeight="1">
      <c r="A443" s="15">
        <v>43540.0</v>
      </c>
      <c r="B443" s="16" t="str">
        <f>IFERROR(VLOOKUP(A443, 'Data Investing.com'!$A$1:$B$1937, 2, FALSE), "NA")</f>
        <v>NA</v>
      </c>
      <c r="C443" s="16" t="str">
        <f>IFERROR(VLOOKUP(A443, 'Data Investing.com'!$A$1:$G$1937, 6, FALSE), "NA")</f>
        <v>NA</v>
      </c>
      <c r="D443" s="17" t="str">
        <f>IFERROR(VLOOKUP(A443, 'Data Investing.com'!$A$1:$D$1937, 4, FALSE), "NA")</f>
        <v>NA</v>
      </c>
      <c r="E443" s="17" t="str">
        <f>IFERROR(VLOOKUP(A443, 'Data Investing.com'!$A$1:$G$1937, 7, FALSE), "NA")</f>
        <v>NA</v>
      </c>
    </row>
    <row r="444" ht="15.75" customHeight="1">
      <c r="A444" s="15">
        <v>43541.0</v>
      </c>
      <c r="B444" s="16" t="str">
        <f>IFERROR(VLOOKUP(A444, 'Data Investing.com'!$A$1:$B$1937, 2, FALSE), "NA")</f>
        <v>NA</v>
      </c>
      <c r="C444" s="16" t="str">
        <f>IFERROR(VLOOKUP(A444, 'Data Investing.com'!$A$1:$G$1937, 6, FALSE), "NA")</f>
        <v>NA</v>
      </c>
      <c r="D444" s="17" t="str">
        <f>IFERROR(VLOOKUP(A444, 'Data Investing.com'!$A$1:$D$1937, 4, FALSE), "NA")</f>
        <v>NA</v>
      </c>
      <c r="E444" s="17" t="str">
        <f>IFERROR(VLOOKUP(A444, 'Data Investing.com'!$A$1:$G$1937, 7, FALSE), "NA")</f>
        <v>NA</v>
      </c>
    </row>
    <row r="445" ht="15.75" customHeight="1">
      <c r="A445" s="15">
        <v>43542.0</v>
      </c>
      <c r="B445" s="16">
        <f>IFERROR(VLOOKUP(A445, 'Data Investing.com'!$A$1:$B$1937, 2, FALSE), "NA")</f>
        <v>1045.95</v>
      </c>
      <c r="C445" s="16">
        <f>IFERROR(VLOOKUP(A445, 'Data Investing.com'!$A$1:$G$1937, 6, FALSE), "NA")</f>
        <v>191.359154</v>
      </c>
      <c r="D445" s="17">
        <f>IFERROR(VLOOKUP(A445, 'Data Investing.com'!$A$1:$D$1937, 4, FALSE), "NA")</f>
        <v>0.0124971</v>
      </c>
      <c r="E445" s="17">
        <f>IFERROR(VLOOKUP(A445, 'Data Investing.com'!$A$1:$G$1937, 7, FALSE), "NA")</f>
        <v>0.008717165805</v>
      </c>
    </row>
    <row r="446" ht="15.75" customHeight="1">
      <c r="A446" s="15">
        <v>43543.0</v>
      </c>
      <c r="B446" s="16">
        <f>IFERROR(VLOOKUP(A446, 'Data Investing.com'!$A$1:$B$1937, 2, FALSE), "NA")</f>
        <v>1048.62</v>
      </c>
      <c r="C446" s="16">
        <f>IFERROR(VLOOKUP(A446, 'Data Investing.com'!$A$1:$G$1937, 6, FALSE), "NA")</f>
        <v>191.5147752</v>
      </c>
      <c r="D446" s="17">
        <f>IFERROR(VLOOKUP(A446, 'Data Investing.com'!$A$1:$D$1937, 4, FALSE), "NA")</f>
        <v>0.0025527</v>
      </c>
      <c r="E446" s="17">
        <f>IFERROR(VLOOKUP(A446, 'Data Investing.com'!$A$1:$G$1937, 7, FALSE), "NA")</f>
        <v>0.0008129107011</v>
      </c>
    </row>
    <row r="447" ht="15.75" customHeight="1">
      <c r="A447" s="15">
        <v>43544.0</v>
      </c>
      <c r="B447" s="16">
        <f>IFERROR(VLOOKUP(A447, 'Data Investing.com'!$A$1:$B$1937, 2, FALSE), "NA")</f>
        <v>1033.1</v>
      </c>
      <c r="C447" s="16">
        <f>IFERROR(VLOOKUP(A447, 'Data Investing.com'!$A$1:$G$1937, 6, FALSE), "NA")</f>
        <v>190.6862564</v>
      </c>
      <c r="D447" s="17">
        <f>IFERROR(VLOOKUP(A447, 'Data Investing.com'!$A$1:$D$1937, 4, FALSE), "NA")</f>
        <v>-0.0148004</v>
      </c>
      <c r="E447" s="17">
        <f>IFERROR(VLOOKUP(A447, 'Data Investing.com'!$A$1:$G$1937, 7, FALSE), "NA")</f>
        <v>-0.004335519747</v>
      </c>
    </row>
    <row r="448" ht="15.75" customHeight="1">
      <c r="A448" s="15">
        <v>43545.0</v>
      </c>
      <c r="B448" s="16">
        <f>IFERROR(VLOOKUP(A448, 'Data Investing.com'!$A$1:$B$1937, 2, FALSE), "NA")</f>
        <v>1034.08</v>
      </c>
      <c r="C448" s="16">
        <f>IFERROR(VLOOKUP(A448, 'Data Investing.com'!$A$1:$G$1937, 6, FALSE), "NA")</f>
        <v>189.3503259</v>
      </c>
      <c r="D448" s="17">
        <f>IFERROR(VLOOKUP(A448, 'Data Investing.com'!$A$1:$D$1937, 4, FALSE), "NA")</f>
        <v>0.0009486</v>
      </c>
      <c r="E448" s="17">
        <f>IFERROR(VLOOKUP(A448, 'Data Investing.com'!$A$1:$G$1937, 7, FALSE), "NA")</f>
        <v>-0.007030565178</v>
      </c>
    </row>
    <row r="449" ht="15.75" customHeight="1">
      <c r="A449" s="15">
        <v>43546.0</v>
      </c>
      <c r="B449" s="16">
        <f>IFERROR(VLOOKUP(A449, 'Data Investing.com'!$A$1:$B$1937, 2, FALSE), "NA")</f>
        <v>998.35</v>
      </c>
      <c r="C449" s="16">
        <f>IFERROR(VLOOKUP(A449, 'Data Investing.com'!$A$1:$G$1937, 6, FALSE), "NA")</f>
        <v>173.273513</v>
      </c>
      <c r="D449" s="17">
        <f>IFERROR(VLOOKUP(A449, 'Data Investing.com'!$A$1:$D$1937, 4, FALSE), "NA")</f>
        <v>-0.0345525</v>
      </c>
      <c r="E449" s="17">
        <f>IFERROR(VLOOKUP(A449, 'Data Investing.com'!$A$1:$G$1937, 7, FALSE), "NA")</f>
        <v>-0.0887275295</v>
      </c>
    </row>
    <row r="450" ht="15.75" customHeight="1">
      <c r="A450" s="15">
        <v>43547.0</v>
      </c>
      <c r="B450" s="16" t="str">
        <f>IFERROR(VLOOKUP(A450, 'Data Investing.com'!$A$1:$B$1937, 2, FALSE), "NA")</f>
        <v>NA</v>
      </c>
      <c r="C450" s="16" t="str">
        <f>IFERROR(VLOOKUP(A450, 'Data Investing.com'!$A$1:$G$1937, 6, FALSE), "NA")</f>
        <v>NA</v>
      </c>
      <c r="D450" s="17" t="str">
        <f>IFERROR(VLOOKUP(A450, 'Data Investing.com'!$A$1:$D$1937, 4, FALSE), "NA")</f>
        <v>NA</v>
      </c>
      <c r="E450" s="17" t="str">
        <f>IFERROR(VLOOKUP(A450, 'Data Investing.com'!$A$1:$G$1937, 7, FALSE), "NA")</f>
        <v>NA</v>
      </c>
    </row>
    <row r="451" ht="15.75" customHeight="1">
      <c r="A451" s="15">
        <v>43548.0</v>
      </c>
      <c r="B451" s="16" t="str">
        <f>IFERROR(VLOOKUP(A451, 'Data Investing.com'!$A$1:$B$1937, 2, FALSE), "NA")</f>
        <v>NA</v>
      </c>
      <c r="C451" s="16" t="str">
        <f>IFERROR(VLOOKUP(A451, 'Data Investing.com'!$A$1:$G$1937, 6, FALSE), "NA")</f>
        <v>NA</v>
      </c>
      <c r="D451" s="17" t="str">
        <f>IFERROR(VLOOKUP(A451, 'Data Investing.com'!$A$1:$D$1937, 4, FALSE), "NA")</f>
        <v>NA</v>
      </c>
      <c r="E451" s="17" t="str">
        <f>IFERROR(VLOOKUP(A451, 'Data Investing.com'!$A$1:$G$1937, 7, FALSE), "NA")</f>
        <v>NA</v>
      </c>
    </row>
    <row r="452" ht="15.75" customHeight="1">
      <c r="A452" s="15">
        <v>43549.0</v>
      </c>
      <c r="B452" s="16">
        <f>IFERROR(VLOOKUP(A452, 'Data Investing.com'!$A$1:$B$1937, 2, FALSE), "NA")</f>
        <v>993.26</v>
      </c>
      <c r="C452" s="16">
        <f>IFERROR(VLOOKUP(A452, 'Data Investing.com'!$A$1:$G$1937, 6, FALSE), "NA")</f>
        <v>178.9883409</v>
      </c>
      <c r="D452" s="17">
        <f>IFERROR(VLOOKUP(A452, 'Data Investing.com'!$A$1:$D$1937, 4, FALSE), "NA")</f>
        <v>-0.0050984</v>
      </c>
      <c r="E452" s="17">
        <f>IFERROR(VLOOKUP(A452, 'Data Investing.com'!$A$1:$G$1937, 7, FALSE), "NA")</f>
        <v>0.03244932274</v>
      </c>
    </row>
    <row r="453" ht="15.75" customHeight="1">
      <c r="A453" s="15">
        <v>43550.0</v>
      </c>
      <c r="B453" s="16">
        <f>IFERROR(VLOOKUP(A453, 'Data Investing.com'!$A$1:$B$1937, 2, FALSE), "NA")</f>
        <v>973.79</v>
      </c>
      <c r="C453" s="16">
        <f>IFERROR(VLOOKUP(A453, 'Data Investing.com'!$A$1:$G$1937, 6, FALSE), "NA")</f>
        <v>182.8061349</v>
      </c>
      <c r="D453" s="17">
        <f>IFERROR(VLOOKUP(A453, 'Data Investing.com'!$A$1:$D$1937, 4, FALSE), "NA")</f>
        <v>-0.0196021</v>
      </c>
      <c r="E453" s="17">
        <f>IFERROR(VLOOKUP(A453, 'Data Investing.com'!$A$1:$G$1937, 7, FALSE), "NA")</f>
        <v>0.02110555026</v>
      </c>
    </row>
    <row r="454" ht="15.75" customHeight="1">
      <c r="A454" s="15">
        <v>43551.0</v>
      </c>
      <c r="B454" s="16">
        <f>IFERROR(VLOOKUP(A454, 'Data Investing.com'!$A$1:$B$1937, 2, FALSE), "NA")</f>
        <v>918.55</v>
      </c>
      <c r="C454" s="16">
        <f>IFERROR(VLOOKUP(A454, 'Data Investing.com'!$A$1:$G$1937, 6, FALSE), "NA")</f>
        <v>172.4393632</v>
      </c>
      <c r="D454" s="17">
        <f>IFERROR(VLOOKUP(A454, 'Data Investing.com'!$A$1:$D$1937, 4, FALSE), "NA")</f>
        <v>-0.0567268</v>
      </c>
      <c r="E454" s="17">
        <f>IFERROR(VLOOKUP(A454, 'Data Investing.com'!$A$1:$G$1937, 7, FALSE), "NA")</f>
        <v>-0.05838056207</v>
      </c>
    </row>
    <row r="455" ht="15.75" customHeight="1">
      <c r="A455" s="15">
        <v>43552.0</v>
      </c>
      <c r="B455" s="16">
        <f>IFERROR(VLOOKUP(A455, 'Data Investing.com'!$A$1:$B$1937, 2, FALSE), "NA")</f>
        <v>921.2</v>
      </c>
      <c r="C455" s="16">
        <f>IFERROR(VLOOKUP(A455, 'Data Investing.com'!$A$1:$G$1937, 6, FALSE), "NA")</f>
        <v>166.1016949</v>
      </c>
      <c r="D455" s="17">
        <f>IFERROR(VLOOKUP(A455, 'Data Investing.com'!$A$1:$D$1937, 4, FALSE), "NA")</f>
        <v>0.00288498</v>
      </c>
      <c r="E455" s="17">
        <f>IFERROR(VLOOKUP(A455, 'Data Investing.com'!$A$1:$G$1937, 7, FALSE), "NA")</f>
        <v>-0.03744543636</v>
      </c>
    </row>
    <row r="456" ht="15.75" customHeight="1">
      <c r="A456" s="15">
        <v>43553.0</v>
      </c>
      <c r="B456" s="16">
        <f>IFERROR(VLOOKUP(A456, 'Data Investing.com'!$A$1:$B$1937, 2, FALSE), "NA")</f>
        <v>937.84</v>
      </c>
      <c r="C456" s="16">
        <f>IFERROR(VLOOKUP(A456, 'Data Investing.com'!$A$1:$G$1937, 6, FALSE), "NA")</f>
        <v>169.2699215</v>
      </c>
      <c r="D456" s="17">
        <f>IFERROR(VLOOKUP(A456, 'Data Investing.com'!$A$1:$D$1937, 4, FALSE), "NA")</f>
        <v>0.0180634</v>
      </c>
      <c r="E456" s="17">
        <f>IFERROR(VLOOKUP(A456, 'Data Investing.com'!$A$1:$G$1937, 7, FALSE), "NA")</f>
        <v>0.01889438862</v>
      </c>
    </row>
    <row r="457" ht="15.75" customHeight="1">
      <c r="A457" s="15">
        <v>43554.0</v>
      </c>
      <c r="B457" s="16" t="str">
        <f>IFERROR(VLOOKUP(A457, 'Data Investing.com'!$A$1:$B$1937, 2, FALSE), "NA")</f>
        <v>NA</v>
      </c>
      <c r="C457" s="16" t="str">
        <f>IFERROR(VLOOKUP(A457, 'Data Investing.com'!$A$1:$G$1937, 6, FALSE), "NA")</f>
        <v>NA</v>
      </c>
      <c r="D457" s="17" t="str">
        <f>IFERROR(VLOOKUP(A457, 'Data Investing.com'!$A$1:$D$1937, 4, FALSE), "NA")</f>
        <v>NA</v>
      </c>
      <c r="E457" s="17" t="str">
        <f>IFERROR(VLOOKUP(A457, 'Data Investing.com'!$A$1:$G$1937, 7, FALSE), "NA")</f>
        <v>NA</v>
      </c>
    </row>
    <row r="458" ht="15.75" customHeight="1">
      <c r="A458" s="15">
        <v>43555.0</v>
      </c>
      <c r="B458" s="16" t="str">
        <f>IFERROR(VLOOKUP(A458, 'Data Investing.com'!$A$1:$B$1937, 2, FALSE), "NA")</f>
        <v>NA</v>
      </c>
      <c r="C458" s="16" t="str">
        <f>IFERROR(VLOOKUP(A458, 'Data Investing.com'!$A$1:$G$1937, 6, FALSE), "NA")</f>
        <v>NA</v>
      </c>
      <c r="D458" s="17" t="str">
        <f>IFERROR(VLOOKUP(A458, 'Data Investing.com'!$A$1:$D$1937, 4, FALSE), "NA")</f>
        <v>NA</v>
      </c>
      <c r="E458" s="17" t="str">
        <f>IFERROR(VLOOKUP(A458, 'Data Investing.com'!$A$1:$G$1937, 7, FALSE), "NA")</f>
        <v>NA</v>
      </c>
    </row>
    <row r="459" ht="15.75" customHeight="1">
      <c r="A459" s="15">
        <v>43556.0</v>
      </c>
      <c r="B459" s="16">
        <f>IFERROR(VLOOKUP(A459, 'Data Investing.com'!$A$1:$B$1937, 2, FALSE), "NA")</f>
        <v>941.01</v>
      </c>
      <c r="C459" s="16">
        <f>IFERROR(VLOOKUP(A459, 'Data Investing.com'!$A$1:$G$1937, 6, FALSE), "NA")</f>
        <v>171.5512369</v>
      </c>
      <c r="D459" s="17">
        <f>IFERROR(VLOOKUP(A459, 'Data Investing.com'!$A$1:$D$1937, 4, FALSE), "NA")</f>
        <v>0.00338011</v>
      </c>
      <c r="E459" s="17">
        <f>IFERROR(VLOOKUP(A459, 'Data Investing.com'!$A$1:$G$1937, 7, FALSE), "NA")</f>
        <v>0.0133873703</v>
      </c>
    </row>
    <row r="460" ht="15.75" customHeight="1">
      <c r="A460" s="15">
        <v>43557.0</v>
      </c>
      <c r="B460" s="16">
        <f>IFERROR(VLOOKUP(A460, 'Data Investing.com'!$A$1:$B$1937, 2, FALSE), "NA")</f>
        <v>935.33</v>
      </c>
      <c r="C460" s="16">
        <f>IFERROR(VLOOKUP(A460, 'Data Investing.com'!$A$1:$G$1937, 6, FALSE), "NA")</f>
        <v>166.9039971</v>
      </c>
      <c r="D460" s="17">
        <f>IFERROR(VLOOKUP(A460, 'Data Investing.com'!$A$1:$D$1937, 4, FALSE), "NA")</f>
        <v>-0.0060361</v>
      </c>
      <c r="E460" s="17">
        <f>IFERROR(VLOOKUP(A460, 'Data Investing.com'!$A$1:$G$1937, 7, FALSE), "NA")</f>
        <v>-0.02746319995</v>
      </c>
    </row>
    <row r="461" ht="15.75" customHeight="1">
      <c r="A461" s="15">
        <v>43558.0</v>
      </c>
      <c r="B461" s="16">
        <f>IFERROR(VLOOKUP(A461, 'Data Investing.com'!$A$1:$B$1937, 2, FALSE), "NA")</f>
        <v>944.41</v>
      </c>
      <c r="C461" s="16">
        <f>IFERROR(VLOOKUP(A461, 'Data Investing.com'!$A$1:$G$1937, 6, FALSE), "NA")</f>
        <v>167.981715</v>
      </c>
      <c r="D461" s="17">
        <f>IFERROR(VLOOKUP(A461, 'Data Investing.com'!$A$1:$D$1937, 4, FALSE), "NA")</f>
        <v>0.0097078</v>
      </c>
      <c r="E461" s="17">
        <f>IFERROR(VLOOKUP(A461, 'Data Investing.com'!$A$1:$G$1937, 7, FALSE), "NA")</f>
        <v>0.006436354577</v>
      </c>
    </row>
    <row r="462" ht="15.75" customHeight="1">
      <c r="A462" s="15">
        <v>43559.0</v>
      </c>
      <c r="B462" s="16">
        <f>IFERROR(VLOOKUP(A462, 'Data Investing.com'!$A$1:$B$1937, 2, FALSE), "NA")</f>
        <v>983.37</v>
      </c>
      <c r="C462" s="16">
        <f>IFERROR(VLOOKUP(A462, 'Data Investing.com'!$A$1:$G$1937, 6, FALSE), "NA")</f>
        <v>175.9757341</v>
      </c>
      <c r="D462" s="17">
        <f>IFERROR(VLOOKUP(A462, 'Data Investing.com'!$A$1:$D$1937, 4, FALSE), "NA")</f>
        <v>0.04125327</v>
      </c>
      <c r="E462" s="17">
        <f>IFERROR(VLOOKUP(A462, 'Data Investing.com'!$A$1:$G$1937, 7, FALSE), "NA")</f>
        <v>0.04649097708</v>
      </c>
    </row>
    <row r="463" ht="15.75" customHeight="1">
      <c r="A463" s="15">
        <v>43560.0</v>
      </c>
      <c r="B463" s="16">
        <f>IFERROR(VLOOKUP(A463, 'Data Investing.com'!$A$1:$B$1937, 2, FALSE), "NA")</f>
        <v>987.83</v>
      </c>
      <c r="C463" s="16">
        <f>IFERROR(VLOOKUP(A463, 'Data Investing.com'!$A$1:$G$1937, 6, FALSE), "NA")</f>
        <v>175.6079784</v>
      </c>
      <c r="D463" s="17">
        <f>IFERROR(VLOOKUP(A463, 'Data Investing.com'!$A$1:$D$1937, 4, FALSE), "NA")</f>
        <v>0.00453542</v>
      </c>
      <c r="E463" s="17">
        <f>IFERROR(VLOOKUP(A463, 'Data Investing.com'!$A$1:$G$1937, 7, FALSE), "NA")</f>
        <v>-0.002091996229</v>
      </c>
    </row>
    <row r="464" ht="15.75" customHeight="1">
      <c r="A464" s="15">
        <v>43561.0</v>
      </c>
      <c r="B464" s="16" t="str">
        <f>IFERROR(VLOOKUP(A464, 'Data Investing.com'!$A$1:$B$1937, 2, FALSE), "NA")</f>
        <v>NA</v>
      </c>
      <c r="C464" s="16" t="str">
        <f>IFERROR(VLOOKUP(A464, 'Data Investing.com'!$A$1:$G$1937, 6, FALSE), "NA")</f>
        <v>NA</v>
      </c>
      <c r="D464" s="17" t="str">
        <f>IFERROR(VLOOKUP(A464, 'Data Investing.com'!$A$1:$D$1937, 4, FALSE), "NA")</f>
        <v>NA</v>
      </c>
      <c r="E464" s="17" t="str">
        <f>IFERROR(VLOOKUP(A464, 'Data Investing.com'!$A$1:$G$1937, 7, FALSE), "NA")</f>
        <v>NA</v>
      </c>
    </row>
    <row r="465" ht="15.75" customHeight="1">
      <c r="A465" s="15">
        <v>43562.0</v>
      </c>
      <c r="B465" s="16" t="str">
        <f>IFERROR(VLOOKUP(A465, 'Data Investing.com'!$A$1:$B$1937, 2, FALSE), "NA")</f>
        <v>NA</v>
      </c>
      <c r="C465" s="16" t="str">
        <f>IFERROR(VLOOKUP(A465, 'Data Investing.com'!$A$1:$G$1937, 6, FALSE), "NA")</f>
        <v>NA</v>
      </c>
      <c r="D465" s="17" t="str">
        <f>IFERROR(VLOOKUP(A465, 'Data Investing.com'!$A$1:$D$1937, 4, FALSE), "NA")</f>
        <v>NA</v>
      </c>
      <c r="E465" s="17" t="str">
        <f>IFERROR(VLOOKUP(A465, 'Data Investing.com'!$A$1:$G$1937, 7, FALSE), "NA")</f>
        <v>NA</v>
      </c>
    </row>
    <row r="466" ht="15.75" customHeight="1">
      <c r="A466" s="15">
        <v>43563.0</v>
      </c>
      <c r="B466" s="16">
        <f>IFERROR(VLOOKUP(A466, 'Data Investing.com'!$A$1:$B$1937, 2, FALSE), "NA")</f>
        <v>969.78</v>
      </c>
      <c r="C466" s="16">
        <f>IFERROR(VLOOKUP(A466, 'Data Investing.com'!$A$1:$G$1937, 6, FALSE), "NA")</f>
        <v>170.4568225</v>
      </c>
      <c r="D466" s="17">
        <f>IFERROR(VLOOKUP(A466, 'Data Investing.com'!$A$1:$D$1937, 4, FALSE), "NA")</f>
        <v>-0.0182724</v>
      </c>
      <c r="E466" s="17">
        <f>IFERROR(VLOOKUP(A466, 'Data Investing.com'!$A$1:$G$1937, 7, FALSE), "NA")</f>
        <v>-0.02977209123</v>
      </c>
    </row>
    <row r="467" ht="15.75" customHeight="1">
      <c r="A467" s="15">
        <v>43564.0</v>
      </c>
      <c r="B467" s="16">
        <f>IFERROR(VLOOKUP(A467, 'Data Investing.com'!$A$1:$B$1937, 2, FALSE), "NA")</f>
        <v>981.35</v>
      </c>
      <c r="C467" s="16">
        <f>IFERROR(VLOOKUP(A467, 'Data Investing.com'!$A$1:$G$1937, 6, FALSE), "NA")</f>
        <v>172.4510596</v>
      </c>
      <c r="D467" s="17">
        <f>IFERROR(VLOOKUP(A467, 'Data Investing.com'!$A$1:$D$1937, 4, FALSE), "NA")</f>
        <v>0.01193054</v>
      </c>
      <c r="E467" s="17">
        <f>IFERROR(VLOOKUP(A467, 'Data Investing.com'!$A$1:$G$1937, 7, FALSE), "NA")</f>
        <v>0.01163146007</v>
      </c>
    </row>
    <row r="468" ht="15.75" customHeight="1">
      <c r="A468" s="15">
        <v>43565.0</v>
      </c>
      <c r="B468" s="16">
        <f>IFERROR(VLOOKUP(A468, 'Data Investing.com'!$A$1:$B$1937, 2, FALSE), "NA")</f>
        <v>970.15</v>
      </c>
      <c r="C468" s="16">
        <f>IFERROR(VLOOKUP(A468, 'Data Investing.com'!$A$1:$G$1937, 6, FALSE), "NA")</f>
        <v>170.7770032</v>
      </c>
      <c r="D468" s="17">
        <f>IFERROR(VLOOKUP(A468, 'Data Investing.com'!$A$1:$D$1937, 4, FALSE), "NA")</f>
        <v>-0.0114128</v>
      </c>
      <c r="E468" s="17">
        <f>IFERROR(VLOOKUP(A468, 'Data Investing.com'!$A$1:$G$1937, 7, FALSE), "NA")</f>
        <v>-0.009754853167</v>
      </c>
    </row>
    <row r="469" ht="15.75" customHeight="1">
      <c r="A469" s="15">
        <v>43566.0</v>
      </c>
      <c r="B469" s="16">
        <f>IFERROR(VLOOKUP(A469, 'Data Investing.com'!$A$1:$B$1937, 2, FALSE), "NA")</f>
        <v>960.73</v>
      </c>
      <c r="C469" s="16">
        <f>IFERROR(VLOOKUP(A469, 'Data Investing.com'!$A$1:$G$1937, 6, FALSE), "NA")</f>
        <v>167.5438596</v>
      </c>
      <c r="D469" s="17">
        <f>IFERROR(VLOOKUP(A469, 'Data Investing.com'!$A$1:$D$1937, 4, FALSE), "NA")</f>
        <v>-0.0097098</v>
      </c>
      <c r="E469" s="17">
        <f>IFERROR(VLOOKUP(A469, 'Data Investing.com'!$A$1:$G$1937, 7, FALSE), "NA")</f>
        <v>-0.01911346519</v>
      </c>
    </row>
    <row r="470" ht="15.75" customHeight="1">
      <c r="A470" s="15">
        <v>43567.0</v>
      </c>
      <c r="B470" s="16">
        <f>IFERROR(VLOOKUP(A470, 'Data Investing.com'!$A$1:$B$1937, 2, FALSE), "NA")</f>
        <v>959.77</v>
      </c>
      <c r="C470" s="16">
        <f>IFERROR(VLOOKUP(A470, 'Data Investing.com'!$A$1:$G$1937, 6, FALSE), "NA")</f>
        <v>166.3869771</v>
      </c>
      <c r="D470" s="17">
        <f>IFERROR(VLOOKUP(A470, 'Data Investing.com'!$A$1:$D$1937, 4, FALSE), "NA")</f>
        <v>-0.0009992</v>
      </c>
      <c r="E470" s="17">
        <f>IFERROR(VLOOKUP(A470, 'Data Investing.com'!$A$1:$G$1937, 7, FALSE), "NA")</f>
        <v>-0.006928902942</v>
      </c>
    </row>
    <row r="471" ht="15.75" customHeight="1">
      <c r="A471" s="15">
        <v>43568.0</v>
      </c>
      <c r="B471" s="16" t="str">
        <f>IFERROR(VLOOKUP(A471, 'Data Investing.com'!$A$1:$B$1937, 2, FALSE), "NA")</f>
        <v>NA</v>
      </c>
      <c r="C471" s="16" t="str">
        <f>IFERROR(VLOOKUP(A471, 'Data Investing.com'!$A$1:$G$1937, 6, FALSE), "NA")</f>
        <v>NA</v>
      </c>
      <c r="D471" s="17" t="str">
        <f>IFERROR(VLOOKUP(A471, 'Data Investing.com'!$A$1:$D$1937, 4, FALSE), "NA")</f>
        <v>NA</v>
      </c>
      <c r="E471" s="17" t="str">
        <f>IFERROR(VLOOKUP(A471, 'Data Investing.com'!$A$1:$G$1937, 7, FALSE), "NA")</f>
        <v>NA</v>
      </c>
    </row>
    <row r="472" ht="15.75" customHeight="1">
      <c r="A472" s="15">
        <v>43569.0</v>
      </c>
      <c r="B472" s="16" t="str">
        <f>IFERROR(VLOOKUP(A472, 'Data Investing.com'!$A$1:$B$1937, 2, FALSE), "NA")</f>
        <v>NA</v>
      </c>
      <c r="C472" s="16" t="str">
        <f>IFERROR(VLOOKUP(A472, 'Data Investing.com'!$A$1:$G$1937, 6, FALSE), "NA")</f>
        <v>NA</v>
      </c>
      <c r="D472" s="17" t="str">
        <f>IFERROR(VLOOKUP(A472, 'Data Investing.com'!$A$1:$D$1937, 4, FALSE), "NA")</f>
        <v>NA</v>
      </c>
      <c r="E472" s="17" t="str">
        <f>IFERROR(VLOOKUP(A472, 'Data Investing.com'!$A$1:$G$1937, 7, FALSE), "NA")</f>
        <v>NA</v>
      </c>
    </row>
    <row r="473" ht="15.75" customHeight="1">
      <c r="A473" s="15">
        <v>43570.0</v>
      </c>
      <c r="B473" s="16">
        <f>IFERROR(VLOOKUP(A473, 'Data Investing.com'!$A$1:$B$1937, 2, FALSE), "NA")</f>
        <v>951.92</v>
      </c>
      <c r="C473" s="16">
        <f>IFERROR(VLOOKUP(A473, 'Data Investing.com'!$A$1:$G$1937, 6, FALSE), "NA")</f>
        <v>164.1326275</v>
      </c>
      <c r="D473" s="17">
        <f>IFERROR(VLOOKUP(A473, 'Data Investing.com'!$A$1:$D$1937, 4, FALSE), "NA")</f>
        <v>-0.008179</v>
      </c>
      <c r="E473" s="17">
        <f>IFERROR(VLOOKUP(A473, 'Data Investing.com'!$A$1:$G$1937, 7, FALSE), "NA")</f>
        <v>-0.01364145713</v>
      </c>
    </row>
    <row r="474" ht="15.75" customHeight="1">
      <c r="A474" s="15">
        <v>43571.0</v>
      </c>
      <c r="B474" s="16">
        <f>IFERROR(VLOOKUP(A474, 'Data Investing.com'!$A$1:$B$1937, 2, FALSE), "NA")</f>
        <v>968.09</v>
      </c>
      <c r="C474" s="16">
        <f>IFERROR(VLOOKUP(A474, 'Data Investing.com'!$A$1:$G$1937, 6, FALSE), "NA")</f>
        <v>167.8904651</v>
      </c>
      <c r="D474" s="17">
        <f>IFERROR(VLOOKUP(A474, 'Data Investing.com'!$A$1:$D$1937, 4, FALSE), "NA")</f>
        <v>0.01698672</v>
      </c>
      <c r="E474" s="17">
        <f>IFERROR(VLOOKUP(A474, 'Data Investing.com'!$A$1:$G$1937, 7, FALSE), "NA")</f>
        <v>0.02263696789</v>
      </c>
    </row>
    <row r="475" ht="15.75" customHeight="1">
      <c r="A475" s="15">
        <v>43572.0</v>
      </c>
      <c r="B475" s="16">
        <f>IFERROR(VLOOKUP(A475, 'Data Investing.com'!$A$1:$B$1937, 2, FALSE), "NA")</f>
        <v>982.03</v>
      </c>
      <c r="C475" s="16">
        <f>IFERROR(VLOOKUP(A475, 'Data Investing.com'!$A$1:$G$1937, 6, FALSE), "NA")</f>
        <v>171.1837816</v>
      </c>
      <c r="D475" s="17">
        <f>IFERROR(VLOOKUP(A475, 'Data Investing.com'!$A$1:$D$1937, 4, FALSE), "NA")</f>
        <v>0.01439949</v>
      </c>
      <c r="E475" s="17">
        <f>IFERROR(VLOOKUP(A475, 'Data Investing.com'!$A$1:$G$1937, 7, FALSE), "NA")</f>
        <v>0.01942595222</v>
      </c>
    </row>
    <row r="476" ht="15.75" customHeight="1">
      <c r="A476" s="15">
        <v>43573.0</v>
      </c>
      <c r="B476" s="16">
        <f>IFERROR(VLOOKUP(A476, 'Data Investing.com'!$A$1:$B$1937, 2, FALSE), "NA")</f>
        <v>968.86</v>
      </c>
      <c r="C476" s="16">
        <f>IFERROR(VLOOKUP(A476, 'Data Investing.com'!$A$1:$G$1937, 6, FALSE), "NA")</f>
        <v>167.2033825</v>
      </c>
      <c r="D476" s="17">
        <f>IFERROR(VLOOKUP(A476, 'Data Investing.com'!$A$1:$D$1937, 4, FALSE), "NA")</f>
        <v>-0.013411</v>
      </c>
      <c r="E476" s="17">
        <f>IFERROR(VLOOKUP(A476, 'Data Investing.com'!$A$1:$G$1937, 7, FALSE), "NA")</f>
        <v>-0.02352679486</v>
      </c>
    </row>
    <row r="477" ht="15.75" customHeight="1">
      <c r="A477" s="15">
        <v>43574.0</v>
      </c>
      <c r="B477" s="16">
        <f>IFERROR(VLOOKUP(A477, 'Data Investing.com'!$A$1:$B$1937, 2, FALSE), "NA")</f>
        <v>968.61</v>
      </c>
      <c r="C477" s="16">
        <f>IFERROR(VLOOKUP(A477, 'Data Investing.com'!$A$1:$G$1937, 6, FALSE), "NA")</f>
        <v>166.708547</v>
      </c>
      <c r="D477" s="17">
        <f>IFERROR(VLOOKUP(A477, 'Data Investing.com'!$A$1:$D$1937, 4, FALSE), "NA")</f>
        <v>-0.000258</v>
      </c>
      <c r="E477" s="17">
        <f>IFERROR(VLOOKUP(A477, 'Data Investing.com'!$A$1:$G$1937, 7, FALSE), "NA")</f>
        <v>-0.0029638704</v>
      </c>
    </row>
    <row r="478" ht="15.75" customHeight="1">
      <c r="A478" s="15">
        <v>43575.0</v>
      </c>
      <c r="B478" s="16" t="str">
        <f>IFERROR(VLOOKUP(A478, 'Data Investing.com'!$A$1:$B$1937, 2, FALSE), "NA")</f>
        <v>NA</v>
      </c>
      <c r="C478" s="16" t="str">
        <f>IFERROR(VLOOKUP(A478, 'Data Investing.com'!$A$1:$G$1937, 6, FALSE), "NA")</f>
        <v>NA</v>
      </c>
      <c r="D478" s="17" t="str">
        <f>IFERROR(VLOOKUP(A478, 'Data Investing.com'!$A$1:$D$1937, 4, FALSE), "NA")</f>
        <v>NA</v>
      </c>
      <c r="E478" s="17" t="str">
        <f>IFERROR(VLOOKUP(A478, 'Data Investing.com'!$A$1:$G$1937, 7, FALSE), "NA")</f>
        <v>NA</v>
      </c>
    </row>
    <row r="479" ht="15.75" customHeight="1">
      <c r="A479" s="15">
        <v>43576.0</v>
      </c>
      <c r="B479" s="16" t="str">
        <f>IFERROR(VLOOKUP(A479, 'Data Investing.com'!$A$1:$B$1937, 2, FALSE), "NA")</f>
        <v>NA</v>
      </c>
      <c r="C479" s="16" t="str">
        <f>IFERROR(VLOOKUP(A479, 'Data Investing.com'!$A$1:$G$1937, 6, FALSE), "NA")</f>
        <v>NA</v>
      </c>
      <c r="D479" s="17" t="str">
        <f>IFERROR(VLOOKUP(A479, 'Data Investing.com'!$A$1:$D$1937, 4, FALSE), "NA")</f>
        <v>NA</v>
      </c>
      <c r="E479" s="17" t="str">
        <f>IFERROR(VLOOKUP(A479, 'Data Investing.com'!$A$1:$G$1937, 7, FALSE), "NA")</f>
        <v>NA</v>
      </c>
    </row>
    <row r="480" ht="15.75" customHeight="1">
      <c r="A480" s="15">
        <v>43577.0</v>
      </c>
      <c r="B480" s="16">
        <f>IFERROR(VLOOKUP(A480, 'Data Investing.com'!$A$1:$B$1937, 2, FALSE), "NA")</f>
        <v>959.53</v>
      </c>
      <c r="C480" s="16">
        <f>IFERROR(VLOOKUP(A480, 'Data Investing.com'!$A$1:$G$1937, 6, FALSE), "NA")</f>
        <v>164.6922522</v>
      </c>
      <c r="D480" s="17">
        <f>IFERROR(VLOOKUP(A480, 'Data Investing.com'!$A$1:$D$1937, 4, FALSE), "NA")</f>
        <v>-0.0093743</v>
      </c>
      <c r="E480" s="17">
        <f>IFERROR(VLOOKUP(A480, 'Data Investing.com'!$A$1:$G$1937, 7, FALSE), "NA")</f>
        <v>-0.01216846599</v>
      </c>
    </row>
    <row r="481" ht="15.75" customHeight="1">
      <c r="A481" s="15">
        <v>43578.0</v>
      </c>
      <c r="B481" s="16" t="str">
        <f>IFERROR(VLOOKUP(A481, 'Data Investing.com'!$A$1:$B$1937, 2, FALSE), "NA")</f>
        <v>NA</v>
      </c>
      <c r="C481" s="16" t="str">
        <f>IFERROR(VLOOKUP(A481, 'Data Investing.com'!$A$1:$G$1937, 6, FALSE), "NA")</f>
        <v>NA</v>
      </c>
      <c r="D481" s="17" t="str">
        <f>IFERROR(VLOOKUP(A481, 'Data Investing.com'!$A$1:$D$1937, 4, FALSE), "NA")</f>
        <v>NA</v>
      </c>
      <c r="E481" s="17" t="str">
        <f>IFERROR(VLOOKUP(A481, 'Data Investing.com'!$A$1:$G$1937, 7, FALSE), "NA")</f>
        <v>NA</v>
      </c>
    </row>
    <row r="482" ht="15.75" customHeight="1">
      <c r="A482" s="15">
        <v>43579.0</v>
      </c>
      <c r="B482" s="16">
        <f>IFERROR(VLOOKUP(A482, 'Data Investing.com'!$A$1:$B$1937, 2, FALSE), "NA")</f>
        <v>961.42</v>
      </c>
      <c r="C482" s="16">
        <f>IFERROR(VLOOKUP(A482, 'Data Investing.com'!$A$1:$G$1937, 6, FALSE), "NA")</f>
        <v>163.7713994</v>
      </c>
      <c r="D482" s="17">
        <f>IFERROR(VLOOKUP(A482, 'Data Investing.com'!$A$1:$D$1937, 4, FALSE), "NA")</f>
        <v>0.00196971</v>
      </c>
      <c r="E482" s="17">
        <f>IFERROR(VLOOKUP(A482, 'Data Investing.com'!$A$1:$G$1937, 7, FALSE), "NA")</f>
        <v>-0.005607045274</v>
      </c>
    </row>
    <row r="483" ht="15.75" customHeight="1">
      <c r="A483" s="15">
        <v>43580.0</v>
      </c>
      <c r="B483" s="16">
        <f>IFERROR(VLOOKUP(A483, 'Data Investing.com'!$A$1:$B$1937, 2, FALSE), "NA")</f>
        <v>944.99</v>
      </c>
      <c r="C483" s="16">
        <f>IFERROR(VLOOKUP(A483, 'Data Investing.com'!$A$1:$G$1937, 6, FALSE), "NA")</f>
        <v>159.5108283</v>
      </c>
      <c r="D483" s="17">
        <f>IFERROR(VLOOKUP(A483, 'Data Investing.com'!$A$1:$D$1937, 4, FALSE), "NA")</f>
        <v>-0.0170893</v>
      </c>
      <c r="E483" s="17">
        <f>IFERROR(VLOOKUP(A483, 'Data Investing.com'!$A$1:$G$1937, 7, FALSE), "NA")</f>
        <v>-0.02635974031</v>
      </c>
    </row>
    <row r="484" ht="15.75" customHeight="1">
      <c r="A484" s="15">
        <v>43581.0</v>
      </c>
      <c r="B484" s="16">
        <f>IFERROR(VLOOKUP(A484, 'Data Investing.com'!$A$1:$B$1937, 2, FALSE), "NA")</f>
        <v>947.83</v>
      </c>
      <c r="C484" s="16">
        <f>IFERROR(VLOOKUP(A484, 'Data Investing.com'!$A$1:$G$1937, 6, FALSE), "NA")</f>
        <v>159.6425925</v>
      </c>
      <c r="D484" s="17">
        <f>IFERROR(VLOOKUP(A484, 'Data Investing.com'!$A$1:$D$1937, 4, FALSE), "NA")</f>
        <v>0.00300532</v>
      </c>
      <c r="E484" s="17">
        <f>IFERROR(VLOOKUP(A484, 'Data Investing.com'!$A$1:$G$1937, 7, FALSE), "NA")</f>
        <v>0.000825710666</v>
      </c>
    </row>
    <row r="485" ht="15.75" customHeight="1">
      <c r="A485" s="15">
        <v>43582.0</v>
      </c>
      <c r="B485" s="16" t="str">
        <f>IFERROR(VLOOKUP(A485, 'Data Investing.com'!$A$1:$B$1937, 2, FALSE), "NA")</f>
        <v>NA</v>
      </c>
      <c r="C485" s="16" t="str">
        <f>IFERROR(VLOOKUP(A485, 'Data Investing.com'!$A$1:$G$1937, 6, FALSE), "NA")</f>
        <v>NA</v>
      </c>
      <c r="D485" s="17" t="str">
        <f>IFERROR(VLOOKUP(A485, 'Data Investing.com'!$A$1:$D$1937, 4, FALSE), "NA")</f>
        <v>NA</v>
      </c>
      <c r="E485" s="17" t="str">
        <f>IFERROR(VLOOKUP(A485, 'Data Investing.com'!$A$1:$G$1937, 7, FALSE), "NA")</f>
        <v>NA</v>
      </c>
    </row>
    <row r="486" ht="15.75" customHeight="1">
      <c r="A486" s="15">
        <v>43583.0</v>
      </c>
      <c r="B486" s="16" t="str">
        <f>IFERROR(VLOOKUP(A486, 'Data Investing.com'!$A$1:$B$1937, 2, FALSE), "NA")</f>
        <v>NA</v>
      </c>
      <c r="C486" s="16" t="str">
        <f>IFERROR(VLOOKUP(A486, 'Data Investing.com'!$A$1:$G$1937, 6, FALSE), "NA")</f>
        <v>NA</v>
      </c>
      <c r="D486" s="17" t="str">
        <f>IFERROR(VLOOKUP(A486, 'Data Investing.com'!$A$1:$D$1937, 4, FALSE), "NA")</f>
        <v>NA</v>
      </c>
      <c r="E486" s="17" t="str">
        <f>IFERROR(VLOOKUP(A486, 'Data Investing.com'!$A$1:$G$1937, 7, FALSE), "NA")</f>
        <v>NA</v>
      </c>
    </row>
    <row r="487" ht="15.75" customHeight="1">
      <c r="A487" s="15">
        <v>43584.0</v>
      </c>
      <c r="B487" s="16">
        <f>IFERROR(VLOOKUP(A487, 'Data Investing.com'!$A$1:$B$1937, 2, FALSE), "NA")</f>
        <v>945.35</v>
      </c>
      <c r="C487" s="16">
        <f>IFERROR(VLOOKUP(A487, 'Data Investing.com'!$A$1:$G$1937, 6, FALSE), "NA")</f>
        <v>159.0213296</v>
      </c>
      <c r="D487" s="17">
        <f>IFERROR(VLOOKUP(A487, 'Data Investing.com'!$A$1:$D$1937, 4, FALSE), "NA")</f>
        <v>-0.0026165</v>
      </c>
      <c r="E487" s="17">
        <f>IFERROR(VLOOKUP(A487, 'Data Investing.com'!$A$1:$G$1937, 7, FALSE), "NA")</f>
        <v>-0.003899178079</v>
      </c>
    </row>
    <row r="488" ht="15.75" customHeight="1">
      <c r="A488" s="15">
        <v>43585.0</v>
      </c>
      <c r="B488" s="16">
        <f>IFERROR(VLOOKUP(A488, 'Data Investing.com'!$A$1:$B$1937, 2, FALSE), "NA")</f>
        <v>954.16</v>
      </c>
      <c r="C488" s="16">
        <f>IFERROR(VLOOKUP(A488, 'Data Investing.com'!$A$1:$G$1937, 6, FALSE), "NA")</f>
        <v>160.0483084</v>
      </c>
      <c r="D488" s="17">
        <f>IFERROR(VLOOKUP(A488, 'Data Investing.com'!$A$1:$D$1937, 4, FALSE), "NA")</f>
        <v>0.0093193</v>
      </c>
      <c r="E488" s="17">
        <f>IFERROR(VLOOKUP(A488, 'Data Investing.com'!$A$1:$G$1937, 7, FALSE), "NA")</f>
        <v>0.006437355533</v>
      </c>
    </row>
    <row r="489" ht="15.75" customHeight="1">
      <c r="A489" s="15">
        <v>43586.0</v>
      </c>
      <c r="B489" s="16" t="str">
        <f>IFERROR(VLOOKUP(A489, 'Data Investing.com'!$A$1:$B$1937, 2, FALSE), "NA")</f>
        <v>NA</v>
      </c>
      <c r="C489" s="16" t="str">
        <f>IFERROR(VLOOKUP(A489, 'Data Investing.com'!$A$1:$G$1937, 6, FALSE), "NA")</f>
        <v>NA</v>
      </c>
      <c r="D489" s="17" t="str">
        <f>IFERROR(VLOOKUP(A489, 'Data Investing.com'!$A$1:$D$1937, 4, FALSE), "NA")</f>
        <v>NA</v>
      </c>
      <c r="E489" s="17" t="str">
        <f>IFERROR(VLOOKUP(A489, 'Data Investing.com'!$A$1:$G$1937, 7, FALSE), "NA")</f>
        <v>NA</v>
      </c>
    </row>
    <row r="490" ht="15.75" customHeight="1">
      <c r="A490" s="15">
        <v>43587.0</v>
      </c>
      <c r="B490" s="16">
        <f>IFERROR(VLOOKUP(A490, 'Data Investing.com'!$A$1:$B$1937, 2, FALSE), "NA")</f>
        <v>941.79</v>
      </c>
      <c r="C490" s="16">
        <f>IFERROR(VLOOKUP(A490, 'Data Investing.com'!$A$1:$G$1937, 6, FALSE), "NA")</f>
        <v>157.9257148</v>
      </c>
      <c r="D490" s="17">
        <f>IFERROR(VLOOKUP(A490, 'Data Investing.com'!$A$1:$D$1937, 4, FALSE), "NA")</f>
        <v>-0.0129643</v>
      </c>
      <c r="E490" s="17">
        <f>IFERROR(VLOOKUP(A490, 'Data Investing.com'!$A$1:$G$1937, 7, FALSE), "NA")</f>
        <v>-0.01335093421</v>
      </c>
    </row>
    <row r="491" ht="15.75" customHeight="1">
      <c r="A491" s="15">
        <v>43588.0</v>
      </c>
      <c r="B491" s="16">
        <f>IFERROR(VLOOKUP(A491, 'Data Investing.com'!$A$1:$B$1937, 2, FALSE), "NA")</f>
        <v>939.46</v>
      </c>
      <c r="C491" s="16">
        <f>IFERROR(VLOOKUP(A491, 'Data Investing.com'!$A$1:$G$1937, 6, FALSE), "NA")</f>
        <v>157.8102165</v>
      </c>
      <c r="D491" s="17">
        <f>IFERROR(VLOOKUP(A491, 'Data Investing.com'!$A$1:$D$1937, 4, FALSE), "NA")</f>
        <v>-0.002474</v>
      </c>
      <c r="E491" s="17">
        <f>IFERROR(VLOOKUP(A491, 'Data Investing.com'!$A$1:$G$1937, 7, FALSE), "NA")</f>
        <v>-0.0007316129251</v>
      </c>
    </row>
    <row r="492" ht="15.75" customHeight="1">
      <c r="A492" s="15">
        <v>43589.0</v>
      </c>
      <c r="B492" s="16" t="str">
        <f>IFERROR(VLOOKUP(A492, 'Data Investing.com'!$A$1:$B$1937, 2, FALSE), "NA")</f>
        <v>NA</v>
      </c>
      <c r="C492" s="16" t="str">
        <f>IFERROR(VLOOKUP(A492, 'Data Investing.com'!$A$1:$G$1937, 6, FALSE), "NA")</f>
        <v>NA</v>
      </c>
      <c r="D492" s="17" t="str">
        <f>IFERROR(VLOOKUP(A492, 'Data Investing.com'!$A$1:$D$1937, 4, FALSE), "NA")</f>
        <v>NA</v>
      </c>
      <c r="E492" s="17" t="str">
        <f>IFERROR(VLOOKUP(A492, 'Data Investing.com'!$A$1:$G$1937, 7, FALSE), "NA")</f>
        <v>NA</v>
      </c>
    </row>
    <row r="493" ht="15.75" customHeight="1">
      <c r="A493" s="15">
        <v>43590.0</v>
      </c>
      <c r="B493" s="16" t="str">
        <f>IFERROR(VLOOKUP(A493, 'Data Investing.com'!$A$1:$B$1937, 2, FALSE), "NA")</f>
        <v>NA</v>
      </c>
      <c r="C493" s="16" t="str">
        <f>IFERROR(VLOOKUP(A493, 'Data Investing.com'!$A$1:$G$1937, 6, FALSE), "NA")</f>
        <v>NA</v>
      </c>
      <c r="D493" s="17" t="str">
        <f>IFERROR(VLOOKUP(A493, 'Data Investing.com'!$A$1:$D$1937, 4, FALSE), "NA")</f>
        <v>NA</v>
      </c>
      <c r="E493" s="17" t="str">
        <f>IFERROR(VLOOKUP(A493, 'Data Investing.com'!$A$1:$G$1937, 7, FALSE), "NA")</f>
        <v>NA</v>
      </c>
    </row>
    <row r="494" ht="15.75" customHeight="1">
      <c r="A494" s="15">
        <v>43591.0</v>
      </c>
      <c r="B494" s="16">
        <f>IFERROR(VLOOKUP(A494, 'Data Investing.com'!$A$1:$B$1937, 2, FALSE), "NA")</f>
        <v>929.82</v>
      </c>
      <c r="C494" s="16">
        <f>IFERROR(VLOOKUP(A494, 'Data Investing.com'!$A$1:$G$1937, 6, FALSE), "NA")</f>
        <v>153.0089355</v>
      </c>
      <c r="D494" s="17">
        <f>IFERROR(VLOOKUP(A494, 'Data Investing.com'!$A$1:$D$1937, 4, FALSE), "NA")</f>
        <v>-0.0102612</v>
      </c>
      <c r="E494" s="17">
        <f>IFERROR(VLOOKUP(A494, 'Data Investing.com'!$A$1:$G$1937, 7, FALSE), "NA")</f>
        <v>-0.03089682833</v>
      </c>
    </row>
    <row r="495" ht="15.75" customHeight="1">
      <c r="A495" s="15">
        <v>43592.0</v>
      </c>
      <c r="B495" s="16">
        <f>IFERROR(VLOOKUP(A495, 'Data Investing.com'!$A$1:$B$1937, 2, FALSE), "NA")</f>
        <v>914.82</v>
      </c>
      <c r="C495" s="16">
        <f>IFERROR(VLOOKUP(A495, 'Data Investing.com'!$A$1:$G$1937, 6, FALSE), "NA")</f>
        <v>148.7488008</v>
      </c>
      <c r="D495" s="17">
        <f>IFERROR(VLOOKUP(A495, 'Data Investing.com'!$A$1:$D$1937, 4, FALSE), "NA")</f>
        <v>-0.0161322</v>
      </c>
      <c r="E495" s="17">
        <f>IFERROR(VLOOKUP(A495, 'Data Investing.com'!$A$1:$G$1937, 7, FALSE), "NA")</f>
        <v>-0.02823733873</v>
      </c>
    </row>
    <row r="496" ht="15.75" customHeight="1">
      <c r="A496" s="15">
        <v>43593.0</v>
      </c>
      <c r="B496" s="16">
        <f>IFERROR(VLOOKUP(A496, 'Data Investing.com'!$A$1:$B$1937, 2, FALSE), "NA")</f>
        <v>902.72</v>
      </c>
      <c r="C496" s="16">
        <f>IFERROR(VLOOKUP(A496, 'Data Investing.com'!$A$1:$G$1937, 6, FALSE), "NA")</f>
        <v>145.9885178</v>
      </c>
      <c r="D496" s="17">
        <f>IFERROR(VLOOKUP(A496, 'Data Investing.com'!$A$1:$D$1937, 4, FALSE), "NA")</f>
        <v>-0.0132266</v>
      </c>
      <c r="E496" s="17">
        <f>IFERROR(VLOOKUP(A496, 'Data Investing.com'!$A$1:$G$1937, 7, FALSE), "NA")</f>
        <v>-0.01873100915</v>
      </c>
    </row>
    <row r="497" ht="15.75" customHeight="1">
      <c r="A497" s="15">
        <v>43594.0</v>
      </c>
      <c r="B497" s="16">
        <f>IFERROR(VLOOKUP(A497, 'Data Investing.com'!$A$1:$B$1937, 2, FALSE), "NA")</f>
        <v>886.86</v>
      </c>
      <c r="C497" s="16">
        <f>IFERROR(VLOOKUP(A497, 'Data Investing.com'!$A$1:$G$1937, 6, FALSE), "NA")</f>
        <v>143.2568207</v>
      </c>
      <c r="D497" s="17">
        <f>IFERROR(VLOOKUP(A497, 'Data Investing.com'!$A$1:$D$1937, 4, FALSE), "NA")</f>
        <v>-0.0175691</v>
      </c>
      <c r="E497" s="17">
        <f>IFERROR(VLOOKUP(A497, 'Data Investing.com'!$A$1:$G$1937, 7, FALSE), "NA")</f>
        <v>-0.01888900509</v>
      </c>
    </row>
    <row r="498" ht="15.75" customHeight="1">
      <c r="A498" s="15">
        <v>43595.0</v>
      </c>
      <c r="B498" s="16">
        <f>IFERROR(VLOOKUP(A498, 'Data Investing.com'!$A$1:$B$1937, 2, FALSE), "NA")</f>
        <v>885.33</v>
      </c>
      <c r="C498" s="16">
        <f>IFERROR(VLOOKUP(A498, 'Data Investing.com'!$A$1:$G$1937, 6, FALSE), "NA")</f>
        <v>148.1550279</v>
      </c>
      <c r="D498" s="17">
        <f>IFERROR(VLOOKUP(A498, 'Data Investing.com'!$A$1:$D$1937, 4, FALSE), "NA")</f>
        <v>-0.0017252</v>
      </c>
      <c r="E498" s="17">
        <f>IFERROR(VLOOKUP(A498, 'Data Investing.com'!$A$1:$G$1937, 7, FALSE), "NA")</f>
        <v>0.03362024257</v>
      </c>
    </row>
    <row r="499" ht="15.75" customHeight="1">
      <c r="A499" s="15">
        <v>43596.0</v>
      </c>
      <c r="B499" s="16" t="str">
        <f>IFERROR(VLOOKUP(A499, 'Data Investing.com'!$A$1:$B$1937, 2, FALSE), "NA")</f>
        <v>NA</v>
      </c>
      <c r="C499" s="16" t="str">
        <f>IFERROR(VLOOKUP(A499, 'Data Investing.com'!$A$1:$G$1937, 6, FALSE), "NA")</f>
        <v>NA</v>
      </c>
      <c r="D499" s="17" t="str">
        <f>IFERROR(VLOOKUP(A499, 'Data Investing.com'!$A$1:$D$1937, 4, FALSE), "NA")</f>
        <v>NA</v>
      </c>
      <c r="E499" s="17" t="str">
        <f>IFERROR(VLOOKUP(A499, 'Data Investing.com'!$A$1:$G$1937, 7, FALSE), "NA")</f>
        <v>NA</v>
      </c>
    </row>
    <row r="500" ht="15.75" customHeight="1">
      <c r="A500" s="15">
        <v>43597.0</v>
      </c>
      <c r="B500" s="16" t="str">
        <f>IFERROR(VLOOKUP(A500, 'Data Investing.com'!$A$1:$B$1937, 2, FALSE), "NA")</f>
        <v>NA</v>
      </c>
      <c r="C500" s="16" t="str">
        <f>IFERROR(VLOOKUP(A500, 'Data Investing.com'!$A$1:$G$1937, 6, FALSE), "NA")</f>
        <v>NA</v>
      </c>
      <c r="D500" s="17" t="str">
        <f>IFERROR(VLOOKUP(A500, 'Data Investing.com'!$A$1:$D$1937, 4, FALSE), "NA")</f>
        <v>NA</v>
      </c>
      <c r="E500" s="17" t="str">
        <f>IFERROR(VLOOKUP(A500, 'Data Investing.com'!$A$1:$G$1937, 7, FALSE), "NA")</f>
        <v>NA</v>
      </c>
    </row>
    <row r="501" ht="15.75" customHeight="1">
      <c r="A501" s="15">
        <v>43598.0</v>
      </c>
      <c r="B501" s="16">
        <f>IFERROR(VLOOKUP(A501, 'Data Investing.com'!$A$1:$B$1937, 2, FALSE), "NA")</f>
        <v>862.83</v>
      </c>
      <c r="C501" s="16">
        <f>IFERROR(VLOOKUP(A501, 'Data Investing.com'!$A$1:$G$1937, 6, FALSE), "NA")</f>
        <v>142.4940547</v>
      </c>
      <c r="D501" s="17">
        <f>IFERROR(VLOOKUP(A501, 'Data Investing.com'!$A$1:$D$1937, 4, FALSE), "NA")</f>
        <v>-0.0254143</v>
      </c>
      <c r="E501" s="17">
        <f>IFERROR(VLOOKUP(A501, 'Data Investing.com'!$A$1:$G$1937, 7, FALSE), "NA")</f>
        <v>-0.03895893368</v>
      </c>
    </row>
    <row r="502" ht="15.75" customHeight="1">
      <c r="A502" s="15">
        <v>43599.0</v>
      </c>
      <c r="B502" s="16">
        <f>IFERROR(VLOOKUP(A502, 'Data Investing.com'!$A$1:$B$1937, 2, FALSE), "NA")</f>
        <v>880.23</v>
      </c>
      <c r="C502" s="16">
        <f>IFERROR(VLOOKUP(A502, 'Data Investing.com'!$A$1:$G$1937, 6, FALSE), "NA")</f>
        <v>146.0986904</v>
      </c>
      <c r="D502" s="17">
        <f>IFERROR(VLOOKUP(A502, 'Data Investing.com'!$A$1:$D$1937, 4, FALSE), "NA")</f>
        <v>0.0201662</v>
      </c>
      <c r="E502" s="17">
        <f>IFERROR(VLOOKUP(A502, 'Data Investing.com'!$A$1:$G$1937, 7, FALSE), "NA")</f>
        <v>0.02498207782</v>
      </c>
    </row>
    <row r="503" ht="15.75" customHeight="1">
      <c r="A503" s="15">
        <v>43600.0</v>
      </c>
      <c r="B503" s="16">
        <f>IFERROR(VLOOKUP(A503, 'Data Investing.com'!$A$1:$B$1937, 2, FALSE), "NA")</f>
        <v>873.8</v>
      </c>
      <c r="C503" s="16">
        <f>IFERROR(VLOOKUP(A503, 'Data Investing.com'!$A$1:$G$1937, 6, FALSE), "NA")</f>
        <v>145.6988978</v>
      </c>
      <c r="D503" s="17">
        <f>IFERROR(VLOOKUP(A503, 'Data Investing.com'!$A$1:$D$1937, 4, FALSE), "NA")</f>
        <v>-0.0073049</v>
      </c>
      <c r="E503" s="17">
        <f>IFERROR(VLOOKUP(A503, 'Data Investing.com'!$A$1:$G$1937, 7, FALSE), "NA")</f>
        <v>-0.002740206661</v>
      </c>
    </row>
    <row r="504" ht="15.75" customHeight="1">
      <c r="A504" s="15">
        <v>43601.0</v>
      </c>
      <c r="B504" s="16">
        <f>IFERROR(VLOOKUP(A504, 'Data Investing.com'!$A$1:$B$1937, 2, FALSE), "NA")</f>
        <v>872.04</v>
      </c>
      <c r="C504" s="16">
        <f>IFERROR(VLOOKUP(A504, 'Data Investing.com'!$A$1:$G$1937, 6, FALSE), "NA")</f>
        <v>144.341637</v>
      </c>
      <c r="D504" s="17">
        <f>IFERROR(VLOOKUP(A504, 'Data Investing.com'!$A$1:$D$1937, 4, FALSE), "NA")</f>
        <v>-0.0020142</v>
      </c>
      <c r="E504" s="17">
        <f>IFERROR(VLOOKUP(A504, 'Data Investing.com'!$A$1:$G$1937, 7, FALSE), "NA")</f>
        <v>-0.009359179638</v>
      </c>
    </row>
    <row r="505" ht="15.75" customHeight="1">
      <c r="A505" s="15">
        <v>43602.0</v>
      </c>
      <c r="B505" s="16">
        <f>IFERROR(VLOOKUP(A505, 'Data Investing.com'!$A$1:$B$1937, 2, FALSE), "NA")</f>
        <v>867.96</v>
      </c>
      <c r="C505" s="16">
        <f>IFERROR(VLOOKUP(A505, 'Data Investing.com'!$A$1:$G$1937, 6, FALSE), "NA")</f>
        <v>143.3696729</v>
      </c>
      <c r="D505" s="17">
        <f>IFERROR(VLOOKUP(A505, 'Data Investing.com'!$A$1:$D$1937, 4, FALSE), "NA")</f>
        <v>-0.0046787</v>
      </c>
      <c r="E505" s="17">
        <f>IFERROR(VLOOKUP(A505, 'Data Investing.com'!$A$1:$G$1937, 7, FALSE), "NA")</f>
        <v>-0.006756548882</v>
      </c>
    </row>
    <row r="506" ht="15.75" customHeight="1">
      <c r="A506" s="15">
        <v>43603.0</v>
      </c>
      <c r="B506" s="16" t="str">
        <f>IFERROR(VLOOKUP(A506, 'Data Investing.com'!$A$1:$B$1937, 2, FALSE), "NA")</f>
        <v>NA</v>
      </c>
      <c r="C506" s="16" t="str">
        <f>IFERROR(VLOOKUP(A506, 'Data Investing.com'!$A$1:$G$1937, 6, FALSE), "NA")</f>
        <v>NA</v>
      </c>
      <c r="D506" s="17" t="str">
        <f>IFERROR(VLOOKUP(A506, 'Data Investing.com'!$A$1:$D$1937, 4, FALSE), "NA")</f>
        <v>NA</v>
      </c>
      <c r="E506" s="17" t="str">
        <f>IFERROR(VLOOKUP(A506, 'Data Investing.com'!$A$1:$G$1937, 7, FALSE), "NA")</f>
        <v>NA</v>
      </c>
    </row>
    <row r="507" ht="15.75" customHeight="1">
      <c r="A507" s="15">
        <v>43604.0</v>
      </c>
      <c r="B507" s="16" t="str">
        <f>IFERROR(VLOOKUP(A507, 'Data Investing.com'!$A$1:$B$1937, 2, FALSE), "NA")</f>
        <v>NA</v>
      </c>
      <c r="C507" s="16" t="str">
        <f>IFERROR(VLOOKUP(A507, 'Data Investing.com'!$A$1:$G$1937, 6, FALSE), "NA")</f>
        <v>NA</v>
      </c>
      <c r="D507" s="17" t="str">
        <f>IFERROR(VLOOKUP(A507, 'Data Investing.com'!$A$1:$D$1937, 4, FALSE), "NA")</f>
        <v>NA</v>
      </c>
      <c r="E507" s="17" t="str">
        <f>IFERROR(VLOOKUP(A507, 'Data Investing.com'!$A$1:$G$1937, 7, FALSE), "NA")</f>
        <v>NA</v>
      </c>
    </row>
    <row r="508" ht="15.75" customHeight="1">
      <c r="A508" s="15">
        <v>43605.0</v>
      </c>
      <c r="B508" s="16">
        <f>IFERROR(VLOOKUP(A508, 'Data Investing.com'!$A$1:$B$1937, 2, FALSE), "NA")</f>
        <v>867.71</v>
      </c>
      <c r="C508" s="16">
        <f>IFERROR(VLOOKUP(A508, 'Data Investing.com'!$A$1:$G$1937, 6, FALSE), "NA")</f>
        <v>144.1642161</v>
      </c>
      <c r="D508" s="17">
        <f>IFERROR(VLOOKUP(A508, 'Data Investing.com'!$A$1:$D$1937, 4, FALSE), "NA")</f>
        <v>-0.000288</v>
      </c>
      <c r="E508" s="17">
        <f>IFERROR(VLOOKUP(A508, 'Data Investing.com'!$A$1:$G$1937, 7, FALSE), "NA")</f>
        <v>0.005526619032</v>
      </c>
    </row>
    <row r="509" ht="15.75" customHeight="1">
      <c r="A509" s="15">
        <v>43606.0</v>
      </c>
      <c r="B509" s="16">
        <f>IFERROR(VLOOKUP(A509, 'Data Investing.com'!$A$1:$B$1937, 2, FALSE), "NA")</f>
        <v>853.1</v>
      </c>
      <c r="C509" s="16">
        <f>IFERROR(VLOOKUP(A509, 'Data Investing.com'!$A$1:$G$1937, 6, FALSE), "NA")</f>
        <v>140.9733124</v>
      </c>
      <c r="D509" s="17">
        <f>IFERROR(VLOOKUP(A509, 'Data Investing.com'!$A$1:$D$1937, 4, FALSE), "NA")</f>
        <v>-0.0168374</v>
      </c>
      <c r="E509" s="17">
        <f>IFERROR(VLOOKUP(A509, 'Data Investing.com'!$A$1:$G$1937, 7, FALSE), "NA")</f>
        <v>-0.02238244036</v>
      </c>
    </row>
    <row r="510" ht="15.75" customHeight="1">
      <c r="A510" s="15">
        <v>43607.0</v>
      </c>
      <c r="B510" s="16">
        <f>IFERROR(VLOOKUP(A510, 'Data Investing.com'!$A$1:$B$1937, 2, FALSE), "NA")</f>
        <v>836.75</v>
      </c>
      <c r="C510" s="16">
        <f>IFERROR(VLOOKUP(A510, 'Data Investing.com'!$A$1:$G$1937, 6, FALSE), "NA")</f>
        <v>137.3748153</v>
      </c>
      <c r="D510" s="17">
        <f>IFERROR(VLOOKUP(A510, 'Data Investing.com'!$A$1:$D$1937, 4, FALSE), "NA")</f>
        <v>-0.0191654</v>
      </c>
      <c r="E510" s="17">
        <f>IFERROR(VLOOKUP(A510, 'Data Investing.com'!$A$1:$G$1937, 7, FALSE), "NA")</f>
        <v>-0.02585753048</v>
      </c>
    </row>
    <row r="511" ht="15.75" customHeight="1">
      <c r="A511" s="15">
        <v>43608.0</v>
      </c>
      <c r="B511" s="16">
        <f>IFERROR(VLOOKUP(A511, 'Data Investing.com'!$A$1:$B$1937, 2, FALSE), "NA")</f>
        <v>845.96</v>
      </c>
      <c r="C511" s="16">
        <f>IFERROR(VLOOKUP(A511, 'Data Investing.com'!$A$1:$G$1937, 6, FALSE), "NA")</f>
        <v>138.786626</v>
      </c>
      <c r="D511" s="17">
        <f>IFERROR(VLOOKUP(A511, 'Data Investing.com'!$A$1:$D$1937, 4, FALSE), "NA")</f>
        <v>0.01100687</v>
      </c>
      <c r="E511" s="17">
        <f>IFERROR(VLOOKUP(A511, 'Data Investing.com'!$A$1:$G$1937, 7, FALSE), "NA")</f>
        <v>0.01022462058</v>
      </c>
    </row>
    <row r="512" ht="15.75" customHeight="1">
      <c r="A512" s="15">
        <v>43609.0</v>
      </c>
      <c r="B512" s="16">
        <f>IFERROR(VLOOKUP(A512, 'Data Investing.com'!$A$1:$B$1937, 2, FALSE), "NA")</f>
        <v>860.72</v>
      </c>
      <c r="C512" s="16">
        <f>IFERROR(VLOOKUP(A512, 'Data Investing.com'!$A$1:$G$1937, 6, FALSE), "NA")</f>
        <v>141.5308723</v>
      </c>
      <c r="D512" s="17">
        <f>IFERROR(VLOOKUP(A512, 'Data Investing.com'!$A$1:$D$1937, 4, FALSE), "NA")</f>
        <v>0.01744763</v>
      </c>
      <c r="E512" s="17">
        <f>IFERROR(VLOOKUP(A512, 'Data Investing.com'!$A$1:$G$1937, 7, FALSE), "NA")</f>
        <v>0.01958018339</v>
      </c>
    </row>
    <row r="513" ht="15.75" customHeight="1">
      <c r="A513" s="15">
        <v>43610.0</v>
      </c>
      <c r="B513" s="16" t="str">
        <f>IFERROR(VLOOKUP(A513, 'Data Investing.com'!$A$1:$B$1937, 2, FALSE), "NA")</f>
        <v>NA</v>
      </c>
      <c r="C513" s="16" t="str">
        <f>IFERROR(VLOOKUP(A513, 'Data Investing.com'!$A$1:$G$1937, 6, FALSE), "NA")</f>
        <v>NA</v>
      </c>
      <c r="D513" s="17" t="str">
        <f>IFERROR(VLOOKUP(A513, 'Data Investing.com'!$A$1:$D$1937, 4, FALSE), "NA")</f>
        <v>NA</v>
      </c>
      <c r="E513" s="17" t="str">
        <f>IFERROR(VLOOKUP(A513, 'Data Investing.com'!$A$1:$G$1937, 7, FALSE), "NA")</f>
        <v>NA</v>
      </c>
    </row>
    <row r="514" ht="15.75" customHeight="1">
      <c r="A514" s="15">
        <v>43611.0</v>
      </c>
      <c r="B514" s="16" t="str">
        <f>IFERROR(VLOOKUP(A514, 'Data Investing.com'!$A$1:$B$1937, 2, FALSE), "NA")</f>
        <v>NA</v>
      </c>
      <c r="C514" s="16" t="str">
        <f>IFERROR(VLOOKUP(A514, 'Data Investing.com'!$A$1:$G$1937, 6, FALSE), "NA")</f>
        <v>NA</v>
      </c>
      <c r="D514" s="17" t="str">
        <f>IFERROR(VLOOKUP(A514, 'Data Investing.com'!$A$1:$D$1937, 4, FALSE), "NA")</f>
        <v>NA</v>
      </c>
      <c r="E514" s="17" t="str">
        <f>IFERROR(VLOOKUP(A514, 'Data Investing.com'!$A$1:$G$1937, 7, FALSE), "NA")</f>
        <v>NA</v>
      </c>
    </row>
    <row r="515" ht="15.75" customHeight="1">
      <c r="A515" s="15">
        <v>43612.0</v>
      </c>
      <c r="B515" s="16">
        <f>IFERROR(VLOOKUP(A515, 'Data Investing.com'!$A$1:$B$1937, 2, FALSE), "NA")</f>
        <v>855.45</v>
      </c>
      <c r="C515" s="16">
        <f>IFERROR(VLOOKUP(A515, 'Data Investing.com'!$A$1:$G$1937, 6, FALSE), "NA")</f>
        <v>141.256605</v>
      </c>
      <c r="D515" s="17">
        <f>IFERROR(VLOOKUP(A515, 'Data Investing.com'!$A$1:$D$1937, 4, FALSE), "NA")</f>
        <v>-0.0061228</v>
      </c>
      <c r="E515" s="17">
        <f>IFERROR(VLOOKUP(A515, 'Data Investing.com'!$A$1:$G$1937, 7, FALSE), "NA")</f>
        <v>-0.001939742074</v>
      </c>
    </row>
    <row r="516" ht="15.75" customHeight="1">
      <c r="A516" s="15">
        <v>43613.0</v>
      </c>
      <c r="B516" s="16">
        <f>IFERROR(VLOOKUP(A516, 'Data Investing.com'!$A$1:$B$1937, 2, FALSE), "NA")</f>
        <v>867.78</v>
      </c>
      <c r="C516" s="16">
        <f>IFERROR(VLOOKUP(A516, 'Data Investing.com'!$A$1:$G$1937, 6, FALSE), "NA")</f>
        <v>143.9796917</v>
      </c>
      <c r="D516" s="17">
        <f>IFERROR(VLOOKUP(A516, 'Data Investing.com'!$A$1:$D$1937, 4, FALSE), "NA")</f>
        <v>0.01441347</v>
      </c>
      <c r="E516" s="17">
        <f>IFERROR(VLOOKUP(A516, 'Data Investing.com'!$A$1:$G$1937, 7, FALSE), "NA")</f>
        <v>0.01909412981</v>
      </c>
    </row>
    <row r="517" ht="15.75" customHeight="1">
      <c r="A517" s="15">
        <v>43614.0</v>
      </c>
      <c r="B517" s="16">
        <f>IFERROR(VLOOKUP(A517, 'Data Investing.com'!$A$1:$B$1937, 2, FALSE), "NA")</f>
        <v>871.86</v>
      </c>
      <c r="C517" s="16">
        <f>IFERROR(VLOOKUP(A517, 'Data Investing.com'!$A$1:$G$1937, 6, FALSE), "NA")</f>
        <v>145.0923615</v>
      </c>
      <c r="D517" s="17">
        <f>IFERROR(VLOOKUP(A517, 'Data Investing.com'!$A$1:$D$1937, 4, FALSE), "NA")</f>
        <v>0.00470165</v>
      </c>
      <c r="E517" s="17">
        <f>IFERROR(VLOOKUP(A517, 'Data Investing.com'!$A$1:$G$1937, 7, FALSE), "NA")</f>
        <v>0.007698255261</v>
      </c>
    </row>
    <row r="518" ht="15.75" customHeight="1">
      <c r="A518" s="15">
        <v>43615.0</v>
      </c>
      <c r="B518" s="16">
        <f>IFERROR(VLOOKUP(A518, 'Data Investing.com'!$A$1:$B$1937, 2, FALSE), "NA")</f>
        <v>900.12</v>
      </c>
      <c r="C518" s="16">
        <f>IFERROR(VLOOKUP(A518, 'Data Investing.com'!$A$1:$G$1937, 6, FALSE), "NA")</f>
        <v>153.2223471</v>
      </c>
      <c r="D518" s="17">
        <f>IFERROR(VLOOKUP(A518, 'Data Investing.com'!$A$1:$D$1937, 4, FALSE), "NA")</f>
        <v>0.03241346</v>
      </c>
      <c r="E518" s="17">
        <f>IFERROR(VLOOKUP(A518, 'Data Investing.com'!$A$1:$G$1937, 7, FALSE), "NA")</f>
        <v>0.05451959995</v>
      </c>
    </row>
    <row r="519" ht="15.75" customHeight="1">
      <c r="A519" s="15">
        <v>43616.0</v>
      </c>
      <c r="B519" s="16">
        <f>IFERROR(VLOOKUP(A519, 'Data Investing.com'!$A$1:$B$1937, 2, FALSE), "NA")</f>
        <v>905.9</v>
      </c>
      <c r="C519" s="16">
        <f>IFERROR(VLOOKUP(A519, 'Data Investing.com'!$A$1:$G$1937, 6, FALSE), "NA")</f>
        <v>155.1942712</v>
      </c>
      <c r="D519" s="17">
        <f>IFERROR(VLOOKUP(A519, 'Data Investing.com'!$A$1:$D$1937, 4, FALSE), "NA")</f>
        <v>0.00642137</v>
      </c>
      <c r="E519" s="17">
        <f>IFERROR(VLOOKUP(A519, 'Data Investing.com'!$A$1:$G$1937, 7, FALSE), "NA")</f>
        <v>0.0127875797</v>
      </c>
    </row>
    <row r="520" ht="15.75" customHeight="1">
      <c r="A520" s="15">
        <v>43617.0</v>
      </c>
      <c r="B520" s="16" t="str">
        <f>IFERROR(VLOOKUP(A520, 'Data Investing.com'!$A$1:$B$1937, 2, FALSE), "NA")</f>
        <v>NA</v>
      </c>
      <c r="C520" s="16" t="str">
        <f>IFERROR(VLOOKUP(A520, 'Data Investing.com'!$A$1:$G$1937, 6, FALSE), "NA")</f>
        <v>NA</v>
      </c>
      <c r="D520" s="17" t="str">
        <f>IFERROR(VLOOKUP(A520, 'Data Investing.com'!$A$1:$D$1937, 4, FALSE), "NA")</f>
        <v>NA</v>
      </c>
      <c r="E520" s="17" t="str">
        <f>IFERROR(VLOOKUP(A520, 'Data Investing.com'!$A$1:$G$1937, 7, FALSE), "NA")</f>
        <v>NA</v>
      </c>
    </row>
    <row r="521" ht="15.75" customHeight="1">
      <c r="A521" s="15">
        <v>43618.0</v>
      </c>
      <c r="B521" s="16" t="str">
        <f>IFERROR(VLOOKUP(A521, 'Data Investing.com'!$A$1:$B$1937, 2, FALSE), "NA")</f>
        <v>NA</v>
      </c>
      <c r="C521" s="16" t="str">
        <f>IFERROR(VLOOKUP(A521, 'Data Investing.com'!$A$1:$G$1937, 6, FALSE), "NA")</f>
        <v>NA</v>
      </c>
      <c r="D521" s="17" t="str">
        <f>IFERROR(VLOOKUP(A521, 'Data Investing.com'!$A$1:$D$1937, 4, FALSE), "NA")</f>
        <v>NA</v>
      </c>
      <c r="E521" s="17" t="str">
        <f>IFERROR(VLOOKUP(A521, 'Data Investing.com'!$A$1:$G$1937, 7, FALSE), "NA")</f>
        <v>NA</v>
      </c>
    </row>
    <row r="522" ht="15.75" customHeight="1">
      <c r="A522" s="15">
        <v>43619.0</v>
      </c>
      <c r="B522" s="16">
        <f>IFERROR(VLOOKUP(A522, 'Data Investing.com'!$A$1:$B$1937, 2, FALSE), "NA")</f>
        <v>903.46</v>
      </c>
      <c r="C522" s="16">
        <f>IFERROR(VLOOKUP(A522, 'Data Investing.com'!$A$1:$G$1937, 6, FALSE), "NA")</f>
        <v>154.9860189</v>
      </c>
      <c r="D522" s="17">
        <f>IFERROR(VLOOKUP(A522, 'Data Investing.com'!$A$1:$D$1937, 4, FALSE), "NA")</f>
        <v>-0.0026935</v>
      </c>
      <c r="E522" s="17">
        <f>IFERROR(VLOOKUP(A522, 'Data Investing.com'!$A$1:$G$1937, 7, FALSE), "NA")</f>
        <v>-0.001342782629</v>
      </c>
    </row>
    <row r="523" ht="15.75" customHeight="1">
      <c r="A523" s="15">
        <v>43620.0</v>
      </c>
      <c r="B523" s="16" t="str">
        <f>IFERROR(VLOOKUP(A523, 'Data Investing.com'!$A$1:$B$1937, 2, FALSE), "NA")</f>
        <v>NA</v>
      </c>
      <c r="C523" s="16" t="str">
        <f>IFERROR(VLOOKUP(A523, 'Data Investing.com'!$A$1:$G$1937, 6, FALSE), "NA")</f>
        <v>NA</v>
      </c>
      <c r="D523" s="17" t="str">
        <f>IFERROR(VLOOKUP(A523, 'Data Investing.com'!$A$1:$D$1937, 4, FALSE), "NA")</f>
        <v>NA</v>
      </c>
      <c r="E523" s="17" t="str">
        <f>IFERROR(VLOOKUP(A523, 'Data Investing.com'!$A$1:$G$1937, 7, FALSE), "NA")</f>
        <v>NA</v>
      </c>
    </row>
    <row r="524" ht="15.75" customHeight="1">
      <c r="A524" s="15">
        <v>43621.0</v>
      </c>
      <c r="B524" s="16" t="str">
        <f>IFERROR(VLOOKUP(A524, 'Data Investing.com'!$A$1:$B$1937, 2, FALSE), "NA")</f>
        <v>NA</v>
      </c>
      <c r="C524" s="16" t="str">
        <f>IFERROR(VLOOKUP(A524, 'Data Investing.com'!$A$1:$G$1937, 6, FALSE), "NA")</f>
        <v>NA</v>
      </c>
      <c r="D524" s="17" t="str">
        <f>IFERROR(VLOOKUP(A524, 'Data Investing.com'!$A$1:$D$1937, 4, FALSE), "NA")</f>
        <v>NA</v>
      </c>
      <c r="E524" s="17" t="str">
        <f>IFERROR(VLOOKUP(A524, 'Data Investing.com'!$A$1:$G$1937, 7, FALSE), "NA")</f>
        <v>NA</v>
      </c>
    </row>
    <row r="525" ht="15.75" customHeight="1">
      <c r="A525" s="15">
        <v>43622.0</v>
      </c>
      <c r="B525" s="16" t="str">
        <f>IFERROR(VLOOKUP(A525, 'Data Investing.com'!$A$1:$B$1937, 2, FALSE), "NA")</f>
        <v>NA</v>
      </c>
      <c r="C525" s="16" t="str">
        <f>IFERROR(VLOOKUP(A525, 'Data Investing.com'!$A$1:$G$1937, 6, FALSE), "NA")</f>
        <v>NA</v>
      </c>
      <c r="D525" s="17" t="str">
        <f>IFERROR(VLOOKUP(A525, 'Data Investing.com'!$A$1:$D$1937, 4, FALSE), "NA")</f>
        <v>NA</v>
      </c>
      <c r="E525" s="17" t="str">
        <f>IFERROR(VLOOKUP(A525, 'Data Investing.com'!$A$1:$G$1937, 7, FALSE), "NA")</f>
        <v>NA</v>
      </c>
    </row>
    <row r="526" ht="15.75" customHeight="1">
      <c r="A526" s="15">
        <v>43623.0</v>
      </c>
      <c r="B526" s="16">
        <f>IFERROR(VLOOKUP(A526, 'Data Investing.com'!$A$1:$B$1937, 2, FALSE), "NA")</f>
        <v>938.09</v>
      </c>
      <c r="C526" s="16">
        <f>IFERROR(VLOOKUP(A526, 'Data Investing.com'!$A$1:$G$1937, 6, FALSE), "NA")</f>
        <v>160.9073756</v>
      </c>
      <c r="D526" s="17">
        <f>IFERROR(VLOOKUP(A526, 'Data Investing.com'!$A$1:$D$1937, 4, FALSE), "NA")</f>
        <v>0.03833042</v>
      </c>
      <c r="E526" s="17">
        <f>IFERROR(VLOOKUP(A526, 'Data Investing.com'!$A$1:$G$1937, 7, FALSE), "NA")</f>
        <v>0.03749398063</v>
      </c>
    </row>
    <row r="527" ht="15.75" customHeight="1">
      <c r="A527" s="15">
        <v>43624.0</v>
      </c>
      <c r="B527" s="16" t="str">
        <f>IFERROR(VLOOKUP(A527, 'Data Investing.com'!$A$1:$B$1937, 2, FALSE), "NA")</f>
        <v>NA</v>
      </c>
      <c r="C527" s="16" t="str">
        <f>IFERROR(VLOOKUP(A527, 'Data Investing.com'!$A$1:$G$1937, 6, FALSE), "NA")</f>
        <v>NA</v>
      </c>
      <c r="D527" s="17" t="str">
        <f>IFERROR(VLOOKUP(A527, 'Data Investing.com'!$A$1:$D$1937, 4, FALSE), "NA")</f>
        <v>NA</v>
      </c>
      <c r="E527" s="17" t="str">
        <f>IFERROR(VLOOKUP(A527, 'Data Investing.com'!$A$1:$G$1937, 7, FALSE), "NA")</f>
        <v>NA</v>
      </c>
    </row>
    <row r="528" ht="15.75" customHeight="1">
      <c r="A528" s="15">
        <v>43625.0</v>
      </c>
      <c r="B528" s="16" t="str">
        <f>IFERROR(VLOOKUP(A528, 'Data Investing.com'!$A$1:$B$1937, 2, FALSE), "NA")</f>
        <v>NA</v>
      </c>
      <c r="C528" s="16" t="str">
        <f>IFERROR(VLOOKUP(A528, 'Data Investing.com'!$A$1:$G$1937, 6, FALSE), "NA")</f>
        <v>NA</v>
      </c>
      <c r="D528" s="17" t="str">
        <f>IFERROR(VLOOKUP(A528, 'Data Investing.com'!$A$1:$D$1937, 4, FALSE), "NA")</f>
        <v>NA</v>
      </c>
      <c r="E528" s="17" t="str">
        <f>IFERROR(VLOOKUP(A528, 'Data Investing.com'!$A$1:$G$1937, 7, FALSE), "NA")</f>
        <v>NA</v>
      </c>
    </row>
    <row r="529" ht="15.75" customHeight="1">
      <c r="A529" s="15">
        <v>43626.0</v>
      </c>
      <c r="B529" s="16">
        <f>IFERROR(VLOOKUP(A529, 'Data Investing.com'!$A$1:$B$1937, 2, FALSE), "NA")</f>
        <v>941.03</v>
      </c>
      <c r="C529" s="16">
        <f>IFERROR(VLOOKUP(A529, 'Data Investing.com'!$A$1:$G$1937, 6, FALSE), "NA")</f>
        <v>162.9856071</v>
      </c>
      <c r="D529" s="17">
        <f>IFERROR(VLOOKUP(A529, 'Data Investing.com'!$A$1:$D$1937, 4, FALSE), "NA")</f>
        <v>0.00313403</v>
      </c>
      <c r="E529" s="17">
        <f>IFERROR(VLOOKUP(A529, 'Data Investing.com'!$A$1:$G$1937, 7, FALSE), "NA")</f>
        <v>0.01283300434</v>
      </c>
    </row>
    <row r="530" ht="15.75" customHeight="1">
      <c r="A530" s="15">
        <v>43627.0</v>
      </c>
      <c r="B530" s="16">
        <f>IFERROR(VLOOKUP(A530, 'Data Investing.com'!$A$1:$B$1937, 2, FALSE), "NA")</f>
        <v>928.26</v>
      </c>
      <c r="C530" s="16">
        <f>IFERROR(VLOOKUP(A530, 'Data Investing.com'!$A$1:$G$1937, 6, FALSE), "NA")</f>
        <v>160.1939737</v>
      </c>
      <c r="D530" s="17">
        <f>IFERROR(VLOOKUP(A530, 'Data Investing.com'!$A$1:$D$1937, 4, FALSE), "NA")</f>
        <v>-0.0135702</v>
      </c>
      <c r="E530" s="17">
        <f>IFERROR(VLOOKUP(A530, 'Data Investing.com'!$A$1:$G$1937, 7, FALSE), "NA")</f>
        <v>-0.01727648064</v>
      </c>
    </row>
    <row r="531" ht="15.75" customHeight="1">
      <c r="A531" s="15">
        <v>43628.0</v>
      </c>
      <c r="B531" s="16">
        <f>IFERROR(VLOOKUP(A531, 'Data Investing.com'!$A$1:$B$1937, 2, FALSE), "NA")</f>
        <v>926.06</v>
      </c>
      <c r="C531" s="16">
        <f>IFERROR(VLOOKUP(A531, 'Data Investing.com'!$A$1:$G$1937, 6, FALSE), "NA")</f>
        <v>159.4730498</v>
      </c>
      <c r="D531" s="17">
        <f>IFERROR(VLOOKUP(A531, 'Data Investing.com'!$A$1:$D$1937, 4, FALSE), "NA")</f>
        <v>-0.00237</v>
      </c>
      <c r="E531" s="17">
        <f>IFERROR(VLOOKUP(A531, 'Data Investing.com'!$A$1:$G$1937, 7, FALSE), "NA")</f>
        <v>-0.004510475598</v>
      </c>
    </row>
    <row r="532" ht="15.75" customHeight="1">
      <c r="A532" s="15">
        <v>43629.0</v>
      </c>
      <c r="B532" s="16">
        <f>IFERROR(VLOOKUP(A532, 'Data Investing.com'!$A$1:$B$1937, 2, FALSE), "NA")</f>
        <v>905.01</v>
      </c>
      <c r="C532" s="16">
        <f>IFERROR(VLOOKUP(A532, 'Data Investing.com'!$A$1:$G$1937, 6, FALSE), "NA")</f>
        <v>154.3885088</v>
      </c>
      <c r="D532" s="17">
        <f>IFERROR(VLOOKUP(A532, 'Data Investing.com'!$A$1:$D$1937, 4, FALSE), "NA")</f>
        <v>-0.0227307</v>
      </c>
      <c r="E532" s="17">
        <f>IFERROR(VLOOKUP(A532, 'Data Investing.com'!$A$1:$G$1937, 7, FALSE), "NA")</f>
        <v>-0.03240273073</v>
      </c>
    </row>
    <row r="533" ht="15.75" customHeight="1">
      <c r="A533" s="15">
        <v>43630.0</v>
      </c>
      <c r="B533" s="16">
        <f>IFERROR(VLOOKUP(A533, 'Data Investing.com'!$A$1:$B$1937, 2, FALSE), "NA")</f>
        <v>907.87</v>
      </c>
      <c r="C533" s="16">
        <f>IFERROR(VLOOKUP(A533, 'Data Investing.com'!$A$1:$G$1937, 6, FALSE), "NA")</f>
        <v>153.8632319</v>
      </c>
      <c r="D533" s="17">
        <f>IFERROR(VLOOKUP(A533, 'Data Investing.com'!$A$1:$D$1937, 4, FALSE), "NA")</f>
        <v>0.00316019</v>
      </c>
      <c r="E533" s="17">
        <f>IFERROR(VLOOKUP(A533, 'Data Investing.com'!$A$1:$G$1937, 7, FALSE), "NA")</f>
        <v>-0.003408106782</v>
      </c>
    </row>
    <row r="534" ht="15.75" customHeight="1">
      <c r="A534" s="15">
        <v>43631.0</v>
      </c>
      <c r="B534" s="16" t="str">
        <f>IFERROR(VLOOKUP(A534, 'Data Investing.com'!$A$1:$B$1937, 2, FALSE), "NA")</f>
        <v>NA</v>
      </c>
      <c r="C534" s="16" t="str">
        <f>IFERROR(VLOOKUP(A534, 'Data Investing.com'!$A$1:$G$1937, 6, FALSE), "NA")</f>
        <v>NA</v>
      </c>
      <c r="D534" s="17" t="str">
        <f>IFERROR(VLOOKUP(A534, 'Data Investing.com'!$A$1:$D$1937, 4, FALSE), "NA")</f>
        <v>NA</v>
      </c>
      <c r="E534" s="17" t="str">
        <f>IFERROR(VLOOKUP(A534, 'Data Investing.com'!$A$1:$G$1937, 7, FALSE), "NA")</f>
        <v>NA</v>
      </c>
    </row>
    <row r="535" ht="15.75" customHeight="1">
      <c r="A535" s="15">
        <v>43632.0</v>
      </c>
      <c r="B535" s="16" t="str">
        <f>IFERROR(VLOOKUP(A535, 'Data Investing.com'!$A$1:$B$1937, 2, FALSE), "NA")</f>
        <v>NA</v>
      </c>
      <c r="C535" s="16" t="str">
        <f>IFERROR(VLOOKUP(A535, 'Data Investing.com'!$A$1:$G$1937, 6, FALSE), "NA")</f>
        <v>NA</v>
      </c>
      <c r="D535" s="17" t="str">
        <f>IFERROR(VLOOKUP(A535, 'Data Investing.com'!$A$1:$D$1937, 4, FALSE), "NA")</f>
        <v>NA</v>
      </c>
      <c r="E535" s="17" t="str">
        <f>IFERROR(VLOOKUP(A535, 'Data Investing.com'!$A$1:$G$1937, 7, FALSE), "NA")</f>
        <v>NA</v>
      </c>
    </row>
    <row r="536" ht="15.75" customHeight="1">
      <c r="A536" s="15">
        <v>43633.0</v>
      </c>
      <c r="B536" s="16">
        <f>IFERROR(VLOOKUP(A536, 'Data Investing.com'!$A$1:$B$1937, 2, FALSE), "NA")</f>
        <v>922.5</v>
      </c>
      <c r="C536" s="16">
        <f>IFERROR(VLOOKUP(A536, 'Data Investing.com'!$A$1:$G$1937, 6, FALSE), "NA")</f>
        <v>157.1898376</v>
      </c>
      <c r="D536" s="17">
        <f>IFERROR(VLOOKUP(A536, 'Data Investing.com'!$A$1:$D$1937, 4, FALSE), "NA")</f>
        <v>0.01611464</v>
      </c>
      <c r="E536" s="17">
        <f>IFERROR(VLOOKUP(A536, 'Data Investing.com'!$A$1:$G$1937, 7, FALSE), "NA")</f>
        <v>0.02139012822</v>
      </c>
    </row>
    <row r="537" ht="15.75" customHeight="1">
      <c r="A537" s="15">
        <v>43634.0</v>
      </c>
      <c r="B537" s="16">
        <f>IFERROR(VLOOKUP(A537, 'Data Investing.com'!$A$1:$B$1937, 2, FALSE), "NA")</f>
        <v>942.19</v>
      </c>
      <c r="C537" s="16">
        <f>IFERROR(VLOOKUP(A537, 'Data Investing.com'!$A$1:$G$1937, 6, FALSE), "NA")</f>
        <v>161.8188064</v>
      </c>
      <c r="D537" s="17">
        <f>IFERROR(VLOOKUP(A537, 'Data Investing.com'!$A$1:$D$1937, 4, FALSE), "NA")</f>
        <v>0.02134417</v>
      </c>
      <c r="E537" s="17">
        <f>IFERROR(VLOOKUP(A537, 'Data Investing.com'!$A$1:$G$1937, 7, FALSE), "NA")</f>
        <v>0.0290229983</v>
      </c>
    </row>
    <row r="538" ht="15.75" customHeight="1">
      <c r="A538" s="15">
        <v>43635.0</v>
      </c>
      <c r="B538" s="16">
        <f>IFERROR(VLOOKUP(A538, 'Data Investing.com'!$A$1:$B$1937, 2, FALSE), "NA")</f>
        <v>942.44</v>
      </c>
      <c r="C538" s="16">
        <f>IFERROR(VLOOKUP(A538, 'Data Investing.com'!$A$1:$G$1937, 6, FALSE), "NA")</f>
        <v>162.9588643</v>
      </c>
      <c r="D538" s="17">
        <f>IFERROR(VLOOKUP(A538, 'Data Investing.com'!$A$1:$D$1937, 4, FALSE), "NA")</f>
        <v>0.00026534</v>
      </c>
      <c r="E538" s="17">
        <f>IFERROR(VLOOKUP(A538, 'Data Investing.com'!$A$1:$G$1937, 7, FALSE), "NA")</f>
        <v>0.007020572824</v>
      </c>
    </row>
    <row r="539" ht="15.75" customHeight="1">
      <c r="A539" s="15">
        <v>43636.0</v>
      </c>
      <c r="B539" s="16">
        <f>IFERROR(VLOOKUP(A539, 'Data Investing.com'!$A$1:$B$1937, 2, FALSE), "NA")</f>
        <v>941.58</v>
      </c>
      <c r="C539" s="16">
        <f>IFERROR(VLOOKUP(A539, 'Data Investing.com'!$A$1:$G$1937, 6, FALSE), "NA")</f>
        <v>163.46875</v>
      </c>
      <c r="D539" s="17">
        <f>IFERROR(VLOOKUP(A539, 'Data Investing.com'!$A$1:$D$1937, 4, FALSE), "NA")</f>
        <v>-0.0009125</v>
      </c>
      <c r="E539" s="17">
        <f>IFERROR(VLOOKUP(A539, 'Data Investing.com'!$A$1:$G$1937, 7, FALSE), "NA")</f>
        <v>0.003124037772</v>
      </c>
    </row>
    <row r="540" ht="15.75" customHeight="1">
      <c r="A540" s="15">
        <v>43637.0</v>
      </c>
      <c r="B540" s="16">
        <f>IFERROR(VLOOKUP(A540, 'Data Investing.com'!$A$1:$B$1937, 2, FALSE), "NA")</f>
        <v>940.22</v>
      </c>
      <c r="C540" s="16">
        <f>IFERROR(VLOOKUP(A540, 'Data Investing.com'!$A$1:$G$1937, 6, FALSE), "NA")</f>
        <v>161.5387259</v>
      </c>
      <c r="D540" s="17">
        <f>IFERROR(VLOOKUP(A540, 'Data Investing.com'!$A$1:$D$1937, 4, FALSE), "NA")</f>
        <v>-0.0014444</v>
      </c>
      <c r="E540" s="17">
        <f>IFERROR(VLOOKUP(A540, 'Data Investing.com'!$A$1:$G$1937, 7, FALSE), "NA")</f>
        <v>-0.01187693804</v>
      </c>
    </row>
    <row r="541" ht="15.75" customHeight="1">
      <c r="A541" s="15">
        <v>43638.0</v>
      </c>
      <c r="B541" s="16" t="str">
        <f>IFERROR(VLOOKUP(A541, 'Data Investing.com'!$A$1:$B$1937, 2, FALSE), "NA")</f>
        <v>NA</v>
      </c>
      <c r="C541" s="16" t="str">
        <f>IFERROR(VLOOKUP(A541, 'Data Investing.com'!$A$1:$G$1937, 6, FALSE), "NA")</f>
        <v>NA</v>
      </c>
      <c r="D541" s="17" t="str">
        <f>IFERROR(VLOOKUP(A541, 'Data Investing.com'!$A$1:$D$1937, 4, FALSE), "NA")</f>
        <v>NA</v>
      </c>
      <c r="E541" s="17" t="str">
        <f>IFERROR(VLOOKUP(A541, 'Data Investing.com'!$A$1:$G$1937, 7, FALSE), "NA")</f>
        <v>NA</v>
      </c>
    </row>
    <row r="542" ht="15.75" customHeight="1">
      <c r="A542" s="15">
        <v>43639.0</v>
      </c>
      <c r="B542" s="16" t="str">
        <f>IFERROR(VLOOKUP(A542, 'Data Investing.com'!$A$1:$B$1937, 2, FALSE), "NA")</f>
        <v>NA</v>
      </c>
      <c r="C542" s="16" t="str">
        <f>IFERROR(VLOOKUP(A542, 'Data Investing.com'!$A$1:$G$1937, 6, FALSE), "NA")</f>
        <v>NA</v>
      </c>
      <c r="D542" s="17" t="str">
        <f>IFERROR(VLOOKUP(A542, 'Data Investing.com'!$A$1:$D$1937, 4, FALSE), "NA")</f>
        <v>NA</v>
      </c>
      <c r="E542" s="17" t="str">
        <f>IFERROR(VLOOKUP(A542, 'Data Investing.com'!$A$1:$G$1937, 7, FALSE), "NA")</f>
        <v>NA</v>
      </c>
    </row>
    <row r="543" ht="15.75" customHeight="1">
      <c r="A543" s="15">
        <v>43640.0</v>
      </c>
      <c r="B543" s="16">
        <f>IFERROR(VLOOKUP(A543, 'Data Investing.com'!$A$1:$B$1937, 2, FALSE), "NA")</f>
        <v>951.82</v>
      </c>
      <c r="C543" s="16">
        <f>IFERROR(VLOOKUP(A543, 'Data Investing.com'!$A$1:$G$1937, 6, FALSE), "NA")</f>
        <v>163.880854</v>
      </c>
      <c r="D543" s="17">
        <f>IFERROR(VLOOKUP(A543, 'Data Investing.com'!$A$1:$D$1937, 4, FALSE), "NA")</f>
        <v>0.01233754</v>
      </c>
      <c r="E543" s="17">
        <f>IFERROR(VLOOKUP(A543, 'Data Investing.com'!$A$1:$G$1937, 7, FALSE), "NA")</f>
        <v>0.01439476123</v>
      </c>
    </row>
    <row r="544" ht="15.75" customHeight="1">
      <c r="A544" s="15">
        <v>43641.0</v>
      </c>
      <c r="B544" s="16">
        <f>IFERROR(VLOOKUP(A544, 'Data Investing.com'!$A$1:$B$1937, 2, FALSE), "NA")</f>
        <v>954.21</v>
      </c>
      <c r="C544" s="16">
        <f>IFERROR(VLOOKUP(A544, 'Data Investing.com'!$A$1:$G$1937, 6, FALSE), "NA")</f>
        <v>164.6921763</v>
      </c>
      <c r="D544" s="17">
        <f>IFERROR(VLOOKUP(A544, 'Data Investing.com'!$A$1:$D$1937, 4, FALSE), "NA")</f>
        <v>0.00251098</v>
      </c>
      <c r="E544" s="17">
        <f>IFERROR(VLOOKUP(A544, 'Data Investing.com'!$A$1:$G$1937, 7, FALSE), "NA")</f>
        <v>0.004938469284</v>
      </c>
    </row>
    <row r="545" ht="15.75" customHeight="1">
      <c r="A545" s="15">
        <v>43642.0</v>
      </c>
      <c r="B545" s="16">
        <f>IFERROR(VLOOKUP(A545, 'Data Investing.com'!$A$1:$B$1937, 2, FALSE), "NA")</f>
        <v>948.31</v>
      </c>
      <c r="C545" s="16">
        <f>IFERROR(VLOOKUP(A545, 'Data Investing.com'!$A$1:$G$1937, 6, FALSE), "NA")</f>
        <v>164.2977183</v>
      </c>
      <c r="D545" s="17">
        <f>IFERROR(VLOOKUP(A545, 'Data Investing.com'!$A$1:$D$1937, 4, FALSE), "NA")</f>
        <v>-0.0061831</v>
      </c>
      <c r="E545" s="17">
        <f>IFERROR(VLOOKUP(A545, 'Data Investing.com'!$A$1:$G$1937, 7, FALSE), "NA")</f>
        <v>-0.00239799577</v>
      </c>
    </row>
    <row r="546" ht="15.75" customHeight="1">
      <c r="A546" s="15">
        <v>43643.0</v>
      </c>
      <c r="B546" s="16">
        <f>IFERROR(VLOOKUP(A546, 'Data Investing.com'!$A$1:$B$1937, 2, FALSE), "NA")</f>
        <v>955.73</v>
      </c>
      <c r="C546" s="16">
        <f>IFERROR(VLOOKUP(A546, 'Data Investing.com'!$A$1:$G$1937, 6, FALSE), "NA")</f>
        <v>165.6435232</v>
      </c>
      <c r="D546" s="17">
        <f>IFERROR(VLOOKUP(A546, 'Data Investing.com'!$A$1:$D$1937, 4, FALSE), "NA")</f>
        <v>0.00782445</v>
      </c>
      <c r="E546" s="17">
        <f>IFERROR(VLOOKUP(A546, 'Data Investing.com'!$A$1:$G$1937, 7, FALSE), "NA")</f>
        <v>0.008157891233</v>
      </c>
    </row>
    <row r="547" ht="15.75" customHeight="1">
      <c r="A547" s="15">
        <v>43644.0</v>
      </c>
      <c r="B547" s="16">
        <f>IFERROR(VLOOKUP(A547, 'Data Investing.com'!$A$1:$B$1937, 2, FALSE), "NA")</f>
        <v>964.85</v>
      </c>
      <c r="C547" s="16">
        <f>IFERROR(VLOOKUP(A547, 'Data Investing.com'!$A$1:$G$1937, 6, FALSE), "NA")</f>
        <v>166.7185043</v>
      </c>
      <c r="D547" s="17">
        <f>IFERROR(VLOOKUP(A547, 'Data Investing.com'!$A$1:$D$1937, 4, FALSE), "NA")</f>
        <v>0.00954244</v>
      </c>
      <c r="E547" s="17">
        <f>IFERROR(VLOOKUP(A547, 'Data Investing.com'!$A$1:$G$1937, 7, FALSE), "NA")</f>
        <v>0.006468758754</v>
      </c>
    </row>
    <row r="548" ht="15.75" customHeight="1">
      <c r="A548" s="15">
        <v>43645.0</v>
      </c>
      <c r="B548" s="16" t="str">
        <f>IFERROR(VLOOKUP(A548, 'Data Investing.com'!$A$1:$B$1937, 2, FALSE), "NA")</f>
        <v>NA</v>
      </c>
      <c r="C548" s="16" t="str">
        <f>IFERROR(VLOOKUP(A548, 'Data Investing.com'!$A$1:$G$1937, 6, FALSE), "NA")</f>
        <v>NA</v>
      </c>
      <c r="D548" s="17" t="str">
        <f>IFERROR(VLOOKUP(A548, 'Data Investing.com'!$A$1:$D$1937, 4, FALSE), "NA")</f>
        <v>NA</v>
      </c>
      <c r="E548" s="17" t="str">
        <f>IFERROR(VLOOKUP(A548, 'Data Investing.com'!$A$1:$G$1937, 7, FALSE), "NA")</f>
        <v>NA</v>
      </c>
    </row>
    <row r="549" ht="15.75" customHeight="1">
      <c r="A549" s="15">
        <v>43646.0</v>
      </c>
      <c r="B549" s="16" t="str">
        <f>IFERROR(VLOOKUP(A549, 'Data Investing.com'!$A$1:$B$1937, 2, FALSE), "NA")</f>
        <v>NA</v>
      </c>
      <c r="C549" s="16" t="str">
        <f>IFERROR(VLOOKUP(A549, 'Data Investing.com'!$A$1:$G$1937, 6, FALSE), "NA")</f>
        <v>NA</v>
      </c>
      <c r="D549" s="17" t="str">
        <f>IFERROR(VLOOKUP(A549, 'Data Investing.com'!$A$1:$D$1937, 4, FALSE), "NA")</f>
        <v>NA</v>
      </c>
      <c r="E549" s="17" t="str">
        <f>IFERROR(VLOOKUP(A549, 'Data Investing.com'!$A$1:$G$1937, 7, FALSE), "NA")</f>
        <v>NA</v>
      </c>
    </row>
    <row r="550" ht="15.75" customHeight="1">
      <c r="A550" s="15">
        <v>43647.0</v>
      </c>
      <c r="B550" s="16">
        <f>IFERROR(VLOOKUP(A550, 'Data Investing.com'!$A$1:$B$1937, 2, FALSE), "NA")</f>
        <v>997.36</v>
      </c>
      <c r="C550" s="16">
        <f>IFERROR(VLOOKUP(A550, 'Data Investing.com'!$A$1:$G$1937, 6, FALSE), "NA")</f>
        <v>176.7397353</v>
      </c>
      <c r="D550" s="17">
        <f>IFERROR(VLOOKUP(A550, 'Data Investing.com'!$A$1:$D$1937, 4, FALSE), "NA")</f>
        <v>0.03369436</v>
      </c>
      <c r="E550" s="17">
        <f>IFERROR(VLOOKUP(A550, 'Data Investing.com'!$A$1:$G$1937, 7, FALSE), "NA")</f>
        <v>0.05837144087</v>
      </c>
    </row>
    <row r="551" ht="15.75" customHeight="1">
      <c r="A551" s="15">
        <v>43648.0</v>
      </c>
      <c r="B551" s="16">
        <f>IFERROR(VLOOKUP(A551, 'Data Investing.com'!$A$1:$B$1937, 2, FALSE), "NA")</f>
        <v>1002.01</v>
      </c>
      <c r="C551" s="16">
        <f>IFERROR(VLOOKUP(A551, 'Data Investing.com'!$A$1:$G$1937, 6, FALSE), "NA")</f>
        <v>177.3939984</v>
      </c>
      <c r="D551" s="17">
        <f>IFERROR(VLOOKUP(A551, 'Data Investing.com'!$A$1:$D$1937, 4, FALSE), "NA")</f>
        <v>0.00466231</v>
      </c>
      <c r="E551" s="17">
        <f>IFERROR(VLOOKUP(A551, 'Data Investing.com'!$A$1:$G$1937, 7, FALSE), "NA")</f>
        <v>0.003695010314</v>
      </c>
    </row>
    <row r="552" ht="15.75" customHeight="1">
      <c r="A552" s="15">
        <v>43649.0</v>
      </c>
      <c r="B552" s="16">
        <f>IFERROR(VLOOKUP(A552, 'Data Investing.com'!$A$1:$B$1937, 2, FALSE), "NA")</f>
        <v>993.63</v>
      </c>
      <c r="C552" s="16">
        <f>IFERROR(VLOOKUP(A552, 'Data Investing.com'!$A$1:$G$1937, 6, FALSE), "NA")</f>
        <v>176.8937708</v>
      </c>
      <c r="D552" s="17">
        <f>IFERROR(VLOOKUP(A552, 'Data Investing.com'!$A$1:$D$1937, 4, FALSE), "NA")</f>
        <v>-0.0083632</v>
      </c>
      <c r="E552" s="17">
        <f>IFERROR(VLOOKUP(A552, 'Data Investing.com'!$A$1:$G$1937, 7, FALSE), "NA")</f>
        <v>-0.00282385098</v>
      </c>
    </row>
    <row r="553" ht="15.75" customHeight="1">
      <c r="A553" s="15">
        <v>43650.0</v>
      </c>
      <c r="B553" s="16">
        <f>IFERROR(VLOOKUP(A553, 'Data Investing.com'!$A$1:$B$1937, 2, FALSE), "NA")</f>
        <v>993.82</v>
      </c>
      <c r="C553" s="16">
        <f>IFERROR(VLOOKUP(A553, 'Data Investing.com'!$A$1:$G$1937, 6, FALSE), "NA")</f>
        <v>177.6486781</v>
      </c>
      <c r="D553" s="17">
        <f>IFERROR(VLOOKUP(A553, 'Data Investing.com'!$A$1:$D$1937, 4, FALSE), "NA")</f>
        <v>0.00019122</v>
      </c>
      <c r="E553" s="17">
        <f>IFERROR(VLOOKUP(A553, 'Data Investing.com'!$A$1:$G$1937, 7, FALSE), "NA")</f>
        <v>0.004258494039</v>
      </c>
    </row>
    <row r="554" ht="15.75" customHeight="1">
      <c r="A554" s="15">
        <v>43651.0</v>
      </c>
      <c r="B554" s="16">
        <f>IFERROR(VLOOKUP(A554, 'Data Investing.com'!$A$1:$B$1937, 2, FALSE), "NA")</f>
        <v>996.35</v>
      </c>
      <c r="C554" s="16">
        <f>IFERROR(VLOOKUP(A554, 'Data Investing.com'!$A$1:$G$1937, 6, FALSE), "NA")</f>
        <v>177.0407619</v>
      </c>
      <c r="D554" s="17">
        <f>IFERROR(VLOOKUP(A554, 'Data Investing.com'!$A$1:$D$1937, 4, FALSE), "NA")</f>
        <v>0.00254573</v>
      </c>
      <c r="E554" s="17">
        <f>IFERROR(VLOOKUP(A554, 'Data Investing.com'!$A$1:$G$1937, 7, FALSE), "NA")</f>
        <v>-0.003427882049</v>
      </c>
    </row>
    <row r="555" ht="15.75" customHeight="1">
      <c r="A555" s="15">
        <v>43652.0</v>
      </c>
      <c r="B555" s="16" t="str">
        <f>IFERROR(VLOOKUP(A555, 'Data Investing.com'!$A$1:$B$1937, 2, FALSE), "NA")</f>
        <v>NA</v>
      </c>
      <c r="C555" s="16" t="str">
        <f>IFERROR(VLOOKUP(A555, 'Data Investing.com'!$A$1:$G$1937, 6, FALSE), "NA")</f>
        <v>NA</v>
      </c>
      <c r="D555" s="17" t="str">
        <f>IFERROR(VLOOKUP(A555, 'Data Investing.com'!$A$1:$D$1937, 4, FALSE), "NA")</f>
        <v>NA</v>
      </c>
      <c r="E555" s="17" t="str">
        <f>IFERROR(VLOOKUP(A555, 'Data Investing.com'!$A$1:$G$1937, 7, FALSE), "NA")</f>
        <v>NA</v>
      </c>
    </row>
    <row r="556" ht="15.75" customHeight="1">
      <c r="A556" s="15">
        <v>43653.0</v>
      </c>
      <c r="B556" s="16" t="str">
        <f>IFERROR(VLOOKUP(A556, 'Data Investing.com'!$A$1:$B$1937, 2, FALSE), "NA")</f>
        <v>NA</v>
      </c>
      <c r="C556" s="16" t="str">
        <f>IFERROR(VLOOKUP(A556, 'Data Investing.com'!$A$1:$G$1937, 6, FALSE), "NA")</f>
        <v>NA</v>
      </c>
      <c r="D556" s="17" t="str">
        <f>IFERROR(VLOOKUP(A556, 'Data Investing.com'!$A$1:$D$1937, 4, FALSE), "NA")</f>
        <v>NA</v>
      </c>
      <c r="E556" s="17" t="str">
        <f>IFERROR(VLOOKUP(A556, 'Data Investing.com'!$A$1:$G$1937, 7, FALSE), "NA")</f>
        <v>NA</v>
      </c>
    </row>
    <row r="557" ht="15.75" customHeight="1">
      <c r="A557" s="15">
        <v>43654.0</v>
      </c>
      <c r="B557" s="16">
        <f>IFERROR(VLOOKUP(A557, 'Data Investing.com'!$A$1:$B$1937, 2, FALSE), "NA")</f>
        <v>986.95</v>
      </c>
      <c r="C557" s="16">
        <f>IFERROR(VLOOKUP(A557, 'Data Investing.com'!$A$1:$G$1937, 6, FALSE), "NA")</f>
        <v>172.0714124</v>
      </c>
      <c r="D557" s="17">
        <f>IFERROR(VLOOKUP(A557, 'Data Investing.com'!$A$1:$D$1937, 4, FALSE), "NA")</f>
        <v>-0.0094344</v>
      </c>
      <c r="E557" s="17">
        <f>IFERROR(VLOOKUP(A557, 'Data Investing.com'!$A$1:$G$1937, 7, FALSE), "NA")</f>
        <v>-0.02847042055</v>
      </c>
    </row>
    <row r="558" ht="15.75" customHeight="1">
      <c r="A558" s="15">
        <v>43655.0</v>
      </c>
      <c r="B558" s="16">
        <f>IFERROR(VLOOKUP(A558, 'Data Investing.com'!$A$1:$B$1937, 2, FALSE), "NA")</f>
        <v>968.11</v>
      </c>
      <c r="C558" s="16">
        <f>IFERROR(VLOOKUP(A558, 'Data Investing.com'!$A$1:$G$1937, 6, FALSE), "NA")</f>
        <v>168.9929652</v>
      </c>
      <c r="D558" s="17">
        <f>IFERROR(VLOOKUP(A558, 'Data Investing.com'!$A$1:$D$1937, 4, FALSE), "NA")</f>
        <v>-0.0190891</v>
      </c>
      <c r="E558" s="17">
        <f>IFERROR(VLOOKUP(A558, 'Data Investing.com'!$A$1:$G$1937, 7, FALSE), "NA")</f>
        <v>-0.01805249063</v>
      </c>
    </row>
    <row r="559" ht="15.75" customHeight="1">
      <c r="A559" s="15">
        <v>43656.0</v>
      </c>
      <c r="B559" s="16">
        <f>IFERROR(VLOOKUP(A559, 'Data Investing.com'!$A$1:$B$1937, 2, FALSE), "NA")</f>
        <v>985.85</v>
      </c>
      <c r="C559" s="16">
        <f>IFERROR(VLOOKUP(A559, 'Data Investing.com'!$A$1:$G$1937, 6, FALSE), "NA")</f>
        <v>173.8651194</v>
      </c>
      <c r="D559" s="17">
        <f>IFERROR(VLOOKUP(A559, 'Data Investing.com'!$A$1:$D$1937, 4, FALSE), "NA")</f>
        <v>0.01832436</v>
      </c>
      <c r="E559" s="17">
        <f>IFERROR(VLOOKUP(A559, 'Data Investing.com'!$A$1:$G$1937, 7, FALSE), "NA")</f>
        <v>0.02842273444</v>
      </c>
    </row>
    <row r="560" ht="15.75" customHeight="1">
      <c r="A560" s="15">
        <v>43657.0</v>
      </c>
      <c r="B560" s="16">
        <f>IFERROR(VLOOKUP(A560, 'Data Investing.com'!$A$1:$B$1937, 2, FALSE), "NA")</f>
        <v>994.06</v>
      </c>
      <c r="C560" s="16">
        <f>IFERROR(VLOOKUP(A560, 'Data Investing.com'!$A$1:$G$1937, 6, FALSE), "NA")</f>
        <v>175.3068567</v>
      </c>
      <c r="D560" s="17">
        <f>IFERROR(VLOOKUP(A560, 'Data Investing.com'!$A$1:$D$1937, 4, FALSE), "NA")</f>
        <v>0.00832784</v>
      </c>
      <c r="E560" s="17">
        <f>IFERROR(VLOOKUP(A560, 'Data Investing.com'!$A$1:$G$1937, 7, FALSE), "NA")</f>
        <v>0.008258082293</v>
      </c>
    </row>
    <row r="561" ht="15.75" customHeight="1">
      <c r="A561" s="15">
        <v>43658.0</v>
      </c>
      <c r="B561" s="16">
        <f>IFERROR(VLOOKUP(A561, 'Data Investing.com'!$A$1:$B$1937, 2, FALSE), "NA")</f>
        <v>970.98</v>
      </c>
      <c r="C561" s="16">
        <f>IFERROR(VLOOKUP(A561, 'Data Investing.com'!$A$1:$G$1937, 6, FALSE), "NA")</f>
        <v>170.1056394</v>
      </c>
      <c r="D561" s="17">
        <f>IFERROR(VLOOKUP(A561, 'Data Investing.com'!$A$1:$D$1937, 4, FALSE), "NA")</f>
        <v>-0.0232179</v>
      </c>
      <c r="E561" s="17">
        <f>IFERROR(VLOOKUP(A561, 'Data Investing.com'!$A$1:$G$1937, 7, FALSE), "NA")</f>
        <v>-0.03011825299</v>
      </c>
    </row>
    <row r="562" ht="15.75" customHeight="1">
      <c r="A562" s="15">
        <v>43659.0</v>
      </c>
      <c r="B562" s="16" t="str">
        <f>IFERROR(VLOOKUP(A562, 'Data Investing.com'!$A$1:$B$1937, 2, FALSE), "NA")</f>
        <v>NA</v>
      </c>
      <c r="C562" s="16" t="str">
        <f>IFERROR(VLOOKUP(A562, 'Data Investing.com'!$A$1:$G$1937, 6, FALSE), "NA")</f>
        <v>NA</v>
      </c>
      <c r="D562" s="17" t="str">
        <f>IFERROR(VLOOKUP(A562, 'Data Investing.com'!$A$1:$D$1937, 4, FALSE), "NA")</f>
        <v>NA</v>
      </c>
      <c r="E562" s="17" t="str">
        <f>IFERROR(VLOOKUP(A562, 'Data Investing.com'!$A$1:$G$1937, 7, FALSE), "NA")</f>
        <v>NA</v>
      </c>
    </row>
    <row r="563" ht="15.75" customHeight="1">
      <c r="A563" s="15">
        <v>43660.0</v>
      </c>
      <c r="B563" s="16" t="str">
        <f>IFERROR(VLOOKUP(A563, 'Data Investing.com'!$A$1:$B$1937, 2, FALSE), "NA")</f>
        <v>NA</v>
      </c>
      <c r="C563" s="16" t="str">
        <f>IFERROR(VLOOKUP(A563, 'Data Investing.com'!$A$1:$G$1937, 6, FALSE), "NA")</f>
        <v>NA</v>
      </c>
      <c r="D563" s="17" t="str">
        <f>IFERROR(VLOOKUP(A563, 'Data Investing.com'!$A$1:$D$1937, 4, FALSE), "NA")</f>
        <v>NA</v>
      </c>
      <c r="E563" s="17" t="str">
        <f>IFERROR(VLOOKUP(A563, 'Data Investing.com'!$A$1:$G$1937, 7, FALSE), "NA")</f>
        <v>NA</v>
      </c>
    </row>
    <row r="564" ht="15.75" customHeight="1">
      <c r="A564" s="15">
        <v>43661.0</v>
      </c>
      <c r="B564" s="16" t="str">
        <f>IFERROR(VLOOKUP(A564, 'Data Investing.com'!$A$1:$B$1937, 2, FALSE), "NA")</f>
        <v>NA</v>
      </c>
      <c r="C564" s="16" t="str">
        <f>IFERROR(VLOOKUP(A564, 'Data Investing.com'!$A$1:$G$1937, 6, FALSE), "NA")</f>
        <v>NA</v>
      </c>
      <c r="D564" s="17" t="str">
        <f>IFERROR(VLOOKUP(A564, 'Data Investing.com'!$A$1:$D$1937, 4, FALSE), "NA")</f>
        <v>NA</v>
      </c>
      <c r="E564" s="17" t="str">
        <f>IFERROR(VLOOKUP(A564, 'Data Investing.com'!$A$1:$G$1937, 7, FALSE), "NA")</f>
        <v>NA</v>
      </c>
    </row>
    <row r="565" ht="15.75" customHeight="1">
      <c r="A565" s="15">
        <v>43662.0</v>
      </c>
      <c r="B565" s="16">
        <f>IFERROR(VLOOKUP(A565, 'Data Investing.com'!$A$1:$B$1937, 2, FALSE), "NA")</f>
        <v>980.28</v>
      </c>
      <c r="C565" s="16">
        <f>IFERROR(VLOOKUP(A565, 'Data Investing.com'!$A$1:$G$1937, 6, FALSE), "NA")</f>
        <v>171.6537088</v>
      </c>
      <c r="D565" s="17">
        <f>IFERROR(VLOOKUP(A565, 'Data Investing.com'!$A$1:$D$1937, 4, FALSE), "NA")</f>
        <v>0.00957795</v>
      </c>
      <c r="E565" s="17">
        <f>IFERROR(VLOOKUP(A565, 'Data Investing.com'!$A$1:$G$1937, 7, FALSE), "NA")</f>
        <v>0.009059474184</v>
      </c>
    </row>
    <row r="566" ht="15.75" customHeight="1">
      <c r="A566" s="15">
        <v>43663.0</v>
      </c>
      <c r="B566" s="16">
        <f>IFERROR(VLOOKUP(A566, 'Data Investing.com'!$A$1:$B$1937, 2, FALSE), "NA")</f>
        <v>998.06</v>
      </c>
      <c r="C566" s="16">
        <f>IFERROR(VLOOKUP(A566, 'Data Investing.com'!$A$1:$G$1937, 6, FALSE), "NA")</f>
        <v>175.6962293</v>
      </c>
      <c r="D566" s="17">
        <f>IFERROR(VLOOKUP(A566, 'Data Investing.com'!$A$1:$D$1937, 4, FALSE), "NA")</f>
        <v>0.01813767</v>
      </c>
      <c r="E566" s="17">
        <f>IFERROR(VLOOKUP(A566, 'Data Investing.com'!$A$1:$G$1937, 7, FALSE), "NA")</f>
        <v>0.02327740758</v>
      </c>
    </row>
    <row r="567" ht="15.75" customHeight="1">
      <c r="A567" s="15">
        <v>43664.0</v>
      </c>
      <c r="B567" s="16">
        <f>IFERROR(VLOOKUP(A567, 'Data Investing.com'!$A$1:$B$1937, 2, FALSE), "NA")</f>
        <v>1015.66</v>
      </c>
      <c r="C567" s="16">
        <f>IFERROR(VLOOKUP(A567, 'Data Investing.com'!$A$1:$G$1937, 6, FALSE), "NA")</f>
        <v>180.9284595</v>
      </c>
      <c r="D567" s="17">
        <f>IFERROR(VLOOKUP(A567, 'Data Investing.com'!$A$1:$D$1937, 4, FALSE), "NA")</f>
        <v>0.01763421</v>
      </c>
      <c r="E567" s="17">
        <f>IFERROR(VLOOKUP(A567, 'Data Investing.com'!$A$1:$G$1937, 7, FALSE), "NA")</f>
        <v>0.02934516772</v>
      </c>
    </row>
    <row r="568" ht="15.75" customHeight="1">
      <c r="A568" s="15">
        <v>43665.0</v>
      </c>
      <c r="B568" s="16">
        <f>IFERROR(VLOOKUP(A568, 'Data Investing.com'!$A$1:$B$1937, 2, FALSE), "NA")</f>
        <v>1018.49</v>
      </c>
      <c r="C568" s="16">
        <f>IFERROR(VLOOKUP(A568, 'Data Investing.com'!$A$1:$G$1937, 6, FALSE), "NA")</f>
        <v>180.1648653</v>
      </c>
      <c r="D568" s="17">
        <f>IFERROR(VLOOKUP(A568, 'Data Investing.com'!$A$1:$D$1937, 4, FALSE), "NA")</f>
        <v>0.00278637</v>
      </c>
      <c r="E568" s="17">
        <f>IFERROR(VLOOKUP(A568, 'Data Investing.com'!$A$1:$G$1937, 7, FALSE), "NA")</f>
        <v>-0.004229351507</v>
      </c>
    </row>
    <row r="569" ht="15.75" customHeight="1">
      <c r="A569" s="15">
        <v>43666.0</v>
      </c>
      <c r="B569" s="16" t="str">
        <f>IFERROR(VLOOKUP(A569, 'Data Investing.com'!$A$1:$B$1937, 2, FALSE), "NA")</f>
        <v>NA</v>
      </c>
      <c r="C569" s="16" t="str">
        <f>IFERROR(VLOOKUP(A569, 'Data Investing.com'!$A$1:$G$1937, 6, FALSE), "NA")</f>
        <v>NA</v>
      </c>
      <c r="D569" s="17" t="str">
        <f>IFERROR(VLOOKUP(A569, 'Data Investing.com'!$A$1:$D$1937, 4, FALSE), "NA")</f>
        <v>NA</v>
      </c>
      <c r="E569" s="17" t="str">
        <f>IFERROR(VLOOKUP(A569, 'Data Investing.com'!$A$1:$G$1937, 7, FALSE), "NA")</f>
        <v>NA</v>
      </c>
    </row>
    <row r="570" ht="15.75" customHeight="1">
      <c r="A570" s="15">
        <v>43667.0</v>
      </c>
      <c r="B570" s="16" t="str">
        <f>IFERROR(VLOOKUP(A570, 'Data Investing.com'!$A$1:$B$1937, 2, FALSE), "NA")</f>
        <v>NA</v>
      </c>
      <c r="C570" s="16" t="str">
        <f>IFERROR(VLOOKUP(A570, 'Data Investing.com'!$A$1:$G$1937, 6, FALSE), "NA")</f>
        <v>NA</v>
      </c>
      <c r="D570" s="17" t="str">
        <f>IFERROR(VLOOKUP(A570, 'Data Investing.com'!$A$1:$D$1937, 4, FALSE), "NA")</f>
        <v>NA</v>
      </c>
      <c r="E570" s="17" t="str">
        <f>IFERROR(VLOOKUP(A570, 'Data Investing.com'!$A$1:$G$1937, 7, FALSE), "NA")</f>
        <v>NA</v>
      </c>
    </row>
    <row r="571" ht="15.75" customHeight="1">
      <c r="A571" s="15">
        <v>43668.0</v>
      </c>
      <c r="B571" s="16">
        <f>IFERROR(VLOOKUP(A571, 'Data Investing.com'!$A$1:$B$1937, 2, FALSE), "NA")</f>
        <v>1010.89</v>
      </c>
      <c r="C571" s="16">
        <f>IFERROR(VLOOKUP(A571, 'Data Investing.com'!$A$1:$G$1937, 6, FALSE), "NA")</f>
        <v>178.1303965</v>
      </c>
      <c r="D571" s="17">
        <f>IFERROR(VLOOKUP(A571, 'Data Investing.com'!$A$1:$D$1937, 4, FALSE), "NA")</f>
        <v>-0.007462</v>
      </c>
      <c r="E571" s="17">
        <f>IFERROR(VLOOKUP(A571, 'Data Investing.com'!$A$1:$G$1937, 7, FALSE), "NA")</f>
        <v>-0.01135650343</v>
      </c>
    </row>
    <row r="572" ht="15.75" customHeight="1">
      <c r="A572" s="15">
        <v>43669.0</v>
      </c>
      <c r="B572" s="16">
        <f>IFERROR(VLOOKUP(A572, 'Data Investing.com'!$A$1:$B$1937, 2, FALSE), "NA")</f>
        <v>1025.56</v>
      </c>
      <c r="C572" s="16">
        <f>IFERROR(VLOOKUP(A572, 'Data Investing.com'!$A$1:$G$1937, 6, FALSE), "NA")</f>
        <v>179.3940666</v>
      </c>
      <c r="D572" s="17">
        <f>IFERROR(VLOOKUP(A572, 'Data Investing.com'!$A$1:$D$1937, 4, FALSE), "NA")</f>
        <v>0.01451196</v>
      </c>
      <c r="E572" s="17">
        <f>IFERROR(VLOOKUP(A572, 'Data Investing.com'!$A$1:$G$1937, 7, FALSE), "NA")</f>
        <v>0.00706902899</v>
      </c>
    </row>
    <row r="573" ht="15.75" customHeight="1">
      <c r="A573" s="15">
        <v>43670.0</v>
      </c>
      <c r="B573" s="16">
        <f>IFERROR(VLOOKUP(A573, 'Data Investing.com'!$A$1:$B$1937, 2, FALSE), "NA")</f>
        <v>1034.57</v>
      </c>
      <c r="C573" s="16">
        <f>IFERROR(VLOOKUP(A573, 'Data Investing.com'!$A$1:$G$1937, 6, FALSE), "NA")</f>
        <v>181.3571504</v>
      </c>
      <c r="D573" s="17">
        <f>IFERROR(VLOOKUP(A573, 'Data Investing.com'!$A$1:$D$1937, 4, FALSE), "NA")</f>
        <v>0.00878544</v>
      </c>
      <c r="E573" s="17">
        <f>IFERROR(VLOOKUP(A573, 'Data Investing.com'!$A$1:$G$1937, 7, FALSE), "NA")</f>
        <v>0.01088341796</v>
      </c>
    </row>
    <row r="574" ht="15.75" customHeight="1">
      <c r="A574" s="15">
        <v>43671.0</v>
      </c>
      <c r="B574" s="16">
        <f>IFERROR(VLOOKUP(A574, 'Data Investing.com'!$A$1:$B$1937, 2, FALSE), "NA")</f>
        <v>1020.45</v>
      </c>
      <c r="C574" s="16">
        <f>IFERROR(VLOOKUP(A574, 'Data Investing.com'!$A$1:$G$1937, 6, FALSE), "NA")</f>
        <v>178.9729379</v>
      </c>
      <c r="D574" s="17">
        <f>IFERROR(VLOOKUP(A574, 'Data Investing.com'!$A$1:$D$1937, 4, FALSE), "NA")</f>
        <v>-0.0136482</v>
      </c>
      <c r="E574" s="17">
        <f>IFERROR(VLOOKUP(A574, 'Data Investing.com'!$A$1:$G$1937, 7, FALSE), "NA")</f>
        <v>-0.01323368404</v>
      </c>
    </row>
    <row r="575" ht="15.75" customHeight="1">
      <c r="A575" s="15">
        <v>43672.0</v>
      </c>
      <c r="B575" s="16">
        <f>IFERROR(VLOOKUP(A575, 'Data Investing.com'!$A$1:$B$1937, 2, FALSE), "NA")</f>
        <v>1028.37</v>
      </c>
      <c r="C575" s="16">
        <f>IFERROR(VLOOKUP(A575, 'Data Investing.com'!$A$1:$G$1937, 6, FALSE), "NA")</f>
        <v>181.3447838</v>
      </c>
      <c r="D575" s="17">
        <f>IFERROR(VLOOKUP(A575, 'Data Investing.com'!$A$1:$D$1937, 4, FALSE), "NA")</f>
        <v>0.00776128</v>
      </c>
      <c r="E575" s="17">
        <f>IFERROR(VLOOKUP(A575, 'Data Investing.com'!$A$1:$G$1937, 7, FALSE), "NA")</f>
        <v>0.01316549271</v>
      </c>
    </row>
    <row r="576" ht="15.75" customHeight="1">
      <c r="A576" s="15">
        <v>43673.0</v>
      </c>
      <c r="B576" s="16" t="str">
        <f>IFERROR(VLOOKUP(A576, 'Data Investing.com'!$A$1:$B$1937, 2, FALSE), "NA")</f>
        <v>NA</v>
      </c>
      <c r="C576" s="16" t="str">
        <f>IFERROR(VLOOKUP(A576, 'Data Investing.com'!$A$1:$G$1937, 6, FALSE), "NA")</f>
        <v>NA</v>
      </c>
      <c r="D576" s="17" t="str">
        <f>IFERROR(VLOOKUP(A576, 'Data Investing.com'!$A$1:$D$1937, 4, FALSE), "NA")</f>
        <v>NA</v>
      </c>
      <c r="E576" s="17" t="str">
        <f>IFERROR(VLOOKUP(A576, 'Data Investing.com'!$A$1:$G$1937, 7, FALSE), "NA")</f>
        <v>NA</v>
      </c>
    </row>
    <row r="577" ht="15.75" customHeight="1">
      <c r="A577" s="15">
        <v>43674.0</v>
      </c>
      <c r="B577" s="16" t="str">
        <f>IFERROR(VLOOKUP(A577, 'Data Investing.com'!$A$1:$B$1937, 2, FALSE), "NA")</f>
        <v>NA</v>
      </c>
      <c r="C577" s="16" t="str">
        <f>IFERROR(VLOOKUP(A577, 'Data Investing.com'!$A$1:$G$1937, 6, FALSE), "NA")</f>
        <v>NA</v>
      </c>
      <c r="D577" s="17" t="str">
        <f>IFERROR(VLOOKUP(A577, 'Data Investing.com'!$A$1:$D$1937, 4, FALSE), "NA")</f>
        <v>NA</v>
      </c>
      <c r="E577" s="17" t="str">
        <f>IFERROR(VLOOKUP(A577, 'Data Investing.com'!$A$1:$G$1937, 7, FALSE), "NA")</f>
        <v>NA</v>
      </c>
    </row>
    <row r="578" ht="15.75" customHeight="1">
      <c r="A578" s="15">
        <v>43675.0</v>
      </c>
      <c r="B578" s="16">
        <f>IFERROR(VLOOKUP(A578, 'Data Investing.com'!$A$1:$B$1937, 2, FALSE), "NA")</f>
        <v>1033.73</v>
      </c>
      <c r="C578" s="16">
        <f>IFERROR(VLOOKUP(A578, 'Data Investing.com'!$A$1:$G$1937, 6, FALSE), "NA")</f>
        <v>184.2721666</v>
      </c>
      <c r="D578" s="17">
        <f>IFERROR(VLOOKUP(A578, 'Data Investing.com'!$A$1:$D$1937, 4, FALSE), "NA")</f>
        <v>0.00521213</v>
      </c>
      <c r="E578" s="17">
        <f>IFERROR(VLOOKUP(A578, 'Data Investing.com'!$A$1:$G$1937, 7, FALSE), "NA")</f>
        <v>0.01601372866</v>
      </c>
    </row>
    <row r="579" ht="15.75" customHeight="1">
      <c r="A579" s="15">
        <v>43676.0</v>
      </c>
      <c r="B579" s="16">
        <f>IFERROR(VLOOKUP(A579, 'Data Investing.com'!$A$1:$B$1937, 2, FALSE), "NA")</f>
        <v>1026.86</v>
      </c>
      <c r="C579" s="16">
        <f>IFERROR(VLOOKUP(A579, 'Data Investing.com'!$A$1:$G$1937, 6, FALSE), "NA")</f>
        <v>184.8266676</v>
      </c>
      <c r="D579" s="17">
        <f>IFERROR(VLOOKUP(A579, 'Data Investing.com'!$A$1:$D$1937, 4, FALSE), "NA")</f>
        <v>-0.0066458</v>
      </c>
      <c r="E579" s="17">
        <f>IFERROR(VLOOKUP(A579, 'Data Investing.com'!$A$1:$G$1937, 7, FALSE), "NA")</f>
        <v>0.003004623297</v>
      </c>
    </row>
    <row r="580" ht="15.75" customHeight="1">
      <c r="A580" s="15">
        <v>43677.0</v>
      </c>
      <c r="B580" s="16">
        <f>IFERROR(VLOOKUP(A580, 'Data Investing.com'!$A$1:$B$1937, 2, FALSE), "NA")</f>
        <v>1020.82</v>
      </c>
      <c r="C580" s="16">
        <f>IFERROR(VLOOKUP(A580, 'Data Investing.com'!$A$1:$G$1937, 6, FALSE), "NA")</f>
        <v>182.7657822</v>
      </c>
      <c r="D580" s="17">
        <f>IFERROR(VLOOKUP(A580, 'Data Investing.com'!$A$1:$D$1937, 4, FALSE), "NA")</f>
        <v>-0.005882</v>
      </c>
      <c r="E580" s="17">
        <f>IFERROR(VLOOKUP(A580, 'Data Investing.com'!$A$1:$G$1937, 7, FALSE), "NA")</f>
        <v>-0.01121299963</v>
      </c>
    </row>
    <row r="581" ht="15.75" customHeight="1">
      <c r="A581" s="15">
        <v>43678.0</v>
      </c>
      <c r="B581" s="16">
        <f>IFERROR(VLOOKUP(A581, 'Data Investing.com'!$A$1:$B$1937, 2, FALSE), "NA")</f>
        <v>1019</v>
      </c>
      <c r="C581" s="16">
        <f>IFERROR(VLOOKUP(A581, 'Data Investing.com'!$A$1:$G$1937, 6, FALSE), "NA")</f>
        <v>181.9025688</v>
      </c>
      <c r="D581" s="17">
        <f>IFERROR(VLOOKUP(A581, 'Data Investing.com'!$A$1:$D$1937, 4, FALSE), "NA")</f>
        <v>-0.0017829</v>
      </c>
      <c r="E581" s="17">
        <f>IFERROR(VLOOKUP(A581, 'Data Investing.com'!$A$1:$G$1937, 7, FALSE), "NA")</f>
        <v>-0.004734247195</v>
      </c>
    </row>
    <row r="582" ht="15.75" customHeight="1">
      <c r="A582" s="15">
        <v>43679.0</v>
      </c>
      <c r="B582" s="16">
        <f>IFERROR(VLOOKUP(A582, 'Data Investing.com'!$A$1:$B$1937, 2, FALSE), "NA")</f>
        <v>996.79</v>
      </c>
      <c r="C582" s="16">
        <f>IFERROR(VLOOKUP(A582, 'Data Investing.com'!$A$1:$G$1937, 6, FALSE), "NA")</f>
        <v>179.3207045</v>
      </c>
      <c r="D582" s="17">
        <f>IFERROR(VLOOKUP(A582, 'Data Investing.com'!$A$1:$D$1937, 4, FALSE), "NA")</f>
        <v>-0.0217959</v>
      </c>
      <c r="E582" s="17">
        <f>IFERROR(VLOOKUP(A582, 'Data Investing.com'!$A$1:$G$1937, 7, FALSE), "NA")</f>
        <v>-0.01429535941</v>
      </c>
    </row>
    <row r="583" ht="15.75" customHeight="1">
      <c r="A583" s="15">
        <v>43680.0</v>
      </c>
      <c r="B583" s="16" t="str">
        <f>IFERROR(VLOOKUP(A583, 'Data Investing.com'!$A$1:$B$1937, 2, FALSE), "NA")</f>
        <v>NA</v>
      </c>
      <c r="C583" s="16" t="str">
        <f>IFERROR(VLOOKUP(A583, 'Data Investing.com'!$A$1:$G$1937, 6, FALSE), "NA")</f>
        <v>NA</v>
      </c>
      <c r="D583" s="17" t="str">
        <f>IFERROR(VLOOKUP(A583, 'Data Investing.com'!$A$1:$D$1937, 4, FALSE), "NA")</f>
        <v>NA</v>
      </c>
      <c r="E583" s="17" t="str">
        <f>IFERROR(VLOOKUP(A583, 'Data Investing.com'!$A$1:$G$1937, 7, FALSE), "NA")</f>
        <v>NA</v>
      </c>
    </row>
    <row r="584" ht="15.75" customHeight="1">
      <c r="A584" s="15">
        <v>43681.0</v>
      </c>
      <c r="B584" s="16" t="str">
        <f>IFERROR(VLOOKUP(A584, 'Data Investing.com'!$A$1:$B$1937, 2, FALSE), "NA")</f>
        <v>NA</v>
      </c>
      <c r="C584" s="16" t="str">
        <f>IFERROR(VLOOKUP(A584, 'Data Investing.com'!$A$1:$G$1937, 6, FALSE), "NA")</f>
        <v>NA</v>
      </c>
      <c r="D584" s="17" t="str">
        <f>IFERROR(VLOOKUP(A584, 'Data Investing.com'!$A$1:$D$1937, 4, FALSE), "NA")</f>
        <v>NA</v>
      </c>
      <c r="E584" s="17" t="str">
        <f>IFERROR(VLOOKUP(A584, 'Data Investing.com'!$A$1:$G$1937, 7, FALSE), "NA")</f>
        <v>NA</v>
      </c>
    </row>
    <row r="585" ht="15.75" customHeight="1">
      <c r="A585" s="15">
        <v>43682.0</v>
      </c>
      <c r="B585" s="16">
        <f>IFERROR(VLOOKUP(A585, 'Data Investing.com'!$A$1:$B$1937, 2, FALSE), "NA")</f>
        <v>986.73</v>
      </c>
      <c r="C585" s="16">
        <f>IFERROR(VLOOKUP(A585, 'Data Investing.com'!$A$1:$G$1937, 6, FALSE), "NA")</f>
        <v>177.1349071</v>
      </c>
      <c r="D585" s="17">
        <f>IFERROR(VLOOKUP(A585, 'Data Investing.com'!$A$1:$D$1937, 4, FALSE), "NA")</f>
        <v>-0.0100924</v>
      </c>
      <c r="E585" s="17">
        <f>IFERROR(VLOOKUP(A585, 'Data Investing.com'!$A$1:$G$1937, 7, FALSE), "NA")</f>
        <v>-0.01226421864</v>
      </c>
    </row>
    <row r="586" ht="15.75" customHeight="1">
      <c r="A586" s="15">
        <v>43683.0</v>
      </c>
      <c r="B586" s="16">
        <f>IFERROR(VLOOKUP(A586, 'Data Investing.com'!$A$1:$B$1937, 2, FALSE), "NA")</f>
        <v>995.84</v>
      </c>
      <c r="C586" s="16">
        <f>IFERROR(VLOOKUP(A586, 'Data Investing.com'!$A$1:$G$1937, 6, FALSE), "NA")</f>
        <v>180.4646443</v>
      </c>
      <c r="D586" s="17">
        <f>IFERROR(VLOOKUP(A586, 'Data Investing.com'!$A$1:$D$1937, 4, FALSE), "NA")</f>
        <v>0.00923252</v>
      </c>
      <c r="E586" s="17">
        <f>IFERROR(VLOOKUP(A586, 'Data Investing.com'!$A$1:$G$1937, 7, FALSE), "NA")</f>
        <v>0.01862325269</v>
      </c>
    </row>
    <row r="587" ht="15.75" customHeight="1">
      <c r="A587" s="15">
        <v>43684.0</v>
      </c>
      <c r="B587" s="16">
        <f>IFERROR(VLOOKUP(A587, 'Data Investing.com'!$A$1:$B$1937, 2, FALSE), "NA")</f>
        <v>980.56</v>
      </c>
      <c r="C587" s="16">
        <f>IFERROR(VLOOKUP(A587, 'Data Investing.com'!$A$1:$G$1937, 6, FALSE), "NA")</f>
        <v>178.5758514</v>
      </c>
      <c r="D587" s="17">
        <f>IFERROR(VLOOKUP(A587, 'Data Investing.com'!$A$1:$D$1937, 4, FALSE), "NA")</f>
        <v>-0.0153438</v>
      </c>
      <c r="E587" s="17">
        <f>IFERROR(VLOOKUP(A587, 'Data Investing.com'!$A$1:$G$1937, 7, FALSE), "NA")</f>
        <v>-0.01052143322</v>
      </c>
    </row>
    <row r="588" ht="15.75" customHeight="1">
      <c r="A588" s="15">
        <v>43685.0</v>
      </c>
      <c r="B588" s="16">
        <f>IFERROR(VLOOKUP(A588, 'Data Investing.com'!$A$1:$B$1937, 2, FALSE), "NA")</f>
        <v>992.08</v>
      </c>
      <c r="C588" s="16">
        <f>IFERROR(VLOOKUP(A588, 'Data Investing.com'!$A$1:$G$1937, 6, FALSE), "NA")</f>
        <v>181.3973049</v>
      </c>
      <c r="D588" s="17">
        <f>IFERROR(VLOOKUP(A588, 'Data Investing.com'!$A$1:$D$1937, 4, FALSE), "NA")</f>
        <v>0.01174839</v>
      </c>
      <c r="E588" s="17">
        <f>IFERROR(VLOOKUP(A588, 'Data Investing.com'!$A$1:$G$1937, 7, FALSE), "NA")</f>
        <v>0.01567623138</v>
      </c>
    </row>
    <row r="589" ht="15.75" customHeight="1">
      <c r="A589" s="15">
        <v>43686.0</v>
      </c>
      <c r="B589" s="16">
        <f>IFERROR(VLOOKUP(A589, 'Data Investing.com'!$A$1:$B$1937, 2, FALSE), "NA")</f>
        <v>994.05</v>
      </c>
      <c r="C589" s="16">
        <f>IFERROR(VLOOKUP(A589, 'Data Investing.com'!$A$1:$G$1937, 6, FALSE), "NA")</f>
        <v>181.04249</v>
      </c>
      <c r="D589" s="17">
        <f>IFERROR(VLOOKUP(A589, 'Data Investing.com'!$A$1:$D$1937, 4, FALSE), "NA")</f>
        <v>0.00198573</v>
      </c>
      <c r="E589" s="17">
        <f>IFERROR(VLOOKUP(A589, 'Data Investing.com'!$A$1:$G$1937, 7, FALSE), "NA")</f>
        <v>-0.001957924863</v>
      </c>
    </row>
    <row r="590" ht="15.75" customHeight="1">
      <c r="A590" s="15">
        <v>43687.0</v>
      </c>
      <c r="B590" s="16" t="str">
        <f>IFERROR(VLOOKUP(A590, 'Data Investing.com'!$A$1:$B$1937, 2, FALSE), "NA")</f>
        <v>NA</v>
      </c>
      <c r="C590" s="16" t="str">
        <f>IFERROR(VLOOKUP(A590, 'Data Investing.com'!$A$1:$G$1937, 6, FALSE), "NA")</f>
        <v>NA</v>
      </c>
      <c r="D590" s="17" t="str">
        <f>IFERROR(VLOOKUP(A590, 'Data Investing.com'!$A$1:$D$1937, 4, FALSE), "NA")</f>
        <v>NA</v>
      </c>
      <c r="E590" s="17" t="str">
        <f>IFERROR(VLOOKUP(A590, 'Data Investing.com'!$A$1:$G$1937, 7, FALSE), "NA")</f>
        <v>NA</v>
      </c>
    </row>
    <row r="591" ht="15.75" customHeight="1">
      <c r="A591" s="15">
        <v>43688.0</v>
      </c>
      <c r="B591" s="16" t="str">
        <f>IFERROR(VLOOKUP(A591, 'Data Investing.com'!$A$1:$B$1937, 2, FALSE), "NA")</f>
        <v>NA</v>
      </c>
      <c r="C591" s="16" t="str">
        <f>IFERROR(VLOOKUP(A591, 'Data Investing.com'!$A$1:$G$1937, 6, FALSE), "NA")</f>
        <v>NA</v>
      </c>
      <c r="D591" s="17" t="str">
        <f>IFERROR(VLOOKUP(A591, 'Data Investing.com'!$A$1:$D$1937, 4, FALSE), "NA")</f>
        <v>NA</v>
      </c>
      <c r="E591" s="17" t="str">
        <f>IFERROR(VLOOKUP(A591, 'Data Investing.com'!$A$1:$G$1937, 7, FALSE), "NA")</f>
        <v>NA</v>
      </c>
    </row>
    <row r="592" ht="15.75" customHeight="1">
      <c r="A592" s="15">
        <v>43689.0</v>
      </c>
      <c r="B592" s="16" t="str">
        <f>IFERROR(VLOOKUP(A592, 'Data Investing.com'!$A$1:$B$1937, 2, FALSE), "NA")</f>
        <v>NA</v>
      </c>
      <c r="C592" s="16" t="str">
        <f>IFERROR(VLOOKUP(A592, 'Data Investing.com'!$A$1:$G$1937, 6, FALSE), "NA")</f>
        <v>NA</v>
      </c>
      <c r="D592" s="17" t="str">
        <f>IFERROR(VLOOKUP(A592, 'Data Investing.com'!$A$1:$D$1937, 4, FALSE), "NA")</f>
        <v>NA</v>
      </c>
      <c r="E592" s="17" t="str">
        <f>IFERROR(VLOOKUP(A592, 'Data Investing.com'!$A$1:$G$1937, 7, FALSE), "NA")</f>
        <v>NA</v>
      </c>
    </row>
    <row r="593" ht="15.75" customHeight="1">
      <c r="A593" s="15">
        <v>43690.0</v>
      </c>
      <c r="B593" s="16" t="str">
        <f>IFERROR(VLOOKUP(A593, 'Data Investing.com'!$A$1:$B$1937, 2, FALSE), "NA")</f>
        <v>NA</v>
      </c>
      <c r="C593" s="16" t="str">
        <f>IFERROR(VLOOKUP(A593, 'Data Investing.com'!$A$1:$G$1937, 6, FALSE), "NA")</f>
        <v>NA</v>
      </c>
      <c r="D593" s="17" t="str">
        <f>IFERROR(VLOOKUP(A593, 'Data Investing.com'!$A$1:$D$1937, 4, FALSE), "NA")</f>
        <v>NA</v>
      </c>
      <c r="E593" s="17" t="str">
        <f>IFERROR(VLOOKUP(A593, 'Data Investing.com'!$A$1:$G$1937, 7, FALSE), "NA")</f>
        <v>NA</v>
      </c>
    </row>
    <row r="594" ht="15.75" customHeight="1">
      <c r="A594" s="15">
        <v>43691.0</v>
      </c>
      <c r="B594" s="16" t="str">
        <f>IFERROR(VLOOKUP(A594, 'Data Investing.com'!$A$1:$B$1937, 2, FALSE), "NA")</f>
        <v>NA</v>
      </c>
      <c r="C594" s="16" t="str">
        <f>IFERROR(VLOOKUP(A594, 'Data Investing.com'!$A$1:$G$1937, 6, FALSE), "NA")</f>
        <v>NA</v>
      </c>
      <c r="D594" s="17" t="str">
        <f>IFERROR(VLOOKUP(A594, 'Data Investing.com'!$A$1:$D$1937, 4, FALSE), "NA")</f>
        <v>NA</v>
      </c>
      <c r="E594" s="17" t="str">
        <f>IFERROR(VLOOKUP(A594, 'Data Investing.com'!$A$1:$G$1937, 7, FALSE), "NA")</f>
        <v>NA</v>
      </c>
    </row>
    <row r="595" ht="15.75" customHeight="1">
      <c r="A595" s="15">
        <v>43692.0</v>
      </c>
      <c r="B595" s="16">
        <f>IFERROR(VLOOKUP(A595, 'Data Investing.com'!$A$1:$B$1937, 2, FALSE), "NA")</f>
        <v>965.79</v>
      </c>
      <c r="C595" s="16">
        <f>IFERROR(VLOOKUP(A595, 'Data Investing.com'!$A$1:$G$1937, 6, FALSE), "NA")</f>
        <v>173.5721218</v>
      </c>
      <c r="D595" s="17">
        <f>IFERROR(VLOOKUP(A595, 'Data Investing.com'!$A$1:$D$1937, 4, FALSE), "NA")</f>
        <v>-0.0284292</v>
      </c>
      <c r="E595" s="17">
        <f>IFERROR(VLOOKUP(A595, 'Data Investing.com'!$A$1:$G$1937, 7, FALSE), "NA")</f>
        <v>-0.04213855476</v>
      </c>
    </row>
    <row r="596" ht="15.75" customHeight="1">
      <c r="A596" s="15">
        <v>43693.0</v>
      </c>
      <c r="B596" s="16">
        <f>IFERROR(VLOOKUP(A596, 'Data Investing.com'!$A$1:$B$1937, 2, FALSE), "NA")</f>
        <v>957.34</v>
      </c>
      <c r="C596" s="16">
        <f>IFERROR(VLOOKUP(A596, 'Data Investing.com'!$A$1:$G$1937, 6, FALSE), "NA")</f>
        <v>171.6432093</v>
      </c>
      <c r="D596" s="17">
        <f>IFERROR(VLOOKUP(A596, 'Data Investing.com'!$A$1:$D$1937, 4, FALSE), "NA")</f>
        <v>-0.0087493</v>
      </c>
      <c r="E596" s="17">
        <f>IFERROR(VLOOKUP(A596, 'Data Investing.com'!$A$1:$G$1937, 7, FALSE), "NA")</f>
        <v>-0.01117524256</v>
      </c>
    </row>
    <row r="597" ht="15.75" customHeight="1">
      <c r="A597" s="15">
        <v>43694.0</v>
      </c>
      <c r="B597" s="16" t="str">
        <f>IFERROR(VLOOKUP(A597, 'Data Investing.com'!$A$1:$B$1937, 2, FALSE), "NA")</f>
        <v>NA</v>
      </c>
      <c r="C597" s="16" t="str">
        <f>IFERROR(VLOOKUP(A597, 'Data Investing.com'!$A$1:$G$1937, 6, FALSE), "NA")</f>
        <v>NA</v>
      </c>
      <c r="D597" s="17" t="str">
        <f>IFERROR(VLOOKUP(A597, 'Data Investing.com'!$A$1:$D$1937, 4, FALSE), "NA")</f>
        <v>NA</v>
      </c>
      <c r="E597" s="17" t="str">
        <f>IFERROR(VLOOKUP(A597, 'Data Investing.com'!$A$1:$G$1937, 7, FALSE), "NA")</f>
        <v>NA</v>
      </c>
    </row>
    <row r="598" ht="15.75" customHeight="1">
      <c r="A598" s="15">
        <v>43695.0</v>
      </c>
      <c r="B598" s="16" t="str">
        <f>IFERROR(VLOOKUP(A598, 'Data Investing.com'!$A$1:$B$1937, 2, FALSE), "NA")</f>
        <v>NA</v>
      </c>
      <c r="C598" s="16" t="str">
        <f>IFERROR(VLOOKUP(A598, 'Data Investing.com'!$A$1:$G$1937, 6, FALSE), "NA")</f>
        <v>NA</v>
      </c>
      <c r="D598" s="17" t="str">
        <f>IFERROR(VLOOKUP(A598, 'Data Investing.com'!$A$1:$D$1937, 4, FALSE), "NA")</f>
        <v>NA</v>
      </c>
      <c r="E598" s="17" t="str">
        <f>IFERROR(VLOOKUP(A598, 'Data Investing.com'!$A$1:$G$1937, 7, FALSE), "NA")</f>
        <v>NA</v>
      </c>
    </row>
    <row r="599" ht="15.75" customHeight="1">
      <c r="A599" s="15">
        <v>43696.0</v>
      </c>
      <c r="B599" s="16">
        <f>IFERROR(VLOOKUP(A599, 'Data Investing.com'!$A$1:$B$1937, 2, FALSE), "NA")</f>
        <v>952.86</v>
      </c>
      <c r="C599" s="16">
        <f>IFERROR(VLOOKUP(A599, 'Data Investing.com'!$A$1:$G$1937, 6, FALSE), "NA")</f>
        <v>168.5642513</v>
      </c>
      <c r="D599" s="17">
        <f>IFERROR(VLOOKUP(A599, 'Data Investing.com'!$A$1:$D$1937, 4, FALSE), "NA")</f>
        <v>-0.0046796</v>
      </c>
      <c r="E599" s="17">
        <f>IFERROR(VLOOKUP(A599, 'Data Investing.com'!$A$1:$G$1937, 7, FALSE), "NA")</f>
        <v>-0.01810096721</v>
      </c>
    </row>
    <row r="600" ht="15.75" customHeight="1">
      <c r="A600" s="15">
        <v>43697.0</v>
      </c>
      <c r="B600" s="16">
        <f>IFERROR(VLOOKUP(A600, 'Data Investing.com'!$A$1:$B$1937, 2, FALSE), "NA")</f>
        <v>960.32</v>
      </c>
      <c r="C600" s="16">
        <f>IFERROR(VLOOKUP(A600, 'Data Investing.com'!$A$1:$G$1937, 6, FALSE), "NA")</f>
        <v>167.6975465</v>
      </c>
      <c r="D600" s="17">
        <f>IFERROR(VLOOKUP(A600, 'Data Investing.com'!$A$1:$D$1937, 4, FALSE), "NA")</f>
        <v>0.00782906</v>
      </c>
      <c r="E600" s="17">
        <f>IFERROR(VLOOKUP(A600, 'Data Investing.com'!$A$1:$G$1937, 7, FALSE), "NA")</f>
        <v>-0.005154952331</v>
      </c>
    </row>
    <row r="601" ht="15.75" customHeight="1">
      <c r="A601" s="15">
        <v>43698.0</v>
      </c>
      <c r="B601" s="16">
        <f>IFERROR(VLOOKUP(A601, 'Data Investing.com'!$A$1:$B$1937, 2, FALSE), "NA")</f>
        <v>955.22</v>
      </c>
      <c r="C601" s="16">
        <f>IFERROR(VLOOKUP(A601, 'Data Investing.com'!$A$1:$G$1937, 6, FALSE), "NA")</f>
        <v>167.3065471</v>
      </c>
      <c r="D601" s="17">
        <f>IFERROR(VLOOKUP(A601, 'Data Investing.com'!$A$1:$D$1937, 4, FALSE), "NA")</f>
        <v>-0.0053107</v>
      </c>
      <c r="E601" s="17">
        <f>IFERROR(VLOOKUP(A601, 'Data Investing.com'!$A$1:$G$1937, 7, FALSE), "NA")</f>
        <v>-0.002334297291</v>
      </c>
    </row>
    <row r="602" ht="15.75" customHeight="1">
      <c r="A602" s="15">
        <v>43699.0</v>
      </c>
      <c r="B602" s="16">
        <f>IFERROR(VLOOKUP(A602, 'Data Investing.com'!$A$1:$B$1937, 2, FALSE), "NA")</f>
        <v>953.94</v>
      </c>
      <c r="C602" s="16">
        <f>IFERROR(VLOOKUP(A602, 'Data Investing.com'!$A$1:$G$1937, 6, FALSE), "NA")</f>
        <v>165.3906169</v>
      </c>
      <c r="D602" s="17">
        <f>IFERROR(VLOOKUP(A602, 'Data Investing.com'!$A$1:$D$1937, 4, FALSE), "NA")</f>
        <v>-0.00134</v>
      </c>
      <c r="E602" s="17">
        <f>IFERROR(VLOOKUP(A602, 'Data Investing.com'!$A$1:$G$1937, 7, FALSE), "NA")</f>
        <v>-0.01151769003</v>
      </c>
    </row>
    <row r="603" ht="15.75" customHeight="1">
      <c r="A603" s="15">
        <v>43700.0</v>
      </c>
      <c r="B603" s="16">
        <f>IFERROR(VLOOKUP(A603, 'Data Investing.com'!$A$1:$B$1937, 2, FALSE), "NA")</f>
        <v>971.49</v>
      </c>
      <c r="C603" s="16">
        <f>IFERROR(VLOOKUP(A603, 'Data Investing.com'!$A$1:$G$1937, 6, FALSE), "NA")</f>
        <v>168.6936741</v>
      </c>
      <c r="D603" s="17">
        <f>IFERROR(VLOOKUP(A603, 'Data Investing.com'!$A$1:$D$1937, 4, FALSE), "NA")</f>
        <v>0.01839738</v>
      </c>
      <c r="E603" s="17">
        <f>IFERROR(VLOOKUP(A603, 'Data Investing.com'!$A$1:$G$1937, 7, FALSE), "NA")</f>
        <v>0.01977444008</v>
      </c>
    </row>
    <row r="604" ht="15.75" customHeight="1">
      <c r="A604" s="15">
        <v>43701.0</v>
      </c>
      <c r="B604" s="16" t="str">
        <f>IFERROR(VLOOKUP(A604, 'Data Investing.com'!$A$1:$B$1937, 2, FALSE), "NA")</f>
        <v>NA</v>
      </c>
      <c r="C604" s="16" t="str">
        <f>IFERROR(VLOOKUP(A604, 'Data Investing.com'!$A$1:$G$1937, 6, FALSE), "NA")</f>
        <v>NA</v>
      </c>
      <c r="D604" s="17" t="str">
        <f>IFERROR(VLOOKUP(A604, 'Data Investing.com'!$A$1:$D$1937, 4, FALSE), "NA")</f>
        <v>NA</v>
      </c>
      <c r="E604" s="17" t="str">
        <f>IFERROR(VLOOKUP(A604, 'Data Investing.com'!$A$1:$G$1937, 7, FALSE), "NA")</f>
        <v>NA</v>
      </c>
    </row>
    <row r="605" ht="15.75" customHeight="1">
      <c r="A605" s="15">
        <v>43702.0</v>
      </c>
      <c r="B605" s="16" t="str">
        <f>IFERROR(VLOOKUP(A605, 'Data Investing.com'!$A$1:$B$1937, 2, FALSE), "NA")</f>
        <v>NA</v>
      </c>
      <c r="C605" s="16" t="str">
        <f>IFERROR(VLOOKUP(A605, 'Data Investing.com'!$A$1:$G$1937, 6, FALSE), "NA")</f>
        <v>NA</v>
      </c>
      <c r="D605" s="17" t="str">
        <f>IFERROR(VLOOKUP(A605, 'Data Investing.com'!$A$1:$D$1937, 4, FALSE), "NA")</f>
        <v>NA</v>
      </c>
      <c r="E605" s="17" t="str">
        <f>IFERROR(VLOOKUP(A605, 'Data Investing.com'!$A$1:$G$1937, 7, FALSE), "NA")</f>
        <v>NA</v>
      </c>
    </row>
    <row r="606" ht="15.75" customHeight="1">
      <c r="A606" s="15">
        <v>43703.0</v>
      </c>
      <c r="B606" s="16">
        <f>IFERROR(VLOOKUP(A606, 'Data Investing.com'!$A$1:$B$1937, 2, FALSE), "NA")</f>
        <v>971.01</v>
      </c>
      <c r="C606" s="16">
        <f>IFERROR(VLOOKUP(A606, 'Data Investing.com'!$A$1:$G$1937, 6, FALSE), "NA")</f>
        <v>166.8373396</v>
      </c>
      <c r="D606" s="17">
        <f>IFERROR(VLOOKUP(A606, 'Data Investing.com'!$A$1:$D$1937, 4, FALSE), "NA")</f>
        <v>-0.0004941</v>
      </c>
      <c r="E606" s="17">
        <f>IFERROR(VLOOKUP(A606, 'Data Investing.com'!$A$1:$G$1937, 7, FALSE), "NA")</f>
        <v>-0.01106516798</v>
      </c>
    </row>
    <row r="607" ht="15.75" customHeight="1">
      <c r="A607" s="15">
        <v>43704.0</v>
      </c>
      <c r="B607" s="16">
        <f>IFERROR(VLOOKUP(A607, 'Data Investing.com'!$A$1:$B$1937, 2, FALSE), "NA")</f>
        <v>960.3</v>
      </c>
      <c r="C607" s="16">
        <f>IFERROR(VLOOKUP(A607, 'Data Investing.com'!$A$1:$G$1937, 6, FALSE), "NA")</f>
        <v>164.9489849</v>
      </c>
      <c r="D607" s="17">
        <f>IFERROR(VLOOKUP(A607, 'Data Investing.com'!$A$1:$D$1937, 4, FALSE), "NA")</f>
        <v>-0.0110298</v>
      </c>
      <c r="E607" s="17">
        <f>IFERROR(VLOOKUP(A607, 'Data Investing.com'!$A$1:$G$1937, 7, FALSE), "NA")</f>
        <v>-0.01138307981</v>
      </c>
    </row>
    <row r="608" ht="15.75" customHeight="1">
      <c r="A608" s="15">
        <v>43705.0</v>
      </c>
      <c r="B608" s="16">
        <f>IFERROR(VLOOKUP(A608, 'Data Investing.com'!$A$1:$B$1937, 2, FALSE), "NA")</f>
        <v>959.08</v>
      </c>
      <c r="C608" s="16">
        <f>IFERROR(VLOOKUP(A608, 'Data Investing.com'!$A$1:$G$1937, 6, FALSE), "NA")</f>
        <v>165.0711692</v>
      </c>
      <c r="D608" s="17">
        <f>IFERROR(VLOOKUP(A608, 'Data Investing.com'!$A$1:$D$1937, 4, FALSE), "NA")</f>
        <v>-0.0012704</v>
      </c>
      <c r="E608" s="17">
        <f>IFERROR(VLOOKUP(A608, 'Data Investing.com'!$A$1:$G$1937, 7, FALSE), "NA")</f>
        <v>0.0007404658472</v>
      </c>
    </row>
    <row r="609" ht="15.75" customHeight="1">
      <c r="A609" s="15">
        <v>43706.0</v>
      </c>
      <c r="B609" s="16">
        <f>IFERROR(VLOOKUP(A609, 'Data Investing.com'!$A$1:$B$1937, 2, FALSE), "NA")</f>
        <v>967.18</v>
      </c>
      <c r="C609" s="16">
        <f>IFERROR(VLOOKUP(A609, 'Data Investing.com'!$A$1:$G$1937, 6, FALSE), "NA")</f>
        <v>165.6413769</v>
      </c>
      <c r="D609" s="17">
        <f>IFERROR(VLOOKUP(A609, 'Data Investing.com'!$A$1:$D$1937, 4, FALSE), "NA")</f>
        <v>0.00844559</v>
      </c>
      <c r="E609" s="17">
        <f>IFERROR(VLOOKUP(A609, 'Data Investing.com'!$A$1:$G$1937, 7, FALSE), "NA")</f>
        <v>0.003448362325</v>
      </c>
    </row>
    <row r="610" ht="15.75" customHeight="1">
      <c r="A610" s="15">
        <v>43707.0</v>
      </c>
      <c r="B610" s="16" t="str">
        <f>IFERROR(VLOOKUP(A610, 'Data Investing.com'!$A$1:$B$1937, 2, FALSE), "NA")</f>
        <v>NA</v>
      </c>
      <c r="C610" s="16" t="str">
        <f>IFERROR(VLOOKUP(A610, 'Data Investing.com'!$A$1:$G$1937, 6, FALSE), "NA")</f>
        <v>NA</v>
      </c>
      <c r="D610" s="17" t="str">
        <f>IFERROR(VLOOKUP(A610, 'Data Investing.com'!$A$1:$D$1937, 4, FALSE), "NA")</f>
        <v>NA</v>
      </c>
      <c r="E610" s="17" t="str">
        <f>IFERROR(VLOOKUP(A610, 'Data Investing.com'!$A$1:$G$1937, 7, FALSE), "NA")</f>
        <v>NA</v>
      </c>
    </row>
    <row r="611" ht="15.75" customHeight="1">
      <c r="A611" s="15">
        <v>43708.0</v>
      </c>
      <c r="B611" s="16" t="str">
        <f>IFERROR(VLOOKUP(A611, 'Data Investing.com'!$A$1:$B$1937, 2, FALSE), "NA")</f>
        <v>NA</v>
      </c>
      <c r="C611" s="16" t="str">
        <f>IFERROR(VLOOKUP(A611, 'Data Investing.com'!$A$1:$G$1937, 6, FALSE), "NA")</f>
        <v>NA</v>
      </c>
      <c r="D611" s="17" t="str">
        <f>IFERROR(VLOOKUP(A611, 'Data Investing.com'!$A$1:$D$1937, 4, FALSE), "NA")</f>
        <v>NA</v>
      </c>
      <c r="E611" s="17" t="str">
        <f>IFERROR(VLOOKUP(A611, 'Data Investing.com'!$A$1:$G$1937, 7, FALSE), "NA")</f>
        <v>NA</v>
      </c>
    </row>
    <row r="612" ht="15.75" customHeight="1">
      <c r="A612" s="15">
        <v>43709.0</v>
      </c>
      <c r="B612" s="16" t="str">
        <f>IFERROR(VLOOKUP(A612, 'Data Investing.com'!$A$1:$B$1937, 2, FALSE), "NA")</f>
        <v>NA</v>
      </c>
      <c r="C612" s="16" t="str">
        <f>IFERROR(VLOOKUP(A612, 'Data Investing.com'!$A$1:$G$1937, 6, FALSE), "NA")</f>
        <v>NA</v>
      </c>
      <c r="D612" s="17" t="str">
        <f>IFERROR(VLOOKUP(A612, 'Data Investing.com'!$A$1:$D$1937, 4, FALSE), "NA")</f>
        <v>NA</v>
      </c>
      <c r="E612" s="17" t="str">
        <f>IFERROR(VLOOKUP(A612, 'Data Investing.com'!$A$1:$G$1937, 7, FALSE), "NA")</f>
        <v>NA</v>
      </c>
    </row>
    <row r="613" ht="15.75" customHeight="1">
      <c r="A613" s="15">
        <v>43710.0</v>
      </c>
      <c r="B613" s="16">
        <f>IFERROR(VLOOKUP(A613, 'Data Investing.com'!$A$1:$B$1937, 2, FALSE), "NA")</f>
        <v>983.43</v>
      </c>
      <c r="C613" s="16">
        <f>IFERROR(VLOOKUP(A613, 'Data Investing.com'!$A$1:$G$1937, 6, FALSE), "NA")</f>
        <v>169.4283647</v>
      </c>
      <c r="D613" s="17">
        <f>IFERROR(VLOOKUP(A613, 'Data Investing.com'!$A$1:$D$1937, 4, FALSE), "NA")</f>
        <v>0.01680142</v>
      </c>
      <c r="E613" s="17">
        <f>IFERROR(VLOOKUP(A613, 'Data Investing.com'!$A$1:$G$1937, 7, FALSE), "NA")</f>
        <v>0.02260513875</v>
      </c>
    </row>
    <row r="614" ht="15.75" customHeight="1">
      <c r="A614" s="15">
        <v>43711.0</v>
      </c>
      <c r="B614" s="16">
        <f>IFERROR(VLOOKUP(A614, 'Data Investing.com'!$A$1:$B$1937, 2, FALSE), "NA")</f>
        <v>988.26</v>
      </c>
      <c r="C614" s="16">
        <f>IFERROR(VLOOKUP(A614, 'Data Investing.com'!$A$1:$G$1937, 6, FALSE), "NA")</f>
        <v>172.5223888</v>
      </c>
      <c r="D614" s="17">
        <f>IFERROR(VLOOKUP(A614, 'Data Investing.com'!$A$1:$D$1937, 4, FALSE), "NA")</f>
        <v>0.00491138</v>
      </c>
      <c r="E614" s="17">
        <f>IFERROR(VLOOKUP(A614, 'Data Investing.com'!$A$1:$G$1937, 7, FALSE), "NA")</f>
        <v>0.01809680815</v>
      </c>
    </row>
    <row r="615" ht="15.75" customHeight="1">
      <c r="A615" s="15">
        <v>43712.0</v>
      </c>
      <c r="B615" s="16">
        <f>IFERROR(VLOOKUP(A615, 'Data Investing.com'!$A$1:$B$1937, 2, FALSE), "NA")</f>
        <v>1000.77</v>
      </c>
      <c r="C615" s="16">
        <f>IFERROR(VLOOKUP(A615, 'Data Investing.com'!$A$1:$G$1937, 6, FALSE), "NA")</f>
        <v>176.6272503</v>
      </c>
      <c r="D615" s="17">
        <f>IFERROR(VLOOKUP(A615, 'Data Investing.com'!$A$1:$D$1937, 4, FALSE), "NA")</f>
        <v>0.01265861</v>
      </c>
      <c r="E615" s="17">
        <f>IFERROR(VLOOKUP(A615, 'Data Investing.com'!$A$1:$G$1937, 7, FALSE), "NA")</f>
        <v>0.02351456284</v>
      </c>
    </row>
    <row r="616" ht="15.75" customHeight="1">
      <c r="A616" s="15">
        <v>43713.0</v>
      </c>
      <c r="B616" s="16">
        <f>IFERROR(VLOOKUP(A616, 'Data Investing.com'!$A$1:$B$1937, 2, FALSE), "NA")</f>
        <v>1002.78</v>
      </c>
      <c r="C616" s="16">
        <f>IFERROR(VLOOKUP(A616, 'Data Investing.com'!$A$1:$G$1937, 6, FALSE), "NA")</f>
        <v>176.4029131</v>
      </c>
      <c r="D616" s="17">
        <f>IFERROR(VLOOKUP(A616, 'Data Investing.com'!$A$1:$D$1937, 4, FALSE), "NA")</f>
        <v>0.00200845</v>
      </c>
      <c r="E616" s="17">
        <f>IFERROR(VLOOKUP(A616, 'Data Investing.com'!$A$1:$G$1937, 7, FALSE), "NA")</f>
        <v>-0.001270923476</v>
      </c>
    </row>
    <row r="617" ht="15.75" customHeight="1">
      <c r="A617" s="15">
        <v>43714.0</v>
      </c>
      <c r="B617" s="16">
        <f>IFERROR(VLOOKUP(A617, 'Data Investing.com'!$A$1:$B$1937, 2, FALSE), "NA")</f>
        <v>989.87</v>
      </c>
      <c r="C617" s="16">
        <f>IFERROR(VLOOKUP(A617, 'Data Investing.com'!$A$1:$G$1937, 6, FALSE), "NA")</f>
        <v>173.2207542</v>
      </c>
      <c r="D617" s="17">
        <f>IFERROR(VLOOKUP(A617, 'Data Investing.com'!$A$1:$D$1937, 4, FALSE), "NA")</f>
        <v>-0.0128742</v>
      </c>
      <c r="E617" s="17">
        <f>IFERROR(VLOOKUP(A617, 'Data Investing.com'!$A$1:$G$1937, 7, FALSE), "NA")</f>
        <v>-0.01820384078</v>
      </c>
    </row>
    <row r="618" ht="15.75" customHeight="1">
      <c r="A618" s="15">
        <v>43715.0</v>
      </c>
      <c r="B618" s="16" t="str">
        <f>IFERROR(VLOOKUP(A618, 'Data Investing.com'!$A$1:$B$1937, 2, FALSE), "NA")</f>
        <v>NA</v>
      </c>
      <c r="C618" s="16" t="str">
        <f>IFERROR(VLOOKUP(A618, 'Data Investing.com'!$A$1:$G$1937, 6, FALSE), "NA")</f>
        <v>NA</v>
      </c>
      <c r="D618" s="17" t="str">
        <f>IFERROR(VLOOKUP(A618, 'Data Investing.com'!$A$1:$D$1937, 4, FALSE), "NA")</f>
        <v>NA</v>
      </c>
      <c r="E618" s="17" t="str">
        <f>IFERROR(VLOOKUP(A618, 'Data Investing.com'!$A$1:$G$1937, 7, FALSE), "NA")</f>
        <v>NA</v>
      </c>
    </row>
    <row r="619" ht="15.75" customHeight="1">
      <c r="A619" s="15">
        <v>43716.0</v>
      </c>
      <c r="B619" s="16" t="str">
        <f>IFERROR(VLOOKUP(A619, 'Data Investing.com'!$A$1:$B$1937, 2, FALSE), "NA")</f>
        <v>NA</v>
      </c>
      <c r="C619" s="16" t="str">
        <f>IFERROR(VLOOKUP(A619, 'Data Investing.com'!$A$1:$G$1937, 6, FALSE), "NA")</f>
        <v>NA</v>
      </c>
      <c r="D619" s="17" t="str">
        <f>IFERROR(VLOOKUP(A619, 'Data Investing.com'!$A$1:$D$1937, 4, FALSE), "NA")</f>
        <v>NA</v>
      </c>
      <c r="E619" s="17" t="str">
        <f>IFERROR(VLOOKUP(A619, 'Data Investing.com'!$A$1:$G$1937, 7, FALSE), "NA")</f>
        <v>NA</v>
      </c>
    </row>
    <row r="620" ht="15.75" customHeight="1">
      <c r="A620" s="15">
        <v>43717.0</v>
      </c>
      <c r="B620" s="16">
        <f>IFERROR(VLOOKUP(A620, 'Data Investing.com'!$A$1:$B$1937, 2, FALSE), "NA")</f>
        <v>1006.05</v>
      </c>
      <c r="C620" s="16">
        <f>IFERROR(VLOOKUP(A620, 'Data Investing.com'!$A$1:$G$1937, 6, FALSE), "NA")</f>
        <v>175.0291411</v>
      </c>
      <c r="D620" s="17">
        <f>IFERROR(VLOOKUP(A620, 'Data Investing.com'!$A$1:$D$1937, 4, FALSE), "NA")</f>
        <v>0.01634558</v>
      </c>
      <c r="E620" s="17">
        <f>IFERROR(VLOOKUP(A620, 'Data Investing.com'!$A$1:$G$1937, 7, FALSE), "NA")</f>
        <v>0.01038566348</v>
      </c>
    </row>
    <row r="621" ht="15.75" customHeight="1">
      <c r="A621" s="15">
        <v>43718.0</v>
      </c>
      <c r="B621" s="16">
        <f>IFERROR(VLOOKUP(A621, 'Data Investing.com'!$A$1:$B$1937, 2, FALSE), "NA")</f>
        <v>1012.13</v>
      </c>
      <c r="C621" s="16">
        <f>IFERROR(VLOOKUP(A621, 'Data Investing.com'!$A$1:$G$1937, 6, FALSE), "NA")</f>
        <v>175.5920265</v>
      </c>
      <c r="D621" s="17">
        <f>IFERROR(VLOOKUP(A621, 'Data Investing.com'!$A$1:$D$1937, 4, FALSE), "NA")</f>
        <v>0.00604344</v>
      </c>
      <c r="E621" s="17">
        <f>IFERROR(VLOOKUP(A621, 'Data Investing.com'!$A$1:$G$1937, 7, FALSE), "NA")</f>
        <v>0.003210792541</v>
      </c>
    </row>
    <row r="622" ht="15.75" customHeight="1">
      <c r="A622" s="15">
        <v>43719.0</v>
      </c>
      <c r="B622" s="16">
        <f>IFERROR(VLOOKUP(A622, 'Data Investing.com'!$A$1:$B$1937, 2, FALSE), "NA")</f>
        <v>1019.22</v>
      </c>
      <c r="C622" s="16">
        <f>IFERROR(VLOOKUP(A622, 'Data Investing.com'!$A$1:$G$1937, 6, FALSE), "NA")</f>
        <v>177.3913952</v>
      </c>
      <c r="D622" s="17">
        <f>IFERROR(VLOOKUP(A622, 'Data Investing.com'!$A$1:$D$1937, 4, FALSE), "NA")</f>
        <v>0.00700503</v>
      </c>
      <c r="E622" s="17">
        <f>IFERROR(VLOOKUP(A622, 'Data Investing.com'!$A$1:$G$1937, 7, FALSE), "NA")</f>
        <v>0.01019529032</v>
      </c>
    </row>
    <row r="623" ht="15.75" customHeight="1">
      <c r="A623" s="15">
        <v>43720.0</v>
      </c>
      <c r="B623" s="16">
        <f>IFERROR(VLOOKUP(A623, 'Data Investing.com'!$A$1:$B$1937, 2, FALSE), "NA")</f>
        <v>1024.47</v>
      </c>
      <c r="C623" s="16">
        <f>IFERROR(VLOOKUP(A623, 'Data Investing.com'!$A$1:$G$1937, 6, FALSE), "NA")</f>
        <v>181.3510117</v>
      </c>
      <c r="D623" s="17">
        <f>IFERROR(VLOOKUP(A623, 'Data Investing.com'!$A$1:$D$1937, 4, FALSE), "NA")</f>
        <v>0.005151</v>
      </c>
      <c r="E623" s="17">
        <f>IFERROR(VLOOKUP(A623, 'Data Investing.com'!$A$1:$G$1937, 7, FALSE), "NA")</f>
        <v>0.02207588087</v>
      </c>
    </row>
    <row r="624" ht="15.75" customHeight="1">
      <c r="A624" s="15">
        <v>43721.0</v>
      </c>
      <c r="B624" s="16">
        <f>IFERROR(VLOOKUP(A624, 'Data Investing.com'!$A$1:$B$1937, 2, FALSE), "NA")</f>
        <v>1030.72</v>
      </c>
      <c r="C624" s="16">
        <f>IFERROR(VLOOKUP(A624, 'Data Investing.com'!$A$1:$G$1937, 6, FALSE), "NA")</f>
        <v>181.302</v>
      </c>
      <c r="D624" s="17">
        <f>IFERROR(VLOOKUP(A624, 'Data Investing.com'!$A$1:$D$1937, 4, FALSE), "NA")</f>
        <v>0.00610072</v>
      </c>
      <c r="E624" s="17">
        <f>IFERROR(VLOOKUP(A624, 'Data Investing.com'!$A$1:$G$1937, 7, FALSE), "NA")</f>
        <v>-0.0002702952932</v>
      </c>
    </row>
    <row r="625" ht="15.75" customHeight="1">
      <c r="A625" s="15">
        <v>43722.0</v>
      </c>
      <c r="B625" s="16" t="str">
        <f>IFERROR(VLOOKUP(A625, 'Data Investing.com'!$A$1:$B$1937, 2, FALSE), "NA")</f>
        <v>NA</v>
      </c>
      <c r="C625" s="16" t="str">
        <f>IFERROR(VLOOKUP(A625, 'Data Investing.com'!$A$1:$G$1937, 6, FALSE), "NA")</f>
        <v>NA</v>
      </c>
      <c r="D625" s="17" t="str">
        <f>IFERROR(VLOOKUP(A625, 'Data Investing.com'!$A$1:$D$1937, 4, FALSE), "NA")</f>
        <v>NA</v>
      </c>
      <c r="E625" s="17" t="str">
        <f>IFERROR(VLOOKUP(A625, 'Data Investing.com'!$A$1:$G$1937, 7, FALSE), "NA")</f>
        <v>NA</v>
      </c>
    </row>
    <row r="626" ht="15.75" customHeight="1">
      <c r="A626" s="15">
        <v>43723.0</v>
      </c>
      <c r="B626" s="16" t="str">
        <f>IFERROR(VLOOKUP(A626, 'Data Investing.com'!$A$1:$B$1937, 2, FALSE), "NA")</f>
        <v>NA</v>
      </c>
      <c r="C626" s="16" t="str">
        <f>IFERROR(VLOOKUP(A626, 'Data Investing.com'!$A$1:$G$1937, 6, FALSE), "NA")</f>
        <v>NA</v>
      </c>
      <c r="D626" s="17" t="str">
        <f>IFERROR(VLOOKUP(A626, 'Data Investing.com'!$A$1:$D$1937, 4, FALSE), "NA")</f>
        <v>NA</v>
      </c>
      <c r="E626" s="17" t="str">
        <f>IFERROR(VLOOKUP(A626, 'Data Investing.com'!$A$1:$G$1937, 7, FALSE), "NA")</f>
        <v>NA</v>
      </c>
    </row>
    <row r="627" ht="15.75" customHeight="1">
      <c r="A627" s="15">
        <v>43724.0</v>
      </c>
      <c r="B627" s="16">
        <f>IFERROR(VLOOKUP(A627, 'Data Investing.com'!$A$1:$B$1937, 2, FALSE), "NA")</f>
        <v>1025.9</v>
      </c>
      <c r="C627" s="16">
        <f>IFERROR(VLOOKUP(A627, 'Data Investing.com'!$A$1:$G$1937, 6, FALSE), "NA")</f>
        <v>179.2121583</v>
      </c>
      <c r="D627" s="17">
        <f>IFERROR(VLOOKUP(A627, 'Data Investing.com'!$A$1:$D$1937, 4, FALSE), "NA")</f>
        <v>-0.0046763</v>
      </c>
      <c r="E627" s="17">
        <f>IFERROR(VLOOKUP(A627, 'Data Investing.com'!$A$1:$G$1937, 7, FALSE), "NA")</f>
        <v>-0.01159380323</v>
      </c>
    </row>
    <row r="628" ht="15.75" customHeight="1">
      <c r="A628" s="15">
        <v>43725.0</v>
      </c>
      <c r="B628" s="16">
        <f>IFERROR(VLOOKUP(A628, 'Data Investing.com'!$A$1:$B$1937, 2, FALSE), "NA")</f>
        <v>1014.47</v>
      </c>
      <c r="C628" s="16">
        <f>IFERROR(VLOOKUP(A628, 'Data Investing.com'!$A$1:$G$1937, 6, FALSE), "NA")</f>
        <v>178.0959236</v>
      </c>
      <c r="D628" s="17">
        <f>IFERROR(VLOOKUP(A628, 'Data Investing.com'!$A$1:$D$1937, 4, FALSE), "NA")</f>
        <v>-0.0111414</v>
      </c>
      <c r="E628" s="17">
        <f>IFERROR(VLOOKUP(A628, 'Data Investing.com'!$A$1:$G$1937, 7, FALSE), "NA")</f>
        <v>-0.006248043953</v>
      </c>
    </row>
    <row r="629" ht="15.75" customHeight="1">
      <c r="A629" s="15">
        <v>43726.0</v>
      </c>
      <c r="B629" s="16">
        <f>IFERROR(VLOOKUP(A629, 'Data Investing.com'!$A$1:$B$1937, 2, FALSE), "NA")</f>
        <v>1019.3</v>
      </c>
      <c r="C629" s="16">
        <f>IFERROR(VLOOKUP(A629, 'Data Investing.com'!$A$1:$G$1937, 6, FALSE), "NA")</f>
        <v>179.7073343</v>
      </c>
      <c r="D629" s="17">
        <f>IFERROR(VLOOKUP(A629, 'Data Investing.com'!$A$1:$D$1937, 4, FALSE), "NA")</f>
        <v>0.00476111</v>
      </c>
      <c r="E629" s="17">
        <f>IFERROR(VLOOKUP(A629, 'Data Investing.com'!$A$1:$G$1937, 7, FALSE), "NA")</f>
        <v>0.009007305186</v>
      </c>
    </row>
    <row r="630" ht="15.75" customHeight="1">
      <c r="A630" s="15">
        <v>43727.0</v>
      </c>
      <c r="B630" s="16">
        <f>IFERROR(VLOOKUP(A630, 'Data Investing.com'!$A$1:$B$1937, 2, FALSE), "NA")</f>
        <v>1003.39</v>
      </c>
      <c r="C630" s="16">
        <f>IFERROR(VLOOKUP(A630, 'Data Investing.com'!$A$1:$G$1937, 6, FALSE), "NA")</f>
        <v>175.577448</v>
      </c>
      <c r="D630" s="17">
        <f>IFERROR(VLOOKUP(A630, 'Data Investing.com'!$A$1:$D$1937, 4, FALSE), "NA")</f>
        <v>-0.0156088</v>
      </c>
      <c r="E630" s="17">
        <f>IFERROR(VLOOKUP(A630, 'Data Investing.com'!$A$1:$G$1937, 7, FALSE), "NA")</f>
        <v>-0.02324936207</v>
      </c>
    </row>
    <row r="631" ht="15.75" customHeight="1">
      <c r="A631" s="15">
        <v>43728.0</v>
      </c>
      <c r="B631" s="16">
        <f>IFERROR(VLOOKUP(A631, 'Data Investing.com'!$A$1:$B$1937, 2, FALSE), "NA")</f>
        <v>1002.37</v>
      </c>
      <c r="C631" s="16">
        <f>IFERROR(VLOOKUP(A631, 'Data Investing.com'!$A$1:$G$1937, 6, FALSE), "NA")</f>
        <v>174.5407373</v>
      </c>
      <c r="D631" s="17">
        <f>IFERROR(VLOOKUP(A631, 'Data Investing.com'!$A$1:$D$1937, 4, FALSE), "NA")</f>
        <v>-0.0010166</v>
      </c>
      <c r="E631" s="17">
        <f>IFERROR(VLOOKUP(A631, 'Data Investing.com'!$A$1:$G$1937, 7, FALSE), "NA")</f>
        <v>-0.005922079143</v>
      </c>
    </row>
    <row r="632" ht="15.75" customHeight="1">
      <c r="A632" s="15">
        <v>43729.0</v>
      </c>
      <c r="B632" s="16" t="str">
        <f>IFERROR(VLOOKUP(A632, 'Data Investing.com'!$A$1:$B$1937, 2, FALSE), "NA")</f>
        <v>NA</v>
      </c>
      <c r="C632" s="16" t="str">
        <f>IFERROR(VLOOKUP(A632, 'Data Investing.com'!$A$1:$G$1937, 6, FALSE), "NA")</f>
        <v>NA</v>
      </c>
      <c r="D632" s="17" t="str">
        <f>IFERROR(VLOOKUP(A632, 'Data Investing.com'!$A$1:$D$1937, 4, FALSE), "NA")</f>
        <v>NA</v>
      </c>
      <c r="E632" s="17" t="str">
        <f>IFERROR(VLOOKUP(A632, 'Data Investing.com'!$A$1:$G$1937, 7, FALSE), "NA")</f>
        <v>NA</v>
      </c>
    </row>
    <row r="633" ht="15.75" customHeight="1">
      <c r="A633" s="15">
        <v>43730.0</v>
      </c>
      <c r="B633" s="16" t="str">
        <f>IFERROR(VLOOKUP(A633, 'Data Investing.com'!$A$1:$B$1937, 2, FALSE), "NA")</f>
        <v>NA</v>
      </c>
      <c r="C633" s="16" t="str">
        <f>IFERROR(VLOOKUP(A633, 'Data Investing.com'!$A$1:$G$1937, 6, FALSE), "NA")</f>
        <v>NA</v>
      </c>
      <c r="D633" s="17" t="str">
        <f>IFERROR(VLOOKUP(A633, 'Data Investing.com'!$A$1:$D$1937, 4, FALSE), "NA")</f>
        <v>NA</v>
      </c>
      <c r="E633" s="17" t="str">
        <f>IFERROR(VLOOKUP(A633, 'Data Investing.com'!$A$1:$G$1937, 7, FALSE), "NA")</f>
        <v>NA</v>
      </c>
    </row>
    <row r="634" ht="15.75" customHeight="1">
      <c r="A634" s="15">
        <v>43731.0</v>
      </c>
      <c r="B634" s="16">
        <f>IFERROR(VLOOKUP(A634, 'Data Investing.com'!$A$1:$B$1937, 2, FALSE), "NA")</f>
        <v>1000.21</v>
      </c>
      <c r="C634" s="16">
        <f>IFERROR(VLOOKUP(A634, 'Data Investing.com'!$A$1:$G$1937, 6, FALSE), "NA")</f>
        <v>175.0179356</v>
      </c>
      <c r="D634" s="17">
        <f>IFERROR(VLOOKUP(A634, 'Data Investing.com'!$A$1:$D$1937, 4, FALSE), "NA")</f>
        <v>-0.0021549</v>
      </c>
      <c r="E634" s="17">
        <f>IFERROR(VLOOKUP(A634, 'Data Investing.com'!$A$1:$G$1937, 7, FALSE), "NA")</f>
        <v>0.002730291921</v>
      </c>
    </row>
    <row r="635" ht="15.75" customHeight="1">
      <c r="A635" s="15">
        <v>43732.0</v>
      </c>
      <c r="B635" s="16">
        <f>IFERROR(VLOOKUP(A635, 'Data Investing.com'!$A$1:$B$1937, 2, FALSE), "NA")</f>
        <v>1018.47</v>
      </c>
      <c r="C635" s="16">
        <f>IFERROR(VLOOKUP(A635, 'Data Investing.com'!$A$1:$G$1937, 6, FALSE), "NA")</f>
        <v>178.7950073</v>
      </c>
      <c r="D635" s="17">
        <f>IFERROR(VLOOKUP(A635, 'Data Investing.com'!$A$1:$D$1937, 4, FALSE), "NA")</f>
        <v>0.01825617</v>
      </c>
      <c r="E635" s="17">
        <f>IFERROR(VLOOKUP(A635, 'Data Investing.com'!$A$1:$G$1937, 7, FALSE), "NA")</f>
        <v>0.02135148124</v>
      </c>
    </row>
    <row r="636" ht="15.75" customHeight="1">
      <c r="A636" s="15">
        <v>43733.0</v>
      </c>
      <c r="B636" s="16">
        <f>IFERROR(VLOOKUP(A636, 'Data Investing.com'!$A$1:$B$1937, 2, FALSE), "NA")</f>
        <v>1026.18</v>
      </c>
      <c r="C636" s="16">
        <f>IFERROR(VLOOKUP(A636, 'Data Investing.com'!$A$1:$G$1937, 6, FALSE), "NA")</f>
        <v>181.0447946</v>
      </c>
      <c r="D636" s="17">
        <f>IFERROR(VLOOKUP(A636, 'Data Investing.com'!$A$1:$D$1937, 4, FALSE), "NA")</f>
        <v>0.00757018</v>
      </c>
      <c r="E636" s="17">
        <f>IFERROR(VLOOKUP(A636, 'Data Investing.com'!$A$1:$G$1937, 7, FALSE), "NA")</f>
        <v>0.01250454547</v>
      </c>
    </row>
    <row r="637" ht="15.75" customHeight="1">
      <c r="A637" s="15">
        <v>43734.0</v>
      </c>
      <c r="B637" s="16">
        <f>IFERROR(VLOOKUP(A637, 'Data Investing.com'!$A$1:$B$1937, 2, FALSE), "NA")</f>
        <v>1019.4</v>
      </c>
      <c r="C637" s="16">
        <f>IFERROR(VLOOKUP(A637, 'Data Investing.com'!$A$1:$G$1937, 6, FALSE), "NA")</f>
        <v>180.0519279</v>
      </c>
      <c r="D637" s="17">
        <f>IFERROR(VLOOKUP(A637, 'Data Investing.com'!$A$1:$D$1937, 4, FALSE), "NA")</f>
        <v>-0.006607</v>
      </c>
      <c r="E637" s="17">
        <f>IFERROR(VLOOKUP(A637, 'Data Investing.com'!$A$1:$G$1937, 7, FALSE), "NA")</f>
        <v>-0.005499186928</v>
      </c>
    </row>
    <row r="638" ht="15.75" customHeight="1">
      <c r="A638" s="15">
        <v>43735.0</v>
      </c>
      <c r="B638" s="16">
        <f>IFERROR(VLOOKUP(A638, 'Data Investing.com'!$A$1:$B$1937, 2, FALSE), "NA")</f>
        <v>1051.52</v>
      </c>
      <c r="C638" s="16">
        <f>IFERROR(VLOOKUP(A638, 'Data Investing.com'!$A$1:$G$1937, 6, FALSE), "NA")</f>
        <v>185.4598046</v>
      </c>
      <c r="D638" s="17">
        <f>IFERROR(VLOOKUP(A638, 'Data Investing.com'!$A$1:$D$1937, 4, FALSE), "NA")</f>
        <v>0.03150873</v>
      </c>
      <c r="E638" s="17">
        <f>IFERROR(VLOOKUP(A638, 'Data Investing.com'!$A$1:$G$1937, 7, FALSE), "NA")</f>
        <v>0.02959287423</v>
      </c>
    </row>
    <row r="639" ht="15.75" customHeight="1">
      <c r="A639" s="15">
        <v>43736.0</v>
      </c>
      <c r="B639" s="16" t="str">
        <f>IFERROR(VLOOKUP(A639, 'Data Investing.com'!$A$1:$B$1937, 2, FALSE), "NA")</f>
        <v>NA</v>
      </c>
      <c r="C639" s="16" t="str">
        <f>IFERROR(VLOOKUP(A639, 'Data Investing.com'!$A$1:$G$1937, 6, FALSE), "NA")</f>
        <v>NA</v>
      </c>
      <c r="D639" s="17" t="str">
        <f>IFERROR(VLOOKUP(A639, 'Data Investing.com'!$A$1:$D$1937, 4, FALSE), "NA")</f>
        <v>NA</v>
      </c>
      <c r="E639" s="17" t="str">
        <f>IFERROR(VLOOKUP(A639, 'Data Investing.com'!$A$1:$G$1937, 7, FALSE), "NA")</f>
        <v>NA</v>
      </c>
    </row>
    <row r="640" ht="15.75" customHeight="1">
      <c r="A640" s="15">
        <v>43737.0</v>
      </c>
      <c r="B640" s="16" t="str">
        <f>IFERROR(VLOOKUP(A640, 'Data Investing.com'!$A$1:$B$1937, 2, FALSE), "NA")</f>
        <v>NA</v>
      </c>
      <c r="C640" s="16" t="str">
        <f>IFERROR(VLOOKUP(A640, 'Data Investing.com'!$A$1:$G$1937, 6, FALSE), "NA")</f>
        <v>NA</v>
      </c>
      <c r="D640" s="17" t="str">
        <f>IFERROR(VLOOKUP(A640, 'Data Investing.com'!$A$1:$D$1937, 4, FALSE), "NA")</f>
        <v>NA</v>
      </c>
      <c r="E640" s="17" t="str">
        <f>IFERROR(VLOOKUP(A640, 'Data Investing.com'!$A$1:$G$1937, 7, FALSE), "NA")</f>
        <v>NA</v>
      </c>
    </row>
    <row r="641" ht="15.75" customHeight="1">
      <c r="A641" s="15">
        <v>43738.0</v>
      </c>
      <c r="B641" s="16">
        <f>IFERROR(VLOOKUP(A641, 'Data Investing.com'!$A$1:$B$1937, 2, FALSE), "NA")</f>
        <v>1050.33</v>
      </c>
      <c r="C641" s="16">
        <f>IFERROR(VLOOKUP(A641, 'Data Investing.com'!$A$1:$G$1937, 6, FALSE), "NA")</f>
        <v>185.968236</v>
      </c>
      <c r="D641" s="17">
        <f>IFERROR(VLOOKUP(A641, 'Data Investing.com'!$A$1:$D$1937, 4, FALSE), "NA")</f>
        <v>-0.0011317</v>
      </c>
      <c r="E641" s="17">
        <f>IFERROR(VLOOKUP(A641, 'Data Investing.com'!$A$1:$G$1937, 7, FALSE), "NA")</f>
        <v>0.002737713177</v>
      </c>
    </row>
    <row r="642" ht="15.75" customHeight="1">
      <c r="A642" s="15">
        <v>43739.0</v>
      </c>
      <c r="B642" s="16">
        <f>IFERROR(VLOOKUP(A642, 'Data Investing.com'!$A$1:$B$1937, 2, FALSE), "NA")</f>
        <v>1038.77</v>
      </c>
      <c r="C642" s="16">
        <f>IFERROR(VLOOKUP(A642, 'Data Investing.com'!$A$1:$G$1937, 6, FALSE), "NA")</f>
        <v>181.5364988</v>
      </c>
      <c r="D642" s="17">
        <f>IFERROR(VLOOKUP(A642, 'Data Investing.com'!$A$1:$D$1937, 4, FALSE), "NA")</f>
        <v>-0.0110061</v>
      </c>
      <c r="E642" s="17">
        <f>IFERROR(VLOOKUP(A642, 'Data Investing.com'!$A$1:$G$1937, 7, FALSE), "NA")</f>
        <v>-0.02411915582</v>
      </c>
    </row>
    <row r="643" ht="15.75" customHeight="1">
      <c r="A643" s="15">
        <v>43740.0</v>
      </c>
      <c r="B643" s="16">
        <f>IFERROR(VLOOKUP(A643, 'Data Investing.com'!$A$1:$B$1937, 2, FALSE), "NA")</f>
        <v>1035.09</v>
      </c>
      <c r="C643" s="16">
        <f>IFERROR(VLOOKUP(A643, 'Data Investing.com'!$A$1:$G$1937, 6, FALSE), "NA")</f>
        <v>181.7669371</v>
      </c>
      <c r="D643" s="17">
        <f>IFERROR(VLOOKUP(A643, 'Data Investing.com'!$A$1:$D$1937, 4, FALSE), "NA")</f>
        <v>-0.0035427</v>
      </c>
      <c r="E643" s="17">
        <f>IFERROR(VLOOKUP(A643, 'Data Investing.com'!$A$1:$G$1937, 7, FALSE), "NA")</f>
        <v>0.001268572045</v>
      </c>
    </row>
    <row r="644" ht="15.75" customHeight="1">
      <c r="A644" s="15">
        <v>43741.0</v>
      </c>
      <c r="B644" s="16">
        <f>IFERROR(VLOOKUP(A644, 'Data Investing.com'!$A$1:$B$1937, 2, FALSE), "NA")</f>
        <v>1027.84</v>
      </c>
      <c r="C644" s="16">
        <f>IFERROR(VLOOKUP(A644, 'Data Investing.com'!$A$1:$G$1937, 6, FALSE), "NA")</f>
        <v>180.6524184</v>
      </c>
      <c r="D644" s="17">
        <f>IFERROR(VLOOKUP(A644, 'Data Investing.com'!$A$1:$D$1937, 4, FALSE), "NA")</f>
        <v>-0.0070042</v>
      </c>
      <c r="E644" s="17">
        <f>IFERROR(VLOOKUP(A644, 'Data Investing.com'!$A$1:$G$1937, 7, FALSE), "NA")</f>
        <v>-0.006150456077</v>
      </c>
    </row>
    <row r="645" ht="15.75" customHeight="1">
      <c r="A645" s="15">
        <v>43742.0</v>
      </c>
      <c r="B645" s="16">
        <f>IFERROR(VLOOKUP(A645, 'Data Investing.com'!$A$1:$B$1937, 2, FALSE), "NA")</f>
        <v>1034.64</v>
      </c>
      <c r="C645" s="16">
        <f>IFERROR(VLOOKUP(A645, 'Data Investing.com'!$A$1:$G$1937, 6, FALSE), "NA")</f>
        <v>181.6687737</v>
      </c>
      <c r="D645" s="17">
        <f>IFERROR(VLOOKUP(A645, 'Data Investing.com'!$A$1:$D$1937, 4, FALSE), "NA")</f>
        <v>0.00661582</v>
      </c>
      <c r="E645" s="17">
        <f>IFERROR(VLOOKUP(A645, 'Data Investing.com'!$A$1:$G$1937, 7, FALSE), "NA")</f>
        <v>0.005610259319</v>
      </c>
    </row>
    <row r="646" ht="15.75" customHeight="1">
      <c r="A646" s="15">
        <v>43743.0</v>
      </c>
      <c r="B646" s="16" t="str">
        <f>IFERROR(VLOOKUP(A646, 'Data Investing.com'!$A$1:$B$1937, 2, FALSE), "NA")</f>
        <v>NA</v>
      </c>
      <c r="C646" s="16" t="str">
        <f>IFERROR(VLOOKUP(A646, 'Data Investing.com'!$A$1:$G$1937, 6, FALSE), "NA")</f>
        <v>NA</v>
      </c>
      <c r="D646" s="17" t="str">
        <f>IFERROR(VLOOKUP(A646, 'Data Investing.com'!$A$1:$D$1937, 4, FALSE), "NA")</f>
        <v>NA</v>
      </c>
      <c r="E646" s="17" t="str">
        <f>IFERROR(VLOOKUP(A646, 'Data Investing.com'!$A$1:$G$1937, 7, FALSE), "NA")</f>
        <v>NA</v>
      </c>
    </row>
    <row r="647" ht="15.75" customHeight="1">
      <c r="A647" s="15">
        <v>43744.0</v>
      </c>
      <c r="B647" s="16" t="str">
        <f>IFERROR(VLOOKUP(A647, 'Data Investing.com'!$A$1:$B$1937, 2, FALSE), "NA")</f>
        <v>NA</v>
      </c>
      <c r="C647" s="16" t="str">
        <f>IFERROR(VLOOKUP(A647, 'Data Investing.com'!$A$1:$G$1937, 6, FALSE), "NA")</f>
        <v>NA</v>
      </c>
      <c r="D647" s="17" t="str">
        <f>IFERROR(VLOOKUP(A647, 'Data Investing.com'!$A$1:$D$1937, 4, FALSE), "NA")</f>
        <v>NA</v>
      </c>
      <c r="E647" s="17" t="str">
        <f>IFERROR(VLOOKUP(A647, 'Data Investing.com'!$A$1:$G$1937, 7, FALSE), "NA")</f>
        <v>NA</v>
      </c>
    </row>
    <row r="648" ht="15.75" customHeight="1">
      <c r="A648" s="15">
        <v>43745.0</v>
      </c>
      <c r="B648" s="16">
        <f>IFERROR(VLOOKUP(A648, 'Data Investing.com'!$A$1:$B$1937, 2, FALSE), "NA")</f>
        <v>1029.93</v>
      </c>
      <c r="C648" s="16">
        <f>IFERROR(VLOOKUP(A648, 'Data Investing.com'!$A$1:$G$1937, 6, FALSE), "NA")</f>
        <v>176.6058507</v>
      </c>
      <c r="D648" s="17">
        <f>IFERROR(VLOOKUP(A648, 'Data Investing.com'!$A$1:$D$1937, 4, FALSE), "NA")</f>
        <v>-0.0045523</v>
      </c>
      <c r="E648" s="17">
        <f>IFERROR(VLOOKUP(A648, 'Data Investing.com'!$A$1:$G$1937, 7, FALSE), "NA")</f>
        <v>-0.02826468712</v>
      </c>
    </row>
    <row r="649" ht="15.75" customHeight="1">
      <c r="A649" s="15">
        <v>43746.0</v>
      </c>
      <c r="B649" s="16">
        <f>IFERROR(VLOOKUP(A649, 'Data Investing.com'!$A$1:$B$1937, 2, FALSE), "NA")</f>
        <v>1018.59</v>
      </c>
      <c r="C649" s="16">
        <f>IFERROR(VLOOKUP(A649, 'Data Investing.com'!$A$1:$G$1937, 6, FALSE), "NA")</f>
        <v>174.8622341</v>
      </c>
      <c r="D649" s="17">
        <f>IFERROR(VLOOKUP(A649, 'Data Investing.com'!$A$1:$D$1937, 4, FALSE), "NA")</f>
        <v>-0.0110105</v>
      </c>
      <c r="E649" s="17">
        <f>IFERROR(VLOOKUP(A649, 'Data Investing.com'!$A$1:$G$1937, 7, FALSE), "NA")</f>
        <v>-0.009921986864</v>
      </c>
    </row>
    <row r="650" ht="15.75" customHeight="1">
      <c r="A650" s="15">
        <v>43747.0</v>
      </c>
      <c r="B650" s="16">
        <f>IFERROR(VLOOKUP(A650, 'Data Investing.com'!$A$1:$B$1937, 2, FALSE), "NA")</f>
        <v>996.49</v>
      </c>
      <c r="C650" s="16">
        <f>IFERROR(VLOOKUP(A650, 'Data Investing.com'!$A$1:$G$1937, 6, FALSE), "NA")</f>
        <v>169.8205491</v>
      </c>
      <c r="D650" s="17">
        <f>IFERROR(VLOOKUP(A650, 'Data Investing.com'!$A$1:$D$1937, 4, FALSE), "NA")</f>
        <v>-0.0216967</v>
      </c>
      <c r="E650" s="17">
        <f>IFERROR(VLOOKUP(A650, 'Data Investing.com'!$A$1:$G$1937, 7, FALSE), "NA")</f>
        <v>-0.02925614439</v>
      </c>
    </row>
    <row r="651" ht="15.75" customHeight="1">
      <c r="A651" s="15">
        <v>43748.0</v>
      </c>
      <c r="B651" s="16">
        <f>IFERROR(VLOOKUP(A651, 'Data Investing.com'!$A$1:$B$1937, 2, FALSE), "NA")</f>
        <v>987.8</v>
      </c>
      <c r="C651" s="16">
        <f>IFERROR(VLOOKUP(A651, 'Data Investing.com'!$A$1:$G$1937, 6, FALSE), "NA")</f>
        <v>169.3758573</v>
      </c>
      <c r="D651" s="17">
        <f>IFERROR(VLOOKUP(A651, 'Data Investing.com'!$A$1:$D$1937, 4, FALSE), "NA")</f>
        <v>-0.0087206</v>
      </c>
      <c r="E651" s="17">
        <f>IFERROR(VLOOKUP(A651, 'Data Investing.com'!$A$1:$G$1937, 7, FALSE), "NA")</f>
        <v>-0.002622032525</v>
      </c>
    </row>
    <row r="652" ht="15.75" customHeight="1">
      <c r="A652" s="15">
        <v>43749.0</v>
      </c>
      <c r="B652" s="16">
        <f>IFERROR(VLOOKUP(A652, 'Data Investing.com'!$A$1:$B$1937, 2, FALSE), "NA")</f>
        <v>990.28</v>
      </c>
      <c r="C652" s="16">
        <f>IFERROR(VLOOKUP(A652, 'Data Investing.com'!$A$1:$G$1937, 6, FALSE), "NA")</f>
        <v>168.3205004</v>
      </c>
      <c r="D652" s="17">
        <f>IFERROR(VLOOKUP(A652, 'Data Investing.com'!$A$1:$D$1937, 4, FALSE), "NA")</f>
        <v>0.00251063</v>
      </c>
      <c r="E652" s="17">
        <f>IFERROR(VLOOKUP(A652, 'Data Investing.com'!$A$1:$G$1937, 7, FALSE), "NA")</f>
        <v>-0.00625035095</v>
      </c>
    </row>
    <row r="653" ht="15.75" customHeight="1">
      <c r="A653" s="15">
        <v>43750.0</v>
      </c>
      <c r="B653" s="16" t="str">
        <f>IFERROR(VLOOKUP(A653, 'Data Investing.com'!$A$1:$B$1937, 2, FALSE), "NA")</f>
        <v>NA</v>
      </c>
      <c r="C653" s="16" t="str">
        <f>IFERROR(VLOOKUP(A653, 'Data Investing.com'!$A$1:$G$1937, 6, FALSE), "NA")</f>
        <v>NA</v>
      </c>
      <c r="D653" s="17" t="str">
        <f>IFERROR(VLOOKUP(A653, 'Data Investing.com'!$A$1:$D$1937, 4, FALSE), "NA")</f>
        <v>NA</v>
      </c>
      <c r="E653" s="17" t="str">
        <f>IFERROR(VLOOKUP(A653, 'Data Investing.com'!$A$1:$G$1937, 7, FALSE), "NA")</f>
        <v>NA</v>
      </c>
    </row>
    <row r="654" ht="15.75" customHeight="1">
      <c r="A654" s="15">
        <v>43751.0</v>
      </c>
      <c r="B654" s="16" t="str">
        <f>IFERROR(VLOOKUP(A654, 'Data Investing.com'!$A$1:$B$1937, 2, FALSE), "NA")</f>
        <v>NA</v>
      </c>
      <c r="C654" s="16" t="str">
        <f>IFERROR(VLOOKUP(A654, 'Data Investing.com'!$A$1:$G$1937, 6, FALSE), "NA")</f>
        <v>NA</v>
      </c>
      <c r="D654" s="17" t="str">
        <f>IFERROR(VLOOKUP(A654, 'Data Investing.com'!$A$1:$D$1937, 4, FALSE), "NA")</f>
        <v>NA</v>
      </c>
      <c r="E654" s="17" t="str">
        <f>IFERROR(VLOOKUP(A654, 'Data Investing.com'!$A$1:$G$1937, 7, FALSE), "NA")</f>
        <v>NA</v>
      </c>
    </row>
    <row r="655" ht="15.75" customHeight="1">
      <c r="A655" s="15">
        <v>43752.0</v>
      </c>
      <c r="B655" s="16">
        <f>IFERROR(VLOOKUP(A655, 'Data Investing.com'!$A$1:$B$1937, 2, FALSE), "NA")</f>
        <v>939.81</v>
      </c>
      <c r="C655" s="16">
        <f>IFERROR(VLOOKUP(A655, 'Data Investing.com'!$A$1:$G$1937, 6, FALSE), "NA")</f>
        <v>158.588279</v>
      </c>
      <c r="D655" s="17">
        <f>IFERROR(VLOOKUP(A655, 'Data Investing.com'!$A$1:$D$1937, 4, FALSE), "NA")</f>
        <v>-0.0509654</v>
      </c>
      <c r="E655" s="17">
        <f>IFERROR(VLOOKUP(A655, 'Data Investing.com'!$A$1:$G$1937, 7, FALSE), "NA")</f>
        <v>-0.05955849907</v>
      </c>
    </row>
    <row r="656" ht="15.75" customHeight="1">
      <c r="A656" s="15">
        <v>43753.0</v>
      </c>
      <c r="B656" s="16">
        <f>IFERROR(VLOOKUP(A656, 'Data Investing.com'!$A$1:$B$1937, 2, FALSE), "NA")</f>
        <v>952.58</v>
      </c>
      <c r="C656" s="16">
        <f>IFERROR(VLOOKUP(A656, 'Data Investing.com'!$A$1:$G$1937, 6, FALSE), "NA")</f>
        <v>161.2683687</v>
      </c>
      <c r="D656" s="17">
        <f>IFERROR(VLOOKUP(A656, 'Data Investing.com'!$A$1:$D$1937, 4, FALSE), "NA")</f>
        <v>0.01358785</v>
      </c>
      <c r="E656" s="17">
        <f>IFERROR(VLOOKUP(A656, 'Data Investing.com'!$A$1:$G$1937, 7, FALSE), "NA")</f>
        <v>0.01675845998</v>
      </c>
    </row>
    <row r="657" ht="15.75" customHeight="1">
      <c r="A657" s="15">
        <v>43754.0</v>
      </c>
      <c r="B657" s="16">
        <f>IFERROR(VLOOKUP(A657, 'Data Investing.com'!$A$1:$B$1937, 2, FALSE), "NA")</f>
        <v>941.37</v>
      </c>
      <c r="C657" s="16">
        <f>IFERROR(VLOOKUP(A657, 'Data Investing.com'!$A$1:$G$1937, 6, FALSE), "NA")</f>
        <v>159.9337411</v>
      </c>
      <c r="D657" s="17">
        <f>IFERROR(VLOOKUP(A657, 'Data Investing.com'!$A$1:$D$1937, 4, FALSE), "NA")</f>
        <v>-0.011768</v>
      </c>
      <c r="E657" s="17">
        <f>IFERROR(VLOOKUP(A657, 'Data Investing.com'!$A$1:$G$1937, 7, FALSE), "NA")</f>
        <v>-0.008310252141</v>
      </c>
    </row>
    <row r="658" ht="15.75" customHeight="1">
      <c r="A658" s="15">
        <v>43755.0</v>
      </c>
      <c r="B658" s="16">
        <f>IFERROR(VLOOKUP(A658, 'Data Investing.com'!$A$1:$B$1937, 2, FALSE), "NA")</f>
        <v>948.96</v>
      </c>
      <c r="C658" s="16">
        <f>IFERROR(VLOOKUP(A658, 'Data Investing.com'!$A$1:$G$1937, 6, FALSE), "NA")</f>
        <v>162.8025871</v>
      </c>
      <c r="D658" s="17">
        <f>IFERROR(VLOOKUP(A658, 'Data Investing.com'!$A$1:$D$1937, 4, FALSE), "NA")</f>
        <v>0.00806272</v>
      </c>
      <c r="E658" s="17">
        <f>IFERROR(VLOOKUP(A658, 'Data Investing.com'!$A$1:$G$1937, 7, FALSE), "NA")</f>
        <v>0.01777873356</v>
      </c>
    </row>
    <row r="659" ht="15.75" customHeight="1">
      <c r="A659" s="15">
        <v>43756.0</v>
      </c>
      <c r="B659" s="16">
        <f>IFERROR(VLOOKUP(A659, 'Data Investing.com'!$A$1:$B$1937, 2, FALSE), "NA")</f>
        <v>984.15</v>
      </c>
      <c r="C659" s="16">
        <f>IFERROR(VLOOKUP(A659, 'Data Investing.com'!$A$1:$G$1937, 6, FALSE), "NA")</f>
        <v>169.9476765</v>
      </c>
      <c r="D659" s="17">
        <f>IFERROR(VLOOKUP(A659, 'Data Investing.com'!$A$1:$D$1937, 4, FALSE), "NA")</f>
        <v>0.0370827</v>
      </c>
      <c r="E659" s="17">
        <f>IFERROR(VLOOKUP(A659, 'Data Investing.com'!$A$1:$G$1937, 7, FALSE), "NA")</f>
        <v>0.04295225976</v>
      </c>
    </row>
    <row r="660" ht="15.75" customHeight="1">
      <c r="A660" s="15">
        <v>43757.0</v>
      </c>
      <c r="B660" s="16" t="str">
        <f>IFERROR(VLOOKUP(A660, 'Data Investing.com'!$A$1:$B$1937, 2, FALSE), "NA")</f>
        <v>NA</v>
      </c>
      <c r="C660" s="16" t="str">
        <f>IFERROR(VLOOKUP(A660, 'Data Investing.com'!$A$1:$G$1937, 6, FALSE), "NA")</f>
        <v>NA</v>
      </c>
      <c r="D660" s="17" t="str">
        <f>IFERROR(VLOOKUP(A660, 'Data Investing.com'!$A$1:$D$1937, 4, FALSE), "NA")</f>
        <v>NA</v>
      </c>
      <c r="E660" s="17" t="str">
        <f>IFERROR(VLOOKUP(A660, 'Data Investing.com'!$A$1:$G$1937, 7, FALSE), "NA")</f>
        <v>NA</v>
      </c>
    </row>
    <row r="661" ht="15.75" customHeight="1">
      <c r="A661" s="15">
        <v>43758.0</v>
      </c>
      <c r="B661" s="16" t="str">
        <f>IFERROR(VLOOKUP(A661, 'Data Investing.com'!$A$1:$B$1937, 2, FALSE), "NA")</f>
        <v>NA</v>
      </c>
      <c r="C661" s="16" t="str">
        <f>IFERROR(VLOOKUP(A661, 'Data Investing.com'!$A$1:$G$1937, 6, FALSE), "NA")</f>
        <v>NA</v>
      </c>
      <c r="D661" s="17" t="str">
        <f>IFERROR(VLOOKUP(A661, 'Data Investing.com'!$A$1:$D$1937, 4, FALSE), "NA")</f>
        <v>NA</v>
      </c>
      <c r="E661" s="17" t="str">
        <f>IFERROR(VLOOKUP(A661, 'Data Investing.com'!$A$1:$G$1937, 7, FALSE), "NA")</f>
        <v>NA</v>
      </c>
    </row>
    <row r="662" ht="15.75" customHeight="1">
      <c r="A662" s="15">
        <v>43759.0</v>
      </c>
      <c r="B662" s="16">
        <f>IFERROR(VLOOKUP(A662, 'Data Investing.com'!$A$1:$B$1937, 2, FALSE), "NA")</f>
        <v>973.24</v>
      </c>
      <c r="C662" s="16">
        <f>IFERROR(VLOOKUP(A662, 'Data Investing.com'!$A$1:$G$1937, 6, FALSE), "NA")</f>
        <v>166.2407762</v>
      </c>
      <c r="D662" s="17">
        <f>IFERROR(VLOOKUP(A662, 'Data Investing.com'!$A$1:$D$1937, 4, FALSE), "NA")</f>
        <v>-0.0110857</v>
      </c>
      <c r="E662" s="17">
        <f>IFERROR(VLOOKUP(A662, 'Data Investing.com'!$A$1:$G$1937, 7, FALSE), "NA")</f>
        <v>-0.02205340824</v>
      </c>
    </row>
    <row r="663" ht="15.75" customHeight="1">
      <c r="A663" s="15">
        <v>43760.0</v>
      </c>
      <c r="B663" s="16">
        <f>IFERROR(VLOOKUP(A663, 'Data Investing.com'!$A$1:$B$1937, 2, FALSE), "NA")</f>
        <v>978.86</v>
      </c>
      <c r="C663" s="16">
        <f>IFERROR(VLOOKUP(A663, 'Data Investing.com'!$A$1:$G$1937, 6, FALSE), "NA")</f>
        <v>168.5974612</v>
      </c>
      <c r="D663" s="17">
        <f>IFERROR(VLOOKUP(A663, 'Data Investing.com'!$A$1:$D$1937, 4, FALSE), "NA")</f>
        <v>0.00577453</v>
      </c>
      <c r="E663" s="17">
        <f>IFERROR(VLOOKUP(A663, 'Data Investing.com'!$A$1:$G$1937, 7, FALSE), "NA")</f>
        <v>0.01407679105</v>
      </c>
    </row>
    <row r="664" ht="15.75" customHeight="1">
      <c r="A664" s="15">
        <v>43761.0</v>
      </c>
      <c r="B664" s="16">
        <f>IFERROR(VLOOKUP(A664, 'Data Investing.com'!$A$1:$B$1937, 2, FALSE), "NA")</f>
        <v>997.85</v>
      </c>
      <c r="C664" s="16">
        <f>IFERROR(VLOOKUP(A664, 'Data Investing.com'!$A$1:$G$1937, 6, FALSE), "NA")</f>
        <v>174.093201</v>
      </c>
      <c r="D664" s="17">
        <f>IFERROR(VLOOKUP(A664, 'Data Investing.com'!$A$1:$D$1937, 4, FALSE), "NA")</f>
        <v>0.01940012</v>
      </c>
      <c r="E664" s="17">
        <f>IFERROR(VLOOKUP(A664, 'Data Investing.com'!$A$1:$G$1937, 7, FALSE), "NA")</f>
        <v>0.03207680622</v>
      </c>
    </row>
    <row r="665" ht="15.75" customHeight="1">
      <c r="A665" s="15">
        <v>43762.0</v>
      </c>
      <c r="B665" s="16">
        <f>IFERROR(VLOOKUP(A665, 'Data Investing.com'!$A$1:$B$1937, 2, FALSE), "NA")</f>
        <v>1003.46</v>
      </c>
      <c r="C665" s="16">
        <f>IFERROR(VLOOKUP(A665, 'Data Investing.com'!$A$1:$G$1937, 6, FALSE), "NA")</f>
        <v>174.1664497</v>
      </c>
      <c r="D665" s="17">
        <f>IFERROR(VLOOKUP(A665, 'Data Investing.com'!$A$1:$D$1937, 4, FALSE), "NA")</f>
        <v>0.00562209</v>
      </c>
      <c r="E665" s="17">
        <f>IFERROR(VLOOKUP(A665, 'Data Investing.com'!$A$1:$G$1937, 7, FALSE), "NA")</f>
        <v>0.000420655911</v>
      </c>
    </row>
    <row r="666" ht="15.75" customHeight="1">
      <c r="A666" s="15">
        <v>43763.0</v>
      </c>
      <c r="B666" s="16">
        <f>IFERROR(VLOOKUP(A666, 'Data Investing.com'!$A$1:$B$1937, 2, FALSE), "NA")</f>
        <v>1002.16</v>
      </c>
      <c r="C666" s="16">
        <f>IFERROR(VLOOKUP(A666, 'Data Investing.com'!$A$1:$G$1937, 6, FALSE), "NA")</f>
        <v>173.5702657</v>
      </c>
      <c r="D666" s="17">
        <f>IFERROR(VLOOKUP(A666, 'Data Investing.com'!$A$1:$D$1937, 4, FALSE), "NA")</f>
        <v>-0.0012955</v>
      </c>
      <c r="E666" s="17">
        <f>IFERROR(VLOOKUP(A666, 'Data Investing.com'!$A$1:$G$1937, 7, FALSE), "NA")</f>
        <v>-0.003428942554</v>
      </c>
    </row>
    <row r="667" ht="15.75" customHeight="1">
      <c r="A667" s="15">
        <v>43764.0</v>
      </c>
      <c r="B667" s="16" t="str">
        <f>IFERROR(VLOOKUP(A667, 'Data Investing.com'!$A$1:$B$1937, 2, FALSE), "NA")</f>
        <v>NA</v>
      </c>
      <c r="C667" s="16" t="str">
        <f>IFERROR(VLOOKUP(A667, 'Data Investing.com'!$A$1:$G$1937, 6, FALSE), "NA")</f>
        <v>NA</v>
      </c>
      <c r="D667" s="17" t="str">
        <f>IFERROR(VLOOKUP(A667, 'Data Investing.com'!$A$1:$D$1937, 4, FALSE), "NA")</f>
        <v>NA</v>
      </c>
      <c r="E667" s="17" t="str">
        <f>IFERROR(VLOOKUP(A667, 'Data Investing.com'!$A$1:$G$1937, 7, FALSE), "NA")</f>
        <v>NA</v>
      </c>
    </row>
    <row r="668" ht="15.75" customHeight="1">
      <c r="A668" s="15">
        <v>43765.0</v>
      </c>
      <c r="B668" s="16" t="str">
        <f>IFERROR(VLOOKUP(A668, 'Data Investing.com'!$A$1:$B$1937, 2, FALSE), "NA")</f>
        <v>NA</v>
      </c>
      <c r="C668" s="16" t="str">
        <f>IFERROR(VLOOKUP(A668, 'Data Investing.com'!$A$1:$G$1937, 6, FALSE), "NA")</f>
        <v>NA</v>
      </c>
      <c r="D668" s="17" t="str">
        <f>IFERROR(VLOOKUP(A668, 'Data Investing.com'!$A$1:$D$1937, 4, FALSE), "NA")</f>
        <v>NA</v>
      </c>
      <c r="E668" s="17" t="str">
        <f>IFERROR(VLOOKUP(A668, 'Data Investing.com'!$A$1:$G$1937, 7, FALSE), "NA")</f>
        <v>NA</v>
      </c>
    </row>
    <row r="669" ht="15.75" customHeight="1">
      <c r="A669" s="15">
        <v>43766.0</v>
      </c>
      <c r="B669" s="16">
        <f>IFERROR(VLOOKUP(A669, 'Data Investing.com'!$A$1:$B$1937, 2, FALSE), "NA")</f>
        <v>998.38</v>
      </c>
      <c r="C669" s="16">
        <f>IFERROR(VLOOKUP(A669, 'Data Investing.com'!$A$1:$G$1937, 6, FALSE), "NA")</f>
        <v>174.2951415</v>
      </c>
      <c r="D669" s="17">
        <f>IFERROR(VLOOKUP(A669, 'Data Investing.com'!$A$1:$D$1937, 4, FALSE), "NA")</f>
        <v>-0.0037719</v>
      </c>
      <c r="E669" s="17">
        <f>IFERROR(VLOOKUP(A669, 'Data Investing.com'!$A$1:$G$1937, 7, FALSE), "NA")</f>
        <v>0.004167570829</v>
      </c>
    </row>
    <row r="670" ht="15.75" customHeight="1">
      <c r="A670" s="15">
        <v>43767.0</v>
      </c>
      <c r="B670" s="16" t="str">
        <f>IFERROR(VLOOKUP(A670, 'Data Investing.com'!$A$1:$B$1937, 2, FALSE), "NA")</f>
        <v>NA</v>
      </c>
      <c r="C670" s="16" t="str">
        <f>IFERROR(VLOOKUP(A670, 'Data Investing.com'!$A$1:$G$1937, 6, FALSE), "NA")</f>
        <v>NA</v>
      </c>
      <c r="D670" s="17" t="str">
        <f>IFERROR(VLOOKUP(A670, 'Data Investing.com'!$A$1:$D$1937, 4, FALSE), "NA")</f>
        <v>NA</v>
      </c>
      <c r="E670" s="17" t="str">
        <f>IFERROR(VLOOKUP(A670, 'Data Investing.com'!$A$1:$G$1937, 7, FALSE), "NA")</f>
        <v>NA</v>
      </c>
    </row>
    <row r="671" ht="15.75" customHeight="1">
      <c r="A671" s="15">
        <v>43768.0</v>
      </c>
      <c r="B671" s="16">
        <f>IFERROR(VLOOKUP(A671, 'Data Investing.com'!$A$1:$B$1937, 2, FALSE), "NA")</f>
        <v>986.92</v>
      </c>
      <c r="C671" s="16">
        <f>IFERROR(VLOOKUP(A671, 'Data Investing.com'!$A$1:$G$1937, 6, FALSE), "NA")</f>
        <v>173.1134889</v>
      </c>
      <c r="D671" s="17">
        <f>IFERROR(VLOOKUP(A671, 'Data Investing.com'!$A$1:$D$1937, 4, FALSE), "NA")</f>
        <v>-0.0114786</v>
      </c>
      <c r="E671" s="17">
        <f>IFERROR(VLOOKUP(A671, 'Data Investing.com'!$A$1:$G$1937, 7, FALSE), "NA")</f>
        <v>-0.006802693356</v>
      </c>
    </row>
    <row r="672" ht="15.75" customHeight="1">
      <c r="A672" s="15">
        <v>43769.0</v>
      </c>
      <c r="B672" s="16">
        <f>IFERROR(VLOOKUP(A672, 'Data Investing.com'!$A$1:$B$1937, 2, FALSE), "NA")</f>
        <v>984.69</v>
      </c>
      <c r="C672" s="16">
        <f>IFERROR(VLOOKUP(A672, 'Data Investing.com'!$A$1:$G$1937, 6, FALSE), "NA")</f>
        <v>172.5558574</v>
      </c>
      <c r="D672" s="17">
        <f>IFERROR(VLOOKUP(A672, 'Data Investing.com'!$A$1:$D$1937, 4, FALSE), "NA")</f>
        <v>-0.0022596</v>
      </c>
      <c r="E672" s="17">
        <f>IFERROR(VLOOKUP(A672, 'Data Investing.com'!$A$1:$G$1937, 7, FALSE), "NA")</f>
        <v>-0.003226389588</v>
      </c>
    </row>
    <row r="673" ht="15.75" customHeight="1">
      <c r="A673" s="15">
        <v>43770.0</v>
      </c>
      <c r="B673" s="16">
        <f>IFERROR(VLOOKUP(A673, 'Data Investing.com'!$A$1:$B$1937, 2, FALSE), "NA")</f>
        <v>984.63</v>
      </c>
      <c r="C673" s="16">
        <f>IFERROR(VLOOKUP(A673, 'Data Investing.com'!$A$1:$G$1937, 6, FALSE), "NA")</f>
        <v>172.7754479</v>
      </c>
      <c r="D673" s="17">
        <f>IFERROR(VLOOKUP(A673, 'Data Investing.com'!$A$1:$D$1937, 4, FALSE), "NA")</f>
        <v>-0.00006093</v>
      </c>
      <c r="E673" s="17">
        <f>IFERROR(VLOOKUP(A673, 'Data Investing.com'!$A$1:$G$1937, 7, FALSE), "NA")</f>
        <v>0.001271767512</v>
      </c>
    </row>
    <row r="674" ht="15.75" customHeight="1">
      <c r="A674" s="15">
        <v>43771.0</v>
      </c>
      <c r="B674" s="16" t="str">
        <f>IFERROR(VLOOKUP(A674, 'Data Investing.com'!$A$1:$B$1937, 2, FALSE), "NA")</f>
        <v>NA</v>
      </c>
      <c r="C674" s="16" t="str">
        <f>IFERROR(VLOOKUP(A674, 'Data Investing.com'!$A$1:$G$1937, 6, FALSE), "NA")</f>
        <v>NA</v>
      </c>
      <c r="D674" s="17" t="str">
        <f>IFERROR(VLOOKUP(A674, 'Data Investing.com'!$A$1:$D$1937, 4, FALSE), "NA")</f>
        <v>NA</v>
      </c>
      <c r="E674" s="17" t="str">
        <f>IFERROR(VLOOKUP(A674, 'Data Investing.com'!$A$1:$G$1937, 7, FALSE), "NA")</f>
        <v>NA</v>
      </c>
    </row>
    <row r="675" ht="15.75" customHeight="1">
      <c r="A675" s="15">
        <v>43772.0</v>
      </c>
      <c r="B675" s="16" t="str">
        <f>IFERROR(VLOOKUP(A675, 'Data Investing.com'!$A$1:$B$1937, 2, FALSE), "NA")</f>
        <v>NA</v>
      </c>
      <c r="C675" s="16" t="str">
        <f>IFERROR(VLOOKUP(A675, 'Data Investing.com'!$A$1:$G$1937, 6, FALSE), "NA")</f>
        <v>NA</v>
      </c>
      <c r="D675" s="17" t="str">
        <f>IFERROR(VLOOKUP(A675, 'Data Investing.com'!$A$1:$D$1937, 4, FALSE), "NA")</f>
        <v>NA</v>
      </c>
      <c r="E675" s="17" t="str">
        <f>IFERROR(VLOOKUP(A675, 'Data Investing.com'!$A$1:$G$1937, 7, FALSE), "NA")</f>
        <v>NA</v>
      </c>
    </row>
    <row r="676" ht="15.75" customHeight="1">
      <c r="A676" s="15">
        <v>43773.0</v>
      </c>
      <c r="B676" s="16">
        <f>IFERROR(VLOOKUP(A676, 'Data Investing.com'!$A$1:$B$1937, 2, FALSE), "NA")</f>
        <v>1000.88</v>
      </c>
      <c r="C676" s="16">
        <f>IFERROR(VLOOKUP(A676, 'Data Investing.com'!$A$1:$G$1937, 6, FALSE), "NA")</f>
        <v>174.4392352</v>
      </c>
      <c r="D676" s="17">
        <f>IFERROR(VLOOKUP(A676, 'Data Investing.com'!$A$1:$D$1937, 4, FALSE), "NA")</f>
        <v>0.01650366</v>
      </c>
      <c r="E676" s="17">
        <f>IFERROR(VLOOKUP(A676, 'Data Investing.com'!$A$1:$G$1937, 7, FALSE), "NA")</f>
        <v>0.009583696517</v>
      </c>
    </row>
    <row r="677" ht="15.75" customHeight="1">
      <c r="A677" s="15">
        <v>43774.0</v>
      </c>
      <c r="B677" s="16">
        <f>IFERROR(VLOOKUP(A677, 'Data Investing.com'!$A$1:$B$1937, 2, FALSE), "NA")</f>
        <v>1005.25</v>
      </c>
      <c r="C677" s="16">
        <f>IFERROR(VLOOKUP(A677, 'Data Investing.com'!$A$1:$G$1937, 6, FALSE), "NA")</f>
        <v>174.86258</v>
      </c>
      <c r="D677" s="17">
        <f>IFERROR(VLOOKUP(A677, 'Data Investing.com'!$A$1:$D$1937, 4, FALSE), "NA")</f>
        <v>0.00436616</v>
      </c>
      <c r="E677" s="17">
        <f>IFERROR(VLOOKUP(A677, 'Data Investing.com'!$A$1:$G$1937, 7, FALSE), "NA")</f>
        <v>0.002423949558</v>
      </c>
    </row>
    <row r="678" ht="15.75" customHeight="1">
      <c r="A678" s="15">
        <v>43775.0</v>
      </c>
      <c r="B678" s="16">
        <f>IFERROR(VLOOKUP(A678, 'Data Investing.com'!$A$1:$B$1937, 2, FALSE), "NA")</f>
        <v>1011.44</v>
      </c>
      <c r="C678" s="16">
        <f>IFERROR(VLOOKUP(A678, 'Data Investing.com'!$A$1:$G$1937, 6, FALSE), "NA")</f>
        <v>176.0250609</v>
      </c>
      <c r="D678" s="17">
        <f>IFERROR(VLOOKUP(A678, 'Data Investing.com'!$A$1:$D$1937, 4, FALSE), "NA")</f>
        <v>0.00615767</v>
      </c>
      <c r="E678" s="17">
        <f>IFERROR(VLOOKUP(A678, 'Data Investing.com'!$A$1:$G$1937, 7, FALSE), "NA")</f>
        <v>0.006625968046</v>
      </c>
    </row>
    <row r="679" ht="15.75" customHeight="1">
      <c r="A679" s="15">
        <v>43776.0</v>
      </c>
      <c r="B679" s="16">
        <f>IFERROR(VLOOKUP(A679, 'Data Investing.com'!$A$1:$B$1937, 2, FALSE), "NA")</f>
        <v>1035.44</v>
      </c>
      <c r="C679" s="16">
        <f>IFERROR(VLOOKUP(A679, 'Data Investing.com'!$A$1:$G$1937, 6, FALSE), "NA")</f>
        <v>180.1579845</v>
      </c>
      <c r="D679" s="17">
        <f>IFERROR(VLOOKUP(A679, 'Data Investing.com'!$A$1:$D$1937, 4, FALSE), "NA")</f>
        <v>0.02372855</v>
      </c>
      <c r="E679" s="17">
        <f>IFERROR(VLOOKUP(A679, 'Data Investing.com'!$A$1:$G$1937, 7, FALSE), "NA")</f>
        <v>0.02320778105</v>
      </c>
    </row>
    <row r="680" ht="15.75" customHeight="1">
      <c r="A680" s="15">
        <v>43777.0</v>
      </c>
      <c r="B680" s="16">
        <f>IFERROR(VLOOKUP(A680, 'Data Investing.com'!$A$1:$B$1937, 2, FALSE), "NA")</f>
        <v>1031.53</v>
      </c>
      <c r="C680" s="16">
        <f>IFERROR(VLOOKUP(A680, 'Data Investing.com'!$A$1:$G$1937, 6, FALSE), "NA")</f>
        <v>178.9049221</v>
      </c>
      <c r="D680" s="17">
        <f>IFERROR(VLOOKUP(A680, 'Data Investing.com'!$A$1:$D$1937, 4, FALSE), "NA")</f>
        <v>-0.0037762</v>
      </c>
      <c r="E680" s="17">
        <f>IFERROR(VLOOKUP(A680, 'Data Investing.com'!$A$1:$G$1937, 7, FALSE), "NA")</f>
        <v>-0.006979654076</v>
      </c>
    </row>
    <row r="681" ht="15.75" customHeight="1">
      <c r="A681" s="15">
        <v>43778.0</v>
      </c>
      <c r="B681" s="16" t="str">
        <f>IFERROR(VLOOKUP(A681, 'Data Investing.com'!$A$1:$B$1937, 2, FALSE), "NA")</f>
        <v>NA</v>
      </c>
      <c r="C681" s="16" t="str">
        <f>IFERROR(VLOOKUP(A681, 'Data Investing.com'!$A$1:$G$1937, 6, FALSE), "NA")</f>
        <v>NA</v>
      </c>
      <c r="D681" s="17" t="str">
        <f>IFERROR(VLOOKUP(A681, 'Data Investing.com'!$A$1:$D$1937, 4, FALSE), "NA")</f>
        <v>NA</v>
      </c>
      <c r="E681" s="17" t="str">
        <f>IFERROR(VLOOKUP(A681, 'Data Investing.com'!$A$1:$G$1937, 7, FALSE), "NA")</f>
        <v>NA</v>
      </c>
    </row>
    <row r="682" ht="15.75" customHeight="1">
      <c r="A682" s="15">
        <v>43779.0</v>
      </c>
      <c r="B682" s="16" t="str">
        <f>IFERROR(VLOOKUP(A682, 'Data Investing.com'!$A$1:$B$1937, 2, FALSE), "NA")</f>
        <v>NA</v>
      </c>
      <c r="C682" s="16" t="str">
        <f>IFERROR(VLOOKUP(A682, 'Data Investing.com'!$A$1:$G$1937, 6, FALSE), "NA")</f>
        <v>NA</v>
      </c>
      <c r="D682" s="17" t="str">
        <f>IFERROR(VLOOKUP(A682, 'Data Investing.com'!$A$1:$D$1937, 4, FALSE), "NA")</f>
        <v>NA</v>
      </c>
      <c r="E682" s="17" t="str">
        <f>IFERROR(VLOOKUP(A682, 'Data Investing.com'!$A$1:$G$1937, 7, FALSE), "NA")</f>
        <v>NA</v>
      </c>
    </row>
    <row r="683" ht="15.75" customHeight="1">
      <c r="A683" s="15">
        <v>43780.0</v>
      </c>
      <c r="B683" s="16">
        <f>IFERROR(VLOOKUP(A683, 'Data Investing.com'!$A$1:$B$1937, 2, FALSE), "NA")</f>
        <v>1031.18</v>
      </c>
      <c r="C683" s="16">
        <f>IFERROR(VLOOKUP(A683, 'Data Investing.com'!$A$1:$G$1937, 6, FALSE), "NA")</f>
        <v>178.7667077</v>
      </c>
      <c r="D683" s="17">
        <f>IFERROR(VLOOKUP(A683, 'Data Investing.com'!$A$1:$D$1937, 4, FALSE), "NA")</f>
        <v>-0.0003393</v>
      </c>
      <c r="E683" s="17">
        <f>IFERROR(VLOOKUP(A683, 'Data Investing.com'!$A$1:$G$1937, 7, FALSE), "NA")</f>
        <v>-0.0007728565918</v>
      </c>
    </row>
    <row r="684" ht="15.75" customHeight="1">
      <c r="A684" s="15">
        <v>43781.0</v>
      </c>
      <c r="B684" s="16">
        <f>IFERROR(VLOOKUP(A684, 'Data Investing.com'!$A$1:$B$1937, 2, FALSE), "NA")</f>
        <v>1039.72</v>
      </c>
      <c r="C684" s="16">
        <f>IFERROR(VLOOKUP(A684, 'Data Investing.com'!$A$1:$G$1937, 6, FALSE), "NA")</f>
        <v>179.9882284</v>
      </c>
      <c r="D684" s="17">
        <f>IFERROR(VLOOKUP(A684, 'Data Investing.com'!$A$1:$D$1937, 4, FALSE), "NA")</f>
        <v>0.00828177</v>
      </c>
      <c r="E684" s="17">
        <f>IFERROR(VLOOKUP(A684, 'Data Investing.com'!$A$1:$G$1937, 7, FALSE), "NA")</f>
        <v>0.006809803974</v>
      </c>
    </row>
    <row r="685" ht="15.75" customHeight="1">
      <c r="A685" s="15">
        <v>43782.0</v>
      </c>
      <c r="B685" s="16">
        <f>IFERROR(VLOOKUP(A685, 'Data Investing.com'!$A$1:$B$1937, 2, FALSE), "NA")</f>
        <v>1048.28</v>
      </c>
      <c r="C685" s="16">
        <f>IFERROR(VLOOKUP(A685, 'Data Investing.com'!$A$1:$G$1937, 6, FALSE), "NA")</f>
        <v>182.649452</v>
      </c>
      <c r="D685" s="17">
        <f>IFERROR(VLOOKUP(A685, 'Data Investing.com'!$A$1:$D$1937, 4, FALSE), "NA")</f>
        <v>0.00823299</v>
      </c>
      <c r="E685" s="17">
        <f>IFERROR(VLOOKUP(A685, 'Data Investing.com'!$A$1:$G$1937, 7, FALSE), "NA")</f>
        <v>0.01467730229</v>
      </c>
    </row>
    <row r="686" ht="15.75" customHeight="1">
      <c r="A686" s="15">
        <v>43783.0</v>
      </c>
      <c r="B686" s="16">
        <f>IFERROR(VLOOKUP(A686, 'Data Investing.com'!$A$1:$B$1937, 2, FALSE), "NA")</f>
        <v>1037.81</v>
      </c>
      <c r="C686" s="16">
        <f>IFERROR(VLOOKUP(A686, 'Data Investing.com'!$A$1:$G$1937, 6, FALSE), "NA")</f>
        <v>180.6583574</v>
      </c>
      <c r="D686" s="17">
        <f>IFERROR(VLOOKUP(A686, 'Data Investing.com'!$A$1:$D$1937, 4, FALSE), "NA")</f>
        <v>-0.0099878</v>
      </c>
      <c r="E686" s="17">
        <f>IFERROR(VLOOKUP(A686, 'Data Investing.com'!$A$1:$G$1937, 7, FALSE), "NA")</f>
        <v>-0.01096103355</v>
      </c>
    </row>
    <row r="687" ht="15.75" customHeight="1">
      <c r="A687" s="15">
        <v>43784.0</v>
      </c>
      <c r="B687" s="16">
        <f>IFERROR(VLOOKUP(A687, 'Data Investing.com'!$A$1:$B$1937, 2, FALSE), "NA")</f>
        <v>1053.8</v>
      </c>
      <c r="C687" s="16">
        <f>IFERROR(VLOOKUP(A687, 'Data Investing.com'!$A$1:$G$1937, 6, FALSE), "NA")</f>
        <v>183.4514214</v>
      </c>
      <c r="D687" s="17">
        <f>IFERROR(VLOOKUP(A687, 'Data Investing.com'!$A$1:$D$1937, 4, FALSE), "NA")</f>
        <v>0.01540744</v>
      </c>
      <c r="E687" s="17">
        <f>IFERROR(VLOOKUP(A687, 'Data Investing.com'!$A$1:$G$1937, 7, FALSE), "NA")</f>
        <v>0.01534217944</v>
      </c>
    </row>
    <row r="688" ht="15.75" customHeight="1">
      <c r="A688" s="15">
        <v>43785.0</v>
      </c>
      <c r="B688" s="16" t="str">
        <f>IFERROR(VLOOKUP(A688, 'Data Investing.com'!$A$1:$B$1937, 2, FALSE), "NA")</f>
        <v>NA</v>
      </c>
      <c r="C688" s="16" t="str">
        <f>IFERROR(VLOOKUP(A688, 'Data Investing.com'!$A$1:$G$1937, 6, FALSE), "NA")</f>
        <v>NA</v>
      </c>
      <c r="D688" s="17" t="str">
        <f>IFERROR(VLOOKUP(A688, 'Data Investing.com'!$A$1:$D$1937, 4, FALSE), "NA")</f>
        <v>NA</v>
      </c>
      <c r="E688" s="17" t="str">
        <f>IFERROR(VLOOKUP(A688, 'Data Investing.com'!$A$1:$G$1937, 7, FALSE), "NA")</f>
        <v>NA</v>
      </c>
    </row>
    <row r="689" ht="15.75" customHeight="1">
      <c r="A689" s="15">
        <v>43786.0</v>
      </c>
      <c r="B689" s="16" t="str">
        <f>IFERROR(VLOOKUP(A689, 'Data Investing.com'!$A$1:$B$1937, 2, FALSE), "NA")</f>
        <v>NA</v>
      </c>
      <c r="C689" s="16" t="str">
        <f>IFERROR(VLOOKUP(A689, 'Data Investing.com'!$A$1:$G$1937, 6, FALSE), "NA")</f>
        <v>NA</v>
      </c>
      <c r="D689" s="17" t="str">
        <f>IFERROR(VLOOKUP(A689, 'Data Investing.com'!$A$1:$D$1937, 4, FALSE), "NA")</f>
        <v>NA</v>
      </c>
      <c r="E689" s="17" t="str">
        <f>IFERROR(VLOOKUP(A689, 'Data Investing.com'!$A$1:$G$1937, 7, FALSE), "NA")</f>
        <v>NA</v>
      </c>
    </row>
    <row r="690" ht="15.75" customHeight="1">
      <c r="A690" s="15">
        <v>43787.0</v>
      </c>
      <c r="B690" s="16">
        <f>IFERROR(VLOOKUP(A690, 'Data Investing.com'!$A$1:$B$1937, 2, FALSE), "NA")</f>
        <v>1068.46</v>
      </c>
      <c r="C690" s="16">
        <f>IFERROR(VLOOKUP(A690, 'Data Investing.com'!$A$1:$G$1937, 6, FALSE), "NA")</f>
        <v>186.3766397</v>
      </c>
      <c r="D690" s="17">
        <f>IFERROR(VLOOKUP(A690, 'Data Investing.com'!$A$1:$D$1937, 4, FALSE), "NA")</f>
        <v>0.01391156</v>
      </c>
      <c r="E690" s="17">
        <f>IFERROR(VLOOKUP(A690, 'Data Investing.com'!$A$1:$G$1937, 7, FALSE), "NA")</f>
        <v>0.01581967185</v>
      </c>
    </row>
    <row r="691" ht="15.75" customHeight="1">
      <c r="A691" s="15">
        <v>43788.0</v>
      </c>
      <c r="B691" s="16">
        <f>IFERROR(VLOOKUP(A691, 'Data Investing.com'!$A$1:$B$1937, 2, FALSE), "NA")</f>
        <v>1075.29</v>
      </c>
      <c r="C691" s="16">
        <f>IFERROR(VLOOKUP(A691, 'Data Investing.com'!$A$1:$G$1937, 6, FALSE), "NA")</f>
        <v>188.7135837</v>
      </c>
      <c r="D691" s="17">
        <f>IFERROR(VLOOKUP(A691, 'Data Investing.com'!$A$1:$D$1937, 4, FALSE), "NA")</f>
        <v>0.00639238</v>
      </c>
      <c r="E691" s="17">
        <f>IFERROR(VLOOKUP(A691, 'Data Investing.com'!$A$1:$G$1937, 7, FALSE), "NA")</f>
        <v>0.01246086471</v>
      </c>
    </row>
    <row r="692" ht="15.75" customHeight="1">
      <c r="A692" s="15">
        <v>43789.0</v>
      </c>
      <c r="B692" s="16">
        <f>IFERROR(VLOOKUP(A692, 'Data Investing.com'!$A$1:$B$1937, 2, FALSE), "NA")</f>
        <v>1067.85</v>
      </c>
      <c r="C692" s="16">
        <f>IFERROR(VLOOKUP(A692, 'Data Investing.com'!$A$1:$G$1937, 6, FALSE), "NA")</f>
        <v>187.6021152</v>
      </c>
      <c r="D692" s="17">
        <f>IFERROR(VLOOKUP(A692, 'Data Investing.com'!$A$1:$D$1937, 4, FALSE), "NA")</f>
        <v>-0.0069191</v>
      </c>
      <c r="E692" s="17">
        <f>IFERROR(VLOOKUP(A692, 'Data Investing.com'!$A$1:$G$1937, 7, FALSE), "NA")</f>
        <v>-0.00590712392</v>
      </c>
    </row>
    <row r="693" ht="15.75" customHeight="1">
      <c r="A693" s="15">
        <v>43790.0</v>
      </c>
      <c r="B693" s="16">
        <f>IFERROR(VLOOKUP(A693, 'Data Investing.com'!$A$1:$B$1937, 2, FALSE), "NA")</f>
        <v>1068.05</v>
      </c>
      <c r="C693" s="16">
        <f>IFERROR(VLOOKUP(A693, 'Data Investing.com'!$A$1:$G$1937, 6, FALSE), "NA")</f>
        <v>187.6570324</v>
      </c>
      <c r="D693" s="17">
        <f>IFERROR(VLOOKUP(A693, 'Data Investing.com'!$A$1:$D$1937, 4, FALSE), "NA")</f>
        <v>0.00018729</v>
      </c>
      <c r="E693" s="17">
        <f>IFERROR(VLOOKUP(A693, 'Data Investing.com'!$A$1:$G$1937, 7, FALSE), "NA")</f>
        <v>0.0002926894931</v>
      </c>
    </row>
    <row r="694" ht="15.75" customHeight="1">
      <c r="A694" s="15">
        <v>43791.0</v>
      </c>
      <c r="B694" s="16">
        <f>IFERROR(VLOOKUP(A694, 'Data Investing.com'!$A$1:$B$1937, 2, FALSE), "NA")</f>
        <v>1065.88</v>
      </c>
      <c r="C694" s="16">
        <f>IFERROR(VLOOKUP(A694, 'Data Investing.com'!$A$1:$G$1937, 6, FALSE), "NA")</f>
        <v>186.5971079</v>
      </c>
      <c r="D694" s="17">
        <f>IFERROR(VLOOKUP(A694, 'Data Investing.com'!$A$1:$D$1937, 4, FALSE), "NA")</f>
        <v>-0.0020317</v>
      </c>
      <c r="E694" s="17">
        <f>IFERROR(VLOOKUP(A694, 'Data Investing.com'!$A$1:$G$1937, 7, FALSE), "NA")</f>
        <v>-0.005664211518</v>
      </c>
    </row>
    <row r="695" ht="15.75" customHeight="1">
      <c r="A695" s="15">
        <v>43792.0</v>
      </c>
      <c r="B695" s="16" t="str">
        <f>IFERROR(VLOOKUP(A695, 'Data Investing.com'!$A$1:$B$1937, 2, FALSE), "NA")</f>
        <v>NA</v>
      </c>
      <c r="C695" s="16" t="str">
        <f>IFERROR(VLOOKUP(A695, 'Data Investing.com'!$A$1:$G$1937, 6, FALSE), "NA")</f>
        <v>NA</v>
      </c>
      <c r="D695" s="17" t="str">
        <f>IFERROR(VLOOKUP(A695, 'Data Investing.com'!$A$1:$D$1937, 4, FALSE), "NA")</f>
        <v>NA</v>
      </c>
      <c r="E695" s="17" t="str">
        <f>IFERROR(VLOOKUP(A695, 'Data Investing.com'!$A$1:$G$1937, 7, FALSE), "NA")</f>
        <v>NA</v>
      </c>
    </row>
    <row r="696" ht="15.75" customHeight="1">
      <c r="A696" s="15">
        <v>43793.0</v>
      </c>
      <c r="B696" s="16" t="str">
        <f>IFERROR(VLOOKUP(A696, 'Data Investing.com'!$A$1:$B$1937, 2, FALSE), "NA")</f>
        <v>NA</v>
      </c>
      <c r="C696" s="16" t="str">
        <f>IFERROR(VLOOKUP(A696, 'Data Investing.com'!$A$1:$G$1937, 6, FALSE), "NA")</f>
        <v>NA</v>
      </c>
      <c r="D696" s="17" t="str">
        <f>IFERROR(VLOOKUP(A696, 'Data Investing.com'!$A$1:$D$1937, 4, FALSE), "NA")</f>
        <v>NA</v>
      </c>
      <c r="E696" s="17" t="str">
        <f>IFERROR(VLOOKUP(A696, 'Data Investing.com'!$A$1:$G$1937, 7, FALSE), "NA")</f>
        <v>NA</v>
      </c>
    </row>
    <row r="697" ht="15.75" customHeight="1">
      <c r="A697" s="15">
        <v>43794.0</v>
      </c>
      <c r="B697" s="16">
        <f>IFERROR(VLOOKUP(A697, 'Data Investing.com'!$A$1:$B$1937, 2, FALSE), "NA")</f>
        <v>1053.82</v>
      </c>
      <c r="C697" s="16">
        <f>IFERROR(VLOOKUP(A697, 'Data Investing.com'!$A$1:$G$1937, 6, FALSE), "NA")</f>
        <v>183.8068826</v>
      </c>
      <c r="D697" s="17">
        <f>IFERROR(VLOOKUP(A697, 'Data Investing.com'!$A$1:$D$1937, 4, FALSE), "NA")</f>
        <v>-0.0113146</v>
      </c>
      <c r="E697" s="17">
        <f>IFERROR(VLOOKUP(A697, 'Data Investing.com'!$A$1:$G$1937, 7, FALSE), "NA")</f>
        <v>-0.01506613426</v>
      </c>
    </row>
    <row r="698" ht="15.75" customHeight="1">
      <c r="A698" s="15">
        <v>43795.0</v>
      </c>
      <c r="B698" s="16">
        <f>IFERROR(VLOOKUP(A698, 'Data Investing.com'!$A$1:$B$1937, 2, FALSE), "NA")</f>
        <v>1059.83</v>
      </c>
      <c r="C698" s="16">
        <f>IFERROR(VLOOKUP(A698, 'Data Investing.com'!$A$1:$G$1937, 6, FALSE), "NA")</f>
        <v>184.1389256</v>
      </c>
      <c r="D698" s="17">
        <f>IFERROR(VLOOKUP(A698, 'Data Investing.com'!$A$1:$D$1937, 4, FALSE), "NA")</f>
        <v>0.00570306</v>
      </c>
      <c r="E698" s="17">
        <f>IFERROR(VLOOKUP(A698, 'Data Investing.com'!$A$1:$G$1937, 7, FALSE), "NA")</f>
        <v>0.001804847631</v>
      </c>
    </row>
    <row r="699" ht="15.75" customHeight="1">
      <c r="A699" s="15">
        <v>43796.0</v>
      </c>
      <c r="B699" s="16">
        <f>IFERROR(VLOOKUP(A699, 'Data Investing.com'!$A$1:$B$1937, 2, FALSE), "NA")</f>
        <v>1058.44</v>
      </c>
      <c r="C699" s="16">
        <f>IFERROR(VLOOKUP(A699, 'Data Investing.com'!$A$1:$G$1937, 6, FALSE), "NA")</f>
        <v>183.2193737</v>
      </c>
      <c r="D699" s="17">
        <f>IFERROR(VLOOKUP(A699, 'Data Investing.com'!$A$1:$D$1937, 4, FALSE), "NA")</f>
        <v>-0.0013115</v>
      </c>
      <c r="E699" s="17">
        <f>IFERROR(VLOOKUP(A699, 'Data Investing.com'!$A$1:$G$1937, 7, FALSE), "NA")</f>
        <v>-0.005006304624</v>
      </c>
    </row>
    <row r="700" ht="15.75" customHeight="1">
      <c r="A700" s="15">
        <v>43797.0</v>
      </c>
      <c r="B700" s="16">
        <f>IFERROR(VLOOKUP(A700, 'Data Investing.com'!$A$1:$B$1937, 2, FALSE), "NA")</f>
        <v>1071.26</v>
      </c>
      <c r="C700" s="16">
        <f>IFERROR(VLOOKUP(A700, 'Data Investing.com'!$A$1:$G$1937, 6, FALSE), "NA")</f>
        <v>186.2898878</v>
      </c>
      <c r="D700" s="17">
        <f>IFERROR(VLOOKUP(A700, 'Data Investing.com'!$A$1:$D$1937, 4, FALSE), "NA")</f>
        <v>0.01211217</v>
      </c>
      <c r="E700" s="17">
        <f>IFERROR(VLOOKUP(A700, 'Data Investing.com'!$A$1:$G$1937, 7, FALSE), "NA")</f>
        <v>0.01661979885</v>
      </c>
    </row>
    <row r="701" ht="15.75" customHeight="1">
      <c r="A701" s="15">
        <v>43798.0</v>
      </c>
      <c r="B701" s="16">
        <f>IFERROR(VLOOKUP(A701, 'Data Investing.com'!$A$1:$B$1937, 2, FALSE), "NA")</f>
        <v>1069.04</v>
      </c>
      <c r="C701" s="16">
        <f>IFERROR(VLOOKUP(A701, 'Data Investing.com'!$A$1:$G$1937, 6, FALSE), "NA")</f>
        <v>186.0494257</v>
      </c>
      <c r="D701" s="17">
        <f>IFERROR(VLOOKUP(A701, 'Data Investing.com'!$A$1:$D$1937, 4, FALSE), "NA")</f>
        <v>-0.0020723</v>
      </c>
      <c r="E701" s="17">
        <f>IFERROR(VLOOKUP(A701, 'Data Investing.com'!$A$1:$G$1937, 7, FALSE), "NA")</f>
        <v>-0.001291629291</v>
      </c>
    </row>
    <row r="702" ht="15.75" customHeight="1">
      <c r="A702" s="15">
        <v>43799.0</v>
      </c>
      <c r="B702" s="16" t="str">
        <f>IFERROR(VLOOKUP(A702, 'Data Investing.com'!$A$1:$B$1937, 2, FALSE), "NA")</f>
        <v>NA</v>
      </c>
      <c r="C702" s="16" t="str">
        <f>IFERROR(VLOOKUP(A702, 'Data Investing.com'!$A$1:$G$1937, 6, FALSE), "NA")</f>
        <v>NA</v>
      </c>
      <c r="D702" s="17" t="str">
        <f>IFERROR(VLOOKUP(A702, 'Data Investing.com'!$A$1:$D$1937, 4, FALSE), "NA")</f>
        <v>NA</v>
      </c>
      <c r="E702" s="17" t="str">
        <f>IFERROR(VLOOKUP(A702, 'Data Investing.com'!$A$1:$G$1937, 7, FALSE), "NA")</f>
        <v>NA</v>
      </c>
    </row>
    <row r="703" ht="15.75" customHeight="1">
      <c r="A703" s="15">
        <v>43800.0</v>
      </c>
      <c r="B703" s="16" t="str">
        <f>IFERROR(VLOOKUP(A703, 'Data Investing.com'!$A$1:$B$1937, 2, FALSE), "NA")</f>
        <v>NA</v>
      </c>
      <c r="C703" s="16" t="str">
        <f>IFERROR(VLOOKUP(A703, 'Data Investing.com'!$A$1:$G$1937, 6, FALSE), "NA")</f>
        <v>NA</v>
      </c>
      <c r="D703" s="17" t="str">
        <f>IFERROR(VLOOKUP(A703, 'Data Investing.com'!$A$1:$D$1937, 4, FALSE), "NA")</f>
        <v>NA</v>
      </c>
      <c r="E703" s="17" t="str">
        <f>IFERROR(VLOOKUP(A703, 'Data Investing.com'!$A$1:$G$1937, 7, FALSE), "NA")</f>
        <v>NA</v>
      </c>
    </row>
    <row r="704" ht="15.75" customHeight="1">
      <c r="A704" s="15">
        <v>43801.0</v>
      </c>
      <c r="B704" s="16">
        <f>IFERROR(VLOOKUP(A704, 'Data Investing.com'!$A$1:$B$1937, 2, FALSE), "NA")</f>
        <v>1080.04</v>
      </c>
      <c r="C704" s="16">
        <f>IFERROR(VLOOKUP(A704, 'Data Investing.com'!$A$1:$G$1937, 6, FALSE), "NA")</f>
        <v>188.2193022</v>
      </c>
      <c r="D704" s="17">
        <f>IFERROR(VLOOKUP(A704, 'Data Investing.com'!$A$1:$D$1937, 4, FALSE), "NA")</f>
        <v>0.01028961</v>
      </c>
      <c r="E704" s="17">
        <f>IFERROR(VLOOKUP(A704, 'Data Investing.com'!$A$1:$G$1937, 7, FALSE), "NA")</f>
        <v>0.01159541625</v>
      </c>
    </row>
    <row r="705" ht="15.75" customHeight="1">
      <c r="A705" s="15">
        <v>43802.0</v>
      </c>
      <c r="B705" s="16">
        <f>IFERROR(VLOOKUP(A705, 'Data Investing.com'!$A$1:$B$1937, 2, FALSE), "NA")</f>
        <v>1067.9</v>
      </c>
      <c r="C705" s="16">
        <f>IFERROR(VLOOKUP(A705, 'Data Investing.com'!$A$1:$G$1937, 6, FALSE), "NA")</f>
        <v>186.0128897</v>
      </c>
      <c r="D705" s="17">
        <f>IFERROR(VLOOKUP(A705, 'Data Investing.com'!$A$1:$D$1937, 4, FALSE), "NA")</f>
        <v>-0.0112403</v>
      </c>
      <c r="E705" s="17">
        <f>IFERROR(VLOOKUP(A705, 'Data Investing.com'!$A$1:$G$1937, 7, FALSE), "NA")</f>
        <v>-0.01179181318</v>
      </c>
    </row>
    <row r="706" ht="15.75" customHeight="1">
      <c r="A706" s="15">
        <v>43803.0</v>
      </c>
      <c r="B706" s="16">
        <f>IFERROR(VLOOKUP(A706, 'Data Investing.com'!$A$1:$B$1937, 2, FALSE), "NA")</f>
        <v>1077.01</v>
      </c>
      <c r="C706" s="16">
        <f>IFERROR(VLOOKUP(A706, 'Data Investing.com'!$A$1:$G$1937, 6, FALSE), "NA")</f>
        <v>187.3908202</v>
      </c>
      <c r="D706" s="17">
        <f>IFERROR(VLOOKUP(A706, 'Data Investing.com'!$A$1:$D$1937, 4, FALSE), "NA")</f>
        <v>0.00853076</v>
      </c>
      <c r="E706" s="17">
        <f>IFERROR(VLOOKUP(A706, 'Data Investing.com'!$A$1:$G$1937, 7, FALSE), "NA")</f>
        <v>0.007380412538</v>
      </c>
    </row>
    <row r="707" ht="15.75" customHeight="1">
      <c r="A707" s="15">
        <v>43804.0</v>
      </c>
      <c r="B707" s="16">
        <f>IFERROR(VLOOKUP(A707, 'Data Investing.com'!$A$1:$B$1937, 2, FALSE), "NA")</f>
        <v>1086.59</v>
      </c>
      <c r="C707" s="16">
        <f>IFERROR(VLOOKUP(A707, 'Data Investing.com'!$A$1:$G$1937, 6, FALSE), "NA")</f>
        <v>189.166275</v>
      </c>
      <c r="D707" s="17">
        <f>IFERROR(VLOOKUP(A707, 'Data Investing.com'!$A$1:$D$1937, 4, FALSE), "NA")</f>
        <v>0.008895</v>
      </c>
      <c r="E707" s="17">
        <f>IFERROR(VLOOKUP(A707, 'Data Investing.com'!$A$1:$G$1937, 7, FALSE), "NA")</f>
        <v>0.009430006462</v>
      </c>
    </row>
    <row r="708" ht="15.75" customHeight="1">
      <c r="A708" s="15">
        <v>43805.0</v>
      </c>
      <c r="B708" s="16">
        <f>IFERROR(VLOOKUP(A708, 'Data Investing.com'!$A$1:$B$1937, 2, FALSE), "NA")</f>
        <v>1088.69</v>
      </c>
      <c r="C708" s="16">
        <f>IFERROR(VLOOKUP(A708, 'Data Investing.com'!$A$1:$G$1937, 6, FALSE), "NA")</f>
        <v>188.4981647</v>
      </c>
      <c r="D708" s="17">
        <f>IFERROR(VLOOKUP(A708, 'Data Investing.com'!$A$1:$D$1937, 4, FALSE), "NA")</f>
        <v>0.00193265</v>
      </c>
      <c r="E708" s="17">
        <f>IFERROR(VLOOKUP(A708, 'Data Investing.com'!$A$1:$G$1937, 7, FALSE), "NA")</f>
        <v>-0.003538119528</v>
      </c>
    </row>
    <row r="709" ht="15.75" customHeight="1">
      <c r="A709" s="15">
        <v>43806.0</v>
      </c>
      <c r="B709" s="16" t="str">
        <f>IFERROR(VLOOKUP(A709, 'Data Investing.com'!$A$1:$B$1937, 2, FALSE), "NA")</f>
        <v>NA</v>
      </c>
      <c r="C709" s="16" t="str">
        <f>IFERROR(VLOOKUP(A709, 'Data Investing.com'!$A$1:$G$1937, 6, FALSE), "NA")</f>
        <v>NA</v>
      </c>
      <c r="D709" s="17" t="str">
        <f>IFERROR(VLOOKUP(A709, 'Data Investing.com'!$A$1:$D$1937, 4, FALSE), "NA")</f>
        <v>NA</v>
      </c>
      <c r="E709" s="17" t="str">
        <f>IFERROR(VLOOKUP(A709, 'Data Investing.com'!$A$1:$G$1937, 7, FALSE), "NA")</f>
        <v>NA</v>
      </c>
    </row>
    <row r="710" ht="15.75" customHeight="1">
      <c r="A710" s="15">
        <v>43807.0</v>
      </c>
      <c r="B710" s="16" t="str">
        <f>IFERROR(VLOOKUP(A710, 'Data Investing.com'!$A$1:$B$1937, 2, FALSE), "NA")</f>
        <v>NA</v>
      </c>
      <c r="C710" s="16" t="str">
        <f>IFERROR(VLOOKUP(A710, 'Data Investing.com'!$A$1:$G$1937, 6, FALSE), "NA")</f>
        <v>NA</v>
      </c>
      <c r="D710" s="17" t="str">
        <f>IFERROR(VLOOKUP(A710, 'Data Investing.com'!$A$1:$D$1937, 4, FALSE), "NA")</f>
        <v>NA</v>
      </c>
      <c r="E710" s="17" t="str">
        <f>IFERROR(VLOOKUP(A710, 'Data Investing.com'!$A$1:$G$1937, 7, FALSE), "NA")</f>
        <v>NA</v>
      </c>
    </row>
    <row r="711" ht="15.75" customHeight="1">
      <c r="A711" s="15">
        <v>43808.0</v>
      </c>
      <c r="B711" s="16">
        <f>IFERROR(VLOOKUP(A711, 'Data Investing.com'!$A$1:$B$1937, 2, FALSE), "NA")</f>
        <v>1087.86</v>
      </c>
      <c r="C711" s="16">
        <f>IFERROR(VLOOKUP(A711, 'Data Investing.com'!$A$1:$G$1937, 6, FALSE), "NA")</f>
        <v>187.3230706</v>
      </c>
      <c r="D711" s="17">
        <f>IFERROR(VLOOKUP(A711, 'Data Investing.com'!$A$1:$D$1937, 4, FALSE), "NA")</f>
        <v>-0.0007624</v>
      </c>
      <c r="E711" s="17">
        <f>IFERROR(VLOOKUP(A711, 'Data Investing.com'!$A$1:$G$1937, 7, FALSE), "NA")</f>
        <v>-0.006253494198</v>
      </c>
    </row>
    <row r="712" ht="15.75" customHeight="1">
      <c r="A712" s="15">
        <v>43809.0</v>
      </c>
      <c r="B712" s="16">
        <f>IFERROR(VLOOKUP(A712, 'Data Investing.com'!$A$1:$B$1937, 2, FALSE), "NA")</f>
        <v>1080.11</v>
      </c>
      <c r="C712" s="16">
        <f>IFERROR(VLOOKUP(A712, 'Data Investing.com'!$A$1:$G$1937, 6, FALSE), "NA")</f>
        <v>186.1392111</v>
      </c>
      <c r="D712" s="17">
        <f>IFERROR(VLOOKUP(A712, 'Data Investing.com'!$A$1:$D$1937, 4, FALSE), "NA")</f>
        <v>-0.0071241</v>
      </c>
      <c r="E712" s="17">
        <f>IFERROR(VLOOKUP(A712, 'Data Investing.com'!$A$1:$G$1937, 7, FALSE), "NA")</f>
        <v>-0.006339935955</v>
      </c>
    </row>
    <row r="713" ht="15.75" customHeight="1">
      <c r="A713" s="15">
        <v>43810.0</v>
      </c>
      <c r="B713" s="16">
        <f>IFERROR(VLOOKUP(A713, 'Data Investing.com'!$A$1:$B$1937, 2, FALSE), "NA")</f>
        <v>1079.22</v>
      </c>
      <c r="C713" s="16">
        <f>IFERROR(VLOOKUP(A713, 'Data Investing.com'!$A$1:$G$1937, 6, FALSE), "NA")</f>
        <v>185.8673188</v>
      </c>
      <c r="D713" s="17">
        <f>IFERROR(VLOOKUP(A713, 'Data Investing.com'!$A$1:$D$1937, 4, FALSE), "NA")</f>
        <v>-0.000824</v>
      </c>
      <c r="E713" s="17">
        <f>IFERROR(VLOOKUP(A713, 'Data Investing.com'!$A$1:$G$1937, 7, FALSE), "NA")</f>
        <v>-0.001461760818</v>
      </c>
    </row>
    <row r="714" ht="15.75" customHeight="1">
      <c r="A714" s="15">
        <v>43811.0</v>
      </c>
      <c r="B714" s="16">
        <f>IFERROR(VLOOKUP(A714, 'Data Investing.com'!$A$1:$B$1937, 2, FALSE), "NA")</f>
        <v>1101.15</v>
      </c>
      <c r="C714" s="16">
        <f>IFERROR(VLOOKUP(A714, 'Data Investing.com'!$A$1:$G$1937, 6, FALSE), "NA")</f>
        <v>190.2174852</v>
      </c>
      <c r="D714" s="17">
        <f>IFERROR(VLOOKUP(A714, 'Data Investing.com'!$A$1:$D$1937, 4, FALSE), "NA")</f>
        <v>0.02032023</v>
      </c>
      <c r="E714" s="17">
        <f>IFERROR(VLOOKUP(A714, 'Data Investing.com'!$A$1:$G$1937, 7, FALSE), "NA")</f>
        <v>0.02313499693</v>
      </c>
    </row>
    <row r="715" ht="15.75" customHeight="1">
      <c r="A715" s="15">
        <v>43812.0</v>
      </c>
      <c r="B715" s="16">
        <f>IFERROR(VLOOKUP(A715, 'Data Investing.com'!$A$1:$B$1937, 2, FALSE), "NA")</f>
        <v>1104.77</v>
      </c>
      <c r="C715" s="16">
        <f>IFERROR(VLOOKUP(A715, 'Data Investing.com'!$A$1:$G$1937, 6, FALSE), "NA")</f>
        <v>190.2414244</v>
      </c>
      <c r="D715" s="17">
        <f>IFERROR(VLOOKUP(A715, 'Data Investing.com'!$A$1:$D$1937, 4, FALSE), "NA")</f>
        <v>0.00328747</v>
      </c>
      <c r="E715" s="17">
        <f>IFERROR(VLOOKUP(A715, 'Data Investing.com'!$A$1:$G$1937, 7, FALSE), "NA")</f>
        <v>0.000125844084</v>
      </c>
    </row>
    <row r="716" ht="15.75" customHeight="1">
      <c r="A716" s="15">
        <v>43813.0</v>
      </c>
      <c r="B716" s="16" t="str">
        <f>IFERROR(VLOOKUP(A716, 'Data Investing.com'!$A$1:$B$1937, 2, FALSE), "NA")</f>
        <v>NA</v>
      </c>
      <c r="C716" s="16" t="str">
        <f>IFERROR(VLOOKUP(A716, 'Data Investing.com'!$A$1:$G$1937, 6, FALSE), "NA")</f>
        <v>NA</v>
      </c>
      <c r="D716" s="17" t="str">
        <f>IFERROR(VLOOKUP(A716, 'Data Investing.com'!$A$1:$D$1937, 4, FALSE), "NA")</f>
        <v>NA</v>
      </c>
      <c r="E716" s="17" t="str">
        <f>IFERROR(VLOOKUP(A716, 'Data Investing.com'!$A$1:$G$1937, 7, FALSE), "NA")</f>
        <v>NA</v>
      </c>
    </row>
    <row r="717" ht="15.75" customHeight="1">
      <c r="A717" s="15">
        <v>43814.0</v>
      </c>
      <c r="B717" s="16" t="str">
        <f>IFERROR(VLOOKUP(A717, 'Data Investing.com'!$A$1:$B$1937, 2, FALSE), "NA")</f>
        <v>NA</v>
      </c>
      <c r="C717" s="16" t="str">
        <f>IFERROR(VLOOKUP(A717, 'Data Investing.com'!$A$1:$G$1937, 6, FALSE), "NA")</f>
        <v>NA</v>
      </c>
      <c r="D717" s="17" t="str">
        <f>IFERROR(VLOOKUP(A717, 'Data Investing.com'!$A$1:$D$1937, 4, FALSE), "NA")</f>
        <v>NA</v>
      </c>
      <c r="E717" s="17" t="str">
        <f>IFERROR(VLOOKUP(A717, 'Data Investing.com'!$A$1:$G$1937, 7, FALSE), "NA")</f>
        <v>NA</v>
      </c>
    </row>
    <row r="718" ht="15.75" customHeight="1">
      <c r="A718" s="15">
        <v>43815.0</v>
      </c>
      <c r="B718" s="16">
        <f>IFERROR(VLOOKUP(A718, 'Data Investing.com'!$A$1:$B$1937, 2, FALSE), "NA")</f>
        <v>1111.26</v>
      </c>
      <c r="C718" s="16">
        <f>IFERROR(VLOOKUP(A718, 'Data Investing.com'!$A$1:$G$1937, 6, FALSE), "NA")</f>
        <v>190.1084614</v>
      </c>
      <c r="D718" s="17">
        <f>IFERROR(VLOOKUP(A718, 'Data Investing.com'!$A$1:$D$1937, 4, FALSE), "NA")</f>
        <v>0.00587453</v>
      </c>
      <c r="E718" s="17">
        <f>IFERROR(VLOOKUP(A718, 'Data Investing.com'!$A$1:$G$1937, 7, FALSE), "NA")</f>
        <v>-0.000699161981</v>
      </c>
    </row>
    <row r="719" ht="15.75" customHeight="1">
      <c r="A719" s="15">
        <v>43816.0</v>
      </c>
      <c r="B719" s="16">
        <f>IFERROR(VLOOKUP(A719, 'Data Investing.com'!$A$1:$B$1937, 2, FALSE), "NA")</f>
        <v>1110.74</v>
      </c>
      <c r="C719" s="16">
        <f>IFERROR(VLOOKUP(A719, 'Data Investing.com'!$A$1:$G$1937, 6, FALSE), "NA")</f>
        <v>188.8403407</v>
      </c>
      <c r="D719" s="17">
        <f>IFERROR(VLOOKUP(A719, 'Data Investing.com'!$A$1:$D$1937, 4, FALSE), "NA")</f>
        <v>-0.0004679</v>
      </c>
      <c r="E719" s="17">
        <f>IFERROR(VLOOKUP(A719, 'Data Investing.com'!$A$1:$G$1937, 7, FALSE), "NA")</f>
        <v>-0.006692858639</v>
      </c>
    </row>
    <row r="720" ht="15.75" customHeight="1">
      <c r="A720" s="15">
        <v>43817.0</v>
      </c>
      <c r="B720" s="16">
        <f>IFERROR(VLOOKUP(A720, 'Data Investing.com'!$A$1:$B$1937, 2, FALSE), "NA")</f>
        <v>1105.75</v>
      </c>
      <c r="C720" s="16">
        <f>IFERROR(VLOOKUP(A720, 'Data Investing.com'!$A$1:$G$1937, 6, FALSE), "NA")</f>
        <v>186.7221669</v>
      </c>
      <c r="D720" s="17">
        <f>IFERROR(VLOOKUP(A720, 'Data Investing.com'!$A$1:$D$1937, 4, FALSE), "NA")</f>
        <v>-0.0044925</v>
      </c>
      <c r="E720" s="17">
        <f>IFERROR(VLOOKUP(A720, 'Data Investing.com'!$A$1:$G$1937, 7, FALSE), "NA")</f>
        <v>-0.01128012648</v>
      </c>
    </row>
    <row r="721" ht="15.75" customHeight="1">
      <c r="A721" s="15">
        <v>43818.0</v>
      </c>
      <c r="B721" s="16">
        <f>IFERROR(VLOOKUP(A721, 'Data Investing.com'!$A$1:$B$1937, 2, FALSE), "NA")</f>
        <v>1105.99</v>
      </c>
      <c r="C721" s="16">
        <f>IFERROR(VLOOKUP(A721, 'Data Investing.com'!$A$1:$G$1937, 6, FALSE), "NA")</f>
        <v>186.2563153</v>
      </c>
      <c r="D721" s="17">
        <f>IFERROR(VLOOKUP(A721, 'Data Investing.com'!$A$1:$D$1937, 4, FALSE), "NA")</f>
        <v>0.00021705</v>
      </c>
      <c r="E721" s="17">
        <f>IFERROR(VLOOKUP(A721, 'Data Investing.com'!$A$1:$G$1937, 7, FALSE), "NA")</f>
        <v>-0.00249800929</v>
      </c>
    </row>
    <row r="722" ht="15.75" customHeight="1">
      <c r="A722" s="15">
        <v>43819.0</v>
      </c>
      <c r="B722" s="16">
        <f>IFERROR(VLOOKUP(A722, 'Data Investing.com'!$A$1:$B$1937, 2, FALSE), "NA")</f>
        <v>1111.77</v>
      </c>
      <c r="C722" s="16">
        <f>IFERROR(VLOOKUP(A722, 'Data Investing.com'!$A$1:$G$1937, 6, FALSE), "NA")</f>
        <v>187.3054114</v>
      </c>
      <c r="D722" s="17">
        <f>IFERROR(VLOOKUP(A722, 'Data Investing.com'!$A$1:$D$1937, 4, FALSE), "NA")</f>
        <v>0.00522609</v>
      </c>
      <c r="E722" s="17">
        <f>IFERROR(VLOOKUP(A722, 'Data Investing.com'!$A$1:$G$1937, 7, FALSE), "NA")</f>
        <v>0.005616736627</v>
      </c>
    </row>
    <row r="723" ht="15.75" customHeight="1">
      <c r="A723" s="15">
        <v>43820.0</v>
      </c>
      <c r="B723" s="16" t="str">
        <f>IFERROR(VLOOKUP(A723, 'Data Investing.com'!$A$1:$B$1937, 2, FALSE), "NA")</f>
        <v>NA</v>
      </c>
      <c r="C723" s="16" t="str">
        <f>IFERROR(VLOOKUP(A723, 'Data Investing.com'!$A$1:$G$1937, 6, FALSE), "NA")</f>
        <v>NA</v>
      </c>
      <c r="D723" s="17" t="str">
        <f>IFERROR(VLOOKUP(A723, 'Data Investing.com'!$A$1:$D$1937, 4, FALSE), "NA")</f>
        <v>NA</v>
      </c>
      <c r="E723" s="17" t="str">
        <f>IFERROR(VLOOKUP(A723, 'Data Investing.com'!$A$1:$G$1937, 7, FALSE), "NA")</f>
        <v>NA</v>
      </c>
    </row>
    <row r="724" ht="15.75" customHeight="1">
      <c r="A724" s="15">
        <v>43821.0</v>
      </c>
      <c r="B724" s="16" t="str">
        <f>IFERROR(VLOOKUP(A724, 'Data Investing.com'!$A$1:$B$1937, 2, FALSE), "NA")</f>
        <v>NA</v>
      </c>
      <c r="C724" s="16" t="str">
        <f>IFERROR(VLOOKUP(A724, 'Data Investing.com'!$A$1:$G$1937, 6, FALSE), "NA")</f>
        <v>NA</v>
      </c>
      <c r="D724" s="17" t="str">
        <f>IFERROR(VLOOKUP(A724, 'Data Investing.com'!$A$1:$D$1937, 4, FALSE), "NA")</f>
        <v>NA</v>
      </c>
      <c r="E724" s="17" t="str">
        <f>IFERROR(VLOOKUP(A724, 'Data Investing.com'!$A$1:$G$1937, 7, FALSE), "NA")</f>
        <v>NA</v>
      </c>
    </row>
    <row r="725" ht="15.75" customHeight="1">
      <c r="A725" s="15">
        <v>43822.0</v>
      </c>
      <c r="B725" s="16">
        <f>IFERROR(VLOOKUP(A725, 'Data Investing.com'!$A$1:$B$1937, 2, FALSE), "NA")</f>
        <v>1121.75</v>
      </c>
      <c r="C725" s="16">
        <f>IFERROR(VLOOKUP(A725, 'Data Investing.com'!$A$1:$G$1937, 6, FALSE), "NA")</f>
        <v>188.6213449</v>
      </c>
      <c r="D725" s="17">
        <f>IFERROR(VLOOKUP(A725, 'Data Investing.com'!$A$1:$D$1937, 4, FALSE), "NA")</f>
        <v>0.00897668</v>
      </c>
      <c r="E725" s="17">
        <f>IFERROR(VLOOKUP(A725, 'Data Investing.com'!$A$1:$G$1937, 7, FALSE), "NA")</f>
        <v>0.007001038337</v>
      </c>
    </row>
    <row r="726" ht="15.75" customHeight="1">
      <c r="A726" s="15">
        <v>43823.0</v>
      </c>
      <c r="B726" s="16">
        <f>IFERROR(VLOOKUP(A726, 'Data Investing.com'!$A$1:$B$1937, 2, FALSE), "NA")</f>
        <v>1131.53</v>
      </c>
      <c r="C726" s="16">
        <f>IFERROR(VLOOKUP(A726, 'Data Investing.com'!$A$1:$G$1937, 6, FALSE), "NA")</f>
        <v>190.3074439</v>
      </c>
      <c r="D726" s="17">
        <f>IFERROR(VLOOKUP(A726, 'Data Investing.com'!$A$1:$D$1937, 4, FALSE), "NA")</f>
        <v>0.00871852</v>
      </c>
      <c r="E726" s="17">
        <f>IFERROR(VLOOKUP(A726, 'Data Investing.com'!$A$1:$G$1937, 7, FALSE), "NA")</f>
        <v>0.008899351175</v>
      </c>
    </row>
    <row r="727" ht="15.75" customHeight="1">
      <c r="A727" s="15">
        <v>43824.0</v>
      </c>
      <c r="B727" s="16">
        <f>IFERROR(VLOOKUP(A727, 'Data Investing.com'!$A$1:$B$1937, 2, FALSE), "NA")</f>
        <v>1133.29</v>
      </c>
      <c r="C727" s="16">
        <f>IFERROR(VLOOKUP(A727, 'Data Investing.com'!$A$1:$G$1937, 6, FALSE), "NA")</f>
        <v>190.9824739</v>
      </c>
      <c r="D727" s="17">
        <f>IFERROR(VLOOKUP(A727, 'Data Investing.com'!$A$1:$D$1937, 4, FALSE), "NA")</f>
        <v>0.00155542</v>
      </c>
      <c r="E727" s="17">
        <f>IFERROR(VLOOKUP(A727, 'Data Investing.com'!$A$1:$G$1937, 7, FALSE), "NA")</f>
        <v>0.003540773795</v>
      </c>
    </row>
    <row r="728" ht="15.75" customHeight="1">
      <c r="A728" s="15">
        <v>43825.0</v>
      </c>
      <c r="B728" s="16">
        <f>IFERROR(VLOOKUP(A728, 'Data Investing.com'!$A$1:$B$1937, 2, FALSE), "NA")</f>
        <v>1136.53</v>
      </c>
      <c r="C728" s="16">
        <f>IFERROR(VLOOKUP(A728, 'Data Investing.com'!$A$1:$G$1937, 6, FALSE), "NA")</f>
        <v>191.7029316</v>
      </c>
      <c r="D728" s="17">
        <f>IFERROR(VLOOKUP(A728, 'Data Investing.com'!$A$1:$D$1937, 4, FALSE), "NA")</f>
        <v>0.00285893</v>
      </c>
      <c r="E728" s="17">
        <f>IFERROR(VLOOKUP(A728, 'Data Investing.com'!$A$1:$G$1937, 7, FALSE), "NA")</f>
        <v>0.003765278287</v>
      </c>
    </row>
    <row r="729" ht="15.75" customHeight="1">
      <c r="A729" s="15">
        <v>43826.0</v>
      </c>
      <c r="B729" s="16">
        <f>IFERROR(VLOOKUP(A729, 'Data Investing.com'!$A$1:$B$1937, 2, FALSE), "NA")</f>
        <v>1136.84</v>
      </c>
      <c r="C729" s="16">
        <f>IFERROR(VLOOKUP(A729, 'Data Investing.com'!$A$1:$G$1937, 6, FALSE), "NA")</f>
        <v>191.0912392</v>
      </c>
      <c r="D729" s="17">
        <f>IFERROR(VLOOKUP(A729, 'Data Investing.com'!$A$1:$D$1937, 4, FALSE), "NA")</f>
        <v>0.00027276</v>
      </c>
      <c r="E729" s="17">
        <f>IFERROR(VLOOKUP(A729, 'Data Investing.com'!$A$1:$G$1937, 7, FALSE), "NA")</f>
        <v>-0.003195936414</v>
      </c>
    </row>
    <row r="730" ht="15.75" customHeight="1">
      <c r="A730" s="15">
        <v>43827.0</v>
      </c>
      <c r="B730" s="16" t="str">
        <f>IFERROR(VLOOKUP(A730, 'Data Investing.com'!$A$1:$B$1937, 2, FALSE), "NA")</f>
        <v>NA</v>
      </c>
      <c r="C730" s="16" t="str">
        <f>IFERROR(VLOOKUP(A730, 'Data Investing.com'!$A$1:$G$1937, 6, FALSE), "NA")</f>
        <v>NA</v>
      </c>
      <c r="D730" s="17" t="str">
        <f>IFERROR(VLOOKUP(A730, 'Data Investing.com'!$A$1:$D$1937, 4, FALSE), "NA")</f>
        <v>NA</v>
      </c>
      <c r="E730" s="17" t="str">
        <f>IFERROR(VLOOKUP(A730, 'Data Investing.com'!$A$1:$G$1937, 7, FALSE), "NA")</f>
        <v>NA</v>
      </c>
    </row>
    <row r="731" ht="15.75" customHeight="1">
      <c r="A731" s="15">
        <v>43828.0</v>
      </c>
      <c r="B731" s="16" t="str">
        <f>IFERROR(VLOOKUP(A731, 'Data Investing.com'!$A$1:$B$1937, 2, FALSE), "NA")</f>
        <v>NA</v>
      </c>
      <c r="C731" s="16" t="str">
        <f>IFERROR(VLOOKUP(A731, 'Data Investing.com'!$A$1:$G$1937, 6, FALSE), "NA")</f>
        <v>NA</v>
      </c>
      <c r="D731" s="17" t="str">
        <f>IFERROR(VLOOKUP(A731, 'Data Investing.com'!$A$1:$D$1937, 4, FALSE), "NA")</f>
        <v>NA</v>
      </c>
      <c r="E731" s="17" t="str">
        <f>IFERROR(VLOOKUP(A731, 'Data Investing.com'!$A$1:$G$1937, 7, FALSE), "NA")</f>
        <v>NA</v>
      </c>
    </row>
    <row r="732" ht="15.75" customHeight="1">
      <c r="A732" s="15">
        <v>43829.0</v>
      </c>
      <c r="B732" s="16">
        <f>IFERROR(VLOOKUP(A732, 'Data Investing.com'!$A$1:$B$1937, 2, FALSE), "NA")</f>
        <v>1147.54</v>
      </c>
      <c r="C732" s="16">
        <f>IFERROR(VLOOKUP(A732, 'Data Investing.com'!$A$1:$G$1937, 6, FALSE), "NA")</f>
        <v>193.0552985</v>
      </c>
      <c r="D732" s="17">
        <f>IFERROR(VLOOKUP(A732, 'Data Investing.com'!$A$1:$D$1937, 4, FALSE), "NA")</f>
        <v>0.00941205</v>
      </c>
      <c r="E732" s="17">
        <f>IFERROR(VLOOKUP(A732, 'Data Investing.com'!$A$1:$G$1937, 7, FALSE), "NA")</f>
        <v>0.01022566284</v>
      </c>
    </row>
    <row r="733" ht="15.75" customHeight="1">
      <c r="A733" s="15">
        <v>43830.0</v>
      </c>
      <c r="B733" s="16">
        <f>IFERROR(VLOOKUP(A733, 'Data Investing.com'!$A$1:$B$1937, 2, FALSE), "NA")</f>
        <v>1144.25</v>
      </c>
      <c r="C733" s="16">
        <f>IFERROR(VLOOKUP(A733, 'Data Investing.com'!$A$1:$G$1937, 6, FALSE), "NA")</f>
        <v>192.3788228</v>
      </c>
      <c r="D733" s="17">
        <f>IFERROR(VLOOKUP(A733, 'Data Investing.com'!$A$1:$D$1937, 4, FALSE), "NA")</f>
        <v>-0.002867</v>
      </c>
      <c r="E733" s="17">
        <f>IFERROR(VLOOKUP(A733, 'Data Investing.com'!$A$1:$G$1937, 7, FALSE), "NA")</f>
        <v>-0.003510205302</v>
      </c>
    </row>
    <row r="734" ht="15.75" customHeight="1">
      <c r="A734" s="15">
        <v>43831.0</v>
      </c>
      <c r="B734" s="16" t="str">
        <f>IFERROR(VLOOKUP(A734, 'Data Investing.com'!$A$1:$B$1937, 2, FALSE), "NA")</f>
        <v>NA</v>
      </c>
      <c r="C734" s="16" t="str">
        <f>IFERROR(VLOOKUP(A734, 'Data Investing.com'!$A$1:$G$1937, 6, FALSE), "NA")</f>
        <v>NA</v>
      </c>
      <c r="D734" s="17" t="str">
        <f>IFERROR(VLOOKUP(A734, 'Data Investing.com'!$A$1:$D$1937, 4, FALSE), "NA")</f>
        <v>NA</v>
      </c>
      <c r="E734" s="17" t="str">
        <f>IFERROR(VLOOKUP(A734, 'Data Investing.com'!$A$1:$G$1937, 7, FALSE), "NA")</f>
        <v>NA</v>
      </c>
    </row>
    <row r="735" ht="15.75" customHeight="1">
      <c r="A735" s="15">
        <v>43832.0</v>
      </c>
      <c r="B735" s="16">
        <f>IFERROR(VLOOKUP(A735, 'Data Investing.com'!$A$1:$B$1937, 2, FALSE), "NA")</f>
        <v>1159.32</v>
      </c>
      <c r="C735" s="16">
        <f>IFERROR(VLOOKUP(A735, 'Data Investing.com'!$A$1:$G$1937, 6, FALSE), "NA")</f>
        <v>194.7095279</v>
      </c>
      <c r="D735" s="17">
        <f>IFERROR(VLOOKUP(A735, 'Data Investing.com'!$A$1:$D$1937, 4, FALSE), "NA")</f>
        <v>0.0131702</v>
      </c>
      <c r="E735" s="17">
        <f>IFERROR(VLOOKUP(A735, 'Data Investing.com'!$A$1:$G$1937, 7, FALSE), "NA")</f>
        <v>0.01204238398</v>
      </c>
    </row>
    <row r="736" ht="15.75" customHeight="1">
      <c r="A736" s="15">
        <v>43833.0</v>
      </c>
      <c r="B736" s="16">
        <f>IFERROR(VLOOKUP(A736, 'Data Investing.com'!$A$1:$B$1937, 2, FALSE), "NA")</f>
        <v>1136.84</v>
      </c>
      <c r="C736" s="16">
        <f>IFERROR(VLOOKUP(A736, 'Data Investing.com'!$A$1:$G$1937, 6, FALSE), "NA")</f>
        <v>190.3840035</v>
      </c>
      <c r="D736" s="17">
        <f>IFERROR(VLOOKUP(A736, 'Data Investing.com'!$A$1:$D$1937, 4, FALSE), "NA")</f>
        <v>-0.0193907</v>
      </c>
      <c r="E736" s="17">
        <f>IFERROR(VLOOKUP(A736, 'Data Investing.com'!$A$1:$G$1937, 7, FALSE), "NA")</f>
        <v>-0.02246574392</v>
      </c>
    </row>
    <row r="737" ht="15.75" customHeight="1">
      <c r="A737" s="15">
        <v>43834.0</v>
      </c>
      <c r="B737" s="16" t="str">
        <f>IFERROR(VLOOKUP(A737, 'Data Investing.com'!$A$1:$B$1937, 2, FALSE), "NA")</f>
        <v>NA</v>
      </c>
      <c r="C737" s="16" t="str">
        <f>IFERROR(VLOOKUP(A737, 'Data Investing.com'!$A$1:$G$1937, 6, FALSE), "NA")</f>
        <v>NA</v>
      </c>
      <c r="D737" s="17" t="str">
        <f>IFERROR(VLOOKUP(A737, 'Data Investing.com'!$A$1:$D$1937, 4, FALSE), "NA")</f>
        <v>NA</v>
      </c>
      <c r="E737" s="17" t="str">
        <f>IFERROR(VLOOKUP(A737, 'Data Investing.com'!$A$1:$G$1937, 7, FALSE), "NA")</f>
        <v>NA</v>
      </c>
    </row>
    <row r="738" ht="15.75" customHeight="1">
      <c r="A738" s="15">
        <v>43835.0</v>
      </c>
      <c r="B738" s="16" t="str">
        <f>IFERROR(VLOOKUP(A738, 'Data Investing.com'!$A$1:$B$1937, 2, FALSE), "NA")</f>
        <v>NA</v>
      </c>
      <c r="C738" s="16" t="str">
        <f>IFERROR(VLOOKUP(A738, 'Data Investing.com'!$A$1:$G$1937, 6, FALSE), "NA")</f>
        <v>NA</v>
      </c>
      <c r="D738" s="17" t="str">
        <f>IFERROR(VLOOKUP(A738, 'Data Investing.com'!$A$1:$D$1937, 4, FALSE), "NA")</f>
        <v>NA</v>
      </c>
      <c r="E738" s="17" t="str">
        <f>IFERROR(VLOOKUP(A738, 'Data Investing.com'!$A$1:$G$1937, 7, FALSE), "NA")</f>
        <v>NA</v>
      </c>
    </row>
    <row r="739" ht="15.75" customHeight="1">
      <c r="A739" s="15">
        <v>43836.0</v>
      </c>
      <c r="B739" s="16">
        <f>IFERROR(VLOOKUP(A739, 'Data Investing.com'!$A$1:$B$1937, 2, FALSE), "NA")</f>
        <v>1114.13</v>
      </c>
      <c r="C739" s="16">
        <f>IFERROR(VLOOKUP(A739, 'Data Investing.com'!$A$1:$G$1937, 6, FALSE), "NA")</f>
        <v>186.7966602</v>
      </c>
      <c r="D739" s="17">
        <f>IFERROR(VLOOKUP(A739, 'Data Investing.com'!$A$1:$D$1937, 4, FALSE), "NA")</f>
        <v>-0.0199764</v>
      </c>
      <c r="E739" s="17">
        <f>IFERROR(VLOOKUP(A739, 'Data Investing.com'!$A$1:$G$1937, 7, FALSE), "NA")</f>
        <v>-0.01902245698</v>
      </c>
    </row>
    <row r="740" ht="15.75" customHeight="1">
      <c r="A740" s="15">
        <v>43837.0</v>
      </c>
      <c r="B740" s="16">
        <f>IFERROR(VLOOKUP(A740, 'Data Investing.com'!$A$1:$B$1937, 2, FALSE), "NA")</f>
        <v>1126</v>
      </c>
      <c r="C740" s="16">
        <f>IFERROR(VLOOKUP(A740, 'Data Investing.com'!$A$1:$G$1937, 6, FALSE), "NA")</f>
        <v>188.5939201</v>
      </c>
      <c r="D740" s="17">
        <f>IFERROR(VLOOKUP(A740, 'Data Investing.com'!$A$1:$D$1937, 4, FALSE), "NA")</f>
        <v>0.01065405</v>
      </c>
      <c r="E740" s="17">
        <f>IFERROR(VLOOKUP(A740, 'Data Investing.com'!$A$1:$G$1937, 7, FALSE), "NA")</f>
        <v>0.009575486175</v>
      </c>
    </row>
    <row r="741" ht="15.75" customHeight="1">
      <c r="A741" s="15">
        <v>43838.0</v>
      </c>
      <c r="B741" s="16">
        <f>IFERROR(VLOOKUP(A741, 'Data Investing.com'!$A$1:$B$1937, 2, FALSE), "NA")</f>
        <v>1128.76</v>
      </c>
      <c r="C741" s="16">
        <f>IFERROR(VLOOKUP(A741, 'Data Investing.com'!$A$1:$G$1937, 6, FALSE), "NA")</f>
        <v>191.0529612</v>
      </c>
      <c r="D741" s="17">
        <f>IFERROR(VLOOKUP(A741, 'Data Investing.com'!$A$1:$D$1937, 4, FALSE), "NA")</f>
        <v>0.00245115</v>
      </c>
      <c r="E741" s="17">
        <f>IFERROR(VLOOKUP(A741, 'Data Investing.com'!$A$1:$G$1937, 7, FALSE), "NA")</f>
        <v>0.01295454061</v>
      </c>
    </row>
    <row r="742" ht="15.75" customHeight="1">
      <c r="A742" s="15">
        <v>43839.0</v>
      </c>
      <c r="B742" s="16">
        <f>IFERROR(VLOOKUP(A742, 'Data Investing.com'!$A$1:$B$1937, 2, FALSE), "NA")</f>
        <v>1179.9</v>
      </c>
      <c r="C742" s="16">
        <f>IFERROR(VLOOKUP(A742, 'Data Investing.com'!$A$1:$G$1937, 6, FALSE), "NA")</f>
        <v>201.0427848</v>
      </c>
      <c r="D742" s="17">
        <f>IFERROR(VLOOKUP(A742, 'Data Investing.com'!$A$1:$D$1937, 4, FALSE), "NA")</f>
        <v>0.04530635</v>
      </c>
      <c r="E742" s="17">
        <f>IFERROR(VLOOKUP(A742, 'Data Investing.com'!$A$1:$G$1937, 7, FALSE), "NA")</f>
        <v>0.05096707203</v>
      </c>
    </row>
    <row r="743" ht="15.75" customHeight="1">
      <c r="A743" s="15">
        <v>43840.0</v>
      </c>
      <c r="B743" s="16">
        <f>IFERROR(VLOOKUP(A743, 'Data Investing.com'!$A$1:$B$1937, 2, FALSE), "NA")</f>
        <v>1186.64</v>
      </c>
      <c r="C743" s="16">
        <f>IFERROR(VLOOKUP(A743, 'Data Investing.com'!$A$1:$G$1937, 6, FALSE), "NA")</f>
        <v>201.9228479</v>
      </c>
      <c r="D743" s="17">
        <f>IFERROR(VLOOKUP(A743, 'Data Investing.com'!$A$1:$D$1937, 4, FALSE), "NA")</f>
        <v>0.00571235</v>
      </c>
      <c r="E743" s="17">
        <f>IFERROR(VLOOKUP(A743, 'Data Investing.com'!$A$1:$G$1937, 7, FALSE), "NA")</f>
        <v>0.004367937787</v>
      </c>
    </row>
    <row r="744" ht="15.75" customHeight="1">
      <c r="A744" s="15">
        <v>43841.0</v>
      </c>
      <c r="B744" s="16" t="str">
        <f>IFERROR(VLOOKUP(A744, 'Data Investing.com'!$A$1:$B$1937, 2, FALSE), "NA")</f>
        <v>NA</v>
      </c>
      <c r="C744" s="16" t="str">
        <f>IFERROR(VLOOKUP(A744, 'Data Investing.com'!$A$1:$G$1937, 6, FALSE), "NA")</f>
        <v>NA</v>
      </c>
      <c r="D744" s="17" t="str">
        <f>IFERROR(VLOOKUP(A744, 'Data Investing.com'!$A$1:$D$1937, 4, FALSE), "NA")</f>
        <v>NA</v>
      </c>
      <c r="E744" s="17" t="str">
        <f>IFERROR(VLOOKUP(A744, 'Data Investing.com'!$A$1:$G$1937, 7, FALSE), "NA")</f>
        <v>NA</v>
      </c>
    </row>
    <row r="745" ht="15.75" customHeight="1">
      <c r="A745" s="15">
        <v>43842.0</v>
      </c>
      <c r="B745" s="16" t="str">
        <f>IFERROR(VLOOKUP(A745, 'Data Investing.com'!$A$1:$B$1937, 2, FALSE), "NA")</f>
        <v>NA</v>
      </c>
      <c r="C745" s="16" t="str">
        <f>IFERROR(VLOOKUP(A745, 'Data Investing.com'!$A$1:$G$1937, 6, FALSE), "NA")</f>
        <v>NA</v>
      </c>
      <c r="D745" s="17" t="str">
        <f>IFERROR(VLOOKUP(A745, 'Data Investing.com'!$A$1:$D$1937, 4, FALSE), "NA")</f>
        <v>NA</v>
      </c>
      <c r="E745" s="17" t="str">
        <f>IFERROR(VLOOKUP(A745, 'Data Investing.com'!$A$1:$G$1937, 7, FALSE), "NA")</f>
        <v>NA</v>
      </c>
    </row>
    <row r="746" ht="15.75" customHeight="1">
      <c r="A746" s="15">
        <v>43843.0</v>
      </c>
      <c r="B746" s="16">
        <f>IFERROR(VLOOKUP(A746, 'Data Investing.com'!$A$1:$B$1937, 2, FALSE), "NA")</f>
        <v>1202.49</v>
      </c>
      <c r="C746" s="16">
        <f>IFERROR(VLOOKUP(A746, 'Data Investing.com'!$A$1:$G$1937, 6, FALSE), "NA")</f>
        <v>205.1785623</v>
      </c>
      <c r="D746" s="17">
        <f>IFERROR(VLOOKUP(A746, 'Data Investing.com'!$A$1:$D$1937, 4, FALSE), "NA")</f>
        <v>0.01335704</v>
      </c>
      <c r="E746" s="17">
        <f>IFERROR(VLOOKUP(A746, 'Data Investing.com'!$A$1:$G$1937, 7, FALSE), "NA")</f>
        <v>0.01599495242</v>
      </c>
    </row>
    <row r="747" ht="15.75" customHeight="1">
      <c r="A747" s="15">
        <v>43844.0</v>
      </c>
      <c r="B747" s="16">
        <f>IFERROR(VLOOKUP(A747, 'Data Investing.com'!$A$1:$B$1937, 2, FALSE), "NA")</f>
        <v>1214.23</v>
      </c>
      <c r="C747" s="16">
        <f>IFERROR(VLOOKUP(A747, 'Data Investing.com'!$A$1:$G$1937, 6, FALSE), "NA")</f>
        <v>206.536826</v>
      </c>
      <c r="D747" s="17">
        <f>IFERROR(VLOOKUP(A747, 'Data Investing.com'!$A$1:$D$1937, 4, FALSE), "NA")</f>
        <v>0.00976307</v>
      </c>
      <c r="E747" s="17">
        <f>IFERROR(VLOOKUP(A747, 'Data Investing.com'!$A$1:$G$1937, 7, FALSE), "NA")</f>
        <v>0.00659809504</v>
      </c>
    </row>
    <row r="748" ht="15.75" customHeight="1">
      <c r="A748" s="15">
        <v>43845.0</v>
      </c>
      <c r="B748" s="16">
        <f>IFERROR(VLOOKUP(A748, 'Data Investing.com'!$A$1:$B$1937, 2, FALSE), "NA")</f>
        <v>1209.39</v>
      </c>
      <c r="C748" s="16">
        <f>IFERROR(VLOOKUP(A748, 'Data Investing.com'!$A$1:$G$1937, 6, FALSE), "NA")</f>
        <v>205.860625</v>
      </c>
      <c r="D748" s="17">
        <f>IFERROR(VLOOKUP(A748, 'Data Investing.com'!$A$1:$D$1937, 4, FALSE), "NA")</f>
        <v>-0.0039861</v>
      </c>
      <c r="E748" s="17">
        <f>IFERROR(VLOOKUP(A748, 'Data Investing.com'!$A$1:$G$1937, 7, FALSE), "NA")</f>
        <v>-0.003279368253</v>
      </c>
    </row>
    <row r="749" ht="15.75" customHeight="1">
      <c r="A749" s="15">
        <v>43846.0</v>
      </c>
      <c r="B749" s="16">
        <f>IFERROR(VLOOKUP(A749, 'Data Investing.com'!$A$1:$B$1937, 2, FALSE), "NA")</f>
        <v>1210.01</v>
      </c>
      <c r="C749" s="16">
        <f>IFERROR(VLOOKUP(A749, 'Data Investing.com'!$A$1:$G$1937, 6, FALSE), "NA")</f>
        <v>206.673271</v>
      </c>
      <c r="D749" s="17">
        <f>IFERROR(VLOOKUP(A749, 'Data Investing.com'!$A$1:$D$1937, 4, FALSE), "NA")</f>
        <v>0.00051266</v>
      </c>
      <c r="E749" s="17">
        <f>IFERROR(VLOOKUP(A749, 'Data Investing.com'!$A$1:$G$1937, 7, FALSE), "NA")</f>
        <v>0.003939783196</v>
      </c>
    </row>
    <row r="750" ht="15.75" customHeight="1">
      <c r="A750" s="15">
        <v>43847.0</v>
      </c>
      <c r="B750" s="16">
        <f>IFERROR(VLOOKUP(A750, 'Data Investing.com'!$A$1:$B$1937, 2, FALSE), "NA")</f>
        <v>1214.75</v>
      </c>
      <c r="C750" s="16">
        <f>IFERROR(VLOOKUP(A750, 'Data Investing.com'!$A$1:$G$1937, 6, FALSE), "NA")</f>
        <v>206.2463921</v>
      </c>
      <c r="D750" s="17">
        <f>IFERROR(VLOOKUP(A750, 'Data Investing.com'!$A$1:$D$1937, 4, FALSE), "NA")</f>
        <v>0.00391732</v>
      </c>
      <c r="E750" s="17">
        <f>IFERROR(VLOOKUP(A750, 'Data Investing.com'!$A$1:$G$1937, 7, FALSE), "NA")</f>
        <v>-0.002067613484</v>
      </c>
    </row>
    <row r="751" ht="15.75" customHeight="1">
      <c r="A751" s="15">
        <v>43848.0</v>
      </c>
      <c r="B751" s="16" t="str">
        <f>IFERROR(VLOOKUP(A751, 'Data Investing.com'!$A$1:$B$1937, 2, FALSE), "NA")</f>
        <v>NA</v>
      </c>
      <c r="C751" s="16" t="str">
        <f>IFERROR(VLOOKUP(A751, 'Data Investing.com'!$A$1:$G$1937, 6, FALSE), "NA")</f>
        <v>NA</v>
      </c>
      <c r="D751" s="17" t="str">
        <f>IFERROR(VLOOKUP(A751, 'Data Investing.com'!$A$1:$D$1937, 4, FALSE), "NA")</f>
        <v>NA</v>
      </c>
      <c r="E751" s="17" t="str">
        <f>IFERROR(VLOOKUP(A751, 'Data Investing.com'!$A$1:$G$1937, 7, FALSE), "NA")</f>
        <v>NA</v>
      </c>
    </row>
    <row r="752" ht="15.75" customHeight="1">
      <c r="A752" s="15">
        <v>43849.0</v>
      </c>
      <c r="B752" s="16" t="str">
        <f>IFERROR(VLOOKUP(A752, 'Data Investing.com'!$A$1:$B$1937, 2, FALSE), "NA")</f>
        <v>NA</v>
      </c>
      <c r="C752" s="16" t="str">
        <f>IFERROR(VLOOKUP(A752, 'Data Investing.com'!$A$1:$G$1937, 6, FALSE), "NA")</f>
        <v>NA</v>
      </c>
      <c r="D752" s="17" t="str">
        <f>IFERROR(VLOOKUP(A752, 'Data Investing.com'!$A$1:$D$1937, 4, FALSE), "NA")</f>
        <v>NA</v>
      </c>
      <c r="E752" s="17" t="str">
        <f>IFERROR(VLOOKUP(A752, 'Data Investing.com'!$A$1:$G$1937, 7, FALSE), "NA")</f>
        <v>NA</v>
      </c>
    </row>
    <row r="753" ht="15.75" customHeight="1">
      <c r="A753" s="15">
        <v>43850.0</v>
      </c>
      <c r="B753" s="16">
        <f>IFERROR(VLOOKUP(A753, 'Data Investing.com'!$A$1:$B$1937, 2, FALSE), "NA")</f>
        <v>1226.2</v>
      </c>
      <c r="C753" s="16">
        <f>IFERROR(VLOOKUP(A753, 'Data Investing.com'!$A$1:$G$1937, 6, FALSE), "NA")</f>
        <v>207.4718284</v>
      </c>
      <c r="D753" s="17">
        <f>IFERROR(VLOOKUP(A753, 'Data Investing.com'!$A$1:$D$1937, 4, FALSE), "NA")</f>
        <v>0.00942581</v>
      </c>
      <c r="E753" s="17">
        <f>IFERROR(VLOOKUP(A753, 'Data Investing.com'!$A$1:$G$1937, 7, FALSE), "NA")</f>
        <v>0.005924031479</v>
      </c>
    </row>
    <row r="754" ht="15.75" customHeight="1">
      <c r="A754" s="15">
        <v>43851.0</v>
      </c>
      <c r="B754" s="16">
        <f>IFERROR(VLOOKUP(A754, 'Data Investing.com'!$A$1:$B$1937, 2, FALSE), "NA")</f>
        <v>1235.56</v>
      </c>
      <c r="C754" s="16">
        <f>IFERROR(VLOOKUP(A754, 'Data Investing.com'!$A$1:$G$1937, 6, FALSE), "NA")</f>
        <v>208.1819714</v>
      </c>
      <c r="D754" s="17">
        <f>IFERROR(VLOOKUP(A754, 'Data Investing.com'!$A$1:$D$1937, 4, FALSE), "NA")</f>
        <v>0.00763334</v>
      </c>
      <c r="E754" s="17">
        <f>IFERROR(VLOOKUP(A754, 'Data Investing.com'!$A$1:$G$1937, 7, FALSE), "NA")</f>
        <v>0.003416995987</v>
      </c>
    </row>
    <row r="755" ht="15.75" customHeight="1">
      <c r="A755" s="15">
        <v>43852.0</v>
      </c>
      <c r="B755" s="16">
        <f>IFERROR(VLOOKUP(A755, 'Data Investing.com'!$A$1:$B$1937, 2, FALSE), "NA")</f>
        <v>1227.47</v>
      </c>
      <c r="C755" s="16">
        <f>IFERROR(VLOOKUP(A755, 'Data Investing.com'!$A$1:$G$1937, 6, FALSE), "NA")</f>
        <v>207.4094726</v>
      </c>
      <c r="D755" s="17">
        <f>IFERROR(VLOOKUP(A755, 'Data Investing.com'!$A$1:$D$1937, 4, FALSE), "NA")</f>
        <v>-0.0065476</v>
      </c>
      <c r="E755" s="17">
        <f>IFERROR(VLOOKUP(A755, 'Data Investing.com'!$A$1:$G$1937, 7, FALSE), "NA")</f>
        <v>-0.003717591507</v>
      </c>
    </row>
    <row r="756" ht="15.75" customHeight="1">
      <c r="A756" s="15">
        <v>43853.0</v>
      </c>
      <c r="B756" s="16">
        <f>IFERROR(VLOOKUP(A756, 'Data Investing.com'!$A$1:$B$1937, 2, FALSE), "NA")</f>
        <v>1225.4</v>
      </c>
      <c r="C756" s="16">
        <f>IFERROR(VLOOKUP(A756, 'Data Investing.com'!$A$1:$G$1937, 6, FALSE), "NA")</f>
        <v>206.62676</v>
      </c>
      <c r="D756" s="17">
        <f>IFERROR(VLOOKUP(A756, 'Data Investing.com'!$A$1:$D$1937, 4, FALSE), "NA")</f>
        <v>-0.0016864</v>
      </c>
      <c r="E756" s="17">
        <f>IFERROR(VLOOKUP(A756, 'Data Investing.com'!$A$1:$G$1937, 7, FALSE), "NA")</f>
        <v>-0.003780894211</v>
      </c>
    </row>
    <row r="757" ht="15.75" customHeight="1">
      <c r="A757" s="15">
        <v>43854.0</v>
      </c>
      <c r="B757" s="16">
        <f>IFERROR(VLOOKUP(A757, 'Data Investing.com'!$A$1:$B$1937, 2, FALSE), "NA")</f>
        <v>1221.42</v>
      </c>
      <c r="C757" s="16">
        <f>IFERROR(VLOOKUP(A757, 'Data Investing.com'!$A$1:$G$1937, 6, FALSE), "NA")</f>
        <v>205.6920564</v>
      </c>
      <c r="D757" s="17">
        <f>IFERROR(VLOOKUP(A757, 'Data Investing.com'!$A$1:$D$1937, 4, FALSE), "NA")</f>
        <v>-0.0032479</v>
      </c>
      <c r="E757" s="17">
        <f>IFERROR(VLOOKUP(A757, 'Data Investing.com'!$A$1:$G$1937, 7, FALSE), "NA")</f>
        <v>-0.004533895384</v>
      </c>
    </row>
    <row r="758" ht="15.75" customHeight="1">
      <c r="A758" s="15">
        <v>43855.0</v>
      </c>
      <c r="B758" s="16" t="str">
        <f>IFERROR(VLOOKUP(A758, 'Data Investing.com'!$A$1:$B$1937, 2, FALSE), "NA")</f>
        <v>NA</v>
      </c>
      <c r="C758" s="16" t="str">
        <f>IFERROR(VLOOKUP(A758, 'Data Investing.com'!$A$1:$G$1937, 6, FALSE), "NA")</f>
        <v>NA</v>
      </c>
      <c r="D758" s="17" t="str">
        <f>IFERROR(VLOOKUP(A758, 'Data Investing.com'!$A$1:$D$1937, 4, FALSE), "NA")</f>
        <v>NA</v>
      </c>
      <c r="E758" s="17" t="str">
        <f>IFERROR(VLOOKUP(A758, 'Data Investing.com'!$A$1:$G$1937, 7, FALSE), "NA")</f>
        <v>NA</v>
      </c>
    </row>
    <row r="759" ht="15.75" customHeight="1">
      <c r="A759" s="15">
        <v>43856.0</v>
      </c>
      <c r="B759" s="16" t="str">
        <f>IFERROR(VLOOKUP(A759, 'Data Investing.com'!$A$1:$B$1937, 2, FALSE), "NA")</f>
        <v>NA</v>
      </c>
      <c r="C759" s="16" t="str">
        <f>IFERROR(VLOOKUP(A759, 'Data Investing.com'!$A$1:$G$1937, 6, FALSE), "NA")</f>
        <v>NA</v>
      </c>
      <c r="D759" s="17" t="str">
        <f>IFERROR(VLOOKUP(A759, 'Data Investing.com'!$A$1:$D$1937, 4, FALSE), "NA")</f>
        <v>NA</v>
      </c>
      <c r="E759" s="17" t="str">
        <f>IFERROR(VLOOKUP(A759, 'Data Investing.com'!$A$1:$G$1937, 7, FALSE), "NA")</f>
        <v>NA</v>
      </c>
    </row>
    <row r="760" ht="15.75" customHeight="1">
      <c r="A760" s="15">
        <v>43857.0</v>
      </c>
      <c r="B760" s="16">
        <f>IFERROR(VLOOKUP(A760, 'Data Investing.com'!$A$1:$B$1937, 2, FALSE), "NA")</f>
        <v>1201.5</v>
      </c>
      <c r="C760" s="16">
        <f>IFERROR(VLOOKUP(A760, 'Data Investing.com'!$A$1:$G$1937, 6, FALSE), "NA")</f>
        <v>202.1706209</v>
      </c>
      <c r="D760" s="17">
        <f>IFERROR(VLOOKUP(A760, 'Data Investing.com'!$A$1:$D$1937, 4, FALSE), "NA")</f>
        <v>-0.0163089</v>
      </c>
      <c r="E760" s="17">
        <f>IFERROR(VLOOKUP(A760, 'Data Investing.com'!$A$1:$G$1937, 7, FALSE), "NA")</f>
        <v>-0.01726817963</v>
      </c>
    </row>
    <row r="761" ht="15.75" customHeight="1">
      <c r="A761" s="15">
        <v>43858.0</v>
      </c>
      <c r="B761" s="16">
        <f>IFERROR(VLOOKUP(A761, 'Data Investing.com'!$A$1:$B$1937, 2, FALSE), "NA")</f>
        <v>1198.02</v>
      </c>
      <c r="C761" s="16">
        <f>IFERROR(VLOOKUP(A761, 'Data Investing.com'!$A$1:$G$1937, 6, FALSE), "NA")</f>
        <v>201.744607</v>
      </c>
      <c r="D761" s="17">
        <f>IFERROR(VLOOKUP(A761, 'Data Investing.com'!$A$1:$D$1937, 4, FALSE), "NA")</f>
        <v>-0.0028964</v>
      </c>
      <c r="E761" s="17">
        <f>IFERROR(VLOOKUP(A761, 'Data Investing.com'!$A$1:$G$1937, 7, FALSE), "NA")</f>
        <v>-0.002109422892</v>
      </c>
    </row>
    <row r="762" ht="15.75" customHeight="1">
      <c r="A762" s="15">
        <v>43859.0</v>
      </c>
      <c r="B762" s="16">
        <f>IFERROR(VLOOKUP(A762, 'Data Investing.com'!$A$1:$B$1937, 2, FALSE), "NA")</f>
        <v>1196.89</v>
      </c>
      <c r="C762" s="16">
        <f>IFERROR(VLOOKUP(A762, 'Data Investing.com'!$A$1:$G$1937, 6, FALSE), "NA")</f>
        <v>201.0397245</v>
      </c>
      <c r="D762" s="17">
        <f>IFERROR(VLOOKUP(A762, 'Data Investing.com'!$A$1:$D$1937, 4, FALSE), "NA")</f>
        <v>-0.0009432</v>
      </c>
      <c r="E762" s="17">
        <f>IFERROR(VLOOKUP(A762, 'Data Investing.com'!$A$1:$G$1937, 7, FALSE), "NA")</f>
        <v>-0.003500052882</v>
      </c>
    </row>
    <row r="763" ht="15.75" customHeight="1">
      <c r="A763" s="15">
        <v>43860.0</v>
      </c>
      <c r="B763" s="16">
        <f>IFERROR(VLOOKUP(A763, 'Data Investing.com'!$A$1:$B$1937, 2, FALSE), "NA")</f>
        <v>1198.5</v>
      </c>
      <c r="C763" s="16">
        <f>IFERROR(VLOOKUP(A763, 'Data Investing.com'!$A$1:$G$1937, 6, FALSE), "NA")</f>
        <v>200.8984696</v>
      </c>
      <c r="D763" s="17">
        <f>IFERROR(VLOOKUP(A763, 'Data Investing.com'!$A$1:$D$1937, 4, FALSE), "NA")</f>
        <v>0.00134515</v>
      </c>
      <c r="E763" s="17">
        <f>IFERROR(VLOOKUP(A763, 'Data Investing.com'!$A$1:$G$1937, 7, FALSE), "NA")</f>
        <v>-0.0007028690242</v>
      </c>
    </row>
    <row r="764" ht="15.75" customHeight="1">
      <c r="A764" s="15">
        <v>43861.0</v>
      </c>
      <c r="B764" s="16">
        <f>IFERROR(VLOOKUP(A764, 'Data Investing.com'!$A$1:$B$1937, 2, FALSE), "NA")</f>
        <v>1191.4</v>
      </c>
      <c r="C764" s="16">
        <f>IFERROR(VLOOKUP(A764, 'Data Investing.com'!$A$1:$G$1937, 6, FALSE), "NA")</f>
        <v>199.1907978</v>
      </c>
      <c r="D764" s="17">
        <f>IFERROR(VLOOKUP(A764, 'Data Investing.com'!$A$1:$D$1937, 4, FALSE), "NA")</f>
        <v>-0.0059241</v>
      </c>
      <c r="E764" s="17">
        <f>IFERROR(VLOOKUP(A764, 'Data Investing.com'!$A$1:$G$1937, 7, FALSE), "NA")</f>
        <v>-0.008536505527</v>
      </c>
    </row>
    <row r="765" ht="15.75" customHeight="1">
      <c r="A765" s="15">
        <v>43862.0</v>
      </c>
      <c r="B765" s="16" t="str">
        <f>IFERROR(VLOOKUP(A765, 'Data Investing.com'!$A$1:$B$1937, 2, FALSE), "NA")</f>
        <v>NA</v>
      </c>
      <c r="C765" s="16" t="str">
        <f>IFERROR(VLOOKUP(A765, 'Data Investing.com'!$A$1:$G$1937, 6, FALSE), "NA")</f>
        <v>NA</v>
      </c>
      <c r="D765" s="17" t="str">
        <f>IFERROR(VLOOKUP(A765, 'Data Investing.com'!$A$1:$D$1937, 4, FALSE), "NA")</f>
        <v>NA</v>
      </c>
      <c r="E765" s="17" t="str">
        <f>IFERROR(VLOOKUP(A765, 'Data Investing.com'!$A$1:$G$1937, 7, FALSE), "NA")</f>
        <v>NA</v>
      </c>
    </row>
    <row r="766" ht="15.75" customHeight="1">
      <c r="A766" s="15">
        <v>43863.0</v>
      </c>
      <c r="B766" s="16" t="str">
        <f>IFERROR(VLOOKUP(A766, 'Data Investing.com'!$A$1:$B$1937, 2, FALSE), "NA")</f>
        <v>NA</v>
      </c>
      <c r="C766" s="16" t="str">
        <f>IFERROR(VLOOKUP(A766, 'Data Investing.com'!$A$1:$G$1937, 6, FALSE), "NA")</f>
        <v>NA</v>
      </c>
      <c r="D766" s="17" t="str">
        <f>IFERROR(VLOOKUP(A766, 'Data Investing.com'!$A$1:$D$1937, 4, FALSE), "NA")</f>
        <v>NA</v>
      </c>
      <c r="E766" s="17" t="str">
        <f>IFERROR(VLOOKUP(A766, 'Data Investing.com'!$A$1:$G$1937, 7, FALSE), "NA")</f>
        <v>NA</v>
      </c>
    </row>
    <row r="767" ht="15.75" customHeight="1">
      <c r="A767" s="15">
        <v>43864.0</v>
      </c>
      <c r="B767" s="16">
        <f>IFERROR(VLOOKUP(A767, 'Data Investing.com'!$A$1:$B$1937, 2, FALSE), "NA")</f>
        <v>1192.43</v>
      </c>
      <c r="C767" s="16">
        <f>IFERROR(VLOOKUP(A767, 'Data Investing.com'!$A$1:$G$1937, 6, FALSE), "NA")</f>
        <v>199.3196824</v>
      </c>
      <c r="D767" s="17">
        <f>IFERROR(VLOOKUP(A767, 'Data Investing.com'!$A$1:$D$1937, 4, FALSE), "NA")</f>
        <v>0.00086453</v>
      </c>
      <c r="E767" s="17">
        <f>IFERROR(VLOOKUP(A767, 'Data Investing.com'!$A$1:$G$1937, 7, FALSE), "NA")</f>
        <v>0.0006468315625</v>
      </c>
    </row>
    <row r="768" ht="15.75" customHeight="1">
      <c r="A768" s="15">
        <v>43865.0</v>
      </c>
      <c r="B768" s="16">
        <f>IFERROR(VLOOKUP(A768, 'Data Investing.com'!$A$1:$B$1937, 2, FALSE), "NA")</f>
        <v>1221.36</v>
      </c>
      <c r="C768" s="16">
        <f>IFERROR(VLOOKUP(A768, 'Data Investing.com'!$A$1:$G$1937, 6, FALSE), "NA")</f>
        <v>204.3228051</v>
      </c>
      <c r="D768" s="17">
        <f>IFERROR(VLOOKUP(A768, 'Data Investing.com'!$A$1:$D$1937, 4, FALSE), "NA")</f>
        <v>0.02426138</v>
      </c>
      <c r="E768" s="17">
        <f>IFERROR(VLOOKUP(A768, 'Data Investing.com'!$A$1:$G$1937, 7, FALSE), "NA")</f>
        <v>0.02479114131</v>
      </c>
    </row>
    <row r="769" ht="15.75" customHeight="1">
      <c r="A769" s="15">
        <v>43866.0</v>
      </c>
      <c r="B769" s="16">
        <f>IFERROR(VLOOKUP(A769, 'Data Investing.com'!$A$1:$B$1937, 2, FALSE), "NA")</f>
        <v>1223.21</v>
      </c>
      <c r="C769" s="16">
        <f>IFERROR(VLOOKUP(A769, 'Data Investing.com'!$A$1:$G$1937, 6, FALSE), "NA")</f>
        <v>204.5878004</v>
      </c>
      <c r="D769" s="17">
        <f>IFERROR(VLOOKUP(A769, 'Data Investing.com'!$A$1:$D$1937, 4, FALSE), "NA")</f>
        <v>0.0015147</v>
      </c>
      <c r="E769" s="17">
        <f>IFERROR(VLOOKUP(A769, 'Data Investing.com'!$A$1:$G$1937, 7, FALSE), "NA")</f>
        <v>0.001296103969</v>
      </c>
    </row>
    <row r="770" ht="15.75" customHeight="1">
      <c r="A770" s="15">
        <v>43867.0</v>
      </c>
      <c r="B770" s="16">
        <f>IFERROR(VLOOKUP(A770, 'Data Investing.com'!$A$1:$B$1937, 2, FALSE), "NA")</f>
        <v>1222.84</v>
      </c>
      <c r="C770" s="16">
        <f>IFERROR(VLOOKUP(A770, 'Data Investing.com'!$A$1:$G$1937, 6, FALSE), "NA")</f>
        <v>204.2901534</v>
      </c>
      <c r="D770" s="17">
        <f>IFERROR(VLOOKUP(A770, 'Data Investing.com'!$A$1:$D$1937, 4, FALSE), "NA")</f>
        <v>-0.0003025</v>
      </c>
      <c r="E770" s="17">
        <f>IFERROR(VLOOKUP(A770, 'Data Investing.com'!$A$1:$G$1937, 7, FALSE), "NA")</f>
        <v>-0.001455921594</v>
      </c>
    </row>
    <row r="771" ht="15.75" customHeight="1">
      <c r="A771" s="15">
        <v>43868.0</v>
      </c>
      <c r="B771" s="16">
        <f>IFERROR(VLOOKUP(A771, 'Data Investing.com'!$A$1:$B$1937, 2, FALSE), "NA")</f>
        <v>1210.15</v>
      </c>
      <c r="C771" s="16">
        <f>IFERROR(VLOOKUP(A771, 'Data Investing.com'!$A$1:$G$1937, 6, FALSE), "NA")</f>
        <v>201.2121111</v>
      </c>
      <c r="D771" s="17">
        <f>IFERROR(VLOOKUP(A771, 'Data Investing.com'!$A$1:$D$1937, 4, FALSE), "NA")</f>
        <v>-0.0103775</v>
      </c>
      <c r="E771" s="17">
        <f>IFERROR(VLOOKUP(A771, 'Data Investing.com'!$A$1:$G$1937, 7, FALSE), "NA")</f>
        <v>-0.01518167279</v>
      </c>
    </row>
    <row r="772" ht="15.75" customHeight="1">
      <c r="A772" s="15">
        <v>43869.0</v>
      </c>
      <c r="B772" s="16" t="str">
        <f>IFERROR(VLOOKUP(A772, 'Data Investing.com'!$A$1:$B$1937, 2, FALSE), "NA")</f>
        <v>NA</v>
      </c>
      <c r="C772" s="16" t="str">
        <f>IFERROR(VLOOKUP(A772, 'Data Investing.com'!$A$1:$G$1937, 6, FALSE), "NA")</f>
        <v>NA</v>
      </c>
      <c r="D772" s="17" t="str">
        <f>IFERROR(VLOOKUP(A772, 'Data Investing.com'!$A$1:$D$1937, 4, FALSE), "NA")</f>
        <v>NA</v>
      </c>
      <c r="E772" s="17" t="str">
        <f>IFERROR(VLOOKUP(A772, 'Data Investing.com'!$A$1:$G$1937, 7, FALSE), "NA")</f>
        <v>NA</v>
      </c>
    </row>
    <row r="773" ht="15.75" customHeight="1">
      <c r="A773" s="15">
        <v>43870.0</v>
      </c>
      <c r="B773" s="16" t="str">
        <f>IFERROR(VLOOKUP(A773, 'Data Investing.com'!$A$1:$B$1937, 2, FALSE), "NA")</f>
        <v>NA</v>
      </c>
      <c r="C773" s="16" t="str">
        <f>IFERROR(VLOOKUP(A773, 'Data Investing.com'!$A$1:$G$1937, 6, FALSE), "NA")</f>
        <v>NA</v>
      </c>
      <c r="D773" s="17" t="str">
        <f>IFERROR(VLOOKUP(A773, 'Data Investing.com'!$A$1:$D$1937, 4, FALSE), "NA")</f>
        <v>NA</v>
      </c>
      <c r="E773" s="17" t="str">
        <f>IFERROR(VLOOKUP(A773, 'Data Investing.com'!$A$1:$G$1937, 7, FALSE), "NA")</f>
        <v>NA</v>
      </c>
    </row>
    <row r="774" ht="15.75" customHeight="1">
      <c r="A774" s="15">
        <v>43871.0</v>
      </c>
      <c r="B774" s="16">
        <f>IFERROR(VLOOKUP(A774, 'Data Investing.com'!$A$1:$B$1937, 2, FALSE), "NA")</f>
        <v>1183.42</v>
      </c>
      <c r="C774" s="16">
        <f>IFERROR(VLOOKUP(A774, 'Data Investing.com'!$A$1:$G$1937, 6, FALSE), "NA")</f>
        <v>196.9478099</v>
      </c>
      <c r="D774" s="17">
        <f>IFERROR(VLOOKUP(A774, 'Data Investing.com'!$A$1:$D$1937, 4, FALSE), "NA")</f>
        <v>-0.0220882</v>
      </c>
      <c r="E774" s="17">
        <f>IFERROR(VLOOKUP(A774, 'Data Investing.com'!$A$1:$G$1937, 7, FALSE), "NA")</f>
        <v>-0.02142086176</v>
      </c>
    </row>
    <row r="775" ht="15.75" customHeight="1">
      <c r="A775" s="15">
        <v>43872.0</v>
      </c>
      <c r="B775" s="16">
        <f>IFERROR(VLOOKUP(A775, 'Data Investing.com'!$A$1:$B$1937, 2, FALSE), "NA")</f>
        <v>1197.98</v>
      </c>
      <c r="C775" s="16">
        <f>IFERROR(VLOOKUP(A775, 'Data Investing.com'!$A$1:$G$1937, 6, FALSE), "NA")</f>
        <v>199.1554868</v>
      </c>
      <c r="D775" s="17">
        <f>IFERROR(VLOOKUP(A775, 'Data Investing.com'!$A$1:$D$1937, 4, FALSE), "NA")</f>
        <v>0.01230332</v>
      </c>
      <c r="E775" s="17">
        <f>IFERROR(VLOOKUP(A775, 'Data Investing.com'!$A$1:$G$1937, 7, FALSE), "NA")</f>
        <v>0.01114709138</v>
      </c>
    </row>
    <row r="776" ht="15.75" customHeight="1">
      <c r="A776" s="15">
        <v>43873.0</v>
      </c>
      <c r="B776" s="16">
        <f>IFERROR(VLOOKUP(A776, 'Data Investing.com'!$A$1:$B$1937, 2, FALSE), "NA")</f>
        <v>1200.49</v>
      </c>
      <c r="C776" s="16">
        <f>IFERROR(VLOOKUP(A776, 'Data Investing.com'!$A$1:$G$1937, 6, FALSE), "NA")</f>
        <v>198.7895347</v>
      </c>
      <c r="D776" s="17">
        <f>IFERROR(VLOOKUP(A776, 'Data Investing.com'!$A$1:$D$1937, 4, FALSE), "NA")</f>
        <v>0.00209519</v>
      </c>
      <c r="E776" s="17">
        <f>IFERROR(VLOOKUP(A776, 'Data Investing.com'!$A$1:$G$1937, 7, FALSE), "NA")</f>
        <v>-0.001839210112</v>
      </c>
    </row>
    <row r="777" ht="15.75" customHeight="1">
      <c r="A777" s="15">
        <v>43874.0</v>
      </c>
      <c r="B777" s="16">
        <f>IFERROR(VLOOKUP(A777, 'Data Investing.com'!$A$1:$B$1937, 2, FALSE), "NA")</f>
        <v>1205.41</v>
      </c>
      <c r="C777" s="16">
        <f>IFERROR(VLOOKUP(A777, 'Data Investing.com'!$A$1:$G$1937, 6, FALSE), "NA")</f>
        <v>199.6968291</v>
      </c>
      <c r="D777" s="17">
        <f>IFERROR(VLOOKUP(A777, 'Data Investing.com'!$A$1:$D$1937, 4, FALSE), "NA")</f>
        <v>0.00409833</v>
      </c>
      <c r="E777" s="17">
        <f>IFERROR(VLOOKUP(A777, 'Data Investing.com'!$A$1:$G$1937, 7, FALSE), "NA")</f>
        <v>0.004553711695</v>
      </c>
    </row>
    <row r="778" ht="15.75" customHeight="1">
      <c r="A778" s="15">
        <v>43875.0</v>
      </c>
      <c r="B778" s="16">
        <f>IFERROR(VLOOKUP(A778, 'Data Investing.com'!$A$1:$B$1937, 2, FALSE), "NA")</f>
        <v>1201.51</v>
      </c>
      <c r="C778" s="16">
        <f>IFERROR(VLOOKUP(A778, 'Data Investing.com'!$A$1:$G$1937, 6, FALSE), "NA")</f>
        <v>198.6295255</v>
      </c>
      <c r="D778" s="17">
        <f>IFERROR(VLOOKUP(A778, 'Data Investing.com'!$A$1:$D$1937, 4, FALSE), "NA")</f>
        <v>-0.0032354</v>
      </c>
      <c r="E778" s="17">
        <f>IFERROR(VLOOKUP(A778, 'Data Investing.com'!$A$1:$G$1937, 7, FALSE), "NA")</f>
        <v>-0.005358953186</v>
      </c>
    </row>
    <row r="779" ht="15.75" customHeight="1">
      <c r="A779" s="15">
        <v>43876.0</v>
      </c>
      <c r="B779" s="16" t="str">
        <f>IFERROR(VLOOKUP(A779, 'Data Investing.com'!$A$1:$B$1937, 2, FALSE), "NA")</f>
        <v>NA</v>
      </c>
      <c r="C779" s="16" t="str">
        <f>IFERROR(VLOOKUP(A779, 'Data Investing.com'!$A$1:$G$1937, 6, FALSE), "NA")</f>
        <v>NA</v>
      </c>
      <c r="D779" s="17" t="str">
        <f>IFERROR(VLOOKUP(A779, 'Data Investing.com'!$A$1:$D$1937, 4, FALSE), "NA")</f>
        <v>NA</v>
      </c>
      <c r="E779" s="17" t="str">
        <f>IFERROR(VLOOKUP(A779, 'Data Investing.com'!$A$1:$G$1937, 7, FALSE), "NA")</f>
        <v>NA</v>
      </c>
    </row>
    <row r="780" ht="15.75" customHeight="1">
      <c r="A780" s="15">
        <v>43877.0</v>
      </c>
      <c r="B780" s="16" t="str">
        <f>IFERROR(VLOOKUP(A780, 'Data Investing.com'!$A$1:$B$1937, 2, FALSE), "NA")</f>
        <v>NA</v>
      </c>
      <c r="C780" s="16" t="str">
        <f>IFERROR(VLOOKUP(A780, 'Data Investing.com'!$A$1:$G$1937, 6, FALSE), "NA")</f>
        <v>NA</v>
      </c>
      <c r="D780" s="17" t="str">
        <f>IFERROR(VLOOKUP(A780, 'Data Investing.com'!$A$1:$D$1937, 4, FALSE), "NA")</f>
        <v>NA</v>
      </c>
      <c r="E780" s="17" t="str">
        <f>IFERROR(VLOOKUP(A780, 'Data Investing.com'!$A$1:$G$1937, 7, FALSE), "NA")</f>
        <v>NA</v>
      </c>
    </row>
    <row r="781" ht="15.75" customHeight="1">
      <c r="A781" s="15">
        <v>43878.0</v>
      </c>
      <c r="B781" s="16">
        <f>IFERROR(VLOOKUP(A781, 'Data Investing.com'!$A$1:$B$1937, 2, FALSE), "NA")</f>
        <v>1207.92</v>
      </c>
      <c r="C781" s="16">
        <f>IFERROR(VLOOKUP(A781, 'Data Investing.com'!$A$1:$G$1937, 6, FALSE), "NA")</f>
        <v>199.9304831</v>
      </c>
      <c r="D781" s="17">
        <f>IFERROR(VLOOKUP(A781, 'Data Investing.com'!$A$1:$D$1937, 4, FALSE), "NA")</f>
        <v>0.00533495</v>
      </c>
      <c r="E781" s="17">
        <f>IFERROR(VLOOKUP(A781, 'Data Investing.com'!$A$1:$G$1937, 7, FALSE), "NA")</f>
        <v>0.006528312891</v>
      </c>
    </row>
    <row r="782" ht="15.75" customHeight="1">
      <c r="A782" s="15">
        <v>43879.0</v>
      </c>
      <c r="B782" s="16">
        <f>IFERROR(VLOOKUP(A782, 'Data Investing.com'!$A$1:$B$1937, 2, FALSE), "NA")</f>
        <v>1195.74</v>
      </c>
      <c r="C782" s="16">
        <f>IFERROR(VLOOKUP(A782, 'Data Investing.com'!$A$1:$G$1937, 6, FALSE), "NA")</f>
        <v>197.3103198</v>
      </c>
      <c r="D782" s="17">
        <f>IFERROR(VLOOKUP(A782, 'Data Investing.com'!$A$1:$D$1937, 4, FALSE), "NA")</f>
        <v>-0.0100834</v>
      </c>
      <c r="E782" s="17">
        <f>IFERROR(VLOOKUP(A782, 'Data Investing.com'!$A$1:$G$1937, 7, FALSE), "NA")</f>
        <v>-0.0131920051</v>
      </c>
    </row>
    <row r="783" ht="15.75" customHeight="1">
      <c r="A783" s="15">
        <v>43880.0</v>
      </c>
      <c r="B783" s="16">
        <f>IFERROR(VLOOKUP(A783, 'Data Investing.com'!$A$1:$B$1937, 2, FALSE), "NA")</f>
        <v>1191.96</v>
      </c>
      <c r="C783" s="16">
        <f>IFERROR(VLOOKUP(A783, 'Data Investing.com'!$A$1:$G$1937, 6, FALSE), "NA")</f>
        <v>196.0621762</v>
      </c>
      <c r="D783" s="17">
        <f>IFERROR(VLOOKUP(A783, 'Data Investing.com'!$A$1:$D$1937, 4, FALSE), "NA")</f>
        <v>-0.0031612</v>
      </c>
      <c r="E783" s="17">
        <f>IFERROR(VLOOKUP(A783, 'Data Investing.com'!$A$1:$G$1937, 7, FALSE), "NA")</f>
        <v>-0.006345882475</v>
      </c>
    </row>
    <row r="784" ht="15.75" customHeight="1">
      <c r="A784" s="15">
        <v>43881.0</v>
      </c>
      <c r="B784" s="16">
        <f>IFERROR(VLOOKUP(A784, 'Data Investing.com'!$A$1:$B$1937, 2, FALSE), "NA")</f>
        <v>1156.42</v>
      </c>
      <c r="C784" s="16">
        <f>IFERROR(VLOOKUP(A784, 'Data Investing.com'!$A$1:$G$1937, 6, FALSE), "NA")</f>
        <v>189.6889968</v>
      </c>
      <c r="D784" s="17">
        <f>IFERROR(VLOOKUP(A784, 'Data Investing.com'!$A$1:$D$1937, 4, FALSE), "NA")</f>
        <v>-0.0298164</v>
      </c>
      <c r="E784" s="17">
        <f>IFERROR(VLOOKUP(A784, 'Data Investing.com'!$A$1:$G$1937, 7, FALSE), "NA")</f>
        <v>-0.03304596224</v>
      </c>
    </row>
    <row r="785" ht="15.75" customHeight="1">
      <c r="A785" s="15">
        <v>43882.0</v>
      </c>
      <c r="B785" s="16">
        <f>IFERROR(VLOOKUP(A785, 'Data Investing.com'!$A$1:$B$1937, 2, FALSE), "NA")</f>
        <v>1168.29</v>
      </c>
      <c r="C785" s="16">
        <f>IFERROR(VLOOKUP(A785, 'Data Investing.com'!$A$1:$G$1937, 6, FALSE), "NA")</f>
        <v>191.7618672</v>
      </c>
      <c r="D785" s="17">
        <f>IFERROR(VLOOKUP(A785, 'Data Investing.com'!$A$1:$D$1937, 4, FALSE), "NA")</f>
        <v>0.01026444</v>
      </c>
      <c r="E785" s="17">
        <f>IFERROR(VLOOKUP(A785, 'Data Investing.com'!$A$1:$G$1937, 7, FALSE), "NA")</f>
        <v>0.01086845547</v>
      </c>
    </row>
    <row r="786" ht="15.75" customHeight="1">
      <c r="A786" s="15">
        <v>43883.0</v>
      </c>
      <c r="B786" s="16" t="str">
        <f>IFERROR(VLOOKUP(A786, 'Data Investing.com'!$A$1:$B$1937, 2, FALSE), "NA")</f>
        <v>NA</v>
      </c>
      <c r="C786" s="16" t="str">
        <f>IFERROR(VLOOKUP(A786, 'Data Investing.com'!$A$1:$G$1937, 6, FALSE), "NA")</f>
        <v>NA</v>
      </c>
      <c r="D786" s="17" t="str">
        <f>IFERROR(VLOOKUP(A786, 'Data Investing.com'!$A$1:$D$1937, 4, FALSE), "NA")</f>
        <v>NA</v>
      </c>
      <c r="E786" s="17" t="str">
        <f>IFERROR(VLOOKUP(A786, 'Data Investing.com'!$A$1:$G$1937, 7, FALSE), "NA")</f>
        <v>NA</v>
      </c>
    </row>
    <row r="787" ht="15.75" customHeight="1">
      <c r="A787" s="15">
        <v>43884.0</v>
      </c>
      <c r="B787" s="16" t="str">
        <f>IFERROR(VLOOKUP(A787, 'Data Investing.com'!$A$1:$B$1937, 2, FALSE), "NA")</f>
        <v>NA</v>
      </c>
      <c r="C787" s="16" t="str">
        <f>IFERROR(VLOOKUP(A787, 'Data Investing.com'!$A$1:$G$1937, 6, FALSE), "NA")</f>
        <v>NA</v>
      </c>
      <c r="D787" s="17" t="str">
        <f>IFERROR(VLOOKUP(A787, 'Data Investing.com'!$A$1:$D$1937, 4, FALSE), "NA")</f>
        <v>NA</v>
      </c>
      <c r="E787" s="17" t="str">
        <f>IFERROR(VLOOKUP(A787, 'Data Investing.com'!$A$1:$G$1937, 7, FALSE), "NA")</f>
        <v>NA</v>
      </c>
    </row>
    <row r="788" ht="15.75" customHeight="1">
      <c r="A788" s="15">
        <v>43885.0</v>
      </c>
      <c r="B788" s="16">
        <f>IFERROR(VLOOKUP(A788, 'Data Investing.com'!$A$1:$B$1937, 2, FALSE), "NA")</f>
        <v>1147.89</v>
      </c>
      <c r="C788" s="16">
        <f>IFERROR(VLOOKUP(A788, 'Data Investing.com'!$A$1:$G$1937, 6, FALSE), "NA")</f>
        <v>187.7048108</v>
      </c>
      <c r="D788" s="17">
        <f>IFERROR(VLOOKUP(A788, 'Data Investing.com'!$A$1:$D$1937, 4, FALSE), "NA")</f>
        <v>-0.0174614</v>
      </c>
      <c r="E788" s="17">
        <f>IFERROR(VLOOKUP(A788, 'Data Investing.com'!$A$1:$G$1937, 7, FALSE), "NA")</f>
        <v>-0.02138375393</v>
      </c>
    </row>
    <row r="789" ht="15.75" customHeight="1">
      <c r="A789" s="15">
        <v>43886.0</v>
      </c>
      <c r="B789" s="16">
        <f>IFERROR(VLOOKUP(A789, 'Data Investing.com'!$A$1:$B$1937, 2, FALSE), "NA")</f>
        <v>1143.65</v>
      </c>
      <c r="C789" s="16">
        <f>IFERROR(VLOOKUP(A789, 'Data Investing.com'!$A$1:$G$1937, 6, FALSE), "NA")</f>
        <v>186.2591814</v>
      </c>
      <c r="D789" s="17">
        <f>IFERROR(VLOOKUP(A789, 'Data Investing.com'!$A$1:$D$1937, 4, FALSE), "NA")</f>
        <v>-0.0036937</v>
      </c>
      <c r="E789" s="17">
        <f>IFERROR(VLOOKUP(A789, 'Data Investing.com'!$A$1:$G$1937, 7, FALSE), "NA")</f>
        <v>-0.007731421152</v>
      </c>
    </row>
    <row r="790" ht="15.75" customHeight="1">
      <c r="A790" s="15">
        <v>43887.0</v>
      </c>
      <c r="B790" s="16">
        <f>IFERROR(VLOOKUP(A790, 'Data Investing.com'!$A$1:$B$1937, 2, FALSE), "NA")</f>
        <v>1151.71</v>
      </c>
      <c r="C790" s="16">
        <f>IFERROR(VLOOKUP(A790, 'Data Investing.com'!$A$1:$G$1937, 6, FALSE), "NA")</f>
        <v>187.1177904</v>
      </c>
      <c r="D790" s="17">
        <f>IFERROR(VLOOKUP(A790, 'Data Investing.com'!$A$1:$D$1937, 4, FALSE), "NA")</f>
        <v>0.00704761</v>
      </c>
      <c r="E790" s="17">
        <f>IFERROR(VLOOKUP(A790, 'Data Investing.com'!$A$1:$G$1937, 7, FALSE), "NA")</f>
        <v>0.004599161415</v>
      </c>
    </row>
    <row r="791" ht="15.75" customHeight="1">
      <c r="A791" s="15">
        <v>43888.0</v>
      </c>
      <c r="B791" s="16">
        <f>IFERROR(VLOOKUP(A791, 'Data Investing.com'!$A$1:$B$1937, 2, FALSE), "NA")</f>
        <v>1104.18</v>
      </c>
      <c r="C791" s="16">
        <f>IFERROR(VLOOKUP(A791, 'Data Investing.com'!$A$1:$G$1937, 6, FALSE), "NA")</f>
        <v>177.9328349</v>
      </c>
      <c r="D791" s="17">
        <f>IFERROR(VLOOKUP(A791, 'Data Investing.com'!$A$1:$D$1937, 4, FALSE), "NA")</f>
        <v>-0.0412691</v>
      </c>
      <c r="E791" s="17">
        <f>IFERROR(VLOOKUP(A791, 'Data Investing.com'!$A$1:$G$1937, 7, FALSE), "NA")</f>
        <v>-0.05033216699</v>
      </c>
    </row>
    <row r="792" ht="15.75" customHeight="1">
      <c r="A792" s="15">
        <v>43889.0</v>
      </c>
      <c r="B792" s="16">
        <f>IFERROR(VLOOKUP(A792, 'Data Investing.com'!$A$1:$B$1937, 2, FALSE), "NA")</f>
        <v>1059.94</v>
      </c>
      <c r="C792" s="16">
        <f>IFERROR(VLOOKUP(A792, 'Data Investing.com'!$A$1:$G$1937, 6, FALSE), "NA")</f>
        <v>169.8975748</v>
      </c>
      <c r="D792" s="17">
        <f>IFERROR(VLOOKUP(A792, 'Data Investing.com'!$A$1:$D$1937, 4, FALSE), "NA")</f>
        <v>-0.0400659</v>
      </c>
      <c r="E792" s="17">
        <f>IFERROR(VLOOKUP(A792, 'Data Investing.com'!$A$1:$G$1937, 7, FALSE), "NA")</f>
        <v>-0.04621039244</v>
      </c>
    </row>
    <row r="793" ht="15.75" customHeight="1">
      <c r="A793" s="15">
        <v>43890.0</v>
      </c>
      <c r="B793" s="16" t="str">
        <f>IFERROR(VLOOKUP(A793, 'Data Investing.com'!$A$1:$B$1937, 2, FALSE), "NA")</f>
        <v>NA</v>
      </c>
      <c r="C793" s="16" t="str">
        <f>IFERROR(VLOOKUP(A793, 'Data Investing.com'!$A$1:$G$1937, 6, FALSE), "NA")</f>
        <v>NA</v>
      </c>
      <c r="D793" s="17" t="str">
        <f>IFERROR(VLOOKUP(A793, 'Data Investing.com'!$A$1:$D$1937, 4, FALSE), "NA")</f>
        <v>NA</v>
      </c>
      <c r="E793" s="17" t="str">
        <f>IFERROR(VLOOKUP(A793, 'Data Investing.com'!$A$1:$G$1937, 7, FALSE), "NA")</f>
        <v>NA</v>
      </c>
    </row>
    <row r="794" ht="15.75" customHeight="1">
      <c r="A794" s="15">
        <v>43891.0</v>
      </c>
      <c r="B794" s="16" t="str">
        <f>IFERROR(VLOOKUP(A794, 'Data Investing.com'!$A$1:$B$1937, 2, FALSE), "NA")</f>
        <v>NA</v>
      </c>
      <c r="C794" s="16" t="str">
        <f>IFERROR(VLOOKUP(A794, 'Data Investing.com'!$A$1:$G$1937, 6, FALSE), "NA")</f>
        <v>NA</v>
      </c>
      <c r="D794" s="17" t="str">
        <f>IFERROR(VLOOKUP(A794, 'Data Investing.com'!$A$1:$D$1937, 4, FALSE), "NA")</f>
        <v>NA</v>
      </c>
      <c r="E794" s="17" t="str">
        <f>IFERROR(VLOOKUP(A794, 'Data Investing.com'!$A$1:$G$1937, 7, FALSE), "NA")</f>
        <v>NA</v>
      </c>
    </row>
    <row r="795" ht="15.75" customHeight="1">
      <c r="A795" s="15">
        <v>43892.0</v>
      </c>
      <c r="B795" s="16">
        <f>IFERROR(VLOOKUP(A795, 'Data Investing.com'!$A$1:$B$1937, 2, FALSE), "NA")</f>
        <v>1073.1</v>
      </c>
      <c r="C795" s="16">
        <f>IFERROR(VLOOKUP(A795, 'Data Investing.com'!$A$1:$G$1937, 6, FALSE), "NA")</f>
        <v>173.8855671</v>
      </c>
      <c r="D795" s="17">
        <f>IFERROR(VLOOKUP(A795, 'Data Investing.com'!$A$1:$D$1937, 4, FALSE), "NA")</f>
        <v>0.0124158</v>
      </c>
      <c r="E795" s="17">
        <f>IFERROR(VLOOKUP(A795, 'Data Investing.com'!$A$1:$G$1937, 7, FALSE), "NA")</f>
        <v>0.0232016679</v>
      </c>
    </row>
    <row r="796" ht="15.75" customHeight="1">
      <c r="A796" s="15">
        <v>43893.0</v>
      </c>
      <c r="B796" s="16">
        <f>IFERROR(VLOOKUP(A796, 'Data Investing.com'!$A$1:$B$1937, 2, FALSE), "NA")</f>
        <v>1112.07</v>
      </c>
      <c r="C796" s="16">
        <f>IFERROR(VLOOKUP(A796, 'Data Investing.com'!$A$1:$G$1937, 6, FALSE), "NA")</f>
        <v>182.2139568</v>
      </c>
      <c r="D796" s="17">
        <f>IFERROR(VLOOKUP(A796, 'Data Investing.com'!$A$1:$D$1937, 4, FALSE), "NA")</f>
        <v>0.03631535</v>
      </c>
      <c r="E796" s="17">
        <f>IFERROR(VLOOKUP(A796, 'Data Investing.com'!$A$1:$G$1937, 7, FALSE), "NA")</f>
        <v>0.04678416137</v>
      </c>
    </row>
    <row r="797" ht="15.75" customHeight="1">
      <c r="A797" s="15">
        <v>43894.0</v>
      </c>
      <c r="B797" s="16">
        <f>IFERROR(VLOOKUP(A797, 'Data Investing.com'!$A$1:$B$1937, 2, FALSE), "NA")</f>
        <v>1107.85</v>
      </c>
      <c r="C797" s="16">
        <f>IFERROR(VLOOKUP(A797, 'Data Investing.com'!$A$1:$G$1937, 6, FALSE), "NA")</f>
        <v>182.3741481</v>
      </c>
      <c r="D797" s="17">
        <f>IFERROR(VLOOKUP(A797, 'Data Investing.com'!$A$1:$D$1937, 4, FALSE), "NA")</f>
        <v>-0.0037947</v>
      </c>
      <c r="E797" s="17">
        <f>IFERROR(VLOOKUP(A797, 'Data Investing.com'!$A$1:$G$1937, 7, FALSE), "NA")</f>
        <v>0.0008787519866</v>
      </c>
    </row>
    <row r="798" ht="15.75" customHeight="1">
      <c r="A798" s="15">
        <v>43895.0</v>
      </c>
      <c r="B798" s="16">
        <f>IFERROR(VLOOKUP(A798, 'Data Investing.com'!$A$1:$B$1937, 2, FALSE), "NA")</f>
        <v>1118.15</v>
      </c>
      <c r="C798" s="16">
        <f>IFERROR(VLOOKUP(A798, 'Data Investing.com'!$A$1:$G$1937, 6, FALSE), "NA")</f>
        <v>183.0721876</v>
      </c>
      <c r="D798" s="17">
        <f>IFERROR(VLOOKUP(A798, 'Data Investing.com'!$A$1:$D$1937, 4, FALSE), "NA")</f>
        <v>0.00929729</v>
      </c>
      <c r="E798" s="17">
        <f>IFERROR(VLOOKUP(A798, 'Data Investing.com'!$A$1:$G$1937, 7, FALSE), "NA")</f>
        <v>0.003820206992</v>
      </c>
    </row>
    <row r="799" ht="15.75" customHeight="1">
      <c r="A799" s="15">
        <v>43896.0</v>
      </c>
      <c r="B799" s="16">
        <f>IFERROR(VLOOKUP(A799, 'Data Investing.com'!$A$1:$B$1937, 2, FALSE), "NA")</f>
        <v>1096.01</v>
      </c>
      <c r="C799" s="16">
        <f>IFERROR(VLOOKUP(A799, 'Data Investing.com'!$A$1:$G$1937, 6, FALSE), "NA")</f>
        <v>179.9717565</v>
      </c>
      <c r="D799" s="17">
        <f>IFERROR(VLOOKUP(A799, 'Data Investing.com'!$A$1:$D$1937, 4, FALSE), "NA")</f>
        <v>-0.0198006</v>
      </c>
      <c r="E799" s="17">
        <f>IFERROR(VLOOKUP(A799, 'Data Investing.com'!$A$1:$G$1937, 7, FALSE), "NA")</f>
        <v>-0.01708061231</v>
      </c>
    </row>
    <row r="800" ht="15.75" customHeight="1">
      <c r="A800" s="15">
        <v>43897.0</v>
      </c>
      <c r="B800" s="16" t="str">
        <f>IFERROR(VLOOKUP(A800, 'Data Investing.com'!$A$1:$B$1937, 2, FALSE), "NA")</f>
        <v>NA</v>
      </c>
      <c r="C800" s="16" t="str">
        <f>IFERROR(VLOOKUP(A800, 'Data Investing.com'!$A$1:$G$1937, 6, FALSE), "NA")</f>
        <v>NA</v>
      </c>
      <c r="D800" s="17" t="str">
        <f>IFERROR(VLOOKUP(A800, 'Data Investing.com'!$A$1:$D$1937, 4, FALSE), "NA")</f>
        <v>NA</v>
      </c>
      <c r="E800" s="17" t="str">
        <f>IFERROR(VLOOKUP(A800, 'Data Investing.com'!$A$1:$G$1937, 7, FALSE), "NA")</f>
        <v>NA</v>
      </c>
    </row>
    <row r="801" ht="15.75" customHeight="1">
      <c r="A801" s="15">
        <v>43898.0</v>
      </c>
      <c r="B801" s="16" t="str">
        <f>IFERROR(VLOOKUP(A801, 'Data Investing.com'!$A$1:$B$1937, 2, FALSE), "NA")</f>
        <v>NA</v>
      </c>
      <c r="C801" s="16" t="str">
        <f>IFERROR(VLOOKUP(A801, 'Data Investing.com'!$A$1:$G$1937, 6, FALSE), "NA")</f>
        <v>NA</v>
      </c>
      <c r="D801" s="17" t="str">
        <f>IFERROR(VLOOKUP(A801, 'Data Investing.com'!$A$1:$D$1937, 4, FALSE), "NA")</f>
        <v>NA</v>
      </c>
      <c r="E801" s="17" t="str">
        <f>IFERROR(VLOOKUP(A801, 'Data Investing.com'!$A$1:$G$1937, 7, FALSE), "NA")</f>
        <v>NA</v>
      </c>
    </row>
    <row r="802" ht="15.75" customHeight="1">
      <c r="A802" s="15">
        <v>43899.0</v>
      </c>
      <c r="B802" s="16">
        <f>IFERROR(VLOOKUP(A802, 'Data Investing.com'!$A$1:$B$1937, 2, FALSE), "NA")</f>
        <v>1035.24</v>
      </c>
      <c r="C802" s="16">
        <f>IFERROR(VLOOKUP(A802, 'Data Investing.com'!$A$1:$G$1937, 6, FALSE), "NA")</f>
        <v>168.5454723</v>
      </c>
      <c r="D802" s="17">
        <f>IFERROR(VLOOKUP(A802, 'Data Investing.com'!$A$1:$D$1937, 4, FALSE), "NA")</f>
        <v>-0.0554466</v>
      </c>
      <c r="E802" s="17">
        <f>IFERROR(VLOOKUP(A802, 'Data Investing.com'!$A$1:$G$1937, 7, FALSE), "NA")</f>
        <v>-0.06559435162</v>
      </c>
    </row>
    <row r="803" ht="15.75" customHeight="1">
      <c r="A803" s="15">
        <v>43900.0</v>
      </c>
      <c r="B803" s="16">
        <f>IFERROR(VLOOKUP(A803, 'Data Investing.com'!$A$1:$B$1937, 2, FALSE), "NA")</f>
        <v>1010.63</v>
      </c>
      <c r="C803" s="16">
        <f>IFERROR(VLOOKUP(A803, 'Data Investing.com'!$A$1:$G$1937, 6, FALSE), "NA")</f>
        <v>164.3327534</v>
      </c>
      <c r="D803" s="17">
        <f>IFERROR(VLOOKUP(A803, 'Data Investing.com'!$A$1:$D$1937, 4, FALSE), "NA")</f>
        <v>-0.0237723</v>
      </c>
      <c r="E803" s="17">
        <f>IFERROR(VLOOKUP(A803, 'Data Investing.com'!$A$1:$G$1937, 7, FALSE), "NA")</f>
        <v>-0.02531222248</v>
      </c>
    </row>
    <row r="804" ht="15.75" customHeight="1">
      <c r="A804" s="15">
        <v>43901.0</v>
      </c>
      <c r="B804" s="16">
        <f>IFERROR(VLOOKUP(A804, 'Data Investing.com'!$A$1:$B$1937, 2, FALSE), "NA")</f>
        <v>1009.66</v>
      </c>
      <c r="C804" s="16">
        <f>IFERROR(VLOOKUP(A804, 'Data Investing.com'!$A$1:$G$1937, 6, FALSE), "NA")</f>
        <v>162.701431</v>
      </c>
      <c r="D804" s="17">
        <f>IFERROR(VLOOKUP(A804, 'Data Investing.com'!$A$1:$D$1937, 4, FALSE), "NA")</f>
        <v>-0.0009598</v>
      </c>
      <c r="E804" s="17">
        <f>IFERROR(VLOOKUP(A804, 'Data Investing.com'!$A$1:$G$1937, 7, FALSE), "NA")</f>
        <v>-0.009976546925</v>
      </c>
    </row>
    <row r="805" ht="15.75" customHeight="1">
      <c r="A805" s="15">
        <v>43902.0</v>
      </c>
      <c r="B805" s="16">
        <f>IFERROR(VLOOKUP(A805, 'Data Investing.com'!$A$1:$B$1937, 2, FALSE), "NA")</f>
        <v>936.39</v>
      </c>
      <c r="C805" s="16">
        <f>IFERROR(VLOOKUP(A805, 'Data Investing.com'!$A$1:$G$1937, 6, FALSE), "NA")</f>
        <v>148.3225623</v>
      </c>
      <c r="D805" s="17">
        <f>IFERROR(VLOOKUP(A805, 'Data Investing.com'!$A$1:$D$1937, 4, FALSE), "NA")</f>
        <v>-0.072569</v>
      </c>
      <c r="E805" s="17">
        <f>IFERROR(VLOOKUP(A805, 'Data Investing.com'!$A$1:$G$1937, 7, FALSE), "NA")</f>
        <v>-0.09252743248</v>
      </c>
    </row>
    <row r="806" ht="15.75" customHeight="1">
      <c r="A806" s="15">
        <v>43903.0</v>
      </c>
      <c r="B806" s="16">
        <f>IFERROR(VLOOKUP(A806, 'Data Investing.com'!$A$1:$B$1937, 2, FALSE), "NA")</f>
        <v>956.05</v>
      </c>
      <c r="C806" s="16">
        <f>IFERROR(VLOOKUP(A806, 'Data Investing.com'!$A$1:$G$1937, 6, FALSE), "NA")</f>
        <v>151.0323692</v>
      </c>
      <c r="D806" s="17">
        <f>IFERROR(VLOOKUP(A806, 'Data Investing.com'!$A$1:$D$1937, 4, FALSE), "NA")</f>
        <v>0.02099553</v>
      </c>
      <c r="E806" s="17">
        <f>IFERROR(VLOOKUP(A806, 'Data Investing.com'!$A$1:$G$1937, 7, FALSE), "NA")</f>
        <v>0.0181048023</v>
      </c>
    </row>
    <row r="807" ht="15.75" customHeight="1">
      <c r="A807" s="15">
        <v>43904.0</v>
      </c>
      <c r="B807" s="16" t="str">
        <f>IFERROR(VLOOKUP(A807, 'Data Investing.com'!$A$1:$B$1937, 2, FALSE), "NA")</f>
        <v>NA</v>
      </c>
      <c r="C807" s="16" t="str">
        <f>IFERROR(VLOOKUP(A807, 'Data Investing.com'!$A$1:$G$1937, 6, FALSE), "NA")</f>
        <v>NA</v>
      </c>
      <c r="D807" s="17" t="str">
        <f>IFERROR(VLOOKUP(A807, 'Data Investing.com'!$A$1:$D$1937, 4, FALSE), "NA")</f>
        <v>NA</v>
      </c>
      <c r="E807" s="17" t="str">
        <f>IFERROR(VLOOKUP(A807, 'Data Investing.com'!$A$1:$G$1937, 7, FALSE), "NA")</f>
        <v>NA</v>
      </c>
    </row>
    <row r="808" ht="15.75" customHeight="1">
      <c r="A808" s="15">
        <v>43905.0</v>
      </c>
      <c r="B808" s="16" t="str">
        <f>IFERROR(VLOOKUP(A808, 'Data Investing.com'!$A$1:$B$1937, 2, FALSE), "NA")</f>
        <v>NA</v>
      </c>
      <c r="C808" s="16" t="str">
        <f>IFERROR(VLOOKUP(A808, 'Data Investing.com'!$A$1:$G$1937, 6, FALSE), "NA")</f>
        <v>NA</v>
      </c>
      <c r="D808" s="17" t="str">
        <f>IFERROR(VLOOKUP(A808, 'Data Investing.com'!$A$1:$D$1937, 4, FALSE), "NA")</f>
        <v>NA</v>
      </c>
      <c r="E808" s="17" t="str">
        <f>IFERROR(VLOOKUP(A808, 'Data Investing.com'!$A$1:$G$1937, 7, FALSE), "NA")</f>
        <v>NA</v>
      </c>
    </row>
    <row r="809" ht="15.75" customHeight="1">
      <c r="A809" s="15">
        <v>43906.0</v>
      </c>
      <c r="B809" s="16">
        <f>IFERROR(VLOOKUP(A809, 'Data Investing.com'!$A$1:$B$1937, 2, FALSE), "NA")</f>
        <v>878.88</v>
      </c>
      <c r="C809" s="16">
        <f>IFERROR(VLOOKUP(A809, 'Data Investing.com'!$A$1:$G$1937, 6, FALSE), "NA")</f>
        <v>136.7374562</v>
      </c>
      <c r="D809" s="17">
        <f>IFERROR(VLOOKUP(A809, 'Data Investing.com'!$A$1:$D$1937, 4, FALSE), "NA")</f>
        <v>-0.0807175</v>
      </c>
      <c r="E809" s="17">
        <f>IFERROR(VLOOKUP(A809, 'Data Investing.com'!$A$1:$G$1937, 7, FALSE), "NA")</f>
        <v>-0.09943146968</v>
      </c>
    </row>
    <row r="810" ht="15.75" customHeight="1">
      <c r="A810" s="15">
        <v>43907.0</v>
      </c>
      <c r="B810" s="16">
        <f>IFERROR(VLOOKUP(A810, 'Data Investing.com'!$A$1:$B$1937, 2, FALSE), "NA")</f>
        <v>867.78</v>
      </c>
      <c r="C810" s="16">
        <f>IFERROR(VLOOKUP(A810, 'Data Investing.com'!$A$1:$G$1937, 6, FALSE), "NA")</f>
        <v>135.7263514</v>
      </c>
      <c r="D810" s="17">
        <f>IFERROR(VLOOKUP(A810, 'Data Investing.com'!$A$1:$D$1937, 4, FALSE), "NA")</f>
        <v>-0.0126297</v>
      </c>
      <c r="E810" s="17">
        <f>IFERROR(VLOOKUP(A810, 'Data Investing.com'!$A$1:$G$1937, 7, FALSE), "NA")</f>
        <v>-0.007421973155</v>
      </c>
    </row>
    <row r="811" ht="15.75" customHeight="1">
      <c r="A811" s="15">
        <v>43908.0</v>
      </c>
      <c r="B811" s="16">
        <f>IFERROR(VLOOKUP(A811, 'Data Investing.com'!$A$1:$B$1937, 2, FALSE), "NA")</f>
        <v>855.77</v>
      </c>
      <c r="C811" s="16">
        <f>IFERROR(VLOOKUP(A811, 'Data Investing.com'!$A$1:$G$1937, 6, FALSE), "NA")</f>
        <v>132.0062319</v>
      </c>
      <c r="D811" s="17">
        <f>IFERROR(VLOOKUP(A811, 'Data Investing.com'!$A$1:$D$1937, 4, FALSE), "NA")</f>
        <v>-0.0138399</v>
      </c>
      <c r="E811" s="17">
        <f>IFERROR(VLOOKUP(A811, 'Data Investing.com'!$A$1:$G$1937, 7, FALSE), "NA")</f>
        <v>-0.02779160363</v>
      </c>
    </row>
    <row r="812" ht="15.75" customHeight="1">
      <c r="A812" s="15">
        <v>43909.0</v>
      </c>
      <c r="B812" s="16">
        <f>IFERROR(VLOOKUP(A812, 'Data Investing.com'!$A$1:$B$1937, 2, FALSE), "NA")</f>
        <v>851.95</v>
      </c>
      <c r="C812" s="16">
        <f>IFERROR(VLOOKUP(A812, 'Data Investing.com'!$A$1:$G$1937, 6, FALSE), "NA")</f>
        <v>130.2855133</v>
      </c>
      <c r="D812" s="17">
        <f>IFERROR(VLOOKUP(A812, 'Data Investing.com'!$A$1:$D$1937, 4, FALSE), "NA")</f>
        <v>-0.0044638</v>
      </c>
      <c r="E812" s="17">
        <f>IFERROR(VLOOKUP(A812, 'Data Investing.com'!$A$1:$G$1937, 7, FALSE), "NA")</f>
        <v>-0.01312083431</v>
      </c>
    </row>
    <row r="813" ht="15.75" customHeight="1">
      <c r="A813" s="15">
        <v>43910.0</v>
      </c>
      <c r="B813" s="16">
        <f>IFERROR(VLOOKUP(A813, 'Data Investing.com'!$A$1:$B$1937, 2, FALSE), "NA")</f>
        <v>857.96</v>
      </c>
      <c r="C813" s="16">
        <f>IFERROR(VLOOKUP(A813, 'Data Investing.com'!$A$1:$G$1937, 6, FALSE), "NA")</f>
        <v>130.9762614</v>
      </c>
      <c r="D813" s="17">
        <f>IFERROR(VLOOKUP(A813, 'Data Investing.com'!$A$1:$D$1937, 4, FALSE), "NA")</f>
        <v>0.0070544</v>
      </c>
      <c r="E813" s="17">
        <f>IFERROR(VLOOKUP(A813, 'Data Investing.com'!$A$1:$G$1937, 7, FALSE), "NA")</f>
        <v>0.005287797402</v>
      </c>
    </row>
    <row r="814" ht="15.75" customHeight="1">
      <c r="A814" s="15">
        <v>43911.0</v>
      </c>
      <c r="B814" s="16" t="str">
        <f>IFERROR(VLOOKUP(A814, 'Data Investing.com'!$A$1:$B$1937, 2, FALSE), "NA")</f>
        <v>NA</v>
      </c>
      <c r="C814" s="16" t="str">
        <f>IFERROR(VLOOKUP(A814, 'Data Investing.com'!$A$1:$G$1937, 6, FALSE), "NA")</f>
        <v>NA</v>
      </c>
      <c r="D814" s="17" t="str">
        <f>IFERROR(VLOOKUP(A814, 'Data Investing.com'!$A$1:$D$1937, 4, FALSE), "NA")</f>
        <v>NA</v>
      </c>
      <c r="E814" s="17" t="str">
        <f>IFERROR(VLOOKUP(A814, 'Data Investing.com'!$A$1:$G$1937, 7, FALSE), "NA")</f>
        <v>NA</v>
      </c>
    </row>
    <row r="815" ht="15.75" customHeight="1">
      <c r="A815" s="15">
        <v>43912.0</v>
      </c>
      <c r="B815" s="16" t="str">
        <f>IFERROR(VLOOKUP(A815, 'Data Investing.com'!$A$1:$B$1937, 2, FALSE), "NA")</f>
        <v>NA</v>
      </c>
      <c r="C815" s="16" t="str">
        <f>IFERROR(VLOOKUP(A815, 'Data Investing.com'!$A$1:$G$1937, 6, FALSE), "NA")</f>
        <v>NA</v>
      </c>
      <c r="D815" s="17" t="str">
        <f>IFERROR(VLOOKUP(A815, 'Data Investing.com'!$A$1:$D$1937, 4, FALSE), "NA")</f>
        <v>NA</v>
      </c>
      <c r="E815" s="17" t="str">
        <f>IFERROR(VLOOKUP(A815, 'Data Investing.com'!$A$1:$G$1937, 7, FALSE), "NA")</f>
        <v>NA</v>
      </c>
    </row>
    <row r="816" ht="15.75" customHeight="1">
      <c r="A816" s="15">
        <v>43913.0</v>
      </c>
      <c r="B816" s="16">
        <f>IFERROR(VLOOKUP(A816, 'Data Investing.com'!$A$1:$B$1937, 2, FALSE), "NA")</f>
        <v>842.46</v>
      </c>
      <c r="C816" s="16">
        <f>IFERROR(VLOOKUP(A816, 'Data Investing.com'!$A$1:$G$1937, 6, FALSE), "NA")</f>
        <v>128.462946</v>
      </c>
      <c r="D816" s="17">
        <f>IFERROR(VLOOKUP(A816, 'Data Investing.com'!$A$1:$D$1937, 4, FALSE), "NA")</f>
        <v>-0.0180661</v>
      </c>
      <c r="E816" s="17">
        <f>IFERROR(VLOOKUP(A816, 'Data Investing.com'!$A$1:$G$1937, 7, FALSE), "NA")</f>
        <v>-0.01937559081</v>
      </c>
    </row>
    <row r="817" ht="15.75" customHeight="1">
      <c r="A817" s="15">
        <v>43914.0</v>
      </c>
      <c r="B817" s="16">
        <f>IFERROR(VLOOKUP(A817, 'Data Investing.com'!$A$1:$B$1937, 2, FALSE), "NA")</f>
        <v>892.86</v>
      </c>
      <c r="C817" s="16">
        <f>IFERROR(VLOOKUP(A817, 'Data Investing.com'!$A$1:$G$1937, 6, FALSE), "NA")</f>
        <v>139.1116028</v>
      </c>
      <c r="D817" s="17">
        <f>IFERROR(VLOOKUP(A817, 'Data Investing.com'!$A$1:$D$1937, 4, FALSE), "NA")</f>
        <v>0.0598248</v>
      </c>
      <c r="E817" s="17">
        <f>IFERROR(VLOOKUP(A817, 'Data Investing.com'!$A$1:$G$1937, 7, FALSE), "NA")</f>
        <v>0.07963600361</v>
      </c>
    </row>
    <row r="818" ht="15.75" customHeight="1">
      <c r="A818" s="15">
        <v>43915.0</v>
      </c>
      <c r="B818" s="16">
        <f>IFERROR(VLOOKUP(A818, 'Data Investing.com'!$A$1:$B$1937, 2, FALSE), "NA")</f>
        <v>890.63</v>
      </c>
      <c r="C818" s="16">
        <f>IFERROR(VLOOKUP(A818, 'Data Investing.com'!$A$1:$G$1937, 6, FALSE), "NA")</f>
        <v>138.8896686</v>
      </c>
      <c r="D818" s="17">
        <f>IFERROR(VLOOKUP(A818, 'Data Investing.com'!$A$1:$D$1937, 4, FALSE), "NA")</f>
        <v>-0.0024976</v>
      </c>
      <c r="E818" s="17">
        <f>IFERROR(VLOOKUP(A818, 'Data Investing.com'!$A$1:$G$1937, 7, FALSE), "NA")</f>
        <v>-0.001596641562</v>
      </c>
    </row>
    <row r="819" ht="15.75" customHeight="1">
      <c r="A819" s="15">
        <v>43916.0</v>
      </c>
      <c r="B819" s="16">
        <f>IFERROR(VLOOKUP(A819, 'Data Investing.com'!$A$1:$B$1937, 2, FALSE), "NA")</f>
        <v>915.28</v>
      </c>
      <c r="C819" s="16">
        <f>IFERROR(VLOOKUP(A819, 'Data Investing.com'!$A$1:$G$1937, 6, FALSE), "NA")</f>
        <v>143.1489388</v>
      </c>
      <c r="D819" s="17">
        <f>IFERROR(VLOOKUP(A819, 'Data Investing.com'!$A$1:$D$1937, 4, FALSE), "NA")</f>
        <v>0.02767704</v>
      </c>
      <c r="E819" s="17">
        <f>IFERROR(VLOOKUP(A819, 'Data Investing.com'!$A$1:$G$1937, 7, FALSE), "NA")</f>
        <v>0.03020575156</v>
      </c>
    </row>
    <row r="820" ht="15.75" customHeight="1">
      <c r="A820" s="15">
        <v>43917.0</v>
      </c>
      <c r="B820" s="16">
        <f>IFERROR(VLOOKUP(A820, 'Data Investing.com'!$A$1:$B$1937, 2, FALSE), "NA")</f>
        <v>881.25</v>
      </c>
      <c r="C820" s="16">
        <f>IFERROR(VLOOKUP(A820, 'Data Investing.com'!$A$1:$G$1937, 6, FALSE), "NA")</f>
        <v>136.5643887</v>
      </c>
      <c r="D820" s="17">
        <f>IFERROR(VLOOKUP(A820, 'Data Investing.com'!$A$1:$D$1937, 4, FALSE), "NA")</f>
        <v>-0.0371799</v>
      </c>
      <c r="E820" s="17">
        <f>IFERROR(VLOOKUP(A820, 'Data Investing.com'!$A$1:$G$1937, 7, FALSE), "NA")</f>
        <v>-0.04708940337</v>
      </c>
    </row>
    <row r="821" ht="15.75" customHeight="1">
      <c r="A821" s="15">
        <v>43918.0</v>
      </c>
      <c r="B821" s="16" t="str">
        <f>IFERROR(VLOOKUP(A821, 'Data Investing.com'!$A$1:$B$1937, 2, FALSE), "NA")</f>
        <v>NA</v>
      </c>
      <c r="C821" s="16" t="str">
        <f>IFERROR(VLOOKUP(A821, 'Data Investing.com'!$A$1:$G$1937, 6, FALSE), "NA")</f>
        <v>NA</v>
      </c>
      <c r="D821" s="17" t="str">
        <f>IFERROR(VLOOKUP(A821, 'Data Investing.com'!$A$1:$D$1937, 4, FALSE), "NA")</f>
        <v>NA</v>
      </c>
      <c r="E821" s="17" t="str">
        <f>IFERROR(VLOOKUP(A821, 'Data Investing.com'!$A$1:$G$1937, 7, FALSE), "NA")</f>
        <v>NA</v>
      </c>
    </row>
    <row r="822" ht="15.75" customHeight="1">
      <c r="A822" s="15">
        <v>43919.0</v>
      </c>
      <c r="B822" s="16" t="str">
        <f>IFERROR(VLOOKUP(A822, 'Data Investing.com'!$A$1:$B$1937, 2, FALSE), "NA")</f>
        <v>NA</v>
      </c>
      <c r="C822" s="16" t="str">
        <f>IFERROR(VLOOKUP(A822, 'Data Investing.com'!$A$1:$G$1937, 6, FALSE), "NA")</f>
        <v>NA</v>
      </c>
      <c r="D822" s="17" t="str">
        <f>IFERROR(VLOOKUP(A822, 'Data Investing.com'!$A$1:$D$1937, 4, FALSE), "NA")</f>
        <v>NA</v>
      </c>
      <c r="E822" s="17" t="str">
        <f>IFERROR(VLOOKUP(A822, 'Data Investing.com'!$A$1:$G$1937, 7, FALSE), "NA")</f>
        <v>NA</v>
      </c>
    </row>
    <row r="823" ht="15.75" customHeight="1">
      <c r="A823" s="15">
        <v>43920.0</v>
      </c>
      <c r="B823" s="16">
        <f>IFERROR(VLOOKUP(A823, 'Data Investing.com'!$A$1:$B$1937, 2, FALSE), "NA")</f>
        <v>880.59</v>
      </c>
      <c r="C823" s="16">
        <f>IFERROR(VLOOKUP(A823, 'Data Investing.com'!$A$1:$G$1937, 6, FALSE), "NA")</f>
        <v>133.9646753</v>
      </c>
      <c r="D823" s="17">
        <f>IFERROR(VLOOKUP(A823, 'Data Investing.com'!$A$1:$D$1937, 4, FALSE), "NA")</f>
        <v>-0.0007489</v>
      </c>
      <c r="E823" s="17">
        <f>IFERROR(VLOOKUP(A823, 'Data Investing.com'!$A$1:$G$1937, 7, FALSE), "NA")</f>
        <v>-0.01922006731</v>
      </c>
    </row>
    <row r="824" ht="15.75" customHeight="1">
      <c r="A824" s="15">
        <v>43921.0</v>
      </c>
      <c r="B824" s="16">
        <f>IFERROR(VLOOKUP(A824, 'Data Investing.com'!$A$1:$B$1937, 2, FALSE), "NA")</f>
        <v>896.44</v>
      </c>
      <c r="C824" s="16">
        <f>IFERROR(VLOOKUP(A824, 'Data Investing.com'!$A$1:$G$1937, 6, FALSE), "NA")</f>
        <v>135.5982453</v>
      </c>
      <c r="D824" s="17">
        <f>IFERROR(VLOOKUP(A824, 'Data Investing.com'!$A$1:$D$1937, 4, FALSE), "NA")</f>
        <v>0.0179993</v>
      </c>
      <c r="E824" s="17">
        <f>IFERROR(VLOOKUP(A824, 'Data Investing.com'!$A$1:$G$1937, 7, FALSE), "NA")</f>
        <v>0.01212028765</v>
      </c>
    </row>
    <row r="825" ht="15.75" customHeight="1">
      <c r="A825" s="15">
        <v>43922.0</v>
      </c>
      <c r="B825" s="16">
        <f>IFERROR(VLOOKUP(A825, 'Data Investing.com'!$A$1:$B$1937, 2, FALSE), "NA")</f>
        <v>890.85</v>
      </c>
      <c r="C825" s="16">
        <f>IFERROR(VLOOKUP(A825, 'Data Investing.com'!$A$1:$G$1937, 6, FALSE), "NA")</f>
        <v>132.9904756</v>
      </c>
      <c r="D825" s="17">
        <f>IFERROR(VLOOKUP(A825, 'Data Investing.com'!$A$1:$D$1937, 4, FALSE), "NA")</f>
        <v>-0.0062358</v>
      </c>
      <c r="E825" s="17">
        <f>IFERROR(VLOOKUP(A825, 'Data Investing.com'!$A$1:$G$1937, 7, FALSE), "NA")</f>
        <v>-0.01941892172</v>
      </c>
    </row>
    <row r="826" ht="15.75" customHeight="1">
      <c r="A826" s="15">
        <v>43923.0</v>
      </c>
      <c r="B826" s="16">
        <f>IFERROR(VLOOKUP(A826, 'Data Investing.com'!$A$1:$B$1937, 2, FALSE), "NA")</f>
        <v>895.11</v>
      </c>
      <c r="C826" s="16">
        <f>IFERROR(VLOOKUP(A826, 'Data Investing.com'!$A$1:$G$1937, 6, FALSE), "NA")</f>
        <v>135.3233756</v>
      </c>
      <c r="D826" s="17">
        <f>IFERROR(VLOOKUP(A826, 'Data Investing.com'!$A$1:$D$1937, 4, FALSE), "NA")</f>
        <v>0.00478195</v>
      </c>
      <c r="E826" s="17">
        <f>IFERROR(VLOOKUP(A826, 'Data Investing.com'!$A$1:$G$1937, 7, FALSE), "NA")</f>
        <v>0.01738977485</v>
      </c>
    </row>
    <row r="827" ht="15.75" customHeight="1">
      <c r="A827" s="15">
        <v>43924.0</v>
      </c>
      <c r="B827" s="16">
        <f>IFERROR(VLOOKUP(A827, 'Data Investing.com'!$A$1:$B$1937, 2, FALSE), "NA")</f>
        <v>895.53</v>
      </c>
      <c r="C827" s="16">
        <f>IFERROR(VLOOKUP(A827, 'Data Investing.com'!$A$1:$G$1937, 6, FALSE), "NA")</f>
        <v>133.0851538</v>
      </c>
      <c r="D827" s="17">
        <f>IFERROR(VLOOKUP(A827, 'Data Investing.com'!$A$1:$D$1937, 4, FALSE), "NA")</f>
        <v>0.00046922</v>
      </c>
      <c r="E827" s="17">
        <f>IFERROR(VLOOKUP(A827, 'Data Investing.com'!$A$1:$G$1937, 7, FALSE), "NA")</f>
        <v>-0.01667811107</v>
      </c>
    </row>
    <row r="828" ht="15.75" customHeight="1">
      <c r="A828" s="15">
        <v>43925.0</v>
      </c>
      <c r="B828" s="16" t="str">
        <f>IFERROR(VLOOKUP(A828, 'Data Investing.com'!$A$1:$B$1937, 2, FALSE), "NA")</f>
        <v>NA</v>
      </c>
      <c r="C828" s="16" t="str">
        <f>IFERROR(VLOOKUP(A828, 'Data Investing.com'!$A$1:$G$1937, 6, FALSE), "NA")</f>
        <v>NA</v>
      </c>
      <c r="D828" s="17" t="str">
        <f>IFERROR(VLOOKUP(A828, 'Data Investing.com'!$A$1:$D$1937, 4, FALSE), "NA")</f>
        <v>NA</v>
      </c>
      <c r="E828" s="17" t="str">
        <f>IFERROR(VLOOKUP(A828, 'Data Investing.com'!$A$1:$G$1937, 7, FALSE), "NA")</f>
        <v>NA</v>
      </c>
    </row>
    <row r="829" ht="15.75" customHeight="1">
      <c r="A829" s="15">
        <v>43926.0</v>
      </c>
      <c r="B829" s="16" t="str">
        <f>IFERROR(VLOOKUP(A829, 'Data Investing.com'!$A$1:$B$1937, 2, FALSE), "NA")</f>
        <v>NA</v>
      </c>
      <c r="C829" s="16" t="str">
        <f>IFERROR(VLOOKUP(A829, 'Data Investing.com'!$A$1:$G$1937, 6, FALSE), "NA")</f>
        <v>NA</v>
      </c>
      <c r="D829" s="17" t="str">
        <f>IFERROR(VLOOKUP(A829, 'Data Investing.com'!$A$1:$D$1937, 4, FALSE), "NA")</f>
        <v>NA</v>
      </c>
      <c r="E829" s="17" t="str">
        <f>IFERROR(VLOOKUP(A829, 'Data Investing.com'!$A$1:$G$1937, 7, FALSE), "NA")</f>
        <v>NA</v>
      </c>
    </row>
    <row r="830" ht="15.75" customHeight="1">
      <c r="A830" s="15">
        <v>43927.0</v>
      </c>
      <c r="B830" s="16">
        <f>IFERROR(VLOOKUP(A830, 'Data Investing.com'!$A$1:$B$1937, 2, FALSE), "NA")</f>
        <v>920.71</v>
      </c>
      <c r="C830" s="16">
        <f>IFERROR(VLOOKUP(A830, 'Data Investing.com'!$A$1:$G$1937, 6, FALSE), "NA")</f>
        <v>135.8279855</v>
      </c>
      <c r="D830" s="17">
        <f>IFERROR(VLOOKUP(A830, 'Data Investing.com'!$A$1:$D$1937, 4, FALSE), "NA")</f>
        <v>0.02811743</v>
      </c>
      <c r="E830" s="17">
        <f>IFERROR(VLOOKUP(A830, 'Data Investing.com'!$A$1:$G$1937, 7, FALSE), "NA")</f>
        <v>0.02040009543</v>
      </c>
    </row>
    <row r="831" ht="15.75" customHeight="1">
      <c r="A831" s="15">
        <v>43928.0</v>
      </c>
      <c r="B831" s="16">
        <f>IFERROR(VLOOKUP(A831, 'Data Investing.com'!$A$1:$B$1937, 2, FALSE), "NA")</f>
        <v>923.82</v>
      </c>
      <c r="C831" s="16">
        <f>IFERROR(VLOOKUP(A831, 'Data Investing.com'!$A$1:$G$1937, 6, FALSE), "NA")</f>
        <v>136.8216825</v>
      </c>
      <c r="D831" s="17">
        <f>IFERROR(VLOOKUP(A831, 'Data Investing.com'!$A$1:$D$1937, 4, FALSE), "NA")</f>
        <v>0.00337783</v>
      </c>
      <c r="E831" s="17">
        <f>IFERROR(VLOOKUP(A831, 'Data Investing.com'!$A$1:$G$1937, 7, FALSE), "NA")</f>
        <v>0.007289217178</v>
      </c>
    </row>
    <row r="832" ht="15.75" customHeight="1">
      <c r="A832" s="15">
        <v>43929.0</v>
      </c>
      <c r="B832" s="16">
        <f>IFERROR(VLOOKUP(A832, 'Data Investing.com'!$A$1:$B$1937, 2, FALSE), "NA")</f>
        <v>932.25</v>
      </c>
      <c r="C832" s="16">
        <f>IFERROR(VLOOKUP(A832, 'Data Investing.com'!$A$1:$G$1937, 6, FALSE), "NA")</f>
        <v>137.7092042</v>
      </c>
      <c r="D832" s="17">
        <f>IFERROR(VLOOKUP(A832, 'Data Investing.com'!$A$1:$D$1937, 4, FALSE), "NA")</f>
        <v>0.00912515</v>
      </c>
      <c r="E832" s="17">
        <f>IFERROR(VLOOKUP(A832, 'Data Investing.com'!$A$1:$G$1937, 7, FALSE), "NA")</f>
        <v>0.006465756087</v>
      </c>
    </row>
    <row r="833" ht="15.75" customHeight="1">
      <c r="A833" s="15">
        <v>43930.0</v>
      </c>
      <c r="B833" s="16">
        <f>IFERROR(VLOOKUP(A833, 'Data Investing.com'!$A$1:$B$1937, 2, FALSE), "NA")</f>
        <v>958.34</v>
      </c>
      <c r="C833" s="16">
        <f>IFERROR(VLOOKUP(A833, 'Data Investing.com'!$A$1:$G$1937, 6, FALSE), "NA")</f>
        <v>143.6231754</v>
      </c>
      <c r="D833" s="17">
        <f>IFERROR(VLOOKUP(A833, 'Data Investing.com'!$A$1:$D$1937, 4, FALSE), "NA")</f>
        <v>0.02798606</v>
      </c>
      <c r="E833" s="17">
        <f>IFERROR(VLOOKUP(A833, 'Data Investing.com'!$A$1:$G$1937, 7, FALSE), "NA")</f>
        <v>0.04204878573</v>
      </c>
    </row>
    <row r="834" ht="15.75" customHeight="1">
      <c r="A834" s="15">
        <v>43931.0</v>
      </c>
      <c r="B834" s="16">
        <f>IFERROR(VLOOKUP(A834, 'Data Investing.com'!$A$1:$B$1937, 2, FALSE), "NA")</f>
        <v>964.71</v>
      </c>
      <c r="C834" s="16">
        <f>IFERROR(VLOOKUP(A834, 'Data Investing.com'!$A$1:$G$1937, 6, FALSE), "NA")</f>
        <v>144.0704291</v>
      </c>
      <c r="D834" s="17">
        <f>IFERROR(VLOOKUP(A834, 'Data Investing.com'!$A$1:$D$1937, 4, FALSE), "NA")</f>
        <v>0.00664691</v>
      </c>
      <c r="E834" s="17">
        <f>IFERROR(VLOOKUP(A834, 'Data Investing.com'!$A$1:$G$1937, 7, FALSE), "NA")</f>
        <v>0.003109238685</v>
      </c>
    </row>
    <row r="835" ht="15.75" customHeight="1">
      <c r="A835" s="15">
        <v>43932.0</v>
      </c>
      <c r="B835" s="16" t="str">
        <f>IFERROR(VLOOKUP(A835, 'Data Investing.com'!$A$1:$B$1937, 2, FALSE), "NA")</f>
        <v>NA</v>
      </c>
      <c r="C835" s="16" t="str">
        <f>IFERROR(VLOOKUP(A835, 'Data Investing.com'!$A$1:$G$1937, 6, FALSE), "NA")</f>
        <v>NA</v>
      </c>
      <c r="D835" s="17" t="str">
        <f>IFERROR(VLOOKUP(A835, 'Data Investing.com'!$A$1:$D$1937, 4, FALSE), "NA")</f>
        <v>NA</v>
      </c>
      <c r="E835" s="17" t="str">
        <f>IFERROR(VLOOKUP(A835, 'Data Investing.com'!$A$1:$G$1937, 7, FALSE), "NA")</f>
        <v>NA</v>
      </c>
    </row>
    <row r="836" ht="15.75" customHeight="1">
      <c r="A836" s="15">
        <v>43933.0</v>
      </c>
      <c r="B836" s="16" t="str">
        <f>IFERROR(VLOOKUP(A836, 'Data Investing.com'!$A$1:$B$1937, 2, FALSE), "NA")</f>
        <v>NA</v>
      </c>
      <c r="C836" s="16" t="str">
        <f>IFERROR(VLOOKUP(A836, 'Data Investing.com'!$A$1:$G$1937, 6, FALSE), "NA")</f>
        <v>NA</v>
      </c>
      <c r="D836" s="17" t="str">
        <f>IFERROR(VLOOKUP(A836, 'Data Investing.com'!$A$1:$D$1937, 4, FALSE), "NA")</f>
        <v>NA</v>
      </c>
      <c r="E836" s="17" t="str">
        <f>IFERROR(VLOOKUP(A836, 'Data Investing.com'!$A$1:$G$1937, 7, FALSE), "NA")</f>
        <v>NA</v>
      </c>
    </row>
    <row r="837" ht="15.75" customHeight="1">
      <c r="A837" s="15">
        <v>43934.0</v>
      </c>
      <c r="B837" s="16">
        <f>IFERROR(VLOOKUP(A837, 'Data Investing.com'!$A$1:$B$1937, 2, FALSE), "NA")</f>
        <v>963.99</v>
      </c>
      <c r="C837" s="16">
        <f>IFERROR(VLOOKUP(A837, 'Data Investing.com'!$A$1:$G$1937, 6, FALSE), "NA")</f>
        <v>142.4314062</v>
      </c>
      <c r="D837" s="17">
        <f>IFERROR(VLOOKUP(A837, 'Data Investing.com'!$A$1:$D$1937, 4, FALSE), "NA")</f>
        <v>-0.0007463</v>
      </c>
      <c r="E837" s="17">
        <f>IFERROR(VLOOKUP(A837, 'Data Investing.com'!$A$1:$G$1937, 7, FALSE), "NA")</f>
        <v>-0.01144174717</v>
      </c>
    </row>
    <row r="838" ht="15.75" customHeight="1">
      <c r="A838" s="15">
        <v>43935.0</v>
      </c>
      <c r="B838" s="16">
        <f>IFERROR(VLOOKUP(A838, 'Data Investing.com'!$A$1:$B$1937, 2, FALSE), "NA")</f>
        <v>985.5</v>
      </c>
      <c r="C838" s="16">
        <f>IFERROR(VLOOKUP(A838, 'Data Investing.com'!$A$1:$G$1937, 6, FALSE), "NA")</f>
        <v>144.6117274</v>
      </c>
      <c r="D838" s="17">
        <f>IFERROR(VLOOKUP(A838, 'Data Investing.com'!$A$1:$D$1937, 4, FALSE), "NA")</f>
        <v>0.02231351</v>
      </c>
      <c r="E838" s="17">
        <f>IFERROR(VLOOKUP(A838, 'Data Investing.com'!$A$1:$G$1937, 7, FALSE), "NA")</f>
        <v>0.0151918854</v>
      </c>
    </row>
    <row r="839" ht="15.75" customHeight="1">
      <c r="A839" s="15">
        <v>43936.0</v>
      </c>
      <c r="B839" s="16">
        <f>IFERROR(VLOOKUP(A839, 'Data Investing.com'!$A$1:$B$1937, 2, FALSE), "NA")</f>
        <v>958.55</v>
      </c>
      <c r="C839" s="16">
        <f>IFERROR(VLOOKUP(A839, 'Data Investing.com'!$A$1:$G$1937, 6, FALSE), "NA")</f>
        <v>138.7634269</v>
      </c>
      <c r="D839" s="17">
        <f>IFERROR(VLOOKUP(A839, 'Data Investing.com'!$A$1:$D$1937, 4, FALSE), "NA")</f>
        <v>-0.0273465</v>
      </c>
      <c r="E839" s="17">
        <f>IFERROR(VLOOKUP(A839, 'Data Investing.com'!$A$1:$G$1937, 7, FALSE), "NA")</f>
        <v>-0.04128189086</v>
      </c>
    </row>
    <row r="840" ht="15.75" customHeight="1">
      <c r="A840" s="15">
        <v>43937.0</v>
      </c>
      <c r="B840" s="16">
        <f>IFERROR(VLOOKUP(A840, 'Data Investing.com'!$A$1:$B$1937, 2, FALSE), "NA")</f>
        <v>962.49</v>
      </c>
      <c r="C840" s="16">
        <f>IFERROR(VLOOKUP(A840, 'Data Investing.com'!$A$1:$G$1937, 6, FALSE), "NA")</f>
        <v>138.7332978</v>
      </c>
      <c r="D840" s="17">
        <f>IFERROR(VLOOKUP(A840, 'Data Investing.com'!$A$1:$D$1937, 4, FALSE), "NA")</f>
        <v>0.00411038</v>
      </c>
      <c r="E840" s="17">
        <f>IFERROR(VLOOKUP(A840, 'Data Investing.com'!$A$1:$G$1937, 7, FALSE), "NA")</f>
        <v>-0.0002171490288</v>
      </c>
    </row>
    <row r="841" ht="15.75" customHeight="1">
      <c r="A841" s="15">
        <v>43938.0</v>
      </c>
      <c r="B841" s="16">
        <f>IFERROR(VLOOKUP(A841, 'Data Investing.com'!$A$1:$B$1937, 2, FALSE), "NA")</f>
        <v>981.8</v>
      </c>
      <c r="C841" s="16">
        <f>IFERROR(VLOOKUP(A841, 'Data Investing.com'!$A$1:$G$1937, 6, FALSE), "NA")</f>
        <v>141.6738817</v>
      </c>
      <c r="D841" s="17">
        <f>IFERROR(VLOOKUP(A841, 'Data Investing.com'!$A$1:$D$1937, 4, FALSE), "NA")</f>
        <v>0.02006255</v>
      </c>
      <c r="E841" s="17">
        <f>IFERROR(VLOOKUP(A841, 'Data Investing.com'!$A$1:$G$1937, 7, FALSE), "NA")</f>
        <v>0.02097443941</v>
      </c>
    </row>
    <row r="842" ht="15.75" customHeight="1">
      <c r="A842" s="15">
        <v>43939.0</v>
      </c>
      <c r="B842" s="16" t="str">
        <f>IFERROR(VLOOKUP(A842, 'Data Investing.com'!$A$1:$B$1937, 2, FALSE), "NA")</f>
        <v>NA</v>
      </c>
      <c r="C842" s="16" t="str">
        <f>IFERROR(VLOOKUP(A842, 'Data Investing.com'!$A$1:$G$1937, 6, FALSE), "NA")</f>
        <v>NA</v>
      </c>
      <c r="D842" s="17" t="str">
        <f>IFERROR(VLOOKUP(A842, 'Data Investing.com'!$A$1:$D$1937, 4, FALSE), "NA")</f>
        <v>NA</v>
      </c>
      <c r="E842" s="17" t="str">
        <f>IFERROR(VLOOKUP(A842, 'Data Investing.com'!$A$1:$G$1937, 7, FALSE), "NA")</f>
        <v>NA</v>
      </c>
    </row>
    <row r="843" ht="15.75" customHeight="1">
      <c r="A843" s="15">
        <v>43940.0</v>
      </c>
      <c r="B843" s="16" t="str">
        <f>IFERROR(VLOOKUP(A843, 'Data Investing.com'!$A$1:$B$1937, 2, FALSE), "NA")</f>
        <v>NA</v>
      </c>
      <c r="C843" s="16" t="str">
        <f>IFERROR(VLOOKUP(A843, 'Data Investing.com'!$A$1:$G$1937, 6, FALSE), "NA")</f>
        <v>NA</v>
      </c>
      <c r="D843" s="17" t="str">
        <f>IFERROR(VLOOKUP(A843, 'Data Investing.com'!$A$1:$D$1937, 4, FALSE), "NA")</f>
        <v>NA</v>
      </c>
      <c r="E843" s="17" t="str">
        <f>IFERROR(VLOOKUP(A843, 'Data Investing.com'!$A$1:$G$1937, 7, FALSE), "NA")</f>
        <v>NA</v>
      </c>
    </row>
    <row r="844" ht="15.75" customHeight="1">
      <c r="A844" s="15">
        <v>43941.0</v>
      </c>
      <c r="B844" s="16">
        <f>IFERROR(VLOOKUP(A844, 'Data Investing.com'!$A$1:$B$1937, 2, FALSE), "NA")</f>
        <v>989.46</v>
      </c>
      <c r="C844" s="16">
        <f>IFERROR(VLOOKUP(A844, 'Data Investing.com'!$A$1:$G$1937, 6, FALSE), "NA")</f>
        <v>142.651596</v>
      </c>
      <c r="D844" s="17">
        <f>IFERROR(VLOOKUP(A844, 'Data Investing.com'!$A$1:$D$1937, 4, FALSE), "NA")</f>
        <v>0.007802</v>
      </c>
      <c r="E844" s="17">
        <f>IFERROR(VLOOKUP(A844, 'Data Investing.com'!$A$1:$G$1937, 7, FALSE), "NA")</f>
        <v>0.006877457221</v>
      </c>
    </row>
    <row r="845" ht="15.75" customHeight="1">
      <c r="A845" s="15">
        <v>43942.0</v>
      </c>
      <c r="B845" s="16">
        <f>IFERROR(VLOOKUP(A845, 'Data Investing.com'!$A$1:$B$1937, 2, FALSE), "NA")</f>
        <v>976.19</v>
      </c>
      <c r="C845" s="16">
        <f>IFERROR(VLOOKUP(A845, 'Data Investing.com'!$A$1:$G$1937, 6, FALSE), "NA")</f>
        <v>139.8613121</v>
      </c>
      <c r="D845" s="17">
        <f>IFERROR(VLOOKUP(A845, 'Data Investing.com'!$A$1:$D$1937, 4, FALSE), "NA")</f>
        <v>-0.0134114</v>
      </c>
      <c r="E845" s="17">
        <f>IFERROR(VLOOKUP(A845, 'Data Investing.com'!$A$1:$G$1937, 7, FALSE), "NA")</f>
        <v>-0.01975396195</v>
      </c>
    </row>
    <row r="846" ht="15.75" customHeight="1">
      <c r="A846" s="15">
        <v>43943.0</v>
      </c>
      <c r="B846" s="16">
        <f>IFERROR(VLOOKUP(A846, 'Data Investing.com'!$A$1:$B$1937, 2, FALSE), "NA")</f>
        <v>981.71</v>
      </c>
      <c r="C846" s="16">
        <f>IFERROR(VLOOKUP(A846, 'Data Investing.com'!$A$1:$G$1937, 6, FALSE), "NA")</f>
        <v>140.7025741</v>
      </c>
      <c r="D846" s="17">
        <f>IFERROR(VLOOKUP(A846, 'Data Investing.com'!$A$1:$D$1937, 4, FALSE), "NA")</f>
        <v>0.00565464</v>
      </c>
      <c r="E846" s="17">
        <f>IFERROR(VLOOKUP(A846, 'Data Investing.com'!$A$1:$G$1937, 7, FALSE), "NA")</f>
        <v>0.005996955206</v>
      </c>
    </row>
    <row r="847" ht="15.75" customHeight="1">
      <c r="A847" s="15">
        <v>43944.0</v>
      </c>
      <c r="B847" s="16" t="str">
        <f>IFERROR(VLOOKUP(A847, 'Data Investing.com'!$A$1:$B$1937, 2, FALSE), "NA")</f>
        <v>NA</v>
      </c>
      <c r="C847" s="16" t="str">
        <f>IFERROR(VLOOKUP(A847, 'Data Investing.com'!$A$1:$G$1937, 6, FALSE), "NA")</f>
        <v>NA</v>
      </c>
      <c r="D847" s="17" t="str">
        <f>IFERROR(VLOOKUP(A847, 'Data Investing.com'!$A$1:$D$1937, 4, FALSE), "NA")</f>
        <v>NA</v>
      </c>
      <c r="E847" s="17" t="str">
        <f>IFERROR(VLOOKUP(A847, 'Data Investing.com'!$A$1:$G$1937, 7, FALSE), "NA")</f>
        <v>NA</v>
      </c>
    </row>
    <row r="848" ht="15.75" customHeight="1">
      <c r="A848" s="15">
        <v>43945.0</v>
      </c>
      <c r="B848" s="16">
        <f>IFERROR(VLOOKUP(A848, 'Data Investing.com'!$A$1:$B$1937, 2, FALSE), "NA")</f>
        <v>987.59</v>
      </c>
      <c r="C848" s="16">
        <f>IFERROR(VLOOKUP(A848, 'Data Investing.com'!$A$1:$G$1937, 6, FALSE), "NA")</f>
        <v>141.646826</v>
      </c>
      <c r="D848" s="17">
        <f>IFERROR(VLOOKUP(A848, 'Data Investing.com'!$A$1:$D$1937, 4, FALSE), "NA")</f>
        <v>0.00598955</v>
      </c>
      <c r="E848" s="17">
        <f>IFERROR(VLOOKUP(A848, 'Data Investing.com'!$A$1:$G$1937, 7, FALSE), "NA")</f>
        <v>0.006688559547</v>
      </c>
    </row>
    <row r="849" ht="15.75" customHeight="1">
      <c r="A849" s="15">
        <v>43946.0</v>
      </c>
      <c r="B849" s="16" t="str">
        <f>IFERROR(VLOOKUP(A849, 'Data Investing.com'!$A$1:$B$1937, 2, FALSE), "NA")</f>
        <v>NA</v>
      </c>
      <c r="C849" s="16" t="str">
        <f>IFERROR(VLOOKUP(A849, 'Data Investing.com'!$A$1:$G$1937, 6, FALSE), "NA")</f>
        <v>NA</v>
      </c>
      <c r="D849" s="17" t="str">
        <f>IFERROR(VLOOKUP(A849, 'Data Investing.com'!$A$1:$D$1937, 4, FALSE), "NA")</f>
        <v>NA</v>
      </c>
      <c r="E849" s="17" t="str">
        <f>IFERROR(VLOOKUP(A849, 'Data Investing.com'!$A$1:$G$1937, 7, FALSE), "NA")</f>
        <v>NA</v>
      </c>
    </row>
    <row r="850" ht="15.75" customHeight="1">
      <c r="A850" s="15">
        <v>43947.0</v>
      </c>
      <c r="B850" s="16" t="str">
        <f>IFERROR(VLOOKUP(A850, 'Data Investing.com'!$A$1:$B$1937, 2, FALSE), "NA")</f>
        <v>NA</v>
      </c>
      <c r="C850" s="16" t="str">
        <f>IFERROR(VLOOKUP(A850, 'Data Investing.com'!$A$1:$G$1937, 6, FALSE), "NA")</f>
        <v>NA</v>
      </c>
      <c r="D850" s="17" t="str">
        <f>IFERROR(VLOOKUP(A850, 'Data Investing.com'!$A$1:$D$1937, 4, FALSE), "NA")</f>
        <v>NA</v>
      </c>
      <c r="E850" s="17" t="str">
        <f>IFERROR(VLOOKUP(A850, 'Data Investing.com'!$A$1:$G$1937, 7, FALSE), "NA")</f>
        <v>NA</v>
      </c>
    </row>
    <row r="851" ht="15.75" customHeight="1">
      <c r="A851" s="15">
        <v>43948.0</v>
      </c>
      <c r="B851" s="16">
        <f>IFERROR(VLOOKUP(A851, 'Data Investing.com'!$A$1:$B$1937, 2, FALSE), "NA")</f>
        <v>1012.67</v>
      </c>
      <c r="C851" s="16">
        <f>IFERROR(VLOOKUP(A851, 'Data Investing.com'!$A$1:$G$1937, 6, FALSE), "NA")</f>
        <v>145.0276401</v>
      </c>
      <c r="D851" s="17">
        <f>IFERROR(VLOOKUP(A851, 'Data Investing.com'!$A$1:$D$1937, 4, FALSE), "NA")</f>
        <v>0.02539515</v>
      </c>
      <c r="E851" s="17">
        <f>IFERROR(VLOOKUP(A851, 'Data Investing.com'!$A$1:$G$1937, 7, FALSE), "NA")</f>
        <v>0.02358752743</v>
      </c>
    </row>
    <row r="852" ht="15.75" customHeight="1">
      <c r="A852" s="15">
        <v>43949.0</v>
      </c>
      <c r="B852" s="16">
        <f>IFERROR(VLOOKUP(A852, 'Data Investing.com'!$A$1:$B$1937, 2, FALSE), "NA")</f>
        <v>1007.07</v>
      </c>
      <c r="C852" s="16">
        <f>IFERROR(VLOOKUP(A852, 'Data Investing.com'!$A$1:$G$1937, 6, FALSE), "NA")</f>
        <v>144.1967354</v>
      </c>
      <c r="D852" s="17">
        <f>IFERROR(VLOOKUP(A852, 'Data Investing.com'!$A$1:$D$1937, 4, FALSE), "NA")</f>
        <v>-0.0055299</v>
      </c>
      <c r="E852" s="17">
        <f>IFERROR(VLOOKUP(A852, 'Data Investing.com'!$A$1:$G$1937, 7, FALSE), "NA")</f>
        <v>-0.005745760697</v>
      </c>
    </row>
    <row r="853" ht="15.75" customHeight="1">
      <c r="A853" s="15">
        <v>43950.0</v>
      </c>
      <c r="B853" s="16">
        <f>IFERROR(VLOOKUP(A853, 'Data Investing.com'!$A$1:$B$1937, 2, FALSE), "NA")</f>
        <v>1015.95</v>
      </c>
      <c r="C853" s="16">
        <f>IFERROR(VLOOKUP(A853, 'Data Investing.com'!$A$1:$G$1937, 6, FALSE), "NA")</f>
        <v>146.2219344</v>
      </c>
      <c r="D853" s="17">
        <f>IFERROR(VLOOKUP(A853, 'Data Investing.com'!$A$1:$D$1937, 4, FALSE), "NA")</f>
        <v>0.00881766</v>
      </c>
      <c r="E853" s="17">
        <f>IFERROR(VLOOKUP(A853, 'Data Investing.com'!$A$1:$G$1937, 7, FALSE), "NA")</f>
        <v>0.01394698078</v>
      </c>
    </row>
    <row r="854" ht="15.75" customHeight="1">
      <c r="A854" s="15">
        <v>43951.0</v>
      </c>
      <c r="B854" s="16">
        <f>IFERROR(VLOOKUP(A854, 'Data Investing.com'!$A$1:$B$1937, 2, FALSE), "NA")</f>
        <v>1011.1</v>
      </c>
      <c r="C854" s="16">
        <f>IFERROR(VLOOKUP(A854, 'Data Investing.com'!$A$1:$G$1937, 6, FALSE), "NA")</f>
        <v>144.7965745</v>
      </c>
      <c r="D854" s="17">
        <f>IFERROR(VLOOKUP(A854, 'Data Investing.com'!$A$1:$D$1937, 4, FALSE), "NA")</f>
        <v>-0.0047739</v>
      </c>
      <c r="E854" s="17">
        <f>IFERROR(VLOOKUP(A854, 'Data Investing.com'!$A$1:$G$1937, 7, FALSE), "NA")</f>
        <v>-0.009795743122</v>
      </c>
    </row>
    <row r="855" ht="15.75" customHeight="1">
      <c r="A855" s="15">
        <v>43952.0</v>
      </c>
      <c r="B855" s="16" t="str">
        <f>IFERROR(VLOOKUP(A855, 'Data Investing.com'!$A$1:$B$1937, 2, FALSE), "NA")</f>
        <v>NA</v>
      </c>
      <c r="C855" s="16" t="str">
        <f>IFERROR(VLOOKUP(A855, 'Data Investing.com'!$A$1:$G$1937, 6, FALSE), "NA")</f>
        <v>NA</v>
      </c>
      <c r="D855" s="17" t="str">
        <f>IFERROR(VLOOKUP(A855, 'Data Investing.com'!$A$1:$D$1937, 4, FALSE), "NA")</f>
        <v>NA</v>
      </c>
      <c r="E855" s="17" t="str">
        <f>IFERROR(VLOOKUP(A855, 'Data Investing.com'!$A$1:$G$1937, 7, FALSE), "NA")</f>
        <v>NA</v>
      </c>
    </row>
    <row r="856" ht="15.75" customHeight="1">
      <c r="A856" s="15">
        <v>43953.0</v>
      </c>
      <c r="B856" s="16" t="str">
        <f>IFERROR(VLOOKUP(A856, 'Data Investing.com'!$A$1:$B$1937, 2, FALSE), "NA")</f>
        <v>NA</v>
      </c>
      <c r="C856" s="16" t="str">
        <f>IFERROR(VLOOKUP(A856, 'Data Investing.com'!$A$1:$G$1937, 6, FALSE), "NA")</f>
        <v>NA</v>
      </c>
      <c r="D856" s="17" t="str">
        <f>IFERROR(VLOOKUP(A856, 'Data Investing.com'!$A$1:$D$1937, 4, FALSE), "NA")</f>
        <v>NA</v>
      </c>
      <c r="E856" s="17" t="str">
        <f>IFERROR(VLOOKUP(A856, 'Data Investing.com'!$A$1:$G$1937, 7, FALSE), "NA")</f>
        <v>NA</v>
      </c>
    </row>
    <row r="857" ht="15.75" customHeight="1">
      <c r="A857" s="15">
        <v>43954.0</v>
      </c>
      <c r="B857" s="16" t="str">
        <f>IFERROR(VLOOKUP(A857, 'Data Investing.com'!$A$1:$B$1937, 2, FALSE), "NA")</f>
        <v>NA</v>
      </c>
      <c r="C857" s="16" t="str">
        <f>IFERROR(VLOOKUP(A857, 'Data Investing.com'!$A$1:$G$1937, 6, FALSE), "NA")</f>
        <v>NA</v>
      </c>
      <c r="D857" s="17" t="str">
        <f>IFERROR(VLOOKUP(A857, 'Data Investing.com'!$A$1:$D$1937, 4, FALSE), "NA")</f>
        <v>NA</v>
      </c>
      <c r="E857" s="17" t="str">
        <f>IFERROR(VLOOKUP(A857, 'Data Investing.com'!$A$1:$G$1937, 7, FALSE), "NA")</f>
        <v>NA</v>
      </c>
    </row>
    <row r="858" ht="15.75" customHeight="1">
      <c r="A858" s="15">
        <v>43955.0</v>
      </c>
      <c r="B858" s="16">
        <f>IFERROR(VLOOKUP(A858, 'Data Investing.com'!$A$1:$B$1937, 2, FALSE), "NA")</f>
        <v>988.42</v>
      </c>
      <c r="C858" s="16">
        <f>IFERROR(VLOOKUP(A858, 'Data Investing.com'!$A$1:$G$1937, 6, FALSE), "NA")</f>
        <v>140.360693</v>
      </c>
      <c r="D858" s="17">
        <f>IFERROR(VLOOKUP(A858, 'Data Investing.com'!$A$1:$D$1937, 4, FALSE), "NA")</f>
        <v>-0.022431</v>
      </c>
      <c r="E858" s="17">
        <f>IFERROR(VLOOKUP(A858, 'Data Investing.com'!$A$1:$G$1937, 7, FALSE), "NA")</f>
        <v>-0.03111433493</v>
      </c>
    </row>
    <row r="859" ht="15.75" customHeight="1">
      <c r="A859" s="15">
        <v>43956.0</v>
      </c>
      <c r="B859" s="16">
        <f>IFERROR(VLOOKUP(A859, 'Data Investing.com'!$A$1:$B$1937, 2, FALSE), "NA")</f>
        <v>987.38</v>
      </c>
      <c r="C859" s="16">
        <f>IFERROR(VLOOKUP(A859, 'Data Investing.com'!$A$1:$G$1937, 6, FALSE), "NA")</f>
        <v>139.6063682</v>
      </c>
      <c r="D859" s="17">
        <f>IFERROR(VLOOKUP(A859, 'Data Investing.com'!$A$1:$D$1937, 4, FALSE), "NA")</f>
        <v>-0.0010522</v>
      </c>
      <c r="E859" s="17">
        <f>IFERROR(VLOOKUP(A859, 'Data Investing.com'!$A$1:$G$1937, 7, FALSE), "NA")</f>
        <v>-0.005388680861</v>
      </c>
    </row>
    <row r="860" ht="15.75" customHeight="1">
      <c r="A860" s="15">
        <v>43957.0</v>
      </c>
      <c r="B860" s="16">
        <f>IFERROR(VLOOKUP(A860, 'Data Investing.com'!$A$1:$B$1937, 2, FALSE), "NA")</f>
        <v>985.71</v>
      </c>
      <c r="C860" s="16">
        <f>IFERROR(VLOOKUP(A860, 'Data Investing.com'!$A$1:$G$1937, 6, FALSE), "NA")</f>
        <v>136.9783633</v>
      </c>
      <c r="D860" s="17">
        <f>IFERROR(VLOOKUP(A860, 'Data Investing.com'!$A$1:$D$1937, 4, FALSE), "NA")</f>
        <v>-0.0016913</v>
      </c>
      <c r="E860" s="17">
        <f>IFERROR(VLOOKUP(A860, 'Data Investing.com'!$A$1:$G$1937, 7, FALSE), "NA")</f>
        <v>-0.01900382594</v>
      </c>
    </row>
    <row r="861" ht="15.75" customHeight="1">
      <c r="A861" s="15">
        <v>43958.0</v>
      </c>
      <c r="B861" s="16">
        <f>IFERROR(VLOOKUP(A861, 'Data Investing.com'!$A$1:$B$1937, 2, FALSE), "NA")</f>
        <v>983.99</v>
      </c>
      <c r="C861" s="16">
        <f>IFERROR(VLOOKUP(A861, 'Data Investing.com'!$A$1:$G$1937, 6, FALSE), "NA")</f>
        <v>138.2688119</v>
      </c>
      <c r="D861" s="17">
        <f>IFERROR(VLOOKUP(A861, 'Data Investing.com'!$A$1:$D$1937, 4, FALSE), "NA")</f>
        <v>-0.0017449</v>
      </c>
      <c r="E861" s="17">
        <f>IFERROR(VLOOKUP(A861, 'Data Investing.com'!$A$1:$G$1937, 7, FALSE), "NA")</f>
        <v>0.009376721777</v>
      </c>
    </row>
    <row r="862" ht="15.75" customHeight="1">
      <c r="A862" s="15">
        <v>43959.0</v>
      </c>
      <c r="B862" s="16">
        <f>IFERROR(VLOOKUP(A862, 'Data Investing.com'!$A$1:$B$1937, 2, FALSE), "NA")</f>
        <v>978.45</v>
      </c>
      <c r="C862" s="16">
        <f>IFERROR(VLOOKUP(A862, 'Data Investing.com'!$A$1:$G$1937, 6, FALSE), "NA")</f>
        <v>138.1601243</v>
      </c>
      <c r="D862" s="17">
        <f>IFERROR(VLOOKUP(A862, 'Data Investing.com'!$A$1:$D$1937, 4, FALSE), "NA")</f>
        <v>-0.0056301</v>
      </c>
      <c r="E862" s="17">
        <f>IFERROR(VLOOKUP(A862, 'Data Investing.com'!$A$1:$G$1937, 7, FALSE), "NA")</f>
        <v>-0.0007863696499</v>
      </c>
    </row>
    <row r="863" ht="15.75" customHeight="1">
      <c r="A863" s="15">
        <v>43960.0</v>
      </c>
      <c r="B863" s="16" t="str">
        <f>IFERROR(VLOOKUP(A863, 'Data Investing.com'!$A$1:$B$1937, 2, FALSE), "NA")</f>
        <v>NA</v>
      </c>
      <c r="C863" s="16" t="str">
        <f>IFERROR(VLOOKUP(A863, 'Data Investing.com'!$A$1:$G$1937, 6, FALSE), "NA")</f>
        <v>NA</v>
      </c>
      <c r="D863" s="17" t="str">
        <f>IFERROR(VLOOKUP(A863, 'Data Investing.com'!$A$1:$D$1937, 4, FALSE), "NA")</f>
        <v>NA</v>
      </c>
      <c r="E863" s="17" t="str">
        <f>IFERROR(VLOOKUP(A863, 'Data Investing.com'!$A$1:$G$1937, 7, FALSE), "NA")</f>
        <v>NA</v>
      </c>
    </row>
    <row r="864" ht="15.75" customHeight="1">
      <c r="A864" s="15">
        <v>43961.0</v>
      </c>
      <c r="B864" s="16" t="str">
        <f>IFERROR(VLOOKUP(A864, 'Data Investing.com'!$A$1:$B$1937, 2, FALSE), "NA")</f>
        <v>NA</v>
      </c>
      <c r="C864" s="16" t="str">
        <f>IFERROR(VLOOKUP(A864, 'Data Investing.com'!$A$1:$G$1937, 6, FALSE), "NA")</f>
        <v>NA</v>
      </c>
      <c r="D864" s="17" t="str">
        <f>IFERROR(VLOOKUP(A864, 'Data Investing.com'!$A$1:$D$1937, 4, FALSE), "NA")</f>
        <v>NA</v>
      </c>
      <c r="E864" s="17" t="str">
        <f>IFERROR(VLOOKUP(A864, 'Data Investing.com'!$A$1:$G$1937, 7, FALSE), "NA")</f>
        <v>NA</v>
      </c>
    </row>
    <row r="865" ht="15.75" customHeight="1">
      <c r="A865" s="15">
        <v>43962.0</v>
      </c>
      <c r="B865" s="16">
        <f>IFERROR(VLOOKUP(A865, 'Data Investing.com'!$A$1:$B$1937, 2, FALSE), "NA")</f>
        <v>977.92</v>
      </c>
      <c r="C865" s="16">
        <f>IFERROR(VLOOKUP(A865, 'Data Investing.com'!$A$1:$G$1937, 6, FALSE), "NA")</f>
        <v>138.2375392</v>
      </c>
      <c r="D865" s="17">
        <f>IFERROR(VLOOKUP(A865, 'Data Investing.com'!$A$1:$D$1937, 4, FALSE), "NA")</f>
        <v>-0.0005417</v>
      </c>
      <c r="E865" s="17">
        <f>IFERROR(VLOOKUP(A865, 'Data Investing.com'!$A$1:$G$1937, 7, FALSE), "NA")</f>
        <v>0.0005601709466</v>
      </c>
    </row>
    <row r="866" ht="15.75" customHeight="1">
      <c r="A866" s="15">
        <v>43963.0</v>
      </c>
      <c r="B866" s="16">
        <f>IFERROR(VLOOKUP(A866, 'Data Investing.com'!$A$1:$B$1937, 2, FALSE), "NA")</f>
        <v>996.16</v>
      </c>
      <c r="C866" s="16">
        <f>IFERROR(VLOOKUP(A866, 'Data Investing.com'!$A$1:$G$1937, 6, FALSE), "NA")</f>
        <v>142.3777263</v>
      </c>
      <c r="D866" s="17">
        <f>IFERROR(VLOOKUP(A866, 'Data Investing.com'!$A$1:$D$1937, 4, FALSE), "NA")</f>
        <v>0.01865183</v>
      </c>
      <c r="E866" s="17">
        <f>IFERROR(VLOOKUP(A866, 'Data Investing.com'!$A$1:$G$1937, 7, FALSE), "NA")</f>
        <v>0.02951006631</v>
      </c>
    </row>
    <row r="867" ht="15.75" customHeight="1">
      <c r="A867" s="15">
        <v>43964.0</v>
      </c>
      <c r="B867" s="16">
        <f>IFERROR(VLOOKUP(A867, 'Data Investing.com'!$A$1:$B$1937, 2, FALSE), "NA")</f>
        <v>1001.59</v>
      </c>
      <c r="C867" s="16">
        <f>IFERROR(VLOOKUP(A867, 'Data Investing.com'!$A$1:$G$1937, 6, FALSE), "NA")</f>
        <v>143.6836518</v>
      </c>
      <c r="D867" s="17">
        <f>IFERROR(VLOOKUP(A867, 'Data Investing.com'!$A$1:$D$1937, 4, FALSE), "NA")</f>
        <v>0.00545093</v>
      </c>
      <c r="E867" s="17">
        <f>IFERROR(VLOOKUP(A867, 'Data Investing.com'!$A$1:$G$1937, 7, FALSE), "NA")</f>
        <v>0.009130449985</v>
      </c>
    </row>
    <row r="868" ht="15.75" customHeight="1">
      <c r="A868" s="15">
        <v>43965.0</v>
      </c>
      <c r="B868" s="16">
        <f>IFERROR(VLOOKUP(A868, 'Data Investing.com'!$A$1:$B$1937, 2, FALSE), "NA")</f>
        <v>991.93</v>
      </c>
      <c r="C868" s="16">
        <f>IFERROR(VLOOKUP(A868, 'Data Investing.com'!$A$1:$G$1937, 6, FALSE), "NA")</f>
        <v>143.383926</v>
      </c>
      <c r="D868" s="17">
        <f>IFERROR(VLOOKUP(A868, 'Data Investing.com'!$A$1:$D$1937, 4, FALSE), "NA")</f>
        <v>-0.0096447</v>
      </c>
      <c r="E868" s="17">
        <f>IFERROR(VLOOKUP(A868, 'Data Investing.com'!$A$1:$G$1937, 7, FALSE), "NA")</f>
        <v>-0.002088190702</v>
      </c>
    </row>
    <row r="869" ht="15.75" customHeight="1">
      <c r="A869" s="15">
        <v>43966.0</v>
      </c>
      <c r="B869" s="16">
        <f>IFERROR(VLOOKUP(A869, 'Data Investing.com'!$A$1:$B$1937, 2, FALSE), "NA")</f>
        <v>997.68</v>
      </c>
      <c r="C869" s="16">
        <f>IFERROR(VLOOKUP(A869, 'Data Investing.com'!$A$1:$G$1937, 6, FALSE), "NA")</f>
        <v>144.6080705</v>
      </c>
      <c r="D869" s="17">
        <f>IFERROR(VLOOKUP(A869, 'Data Investing.com'!$A$1:$D$1937, 4, FALSE), "NA")</f>
        <v>0.00579678</v>
      </c>
      <c r="E869" s="17">
        <f>IFERROR(VLOOKUP(A869, 'Data Investing.com'!$A$1:$G$1937, 7, FALSE), "NA")</f>
        <v>0.008501290996</v>
      </c>
    </row>
    <row r="870" ht="15.75" customHeight="1">
      <c r="A870" s="15">
        <v>43967.0</v>
      </c>
      <c r="B870" s="16" t="str">
        <f>IFERROR(VLOOKUP(A870, 'Data Investing.com'!$A$1:$B$1937, 2, FALSE), "NA")</f>
        <v>NA</v>
      </c>
      <c r="C870" s="16" t="str">
        <f>IFERROR(VLOOKUP(A870, 'Data Investing.com'!$A$1:$G$1937, 6, FALSE), "NA")</f>
        <v>NA</v>
      </c>
      <c r="D870" s="17" t="str">
        <f>IFERROR(VLOOKUP(A870, 'Data Investing.com'!$A$1:$D$1937, 4, FALSE), "NA")</f>
        <v>NA</v>
      </c>
      <c r="E870" s="17" t="str">
        <f>IFERROR(VLOOKUP(A870, 'Data Investing.com'!$A$1:$G$1937, 7, FALSE), "NA")</f>
        <v>NA</v>
      </c>
    </row>
    <row r="871" ht="15.75" customHeight="1">
      <c r="A871" s="15">
        <v>43968.0</v>
      </c>
      <c r="B871" s="16" t="str">
        <f>IFERROR(VLOOKUP(A871, 'Data Investing.com'!$A$1:$B$1937, 2, FALSE), "NA")</f>
        <v>NA</v>
      </c>
      <c r="C871" s="16" t="str">
        <f>IFERROR(VLOOKUP(A871, 'Data Investing.com'!$A$1:$G$1937, 6, FALSE), "NA")</f>
        <v>NA</v>
      </c>
      <c r="D871" s="17" t="str">
        <f>IFERROR(VLOOKUP(A871, 'Data Investing.com'!$A$1:$D$1937, 4, FALSE), "NA")</f>
        <v>NA</v>
      </c>
      <c r="E871" s="17" t="str">
        <f>IFERROR(VLOOKUP(A871, 'Data Investing.com'!$A$1:$G$1937, 7, FALSE), "NA")</f>
        <v>NA</v>
      </c>
    </row>
    <row r="872" ht="15.75" customHeight="1">
      <c r="A872" s="15">
        <v>43969.0</v>
      </c>
      <c r="B872" s="16">
        <f>IFERROR(VLOOKUP(A872, 'Data Investing.com'!$A$1:$B$1937, 2, FALSE), "NA")</f>
        <v>1019.83</v>
      </c>
      <c r="C872" s="16">
        <f>IFERROR(VLOOKUP(A872, 'Data Investing.com'!$A$1:$G$1937, 6, FALSE), "NA")</f>
        <v>148.1643446</v>
      </c>
      <c r="D872" s="17">
        <f>IFERROR(VLOOKUP(A872, 'Data Investing.com'!$A$1:$D$1937, 4, FALSE), "NA")</f>
        <v>0.02220151</v>
      </c>
      <c r="E872" s="17">
        <f>IFERROR(VLOOKUP(A872, 'Data Investing.com'!$A$1:$G$1937, 7, FALSE), "NA")</f>
        <v>0.0242949731</v>
      </c>
    </row>
    <row r="873" ht="15.75" customHeight="1">
      <c r="A873" s="15">
        <v>43970.0</v>
      </c>
      <c r="B873" s="16" t="str">
        <f>IFERROR(VLOOKUP(A873, 'Data Investing.com'!$A$1:$B$1937, 2, FALSE), "NA")</f>
        <v>NA</v>
      </c>
      <c r="C873" s="16" t="str">
        <f>IFERROR(VLOOKUP(A873, 'Data Investing.com'!$A$1:$G$1937, 6, FALSE), "NA")</f>
        <v>NA</v>
      </c>
      <c r="D873" s="17" t="str">
        <f>IFERROR(VLOOKUP(A873, 'Data Investing.com'!$A$1:$D$1937, 4, FALSE), "NA")</f>
        <v>NA</v>
      </c>
      <c r="E873" s="17" t="str">
        <f>IFERROR(VLOOKUP(A873, 'Data Investing.com'!$A$1:$G$1937, 7, FALSE), "NA")</f>
        <v>NA</v>
      </c>
    </row>
    <row r="874" ht="15.75" customHeight="1">
      <c r="A874" s="15">
        <v>43971.0</v>
      </c>
      <c r="B874" s="16">
        <f>IFERROR(VLOOKUP(A874, 'Data Investing.com'!$A$1:$B$1937, 2, FALSE), "NA")</f>
        <v>1021.58</v>
      </c>
      <c r="C874" s="16">
        <f>IFERROR(VLOOKUP(A874, 'Data Investing.com'!$A$1:$G$1937, 6, FALSE), "NA")</f>
        <v>150.5156766</v>
      </c>
      <c r="D874" s="17">
        <f>IFERROR(VLOOKUP(A874, 'Data Investing.com'!$A$1:$D$1937, 4, FALSE), "NA")</f>
        <v>0.00171597</v>
      </c>
      <c r="E874" s="17">
        <f>IFERROR(VLOOKUP(A874, 'Data Investing.com'!$A$1:$G$1937, 7, FALSE), "NA")</f>
        <v>0.01574514814</v>
      </c>
    </row>
    <row r="875" ht="15.75" customHeight="1">
      <c r="A875" s="15">
        <v>43972.0</v>
      </c>
      <c r="B875" s="16">
        <f>IFERROR(VLOOKUP(A875, 'Data Investing.com'!$A$1:$B$1937, 2, FALSE), "NA")</f>
        <v>1026.49</v>
      </c>
      <c r="C875" s="16">
        <f>IFERROR(VLOOKUP(A875, 'Data Investing.com'!$A$1:$G$1937, 6, FALSE), "NA")</f>
        <v>151.3796104</v>
      </c>
      <c r="D875" s="17">
        <f>IFERROR(VLOOKUP(A875, 'Data Investing.com'!$A$1:$D$1937, 4, FALSE), "NA")</f>
        <v>0.00480628</v>
      </c>
      <c r="E875" s="17">
        <f>IFERROR(VLOOKUP(A875, 'Data Investing.com'!$A$1:$G$1937, 7, FALSE), "NA")</f>
        <v>0.00572341606</v>
      </c>
    </row>
    <row r="876" ht="15.75" customHeight="1">
      <c r="A876" s="15">
        <v>43973.0</v>
      </c>
      <c r="B876" s="16">
        <f>IFERROR(VLOOKUP(A876, 'Data Investing.com'!$A$1:$B$1937, 2, FALSE), "NA")</f>
        <v>1030.24</v>
      </c>
      <c r="C876" s="16">
        <f>IFERROR(VLOOKUP(A876, 'Data Investing.com'!$A$1:$G$1937, 6, FALSE), "NA")</f>
        <v>151.2678579</v>
      </c>
      <c r="D876" s="17">
        <f>IFERROR(VLOOKUP(A876, 'Data Investing.com'!$A$1:$D$1937, 4, FALSE), "NA")</f>
        <v>0.00365323</v>
      </c>
      <c r="E876" s="17">
        <f>IFERROR(VLOOKUP(A876, 'Data Investing.com'!$A$1:$G$1937, 7, FALSE), "NA")</f>
        <v>-0.0007384991685</v>
      </c>
    </row>
    <row r="877" ht="15.75" customHeight="1">
      <c r="A877" s="15">
        <v>43974.0</v>
      </c>
      <c r="B877" s="16" t="str">
        <f>IFERROR(VLOOKUP(A877, 'Data Investing.com'!$A$1:$B$1937, 2, FALSE), "NA")</f>
        <v>NA</v>
      </c>
      <c r="C877" s="16" t="str">
        <f>IFERROR(VLOOKUP(A877, 'Data Investing.com'!$A$1:$G$1937, 6, FALSE), "NA")</f>
        <v>NA</v>
      </c>
      <c r="D877" s="17" t="str">
        <f>IFERROR(VLOOKUP(A877, 'Data Investing.com'!$A$1:$D$1937, 4, FALSE), "NA")</f>
        <v>NA</v>
      </c>
      <c r="E877" s="17" t="str">
        <f>IFERROR(VLOOKUP(A877, 'Data Investing.com'!$A$1:$G$1937, 7, FALSE), "NA")</f>
        <v>NA</v>
      </c>
    </row>
    <row r="878" ht="15.75" customHeight="1">
      <c r="A878" s="15">
        <v>43975.0</v>
      </c>
      <c r="B878" s="16" t="str">
        <f>IFERROR(VLOOKUP(A878, 'Data Investing.com'!$A$1:$B$1937, 2, FALSE), "NA")</f>
        <v>NA</v>
      </c>
      <c r="C878" s="16" t="str">
        <f>IFERROR(VLOOKUP(A878, 'Data Investing.com'!$A$1:$G$1937, 6, FALSE), "NA")</f>
        <v>NA</v>
      </c>
      <c r="D878" s="17" t="str">
        <f>IFERROR(VLOOKUP(A878, 'Data Investing.com'!$A$1:$D$1937, 4, FALSE), "NA")</f>
        <v>NA</v>
      </c>
      <c r="E878" s="17" t="str">
        <f>IFERROR(VLOOKUP(A878, 'Data Investing.com'!$A$1:$G$1937, 7, FALSE), "NA")</f>
        <v>NA</v>
      </c>
    </row>
    <row r="879" ht="15.75" customHeight="1">
      <c r="A879" s="15">
        <v>43976.0</v>
      </c>
      <c r="B879" s="16" t="str">
        <f>IFERROR(VLOOKUP(A879, 'Data Investing.com'!$A$1:$B$1937, 2, FALSE), "NA")</f>
        <v>NA</v>
      </c>
      <c r="C879" s="16" t="str">
        <f>IFERROR(VLOOKUP(A879, 'Data Investing.com'!$A$1:$G$1937, 6, FALSE), "NA")</f>
        <v>NA</v>
      </c>
      <c r="D879" s="17" t="str">
        <f>IFERROR(VLOOKUP(A879, 'Data Investing.com'!$A$1:$D$1937, 4, FALSE), "NA")</f>
        <v>NA</v>
      </c>
      <c r="E879" s="17" t="str">
        <f>IFERROR(VLOOKUP(A879, 'Data Investing.com'!$A$1:$G$1937, 7, FALSE), "NA")</f>
        <v>NA</v>
      </c>
    </row>
    <row r="880" ht="15.75" customHeight="1">
      <c r="A880" s="15">
        <v>43977.0</v>
      </c>
      <c r="B880" s="16" t="str">
        <f>IFERROR(VLOOKUP(A880, 'Data Investing.com'!$A$1:$B$1937, 2, FALSE), "NA")</f>
        <v>NA</v>
      </c>
      <c r="C880" s="16" t="str">
        <f>IFERROR(VLOOKUP(A880, 'Data Investing.com'!$A$1:$G$1937, 6, FALSE), "NA")</f>
        <v>NA</v>
      </c>
      <c r="D880" s="17" t="str">
        <f>IFERROR(VLOOKUP(A880, 'Data Investing.com'!$A$1:$D$1937, 4, FALSE), "NA")</f>
        <v>NA</v>
      </c>
      <c r="E880" s="17" t="str">
        <f>IFERROR(VLOOKUP(A880, 'Data Investing.com'!$A$1:$G$1937, 7, FALSE), "NA")</f>
        <v>NA</v>
      </c>
    </row>
    <row r="881" ht="15.75" customHeight="1">
      <c r="A881" s="15">
        <v>43978.0</v>
      </c>
      <c r="B881" s="16">
        <f>IFERROR(VLOOKUP(A881, 'Data Investing.com'!$A$1:$B$1937, 2, FALSE), "NA")</f>
        <v>1049.54</v>
      </c>
      <c r="C881" s="16">
        <f>IFERROR(VLOOKUP(A881, 'Data Investing.com'!$A$1:$G$1937, 6, FALSE), "NA")</f>
        <v>155.030355</v>
      </c>
      <c r="D881" s="17">
        <f>IFERROR(VLOOKUP(A881, 'Data Investing.com'!$A$1:$D$1937, 4, FALSE), "NA")</f>
        <v>0.0187335</v>
      </c>
      <c r="E881" s="17">
        <f>IFERROR(VLOOKUP(A881, 'Data Investing.com'!$A$1:$G$1937, 7, FALSE), "NA")</f>
        <v>0.02456877726</v>
      </c>
    </row>
    <row r="882" ht="15.75" customHeight="1">
      <c r="A882" s="15">
        <v>43979.0</v>
      </c>
      <c r="B882" s="16">
        <f>IFERROR(VLOOKUP(A882, 'Data Investing.com'!$A$1:$B$1937, 2, FALSE), "NA")</f>
        <v>1053.6</v>
      </c>
      <c r="C882" s="16">
        <f>IFERROR(VLOOKUP(A882, 'Data Investing.com'!$A$1:$G$1937, 6, FALSE), "NA")</f>
        <v>154.7182002</v>
      </c>
      <c r="D882" s="17">
        <f>IFERROR(VLOOKUP(A882, 'Data Investing.com'!$A$1:$D$1937, 4, FALSE), "NA")</f>
        <v>0.00386836</v>
      </c>
      <c r="E882" s="17">
        <f>IFERROR(VLOOKUP(A882, 'Data Investing.com'!$A$1:$G$1937, 7, FALSE), "NA")</f>
        <v>-0.002015536881</v>
      </c>
    </row>
    <row r="883" ht="15.75" customHeight="1">
      <c r="A883" s="15">
        <v>43980.0</v>
      </c>
      <c r="B883" s="16">
        <f>IFERROR(VLOOKUP(A883, 'Data Investing.com'!$A$1:$B$1937, 2, FALSE), "NA")</f>
        <v>1055.2</v>
      </c>
      <c r="C883" s="16">
        <f>IFERROR(VLOOKUP(A883, 'Data Investing.com'!$A$1:$G$1937, 6, FALSE), "NA")</f>
        <v>154.762254</v>
      </c>
      <c r="D883" s="17">
        <f>IFERROR(VLOOKUP(A883, 'Data Investing.com'!$A$1:$D$1937, 4, FALSE), "NA")</f>
        <v>0.0015186</v>
      </c>
      <c r="E883" s="17">
        <f>IFERROR(VLOOKUP(A883, 'Data Investing.com'!$A$1:$G$1937, 7, FALSE), "NA")</f>
        <v>0.0002846947275</v>
      </c>
    </row>
    <row r="884" ht="15.75" customHeight="1">
      <c r="A884" s="15">
        <v>43981.0</v>
      </c>
      <c r="B884" s="16" t="str">
        <f>IFERROR(VLOOKUP(A884, 'Data Investing.com'!$A$1:$B$1937, 2, FALSE), "NA")</f>
        <v>NA</v>
      </c>
      <c r="C884" s="16" t="str">
        <f>IFERROR(VLOOKUP(A884, 'Data Investing.com'!$A$1:$G$1937, 6, FALSE), "NA")</f>
        <v>NA</v>
      </c>
      <c r="D884" s="17" t="str">
        <f>IFERROR(VLOOKUP(A884, 'Data Investing.com'!$A$1:$D$1937, 4, FALSE), "NA")</f>
        <v>NA</v>
      </c>
      <c r="E884" s="17" t="str">
        <f>IFERROR(VLOOKUP(A884, 'Data Investing.com'!$A$1:$G$1937, 7, FALSE), "NA")</f>
        <v>NA</v>
      </c>
    </row>
    <row r="885" ht="15.75" customHeight="1">
      <c r="A885" s="15">
        <v>43982.0</v>
      </c>
      <c r="B885" s="16" t="str">
        <f>IFERROR(VLOOKUP(A885, 'Data Investing.com'!$A$1:$B$1937, 2, FALSE), "NA")</f>
        <v>NA</v>
      </c>
      <c r="C885" s="16" t="str">
        <f>IFERROR(VLOOKUP(A885, 'Data Investing.com'!$A$1:$G$1937, 6, FALSE), "NA")</f>
        <v>NA</v>
      </c>
      <c r="D885" s="17" t="str">
        <f>IFERROR(VLOOKUP(A885, 'Data Investing.com'!$A$1:$D$1937, 4, FALSE), "NA")</f>
        <v>NA</v>
      </c>
      <c r="E885" s="17" t="str">
        <f>IFERROR(VLOOKUP(A885, 'Data Investing.com'!$A$1:$G$1937, 7, FALSE), "NA")</f>
        <v>NA</v>
      </c>
    </row>
    <row r="886" ht="15.75" customHeight="1">
      <c r="A886" s="15">
        <v>43983.0</v>
      </c>
      <c r="B886" s="16">
        <f>IFERROR(VLOOKUP(A886, 'Data Investing.com'!$A$1:$B$1937, 2, FALSE), "NA")</f>
        <v>1072.66</v>
      </c>
      <c r="C886" s="16">
        <f>IFERROR(VLOOKUP(A886, 'Data Investing.com'!$A$1:$G$1937, 6, FALSE), "NA")</f>
        <v>157.5078559</v>
      </c>
      <c r="D886" s="17">
        <f>IFERROR(VLOOKUP(A886, 'Data Investing.com'!$A$1:$D$1937, 4, FALSE), "NA")</f>
        <v>0.01654663</v>
      </c>
      <c r="E886" s="17">
        <f>IFERROR(VLOOKUP(A886, 'Data Investing.com'!$A$1:$G$1937, 7, FALSE), "NA")</f>
        <v>0.01758524152</v>
      </c>
    </row>
    <row r="887" ht="15.75" customHeight="1">
      <c r="A887" s="15">
        <v>43984.0</v>
      </c>
      <c r="B887" s="16">
        <f>IFERROR(VLOOKUP(A887, 'Data Investing.com'!$A$1:$B$1937, 2, FALSE), "NA")</f>
        <v>1080.97</v>
      </c>
      <c r="C887" s="16">
        <f>IFERROR(VLOOKUP(A887, 'Data Investing.com'!$A$1:$G$1937, 6, FALSE), "NA")</f>
        <v>161.0383613</v>
      </c>
      <c r="D887" s="17">
        <f>IFERROR(VLOOKUP(A887, 'Data Investing.com'!$A$1:$D$1937, 4, FALSE), "NA")</f>
        <v>0.0077471</v>
      </c>
      <c r="E887" s="17">
        <f>IFERROR(VLOOKUP(A887, 'Data Investing.com'!$A$1:$G$1937, 7, FALSE), "NA")</f>
        <v>0.02216726982</v>
      </c>
    </row>
    <row r="888" ht="15.75" customHeight="1">
      <c r="A888" s="15">
        <v>43985.0</v>
      </c>
      <c r="B888" s="16">
        <f>IFERROR(VLOOKUP(A888, 'Data Investing.com'!$A$1:$B$1937, 2, FALSE), "NA")</f>
        <v>1091.11</v>
      </c>
      <c r="C888" s="16">
        <f>IFERROR(VLOOKUP(A888, 'Data Investing.com'!$A$1:$G$1937, 6, FALSE), "NA")</f>
        <v>161.8377336</v>
      </c>
      <c r="D888" s="17">
        <f>IFERROR(VLOOKUP(A888, 'Data Investing.com'!$A$1:$D$1937, 4, FALSE), "NA")</f>
        <v>0.00938046</v>
      </c>
      <c r="E888" s="17">
        <f>IFERROR(VLOOKUP(A888, 'Data Investing.com'!$A$1:$G$1937, 7, FALSE), "NA")</f>
        <v>0.004951583532</v>
      </c>
    </row>
    <row r="889" ht="15.75" customHeight="1">
      <c r="A889" s="15">
        <v>43986.0</v>
      </c>
      <c r="B889" s="16">
        <f>IFERROR(VLOOKUP(A889, 'Data Investing.com'!$A$1:$B$1937, 2, FALSE), "NA")</f>
        <v>1095.37</v>
      </c>
      <c r="C889" s="16">
        <f>IFERROR(VLOOKUP(A889, 'Data Investing.com'!$A$1:$G$1937, 6, FALSE), "NA")</f>
        <v>162.2337747</v>
      </c>
      <c r="D889" s="17">
        <f>IFERROR(VLOOKUP(A889, 'Data Investing.com'!$A$1:$D$1937, 4, FALSE), "NA")</f>
        <v>0.00390428</v>
      </c>
      <c r="E889" s="17">
        <f>IFERROR(VLOOKUP(A889, 'Data Investing.com'!$A$1:$G$1937, 7, FALSE), "NA")</f>
        <v>0.002444159847</v>
      </c>
    </row>
    <row r="890" ht="15.75" customHeight="1">
      <c r="A890" s="15">
        <v>43987.0</v>
      </c>
      <c r="B890" s="16">
        <f>IFERROR(VLOOKUP(A890, 'Data Investing.com'!$A$1:$B$1937, 2, FALSE), "NA")</f>
        <v>1100.22</v>
      </c>
      <c r="C890" s="16">
        <f>IFERROR(VLOOKUP(A890, 'Data Investing.com'!$A$1:$G$1937, 6, FALSE), "NA")</f>
        <v>162.5620567</v>
      </c>
      <c r="D890" s="17">
        <f>IFERROR(VLOOKUP(A890, 'Data Investing.com'!$A$1:$D$1937, 4, FALSE), "NA")</f>
        <v>0.00442773</v>
      </c>
      <c r="E890" s="17">
        <f>IFERROR(VLOOKUP(A890, 'Data Investing.com'!$A$1:$G$1937, 7, FALSE), "NA")</f>
        <v>0.002021467768</v>
      </c>
    </row>
    <row r="891" ht="15.75" customHeight="1">
      <c r="A891" s="15">
        <v>43988.0</v>
      </c>
      <c r="B891" s="16" t="str">
        <f>IFERROR(VLOOKUP(A891, 'Data Investing.com'!$A$1:$B$1937, 2, FALSE), "NA")</f>
        <v>NA</v>
      </c>
      <c r="C891" s="16" t="str">
        <f>IFERROR(VLOOKUP(A891, 'Data Investing.com'!$A$1:$G$1937, 6, FALSE), "NA")</f>
        <v>NA</v>
      </c>
      <c r="D891" s="17" t="str">
        <f>IFERROR(VLOOKUP(A891, 'Data Investing.com'!$A$1:$D$1937, 4, FALSE), "NA")</f>
        <v>NA</v>
      </c>
      <c r="E891" s="17" t="str">
        <f>IFERROR(VLOOKUP(A891, 'Data Investing.com'!$A$1:$G$1937, 7, FALSE), "NA")</f>
        <v>NA</v>
      </c>
    </row>
    <row r="892" ht="15.75" customHeight="1">
      <c r="A892" s="15">
        <v>43989.0</v>
      </c>
      <c r="B892" s="16" t="str">
        <f>IFERROR(VLOOKUP(A892, 'Data Investing.com'!$A$1:$B$1937, 2, FALSE), "NA")</f>
        <v>NA</v>
      </c>
      <c r="C892" s="16" t="str">
        <f>IFERROR(VLOOKUP(A892, 'Data Investing.com'!$A$1:$G$1937, 6, FALSE), "NA")</f>
        <v>NA</v>
      </c>
      <c r="D892" s="17" t="str">
        <f>IFERROR(VLOOKUP(A892, 'Data Investing.com'!$A$1:$D$1937, 4, FALSE), "NA")</f>
        <v>NA</v>
      </c>
      <c r="E892" s="17" t="str">
        <f>IFERROR(VLOOKUP(A892, 'Data Investing.com'!$A$1:$G$1937, 7, FALSE), "NA")</f>
        <v>NA</v>
      </c>
    </row>
    <row r="893" ht="15.75" customHeight="1">
      <c r="A893" s="15">
        <v>43990.0</v>
      </c>
      <c r="B893" s="16">
        <f>IFERROR(VLOOKUP(A893, 'Data Investing.com'!$A$1:$B$1937, 2, FALSE), "NA")</f>
        <v>1096.37</v>
      </c>
      <c r="C893" s="16">
        <f>IFERROR(VLOOKUP(A893, 'Data Investing.com'!$A$1:$G$1937, 6, FALSE), "NA")</f>
        <v>161.6683379</v>
      </c>
      <c r="D893" s="17">
        <f>IFERROR(VLOOKUP(A893, 'Data Investing.com'!$A$1:$D$1937, 4, FALSE), "NA")</f>
        <v>-0.0034993</v>
      </c>
      <c r="E893" s="17">
        <f>IFERROR(VLOOKUP(A893, 'Data Investing.com'!$A$1:$G$1937, 7, FALSE), "NA")</f>
        <v>-0.00551287702</v>
      </c>
    </row>
    <row r="894" ht="15.75" customHeight="1">
      <c r="A894" s="15">
        <v>43991.0</v>
      </c>
      <c r="B894" s="16">
        <f>IFERROR(VLOOKUP(A894, 'Data Investing.com'!$A$1:$B$1937, 2, FALSE), "NA")</f>
        <v>1092.37</v>
      </c>
      <c r="C894" s="16">
        <f>IFERROR(VLOOKUP(A894, 'Data Investing.com'!$A$1:$G$1937, 6, FALSE), "NA")</f>
        <v>160.8010834</v>
      </c>
      <c r="D894" s="17">
        <f>IFERROR(VLOOKUP(A894, 'Data Investing.com'!$A$1:$D$1937, 4, FALSE), "NA")</f>
        <v>-0.0036484</v>
      </c>
      <c r="E894" s="17">
        <f>IFERROR(VLOOKUP(A894, 'Data Investing.com'!$A$1:$G$1937, 7, FALSE), "NA")</f>
        <v>-0.005378845054</v>
      </c>
    </row>
    <row r="895" ht="15.75" customHeight="1">
      <c r="A895" s="15">
        <v>43992.0</v>
      </c>
      <c r="B895" s="16">
        <f>IFERROR(VLOOKUP(A895, 'Data Investing.com'!$A$1:$B$1937, 2, FALSE), "NA")</f>
        <v>1097.79</v>
      </c>
      <c r="C895" s="16">
        <f>IFERROR(VLOOKUP(A895, 'Data Investing.com'!$A$1:$G$1937, 6, FALSE), "NA")</f>
        <v>162.0880581</v>
      </c>
      <c r="D895" s="17">
        <f>IFERROR(VLOOKUP(A895, 'Data Investing.com'!$A$1:$D$1937, 4, FALSE), "NA")</f>
        <v>0.00496169</v>
      </c>
      <c r="E895" s="17">
        <f>IFERROR(VLOOKUP(A895, 'Data Investing.com'!$A$1:$G$1937, 7, FALSE), "NA")</f>
        <v>0.007971661751</v>
      </c>
    </row>
    <row r="896" ht="15.75" customHeight="1">
      <c r="A896" s="15">
        <v>43993.0</v>
      </c>
      <c r="B896" s="16">
        <f>IFERROR(VLOOKUP(A896, 'Data Investing.com'!$A$1:$B$1937, 2, FALSE), "NA")</f>
        <v>1091.55</v>
      </c>
      <c r="C896" s="16">
        <f>IFERROR(VLOOKUP(A896, 'Data Investing.com'!$A$1:$G$1937, 6, FALSE), "NA")</f>
        <v>159.5973331</v>
      </c>
      <c r="D896" s="17">
        <f>IFERROR(VLOOKUP(A896, 'Data Investing.com'!$A$1:$D$1937, 4, FALSE), "NA")</f>
        <v>-0.0056841</v>
      </c>
      <c r="E896" s="17">
        <f>IFERROR(VLOOKUP(A896, 'Data Investing.com'!$A$1:$G$1937, 7, FALSE), "NA")</f>
        <v>-0.01548578119</v>
      </c>
    </row>
    <row r="897" ht="15.75" customHeight="1">
      <c r="A897" s="15">
        <v>43994.0</v>
      </c>
      <c r="B897" s="16">
        <f>IFERROR(VLOOKUP(A897, 'Data Investing.com'!$A$1:$B$1937, 2, FALSE), "NA")</f>
        <v>1098.35</v>
      </c>
      <c r="C897" s="16">
        <f>IFERROR(VLOOKUP(A897, 'Data Investing.com'!$A$1:$G$1937, 6, FALSE), "NA")</f>
        <v>161.2706663</v>
      </c>
      <c r="D897" s="17">
        <f>IFERROR(VLOOKUP(A897, 'Data Investing.com'!$A$1:$D$1937, 4, FALSE), "NA")</f>
        <v>0.00622967</v>
      </c>
      <c r="E897" s="17">
        <f>IFERROR(VLOOKUP(A897, 'Data Investing.com'!$A$1:$G$1937, 7, FALSE), "NA")</f>
        <v>0.01043013568</v>
      </c>
    </row>
    <row r="898" ht="15.75" customHeight="1">
      <c r="A898" s="15">
        <v>43995.0</v>
      </c>
      <c r="B898" s="16" t="str">
        <f>IFERROR(VLOOKUP(A898, 'Data Investing.com'!$A$1:$B$1937, 2, FALSE), "NA")</f>
        <v>NA</v>
      </c>
      <c r="C898" s="16" t="str">
        <f>IFERROR(VLOOKUP(A898, 'Data Investing.com'!$A$1:$G$1937, 6, FALSE), "NA")</f>
        <v>NA</v>
      </c>
      <c r="D898" s="17" t="str">
        <f>IFERROR(VLOOKUP(A898, 'Data Investing.com'!$A$1:$D$1937, 4, FALSE), "NA")</f>
        <v>NA</v>
      </c>
      <c r="E898" s="17" t="str">
        <f>IFERROR(VLOOKUP(A898, 'Data Investing.com'!$A$1:$G$1937, 7, FALSE), "NA")</f>
        <v>NA</v>
      </c>
    </row>
    <row r="899" ht="15.75" customHeight="1">
      <c r="A899" s="15">
        <v>43996.0</v>
      </c>
      <c r="B899" s="16" t="str">
        <f>IFERROR(VLOOKUP(A899, 'Data Investing.com'!$A$1:$B$1937, 2, FALSE), "NA")</f>
        <v>NA</v>
      </c>
      <c r="C899" s="16" t="str">
        <f>IFERROR(VLOOKUP(A899, 'Data Investing.com'!$A$1:$G$1937, 6, FALSE), "NA")</f>
        <v>NA</v>
      </c>
      <c r="D899" s="17" t="str">
        <f>IFERROR(VLOOKUP(A899, 'Data Investing.com'!$A$1:$D$1937, 4, FALSE), "NA")</f>
        <v>NA</v>
      </c>
      <c r="E899" s="17" t="str">
        <f>IFERROR(VLOOKUP(A899, 'Data Investing.com'!$A$1:$G$1937, 7, FALSE), "NA")</f>
        <v>NA</v>
      </c>
    </row>
    <row r="900" ht="15.75" customHeight="1">
      <c r="A900" s="15">
        <v>43997.0</v>
      </c>
      <c r="B900" s="16">
        <f>IFERROR(VLOOKUP(A900, 'Data Investing.com'!$A$1:$B$1937, 2, FALSE), "NA")</f>
        <v>1095.56</v>
      </c>
      <c r="C900" s="16">
        <f>IFERROR(VLOOKUP(A900, 'Data Investing.com'!$A$1:$G$1937, 6, FALSE), "NA")</f>
        <v>160.3266357</v>
      </c>
      <c r="D900" s="17">
        <f>IFERROR(VLOOKUP(A900, 'Data Investing.com'!$A$1:$D$1937, 4, FALSE), "NA")</f>
        <v>-0.0025402</v>
      </c>
      <c r="E900" s="17">
        <f>IFERROR(VLOOKUP(A900, 'Data Investing.com'!$A$1:$G$1937, 7, FALSE), "NA")</f>
        <v>-0.005870903021</v>
      </c>
    </row>
    <row r="901" ht="15.75" customHeight="1">
      <c r="A901" s="15">
        <v>43998.0</v>
      </c>
      <c r="B901" s="16">
        <f>IFERROR(VLOOKUP(A901, 'Data Investing.com'!$A$1:$B$1937, 2, FALSE), "NA")</f>
        <v>1109.4</v>
      </c>
      <c r="C901" s="16">
        <f>IFERROR(VLOOKUP(A901, 'Data Investing.com'!$A$1:$G$1937, 6, FALSE), "NA")</f>
        <v>162.185869</v>
      </c>
      <c r="D901" s="17">
        <f>IFERROR(VLOOKUP(A901, 'Data Investing.com'!$A$1:$D$1937, 4, FALSE), "NA")</f>
        <v>0.01263281</v>
      </c>
      <c r="E901" s="17">
        <f>IFERROR(VLOOKUP(A901, 'Data Investing.com'!$A$1:$G$1937, 7, FALSE), "NA")</f>
        <v>0.01152980967</v>
      </c>
    </row>
    <row r="902" ht="15.75" customHeight="1">
      <c r="A902" s="15">
        <v>43999.0</v>
      </c>
      <c r="B902" s="16">
        <f>IFERROR(VLOOKUP(A902, 'Data Investing.com'!$A$1:$B$1937, 2, FALSE), "NA")</f>
        <v>1109.4</v>
      </c>
      <c r="C902" s="16">
        <f>IFERROR(VLOOKUP(A902, 'Data Investing.com'!$A$1:$G$1937, 6, FALSE), "NA")</f>
        <v>162.1503113</v>
      </c>
      <c r="D902" s="17">
        <f>IFERROR(VLOOKUP(A902, 'Data Investing.com'!$A$1:$D$1937, 4, FALSE), "NA")</f>
        <v>0</v>
      </c>
      <c r="E902" s="17">
        <f>IFERROR(VLOOKUP(A902, 'Data Investing.com'!$A$1:$G$1937, 7, FALSE), "NA")</f>
        <v>-0.0002192645875</v>
      </c>
    </row>
    <row r="903" ht="15.75" customHeight="1">
      <c r="A903" s="15">
        <v>44000.0</v>
      </c>
      <c r="B903" s="16">
        <f>IFERROR(VLOOKUP(A903, 'Data Investing.com'!$A$1:$B$1937, 2, FALSE), "NA")</f>
        <v>1124.95</v>
      </c>
      <c r="C903" s="16">
        <f>IFERROR(VLOOKUP(A903, 'Data Investing.com'!$A$1:$G$1937, 6, FALSE), "NA")</f>
        <v>164.1184623</v>
      </c>
      <c r="D903" s="17">
        <f>IFERROR(VLOOKUP(A903, 'Data Investing.com'!$A$1:$D$1937, 4, FALSE), "NA")</f>
        <v>0.01401659</v>
      </c>
      <c r="E903" s="17">
        <f>IFERROR(VLOOKUP(A903, 'Data Investing.com'!$A$1:$G$1937, 7, FALSE), "NA")</f>
        <v>0.0120647456</v>
      </c>
    </row>
    <row r="904" ht="15.75" customHeight="1">
      <c r="A904" s="15">
        <v>44001.0</v>
      </c>
      <c r="B904" s="16">
        <f>IFERROR(VLOOKUP(A904, 'Data Investing.com'!$A$1:$B$1937, 2, FALSE), "NA")</f>
        <v>1136.12</v>
      </c>
      <c r="C904" s="16">
        <f>IFERROR(VLOOKUP(A904, 'Data Investing.com'!$A$1:$G$1937, 6, FALSE), "NA")</f>
        <v>165.861777</v>
      </c>
      <c r="D904" s="17">
        <f>IFERROR(VLOOKUP(A904, 'Data Investing.com'!$A$1:$D$1937, 4, FALSE), "NA")</f>
        <v>0.00992933</v>
      </c>
      <c r="E904" s="17">
        <f>IFERROR(VLOOKUP(A904, 'Data Investing.com'!$A$1:$G$1937, 7, FALSE), "NA")</f>
        <v>0.01056627442</v>
      </c>
    </row>
    <row r="905" ht="15.75" customHeight="1">
      <c r="A905" s="15">
        <v>44002.0</v>
      </c>
      <c r="B905" s="16" t="str">
        <f>IFERROR(VLOOKUP(A905, 'Data Investing.com'!$A$1:$B$1937, 2, FALSE), "NA")</f>
        <v>NA</v>
      </c>
      <c r="C905" s="16" t="str">
        <f>IFERROR(VLOOKUP(A905, 'Data Investing.com'!$A$1:$G$1937, 6, FALSE), "NA")</f>
        <v>NA</v>
      </c>
      <c r="D905" s="17" t="str">
        <f>IFERROR(VLOOKUP(A905, 'Data Investing.com'!$A$1:$D$1937, 4, FALSE), "NA")</f>
        <v>NA</v>
      </c>
      <c r="E905" s="17" t="str">
        <f>IFERROR(VLOOKUP(A905, 'Data Investing.com'!$A$1:$G$1937, 7, FALSE), "NA")</f>
        <v>NA</v>
      </c>
    </row>
    <row r="906" ht="15.75" customHeight="1">
      <c r="A906" s="15">
        <v>44003.0</v>
      </c>
      <c r="B906" s="16" t="str">
        <f>IFERROR(VLOOKUP(A906, 'Data Investing.com'!$A$1:$B$1937, 2, FALSE), "NA")</f>
        <v>NA</v>
      </c>
      <c r="C906" s="16" t="str">
        <f>IFERROR(VLOOKUP(A906, 'Data Investing.com'!$A$1:$G$1937, 6, FALSE), "NA")</f>
        <v>NA</v>
      </c>
      <c r="D906" s="17" t="str">
        <f>IFERROR(VLOOKUP(A906, 'Data Investing.com'!$A$1:$D$1937, 4, FALSE), "NA")</f>
        <v>NA</v>
      </c>
      <c r="E906" s="17" t="str">
        <f>IFERROR(VLOOKUP(A906, 'Data Investing.com'!$A$1:$G$1937, 7, FALSE), "NA")</f>
        <v>NA</v>
      </c>
    </row>
    <row r="907" ht="15.75" customHeight="1">
      <c r="A907" s="15">
        <v>44004.0</v>
      </c>
      <c r="B907" s="16">
        <f>IFERROR(VLOOKUP(A907, 'Data Investing.com'!$A$1:$B$1937, 2, FALSE), "NA")</f>
        <v>1151.9</v>
      </c>
      <c r="C907" s="16">
        <f>IFERROR(VLOOKUP(A907, 'Data Investing.com'!$A$1:$G$1937, 6, FALSE), "NA")</f>
        <v>168.2514643</v>
      </c>
      <c r="D907" s="17">
        <f>IFERROR(VLOOKUP(A907, 'Data Investing.com'!$A$1:$D$1937, 4, FALSE), "NA")</f>
        <v>0.01388938</v>
      </c>
      <c r="E907" s="17">
        <f>IFERROR(VLOOKUP(A907, 'Data Investing.com'!$A$1:$G$1937, 7, FALSE), "NA")</f>
        <v>0.01430489884</v>
      </c>
    </row>
    <row r="908" ht="15.75" customHeight="1">
      <c r="A908" s="15">
        <v>44005.0</v>
      </c>
      <c r="B908" s="16">
        <f>IFERROR(VLOOKUP(A908, 'Data Investing.com'!$A$1:$B$1937, 2, FALSE), "NA")</f>
        <v>1153.39</v>
      </c>
      <c r="C908" s="16">
        <f>IFERROR(VLOOKUP(A908, 'Data Investing.com'!$A$1:$G$1937, 6, FALSE), "NA")</f>
        <v>168.4469564</v>
      </c>
      <c r="D908" s="17">
        <f>IFERROR(VLOOKUP(A908, 'Data Investing.com'!$A$1:$D$1937, 4, FALSE), "NA")</f>
        <v>0.00129352</v>
      </c>
      <c r="E908" s="17">
        <f>IFERROR(VLOOKUP(A908, 'Data Investing.com'!$A$1:$G$1937, 7, FALSE), "NA")</f>
        <v>0.001161229964</v>
      </c>
    </row>
    <row r="909" ht="15.75" customHeight="1">
      <c r="A909" s="15">
        <v>44006.0</v>
      </c>
      <c r="B909" s="16">
        <f>IFERROR(VLOOKUP(A909, 'Data Investing.com'!$A$1:$B$1937, 2, FALSE), "NA")</f>
        <v>1144.49</v>
      </c>
      <c r="C909" s="16">
        <f>IFERROR(VLOOKUP(A909, 'Data Investing.com'!$A$1:$G$1937, 6, FALSE), "NA")</f>
        <v>166.9983803</v>
      </c>
      <c r="D909" s="17">
        <f>IFERROR(VLOOKUP(A909, 'Data Investing.com'!$A$1:$D$1937, 4, FALSE), "NA")</f>
        <v>-0.0077164</v>
      </c>
      <c r="E909" s="17">
        <f>IFERROR(VLOOKUP(A909, 'Data Investing.com'!$A$1:$G$1937, 7, FALSE), "NA")</f>
        <v>-0.008636787719</v>
      </c>
    </row>
    <row r="910" ht="15.75" customHeight="1">
      <c r="A910" s="15">
        <v>44007.0</v>
      </c>
      <c r="B910" s="16">
        <f>IFERROR(VLOOKUP(A910, 'Data Investing.com'!$A$1:$B$1937, 2, FALSE), "NA")</f>
        <v>1141.39</v>
      </c>
      <c r="C910" s="16">
        <f>IFERROR(VLOOKUP(A910, 'Data Investing.com'!$A$1:$G$1937, 6, FALSE), "NA")</f>
        <v>166.5630564</v>
      </c>
      <c r="D910" s="17">
        <f>IFERROR(VLOOKUP(A910, 'Data Investing.com'!$A$1:$D$1937, 4, FALSE), "NA")</f>
        <v>-0.0027086</v>
      </c>
      <c r="E910" s="17">
        <f>IFERROR(VLOOKUP(A910, 'Data Investing.com'!$A$1:$G$1937, 7, FALSE), "NA")</f>
        <v>-0.002610159229</v>
      </c>
    </row>
    <row r="911" ht="15.75" customHeight="1">
      <c r="A911" s="15">
        <v>44008.0</v>
      </c>
      <c r="B911" s="16">
        <f>IFERROR(VLOOKUP(A911, 'Data Investing.com'!$A$1:$B$1937, 2, FALSE), "NA")</f>
        <v>1146.68</v>
      </c>
      <c r="C911" s="16">
        <f>IFERROR(VLOOKUP(A911, 'Data Investing.com'!$A$1:$G$1937, 6, FALSE), "NA")</f>
        <v>167.3838788</v>
      </c>
      <c r="D911" s="17">
        <f>IFERROR(VLOOKUP(A911, 'Data Investing.com'!$A$1:$D$1937, 4, FALSE), "NA")</f>
        <v>0.0046347</v>
      </c>
      <c r="E911" s="17">
        <f>IFERROR(VLOOKUP(A911, 'Data Investing.com'!$A$1:$G$1937, 7, FALSE), "NA")</f>
        <v>0.004915895268</v>
      </c>
    </row>
    <row r="912" ht="15.75" customHeight="1">
      <c r="A912" s="15">
        <v>44009.0</v>
      </c>
      <c r="B912" s="16" t="str">
        <f>IFERROR(VLOOKUP(A912, 'Data Investing.com'!$A$1:$B$1937, 2, FALSE), "NA")</f>
        <v>NA</v>
      </c>
      <c r="C912" s="16" t="str">
        <f>IFERROR(VLOOKUP(A912, 'Data Investing.com'!$A$1:$G$1937, 6, FALSE), "NA")</f>
        <v>NA</v>
      </c>
      <c r="D912" s="17" t="str">
        <f>IFERROR(VLOOKUP(A912, 'Data Investing.com'!$A$1:$D$1937, 4, FALSE), "NA")</f>
        <v>NA</v>
      </c>
      <c r="E912" s="17" t="str">
        <f>IFERROR(VLOOKUP(A912, 'Data Investing.com'!$A$1:$G$1937, 7, FALSE), "NA")</f>
        <v>NA</v>
      </c>
    </row>
    <row r="913" ht="15.75" customHeight="1">
      <c r="A913" s="15">
        <v>44010.0</v>
      </c>
      <c r="B913" s="16" t="str">
        <f>IFERROR(VLOOKUP(A913, 'Data Investing.com'!$A$1:$B$1937, 2, FALSE), "NA")</f>
        <v>NA</v>
      </c>
      <c r="C913" s="16" t="str">
        <f>IFERROR(VLOOKUP(A913, 'Data Investing.com'!$A$1:$G$1937, 6, FALSE), "NA")</f>
        <v>NA</v>
      </c>
      <c r="D913" s="17" t="str">
        <f>IFERROR(VLOOKUP(A913, 'Data Investing.com'!$A$1:$D$1937, 4, FALSE), "NA")</f>
        <v>NA</v>
      </c>
      <c r="E913" s="17" t="str">
        <f>IFERROR(VLOOKUP(A913, 'Data Investing.com'!$A$1:$G$1937, 7, FALSE), "NA")</f>
        <v>NA</v>
      </c>
    </row>
    <row r="914" ht="15.75" customHeight="1">
      <c r="A914" s="15">
        <v>44011.0</v>
      </c>
      <c r="B914" s="16">
        <f>IFERROR(VLOOKUP(A914, 'Data Investing.com'!$A$1:$B$1937, 2, FALSE), "NA")</f>
        <v>1158.43</v>
      </c>
      <c r="C914" s="16">
        <f>IFERROR(VLOOKUP(A914, 'Data Investing.com'!$A$1:$G$1937, 6, FALSE), "NA")</f>
        <v>169.0546378</v>
      </c>
      <c r="D914" s="17">
        <f>IFERROR(VLOOKUP(A914, 'Data Investing.com'!$A$1:$D$1937, 4, FALSE), "NA")</f>
        <v>0.01024697</v>
      </c>
      <c r="E914" s="17">
        <f>IFERROR(VLOOKUP(A914, 'Data Investing.com'!$A$1:$G$1937, 7, FALSE), "NA")</f>
        <v>0.009932113352</v>
      </c>
    </row>
    <row r="915" ht="15.75" customHeight="1">
      <c r="A915" s="15">
        <v>44012.0</v>
      </c>
      <c r="B915" s="16">
        <f>IFERROR(VLOOKUP(A915, 'Data Investing.com'!$A$1:$B$1937, 2, FALSE), "NA")</f>
        <v>1165.25</v>
      </c>
      <c r="C915" s="16">
        <f>IFERROR(VLOOKUP(A915, 'Data Investing.com'!$A$1:$G$1937, 6, FALSE), "NA")</f>
        <v>170.1094891</v>
      </c>
      <c r="D915" s="17">
        <f>IFERROR(VLOOKUP(A915, 'Data Investing.com'!$A$1:$D$1937, 4, FALSE), "NA")</f>
        <v>0.00588728</v>
      </c>
      <c r="E915" s="17">
        <f>IFERROR(VLOOKUP(A915, 'Data Investing.com'!$A$1:$G$1937, 7, FALSE), "NA")</f>
        <v>0.006220319767</v>
      </c>
    </row>
    <row r="916" ht="15.75" customHeight="1">
      <c r="A916" s="15">
        <v>44013.0</v>
      </c>
      <c r="B916" s="16">
        <f>IFERROR(VLOOKUP(A916, 'Data Investing.com'!$A$1:$B$1937, 2, FALSE), "NA")</f>
        <v>1153.15</v>
      </c>
      <c r="C916" s="16">
        <f>IFERROR(VLOOKUP(A916, 'Data Investing.com'!$A$1:$G$1937, 6, FALSE), "NA")</f>
        <v>168.4931107</v>
      </c>
      <c r="D916" s="17">
        <f>IFERROR(VLOOKUP(A916, 'Data Investing.com'!$A$1:$D$1937, 4, FALSE), "NA")</f>
        <v>-0.010384</v>
      </c>
      <c r="E916" s="17">
        <f>IFERROR(VLOOKUP(A916, 'Data Investing.com'!$A$1:$G$1937, 7, FALSE), "NA")</f>
        <v>-0.009547420353</v>
      </c>
    </row>
    <row r="917" ht="15.75" customHeight="1">
      <c r="A917" s="15">
        <v>44014.0</v>
      </c>
      <c r="B917" s="16">
        <f>IFERROR(VLOOKUP(A917, 'Data Investing.com'!$A$1:$B$1937, 2, FALSE), "NA")</f>
        <v>1169.08</v>
      </c>
      <c r="C917" s="16">
        <f>IFERROR(VLOOKUP(A917, 'Data Investing.com'!$A$1:$G$1937, 6, FALSE), "NA")</f>
        <v>170.7309237</v>
      </c>
      <c r="D917" s="17">
        <f>IFERROR(VLOOKUP(A917, 'Data Investing.com'!$A$1:$D$1937, 4, FALSE), "NA")</f>
        <v>0.01381433</v>
      </c>
      <c r="E917" s="17">
        <f>IFERROR(VLOOKUP(A917, 'Data Investing.com'!$A$1:$G$1937, 7, FALSE), "NA")</f>
        <v>0.01319390891</v>
      </c>
    </row>
    <row r="918" ht="15.75" customHeight="1">
      <c r="A918" s="15">
        <v>44015.0</v>
      </c>
      <c r="B918" s="16">
        <f>IFERROR(VLOOKUP(A918, 'Data Investing.com'!$A$1:$B$1937, 2, FALSE), "NA")</f>
        <v>1157.48</v>
      </c>
      <c r="C918" s="16">
        <f>IFERROR(VLOOKUP(A918, 'Data Investing.com'!$A$1:$G$1937, 6, FALSE), "NA")</f>
        <v>168.738702</v>
      </c>
      <c r="D918" s="17">
        <f>IFERROR(VLOOKUP(A918, 'Data Investing.com'!$A$1:$D$1937, 4, FALSE), "NA")</f>
        <v>-0.0099223</v>
      </c>
      <c r="E918" s="17">
        <f>IFERROR(VLOOKUP(A918, 'Data Investing.com'!$A$1:$G$1937, 7, FALSE), "NA")</f>
        <v>-0.01173739534</v>
      </c>
    </row>
    <row r="919" ht="15.75" customHeight="1">
      <c r="A919" s="15">
        <v>44016.0</v>
      </c>
      <c r="B919" s="16" t="str">
        <f>IFERROR(VLOOKUP(A919, 'Data Investing.com'!$A$1:$B$1937, 2, FALSE), "NA")</f>
        <v>NA</v>
      </c>
      <c r="C919" s="16" t="str">
        <f>IFERROR(VLOOKUP(A919, 'Data Investing.com'!$A$1:$G$1937, 6, FALSE), "NA")</f>
        <v>NA</v>
      </c>
      <c r="D919" s="17" t="str">
        <f>IFERROR(VLOOKUP(A919, 'Data Investing.com'!$A$1:$D$1937, 4, FALSE), "NA")</f>
        <v>NA</v>
      </c>
      <c r="E919" s="17" t="str">
        <f>IFERROR(VLOOKUP(A919, 'Data Investing.com'!$A$1:$G$1937, 7, FALSE), "NA")</f>
        <v>NA</v>
      </c>
    </row>
    <row r="920" ht="15.75" customHeight="1">
      <c r="A920" s="15">
        <v>44017.0</v>
      </c>
      <c r="B920" s="16" t="str">
        <f>IFERROR(VLOOKUP(A920, 'Data Investing.com'!$A$1:$B$1937, 2, FALSE), "NA")</f>
        <v>NA</v>
      </c>
      <c r="C920" s="16" t="str">
        <f>IFERROR(VLOOKUP(A920, 'Data Investing.com'!$A$1:$G$1937, 6, FALSE), "NA")</f>
        <v>NA</v>
      </c>
      <c r="D920" s="17" t="str">
        <f>IFERROR(VLOOKUP(A920, 'Data Investing.com'!$A$1:$D$1937, 4, FALSE), "NA")</f>
        <v>NA</v>
      </c>
      <c r="E920" s="17" t="str">
        <f>IFERROR(VLOOKUP(A920, 'Data Investing.com'!$A$1:$G$1937, 7, FALSE), "NA")</f>
        <v>NA</v>
      </c>
    </row>
    <row r="921" ht="15.75" customHeight="1">
      <c r="A921" s="15">
        <v>44018.0</v>
      </c>
      <c r="B921" s="16">
        <f>IFERROR(VLOOKUP(A921, 'Data Investing.com'!$A$1:$B$1937, 2, FALSE), "NA")</f>
        <v>1184.85</v>
      </c>
      <c r="C921" s="16">
        <f>IFERROR(VLOOKUP(A921, 'Data Investing.com'!$A$1:$G$1937, 6, FALSE), "NA")</f>
        <v>172.7690289</v>
      </c>
      <c r="D921" s="17">
        <f>IFERROR(VLOOKUP(A921, 'Data Investing.com'!$A$1:$D$1937, 4, FALSE), "NA")</f>
        <v>0.0236462</v>
      </c>
      <c r="E921" s="17">
        <f>IFERROR(VLOOKUP(A921, 'Data Investing.com'!$A$1:$G$1937, 7, FALSE), "NA")</f>
        <v>0.02360423304</v>
      </c>
    </row>
    <row r="922" ht="15.75" customHeight="1">
      <c r="A922" s="15">
        <v>44019.0</v>
      </c>
      <c r="B922" s="16">
        <f>IFERROR(VLOOKUP(A922, 'Data Investing.com'!$A$1:$B$1937, 2, FALSE), "NA")</f>
        <v>1193.39</v>
      </c>
      <c r="C922" s="16">
        <f>IFERROR(VLOOKUP(A922, 'Data Investing.com'!$A$1:$G$1937, 6, FALSE), "NA")</f>
        <v>174.0777478</v>
      </c>
      <c r="D922" s="17">
        <f>IFERROR(VLOOKUP(A922, 'Data Investing.com'!$A$1:$D$1937, 4, FALSE), "NA")</f>
        <v>0.00720766</v>
      </c>
      <c r="E922" s="17">
        <f>IFERROR(VLOOKUP(A922, 'Data Investing.com'!$A$1:$G$1937, 7, FALSE), "NA")</f>
        <v>0.00754641658</v>
      </c>
    </row>
    <row r="923" ht="15.75" customHeight="1">
      <c r="A923" s="15">
        <v>44020.0</v>
      </c>
      <c r="B923" s="16">
        <f>IFERROR(VLOOKUP(A923, 'Data Investing.com'!$A$1:$B$1937, 2, FALSE), "NA")</f>
        <v>1187.13</v>
      </c>
      <c r="C923" s="16">
        <f>IFERROR(VLOOKUP(A923, 'Data Investing.com'!$A$1:$G$1937, 6, FALSE), "NA")</f>
        <v>173.1393568</v>
      </c>
      <c r="D923" s="17">
        <f>IFERROR(VLOOKUP(A923, 'Data Investing.com'!$A$1:$D$1937, 4, FALSE), "NA")</f>
        <v>-0.0052456</v>
      </c>
      <c r="E923" s="17">
        <f>IFERROR(VLOOKUP(A923, 'Data Investing.com'!$A$1:$G$1937, 7, FALSE), "NA")</f>
        <v>-0.005405224865</v>
      </c>
    </row>
    <row r="924" ht="15.75" customHeight="1">
      <c r="A924" s="15">
        <v>44021.0</v>
      </c>
      <c r="B924" s="16">
        <f>IFERROR(VLOOKUP(A924, 'Data Investing.com'!$A$1:$B$1937, 2, FALSE), "NA")</f>
        <v>1157.94</v>
      </c>
      <c r="C924" s="16">
        <f>IFERROR(VLOOKUP(A924, 'Data Investing.com'!$A$1:$G$1937, 6, FALSE), "NA")</f>
        <v>168.827912</v>
      </c>
      <c r="D924" s="17">
        <f>IFERROR(VLOOKUP(A924, 'Data Investing.com'!$A$1:$D$1937, 4, FALSE), "NA")</f>
        <v>-0.0245887</v>
      </c>
      <c r="E924" s="17">
        <f>IFERROR(VLOOKUP(A924, 'Data Investing.com'!$A$1:$G$1937, 7, FALSE), "NA")</f>
        <v>-0.02521687704</v>
      </c>
    </row>
    <row r="925" ht="15.75" customHeight="1">
      <c r="A925" s="15">
        <v>44022.0</v>
      </c>
      <c r="B925" s="16">
        <f>IFERROR(VLOOKUP(A925, 'Data Investing.com'!$A$1:$B$1937, 2, FALSE), "NA")</f>
        <v>1148.09</v>
      </c>
      <c r="C925" s="16">
        <f>IFERROR(VLOOKUP(A925, 'Data Investing.com'!$A$1:$G$1937, 6, FALSE), "NA")</f>
        <v>167.3161561</v>
      </c>
      <c r="D925" s="17">
        <f>IFERROR(VLOOKUP(A925, 'Data Investing.com'!$A$1:$D$1937, 4, FALSE), "NA")</f>
        <v>-0.0085065</v>
      </c>
      <c r="E925" s="17">
        <f>IFERROR(VLOOKUP(A925, 'Data Investing.com'!$A$1:$G$1937, 7, FALSE), "NA")</f>
        <v>-0.008994750883</v>
      </c>
    </row>
    <row r="926" ht="15.75" customHeight="1">
      <c r="A926" s="15">
        <v>44023.0</v>
      </c>
      <c r="B926" s="16" t="str">
        <f>IFERROR(VLOOKUP(A926, 'Data Investing.com'!$A$1:$B$1937, 2, FALSE), "NA")</f>
        <v>NA</v>
      </c>
      <c r="C926" s="16" t="str">
        <f>IFERROR(VLOOKUP(A926, 'Data Investing.com'!$A$1:$G$1937, 6, FALSE), "NA")</f>
        <v>NA</v>
      </c>
      <c r="D926" s="17" t="str">
        <f>IFERROR(VLOOKUP(A926, 'Data Investing.com'!$A$1:$D$1937, 4, FALSE), "NA")</f>
        <v>NA</v>
      </c>
      <c r="E926" s="17" t="str">
        <f>IFERROR(VLOOKUP(A926, 'Data Investing.com'!$A$1:$G$1937, 7, FALSE), "NA")</f>
        <v>NA</v>
      </c>
    </row>
    <row r="927" ht="15.75" customHeight="1">
      <c r="A927" s="15">
        <v>44024.0</v>
      </c>
      <c r="B927" s="16" t="str">
        <f>IFERROR(VLOOKUP(A927, 'Data Investing.com'!$A$1:$B$1937, 2, FALSE), "NA")</f>
        <v>NA</v>
      </c>
      <c r="C927" s="16" t="str">
        <f>IFERROR(VLOOKUP(A927, 'Data Investing.com'!$A$1:$G$1937, 6, FALSE), "NA")</f>
        <v>NA</v>
      </c>
      <c r="D927" s="17" t="str">
        <f>IFERROR(VLOOKUP(A927, 'Data Investing.com'!$A$1:$D$1937, 4, FALSE), "NA")</f>
        <v>NA</v>
      </c>
      <c r="E927" s="17" t="str">
        <f>IFERROR(VLOOKUP(A927, 'Data Investing.com'!$A$1:$G$1937, 7, FALSE), "NA")</f>
        <v>NA</v>
      </c>
    </row>
    <row r="928" ht="15.75" customHeight="1">
      <c r="A928" s="15">
        <v>44025.0</v>
      </c>
      <c r="B928" s="16">
        <f>IFERROR(VLOOKUP(A928, 'Data Investing.com'!$A$1:$B$1937, 2, FALSE), "NA")</f>
        <v>1183.99</v>
      </c>
      <c r="C928" s="16">
        <f>IFERROR(VLOOKUP(A928, 'Data Investing.com'!$A$1:$G$1937, 6, FALSE), "NA")</f>
        <v>172.6889531</v>
      </c>
      <c r="D928" s="17">
        <f>IFERROR(VLOOKUP(A928, 'Data Investing.com'!$A$1:$D$1937, 4, FALSE), "NA")</f>
        <v>0.03126933</v>
      </c>
      <c r="E928" s="17">
        <f>IFERROR(VLOOKUP(A928, 'Data Investing.com'!$A$1:$G$1937, 7, FALSE), "NA")</f>
        <v>0.03160684403</v>
      </c>
    </row>
    <row r="929" ht="15.75" customHeight="1">
      <c r="A929" s="15">
        <v>44026.0</v>
      </c>
      <c r="B929" s="16">
        <f>IFERROR(VLOOKUP(A929, 'Data Investing.com'!$A$1:$B$1937, 2, FALSE), "NA")</f>
        <v>1177.41</v>
      </c>
      <c r="C929" s="16">
        <f>IFERROR(VLOOKUP(A929, 'Data Investing.com'!$A$1:$G$1937, 6, FALSE), "NA")</f>
        <v>171.5690846</v>
      </c>
      <c r="D929" s="17">
        <f>IFERROR(VLOOKUP(A929, 'Data Investing.com'!$A$1:$D$1937, 4, FALSE), "NA")</f>
        <v>-0.0055575</v>
      </c>
      <c r="E929" s="17">
        <f>IFERROR(VLOOKUP(A929, 'Data Investing.com'!$A$1:$G$1937, 7, FALSE), "NA")</f>
        <v>-0.006506005894</v>
      </c>
    </row>
    <row r="930" ht="15.75" customHeight="1">
      <c r="A930" s="15">
        <v>44027.0</v>
      </c>
      <c r="B930" s="16" t="str">
        <f>IFERROR(VLOOKUP(A930, 'Data Investing.com'!$A$1:$B$1937, 2, FALSE), "NA")</f>
        <v>NA</v>
      </c>
      <c r="C930" s="16" t="str">
        <f>IFERROR(VLOOKUP(A930, 'Data Investing.com'!$A$1:$G$1937, 6, FALSE), "NA")</f>
        <v>NA</v>
      </c>
      <c r="D930" s="17" t="str">
        <f>IFERROR(VLOOKUP(A930, 'Data Investing.com'!$A$1:$D$1937, 4, FALSE), "NA")</f>
        <v>NA</v>
      </c>
      <c r="E930" s="17" t="str">
        <f>IFERROR(VLOOKUP(A930, 'Data Investing.com'!$A$1:$G$1937, 7, FALSE), "NA")</f>
        <v>NA</v>
      </c>
    </row>
    <row r="931" ht="15.75" customHeight="1">
      <c r="A931" s="15">
        <v>44028.0</v>
      </c>
      <c r="B931" s="16">
        <f>IFERROR(VLOOKUP(A931, 'Data Investing.com'!$A$1:$B$1937, 2, FALSE), "NA")</f>
        <v>1188.08</v>
      </c>
      <c r="C931" s="16">
        <f>IFERROR(VLOOKUP(A931, 'Data Investing.com'!$A$1:$G$1937, 6, FALSE), "NA")</f>
        <v>173.3461729</v>
      </c>
      <c r="D931" s="17">
        <f>IFERROR(VLOOKUP(A931, 'Data Investing.com'!$A$1:$D$1937, 4, FALSE), "NA")</f>
        <v>0.00906226</v>
      </c>
      <c r="E931" s="17">
        <f>IFERROR(VLOOKUP(A931, 'Data Investing.com'!$A$1:$G$1937, 7, FALSE), "NA")</f>
        <v>0.01030458357</v>
      </c>
    </row>
    <row r="932" ht="15.75" customHeight="1">
      <c r="A932" s="15">
        <v>44029.0</v>
      </c>
      <c r="B932" s="16">
        <f>IFERROR(VLOOKUP(A932, 'Data Investing.com'!$A$1:$B$1937, 2, FALSE), "NA")</f>
        <v>1187.86</v>
      </c>
      <c r="C932" s="16">
        <f>IFERROR(VLOOKUP(A932, 'Data Investing.com'!$A$1:$G$1937, 6, FALSE), "NA")</f>
        <v>173.2761513</v>
      </c>
      <c r="D932" s="17">
        <f>IFERROR(VLOOKUP(A932, 'Data Investing.com'!$A$1:$D$1937, 4, FALSE), "NA")</f>
        <v>-0.0001852</v>
      </c>
      <c r="E932" s="17">
        <f>IFERROR(VLOOKUP(A932, 'Data Investing.com'!$A$1:$G$1937, 7, FALSE), "NA")</f>
        <v>-0.0004040226092</v>
      </c>
    </row>
    <row r="933" ht="15.75" customHeight="1">
      <c r="A933" s="15">
        <v>44030.0</v>
      </c>
      <c r="B933" s="16" t="str">
        <f>IFERROR(VLOOKUP(A933, 'Data Investing.com'!$A$1:$B$1937, 2, FALSE), "NA")</f>
        <v>NA</v>
      </c>
      <c r="C933" s="16" t="str">
        <f>IFERROR(VLOOKUP(A933, 'Data Investing.com'!$A$1:$G$1937, 6, FALSE), "NA")</f>
        <v>NA</v>
      </c>
      <c r="D933" s="17" t="str">
        <f>IFERROR(VLOOKUP(A933, 'Data Investing.com'!$A$1:$D$1937, 4, FALSE), "NA")</f>
        <v>NA</v>
      </c>
      <c r="E933" s="17" t="str">
        <f>IFERROR(VLOOKUP(A933, 'Data Investing.com'!$A$1:$G$1937, 7, FALSE), "NA")</f>
        <v>NA</v>
      </c>
    </row>
    <row r="934" ht="15.75" customHeight="1">
      <c r="A934" s="15">
        <v>44031.0</v>
      </c>
      <c r="B934" s="16" t="str">
        <f>IFERROR(VLOOKUP(A934, 'Data Investing.com'!$A$1:$B$1937, 2, FALSE), "NA")</f>
        <v>NA</v>
      </c>
      <c r="C934" s="16" t="str">
        <f>IFERROR(VLOOKUP(A934, 'Data Investing.com'!$A$1:$G$1937, 6, FALSE), "NA")</f>
        <v>NA</v>
      </c>
      <c r="D934" s="17" t="str">
        <f>IFERROR(VLOOKUP(A934, 'Data Investing.com'!$A$1:$D$1937, 4, FALSE), "NA")</f>
        <v>NA</v>
      </c>
      <c r="E934" s="17" t="str">
        <f>IFERROR(VLOOKUP(A934, 'Data Investing.com'!$A$1:$G$1937, 7, FALSE), "NA")</f>
        <v>NA</v>
      </c>
    </row>
    <row r="935" ht="15.75" customHeight="1">
      <c r="A935" s="15">
        <v>44032.0</v>
      </c>
      <c r="B935" s="16">
        <f>IFERROR(VLOOKUP(A935, 'Data Investing.com'!$A$1:$B$1937, 2, FALSE), "NA")</f>
        <v>1192.81</v>
      </c>
      <c r="C935" s="16">
        <f>IFERROR(VLOOKUP(A935, 'Data Investing.com'!$A$1:$G$1937, 6, FALSE), "NA")</f>
        <v>173.9855305</v>
      </c>
      <c r="D935" s="17">
        <f>IFERROR(VLOOKUP(A935, 'Data Investing.com'!$A$1:$D$1937, 4, FALSE), "NA")</f>
        <v>0.00416716</v>
      </c>
      <c r="E935" s="17">
        <f>IFERROR(VLOOKUP(A935, 'Data Investing.com'!$A$1:$G$1937, 7, FALSE), "NA")</f>
        <v>0.004085565581</v>
      </c>
    </row>
    <row r="936" ht="15.75" customHeight="1">
      <c r="A936" s="15">
        <v>44033.0</v>
      </c>
      <c r="B936" s="16">
        <f>IFERROR(VLOOKUP(A936, 'Data Investing.com'!$A$1:$B$1937, 2, FALSE), "NA")</f>
        <v>1180.42</v>
      </c>
      <c r="C936" s="16">
        <f>IFERROR(VLOOKUP(A936, 'Data Investing.com'!$A$1:$G$1937, 6, FALSE), "NA")</f>
        <v>173.0465887</v>
      </c>
      <c r="D936" s="17">
        <f>IFERROR(VLOOKUP(A936, 'Data Investing.com'!$A$1:$D$1937, 4, FALSE), "NA")</f>
        <v>-0.0103872</v>
      </c>
      <c r="E936" s="17">
        <f>IFERROR(VLOOKUP(A936, 'Data Investing.com'!$A$1:$G$1937, 7, FALSE), "NA")</f>
        <v>-0.005411280756</v>
      </c>
    </row>
    <row r="937" ht="15.75" customHeight="1">
      <c r="A937" s="15">
        <v>44034.0</v>
      </c>
      <c r="B937" s="16">
        <f>IFERROR(VLOOKUP(A937, 'Data Investing.com'!$A$1:$B$1937, 2, FALSE), "NA")</f>
        <v>1180.8</v>
      </c>
      <c r="C937" s="16">
        <f>IFERROR(VLOOKUP(A937, 'Data Investing.com'!$A$1:$G$1937, 6, FALSE), "NA")</f>
        <v>172.4299065</v>
      </c>
      <c r="D937" s="17">
        <f>IFERROR(VLOOKUP(A937, 'Data Investing.com'!$A$1:$D$1937, 4, FALSE), "NA")</f>
        <v>0.00032192</v>
      </c>
      <c r="E937" s="17">
        <f>IFERROR(VLOOKUP(A937, 'Data Investing.com'!$A$1:$G$1937, 7, FALSE), "NA")</f>
        <v>-0.003570041947</v>
      </c>
    </row>
    <row r="938" ht="15.75" customHeight="1">
      <c r="A938" s="15">
        <v>44035.0</v>
      </c>
      <c r="B938" s="16">
        <f>IFERROR(VLOOKUP(A938, 'Data Investing.com'!$A$1:$B$1937, 2, FALSE), "NA")</f>
        <v>1190.31</v>
      </c>
      <c r="C938" s="16">
        <f>IFERROR(VLOOKUP(A938, 'Data Investing.com'!$A$1:$G$1937, 6, FALSE), "NA")</f>
        <v>174.0499203</v>
      </c>
      <c r="D938" s="17">
        <f>IFERROR(VLOOKUP(A938, 'Data Investing.com'!$A$1:$D$1937, 4, FALSE), "NA")</f>
        <v>0.00805386</v>
      </c>
      <c r="E938" s="17">
        <f>IFERROR(VLOOKUP(A938, 'Data Investing.com'!$A$1:$G$1937, 7, FALSE), "NA")</f>
        <v>0.009351341387</v>
      </c>
    </row>
    <row r="939" ht="15.75" customHeight="1">
      <c r="A939" s="15">
        <v>44036.0</v>
      </c>
      <c r="B939" s="16">
        <f>IFERROR(VLOOKUP(A939, 'Data Investing.com'!$A$1:$B$1937, 2, FALSE), "NA")</f>
        <v>1192.02</v>
      </c>
      <c r="C939" s="16">
        <f>IFERROR(VLOOKUP(A939, 'Data Investing.com'!$A$1:$G$1937, 6, FALSE), "NA")</f>
        <v>174.1548082</v>
      </c>
      <c r="D939" s="17">
        <f>IFERROR(VLOOKUP(A939, 'Data Investing.com'!$A$1:$D$1937, 4, FALSE), "NA")</f>
        <v>0.0014366</v>
      </c>
      <c r="E939" s="17">
        <f>IFERROR(VLOOKUP(A939, 'Data Investing.com'!$A$1:$G$1937, 7, FALSE), "NA")</f>
        <v>0.0006024493967</v>
      </c>
    </row>
    <row r="940" ht="15.75" customHeight="1">
      <c r="A940" s="15">
        <v>44037.0</v>
      </c>
      <c r="B940" s="16" t="str">
        <f>IFERROR(VLOOKUP(A940, 'Data Investing.com'!$A$1:$B$1937, 2, FALSE), "NA")</f>
        <v>NA</v>
      </c>
      <c r="C940" s="16" t="str">
        <f>IFERROR(VLOOKUP(A940, 'Data Investing.com'!$A$1:$G$1937, 6, FALSE), "NA")</f>
        <v>NA</v>
      </c>
      <c r="D940" s="17" t="str">
        <f>IFERROR(VLOOKUP(A940, 'Data Investing.com'!$A$1:$D$1937, 4, FALSE), "NA")</f>
        <v>NA</v>
      </c>
      <c r="E940" s="17" t="str">
        <f>IFERROR(VLOOKUP(A940, 'Data Investing.com'!$A$1:$G$1937, 7, FALSE), "NA")</f>
        <v>NA</v>
      </c>
    </row>
    <row r="941" ht="15.75" customHeight="1">
      <c r="A941" s="15">
        <v>44038.0</v>
      </c>
      <c r="B941" s="16" t="str">
        <f>IFERROR(VLOOKUP(A941, 'Data Investing.com'!$A$1:$B$1937, 2, FALSE), "NA")</f>
        <v>NA</v>
      </c>
      <c r="C941" s="16" t="str">
        <f>IFERROR(VLOOKUP(A941, 'Data Investing.com'!$A$1:$G$1937, 6, FALSE), "NA")</f>
        <v>NA</v>
      </c>
      <c r="D941" s="17" t="str">
        <f>IFERROR(VLOOKUP(A941, 'Data Investing.com'!$A$1:$D$1937, 4, FALSE), "NA")</f>
        <v>NA</v>
      </c>
      <c r="E941" s="17" t="str">
        <f>IFERROR(VLOOKUP(A941, 'Data Investing.com'!$A$1:$G$1937, 7, FALSE), "NA")</f>
        <v>NA</v>
      </c>
    </row>
    <row r="942" ht="15.75" customHeight="1">
      <c r="A942" s="15">
        <v>44039.0</v>
      </c>
      <c r="B942" s="16">
        <f>IFERROR(VLOOKUP(A942, 'Data Investing.com'!$A$1:$B$1937, 2, FALSE), "NA")</f>
        <v>1195.67</v>
      </c>
      <c r="C942" s="16">
        <f>IFERROR(VLOOKUP(A942, 'Data Investing.com'!$A$1:$G$1937, 6, FALSE), "NA")</f>
        <v>174.3086231</v>
      </c>
      <c r="D942" s="17">
        <f>IFERROR(VLOOKUP(A942, 'Data Investing.com'!$A$1:$D$1937, 4, FALSE), "NA")</f>
        <v>0.00306203</v>
      </c>
      <c r="E942" s="17">
        <f>IFERROR(VLOOKUP(A942, 'Data Investing.com'!$A$1:$G$1937, 7, FALSE), "NA")</f>
        <v>0.0008828181309</v>
      </c>
    </row>
    <row r="943" ht="15.75" customHeight="1">
      <c r="A943" s="15">
        <v>44040.0</v>
      </c>
      <c r="B943" s="16">
        <f>IFERROR(VLOOKUP(A943, 'Data Investing.com'!$A$1:$B$1937, 2, FALSE), "NA")</f>
        <v>1152.7</v>
      </c>
      <c r="C943" s="16">
        <f>IFERROR(VLOOKUP(A943, 'Data Investing.com'!$A$1:$G$1937, 6, FALSE), "NA")</f>
        <v>166.2508113</v>
      </c>
      <c r="D943" s="17">
        <f>IFERROR(VLOOKUP(A943, 'Data Investing.com'!$A$1:$D$1937, 4, FALSE), "NA")</f>
        <v>-0.035938</v>
      </c>
      <c r="E943" s="17">
        <f>IFERROR(VLOOKUP(A943, 'Data Investing.com'!$A$1:$G$1937, 7, FALSE), "NA")</f>
        <v>-0.04732986453</v>
      </c>
    </row>
    <row r="944" ht="15.75" customHeight="1">
      <c r="A944" s="15">
        <v>44041.0</v>
      </c>
      <c r="B944" s="16">
        <f>IFERROR(VLOOKUP(A944, 'Data Investing.com'!$A$1:$B$1937, 2, FALSE), "NA")</f>
        <v>1135.55</v>
      </c>
      <c r="C944" s="16">
        <f>IFERROR(VLOOKUP(A944, 'Data Investing.com'!$A$1:$G$1937, 6, FALSE), "NA")</f>
        <v>162.6210116</v>
      </c>
      <c r="D944" s="17">
        <f>IFERROR(VLOOKUP(A944, 'Data Investing.com'!$A$1:$D$1937, 4, FALSE), "NA")</f>
        <v>-0.0148781</v>
      </c>
      <c r="E944" s="17">
        <f>IFERROR(VLOOKUP(A944, 'Data Investing.com'!$A$1:$G$1937, 7, FALSE), "NA")</f>
        <v>-0.02207514782</v>
      </c>
    </row>
    <row r="945" ht="15.75" customHeight="1">
      <c r="A945" s="15">
        <v>44042.0</v>
      </c>
      <c r="B945" s="16">
        <f>IFERROR(VLOOKUP(A945, 'Data Investing.com'!$A$1:$B$1937, 2, FALSE), "NA")</f>
        <v>1126.9</v>
      </c>
      <c r="C945" s="16">
        <f>IFERROR(VLOOKUP(A945, 'Data Investing.com'!$A$1:$G$1937, 6, FALSE), "NA")</f>
        <v>161.1768239</v>
      </c>
      <c r="D945" s="17">
        <f>IFERROR(VLOOKUP(A945, 'Data Investing.com'!$A$1:$D$1937, 4, FALSE), "NA")</f>
        <v>-0.0076175</v>
      </c>
      <c r="E945" s="17">
        <f>IFERROR(VLOOKUP(A945, 'Data Investing.com'!$A$1:$G$1937, 7, FALSE), "NA")</f>
        <v>-0.008920363869</v>
      </c>
    </row>
    <row r="946" ht="15.75" customHeight="1">
      <c r="A946" s="15">
        <v>44043.0</v>
      </c>
      <c r="B946" s="16" t="str">
        <f>IFERROR(VLOOKUP(A946, 'Data Investing.com'!$A$1:$B$1937, 2, FALSE), "NA")</f>
        <v>NA</v>
      </c>
      <c r="C946" s="16" t="str">
        <f>IFERROR(VLOOKUP(A946, 'Data Investing.com'!$A$1:$G$1937, 6, FALSE), "NA")</f>
        <v>NA</v>
      </c>
      <c r="D946" s="17" t="str">
        <f>IFERROR(VLOOKUP(A946, 'Data Investing.com'!$A$1:$D$1937, 4, FALSE), "NA")</f>
        <v>NA</v>
      </c>
      <c r="E946" s="17" t="str">
        <f>IFERROR(VLOOKUP(A946, 'Data Investing.com'!$A$1:$G$1937, 7, FALSE), "NA")</f>
        <v>NA</v>
      </c>
    </row>
    <row r="947" ht="15.75" customHeight="1">
      <c r="A947" s="15">
        <v>44044.0</v>
      </c>
      <c r="B947" s="16" t="str">
        <f>IFERROR(VLOOKUP(A947, 'Data Investing.com'!$A$1:$B$1937, 2, FALSE), "NA")</f>
        <v>NA</v>
      </c>
      <c r="C947" s="16" t="str">
        <f>IFERROR(VLOOKUP(A947, 'Data Investing.com'!$A$1:$G$1937, 6, FALSE), "NA")</f>
        <v>NA</v>
      </c>
      <c r="D947" s="17" t="str">
        <f>IFERROR(VLOOKUP(A947, 'Data Investing.com'!$A$1:$D$1937, 4, FALSE), "NA")</f>
        <v>NA</v>
      </c>
      <c r="E947" s="17" t="str">
        <f>IFERROR(VLOOKUP(A947, 'Data Investing.com'!$A$1:$G$1937, 7, FALSE), "NA")</f>
        <v>NA</v>
      </c>
    </row>
    <row r="948" ht="15.75" customHeight="1">
      <c r="A948" s="15">
        <v>44045.0</v>
      </c>
      <c r="B948" s="16" t="str">
        <f>IFERROR(VLOOKUP(A948, 'Data Investing.com'!$A$1:$B$1937, 2, FALSE), "NA")</f>
        <v>NA</v>
      </c>
      <c r="C948" s="16" t="str">
        <f>IFERROR(VLOOKUP(A948, 'Data Investing.com'!$A$1:$G$1937, 6, FALSE), "NA")</f>
        <v>NA</v>
      </c>
      <c r="D948" s="17" t="str">
        <f>IFERROR(VLOOKUP(A948, 'Data Investing.com'!$A$1:$D$1937, 4, FALSE), "NA")</f>
        <v>NA</v>
      </c>
      <c r="E948" s="17" t="str">
        <f>IFERROR(VLOOKUP(A948, 'Data Investing.com'!$A$1:$G$1937, 7, FALSE), "NA")</f>
        <v>NA</v>
      </c>
    </row>
    <row r="949" ht="15.75" customHeight="1">
      <c r="A949" s="15">
        <v>44046.0</v>
      </c>
      <c r="B949" s="16" t="str">
        <f>IFERROR(VLOOKUP(A949, 'Data Investing.com'!$A$1:$B$1937, 2, FALSE), "NA")</f>
        <v>NA</v>
      </c>
      <c r="C949" s="16" t="str">
        <f>IFERROR(VLOOKUP(A949, 'Data Investing.com'!$A$1:$G$1937, 6, FALSE), "NA")</f>
        <v>NA</v>
      </c>
      <c r="D949" s="17" t="str">
        <f>IFERROR(VLOOKUP(A949, 'Data Investing.com'!$A$1:$D$1937, 4, FALSE), "NA")</f>
        <v>NA</v>
      </c>
      <c r="E949" s="17" t="str">
        <f>IFERROR(VLOOKUP(A949, 'Data Investing.com'!$A$1:$G$1937, 7, FALSE), "NA")</f>
        <v>NA</v>
      </c>
    </row>
    <row r="950" ht="15.75" customHeight="1">
      <c r="A950" s="15">
        <v>44047.0</v>
      </c>
      <c r="B950" s="16">
        <f>IFERROR(VLOOKUP(A950, 'Data Investing.com'!$A$1:$B$1937, 2, FALSE), "NA")</f>
        <v>1087.16</v>
      </c>
      <c r="C950" s="16">
        <f>IFERROR(VLOOKUP(A950, 'Data Investing.com'!$A$1:$G$1937, 6, FALSE), "NA")</f>
        <v>157.6325252</v>
      </c>
      <c r="D950" s="17">
        <f>IFERROR(VLOOKUP(A950, 'Data Investing.com'!$A$1:$D$1937, 4, FALSE), "NA")</f>
        <v>-0.0352649</v>
      </c>
      <c r="E950" s="17">
        <f>IFERROR(VLOOKUP(A950, 'Data Investing.com'!$A$1:$G$1937, 7, FALSE), "NA")</f>
        <v>-0.02223551322</v>
      </c>
    </row>
    <row r="951" ht="15.75" customHeight="1">
      <c r="A951" s="15">
        <v>44048.0</v>
      </c>
      <c r="B951" s="16">
        <f>IFERROR(VLOOKUP(A951, 'Data Investing.com'!$A$1:$B$1937, 2, FALSE), "NA")</f>
        <v>1091.8</v>
      </c>
      <c r="C951" s="16">
        <f>IFERROR(VLOOKUP(A951, 'Data Investing.com'!$A$1:$G$1937, 6, FALSE), "NA")</f>
        <v>155.0015617</v>
      </c>
      <c r="D951" s="17">
        <f>IFERROR(VLOOKUP(A951, 'Data Investing.com'!$A$1:$D$1937, 4, FALSE), "NA")</f>
        <v>0.004268</v>
      </c>
      <c r="E951" s="17">
        <f>IFERROR(VLOOKUP(A951, 'Data Investing.com'!$A$1:$G$1937, 7, FALSE), "NA")</f>
        <v>-0.01683134241</v>
      </c>
    </row>
    <row r="952" ht="15.75" customHeight="1">
      <c r="A952" s="15">
        <v>44049.0</v>
      </c>
      <c r="B952" s="16">
        <f>IFERROR(VLOOKUP(A952, 'Data Investing.com'!$A$1:$B$1937, 2, FALSE), "NA")</f>
        <v>1034.4</v>
      </c>
      <c r="C952" s="16">
        <f>IFERROR(VLOOKUP(A952, 'Data Investing.com'!$A$1:$G$1937, 6, FALSE), "NA")</f>
        <v>142.9479561</v>
      </c>
      <c r="D952" s="17">
        <f>IFERROR(VLOOKUP(A952, 'Data Investing.com'!$A$1:$D$1937, 4, FALSE), "NA")</f>
        <v>-0.0525737</v>
      </c>
      <c r="E952" s="17">
        <f>IFERROR(VLOOKUP(A952, 'Data Investing.com'!$A$1:$G$1937, 7, FALSE), "NA")</f>
        <v>-0.08095457135</v>
      </c>
    </row>
    <row r="953" ht="15.75" customHeight="1">
      <c r="A953" s="15">
        <v>44050.0</v>
      </c>
      <c r="B953" s="16">
        <f>IFERROR(VLOOKUP(A953, 'Data Investing.com'!$A$1:$B$1937, 2, FALSE), "NA")</f>
        <v>1060.59</v>
      </c>
      <c r="C953" s="16">
        <f>IFERROR(VLOOKUP(A953, 'Data Investing.com'!$A$1:$G$1937, 6, FALSE), "NA")</f>
        <v>145.4636475</v>
      </c>
      <c r="D953" s="17">
        <f>IFERROR(VLOOKUP(A953, 'Data Investing.com'!$A$1:$D$1937, 4, FALSE), "NA")</f>
        <v>0.02531903</v>
      </c>
      <c r="E953" s="17">
        <f>IFERROR(VLOOKUP(A953, 'Data Investing.com'!$A$1:$G$1937, 7, FALSE), "NA")</f>
        <v>0.01744558904</v>
      </c>
    </row>
    <row r="954" ht="15.75" customHeight="1">
      <c r="A954" s="15">
        <v>44051.0</v>
      </c>
      <c r="B954" s="16" t="str">
        <f>IFERROR(VLOOKUP(A954, 'Data Investing.com'!$A$1:$B$1937, 2, FALSE), "NA")</f>
        <v>NA</v>
      </c>
      <c r="C954" s="16" t="str">
        <f>IFERROR(VLOOKUP(A954, 'Data Investing.com'!$A$1:$G$1937, 6, FALSE), "NA")</f>
        <v>NA</v>
      </c>
      <c r="D954" s="17" t="str">
        <f>IFERROR(VLOOKUP(A954, 'Data Investing.com'!$A$1:$D$1937, 4, FALSE), "NA")</f>
        <v>NA</v>
      </c>
      <c r="E954" s="17" t="str">
        <f>IFERROR(VLOOKUP(A954, 'Data Investing.com'!$A$1:$G$1937, 7, FALSE), "NA")</f>
        <v>NA</v>
      </c>
    </row>
    <row r="955" ht="15.75" customHeight="1">
      <c r="A955" s="15">
        <v>44052.0</v>
      </c>
      <c r="B955" s="16" t="str">
        <f>IFERROR(VLOOKUP(A955, 'Data Investing.com'!$A$1:$B$1937, 2, FALSE), "NA")</f>
        <v>NA</v>
      </c>
      <c r="C955" s="16" t="str">
        <f>IFERROR(VLOOKUP(A955, 'Data Investing.com'!$A$1:$G$1937, 6, FALSE), "NA")</f>
        <v>NA</v>
      </c>
      <c r="D955" s="17" t="str">
        <f>IFERROR(VLOOKUP(A955, 'Data Investing.com'!$A$1:$D$1937, 4, FALSE), "NA")</f>
        <v>NA</v>
      </c>
      <c r="E955" s="17" t="str">
        <f>IFERROR(VLOOKUP(A955, 'Data Investing.com'!$A$1:$G$1937, 7, FALSE), "NA")</f>
        <v>NA</v>
      </c>
    </row>
    <row r="956" ht="15.75" customHeight="1">
      <c r="A956" s="15">
        <v>44053.0</v>
      </c>
      <c r="B956" s="16">
        <f>IFERROR(VLOOKUP(A956, 'Data Investing.com'!$A$1:$B$1937, 2, FALSE), "NA")</f>
        <v>1075.52</v>
      </c>
      <c r="C956" s="16">
        <f>IFERROR(VLOOKUP(A956, 'Data Investing.com'!$A$1:$G$1937, 6, FALSE), "NA")</f>
        <v>146.6704851</v>
      </c>
      <c r="D956" s="17">
        <f>IFERROR(VLOOKUP(A956, 'Data Investing.com'!$A$1:$D$1937, 4, FALSE), "NA")</f>
        <v>0.01407707</v>
      </c>
      <c r="E956" s="17">
        <f>IFERROR(VLOOKUP(A956, 'Data Investing.com'!$A$1:$G$1937, 7, FALSE), "NA")</f>
        <v>0.008262262738</v>
      </c>
    </row>
    <row r="957" ht="15.75" customHeight="1">
      <c r="A957" s="15">
        <v>44054.0</v>
      </c>
      <c r="B957" s="16">
        <f>IFERROR(VLOOKUP(A957, 'Data Investing.com'!$A$1:$B$1937, 2, FALSE), "NA")</f>
        <v>1110.05</v>
      </c>
      <c r="C957" s="16">
        <f>IFERROR(VLOOKUP(A957, 'Data Investing.com'!$A$1:$G$1937, 6, FALSE), "NA")</f>
        <v>154.1200972</v>
      </c>
      <c r="D957" s="17">
        <f>IFERROR(VLOOKUP(A957, 'Data Investing.com'!$A$1:$D$1937, 4, FALSE), "NA")</f>
        <v>0.0321054</v>
      </c>
      <c r="E957" s="17">
        <f>IFERROR(VLOOKUP(A957, 'Data Investing.com'!$A$1:$G$1937, 7, FALSE), "NA")</f>
        <v>0.04954367786</v>
      </c>
    </row>
    <row r="958" ht="15.75" customHeight="1">
      <c r="A958" s="15">
        <v>44055.0</v>
      </c>
      <c r="B958" s="16">
        <f>IFERROR(VLOOKUP(A958, 'Data Investing.com'!$A$1:$B$1937, 2, FALSE), "NA")</f>
        <v>1114.18</v>
      </c>
      <c r="C958" s="16">
        <f>IFERROR(VLOOKUP(A958, 'Data Investing.com'!$A$1:$G$1937, 6, FALSE), "NA")</f>
        <v>152.0400644</v>
      </c>
      <c r="D958" s="17">
        <f>IFERROR(VLOOKUP(A958, 'Data Investing.com'!$A$1:$D$1937, 4, FALSE), "NA")</f>
        <v>0.00372055</v>
      </c>
      <c r="E958" s="17">
        <f>IFERROR(VLOOKUP(A958, 'Data Investing.com'!$A$1:$G$1937, 7, FALSE), "NA")</f>
        <v>-0.01358808261</v>
      </c>
    </row>
    <row r="959" ht="15.75" customHeight="1">
      <c r="A959" s="15">
        <v>44056.0</v>
      </c>
      <c r="B959" s="16">
        <f>IFERROR(VLOOKUP(A959, 'Data Investing.com'!$A$1:$B$1937, 2, FALSE), "NA")</f>
        <v>1100.26</v>
      </c>
      <c r="C959" s="16">
        <f>IFERROR(VLOOKUP(A959, 'Data Investing.com'!$A$1:$G$1937, 6, FALSE), "NA")</f>
        <v>149.9931837</v>
      </c>
      <c r="D959" s="17">
        <f>IFERROR(VLOOKUP(A959, 'Data Investing.com'!$A$1:$D$1937, 4, FALSE), "NA")</f>
        <v>-0.0124935</v>
      </c>
      <c r="E959" s="17">
        <f>IFERROR(VLOOKUP(A959, 'Data Investing.com'!$A$1:$G$1937, 7, FALSE), "NA")</f>
        <v>-0.01355421643</v>
      </c>
    </row>
    <row r="960" ht="15.75" customHeight="1">
      <c r="A960" s="15">
        <v>44057.0</v>
      </c>
      <c r="B960" s="16">
        <f>IFERROR(VLOOKUP(A960, 'Data Investing.com'!$A$1:$B$1937, 2, FALSE), "NA")</f>
        <v>1083.83</v>
      </c>
      <c r="C960" s="16">
        <f>IFERROR(VLOOKUP(A960, 'Data Investing.com'!$A$1:$G$1937, 6, FALSE), "NA")</f>
        <v>147.1315704</v>
      </c>
      <c r="D960" s="17">
        <f>IFERROR(VLOOKUP(A960, 'Data Investing.com'!$A$1:$D$1937, 4, FALSE), "NA")</f>
        <v>-0.0149328</v>
      </c>
      <c r="E960" s="17">
        <f>IFERROR(VLOOKUP(A960, 'Data Investing.com'!$A$1:$G$1937, 7, FALSE), "NA")</f>
        <v>-0.0192626283</v>
      </c>
    </row>
    <row r="961" ht="15.75" customHeight="1">
      <c r="A961" s="15">
        <v>44058.0</v>
      </c>
      <c r="B961" s="16" t="str">
        <f>IFERROR(VLOOKUP(A961, 'Data Investing.com'!$A$1:$B$1937, 2, FALSE), "NA")</f>
        <v>NA</v>
      </c>
      <c r="C961" s="16" t="str">
        <f>IFERROR(VLOOKUP(A961, 'Data Investing.com'!$A$1:$G$1937, 6, FALSE), "NA")</f>
        <v>NA</v>
      </c>
      <c r="D961" s="17" t="str">
        <f>IFERROR(VLOOKUP(A961, 'Data Investing.com'!$A$1:$D$1937, 4, FALSE), "NA")</f>
        <v>NA</v>
      </c>
      <c r="E961" s="17" t="str">
        <f>IFERROR(VLOOKUP(A961, 'Data Investing.com'!$A$1:$G$1937, 7, FALSE), "NA")</f>
        <v>NA</v>
      </c>
    </row>
    <row r="962" ht="15.75" customHeight="1">
      <c r="A962" s="15">
        <v>44059.0</v>
      </c>
      <c r="B962" s="16" t="str">
        <f>IFERROR(VLOOKUP(A962, 'Data Investing.com'!$A$1:$B$1937, 2, FALSE), "NA")</f>
        <v>NA</v>
      </c>
      <c r="C962" s="16" t="str">
        <f>IFERROR(VLOOKUP(A962, 'Data Investing.com'!$A$1:$G$1937, 6, FALSE), "NA")</f>
        <v>NA</v>
      </c>
      <c r="D962" s="17" t="str">
        <f>IFERROR(VLOOKUP(A962, 'Data Investing.com'!$A$1:$D$1937, 4, FALSE), "NA")</f>
        <v>NA</v>
      </c>
      <c r="E962" s="17" t="str">
        <f>IFERROR(VLOOKUP(A962, 'Data Investing.com'!$A$1:$G$1937, 7, FALSE), "NA")</f>
        <v>NA</v>
      </c>
    </row>
    <row r="963" ht="15.75" customHeight="1">
      <c r="A963" s="15">
        <v>44060.0</v>
      </c>
      <c r="B963" s="16">
        <f>IFERROR(VLOOKUP(A963, 'Data Investing.com'!$A$1:$B$1937, 2, FALSE), "NA")</f>
        <v>1086.2</v>
      </c>
      <c r="C963" s="16">
        <f>IFERROR(VLOOKUP(A963, 'Data Investing.com'!$A$1:$G$1937, 6, FALSE), "NA")</f>
        <v>147.2075027</v>
      </c>
      <c r="D963" s="17">
        <f>IFERROR(VLOOKUP(A963, 'Data Investing.com'!$A$1:$D$1937, 4, FALSE), "NA")</f>
        <v>0.00218669</v>
      </c>
      <c r="E963" s="17">
        <f>IFERROR(VLOOKUP(A963, 'Data Investing.com'!$A$1:$G$1937, 7, FALSE), "NA")</f>
        <v>0.000515951239</v>
      </c>
    </row>
    <row r="964" ht="15.75" customHeight="1">
      <c r="A964" s="15">
        <v>44061.0</v>
      </c>
      <c r="B964" s="16">
        <f>IFERROR(VLOOKUP(A964, 'Data Investing.com'!$A$1:$B$1937, 2, FALSE), "NA")</f>
        <v>1092.46</v>
      </c>
      <c r="C964" s="16">
        <f>IFERROR(VLOOKUP(A964, 'Data Investing.com'!$A$1:$G$1937, 6, FALSE), "NA")</f>
        <v>148.2387104</v>
      </c>
      <c r="D964" s="17">
        <f>IFERROR(VLOOKUP(A964, 'Data Investing.com'!$A$1:$D$1937, 4, FALSE), "NA")</f>
        <v>0.00576321</v>
      </c>
      <c r="E964" s="17">
        <f>IFERROR(VLOOKUP(A964, 'Data Investing.com'!$A$1:$G$1937, 7, FALSE), "NA")</f>
        <v>0.006980708116</v>
      </c>
    </row>
    <row r="965" ht="15.75" customHeight="1">
      <c r="A965" s="15">
        <v>44062.0</v>
      </c>
      <c r="B965" s="16">
        <f>IFERROR(VLOOKUP(A965, 'Data Investing.com'!$A$1:$B$1937, 2, FALSE), "NA")</f>
        <v>1124.71</v>
      </c>
      <c r="C965" s="16">
        <f>IFERROR(VLOOKUP(A965, 'Data Investing.com'!$A$1:$G$1937, 6, FALSE), "NA")</f>
        <v>154.2706262</v>
      </c>
      <c r="D965" s="17">
        <f>IFERROR(VLOOKUP(A965, 'Data Investing.com'!$A$1:$D$1937, 4, FALSE), "NA")</f>
        <v>0.02952053</v>
      </c>
      <c r="E965" s="17">
        <f>IFERROR(VLOOKUP(A965, 'Data Investing.com'!$A$1:$G$1937, 7, FALSE), "NA")</f>
        <v>0.03988449047</v>
      </c>
    </row>
    <row r="966" ht="15.75" customHeight="1">
      <c r="A966" s="15">
        <v>44063.0</v>
      </c>
      <c r="B966" s="16">
        <f>IFERROR(VLOOKUP(A966, 'Data Investing.com'!$A$1:$B$1937, 2, FALSE), "NA")</f>
        <v>1126.8</v>
      </c>
      <c r="C966" s="16">
        <f>IFERROR(VLOOKUP(A966, 'Data Investing.com'!$A$1:$G$1937, 6, FALSE), "NA")</f>
        <v>154.4873728</v>
      </c>
      <c r="D966" s="17">
        <f>IFERROR(VLOOKUP(A966, 'Data Investing.com'!$A$1:$D$1937, 4, FALSE), "NA")</f>
        <v>0.00185826</v>
      </c>
      <c r="E966" s="17">
        <f>IFERROR(VLOOKUP(A966, 'Data Investing.com'!$A$1:$G$1937, 7, FALSE), "NA")</f>
        <v>0.001403990933</v>
      </c>
    </row>
    <row r="967" ht="15.75" customHeight="1">
      <c r="A967" s="15">
        <v>44064.0</v>
      </c>
      <c r="B967" s="16">
        <f>IFERROR(VLOOKUP(A967, 'Data Investing.com'!$A$1:$B$1937, 2, FALSE), "NA")</f>
        <v>1109.88</v>
      </c>
      <c r="C967" s="16">
        <f>IFERROR(VLOOKUP(A967, 'Data Investing.com'!$A$1:$G$1937, 6, FALSE), "NA")</f>
        <v>151.2819464</v>
      </c>
      <c r="D967" s="17">
        <f>IFERROR(VLOOKUP(A967, 'Data Investing.com'!$A$1:$D$1937, 4, FALSE), "NA")</f>
        <v>-0.015016</v>
      </c>
      <c r="E967" s="17">
        <f>IFERROR(VLOOKUP(A967, 'Data Investing.com'!$A$1:$G$1937, 7, FALSE), "NA")</f>
        <v>-0.0209670731</v>
      </c>
    </row>
    <row r="968" ht="15.75" customHeight="1">
      <c r="A968" s="15">
        <v>44065.0</v>
      </c>
      <c r="B968" s="16" t="str">
        <f>IFERROR(VLOOKUP(A968, 'Data Investing.com'!$A$1:$B$1937, 2, FALSE), "NA")</f>
        <v>NA</v>
      </c>
      <c r="C968" s="16" t="str">
        <f>IFERROR(VLOOKUP(A968, 'Data Investing.com'!$A$1:$G$1937, 6, FALSE), "NA")</f>
        <v>NA</v>
      </c>
      <c r="D968" s="17" t="str">
        <f>IFERROR(VLOOKUP(A968, 'Data Investing.com'!$A$1:$D$1937, 4, FALSE), "NA")</f>
        <v>NA</v>
      </c>
      <c r="E968" s="17" t="str">
        <f>IFERROR(VLOOKUP(A968, 'Data Investing.com'!$A$1:$G$1937, 7, FALSE), "NA")</f>
        <v>NA</v>
      </c>
    </row>
    <row r="969" ht="15.75" customHeight="1">
      <c r="A969" s="15">
        <v>44066.0</v>
      </c>
      <c r="B969" s="16" t="str">
        <f>IFERROR(VLOOKUP(A969, 'Data Investing.com'!$A$1:$B$1937, 2, FALSE), "NA")</f>
        <v>NA</v>
      </c>
      <c r="C969" s="16" t="str">
        <f>IFERROR(VLOOKUP(A969, 'Data Investing.com'!$A$1:$G$1937, 6, FALSE), "NA")</f>
        <v>NA</v>
      </c>
      <c r="D969" s="17" t="str">
        <f>IFERROR(VLOOKUP(A969, 'Data Investing.com'!$A$1:$D$1937, 4, FALSE), "NA")</f>
        <v>NA</v>
      </c>
      <c r="E969" s="17" t="str">
        <f>IFERROR(VLOOKUP(A969, 'Data Investing.com'!$A$1:$G$1937, 7, FALSE), "NA")</f>
        <v>NA</v>
      </c>
    </row>
    <row r="970" ht="15.75" customHeight="1">
      <c r="A970" s="15">
        <v>44067.0</v>
      </c>
      <c r="B970" s="16">
        <f>IFERROR(VLOOKUP(A970, 'Data Investing.com'!$A$1:$B$1937, 2, FALSE), "NA")</f>
        <v>1108.44</v>
      </c>
      <c r="C970" s="16">
        <f>IFERROR(VLOOKUP(A970, 'Data Investing.com'!$A$1:$G$1937, 6, FALSE), "NA")</f>
        <v>150.2602755</v>
      </c>
      <c r="D970" s="17">
        <f>IFERROR(VLOOKUP(A970, 'Data Investing.com'!$A$1:$D$1937, 4, FALSE), "NA")</f>
        <v>-0.0012974</v>
      </c>
      <c r="E970" s="17">
        <f>IFERROR(VLOOKUP(A970, 'Data Investing.com'!$A$1:$G$1937, 7, FALSE), "NA")</f>
        <v>-0.006776330539</v>
      </c>
    </row>
    <row r="971" ht="15.75" customHeight="1">
      <c r="A971" s="15">
        <v>44068.0</v>
      </c>
      <c r="B971" s="16">
        <f>IFERROR(VLOOKUP(A971, 'Data Investing.com'!$A$1:$B$1937, 2, FALSE), "NA")</f>
        <v>1092.16</v>
      </c>
      <c r="C971" s="16">
        <f>IFERROR(VLOOKUP(A971, 'Data Investing.com'!$A$1:$G$1937, 6, FALSE), "NA")</f>
        <v>147.8029042</v>
      </c>
      <c r="D971" s="17">
        <f>IFERROR(VLOOKUP(A971, 'Data Investing.com'!$A$1:$D$1937, 4, FALSE), "NA")</f>
        <v>-0.0146873</v>
      </c>
      <c r="E971" s="17">
        <f>IFERROR(VLOOKUP(A971, 'Data Investing.com'!$A$1:$G$1937, 7, FALSE), "NA")</f>
        <v>-0.01648930231</v>
      </c>
    </row>
    <row r="972" ht="15.75" customHeight="1">
      <c r="A972" s="15">
        <v>44069.0</v>
      </c>
      <c r="B972" s="16">
        <f>IFERROR(VLOOKUP(A972, 'Data Investing.com'!$A$1:$B$1937, 2, FALSE), "NA")</f>
        <v>1099.02</v>
      </c>
      <c r="C972" s="16">
        <f>IFERROR(VLOOKUP(A972, 'Data Investing.com'!$A$1:$G$1937, 6, FALSE), "NA")</f>
        <v>149.1976867</v>
      </c>
      <c r="D972" s="17">
        <f>IFERROR(VLOOKUP(A972, 'Data Investing.com'!$A$1:$D$1937, 4, FALSE), "NA")</f>
        <v>0.00628113</v>
      </c>
      <c r="E972" s="17">
        <f>IFERROR(VLOOKUP(A972, 'Data Investing.com'!$A$1:$G$1937, 7, FALSE), "NA")</f>
        <v>0.009392525325</v>
      </c>
    </row>
    <row r="973" ht="15.75" customHeight="1">
      <c r="A973" s="15">
        <v>44070.0</v>
      </c>
      <c r="B973" s="16">
        <f>IFERROR(VLOOKUP(A973, 'Data Investing.com'!$A$1:$B$1937, 2, FALSE), "NA")</f>
        <v>1108.93</v>
      </c>
      <c r="C973" s="16">
        <f>IFERROR(VLOOKUP(A973, 'Data Investing.com'!$A$1:$G$1937, 6, FALSE), "NA")</f>
        <v>150.6964545</v>
      </c>
      <c r="D973" s="17">
        <f>IFERROR(VLOOKUP(A973, 'Data Investing.com'!$A$1:$D$1937, 4, FALSE), "NA")</f>
        <v>0.00901712</v>
      </c>
      <c r="E973" s="17">
        <f>IFERROR(VLOOKUP(A973, 'Data Investing.com'!$A$1:$G$1937, 7, FALSE), "NA")</f>
        <v>0.009995395558</v>
      </c>
    </row>
    <row r="974" ht="15.75" customHeight="1">
      <c r="A974" s="15">
        <v>44071.0</v>
      </c>
      <c r="B974" s="16">
        <f>IFERROR(VLOOKUP(A974, 'Data Investing.com'!$A$1:$B$1937, 2, FALSE), "NA")</f>
        <v>1100.55</v>
      </c>
      <c r="C974" s="16">
        <f>IFERROR(VLOOKUP(A974, 'Data Investing.com'!$A$1:$G$1937, 6, FALSE), "NA")</f>
        <v>150.0838686</v>
      </c>
      <c r="D974" s="17">
        <f>IFERROR(VLOOKUP(A974, 'Data Investing.com'!$A$1:$D$1937, 4, FALSE), "NA")</f>
        <v>-0.0075568</v>
      </c>
      <c r="E974" s="17">
        <f>IFERROR(VLOOKUP(A974, 'Data Investing.com'!$A$1:$G$1937, 7, FALSE), "NA")</f>
        <v>-0.004073316932</v>
      </c>
    </row>
    <row r="975" ht="15.75" customHeight="1">
      <c r="A975" s="15">
        <v>44072.0</v>
      </c>
      <c r="B975" s="16" t="str">
        <f>IFERROR(VLOOKUP(A975, 'Data Investing.com'!$A$1:$B$1937, 2, FALSE), "NA")</f>
        <v>NA</v>
      </c>
      <c r="C975" s="16" t="str">
        <f>IFERROR(VLOOKUP(A975, 'Data Investing.com'!$A$1:$G$1937, 6, FALSE), "NA")</f>
        <v>NA</v>
      </c>
      <c r="D975" s="17" t="str">
        <f>IFERROR(VLOOKUP(A975, 'Data Investing.com'!$A$1:$D$1937, 4, FALSE), "NA")</f>
        <v>NA</v>
      </c>
      <c r="E975" s="17" t="str">
        <f>IFERROR(VLOOKUP(A975, 'Data Investing.com'!$A$1:$G$1937, 7, FALSE), "NA")</f>
        <v>NA</v>
      </c>
    </row>
    <row r="976" ht="15.75" customHeight="1">
      <c r="A976" s="15">
        <v>44073.0</v>
      </c>
      <c r="B976" s="16" t="str">
        <f>IFERROR(VLOOKUP(A976, 'Data Investing.com'!$A$1:$B$1937, 2, FALSE), "NA")</f>
        <v>NA</v>
      </c>
      <c r="C976" s="16" t="str">
        <f>IFERROR(VLOOKUP(A976, 'Data Investing.com'!$A$1:$G$1937, 6, FALSE), "NA")</f>
        <v>NA</v>
      </c>
      <c r="D976" s="17" t="str">
        <f>IFERROR(VLOOKUP(A976, 'Data Investing.com'!$A$1:$D$1937, 4, FALSE), "NA")</f>
        <v>NA</v>
      </c>
      <c r="E976" s="17" t="str">
        <f>IFERROR(VLOOKUP(A976, 'Data Investing.com'!$A$1:$G$1937, 7, FALSE), "NA")</f>
        <v>NA</v>
      </c>
    </row>
    <row r="977" ht="15.75" customHeight="1">
      <c r="A977" s="15">
        <v>44074.0</v>
      </c>
      <c r="B977" s="16">
        <f>IFERROR(VLOOKUP(A977, 'Data Investing.com'!$A$1:$B$1937, 2, FALSE), "NA")</f>
        <v>1078.61</v>
      </c>
      <c r="C977" s="16">
        <f>IFERROR(VLOOKUP(A977, 'Data Investing.com'!$A$1:$G$1937, 6, FALSE), "NA")</f>
        <v>146.8175755</v>
      </c>
      <c r="D977" s="17">
        <f>IFERROR(VLOOKUP(A977, 'Data Investing.com'!$A$1:$D$1937, 4, FALSE), "NA")</f>
        <v>-0.0199355</v>
      </c>
      <c r="E977" s="17">
        <f>IFERROR(VLOOKUP(A977, 'Data Investing.com'!$A$1:$G$1937, 7, FALSE), "NA")</f>
        <v>-0.02200342882</v>
      </c>
    </row>
    <row r="978" ht="15.75" customHeight="1">
      <c r="A978" s="15">
        <v>44075.0</v>
      </c>
      <c r="B978" s="16">
        <f>IFERROR(VLOOKUP(A978, 'Data Investing.com'!$A$1:$B$1937, 2, FALSE), "NA")</f>
        <v>1085.19</v>
      </c>
      <c r="C978" s="16">
        <f>IFERROR(VLOOKUP(A978, 'Data Investing.com'!$A$1:$G$1937, 6, FALSE), "NA")</f>
        <v>147.3401944</v>
      </c>
      <c r="D978" s="17">
        <f>IFERROR(VLOOKUP(A978, 'Data Investing.com'!$A$1:$D$1937, 4, FALSE), "NA")</f>
        <v>0.00610044</v>
      </c>
      <c r="E978" s="17">
        <f>IFERROR(VLOOKUP(A978, 'Data Investing.com'!$A$1:$G$1937, 7, FALSE), "NA")</f>
        <v>0.003553327868</v>
      </c>
    </row>
    <row r="979" ht="15.75" customHeight="1">
      <c r="A979" s="15">
        <v>44076.0</v>
      </c>
      <c r="B979" s="16">
        <f>IFERROR(VLOOKUP(A979, 'Data Investing.com'!$A$1:$B$1937, 2, FALSE), "NA")</f>
        <v>1083.91</v>
      </c>
      <c r="C979" s="16">
        <f>IFERROR(VLOOKUP(A979, 'Data Investing.com'!$A$1:$G$1937, 6, FALSE), "NA")</f>
        <v>146.827504</v>
      </c>
      <c r="D979" s="17">
        <f>IFERROR(VLOOKUP(A979, 'Data Investing.com'!$A$1:$D$1937, 4, FALSE), "NA")</f>
        <v>-0.0011795</v>
      </c>
      <c r="E979" s="17">
        <f>IFERROR(VLOOKUP(A979, 'Data Investing.com'!$A$1:$G$1937, 7, FALSE), "NA")</f>
        <v>-0.003485705287</v>
      </c>
    </row>
    <row r="980" ht="15.75" customHeight="1">
      <c r="A980" s="15">
        <v>44077.0</v>
      </c>
      <c r="B980" s="16">
        <f>IFERROR(VLOOKUP(A980, 'Data Investing.com'!$A$1:$B$1937, 2, FALSE), "NA")</f>
        <v>1076.34</v>
      </c>
      <c r="C980" s="16">
        <f>IFERROR(VLOOKUP(A980, 'Data Investing.com'!$A$1:$G$1937, 6, FALSE), "NA")</f>
        <v>144.7958566</v>
      </c>
      <c r="D980" s="17">
        <f>IFERROR(VLOOKUP(A980, 'Data Investing.com'!$A$1:$D$1937, 4, FALSE), "NA")</f>
        <v>-0.006984</v>
      </c>
      <c r="E980" s="17">
        <f>IFERROR(VLOOKUP(A980, 'Data Investing.com'!$A$1:$G$1937, 7, FALSE), "NA")</f>
        <v>-0.01393359069</v>
      </c>
    </row>
    <row r="981" ht="15.75" customHeight="1">
      <c r="A981" s="15">
        <v>44078.0</v>
      </c>
      <c r="B981" s="16">
        <f>IFERROR(VLOOKUP(A981, 'Data Investing.com'!$A$1:$B$1937, 2, FALSE), "NA")</f>
        <v>1086.32</v>
      </c>
      <c r="C981" s="16">
        <f>IFERROR(VLOOKUP(A981, 'Data Investing.com'!$A$1:$G$1937, 6, FALSE), "NA")</f>
        <v>146.1462916</v>
      </c>
      <c r="D981" s="17">
        <f>IFERROR(VLOOKUP(A981, 'Data Investing.com'!$A$1:$D$1937, 4, FALSE), "NA")</f>
        <v>0.00927216</v>
      </c>
      <c r="E981" s="17">
        <f>IFERROR(VLOOKUP(A981, 'Data Investing.com'!$A$1:$G$1937, 7, FALSE), "NA")</f>
        <v>0.009283252352</v>
      </c>
    </row>
    <row r="982" ht="15.75" customHeight="1">
      <c r="A982" s="15">
        <v>44079.0</v>
      </c>
      <c r="B982" s="16" t="str">
        <f>IFERROR(VLOOKUP(A982, 'Data Investing.com'!$A$1:$B$1937, 2, FALSE), "NA")</f>
        <v>NA</v>
      </c>
      <c r="C982" s="16" t="str">
        <f>IFERROR(VLOOKUP(A982, 'Data Investing.com'!$A$1:$G$1937, 6, FALSE), "NA")</f>
        <v>NA</v>
      </c>
      <c r="D982" s="17" t="str">
        <f>IFERROR(VLOOKUP(A982, 'Data Investing.com'!$A$1:$D$1937, 4, FALSE), "NA")</f>
        <v>NA</v>
      </c>
      <c r="E982" s="17" t="str">
        <f>IFERROR(VLOOKUP(A982, 'Data Investing.com'!$A$1:$G$1937, 7, FALSE), "NA")</f>
        <v>NA</v>
      </c>
    </row>
    <row r="983" ht="15.75" customHeight="1">
      <c r="A983" s="15">
        <v>44080.0</v>
      </c>
      <c r="B983" s="16" t="str">
        <f>IFERROR(VLOOKUP(A983, 'Data Investing.com'!$A$1:$B$1937, 2, FALSE), "NA")</f>
        <v>NA</v>
      </c>
      <c r="C983" s="16" t="str">
        <f>IFERROR(VLOOKUP(A983, 'Data Investing.com'!$A$1:$G$1937, 6, FALSE), "NA")</f>
        <v>NA</v>
      </c>
      <c r="D983" s="17" t="str">
        <f>IFERROR(VLOOKUP(A983, 'Data Investing.com'!$A$1:$D$1937, 4, FALSE), "NA")</f>
        <v>NA</v>
      </c>
      <c r="E983" s="17" t="str">
        <f>IFERROR(VLOOKUP(A983, 'Data Investing.com'!$A$1:$G$1937, 7, FALSE), "NA")</f>
        <v>NA</v>
      </c>
    </row>
    <row r="984" ht="15.75" customHeight="1">
      <c r="A984" s="15">
        <v>44081.0</v>
      </c>
      <c r="B984" s="16">
        <f>IFERROR(VLOOKUP(A984, 'Data Investing.com'!$A$1:$B$1937, 2, FALSE), "NA")</f>
        <v>1096.81</v>
      </c>
      <c r="C984" s="16">
        <f>IFERROR(VLOOKUP(A984, 'Data Investing.com'!$A$1:$G$1937, 6, FALSE), "NA")</f>
        <v>147.1398675</v>
      </c>
      <c r="D984" s="17">
        <f>IFERROR(VLOOKUP(A984, 'Data Investing.com'!$A$1:$D$1937, 4, FALSE), "NA")</f>
        <v>0.00965645</v>
      </c>
      <c r="E984" s="17">
        <f>IFERROR(VLOOKUP(A984, 'Data Investing.com'!$A$1:$G$1937, 7, FALSE), "NA")</f>
        <v>0.006775496491</v>
      </c>
    </row>
    <row r="985" ht="15.75" customHeight="1">
      <c r="A985" s="15">
        <v>44082.0</v>
      </c>
      <c r="B985" s="16">
        <f>IFERROR(VLOOKUP(A985, 'Data Investing.com'!$A$1:$B$1937, 2, FALSE), "NA")</f>
        <v>1089.6</v>
      </c>
      <c r="C985" s="16">
        <f>IFERROR(VLOOKUP(A985, 'Data Investing.com'!$A$1:$G$1937, 6, FALSE), "NA")</f>
        <v>145.6353503</v>
      </c>
      <c r="D985" s="17">
        <f>IFERROR(VLOOKUP(A985, 'Data Investing.com'!$A$1:$D$1937, 4, FALSE), "NA")</f>
        <v>-0.0065736</v>
      </c>
      <c r="E985" s="17">
        <f>IFERROR(VLOOKUP(A985, 'Data Investing.com'!$A$1:$G$1937, 7, FALSE), "NA")</f>
        <v>-0.01027771721</v>
      </c>
    </row>
    <row r="986" ht="15.75" customHeight="1">
      <c r="A986" s="15">
        <v>44083.0</v>
      </c>
      <c r="B986" s="16">
        <f>IFERROR(VLOOKUP(A986, 'Data Investing.com'!$A$1:$B$1937, 2, FALSE), "NA")</f>
        <v>1099.68</v>
      </c>
      <c r="C986" s="16">
        <f>IFERROR(VLOOKUP(A986, 'Data Investing.com'!$A$1:$G$1937, 6, FALSE), "NA")</f>
        <v>146.9217614</v>
      </c>
      <c r="D986" s="17">
        <f>IFERROR(VLOOKUP(A986, 'Data Investing.com'!$A$1:$D$1937, 4, FALSE), "NA")</f>
        <v>0.0092511</v>
      </c>
      <c r="E986" s="17">
        <f>IFERROR(VLOOKUP(A986, 'Data Investing.com'!$A$1:$G$1937, 7, FALSE), "NA")</f>
        <v>0.008794313461</v>
      </c>
    </row>
    <row r="987" ht="15.75" customHeight="1">
      <c r="A987" s="15">
        <v>44084.0</v>
      </c>
      <c r="B987" s="16">
        <f>IFERROR(VLOOKUP(A987, 'Data Investing.com'!$A$1:$B$1937, 2, FALSE), "NA")</f>
        <v>1099.06</v>
      </c>
      <c r="C987" s="16">
        <f>IFERROR(VLOOKUP(A987, 'Data Investing.com'!$A$1:$G$1937, 6, FALSE), "NA")</f>
        <v>147.5624656</v>
      </c>
      <c r="D987" s="17">
        <f>IFERROR(VLOOKUP(A987, 'Data Investing.com'!$A$1:$D$1937, 4, FALSE), "NA")</f>
        <v>-0.0005638</v>
      </c>
      <c r="E987" s="17">
        <f>IFERROR(VLOOKUP(A987, 'Data Investing.com'!$A$1:$G$1937, 7, FALSE), "NA")</f>
        <v>0.004351371726</v>
      </c>
    </row>
    <row r="988" ht="15.75" customHeight="1">
      <c r="A988" s="15">
        <v>44085.0</v>
      </c>
      <c r="B988" s="16">
        <f>IFERROR(VLOOKUP(A988, 'Data Investing.com'!$A$1:$B$1937, 2, FALSE), "NA")</f>
        <v>1102.7</v>
      </c>
      <c r="C988" s="16">
        <f>IFERROR(VLOOKUP(A988, 'Data Investing.com'!$A$1:$G$1937, 6, FALSE), "NA")</f>
        <v>147.5697232</v>
      </c>
      <c r="D988" s="17">
        <f>IFERROR(VLOOKUP(A988, 'Data Investing.com'!$A$1:$D$1937, 4, FALSE), "NA")</f>
        <v>0.00331192</v>
      </c>
      <c r="E988" s="17">
        <f>IFERROR(VLOOKUP(A988, 'Data Investing.com'!$A$1:$G$1937, 7, FALSE), "NA")</f>
        <v>0.00004918238839</v>
      </c>
    </row>
    <row r="989" ht="15.75" customHeight="1">
      <c r="A989" s="15">
        <v>44086.0</v>
      </c>
      <c r="B989" s="16" t="str">
        <f>IFERROR(VLOOKUP(A989, 'Data Investing.com'!$A$1:$B$1937, 2, FALSE), "NA")</f>
        <v>NA</v>
      </c>
      <c r="C989" s="16" t="str">
        <f>IFERROR(VLOOKUP(A989, 'Data Investing.com'!$A$1:$G$1937, 6, FALSE), "NA")</f>
        <v>NA</v>
      </c>
      <c r="D989" s="17" t="str">
        <f>IFERROR(VLOOKUP(A989, 'Data Investing.com'!$A$1:$D$1937, 4, FALSE), "NA")</f>
        <v>NA</v>
      </c>
      <c r="E989" s="17" t="str">
        <f>IFERROR(VLOOKUP(A989, 'Data Investing.com'!$A$1:$G$1937, 7, FALSE), "NA")</f>
        <v>NA</v>
      </c>
    </row>
    <row r="990" ht="15.75" customHeight="1">
      <c r="A990" s="15">
        <v>44087.0</v>
      </c>
      <c r="B990" s="16" t="str">
        <f>IFERROR(VLOOKUP(A990, 'Data Investing.com'!$A$1:$B$1937, 2, FALSE), "NA")</f>
        <v>NA</v>
      </c>
      <c r="C990" s="16" t="str">
        <f>IFERROR(VLOOKUP(A990, 'Data Investing.com'!$A$1:$G$1937, 6, FALSE), "NA")</f>
        <v>NA</v>
      </c>
      <c r="D990" s="17" t="str">
        <f>IFERROR(VLOOKUP(A990, 'Data Investing.com'!$A$1:$D$1937, 4, FALSE), "NA")</f>
        <v>NA</v>
      </c>
      <c r="E990" s="17" t="str">
        <f>IFERROR(VLOOKUP(A990, 'Data Investing.com'!$A$1:$G$1937, 7, FALSE), "NA")</f>
        <v>NA</v>
      </c>
    </row>
    <row r="991" ht="15.75" customHeight="1">
      <c r="A991" s="15">
        <v>44088.0</v>
      </c>
      <c r="B991" s="16">
        <f>IFERROR(VLOOKUP(A991, 'Data Investing.com'!$A$1:$B$1937, 2, FALSE), "NA")</f>
        <v>1107.29</v>
      </c>
      <c r="C991" s="16">
        <f>IFERROR(VLOOKUP(A991, 'Data Investing.com'!$A$1:$G$1937, 6, FALSE), "NA")</f>
        <v>147.9543025</v>
      </c>
      <c r="D991" s="17">
        <f>IFERROR(VLOOKUP(A991, 'Data Investing.com'!$A$1:$D$1937, 4, FALSE), "NA")</f>
        <v>0.00416251</v>
      </c>
      <c r="E991" s="17">
        <f>IFERROR(VLOOKUP(A991, 'Data Investing.com'!$A$1:$G$1937, 7, FALSE), "NA")</f>
        <v>0.002602695195</v>
      </c>
    </row>
    <row r="992" ht="15.75" customHeight="1">
      <c r="A992" s="15">
        <v>44089.0</v>
      </c>
      <c r="B992" s="16">
        <f>IFERROR(VLOOKUP(A992, 'Data Investing.com'!$A$1:$B$1937, 2, FALSE), "NA")</f>
        <v>1111.24</v>
      </c>
      <c r="C992" s="16">
        <f>IFERROR(VLOOKUP(A992, 'Data Investing.com'!$A$1:$G$1937, 6, FALSE), "NA")</f>
        <v>148.4543244</v>
      </c>
      <c r="D992" s="17">
        <f>IFERROR(VLOOKUP(A992, 'Data Investing.com'!$A$1:$D$1937, 4, FALSE), "NA")</f>
        <v>0.00356727</v>
      </c>
      <c r="E992" s="17">
        <f>IFERROR(VLOOKUP(A992, 'Data Investing.com'!$A$1:$G$1937, 7, FALSE), "NA")</f>
        <v>0.00337387198</v>
      </c>
    </row>
    <row r="993" ht="15.75" customHeight="1">
      <c r="A993" s="15">
        <v>44090.0</v>
      </c>
      <c r="B993" s="16">
        <f>IFERROR(VLOOKUP(A993, 'Data Investing.com'!$A$1:$B$1937, 2, FALSE), "NA")</f>
        <v>1107.11</v>
      </c>
      <c r="C993" s="16">
        <f>IFERROR(VLOOKUP(A993, 'Data Investing.com'!$A$1:$G$1937, 6, FALSE), "NA")</f>
        <v>147.5084606</v>
      </c>
      <c r="D993" s="17">
        <f>IFERROR(VLOOKUP(A993, 'Data Investing.com'!$A$1:$D$1937, 4, FALSE), "NA")</f>
        <v>-0.0037166</v>
      </c>
      <c r="E993" s="17">
        <f>IFERROR(VLOOKUP(A993, 'Data Investing.com'!$A$1:$G$1937, 7, FALSE), "NA")</f>
        <v>-0.006391797289</v>
      </c>
    </row>
    <row r="994" ht="15.75" customHeight="1">
      <c r="A994" s="15">
        <v>44091.0</v>
      </c>
      <c r="B994" s="16">
        <f>IFERROR(VLOOKUP(A994, 'Data Investing.com'!$A$1:$B$1937, 2, FALSE), "NA")</f>
        <v>1110.66</v>
      </c>
      <c r="C994" s="16">
        <f>IFERROR(VLOOKUP(A994, 'Data Investing.com'!$A$1:$G$1937, 6, FALSE), "NA")</f>
        <v>147.1774621</v>
      </c>
      <c r="D994" s="17">
        <f>IFERROR(VLOOKUP(A994, 'Data Investing.com'!$A$1:$D$1937, 4, FALSE), "NA")</f>
        <v>0.00320655</v>
      </c>
      <c r="E994" s="17">
        <f>IFERROR(VLOOKUP(A994, 'Data Investing.com'!$A$1:$G$1937, 7, FALSE), "NA")</f>
        <v>-0.00224645012</v>
      </c>
    </row>
    <row r="995" ht="15.75" customHeight="1">
      <c r="A995" s="15">
        <v>44092.0</v>
      </c>
      <c r="B995" s="16">
        <f>IFERROR(VLOOKUP(A995, 'Data Investing.com'!$A$1:$B$1937, 2, FALSE), "NA")</f>
        <v>1111.96</v>
      </c>
      <c r="C995" s="16">
        <f>IFERROR(VLOOKUP(A995, 'Data Investing.com'!$A$1:$G$1937, 6, FALSE), "NA")</f>
        <v>147.1566772</v>
      </c>
      <c r="D995" s="17">
        <f>IFERROR(VLOOKUP(A995, 'Data Investing.com'!$A$1:$D$1937, 4, FALSE), "NA")</f>
        <v>0.00117048</v>
      </c>
      <c r="E995" s="17">
        <f>IFERROR(VLOOKUP(A995, 'Data Investing.com'!$A$1:$G$1937, 7, FALSE), "NA")</f>
        <v>-0.0001412333036</v>
      </c>
    </row>
    <row r="996" ht="15.75" customHeight="1">
      <c r="A996" s="15">
        <v>44093.0</v>
      </c>
      <c r="B996" s="16" t="str">
        <f>IFERROR(VLOOKUP(A996, 'Data Investing.com'!$A$1:$B$1937, 2, FALSE), "NA")</f>
        <v>NA</v>
      </c>
      <c r="C996" s="16" t="str">
        <f>IFERROR(VLOOKUP(A996, 'Data Investing.com'!$A$1:$G$1937, 6, FALSE), "NA")</f>
        <v>NA</v>
      </c>
      <c r="D996" s="17" t="str">
        <f>IFERROR(VLOOKUP(A996, 'Data Investing.com'!$A$1:$D$1937, 4, FALSE), "NA")</f>
        <v>NA</v>
      </c>
      <c r="E996" s="17" t="str">
        <f>IFERROR(VLOOKUP(A996, 'Data Investing.com'!$A$1:$G$1937, 7, FALSE), "NA")</f>
        <v>NA</v>
      </c>
    </row>
    <row r="997" ht="15.75" customHeight="1">
      <c r="A997" s="15">
        <v>44094.0</v>
      </c>
      <c r="B997" s="16" t="str">
        <f>IFERROR(VLOOKUP(A997, 'Data Investing.com'!$A$1:$B$1937, 2, FALSE), "NA")</f>
        <v>NA</v>
      </c>
      <c r="C997" s="16" t="str">
        <f>IFERROR(VLOOKUP(A997, 'Data Investing.com'!$A$1:$G$1937, 6, FALSE), "NA")</f>
        <v>NA</v>
      </c>
      <c r="D997" s="17" t="str">
        <f>IFERROR(VLOOKUP(A997, 'Data Investing.com'!$A$1:$D$1937, 4, FALSE), "NA")</f>
        <v>NA</v>
      </c>
      <c r="E997" s="17" t="str">
        <f>IFERROR(VLOOKUP(A997, 'Data Investing.com'!$A$1:$G$1937, 7, FALSE), "NA")</f>
        <v>NA</v>
      </c>
    </row>
    <row r="998" ht="15.75" customHeight="1">
      <c r="A998" s="15">
        <v>44095.0</v>
      </c>
      <c r="B998" s="16">
        <f>IFERROR(VLOOKUP(A998, 'Data Investing.com'!$A$1:$B$1937, 2, FALSE), "NA")</f>
        <v>1087.03</v>
      </c>
      <c r="C998" s="16">
        <f>IFERROR(VLOOKUP(A998, 'Data Investing.com'!$A$1:$G$1937, 6, FALSE), "NA")</f>
        <v>142.4697571</v>
      </c>
      <c r="D998" s="17">
        <f>IFERROR(VLOOKUP(A998, 'Data Investing.com'!$A$1:$D$1937, 4, FALSE), "NA")</f>
        <v>-0.0224199</v>
      </c>
      <c r="E998" s="17">
        <f>IFERROR(VLOOKUP(A998, 'Data Investing.com'!$A$1:$G$1937, 7, FALSE), "NA")</f>
        <v>-0.03236810396</v>
      </c>
    </row>
    <row r="999" ht="15.75" customHeight="1">
      <c r="A999" s="15">
        <v>44096.0</v>
      </c>
      <c r="B999" s="16">
        <f>IFERROR(VLOOKUP(A999, 'Data Investing.com'!$A$1:$B$1937, 2, FALSE), "NA")</f>
        <v>1096.16</v>
      </c>
      <c r="C999" s="16">
        <f>IFERROR(VLOOKUP(A999, 'Data Investing.com'!$A$1:$G$1937, 6, FALSE), "NA")</f>
        <v>143.0663412</v>
      </c>
      <c r="D999" s="17">
        <f>IFERROR(VLOOKUP(A999, 'Data Investing.com'!$A$1:$D$1937, 4, FALSE), "NA")</f>
        <v>0.00839903</v>
      </c>
      <c r="E999" s="17">
        <f>IFERROR(VLOOKUP(A999, 'Data Investing.com'!$A$1:$G$1937, 7, FALSE), "NA")</f>
        <v>0.004178700898</v>
      </c>
    </row>
    <row r="1000" ht="15.75" customHeight="1">
      <c r="A1000" s="15">
        <v>44097.0</v>
      </c>
      <c r="B1000" s="16">
        <f>IFERROR(VLOOKUP(A1000, 'Data Investing.com'!$A$1:$B$1937, 2, FALSE), "NA")</f>
        <v>1102.65</v>
      </c>
      <c r="C1000" s="16">
        <f>IFERROR(VLOOKUP(A1000, 'Data Investing.com'!$A$1:$G$1937, 6, FALSE), "NA")</f>
        <v>143.262697</v>
      </c>
      <c r="D1000" s="17">
        <f>IFERROR(VLOOKUP(A1000, 'Data Investing.com'!$A$1:$D$1937, 4, FALSE), "NA")</f>
        <v>0.00592067</v>
      </c>
      <c r="E1000" s="17">
        <f>IFERROR(VLOOKUP(A1000, 'Data Investing.com'!$A$1:$G$1937, 7, FALSE), "NA")</f>
        <v>0.001371539436</v>
      </c>
    </row>
    <row r="1001" ht="15.75" customHeight="1">
      <c r="A1001" s="15">
        <v>44098.0</v>
      </c>
      <c r="B1001" s="16">
        <f>IFERROR(VLOOKUP(A1001, 'Data Investing.com'!$A$1:$B$1937, 2, FALSE), "NA")</f>
        <v>1119.56</v>
      </c>
      <c r="C1001" s="16">
        <f>IFERROR(VLOOKUP(A1001, 'Data Investing.com'!$A$1:$G$1937, 6, FALSE), "NA")</f>
        <v>146.8930408</v>
      </c>
      <c r="D1001" s="17">
        <f>IFERROR(VLOOKUP(A1001, 'Data Investing.com'!$A$1:$D$1937, 4, FALSE), "NA")</f>
        <v>0.01533578</v>
      </c>
      <c r="E1001" s="17">
        <f>IFERROR(VLOOKUP(A1001, 'Data Investing.com'!$A$1:$G$1937, 7, FALSE), "NA")</f>
        <v>0.02502472163</v>
      </c>
    </row>
    <row r="1002" ht="15.75" customHeight="1">
      <c r="A1002" s="15">
        <v>44099.0</v>
      </c>
      <c r="B1002" s="16">
        <f>IFERROR(VLOOKUP(A1002, 'Data Investing.com'!$A$1:$B$1937, 2, FALSE), "NA")</f>
        <v>1124.17</v>
      </c>
      <c r="C1002" s="16">
        <f>IFERROR(VLOOKUP(A1002, 'Data Investing.com'!$A$1:$G$1937, 6, FALSE), "NA")</f>
        <v>146.7450755</v>
      </c>
      <c r="D1002" s="17">
        <f>IFERROR(VLOOKUP(A1002, 'Data Investing.com'!$A$1:$D$1937, 4, FALSE), "NA")</f>
        <v>0.00411769</v>
      </c>
      <c r="E1002" s="17">
        <f>IFERROR(VLOOKUP(A1002, 'Data Investing.com'!$A$1:$G$1937, 7, FALSE), "NA")</f>
        <v>-0.001007807368</v>
      </c>
    </row>
    <row r="1003" ht="15.75" customHeight="1">
      <c r="A1003" s="15">
        <v>44100.0</v>
      </c>
      <c r="B1003" s="16" t="str">
        <f>IFERROR(VLOOKUP(A1003, 'Data Investing.com'!$A$1:$B$1937, 2, FALSE), "NA")</f>
        <v>NA</v>
      </c>
      <c r="C1003" s="16" t="str">
        <f>IFERROR(VLOOKUP(A1003, 'Data Investing.com'!$A$1:$G$1937, 6, FALSE), "NA")</f>
        <v>NA</v>
      </c>
      <c r="D1003" s="17" t="str">
        <f>IFERROR(VLOOKUP(A1003, 'Data Investing.com'!$A$1:$D$1937, 4, FALSE), "NA")</f>
        <v>NA</v>
      </c>
      <c r="E1003" s="17" t="str">
        <f>IFERROR(VLOOKUP(A1003, 'Data Investing.com'!$A$1:$G$1937, 7, FALSE), "NA")</f>
        <v>NA</v>
      </c>
    </row>
    <row r="1004" ht="15.75" customHeight="1">
      <c r="A1004" s="15">
        <v>44101.0</v>
      </c>
      <c r="B1004" s="16" t="str">
        <f>IFERROR(VLOOKUP(A1004, 'Data Investing.com'!$A$1:$B$1937, 2, FALSE), "NA")</f>
        <v>NA</v>
      </c>
      <c r="C1004" s="16" t="str">
        <f>IFERROR(VLOOKUP(A1004, 'Data Investing.com'!$A$1:$G$1937, 6, FALSE), "NA")</f>
        <v>NA</v>
      </c>
      <c r="D1004" s="17" t="str">
        <f>IFERROR(VLOOKUP(A1004, 'Data Investing.com'!$A$1:$D$1937, 4, FALSE), "NA")</f>
        <v>NA</v>
      </c>
      <c r="E1004" s="17" t="str">
        <f>IFERROR(VLOOKUP(A1004, 'Data Investing.com'!$A$1:$G$1937, 7, FALSE), "NA")</f>
        <v>NA</v>
      </c>
    </row>
    <row r="1005" ht="15.75" customHeight="1">
      <c r="A1005" s="15">
        <v>44102.0</v>
      </c>
      <c r="B1005" s="16">
        <f>IFERROR(VLOOKUP(A1005, 'Data Investing.com'!$A$1:$B$1937, 2, FALSE), "NA")</f>
        <v>1121.17</v>
      </c>
      <c r="C1005" s="16">
        <f>IFERROR(VLOOKUP(A1005, 'Data Investing.com'!$A$1:$G$1937, 6, FALSE), "NA")</f>
        <v>143.6955296</v>
      </c>
      <c r="D1005" s="17">
        <f>IFERROR(VLOOKUP(A1005, 'Data Investing.com'!$A$1:$D$1937, 4, FALSE), "NA")</f>
        <v>-0.0026686</v>
      </c>
      <c r="E1005" s="17">
        <f>IFERROR(VLOOKUP(A1005, 'Data Investing.com'!$A$1:$G$1937, 7, FALSE), "NA")</f>
        <v>-0.02100021797</v>
      </c>
    </row>
    <row r="1006" ht="15.75" customHeight="1">
      <c r="A1006" s="15">
        <v>44103.0</v>
      </c>
      <c r="B1006" s="16">
        <f>IFERROR(VLOOKUP(A1006, 'Data Investing.com'!$A$1:$B$1937, 2, FALSE), "NA")</f>
        <v>1123.25</v>
      </c>
      <c r="C1006" s="16">
        <f>IFERROR(VLOOKUP(A1006, 'Data Investing.com'!$A$1:$G$1937, 6, FALSE), "NA")</f>
        <v>143.75024</v>
      </c>
      <c r="D1006" s="17">
        <f>IFERROR(VLOOKUP(A1006, 'Data Investing.com'!$A$1:$D$1937, 4, FALSE), "NA")</f>
        <v>0.0018552</v>
      </c>
      <c r="E1006" s="17">
        <f>IFERROR(VLOOKUP(A1006, 'Data Investing.com'!$A$1:$G$1937, 7, FALSE), "NA")</f>
        <v>0.0003806657312</v>
      </c>
    </row>
    <row r="1007" ht="15.75" customHeight="1">
      <c r="A1007" s="15">
        <v>44104.0</v>
      </c>
      <c r="B1007" s="16">
        <f>IFERROR(VLOOKUP(A1007, 'Data Investing.com'!$A$1:$B$1937, 2, FALSE), "NA")</f>
        <v>1145.24</v>
      </c>
      <c r="C1007" s="16">
        <f>IFERROR(VLOOKUP(A1007, 'Data Investing.com'!$A$1:$G$1937, 6, FALSE), "NA")</f>
        <v>148.4298249</v>
      </c>
      <c r="D1007" s="17">
        <f>IFERROR(VLOOKUP(A1007, 'Data Investing.com'!$A$1:$D$1937, 4, FALSE), "NA")</f>
        <v>0.01957712</v>
      </c>
      <c r="E1007" s="17">
        <f>IFERROR(VLOOKUP(A1007, 'Data Investing.com'!$A$1:$G$1937, 7, FALSE), "NA")</f>
        <v>0.03203493803</v>
      </c>
    </row>
    <row r="1008" ht="15.75" customHeight="1">
      <c r="A1008" s="15">
        <v>44105.0</v>
      </c>
      <c r="B1008" s="16">
        <f>IFERROR(VLOOKUP(A1008, 'Data Investing.com'!$A$1:$B$1937, 2, FALSE), "NA")</f>
        <v>1143.51</v>
      </c>
      <c r="C1008" s="16">
        <f>IFERROR(VLOOKUP(A1008, 'Data Investing.com'!$A$1:$G$1937, 6, FALSE), "NA")</f>
        <v>147.5496774</v>
      </c>
      <c r="D1008" s="17">
        <f>IFERROR(VLOOKUP(A1008, 'Data Investing.com'!$A$1:$D$1937, 4, FALSE), "NA")</f>
        <v>-0.0015106</v>
      </c>
      <c r="E1008" s="17">
        <f>IFERROR(VLOOKUP(A1008, 'Data Investing.com'!$A$1:$G$1937, 7, FALSE), "NA")</f>
        <v>-0.005947371832</v>
      </c>
    </row>
    <row r="1009" ht="15.75" customHeight="1">
      <c r="A1009" s="15">
        <v>44106.0</v>
      </c>
      <c r="B1009" s="16">
        <f>IFERROR(VLOOKUP(A1009, 'Data Investing.com'!$A$1:$B$1937, 2, FALSE), "NA")</f>
        <v>1145.03</v>
      </c>
      <c r="C1009" s="16">
        <f>IFERROR(VLOOKUP(A1009, 'Data Investing.com'!$A$1:$G$1937, 6, FALSE), "NA")</f>
        <v>147.3503372</v>
      </c>
      <c r="D1009" s="17">
        <f>IFERROR(VLOOKUP(A1009, 'Data Investing.com'!$A$1:$D$1937, 4, FALSE), "NA")</f>
        <v>0.00132924</v>
      </c>
      <c r="E1009" s="17">
        <f>IFERROR(VLOOKUP(A1009, 'Data Investing.com'!$A$1:$G$1937, 7, FALSE), "NA")</f>
        <v>-0.001351917804</v>
      </c>
    </row>
    <row r="1010" ht="15.75" customHeight="1">
      <c r="A1010" s="15">
        <v>44107.0</v>
      </c>
      <c r="B1010" s="16" t="str">
        <f>IFERROR(VLOOKUP(A1010, 'Data Investing.com'!$A$1:$B$1937, 2, FALSE), "NA")</f>
        <v>NA</v>
      </c>
      <c r="C1010" s="16" t="str">
        <f>IFERROR(VLOOKUP(A1010, 'Data Investing.com'!$A$1:$G$1937, 6, FALSE), "NA")</f>
        <v>NA</v>
      </c>
      <c r="D1010" s="17" t="str">
        <f>IFERROR(VLOOKUP(A1010, 'Data Investing.com'!$A$1:$D$1937, 4, FALSE), "NA")</f>
        <v>NA</v>
      </c>
      <c r="E1010" s="17" t="str">
        <f>IFERROR(VLOOKUP(A1010, 'Data Investing.com'!$A$1:$G$1937, 7, FALSE), "NA")</f>
        <v>NA</v>
      </c>
    </row>
    <row r="1011" ht="15.75" customHeight="1">
      <c r="A1011" s="15">
        <v>44108.0</v>
      </c>
      <c r="B1011" s="16" t="str">
        <f>IFERROR(VLOOKUP(A1011, 'Data Investing.com'!$A$1:$B$1937, 2, FALSE), "NA")</f>
        <v>NA</v>
      </c>
      <c r="C1011" s="16" t="str">
        <f>IFERROR(VLOOKUP(A1011, 'Data Investing.com'!$A$1:$G$1937, 6, FALSE), "NA")</f>
        <v>NA</v>
      </c>
      <c r="D1011" s="17" t="str">
        <f>IFERROR(VLOOKUP(A1011, 'Data Investing.com'!$A$1:$D$1937, 4, FALSE), "NA")</f>
        <v>NA</v>
      </c>
      <c r="E1011" s="17" t="str">
        <f>IFERROR(VLOOKUP(A1011, 'Data Investing.com'!$A$1:$G$1937, 7, FALSE), "NA")</f>
        <v>NA</v>
      </c>
    </row>
    <row r="1012" ht="15.75" customHeight="1">
      <c r="A1012" s="15">
        <v>44109.0</v>
      </c>
      <c r="B1012" s="16">
        <f>IFERROR(VLOOKUP(A1012, 'Data Investing.com'!$A$1:$B$1937, 2, FALSE), "NA")</f>
        <v>1160.71</v>
      </c>
      <c r="C1012" s="16">
        <f>IFERROR(VLOOKUP(A1012, 'Data Investing.com'!$A$1:$G$1937, 6, FALSE), "NA")</f>
        <v>149.5779585</v>
      </c>
      <c r="D1012" s="17">
        <f>IFERROR(VLOOKUP(A1012, 'Data Investing.com'!$A$1:$D$1937, 4, FALSE), "NA")</f>
        <v>0.01369396</v>
      </c>
      <c r="E1012" s="17">
        <f>IFERROR(VLOOKUP(A1012, 'Data Investing.com'!$A$1:$G$1937, 7, FALSE), "NA")</f>
        <v>0.01500472098</v>
      </c>
    </row>
    <row r="1013" ht="15.75" customHeight="1">
      <c r="A1013" s="15">
        <v>44110.0</v>
      </c>
      <c r="B1013" s="16">
        <f>IFERROR(VLOOKUP(A1013, 'Data Investing.com'!$A$1:$B$1937, 2, FALSE), "NA")</f>
        <v>1153.71</v>
      </c>
      <c r="C1013" s="16">
        <f>IFERROR(VLOOKUP(A1013, 'Data Investing.com'!$A$1:$G$1937, 6, FALSE), "NA")</f>
        <v>148.0424991</v>
      </c>
      <c r="D1013" s="17">
        <f>IFERROR(VLOOKUP(A1013, 'Data Investing.com'!$A$1:$D$1937, 4, FALSE), "NA")</f>
        <v>-0.0060308</v>
      </c>
      <c r="E1013" s="17">
        <f>IFERROR(VLOOKUP(A1013, 'Data Investing.com'!$A$1:$G$1937, 7, FALSE), "NA")</f>
        <v>-0.01031832946</v>
      </c>
    </row>
    <row r="1014" ht="15.75" customHeight="1">
      <c r="A1014" s="15">
        <v>44111.0</v>
      </c>
      <c r="B1014" s="16">
        <f>IFERROR(VLOOKUP(A1014, 'Data Investing.com'!$A$1:$B$1937, 2, FALSE), "NA")</f>
        <v>1152.41</v>
      </c>
      <c r="C1014" s="16">
        <f>IFERROR(VLOOKUP(A1014, 'Data Investing.com'!$A$1:$G$1937, 6, FALSE), "NA")</f>
        <v>146.2300782</v>
      </c>
      <c r="D1014" s="17">
        <f>IFERROR(VLOOKUP(A1014, 'Data Investing.com'!$A$1:$D$1937, 4, FALSE), "NA")</f>
        <v>-0.0011268</v>
      </c>
      <c r="E1014" s="17">
        <f>IFERROR(VLOOKUP(A1014, 'Data Investing.com'!$A$1:$G$1937, 7, FALSE), "NA")</f>
        <v>-0.0123181297</v>
      </c>
    </row>
    <row r="1015" ht="15.75" customHeight="1">
      <c r="A1015" s="15">
        <v>44112.0</v>
      </c>
      <c r="B1015" s="16">
        <f>IFERROR(VLOOKUP(A1015, 'Data Investing.com'!$A$1:$B$1937, 2, FALSE), "NA")</f>
        <v>1150.49</v>
      </c>
      <c r="C1015" s="16">
        <f>IFERROR(VLOOKUP(A1015, 'Data Investing.com'!$A$1:$G$1937, 6, FALSE), "NA")</f>
        <v>144.8870362</v>
      </c>
      <c r="D1015" s="17">
        <f>IFERROR(VLOOKUP(A1015, 'Data Investing.com'!$A$1:$D$1937, 4, FALSE), "NA")</f>
        <v>-0.0016661</v>
      </c>
      <c r="E1015" s="17">
        <f>IFERROR(VLOOKUP(A1015, 'Data Investing.com'!$A$1:$G$1937, 7, FALSE), "NA")</f>
        <v>-0.009226880746</v>
      </c>
    </row>
    <row r="1016" ht="15.75" customHeight="1">
      <c r="A1016" s="15">
        <v>44113.0</v>
      </c>
      <c r="B1016" s="16">
        <f>IFERROR(VLOOKUP(A1016, 'Data Investing.com'!$A$1:$B$1937, 2, FALSE), "NA")</f>
        <v>1165.7</v>
      </c>
      <c r="C1016" s="16">
        <f>IFERROR(VLOOKUP(A1016, 'Data Investing.com'!$A$1:$G$1937, 6, FALSE), "NA")</f>
        <v>148.3720693</v>
      </c>
      <c r="D1016" s="17">
        <f>IFERROR(VLOOKUP(A1016, 'Data Investing.com'!$A$1:$D$1937, 4, FALSE), "NA")</f>
        <v>0.01322045</v>
      </c>
      <c r="E1016" s="17">
        <f>IFERROR(VLOOKUP(A1016, 'Data Investing.com'!$A$1:$G$1937, 7, FALSE), "NA")</f>
        <v>0.02376872263</v>
      </c>
    </row>
    <row r="1017" ht="15.75" customHeight="1">
      <c r="A1017" s="15">
        <v>44114.0</v>
      </c>
      <c r="B1017" s="16" t="str">
        <f>IFERROR(VLOOKUP(A1017, 'Data Investing.com'!$A$1:$B$1937, 2, FALSE), "NA")</f>
        <v>NA</v>
      </c>
      <c r="C1017" s="16" t="str">
        <f>IFERROR(VLOOKUP(A1017, 'Data Investing.com'!$A$1:$G$1937, 6, FALSE), "NA")</f>
        <v>NA</v>
      </c>
      <c r="D1017" s="17" t="str">
        <f>IFERROR(VLOOKUP(A1017, 'Data Investing.com'!$A$1:$D$1937, 4, FALSE), "NA")</f>
        <v>NA</v>
      </c>
      <c r="E1017" s="17" t="str">
        <f>IFERROR(VLOOKUP(A1017, 'Data Investing.com'!$A$1:$G$1937, 7, FALSE), "NA")</f>
        <v>NA</v>
      </c>
    </row>
    <row r="1018" ht="15.75" customHeight="1">
      <c r="A1018" s="15">
        <v>44115.0</v>
      </c>
      <c r="B1018" s="16" t="str">
        <f>IFERROR(VLOOKUP(A1018, 'Data Investing.com'!$A$1:$B$1937, 2, FALSE), "NA")</f>
        <v>NA</v>
      </c>
      <c r="C1018" s="16" t="str">
        <f>IFERROR(VLOOKUP(A1018, 'Data Investing.com'!$A$1:$G$1937, 6, FALSE), "NA")</f>
        <v>NA</v>
      </c>
      <c r="D1018" s="17" t="str">
        <f>IFERROR(VLOOKUP(A1018, 'Data Investing.com'!$A$1:$D$1937, 4, FALSE), "NA")</f>
        <v>NA</v>
      </c>
      <c r="E1018" s="17" t="str">
        <f>IFERROR(VLOOKUP(A1018, 'Data Investing.com'!$A$1:$G$1937, 7, FALSE), "NA")</f>
        <v>NA</v>
      </c>
    </row>
    <row r="1019" ht="15.75" customHeight="1">
      <c r="A1019" s="15">
        <v>44116.0</v>
      </c>
      <c r="B1019" s="16">
        <f>IFERROR(VLOOKUP(A1019, 'Data Investing.com'!$A$1:$B$1937, 2, FALSE), "NA")</f>
        <v>1178.35</v>
      </c>
      <c r="C1019" s="16">
        <f>IFERROR(VLOOKUP(A1019, 'Data Investing.com'!$A$1:$G$1937, 6, FALSE), "NA")</f>
        <v>149.3870358</v>
      </c>
      <c r="D1019" s="17">
        <f>IFERROR(VLOOKUP(A1019, 'Data Investing.com'!$A$1:$D$1937, 4, FALSE), "NA")</f>
        <v>0.01085185</v>
      </c>
      <c r="E1019" s="17">
        <f>IFERROR(VLOOKUP(A1019, 'Data Investing.com'!$A$1:$G$1937, 7, FALSE), "NA")</f>
        <v>0.006817393054</v>
      </c>
    </row>
    <row r="1020" ht="15.75" customHeight="1">
      <c r="A1020" s="15">
        <v>44117.0</v>
      </c>
      <c r="B1020" s="16">
        <f>IFERROR(VLOOKUP(A1020, 'Data Investing.com'!$A$1:$B$1937, 2, FALSE), "NA")</f>
        <v>1174.7</v>
      </c>
      <c r="C1020" s="16">
        <f>IFERROR(VLOOKUP(A1020, 'Data Investing.com'!$A$1:$G$1937, 6, FALSE), "NA")</f>
        <v>148.4219038</v>
      </c>
      <c r="D1020" s="17">
        <f>IFERROR(VLOOKUP(A1020, 'Data Investing.com'!$A$1:$D$1937, 4, FALSE), "NA")</f>
        <v>-0.0030976</v>
      </c>
      <c r="E1020" s="17">
        <f>IFERROR(VLOOKUP(A1020, 'Data Investing.com'!$A$1:$G$1937, 7, FALSE), "NA")</f>
        <v>-0.00648157437</v>
      </c>
    </row>
    <row r="1021" ht="15.75" customHeight="1">
      <c r="A1021" s="15">
        <v>44118.0</v>
      </c>
      <c r="B1021" s="16">
        <f>IFERROR(VLOOKUP(A1021, 'Data Investing.com'!$A$1:$B$1937, 2, FALSE), "NA")</f>
        <v>1189.29</v>
      </c>
      <c r="C1021" s="16">
        <f>IFERROR(VLOOKUP(A1021, 'Data Investing.com'!$A$1:$G$1937, 6, FALSE), "NA")</f>
        <v>150.3831369</v>
      </c>
      <c r="D1021" s="17">
        <f>IFERROR(VLOOKUP(A1021, 'Data Investing.com'!$A$1:$D$1937, 4, FALSE), "NA")</f>
        <v>0.01242019</v>
      </c>
      <c r="E1021" s="17">
        <f>IFERROR(VLOOKUP(A1021, 'Data Investing.com'!$A$1:$G$1937, 7, FALSE), "NA")</f>
        <v>0.01312736394</v>
      </c>
    </row>
    <row r="1022" ht="15.75" customHeight="1">
      <c r="A1022" s="15">
        <v>44119.0</v>
      </c>
      <c r="B1022" s="16">
        <f>IFERROR(VLOOKUP(A1022, 'Data Investing.com'!$A$1:$B$1937, 2, FALSE), "NA")</f>
        <v>1180.43</v>
      </c>
      <c r="C1022" s="16">
        <f>IFERROR(VLOOKUP(A1022, 'Data Investing.com'!$A$1:$G$1937, 6, FALSE), "NA")</f>
        <v>148.8374732</v>
      </c>
      <c r="D1022" s="17">
        <f>IFERROR(VLOOKUP(A1022, 'Data Investing.com'!$A$1:$D$1937, 4, FALSE), "NA")</f>
        <v>-0.0074498</v>
      </c>
      <c r="E1022" s="17">
        <f>IFERROR(VLOOKUP(A1022, 'Data Investing.com'!$A$1:$G$1937, 7, FALSE), "NA")</f>
        <v>-0.01033135691</v>
      </c>
    </row>
    <row r="1023" ht="15.75" customHeight="1">
      <c r="A1023" s="15">
        <v>44120.0</v>
      </c>
      <c r="B1023" s="16">
        <f>IFERROR(VLOOKUP(A1023, 'Data Investing.com'!$A$1:$B$1937, 2, FALSE), "NA")</f>
        <v>1192.73</v>
      </c>
      <c r="C1023" s="16">
        <f>IFERROR(VLOOKUP(A1023, 'Data Investing.com'!$A$1:$G$1937, 6, FALSE), "NA")</f>
        <v>150.3997276</v>
      </c>
      <c r="D1023" s="17">
        <f>IFERROR(VLOOKUP(A1023, 'Data Investing.com'!$A$1:$D$1937, 4, FALSE), "NA")</f>
        <v>0.01041993</v>
      </c>
      <c r="E1023" s="17">
        <f>IFERROR(VLOOKUP(A1023, 'Data Investing.com'!$A$1:$G$1937, 7, FALSE), "NA")</f>
        <v>0.01044167379</v>
      </c>
    </row>
    <row r="1024" ht="15.75" customHeight="1">
      <c r="A1024" s="15">
        <v>44121.0</v>
      </c>
      <c r="B1024" s="16" t="str">
        <f>IFERROR(VLOOKUP(A1024, 'Data Investing.com'!$A$1:$B$1937, 2, FALSE), "NA")</f>
        <v>NA</v>
      </c>
      <c r="C1024" s="16" t="str">
        <f>IFERROR(VLOOKUP(A1024, 'Data Investing.com'!$A$1:$G$1937, 6, FALSE), "NA")</f>
        <v>NA</v>
      </c>
      <c r="D1024" s="17" t="str">
        <f>IFERROR(VLOOKUP(A1024, 'Data Investing.com'!$A$1:$D$1937, 4, FALSE), "NA")</f>
        <v>NA</v>
      </c>
      <c r="E1024" s="17" t="str">
        <f>IFERROR(VLOOKUP(A1024, 'Data Investing.com'!$A$1:$G$1937, 7, FALSE), "NA")</f>
        <v>NA</v>
      </c>
    </row>
    <row r="1025" ht="15.75" customHeight="1">
      <c r="A1025" s="15">
        <v>44122.0</v>
      </c>
      <c r="B1025" s="16" t="str">
        <f>IFERROR(VLOOKUP(A1025, 'Data Investing.com'!$A$1:$B$1937, 2, FALSE), "NA")</f>
        <v>NA</v>
      </c>
      <c r="C1025" s="16" t="str">
        <f>IFERROR(VLOOKUP(A1025, 'Data Investing.com'!$A$1:$G$1937, 6, FALSE), "NA")</f>
        <v>NA</v>
      </c>
      <c r="D1025" s="17" t="str">
        <f>IFERROR(VLOOKUP(A1025, 'Data Investing.com'!$A$1:$D$1937, 4, FALSE), "NA")</f>
        <v>NA</v>
      </c>
      <c r="E1025" s="17" t="str">
        <f>IFERROR(VLOOKUP(A1025, 'Data Investing.com'!$A$1:$G$1937, 7, FALSE), "NA")</f>
        <v>NA</v>
      </c>
    </row>
    <row r="1026" ht="15.75" customHeight="1">
      <c r="A1026" s="15">
        <v>44123.0</v>
      </c>
      <c r="B1026" s="16">
        <f>IFERROR(VLOOKUP(A1026, 'Data Investing.com'!$A$1:$B$1937, 2, FALSE), "NA")</f>
        <v>1205.37</v>
      </c>
      <c r="C1026" s="16">
        <f>IFERROR(VLOOKUP(A1026, 'Data Investing.com'!$A$1:$G$1937, 6, FALSE), "NA")</f>
        <v>152.9715598</v>
      </c>
      <c r="D1026" s="17">
        <f>IFERROR(VLOOKUP(A1026, 'Data Investing.com'!$A$1:$D$1937, 4, FALSE), "NA")</f>
        <v>0.01059754</v>
      </c>
      <c r="E1026" s="17">
        <f>IFERROR(VLOOKUP(A1026, 'Data Investing.com'!$A$1:$G$1937, 7, FALSE), "NA")</f>
        <v>0.01695542011</v>
      </c>
    </row>
    <row r="1027" ht="15.75" customHeight="1">
      <c r="A1027" s="15">
        <v>44124.0</v>
      </c>
      <c r="B1027" s="16">
        <f>IFERROR(VLOOKUP(A1027, 'Data Investing.com'!$A$1:$B$1937, 2, FALSE), "NA")</f>
        <v>1210.41</v>
      </c>
      <c r="C1027" s="16">
        <f>IFERROR(VLOOKUP(A1027, 'Data Investing.com'!$A$1:$G$1937, 6, FALSE), "NA")</f>
        <v>153.9785521</v>
      </c>
      <c r="D1027" s="17">
        <f>IFERROR(VLOOKUP(A1027, 'Data Investing.com'!$A$1:$D$1937, 4, FALSE), "NA")</f>
        <v>0.00418129</v>
      </c>
      <c r="E1027" s="17">
        <f>IFERROR(VLOOKUP(A1027, 'Data Investing.com'!$A$1:$G$1937, 7, FALSE), "NA")</f>
        <v>0.006561299813</v>
      </c>
    </row>
    <row r="1028" ht="15.75" customHeight="1">
      <c r="A1028" s="15">
        <v>44125.0</v>
      </c>
      <c r="B1028" s="16">
        <f>IFERROR(VLOOKUP(A1028, 'Data Investing.com'!$A$1:$B$1937, 2, FALSE), "NA")</f>
        <v>1211.51</v>
      </c>
      <c r="C1028" s="16">
        <f>IFERROR(VLOOKUP(A1028, 'Data Investing.com'!$A$1:$G$1937, 6, FALSE), "NA")</f>
        <v>155.1606665</v>
      </c>
      <c r="D1028" s="17">
        <f>IFERROR(VLOOKUP(A1028, 'Data Investing.com'!$A$1:$D$1937, 4, FALSE), "NA")</f>
        <v>0.00090878</v>
      </c>
      <c r="E1028" s="17">
        <f>IFERROR(VLOOKUP(A1028, 'Data Investing.com'!$A$1:$G$1937, 7, FALSE), "NA")</f>
        <v>0.007647817578</v>
      </c>
    </row>
    <row r="1029" ht="15.75" customHeight="1">
      <c r="A1029" s="15">
        <v>44126.0</v>
      </c>
      <c r="B1029" s="16">
        <f>IFERROR(VLOOKUP(A1029, 'Data Investing.com'!$A$1:$B$1937, 2, FALSE), "NA")</f>
        <v>1198.32</v>
      </c>
      <c r="C1029" s="16">
        <f>IFERROR(VLOOKUP(A1029, 'Data Investing.com'!$A$1:$G$1937, 6, FALSE), "NA")</f>
        <v>151.0569905</v>
      </c>
      <c r="D1029" s="17">
        <f>IFERROR(VLOOKUP(A1029, 'Data Investing.com'!$A$1:$D$1937, 4, FALSE), "NA")</f>
        <v>-0.0108872</v>
      </c>
      <c r="E1029" s="17">
        <f>IFERROR(VLOOKUP(A1029, 'Data Investing.com'!$A$1:$G$1937, 7, FALSE), "NA")</f>
        <v>-0.02680395186</v>
      </c>
    </row>
    <row r="1030" ht="15.75" customHeight="1">
      <c r="A1030" s="15">
        <v>44127.0</v>
      </c>
      <c r="B1030" s="16">
        <f>IFERROR(VLOOKUP(A1030, 'Data Investing.com'!$A$1:$B$1937, 2, FALSE), "NA")</f>
        <v>1190.63</v>
      </c>
      <c r="C1030" s="16">
        <f>IFERROR(VLOOKUP(A1030, 'Data Investing.com'!$A$1:$G$1937, 6, FALSE), "NA")</f>
        <v>149.5578445</v>
      </c>
      <c r="D1030" s="17">
        <f>IFERROR(VLOOKUP(A1030, 'Data Investing.com'!$A$1:$D$1937, 4, FALSE), "NA")</f>
        <v>-0.0064173</v>
      </c>
      <c r="E1030" s="17">
        <f>IFERROR(VLOOKUP(A1030, 'Data Investing.com'!$A$1:$G$1937, 7, FALSE), "NA")</f>
        <v>-0.009973948517</v>
      </c>
    </row>
    <row r="1031" ht="15.75" customHeight="1">
      <c r="A1031" s="15">
        <v>44128.0</v>
      </c>
      <c r="B1031" s="16" t="str">
        <f>IFERROR(VLOOKUP(A1031, 'Data Investing.com'!$A$1:$B$1937, 2, FALSE), "NA")</f>
        <v>NA</v>
      </c>
      <c r="C1031" s="16" t="str">
        <f>IFERROR(VLOOKUP(A1031, 'Data Investing.com'!$A$1:$G$1937, 6, FALSE), "NA")</f>
        <v>NA</v>
      </c>
      <c r="D1031" s="17" t="str">
        <f>IFERROR(VLOOKUP(A1031, 'Data Investing.com'!$A$1:$D$1937, 4, FALSE), "NA")</f>
        <v>NA</v>
      </c>
      <c r="E1031" s="17" t="str">
        <f>IFERROR(VLOOKUP(A1031, 'Data Investing.com'!$A$1:$G$1937, 7, FALSE), "NA")</f>
        <v>NA</v>
      </c>
    </row>
    <row r="1032" ht="15.75" customHeight="1">
      <c r="A1032" s="15">
        <v>44129.0</v>
      </c>
      <c r="B1032" s="16" t="str">
        <f>IFERROR(VLOOKUP(A1032, 'Data Investing.com'!$A$1:$B$1937, 2, FALSE), "NA")</f>
        <v>NA</v>
      </c>
      <c r="C1032" s="16" t="str">
        <f>IFERROR(VLOOKUP(A1032, 'Data Investing.com'!$A$1:$G$1937, 6, FALSE), "NA")</f>
        <v>NA</v>
      </c>
      <c r="D1032" s="17" t="str">
        <f>IFERROR(VLOOKUP(A1032, 'Data Investing.com'!$A$1:$D$1937, 4, FALSE), "NA")</f>
        <v>NA</v>
      </c>
      <c r="E1032" s="17" t="str">
        <f>IFERROR(VLOOKUP(A1032, 'Data Investing.com'!$A$1:$G$1937, 7, FALSE), "NA")</f>
        <v>NA</v>
      </c>
    </row>
    <row r="1033" ht="15.75" customHeight="1">
      <c r="A1033" s="15">
        <v>44130.0</v>
      </c>
      <c r="B1033" s="16">
        <f>IFERROR(VLOOKUP(A1033, 'Data Investing.com'!$A$1:$B$1937, 2, FALSE), "NA")</f>
        <v>1144.45</v>
      </c>
      <c r="C1033" s="16">
        <f>IFERROR(VLOOKUP(A1033, 'Data Investing.com'!$A$1:$G$1937, 6, FALSE), "NA")</f>
        <v>141.6451106</v>
      </c>
      <c r="D1033" s="17">
        <f>IFERROR(VLOOKUP(A1033, 'Data Investing.com'!$A$1:$D$1937, 4, FALSE), "NA")</f>
        <v>-0.0387862</v>
      </c>
      <c r="E1033" s="17">
        <f>IFERROR(VLOOKUP(A1033, 'Data Investing.com'!$A$1:$G$1937, 7, FALSE), "NA")</f>
        <v>-0.05435852957</v>
      </c>
    </row>
    <row r="1034" ht="15.75" customHeight="1">
      <c r="A1034" s="15">
        <v>44131.0</v>
      </c>
      <c r="B1034" s="16">
        <f>IFERROR(VLOOKUP(A1034, 'Data Investing.com'!$A$1:$B$1937, 2, FALSE), "NA")</f>
        <v>1152.63</v>
      </c>
      <c r="C1034" s="16">
        <f>IFERROR(VLOOKUP(A1034, 'Data Investing.com'!$A$1:$G$1937, 6, FALSE), "NA")</f>
        <v>140.8153542</v>
      </c>
      <c r="D1034" s="17">
        <f>IFERROR(VLOOKUP(A1034, 'Data Investing.com'!$A$1:$D$1937, 4, FALSE), "NA")</f>
        <v>0.00714754</v>
      </c>
      <c r="E1034" s="17">
        <f>IFERROR(VLOOKUP(A1034, 'Data Investing.com'!$A$1:$G$1937, 7, FALSE), "NA")</f>
        <v>-0.005875220847</v>
      </c>
    </row>
    <row r="1035" ht="15.75" customHeight="1">
      <c r="A1035" s="15">
        <v>44132.0</v>
      </c>
      <c r="B1035" s="16">
        <f>IFERROR(VLOOKUP(A1035, 'Data Investing.com'!$A$1:$B$1937, 2, FALSE), "NA")</f>
        <v>1126.99</v>
      </c>
      <c r="C1035" s="16">
        <f>IFERROR(VLOOKUP(A1035, 'Data Investing.com'!$A$1:$G$1937, 6, FALSE), "NA")</f>
        <v>136.5072251</v>
      </c>
      <c r="D1035" s="17">
        <f>IFERROR(VLOOKUP(A1035, 'Data Investing.com'!$A$1:$D$1937, 4, FALSE), "NA")</f>
        <v>-0.0222448</v>
      </c>
      <c r="E1035" s="17">
        <f>IFERROR(VLOOKUP(A1035, 'Data Investing.com'!$A$1:$G$1937, 7, FALSE), "NA")</f>
        <v>-0.03107194264</v>
      </c>
    </row>
    <row r="1036" ht="15.75" customHeight="1">
      <c r="A1036" s="15">
        <v>44133.0</v>
      </c>
      <c r="B1036" s="16" t="str">
        <f>IFERROR(VLOOKUP(A1036, 'Data Investing.com'!$A$1:$B$1937, 2, FALSE), "NA")</f>
        <v>NA</v>
      </c>
      <c r="C1036" s="16" t="str">
        <f>IFERROR(VLOOKUP(A1036, 'Data Investing.com'!$A$1:$G$1937, 6, FALSE), "NA")</f>
        <v>NA</v>
      </c>
      <c r="D1036" s="17" t="str">
        <f>IFERROR(VLOOKUP(A1036, 'Data Investing.com'!$A$1:$D$1937, 4, FALSE), "NA")</f>
        <v>NA</v>
      </c>
      <c r="E1036" s="17" t="str">
        <f>IFERROR(VLOOKUP(A1036, 'Data Investing.com'!$A$1:$G$1937, 7, FALSE), "NA")</f>
        <v>NA</v>
      </c>
    </row>
    <row r="1037" ht="15.75" customHeight="1">
      <c r="A1037" s="15">
        <v>44134.0</v>
      </c>
      <c r="B1037" s="16">
        <f>IFERROR(VLOOKUP(A1037, 'Data Investing.com'!$A$1:$B$1937, 2, FALSE), "NA")</f>
        <v>1112.37</v>
      </c>
      <c r="C1037" s="16">
        <f>IFERROR(VLOOKUP(A1037, 'Data Investing.com'!$A$1:$G$1937, 6, FALSE), "NA")</f>
        <v>133.3009779</v>
      </c>
      <c r="D1037" s="17">
        <f>IFERROR(VLOOKUP(A1037, 'Data Investing.com'!$A$1:$D$1937, 4, FALSE), "NA")</f>
        <v>-0.0129726</v>
      </c>
      <c r="E1037" s="17">
        <f>IFERROR(VLOOKUP(A1037, 'Data Investing.com'!$A$1:$G$1937, 7, FALSE), "NA")</f>
        <v>-0.02376798172</v>
      </c>
    </row>
    <row r="1038" ht="15.75" customHeight="1">
      <c r="A1038" s="15">
        <v>44135.0</v>
      </c>
      <c r="B1038" s="16" t="str">
        <f>IFERROR(VLOOKUP(A1038, 'Data Investing.com'!$A$1:$B$1937, 2, FALSE), "NA")</f>
        <v>NA</v>
      </c>
      <c r="C1038" s="16" t="str">
        <f>IFERROR(VLOOKUP(A1038, 'Data Investing.com'!$A$1:$G$1937, 6, FALSE), "NA")</f>
        <v>NA</v>
      </c>
      <c r="D1038" s="17" t="str">
        <f>IFERROR(VLOOKUP(A1038, 'Data Investing.com'!$A$1:$D$1937, 4, FALSE), "NA")</f>
        <v>NA</v>
      </c>
      <c r="E1038" s="17" t="str">
        <f>IFERROR(VLOOKUP(A1038, 'Data Investing.com'!$A$1:$G$1937, 7, FALSE), "NA")</f>
        <v>NA</v>
      </c>
    </row>
    <row r="1039" ht="15.75" customHeight="1">
      <c r="A1039" s="15">
        <v>44136.0</v>
      </c>
      <c r="B1039" s="16" t="str">
        <f>IFERROR(VLOOKUP(A1039, 'Data Investing.com'!$A$1:$B$1937, 2, FALSE), "NA")</f>
        <v>NA</v>
      </c>
      <c r="C1039" s="16" t="str">
        <f>IFERROR(VLOOKUP(A1039, 'Data Investing.com'!$A$1:$G$1937, 6, FALSE), "NA")</f>
        <v>NA</v>
      </c>
      <c r="D1039" s="17" t="str">
        <f>IFERROR(VLOOKUP(A1039, 'Data Investing.com'!$A$1:$D$1937, 4, FALSE), "NA")</f>
        <v>NA</v>
      </c>
      <c r="E1039" s="17" t="str">
        <f>IFERROR(VLOOKUP(A1039, 'Data Investing.com'!$A$1:$G$1937, 7, FALSE), "NA")</f>
        <v>NA</v>
      </c>
    </row>
    <row r="1040" ht="15.75" customHeight="1">
      <c r="A1040" s="15">
        <v>44137.0</v>
      </c>
      <c r="B1040" s="16">
        <f>IFERROR(VLOOKUP(A1040, 'Data Investing.com'!$A$1:$B$1937, 2, FALSE), "NA")</f>
        <v>1133.59</v>
      </c>
      <c r="C1040" s="16">
        <f>IFERROR(VLOOKUP(A1040, 'Data Investing.com'!$A$1:$G$1937, 6, FALSE), "NA")</f>
        <v>134.6466326</v>
      </c>
      <c r="D1040" s="17">
        <f>IFERROR(VLOOKUP(A1040, 'Data Investing.com'!$A$1:$D$1937, 4, FALSE), "NA")</f>
        <v>0.01907639</v>
      </c>
      <c r="E1040" s="17">
        <f>IFERROR(VLOOKUP(A1040, 'Data Investing.com'!$A$1:$G$1937, 7, FALSE), "NA")</f>
        <v>0.01004424763</v>
      </c>
    </row>
    <row r="1041" ht="15.75" customHeight="1">
      <c r="A1041" s="15">
        <v>44138.0</v>
      </c>
      <c r="B1041" s="16">
        <f>IFERROR(VLOOKUP(A1041, 'Data Investing.com'!$A$1:$B$1937, 2, FALSE), "NA")</f>
        <v>1150.71</v>
      </c>
      <c r="C1041" s="16">
        <f>IFERROR(VLOOKUP(A1041, 'Data Investing.com'!$A$1:$G$1937, 6, FALSE), "NA")</f>
        <v>136.9631975</v>
      </c>
      <c r="D1041" s="17">
        <f>IFERROR(VLOOKUP(A1041, 'Data Investing.com'!$A$1:$D$1937, 4, FALSE), "NA")</f>
        <v>0.01510246</v>
      </c>
      <c r="E1041" s="17">
        <f>IFERROR(VLOOKUP(A1041, 'Data Investing.com'!$A$1:$G$1937, 7, FALSE), "NA")</f>
        <v>0.01705844772</v>
      </c>
    </row>
    <row r="1042" ht="15.75" customHeight="1">
      <c r="A1042" s="15">
        <v>44139.0</v>
      </c>
      <c r="B1042" s="16">
        <f>IFERROR(VLOOKUP(A1042, 'Data Investing.com'!$A$1:$B$1937, 2, FALSE), "NA")</f>
        <v>1167.65</v>
      </c>
      <c r="C1042" s="16">
        <f>IFERROR(VLOOKUP(A1042, 'Data Investing.com'!$A$1:$G$1937, 6, FALSE), "NA")</f>
        <v>138.5918268</v>
      </c>
      <c r="D1042" s="17">
        <f>IFERROR(VLOOKUP(A1042, 'Data Investing.com'!$A$1:$D$1937, 4, FALSE), "NA")</f>
        <v>0.01472135</v>
      </c>
      <c r="E1042" s="17">
        <f>IFERROR(VLOOKUP(A1042, 'Data Investing.com'!$A$1:$G$1937, 7, FALSE), "NA")</f>
        <v>0.01182085709</v>
      </c>
    </row>
    <row r="1043" ht="15.75" customHeight="1">
      <c r="A1043" s="15">
        <v>44140.0</v>
      </c>
      <c r="B1043" s="16">
        <f>IFERROR(VLOOKUP(A1043, 'Data Investing.com'!$A$1:$B$1937, 2, FALSE), "NA")</f>
        <v>1180.02</v>
      </c>
      <c r="C1043" s="16">
        <f>IFERROR(VLOOKUP(A1043, 'Data Investing.com'!$A$1:$G$1937, 6, FALSE), "NA")</f>
        <v>140.1415643</v>
      </c>
      <c r="D1043" s="17">
        <f>IFERROR(VLOOKUP(A1043, 'Data Investing.com'!$A$1:$D$1937, 4, FALSE), "NA")</f>
        <v>0.01059393</v>
      </c>
      <c r="E1043" s="17">
        <f>IFERROR(VLOOKUP(A1043, 'Data Investing.com'!$A$1:$G$1937, 7, FALSE), "NA")</f>
        <v>0.01111997018</v>
      </c>
    </row>
    <row r="1044" ht="15.75" customHeight="1">
      <c r="A1044" s="15">
        <v>44141.0</v>
      </c>
      <c r="B1044" s="16">
        <f>IFERROR(VLOOKUP(A1044, 'Data Investing.com'!$A$1:$B$1937, 2, FALSE), "NA")</f>
        <v>1191.96</v>
      </c>
      <c r="C1044" s="16">
        <f>IFERROR(VLOOKUP(A1044, 'Data Investing.com'!$A$1:$G$1937, 6, FALSE), "NA")</f>
        <v>139.9014085</v>
      </c>
      <c r="D1044" s="17">
        <f>IFERROR(VLOOKUP(A1044, 'Data Investing.com'!$A$1:$D$1937, 4, FALSE), "NA")</f>
        <v>0.01011847</v>
      </c>
      <c r="E1044" s="17">
        <f>IFERROR(VLOOKUP(A1044, 'Data Investing.com'!$A$1:$G$1937, 7, FALSE), "NA")</f>
        <v>-0.001715136353</v>
      </c>
    </row>
    <row r="1045" ht="15.75" customHeight="1">
      <c r="A1045" s="15">
        <v>44142.0</v>
      </c>
      <c r="B1045" s="16" t="str">
        <f>IFERROR(VLOOKUP(A1045, 'Data Investing.com'!$A$1:$B$1937, 2, FALSE), "NA")</f>
        <v>NA</v>
      </c>
      <c r="C1045" s="16" t="str">
        <f>IFERROR(VLOOKUP(A1045, 'Data Investing.com'!$A$1:$G$1937, 6, FALSE), "NA")</f>
        <v>NA</v>
      </c>
      <c r="D1045" s="17" t="str">
        <f>IFERROR(VLOOKUP(A1045, 'Data Investing.com'!$A$1:$D$1937, 4, FALSE), "NA")</f>
        <v>NA</v>
      </c>
      <c r="E1045" s="17" t="str">
        <f>IFERROR(VLOOKUP(A1045, 'Data Investing.com'!$A$1:$G$1937, 7, FALSE), "NA")</f>
        <v>NA</v>
      </c>
    </row>
    <row r="1046" ht="15.75" customHeight="1">
      <c r="A1046" s="15">
        <v>44143.0</v>
      </c>
      <c r="B1046" s="16" t="str">
        <f>IFERROR(VLOOKUP(A1046, 'Data Investing.com'!$A$1:$B$1937, 2, FALSE), "NA")</f>
        <v>NA</v>
      </c>
      <c r="C1046" s="16" t="str">
        <f>IFERROR(VLOOKUP(A1046, 'Data Investing.com'!$A$1:$G$1937, 6, FALSE), "NA")</f>
        <v>NA</v>
      </c>
      <c r="D1046" s="17" t="str">
        <f>IFERROR(VLOOKUP(A1046, 'Data Investing.com'!$A$1:$D$1937, 4, FALSE), "NA")</f>
        <v>NA</v>
      </c>
      <c r="E1046" s="17" t="str">
        <f>IFERROR(VLOOKUP(A1046, 'Data Investing.com'!$A$1:$G$1937, 7, FALSE), "NA")</f>
        <v>NA</v>
      </c>
    </row>
    <row r="1047" ht="15.75" customHeight="1">
      <c r="A1047" s="15">
        <v>44144.0</v>
      </c>
      <c r="B1047" s="16">
        <f>IFERROR(VLOOKUP(A1047, 'Data Investing.com'!$A$1:$B$1937, 2, FALSE), "NA")</f>
        <v>1231.54</v>
      </c>
      <c r="C1047" s="16">
        <f>IFERROR(VLOOKUP(A1047, 'Data Investing.com'!$A$1:$G$1937, 6, FALSE), "NA")</f>
        <v>152.7320981</v>
      </c>
      <c r="D1047" s="17">
        <f>IFERROR(VLOOKUP(A1047, 'Data Investing.com'!$A$1:$D$1937, 4, FALSE), "NA")</f>
        <v>0.03320581</v>
      </c>
      <c r="E1047" s="17">
        <f>IFERROR(VLOOKUP(A1047, 'Data Investing.com'!$A$1:$G$1937, 7, FALSE), "NA")</f>
        <v>0.08774744477</v>
      </c>
    </row>
    <row r="1048" ht="15.75" customHeight="1">
      <c r="A1048" s="15">
        <v>44145.0</v>
      </c>
      <c r="B1048" s="16">
        <f>IFERROR(VLOOKUP(A1048, 'Data Investing.com'!$A$1:$B$1937, 2, FALSE), "NA")</f>
        <v>1243</v>
      </c>
      <c r="C1048" s="16">
        <f>IFERROR(VLOOKUP(A1048, 'Data Investing.com'!$A$1:$G$1937, 6, FALSE), "NA")</f>
        <v>152.6164575</v>
      </c>
      <c r="D1048" s="17">
        <f>IFERROR(VLOOKUP(A1048, 'Data Investing.com'!$A$1:$D$1937, 4, FALSE), "NA")</f>
        <v>0.00930542</v>
      </c>
      <c r="E1048" s="17">
        <f>IFERROR(VLOOKUP(A1048, 'Data Investing.com'!$A$1:$G$1937, 7, FALSE), "NA")</f>
        <v>-0.0007574334027</v>
      </c>
    </row>
    <row r="1049" ht="15.75" customHeight="1">
      <c r="A1049" s="15">
        <v>44146.0</v>
      </c>
      <c r="B1049" s="16">
        <f>IFERROR(VLOOKUP(A1049, 'Data Investing.com'!$A$1:$B$1937, 2, FALSE), "NA")</f>
        <v>1279.22</v>
      </c>
      <c r="C1049" s="16">
        <f>IFERROR(VLOOKUP(A1049, 'Data Investing.com'!$A$1:$G$1937, 6, FALSE), "NA")</f>
        <v>164.0740836</v>
      </c>
      <c r="D1049" s="17">
        <f>IFERROR(VLOOKUP(A1049, 'Data Investing.com'!$A$1:$D$1937, 4, FALSE), "NA")</f>
        <v>0.02913918</v>
      </c>
      <c r="E1049" s="17">
        <f>IFERROR(VLOOKUP(A1049, 'Data Investing.com'!$A$1:$G$1937, 7, FALSE), "NA")</f>
        <v>0.07239009439</v>
      </c>
    </row>
    <row r="1050" ht="15.75" customHeight="1">
      <c r="A1050" s="15">
        <v>44147.0</v>
      </c>
      <c r="B1050" s="16">
        <f>IFERROR(VLOOKUP(A1050, 'Data Investing.com'!$A$1:$B$1937, 2, FALSE), "NA")</f>
        <v>1271.75</v>
      </c>
      <c r="C1050" s="16">
        <f>IFERROR(VLOOKUP(A1050, 'Data Investing.com'!$A$1:$G$1937, 6, FALSE), "NA")</f>
        <v>165.443807</v>
      </c>
      <c r="D1050" s="17">
        <f>IFERROR(VLOOKUP(A1050, 'Data Investing.com'!$A$1:$D$1937, 4, FALSE), "NA")</f>
        <v>-0.0058395</v>
      </c>
      <c r="E1050" s="17">
        <f>IFERROR(VLOOKUP(A1050, 'Data Investing.com'!$A$1:$G$1937, 7, FALSE), "NA")</f>
        <v>0.008313547456</v>
      </c>
    </row>
    <row r="1051" ht="15.75" customHeight="1">
      <c r="A1051" s="15">
        <v>44148.0</v>
      </c>
      <c r="B1051" s="16">
        <f>IFERROR(VLOOKUP(A1051, 'Data Investing.com'!$A$1:$B$1937, 2, FALSE), "NA")</f>
        <v>1291.29</v>
      </c>
      <c r="C1051" s="16">
        <f>IFERROR(VLOOKUP(A1051, 'Data Investing.com'!$A$1:$G$1937, 6, FALSE), "NA")</f>
        <v>168.5713167</v>
      </c>
      <c r="D1051" s="17">
        <f>IFERROR(VLOOKUP(A1051, 'Data Investing.com'!$A$1:$D$1937, 4, FALSE), "NA")</f>
        <v>0.01536466</v>
      </c>
      <c r="E1051" s="17">
        <f>IFERROR(VLOOKUP(A1051, 'Data Investing.com'!$A$1:$G$1937, 7, FALSE), "NA")</f>
        <v>0.01872730222</v>
      </c>
    </row>
    <row r="1052" ht="15.75" customHeight="1">
      <c r="A1052" s="15">
        <v>44149.0</v>
      </c>
      <c r="B1052" s="16" t="str">
        <f>IFERROR(VLOOKUP(A1052, 'Data Investing.com'!$A$1:$B$1937, 2, FALSE), "NA")</f>
        <v>NA</v>
      </c>
      <c r="C1052" s="16" t="str">
        <f>IFERROR(VLOOKUP(A1052, 'Data Investing.com'!$A$1:$G$1937, 6, FALSE), "NA")</f>
        <v>NA</v>
      </c>
      <c r="D1052" s="17" t="str">
        <f>IFERROR(VLOOKUP(A1052, 'Data Investing.com'!$A$1:$D$1937, 4, FALSE), "NA")</f>
        <v>NA</v>
      </c>
      <c r="E1052" s="17" t="str">
        <f>IFERROR(VLOOKUP(A1052, 'Data Investing.com'!$A$1:$G$1937, 7, FALSE), "NA")</f>
        <v>NA</v>
      </c>
    </row>
    <row r="1053" ht="15.75" customHeight="1">
      <c r="A1053" s="15">
        <v>44150.0</v>
      </c>
      <c r="B1053" s="16" t="str">
        <f>IFERROR(VLOOKUP(A1053, 'Data Investing.com'!$A$1:$B$1937, 2, FALSE), "NA")</f>
        <v>NA</v>
      </c>
      <c r="C1053" s="16" t="str">
        <f>IFERROR(VLOOKUP(A1053, 'Data Investing.com'!$A$1:$G$1937, 6, FALSE), "NA")</f>
        <v>NA</v>
      </c>
      <c r="D1053" s="17" t="str">
        <f>IFERROR(VLOOKUP(A1053, 'Data Investing.com'!$A$1:$D$1937, 4, FALSE), "NA")</f>
        <v>NA</v>
      </c>
      <c r="E1053" s="17" t="str">
        <f>IFERROR(VLOOKUP(A1053, 'Data Investing.com'!$A$1:$G$1937, 7, FALSE), "NA")</f>
        <v>NA</v>
      </c>
    </row>
    <row r="1054" ht="15.75" customHeight="1">
      <c r="A1054" s="15">
        <v>44151.0</v>
      </c>
      <c r="B1054" s="16">
        <f>IFERROR(VLOOKUP(A1054, 'Data Investing.com'!$A$1:$B$1937, 2, FALSE), "NA")</f>
        <v>1292.99</v>
      </c>
      <c r="C1054" s="16">
        <f>IFERROR(VLOOKUP(A1054, 'Data Investing.com'!$A$1:$G$1937, 6, FALSE), "NA")</f>
        <v>167.9731345</v>
      </c>
      <c r="D1054" s="17">
        <f>IFERROR(VLOOKUP(A1054, 'Data Investing.com'!$A$1:$D$1937, 4, FALSE), "NA")</f>
        <v>0.00131651</v>
      </c>
      <c r="E1054" s="17">
        <f>IFERROR(VLOOKUP(A1054, 'Data Investing.com'!$A$1:$G$1937, 7, FALSE), "NA")</f>
        <v>-0.00355485179</v>
      </c>
    </row>
    <row r="1055" ht="15.75" customHeight="1">
      <c r="A1055" s="15">
        <v>44152.0</v>
      </c>
      <c r="B1055" s="16">
        <f>IFERROR(VLOOKUP(A1055, 'Data Investing.com'!$A$1:$B$1937, 2, FALSE), "NA")</f>
        <v>1259.72</v>
      </c>
      <c r="C1055" s="16">
        <f>IFERROR(VLOOKUP(A1055, 'Data Investing.com'!$A$1:$G$1937, 6, FALSE), "NA")</f>
        <v>163.6807775</v>
      </c>
      <c r="D1055" s="17">
        <f>IFERROR(VLOOKUP(A1055, 'Data Investing.com'!$A$1:$D$1937, 4, FALSE), "NA")</f>
        <v>-0.0257311</v>
      </c>
      <c r="E1055" s="17">
        <f>IFERROR(VLOOKUP(A1055, 'Data Investing.com'!$A$1:$G$1937, 7, FALSE), "NA")</f>
        <v>-0.02588600035</v>
      </c>
    </row>
    <row r="1056" ht="15.75" customHeight="1">
      <c r="A1056" s="15">
        <v>44153.0</v>
      </c>
      <c r="B1056" s="16">
        <f>IFERROR(VLOOKUP(A1056, 'Data Investing.com'!$A$1:$B$1937, 2, FALSE), "NA")</f>
        <v>1294.72</v>
      </c>
      <c r="C1056" s="16">
        <f>IFERROR(VLOOKUP(A1056, 'Data Investing.com'!$A$1:$G$1937, 6, FALSE), "NA")</f>
        <v>168.0581516</v>
      </c>
      <c r="D1056" s="17">
        <f>IFERROR(VLOOKUP(A1056, 'Data Investing.com'!$A$1:$D$1937, 4, FALSE), "NA")</f>
        <v>0.02778395</v>
      </c>
      <c r="E1056" s="17">
        <f>IFERROR(VLOOKUP(A1056, 'Data Investing.com'!$A$1:$G$1937, 7, FALSE), "NA")</f>
        <v>0.02639200757</v>
      </c>
    </row>
    <row r="1057" ht="15.75" customHeight="1">
      <c r="A1057" s="15">
        <v>44154.0</v>
      </c>
      <c r="B1057" s="16">
        <f>IFERROR(VLOOKUP(A1057, 'Data Investing.com'!$A$1:$B$1937, 2, FALSE), "NA")</f>
        <v>1313.02</v>
      </c>
      <c r="C1057" s="16">
        <f>IFERROR(VLOOKUP(A1057, 'Data Investing.com'!$A$1:$G$1937, 6, FALSE), "NA")</f>
        <v>173.8938112</v>
      </c>
      <c r="D1057" s="17">
        <f>IFERROR(VLOOKUP(A1057, 'Data Investing.com'!$A$1:$D$1937, 4, FALSE), "NA")</f>
        <v>0.01413433</v>
      </c>
      <c r="E1057" s="17">
        <f>IFERROR(VLOOKUP(A1057, 'Data Investing.com'!$A$1:$G$1937, 7, FALSE), "NA")</f>
        <v>0.03413477224</v>
      </c>
    </row>
    <row r="1058" ht="15.75" customHeight="1">
      <c r="A1058" s="15">
        <v>44155.0</v>
      </c>
      <c r="B1058" s="16">
        <f>IFERROR(VLOOKUP(A1058, 'Data Investing.com'!$A$1:$B$1937, 2, FALSE), "NA")</f>
        <v>1323.95</v>
      </c>
      <c r="C1058" s="16">
        <f>IFERROR(VLOOKUP(A1058, 'Data Investing.com'!$A$1:$G$1937, 6, FALSE), "NA")</f>
        <v>173.4667138</v>
      </c>
      <c r="D1058" s="17">
        <f>IFERROR(VLOOKUP(A1058, 'Data Investing.com'!$A$1:$D$1937, 4, FALSE), "NA")</f>
        <v>0.00832432</v>
      </c>
      <c r="E1058" s="17">
        <f>IFERROR(VLOOKUP(A1058, 'Data Investing.com'!$A$1:$G$1937, 7, FALSE), "NA")</f>
        <v>-0.0024591024</v>
      </c>
    </row>
    <row r="1059" ht="15.75" customHeight="1">
      <c r="A1059" s="15">
        <v>44156.0</v>
      </c>
      <c r="B1059" s="16" t="str">
        <f>IFERROR(VLOOKUP(A1059, 'Data Investing.com'!$A$1:$B$1937, 2, FALSE), "NA")</f>
        <v>NA</v>
      </c>
      <c r="C1059" s="16" t="str">
        <f>IFERROR(VLOOKUP(A1059, 'Data Investing.com'!$A$1:$G$1937, 6, FALSE), "NA")</f>
        <v>NA</v>
      </c>
      <c r="D1059" s="17" t="str">
        <f>IFERROR(VLOOKUP(A1059, 'Data Investing.com'!$A$1:$D$1937, 4, FALSE), "NA")</f>
        <v>NA</v>
      </c>
      <c r="E1059" s="17" t="str">
        <f>IFERROR(VLOOKUP(A1059, 'Data Investing.com'!$A$1:$G$1937, 7, FALSE), "NA")</f>
        <v>NA</v>
      </c>
    </row>
    <row r="1060" ht="15.75" customHeight="1">
      <c r="A1060" s="15">
        <v>44157.0</v>
      </c>
      <c r="B1060" s="16" t="str">
        <f>IFERROR(VLOOKUP(A1060, 'Data Investing.com'!$A$1:$B$1937, 2, FALSE), "NA")</f>
        <v>NA</v>
      </c>
      <c r="C1060" s="16" t="str">
        <f>IFERROR(VLOOKUP(A1060, 'Data Investing.com'!$A$1:$G$1937, 6, FALSE), "NA")</f>
        <v>NA</v>
      </c>
      <c r="D1060" s="17" t="str">
        <f>IFERROR(VLOOKUP(A1060, 'Data Investing.com'!$A$1:$D$1937, 4, FALSE), "NA")</f>
        <v>NA</v>
      </c>
      <c r="E1060" s="17" t="str">
        <f>IFERROR(VLOOKUP(A1060, 'Data Investing.com'!$A$1:$G$1937, 7, FALSE), "NA")</f>
        <v>NA</v>
      </c>
    </row>
    <row r="1061" ht="15.75" customHeight="1">
      <c r="A1061" s="15">
        <v>44158.0</v>
      </c>
      <c r="B1061" s="16">
        <f>IFERROR(VLOOKUP(A1061, 'Data Investing.com'!$A$1:$B$1937, 2, FALSE), "NA")</f>
        <v>1314.25</v>
      </c>
      <c r="C1061" s="16">
        <f>IFERROR(VLOOKUP(A1061, 'Data Investing.com'!$A$1:$G$1937, 6, FALSE), "NA")</f>
        <v>166.7618323</v>
      </c>
      <c r="D1061" s="17">
        <f>IFERROR(VLOOKUP(A1061, 'Data Investing.com'!$A$1:$D$1937, 4, FALSE), "NA")</f>
        <v>-0.0073266</v>
      </c>
      <c r="E1061" s="17">
        <f>IFERROR(VLOOKUP(A1061, 'Data Investing.com'!$A$1:$G$1937, 7, FALSE), "NA")</f>
        <v>-0.03941908956</v>
      </c>
    </row>
    <row r="1062" ht="15.75" customHeight="1">
      <c r="A1062" s="15">
        <v>44159.0</v>
      </c>
      <c r="B1062" s="16">
        <f>IFERROR(VLOOKUP(A1062, 'Data Investing.com'!$A$1:$B$1937, 2, FALSE), "NA")</f>
        <v>1320.98</v>
      </c>
      <c r="C1062" s="16">
        <f>IFERROR(VLOOKUP(A1062, 'Data Investing.com'!$A$1:$G$1937, 6, FALSE), "NA")</f>
        <v>165.1596609</v>
      </c>
      <c r="D1062" s="17">
        <f>IFERROR(VLOOKUP(A1062, 'Data Investing.com'!$A$1:$D$1937, 4, FALSE), "NA")</f>
        <v>0.00512079</v>
      </c>
      <c r="E1062" s="17">
        <f>IFERROR(VLOOKUP(A1062, 'Data Investing.com'!$A$1:$G$1937, 7, FALSE), "NA")</f>
        <v>-0.009653992329</v>
      </c>
    </row>
    <row r="1063" ht="15.75" customHeight="1">
      <c r="A1063" s="15">
        <v>44160.0</v>
      </c>
      <c r="B1063" s="16">
        <f>IFERROR(VLOOKUP(A1063, 'Data Investing.com'!$A$1:$B$1937, 2, FALSE), "NA")</f>
        <v>1325.47</v>
      </c>
      <c r="C1063" s="16">
        <f>IFERROR(VLOOKUP(A1063, 'Data Investing.com'!$A$1:$G$1937, 6, FALSE), "NA")</f>
        <v>167.1526035</v>
      </c>
      <c r="D1063" s="17">
        <f>IFERROR(VLOOKUP(A1063, 'Data Investing.com'!$A$1:$D$1937, 4, FALSE), "NA")</f>
        <v>0.00339899</v>
      </c>
      <c r="E1063" s="17">
        <f>IFERROR(VLOOKUP(A1063, 'Data Investing.com'!$A$1:$G$1937, 7, FALSE), "NA")</f>
        <v>0.0119945406</v>
      </c>
    </row>
    <row r="1064" ht="15.75" customHeight="1">
      <c r="A1064" s="15">
        <v>44161.0</v>
      </c>
      <c r="B1064" s="16">
        <f>IFERROR(VLOOKUP(A1064, 'Data Investing.com'!$A$1:$B$1937, 2, FALSE), "NA")</f>
        <v>1342.49</v>
      </c>
      <c r="C1064" s="16">
        <f>IFERROR(VLOOKUP(A1064, 'Data Investing.com'!$A$1:$G$1937, 6, FALSE), "NA")</f>
        <v>170.6027373</v>
      </c>
      <c r="D1064" s="17">
        <f>IFERROR(VLOOKUP(A1064, 'Data Investing.com'!$A$1:$D$1937, 4, FALSE), "NA")</f>
        <v>0.01284073</v>
      </c>
      <c r="E1064" s="17">
        <f>IFERROR(VLOOKUP(A1064, 'Data Investing.com'!$A$1:$G$1937, 7, FALSE), "NA")</f>
        <v>0.0204304914</v>
      </c>
    </row>
    <row r="1065" ht="15.75" customHeight="1">
      <c r="A1065" s="15">
        <v>44162.0</v>
      </c>
      <c r="B1065" s="16">
        <f>IFERROR(VLOOKUP(A1065, 'Data Investing.com'!$A$1:$B$1937, 2, FALSE), "NA")</f>
        <v>1328.73</v>
      </c>
      <c r="C1065" s="16">
        <f>IFERROR(VLOOKUP(A1065, 'Data Investing.com'!$A$1:$G$1937, 6, FALSE), "NA")</f>
        <v>169.6279937</v>
      </c>
      <c r="D1065" s="17">
        <f>IFERROR(VLOOKUP(A1065, 'Data Investing.com'!$A$1:$D$1937, 4, FALSE), "NA")</f>
        <v>-0.0102496</v>
      </c>
      <c r="E1065" s="17">
        <f>IFERROR(VLOOKUP(A1065, 'Data Investing.com'!$A$1:$G$1937, 7, FALSE), "NA")</f>
        <v>-0.005729913257</v>
      </c>
    </row>
    <row r="1066" ht="15.75" customHeight="1">
      <c r="A1066" s="15">
        <v>44163.0</v>
      </c>
      <c r="B1066" s="16" t="str">
        <f>IFERROR(VLOOKUP(A1066, 'Data Investing.com'!$A$1:$B$1937, 2, FALSE), "NA")</f>
        <v>NA</v>
      </c>
      <c r="C1066" s="16" t="str">
        <f>IFERROR(VLOOKUP(A1066, 'Data Investing.com'!$A$1:$G$1937, 6, FALSE), "NA")</f>
        <v>NA</v>
      </c>
      <c r="D1066" s="17" t="str">
        <f>IFERROR(VLOOKUP(A1066, 'Data Investing.com'!$A$1:$D$1937, 4, FALSE), "NA")</f>
        <v>NA</v>
      </c>
      <c r="E1066" s="17" t="str">
        <f>IFERROR(VLOOKUP(A1066, 'Data Investing.com'!$A$1:$G$1937, 7, FALSE), "NA")</f>
        <v>NA</v>
      </c>
    </row>
    <row r="1067" ht="15.75" customHeight="1">
      <c r="A1067" s="15">
        <v>44164.0</v>
      </c>
      <c r="B1067" s="16" t="str">
        <f>IFERROR(VLOOKUP(A1067, 'Data Investing.com'!$A$1:$B$1937, 2, FALSE), "NA")</f>
        <v>NA</v>
      </c>
      <c r="C1067" s="16" t="str">
        <f>IFERROR(VLOOKUP(A1067, 'Data Investing.com'!$A$1:$G$1937, 6, FALSE), "NA")</f>
        <v>NA</v>
      </c>
      <c r="D1067" s="17" t="str">
        <f>IFERROR(VLOOKUP(A1067, 'Data Investing.com'!$A$1:$D$1937, 4, FALSE), "NA")</f>
        <v>NA</v>
      </c>
      <c r="E1067" s="17" t="str">
        <f>IFERROR(VLOOKUP(A1067, 'Data Investing.com'!$A$1:$G$1937, 7, FALSE), "NA")</f>
        <v>NA</v>
      </c>
    </row>
    <row r="1068" ht="15.75" customHeight="1">
      <c r="A1068" s="15">
        <v>44165.0</v>
      </c>
      <c r="B1068" s="16">
        <f>IFERROR(VLOOKUP(A1068, 'Data Investing.com'!$A$1:$B$1937, 2, FALSE), "NA")</f>
        <v>1283.58</v>
      </c>
      <c r="C1068" s="16">
        <f>IFERROR(VLOOKUP(A1068, 'Data Investing.com'!$A$1:$G$1937, 6, FALSE), "NA")</f>
        <v>163.9645394</v>
      </c>
      <c r="D1068" s="17">
        <f>IFERROR(VLOOKUP(A1068, 'Data Investing.com'!$A$1:$D$1937, 4, FALSE), "NA")</f>
        <v>-0.0339798</v>
      </c>
      <c r="E1068" s="17">
        <f>IFERROR(VLOOKUP(A1068, 'Data Investing.com'!$A$1:$G$1937, 7, FALSE), "NA")</f>
        <v>-0.03395758565</v>
      </c>
    </row>
    <row r="1069" ht="15.75" customHeight="1">
      <c r="A1069" s="15">
        <v>44166.0</v>
      </c>
      <c r="B1069" s="16">
        <f>IFERROR(VLOOKUP(A1069, 'Data Investing.com'!$A$1:$B$1937, 2, FALSE), "NA")</f>
        <v>1325.29</v>
      </c>
      <c r="C1069" s="16">
        <f>IFERROR(VLOOKUP(A1069, 'Data Investing.com'!$A$1:$G$1937, 6, FALSE), "NA")</f>
        <v>169.3704631</v>
      </c>
      <c r="D1069" s="17">
        <f>IFERROR(VLOOKUP(A1069, 'Data Investing.com'!$A$1:$D$1937, 4, FALSE), "NA")</f>
        <v>0.03249505</v>
      </c>
      <c r="E1069" s="17">
        <f>IFERROR(VLOOKUP(A1069, 'Data Investing.com'!$A$1:$G$1937, 7, FALSE), "NA")</f>
        <v>0.03243822431</v>
      </c>
    </row>
    <row r="1070" ht="15.75" customHeight="1">
      <c r="A1070" s="15">
        <v>44167.0</v>
      </c>
      <c r="B1070" s="16">
        <f>IFERROR(VLOOKUP(A1070, 'Data Investing.com'!$A$1:$B$1937, 2, FALSE), "NA")</f>
        <v>1325.49</v>
      </c>
      <c r="C1070" s="16">
        <f>IFERROR(VLOOKUP(A1070, 'Data Investing.com'!$A$1:$G$1937, 6, FALSE), "NA")</f>
        <v>168.8479274</v>
      </c>
      <c r="D1070" s="17">
        <f>IFERROR(VLOOKUP(A1070, 'Data Investing.com'!$A$1:$D$1937, 4, FALSE), "NA")</f>
        <v>0.00015091</v>
      </c>
      <c r="E1070" s="17">
        <f>IFERROR(VLOOKUP(A1070, 'Data Investing.com'!$A$1:$G$1937, 7, FALSE), "NA")</f>
        <v>-0.003089933202</v>
      </c>
    </row>
    <row r="1071" ht="15.75" customHeight="1">
      <c r="A1071" s="15">
        <v>44168.0</v>
      </c>
      <c r="B1071" s="16">
        <f>IFERROR(VLOOKUP(A1071, 'Data Investing.com'!$A$1:$B$1937, 2, FALSE), "NA")</f>
        <v>1330.85</v>
      </c>
      <c r="C1071" s="16">
        <f>IFERROR(VLOOKUP(A1071, 'Data Investing.com'!$A$1:$G$1937, 6, FALSE), "NA")</f>
        <v>171.3577545</v>
      </c>
      <c r="D1071" s="17">
        <f>IFERROR(VLOOKUP(A1071, 'Data Investing.com'!$A$1:$D$1937, 4, FALSE), "NA")</f>
        <v>0.00404379</v>
      </c>
      <c r="E1071" s="17">
        <f>IFERROR(VLOOKUP(A1071, 'Data Investing.com'!$A$1:$G$1937, 7, FALSE), "NA")</f>
        <v>0.01475503018</v>
      </c>
    </row>
    <row r="1072" ht="15.75" customHeight="1">
      <c r="A1072" s="15">
        <v>44169.0</v>
      </c>
      <c r="B1072" s="16">
        <f>IFERROR(VLOOKUP(A1072, 'Data Investing.com'!$A$1:$B$1937, 2, FALSE), "NA")</f>
        <v>1330.87</v>
      </c>
      <c r="C1072" s="16">
        <f>IFERROR(VLOOKUP(A1072, 'Data Investing.com'!$A$1:$G$1937, 6, FALSE), "NA")</f>
        <v>170.6659314</v>
      </c>
      <c r="D1072" s="17">
        <f>IFERROR(VLOOKUP(A1072, 'Data Investing.com'!$A$1:$D$1937, 4, FALSE), "NA")</f>
        <v>0.000015028</v>
      </c>
      <c r="E1072" s="17">
        <f>IFERROR(VLOOKUP(A1072, 'Data Investing.com'!$A$1:$G$1937, 7, FALSE), "NA")</f>
        <v>-0.004045473957</v>
      </c>
    </row>
    <row r="1073" ht="15.75" customHeight="1">
      <c r="A1073" s="15">
        <v>44170.0</v>
      </c>
      <c r="B1073" s="16" t="str">
        <f>IFERROR(VLOOKUP(A1073, 'Data Investing.com'!$A$1:$B$1937, 2, FALSE), "NA")</f>
        <v>NA</v>
      </c>
      <c r="C1073" s="16" t="str">
        <f>IFERROR(VLOOKUP(A1073, 'Data Investing.com'!$A$1:$G$1937, 6, FALSE), "NA")</f>
        <v>NA</v>
      </c>
      <c r="D1073" s="17" t="str">
        <f>IFERROR(VLOOKUP(A1073, 'Data Investing.com'!$A$1:$D$1937, 4, FALSE), "NA")</f>
        <v>NA</v>
      </c>
      <c r="E1073" s="17" t="str">
        <f>IFERROR(VLOOKUP(A1073, 'Data Investing.com'!$A$1:$G$1937, 7, FALSE), "NA")</f>
        <v>NA</v>
      </c>
    </row>
    <row r="1074" ht="15.75" customHeight="1">
      <c r="A1074" s="15">
        <v>44171.0</v>
      </c>
      <c r="B1074" s="16" t="str">
        <f>IFERROR(VLOOKUP(A1074, 'Data Investing.com'!$A$1:$B$1937, 2, FALSE), "NA")</f>
        <v>NA</v>
      </c>
      <c r="C1074" s="16" t="str">
        <f>IFERROR(VLOOKUP(A1074, 'Data Investing.com'!$A$1:$G$1937, 6, FALSE), "NA")</f>
        <v>NA</v>
      </c>
      <c r="D1074" s="17" t="str">
        <f>IFERROR(VLOOKUP(A1074, 'Data Investing.com'!$A$1:$D$1937, 4, FALSE), "NA")</f>
        <v>NA</v>
      </c>
      <c r="E1074" s="17" t="str">
        <f>IFERROR(VLOOKUP(A1074, 'Data Investing.com'!$A$1:$G$1937, 7, FALSE), "NA")</f>
        <v>NA</v>
      </c>
    </row>
    <row r="1075" ht="15.75" customHeight="1">
      <c r="A1075" s="15">
        <v>44172.0</v>
      </c>
      <c r="B1075" s="16">
        <f>IFERROR(VLOOKUP(A1075, 'Data Investing.com'!$A$1:$B$1937, 2, FALSE), "NA")</f>
        <v>1329.9</v>
      </c>
      <c r="C1075" s="16">
        <f>IFERROR(VLOOKUP(A1075, 'Data Investing.com'!$A$1:$G$1937, 6, FALSE), "NA")</f>
        <v>170.5590397</v>
      </c>
      <c r="D1075" s="17">
        <f>IFERROR(VLOOKUP(A1075, 'Data Investing.com'!$A$1:$D$1937, 4, FALSE), "NA")</f>
        <v>-0.0007288</v>
      </c>
      <c r="E1075" s="17">
        <f>IFERROR(VLOOKUP(A1075, 'Data Investing.com'!$A$1:$G$1937, 7, FALSE), "NA")</f>
        <v>-0.0006265179269</v>
      </c>
    </row>
    <row r="1076" ht="15.75" customHeight="1">
      <c r="A1076" s="15">
        <v>44173.0</v>
      </c>
      <c r="B1076" s="16">
        <f>IFERROR(VLOOKUP(A1076, 'Data Investing.com'!$A$1:$B$1937, 2, FALSE), "NA")</f>
        <v>1339.89</v>
      </c>
      <c r="C1076" s="16">
        <f>IFERROR(VLOOKUP(A1076, 'Data Investing.com'!$A$1:$G$1937, 6, FALSE), "NA")</f>
        <v>171.6597271</v>
      </c>
      <c r="D1076" s="17">
        <f>IFERROR(VLOOKUP(A1076, 'Data Investing.com'!$A$1:$D$1937, 4, FALSE), "NA")</f>
        <v>0.00751184</v>
      </c>
      <c r="E1076" s="17">
        <f>IFERROR(VLOOKUP(A1076, 'Data Investing.com'!$A$1:$G$1937, 7, FALSE), "NA")</f>
        <v>0.006432676114</v>
      </c>
    </row>
    <row r="1077" ht="15.75" customHeight="1">
      <c r="A1077" s="15">
        <v>44174.0</v>
      </c>
      <c r="B1077" s="16">
        <f>IFERROR(VLOOKUP(A1077, 'Data Investing.com'!$A$1:$B$1937, 2, FALSE), "NA")</f>
        <v>1350.32</v>
      </c>
      <c r="C1077" s="16">
        <f>IFERROR(VLOOKUP(A1077, 'Data Investing.com'!$A$1:$G$1937, 6, FALSE), "NA")</f>
        <v>172.7724039</v>
      </c>
      <c r="D1077" s="17">
        <f>IFERROR(VLOOKUP(A1077, 'Data Investing.com'!$A$1:$D$1937, 4, FALSE), "NA")</f>
        <v>0.00778422</v>
      </c>
      <c r="E1077" s="17">
        <f>IFERROR(VLOOKUP(A1077, 'Data Investing.com'!$A$1:$G$1937, 7, FALSE), "NA")</f>
        <v>0.006460957414</v>
      </c>
    </row>
    <row r="1078" ht="15.75" customHeight="1">
      <c r="A1078" s="15">
        <v>44175.0</v>
      </c>
      <c r="B1078" s="16">
        <f>IFERROR(VLOOKUP(A1078, 'Data Investing.com'!$A$1:$B$1937, 2, FALSE), "NA")</f>
        <v>1353.36</v>
      </c>
      <c r="C1078" s="16">
        <f>IFERROR(VLOOKUP(A1078, 'Data Investing.com'!$A$1:$G$1937, 6, FALSE), "NA")</f>
        <v>171.6068168</v>
      </c>
      <c r="D1078" s="17">
        <f>IFERROR(VLOOKUP(A1078, 'Data Investing.com'!$A$1:$D$1937, 4, FALSE), "NA")</f>
        <v>0.00225132</v>
      </c>
      <c r="E1078" s="17">
        <f>IFERROR(VLOOKUP(A1078, 'Data Investing.com'!$A$1:$G$1937, 7, FALSE), "NA")</f>
        <v>-0.006769232824</v>
      </c>
    </row>
    <row r="1079" ht="15.75" customHeight="1">
      <c r="A1079" s="15">
        <v>44176.0</v>
      </c>
      <c r="B1079" s="16">
        <f>IFERROR(VLOOKUP(A1079, 'Data Investing.com'!$A$1:$B$1937, 2, FALSE), "NA")</f>
        <v>1370.7</v>
      </c>
      <c r="C1079" s="16">
        <f>IFERROR(VLOOKUP(A1079, 'Data Investing.com'!$A$1:$G$1937, 6, FALSE), "NA")</f>
        <v>174.4736641</v>
      </c>
      <c r="D1079" s="17">
        <f>IFERROR(VLOOKUP(A1079, 'Data Investing.com'!$A$1:$D$1937, 4, FALSE), "NA")</f>
        <v>0.01281256</v>
      </c>
      <c r="E1079" s="17">
        <f>IFERROR(VLOOKUP(A1079, 'Data Investing.com'!$A$1:$G$1937, 7, FALSE), "NA")</f>
        <v>0.01656789706</v>
      </c>
    </row>
    <row r="1080" ht="15.75" customHeight="1">
      <c r="A1080" s="15">
        <v>44177.0</v>
      </c>
      <c r="B1080" s="16" t="str">
        <f>IFERROR(VLOOKUP(A1080, 'Data Investing.com'!$A$1:$B$1937, 2, FALSE), "NA")</f>
        <v>NA</v>
      </c>
      <c r="C1080" s="16" t="str">
        <f>IFERROR(VLOOKUP(A1080, 'Data Investing.com'!$A$1:$G$1937, 6, FALSE), "NA")</f>
        <v>NA</v>
      </c>
      <c r="D1080" s="17" t="str">
        <f>IFERROR(VLOOKUP(A1080, 'Data Investing.com'!$A$1:$D$1937, 4, FALSE), "NA")</f>
        <v>NA</v>
      </c>
      <c r="E1080" s="17" t="str">
        <f>IFERROR(VLOOKUP(A1080, 'Data Investing.com'!$A$1:$G$1937, 7, FALSE), "NA")</f>
        <v>NA</v>
      </c>
    </row>
    <row r="1081" ht="15.75" customHeight="1">
      <c r="A1081" s="15">
        <v>44178.0</v>
      </c>
      <c r="B1081" s="16" t="str">
        <f>IFERROR(VLOOKUP(A1081, 'Data Investing.com'!$A$1:$B$1937, 2, FALSE), "NA")</f>
        <v>NA</v>
      </c>
      <c r="C1081" s="16" t="str">
        <f>IFERROR(VLOOKUP(A1081, 'Data Investing.com'!$A$1:$G$1937, 6, FALSE), "NA")</f>
        <v>NA</v>
      </c>
      <c r="D1081" s="17" t="str">
        <f>IFERROR(VLOOKUP(A1081, 'Data Investing.com'!$A$1:$D$1937, 4, FALSE), "NA")</f>
        <v>NA</v>
      </c>
      <c r="E1081" s="17" t="str">
        <f>IFERROR(VLOOKUP(A1081, 'Data Investing.com'!$A$1:$G$1937, 7, FALSE), "NA")</f>
        <v>NA</v>
      </c>
    </row>
    <row r="1082" ht="15.75" customHeight="1">
      <c r="A1082" s="15">
        <v>44179.0</v>
      </c>
      <c r="B1082" s="16">
        <f>IFERROR(VLOOKUP(A1082, 'Data Investing.com'!$A$1:$B$1937, 2, FALSE), "NA")</f>
        <v>1388.55</v>
      </c>
      <c r="C1082" s="16">
        <f>IFERROR(VLOOKUP(A1082, 'Data Investing.com'!$A$1:$G$1937, 6, FALSE), "NA")</f>
        <v>176.923665</v>
      </c>
      <c r="D1082" s="17">
        <f>IFERROR(VLOOKUP(A1082, 'Data Investing.com'!$A$1:$D$1937, 4, FALSE), "NA")</f>
        <v>0.01302254</v>
      </c>
      <c r="E1082" s="17">
        <f>IFERROR(VLOOKUP(A1082, 'Data Investing.com'!$A$1:$G$1937, 7, FALSE), "NA")</f>
        <v>0.01394456009</v>
      </c>
    </row>
    <row r="1083" ht="15.75" customHeight="1">
      <c r="A1083" s="15">
        <v>44180.0</v>
      </c>
      <c r="B1083" s="16">
        <f>IFERROR(VLOOKUP(A1083, 'Data Investing.com'!$A$1:$B$1937, 2, FALSE), "NA")</f>
        <v>1395.4</v>
      </c>
      <c r="C1083" s="16">
        <f>IFERROR(VLOOKUP(A1083, 'Data Investing.com'!$A$1:$G$1937, 6, FALSE), "NA")</f>
        <v>178.2120051</v>
      </c>
      <c r="D1083" s="17">
        <f>IFERROR(VLOOKUP(A1083, 'Data Investing.com'!$A$1:$D$1937, 4, FALSE), "NA")</f>
        <v>0.0049332</v>
      </c>
      <c r="E1083" s="17">
        <f>IFERROR(VLOOKUP(A1083, 'Data Investing.com'!$A$1:$G$1937, 7, FALSE), "NA")</f>
        <v>0.007255513153</v>
      </c>
    </row>
    <row r="1084" ht="15.75" customHeight="1">
      <c r="A1084" s="15">
        <v>44181.0</v>
      </c>
      <c r="B1084" s="16">
        <f>IFERROR(VLOOKUP(A1084, 'Data Investing.com'!$A$1:$B$1937, 2, FALSE), "NA")</f>
        <v>1392.45</v>
      </c>
      <c r="C1084" s="16">
        <f>IFERROR(VLOOKUP(A1084, 'Data Investing.com'!$A$1:$G$1937, 6, FALSE), "NA")</f>
        <v>178.6360313</v>
      </c>
      <c r="D1084" s="17">
        <f>IFERROR(VLOOKUP(A1084, 'Data Investing.com'!$A$1:$D$1937, 4, FALSE), "NA")</f>
        <v>-0.0021141</v>
      </c>
      <c r="E1084" s="17">
        <f>IFERROR(VLOOKUP(A1084, 'Data Investing.com'!$A$1:$G$1937, 7, FALSE), "NA")</f>
        <v>0.002376509321</v>
      </c>
    </row>
    <row r="1085" ht="15.75" customHeight="1">
      <c r="A1085" s="15">
        <v>44182.0</v>
      </c>
      <c r="B1085" s="16">
        <f>IFERROR(VLOOKUP(A1085, 'Data Investing.com'!$A$1:$B$1937, 2, FALSE), "NA")</f>
        <v>1399.36</v>
      </c>
      <c r="C1085" s="16">
        <f>IFERROR(VLOOKUP(A1085, 'Data Investing.com'!$A$1:$G$1937, 6, FALSE), "NA")</f>
        <v>181.8318845</v>
      </c>
      <c r="D1085" s="17">
        <f>IFERROR(VLOOKUP(A1085, 'Data Investing.com'!$A$1:$D$1937, 4, FALSE), "NA")</f>
        <v>0.00496248</v>
      </c>
      <c r="E1085" s="17">
        <f>IFERROR(VLOOKUP(A1085, 'Data Investing.com'!$A$1:$G$1937, 7, FALSE), "NA")</f>
        <v>0.01773215789</v>
      </c>
    </row>
    <row r="1086" ht="15.75" customHeight="1">
      <c r="A1086" s="15">
        <v>44183.0</v>
      </c>
      <c r="B1086" s="16">
        <f>IFERROR(VLOOKUP(A1086, 'Data Investing.com'!$A$1:$B$1937, 2, FALSE), "NA")</f>
        <v>1408.32</v>
      </c>
      <c r="C1086" s="16">
        <f>IFERROR(VLOOKUP(A1086, 'Data Investing.com'!$A$1:$G$1937, 6, FALSE), "NA")</f>
        <v>184.7243537</v>
      </c>
      <c r="D1086" s="17">
        <f>IFERROR(VLOOKUP(A1086, 'Data Investing.com'!$A$1:$D$1937, 4, FALSE), "NA")</f>
        <v>0.00640293</v>
      </c>
      <c r="E1086" s="17">
        <f>IFERROR(VLOOKUP(A1086, 'Data Investing.com'!$A$1:$G$1937, 7, FALSE), "NA")</f>
        <v>0.01578218512</v>
      </c>
    </row>
    <row r="1087" ht="15.75" customHeight="1">
      <c r="A1087" s="15">
        <v>44184.0</v>
      </c>
      <c r="B1087" s="16" t="str">
        <f>IFERROR(VLOOKUP(A1087, 'Data Investing.com'!$A$1:$B$1937, 2, FALSE), "NA")</f>
        <v>NA</v>
      </c>
      <c r="C1087" s="16" t="str">
        <f>IFERROR(VLOOKUP(A1087, 'Data Investing.com'!$A$1:$G$1937, 6, FALSE), "NA")</f>
        <v>NA</v>
      </c>
      <c r="D1087" s="17" t="str">
        <f>IFERROR(VLOOKUP(A1087, 'Data Investing.com'!$A$1:$D$1937, 4, FALSE), "NA")</f>
        <v>NA</v>
      </c>
      <c r="E1087" s="17" t="str">
        <f>IFERROR(VLOOKUP(A1087, 'Data Investing.com'!$A$1:$G$1937, 7, FALSE), "NA")</f>
        <v>NA</v>
      </c>
    </row>
    <row r="1088" ht="15.75" customHeight="1">
      <c r="A1088" s="15">
        <v>44185.0</v>
      </c>
      <c r="B1088" s="16" t="str">
        <f>IFERROR(VLOOKUP(A1088, 'Data Investing.com'!$A$1:$B$1937, 2, FALSE), "NA")</f>
        <v>NA</v>
      </c>
      <c r="C1088" s="16" t="str">
        <f>IFERROR(VLOOKUP(A1088, 'Data Investing.com'!$A$1:$G$1937, 6, FALSE), "NA")</f>
        <v>NA</v>
      </c>
      <c r="D1088" s="17" t="str">
        <f>IFERROR(VLOOKUP(A1088, 'Data Investing.com'!$A$1:$D$1937, 4, FALSE), "NA")</f>
        <v>NA</v>
      </c>
      <c r="E1088" s="17" t="str">
        <f>IFERROR(VLOOKUP(A1088, 'Data Investing.com'!$A$1:$G$1937, 7, FALSE), "NA")</f>
        <v>NA</v>
      </c>
    </row>
    <row r="1089" ht="15.75" customHeight="1">
      <c r="A1089" s="15">
        <v>44186.0</v>
      </c>
      <c r="B1089" s="16">
        <f>IFERROR(VLOOKUP(A1089, 'Data Investing.com'!$A$1:$B$1937, 2, FALSE), "NA")</f>
        <v>1384.43</v>
      </c>
      <c r="C1089" s="16">
        <f>IFERROR(VLOOKUP(A1089, 'Data Investing.com'!$A$1:$G$1937, 6, FALSE), "NA")</f>
        <v>180.9925351</v>
      </c>
      <c r="D1089" s="17">
        <f>IFERROR(VLOOKUP(A1089, 'Data Investing.com'!$A$1:$D$1937, 4, FALSE), "NA")</f>
        <v>-0.0169635</v>
      </c>
      <c r="E1089" s="17">
        <f>IFERROR(VLOOKUP(A1089, 'Data Investing.com'!$A$1:$G$1937, 7, FALSE), "NA")</f>
        <v>-0.02040894613</v>
      </c>
    </row>
    <row r="1090" ht="15.75" customHeight="1">
      <c r="A1090" s="15">
        <v>44187.0</v>
      </c>
      <c r="B1090" s="16">
        <f>IFERROR(VLOOKUP(A1090, 'Data Investing.com'!$A$1:$B$1937, 2, FALSE), "NA")</f>
        <v>1404.97</v>
      </c>
      <c r="C1090" s="16">
        <f>IFERROR(VLOOKUP(A1090, 'Data Investing.com'!$A$1:$G$1937, 6, FALSE), "NA")</f>
        <v>183.4883113</v>
      </c>
      <c r="D1090" s="17">
        <f>IFERROR(VLOOKUP(A1090, 'Data Investing.com'!$A$1:$D$1937, 4, FALSE), "NA")</f>
        <v>0.01483643</v>
      </c>
      <c r="E1090" s="17">
        <f>IFERROR(VLOOKUP(A1090, 'Data Investing.com'!$A$1:$G$1937, 7, FALSE), "NA")</f>
        <v>0.01369517939</v>
      </c>
    </row>
    <row r="1091" ht="15.75" customHeight="1">
      <c r="A1091" s="15">
        <v>44188.0</v>
      </c>
      <c r="B1091" s="16">
        <f>IFERROR(VLOOKUP(A1091, 'Data Investing.com'!$A$1:$B$1937, 2, FALSE), "NA")</f>
        <v>1417.66</v>
      </c>
      <c r="C1091" s="16">
        <f>IFERROR(VLOOKUP(A1091, 'Data Investing.com'!$A$1:$G$1937, 6, FALSE), "NA")</f>
        <v>185.6523618</v>
      </c>
      <c r="D1091" s="17">
        <f>IFERROR(VLOOKUP(A1091, 'Data Investing.com'!$A$1:$D$1937, 4, FALSE), "NA")</f>
        <v>0.00903222</v>
      </c>
      <c r="E1091" s="17">
        <f>IFERROR(VLOOKUP(A1091, 'Data Investing.com'!$A$1:$G$1937, 7, FALSE), "NA")</f>
        <v>0.01172493528</v>
      </c>
    </row>
    <row r="1092" ht="15.75" customHeight="1">
      <c r="A1092" s="15">
        <v>44189.0</v>
      </c>
      <c r="B1092" s="16">
        <f>IFERROR(VLOOKUP(A1092, 'Data Investing.com'!$A$1:$B$1937, 2, FALSE), "NA")</f>
        <v>1426</v>
      </c>
      <c r="C1092" s="16">
        <f>IFERROR(VLOOKUP(A1092, 'Data Investing.com'!$A$1:$G$1937, 6, FALSE), "NA")</f>
        <v>188.2582809</v>
      </c>
      <c r="D1092" s="17">
        <f>IFERROR(VLOOKUP(A1092, 'Data Investing.com'!$A$1:$D$1937, 4, FALSE), "NA")</f>
        <v>0.00588293</v>
      </c>
      <c r="E1092" s="17">
        <f>IFERROR(VLOOKUP(A1092, 'Data Investing.com'!$A$1:$G$1937, 7, FALSE), "NA")</f>
        <v>0.01393895195</v>
      </c>
    </row>
    <row r="1093" ht="15.75" customHeight="1">
      <c r="A1093" s="15">
        <v>44190.0</v>
      </c>
      <c r="B1093" s="16">
        <f>IFERROR(VLOOKUP(A1093, 'Data Investing.com'!$A$1:$B$1937, 2, FALSE), "NA")</f>
        <v>1426.03</v>
      </c>
      <c r="C1093" s="16">
        <f>IFERROR(VLOOKUP(A1093, 'Data Investing.com'!$A$1:$G$1937, 6, FALSE), "NA")</f>
        <v>188.9532264</v>
      </c>
      <c r="D1093" s="17">
        <f>IFERROR(VLOOKUP(A1093, 'Data Investing.com'!$A$1:$D$1937, 4, FALSE), "NA")</f>
        <v>0.000021038</v>
      </c>
      <c r="E1093" s="17">
        <f>IFERROR(VLOOKUP(A1093, 'Data Investing.com'!$A$1:$G$1937, 7, FALSE), "NA")</f>
        <v>0.003684650995</v>
      </c>
    </row>
    <row r="1094" ht="15.75" customHeight="1">
      <c r="A1094" s="15">
        <v>44191.0</v>
      </c>
      <c r="B1094" s="16" t="str">
        <f>IFERROR(VLOOKUP(A1094, 'Data Investing.com'!$A$1:$B$1937, 2, FALSE), "NA")</f>
        <v>NA</v>
      </c>
      <c r="C1094" s="16" t="str">
        <f>IFERROR(VLOOKUP(A1094, 'Data Investing.com'!$A$1:$G$1937, 6, FALSE), "NA")</f>
        <v>NA</v>
      </c>
      <c r="D1094" s="17" t="str">
        <f>IFERROR(VLOOKUP(A1094, 'Data Investing.com'!$A$1:$D$1937, 4, FALSE), "NA")</f>
        <v>NA</v>
      </c>
      <c r="E1094" s="17" t="str">
        <f>IFERROR(VLOOKUP(A1094, 'Data Investing.com'!$A$1:$G$1937, 7, FALSE), "NA")</f>
        <v>NA</v>
      </c>
    </row>
    <row r="1095" ht="15.75" customHeight="1">
      <c r="A1095" s="15">
        <v>44192.0</v>
      </c>
      <c r="B1095" s="16" t="str">
        <f>IFERROR(VLOOKUP(A1095, 'Data Investing.com'!$A$1:$B$1937, 2, FALSE), "NA")</f>
        <v>NA</v>
      </c>
      <c r="C1095" s="16" t="str">
        <f>IFERROR(VLOOKUP(A1095, 'Data Investing.com'!$A$1:$G$1937, 6, FALSE), "NA")</f>
        <v>NA</v>
      </c>
      <c r="D1095" s="17" t="str">
        <f>IFERROR(VLOOKUP(A1095, 'Data Investing.com'!$A$1:$D$1937, 4, FALSE), "NA")</f>
        <v>NA</v>
      </c>
      <c r="E1095" s="17" t="str">
        <f>IFERROR(VLOOKUP(A1095, 'Data Investing.com'!$A$1:$G$1937, 7, FALSE), "NA")</f>
        <v>NA</v>
      </c>
    </row>
    <row r="1096" ht="15.75" customHeight="1">
      <c r="A1096" s="15">
        <v>44193.0</v>
      </c>
      <c r="B1096" s="16">
        <f>IFERROR(VLOOKUP(A1096, 'Data Investing.com'!$A$1:$B$1937, 2, FALSE), "NA")</f>
        <v>1439.29</v>
      </c>
      <c r="C1096" s="16">
        <f>IFERROR(VLOOKUP(A1096, 'Data Investing.com'!$A$1:$G$1937, 6, FALSE), "NA")</f>
        <v>193.4113631</v>
      </c>
      <c r="D1096" s="17">
        <f>IFERROR(VLOOKUP(A1096, 'Data Investing.com'!$A$1:$D$1937, 4, FALSE), "NA")</f>
        <v>0.00929854</v>
      </c>
      <c r="E1096" s="17">
        <f>IFERROR(VLOOKUP(A1096, 'Data Investing.com'!$A$1:$G$1937, 7, FALSE), "NA")</f>
        <v>0.02331983062</v>
      </c>
    </row>
    <row r="1097" ht="15.75" customHeight="1">
      <c r="A1097" s="15">
        <v>44194.0</v>
      </c>
      <c r="B1097" s="16">
        <f>IFERROR(VLOOKUP(A1097, 'Data Investing.com'!$A$1:$B$1937, 2, FALSE), "NA")</f>
        <v>1459.69</v>
      </c>
      <c r="C1097" s="16">
        <f>IFERROR(VLOOKUP(A1097, 'Data Investing.com'!$A$1:$G$1937, 6, FALSE), "NA")</f>
        <v>197.7497799</v>
      </c>
      <c r="D1097" s="17">
        <f>IFERROR(VLOOKUP(A1097, 'Data Investing.com'!$A$1:$D$1937, 4, FALSE), "NA")</f>
        <v>0.01417366</v>
      </c>
      <c r="E1097" s="17">
        <f>IFERROR(VLOOKUP(A1097, 'Data Investing.com'!$A$1:$G$1937, 7, FALSE), "NA")</f>
        <v>0.02218315746</v>
      </c>
    </row>
    <row r="1098" ht="15.75" customHeight="1">
      <c r="A1098" s="15">
        <v>44195.0</v>
      </c>
      <c r="B1098" s="16">
        <f>IFERROR(VLOOKUP(A1098, 'Data Investing.com'!$A$1:$B$1937, 2, FALSE), "NA")</f>
        <v>1479.91</v>
      </c>
      <c r="C1098" s="16">
        <f>IFERROR(VLOOKUP(A1098, 'Data Investing.com'!$A$1:$G$1937, 6, FALSE), "NA")</f>
        <v>200.6004826</v>
      </c>
      <c r="D1098" s="17">
        <f>IFERROR(VLOOKUP(A1098, 'Data Investing.com'!$A$1:$D$1937, 4, FALSE), "NA")</f>
        <v>0.01385226</v>
      </c>
      <c r="E1098" s="17">
        <f>IFERROR(VLOOKUP(A1098, 'Data Investing.com'!$A$1:$G$1937, 7, FALSE), "NA")</f>
        <v>0.01431278768</v>
      </c>
    </row>
    <row r="1099" ht="15.75" customHeight="1">
      <c r="A1099" s="15">
        <v>44196.0</v>
      </c>
      <c r="B1099" s="16">
        <f>IFERROR(VLOOKUP(A1099, 'Data Investing.com'!$A$1:$B$1937, 2, FALSE), "NA")</f>
        <v>1476.72</v>
      </c>
      <c r="C1099" s="16">
        <f>IFERROR(VLOOKUP(A1099, 'Data Investing.com'!$A$1:$G$1937, 6, FALSE), "NA")</f>
        <v>198.6975242</v>
      </c>
      <c r="D1099" s="17">
        <f>IFERROR(VLOOKUP(A1099, 'Data Investing.com'!$A$1:$D$1937, 4, FALSE), "NA")</f>
        <v>-0.0021555</v>
      </c>
      <c r="E1099" s="17">
        <f>IFERROR(VLOOKUP(A1099, 'Data Investing.com'!$A$1:$G$1937, 7, FALSE), "NA")</f>
        <v>-0.009531591494</v>
      </c>
    </row>
    <row r="1100" ht="15.75" customHeight="1">
      <c r="A1100" s="15">
        <v>44197.0</v>
      </c>
      <c r="B1100" s="16" t="str">
        <f>IFERROR(VLOOKUP(A1100, 'Data Investing.com'!$A$1:$B$1937, 2, FALSE), "NA")</f>
        <v>NA</v>
      </c>
      <c r="C1100" s="16" t="str">
        <f>IFERROR(VLOOKUP(A1100, 'Data Investing.com'!$A$1:$G$1937, 6, FALSE), "NA")</f>
        <v>NA</v>
      </c>
      <c r="D1100" s="17" t="str">
        <f>IFERROR(VLOOKUP(A1100, 'Data Investing.com'!$A$1:$D$1937, 4, FALSE), "NA")</f>
        <v>NA</v>
      </c>
      <c r="E1100" s="17" t="str">
        <f>IFERROR(VLOOKUP(A1100, 'Data Investing.com'!$A$1:$G$1937, 7, FALSE), "NA")</f>
        <v>NA</v>
      </c>
    </row>
    <row r="1101" ht="15.75" customHeight="1">
      <c r="A1101" s="15">
        <v>44198.0</v>
      </c>
      <c r="B1101" s="16" t="str">
        <f>IFERROR(VLOOKUP(A1101, 'Data Investing.com'!$A$1:$B$1937, 2, FALSE), "NA")</f>
        <v>NA</v>
      </c>
      <c r="C1101" s="16" t="str">
        <f>IFERROR(VLOOKUP(A1101, 'Data Investing.com'!$A$1:$G$1937, 6, FALSE), "NA")</f>
        <v>NA</v>
      </c>
      <c r="D1101" s="17" t="str">
        <f>IFERROR(VLOOKUP(A1101, 'Data Investing.com'!$A$1:$D$1937, 4, FALSE), "NA")</f>
        <v>NA</v>
      </c>
      <c r="E1101" s="17" t="str">
        <f>IFERROR(VLOOKUP(A1101, 'Data Investing.com'!$A$1:$G$1937, 7, FALSE), "NA")</f>
        <v>NA</v>
      </c>
    </row>
    <row r="1102" ht="15.75" customHeight="1">
      <c r="A1102" s="15">
        <v>44199.0</v>
      </c>
      <c r="B1102" s="16" t="str">
        <f>IFERROR(VLOOKUP(A1102, 'Data Investing.com'!$A$1:$B$1937, 2, FALSE), "NA")</f>
        <v>NA</v>
      </c>
      <c r="C1102" s="16" t="str">
        <f>IFERROR(VLOOKUP(A1102, 'Data Investing.com'!$A$1:$G$1937, 6, FALSE), "NA")</f>
        <v>NA</v>
      </c>
      <c r="D1102" s="17" t="str">
        <f>IFERROR(VLOOKUP(A1102, 'Data Investing.com'!$A$1:$D$1937, 4, FALSE), "NA")</f>
        <v>NA</v>
      </c>
      <c r="E1102" s="17" t="str">
        <f>IFERROR(VLOOKUP(A1102, 'Data Investing.com'!$A$1:$G$1937, 7, FALSE), "NA")</f>
        <v>NA</v>
      </c>
    </row>
    <row r="1103" ht="15.75" customHeight="1">
      <c r="A1103" s="15">
        <v>44200.0</v>
      </c>
      <c r="B1103" s="16">
        <f>IFERROR(VLOOKUP(A1103, 'Data Investing.com'!$A$1:$B$1937, 2, FALSE), "NA")</f>
        <v>1495.43</v>
      </c>
      <c r="C1103" s="16">
        <f>IFERROR(VLOOKUP(A1103, 'Data Investing.com'!$A$1:$G$1937, 6, FALSE), "NA")</f>
        <v>201.5458638</v>
      </c>
      <c r="D1103" s="17">
        <f>IFERROR(VLOOKUP(A1103, 'Data Investing.com'!$A$1:$D$1937, 4, FALSE), "NA")</f>
        <v>0.01266997</v>
      </c>
      <c r="E1103" s="17">
        <f>IFERROR(VLOOKUP(A1103, 'Data Investing.com'!$A$1:$G$1937, 7, FALSE), "NA")</f>
        <v>0.01423327766</v>
      </c>
    </row>
    <row r="1104" ht="15.75" customHeight="1">
      <c r="A1104" s="15">
        <v>44201.0</v>
      </c>
      <c r="B1104" s="16">
        <f>IFERROR(VLOOKUP(A1104, 'Data Investing.com'!$A$1:$B$1937, 2, FALSE), "NA")</f>
        <v>1489.56</v>
      </c>
      <c r="C1104" s="16">
        <f>IFERROR(VLOOKUP(A1104, 'Data Investing.com'!$A$1:$G$1937, 6, FALSE), "NA")</f>
        <v>201.6843588</v>
      </c>
      <c r="D1104" s="17">
        <f>IFERROR(VLOOKUP(A1104, 'Data Investing.com'!$A$1:$D$1937, 4, FALSE), "NA")</f>
        <v>-0.0039253</v>
      </c>
      <c r="E1104" s="17">
        <f>IFERROR(VLOOKUP(A1104, 'Data Investing.com'!$A$1:$G$1937, 7, FALSE), "NA")</f>
        <v>0.0006869276159</v>
      </c>
    </row>
    <row r="1105" ht="15.75" customHeight="1">
      <c r="A1105" s="15">
        <v>44202.0</v>
      </c>
      <c r="B1105" s="16">
        <f>IFERROR(VLOOKUP(A1105, 'Data Investing.com'!$A$1:$B$1937, 2, FALSE), "NA")</f>
        <v>1505.42</v>
      </c>
      <c r="C1105" s="16">
        <f>IFERROR(VLOOKUP(A1105, 'Data Investing.com'!$A$1:$G$1937, 6, FALSE), "NA")</f>
        <v>206.0892302</v>
      </c>
      <c r="D1105" s="17">
        <f>IFERROR(VLOOKUP(A1105, 'Data Investing.com'!$A$1:$D$1937, 4, FALSE), "NA")</f>
        <v>0.01064744</v>
      </c>
      <c r="E1105" s="17">
        <f>IFERROR(VLOOKUP(A1105, 'Data Investing.com'!$A$1:$G$1937, 7, FALSE), "NA")</f>
        <v>0.02160533656</v>
      </c>
    </row>
    <row r="1106" ht="15.75" customHeight="1">
      <c r="A1106" s="15">
        <v>44203.0</v>
      </c>
      <c r="B1106" s="16">
        <f>IFERROR(VLOOKUP(A1106, 'Data Investing.com'!$A$1:$B$1937, 2, FALSE), "NA")</f>
        <v>1522.24</v>
      </c>
      <c r="C1106" s="16">
        <f>IFERROR(VLOOKUP(A1106, 'Data Investing.com'!$A$1:$G$1937, 6, FALSE), "NA")</f>
        <v>208.1012727</v>
      </c>
      <c r="D1106" s="17">
        <f>IFERROR(VLOOKUP(A1106, 'Data Investing.com'!$A$1:$D$1937, 4, FALSE), "NA")</f>
        <v>0.01117296</v>
      </c>
      <c r="E1106" s="17">
        <f>IFERROR(VLOOKUP(A1106, 'Data Investing.com'!$A$1:$G$1937, 7, FALSE), "NA")</f>
        <v>0.009715617985</v>
      </c>
    </row>
    <row r="1107" ht="15.75" customHeight="1">
      <c r="A1107" s="15">
        <v>44204.0</v>
      </c>
      <c r="B1107" s="16">
        <f>IFERROR(VLOOKUP(A1107, 'Data Investing.com'!$A$1:$B$1937, 2, FALSE), "NA")</f>
        <v>1540.61</v>
      </c>
      <c r="C1107" s="16">
        <f>IFERROR(VLOOKUP(A1107, 'Data Investing.com'!$A$1:$G$1937, 6, FALSE), "NA")</f>
        <v>209.001126</v>
      </c>
      <c r="D1107" s="17">
        <f>IFERROR(VLOOKUP(A1107, 'Data Investing.com'!$A$1:$D$1937, 4, FALSE), "NA")</f>
        <v>0.01206774</v>
      </c>
      <c r="E1107" s="17">
        <f>IFERROR(VLOOKUP(A1107, 'Data Investing.com'!$A$1:$G$1937, 7, FALSE), "NA")</f>
        <v>0.00431479005</v>
      </c>
    </row>
    <row r="1108" ht="15.75" customHeight="1">
      <c r="A1108" s="15">
        <v>44205.0</v>
      </c>
      <c r="B1108" s="16" t="str">
        <f>IFERROR(VLOOKUP(A1108, 'Data Investing.com'!$A$1:$B$1937, 2, FALSE), "NA")</f>
        <v>NA</v>
      </c>
      <c r="C1108" s="16" t="str">
        <f>IFERROR(VLOOKUP(A1108, 'Data Investing.com'!$A$1:$G$1937, 6, FALSE), "NA")</f>
        <v>NA</v>
      </c>
      <c r="D1108" s="17" t="str">
        <f>IFERROR(VLOOKUP(A1108, 'Data Investing.com'!$A$1:$D$1937, 4, FALSE), "NA")</f>
        <v>NA</v>
      </c>
      <c r="E1108" s="17" t="str">
        <f>IFERROR(VLOOKUP(A1108, 'Data Investing.com'!$A$1:$G$1937, 7, FALSE), "NA")</f>
        <v>NA</v>
      </c>
    </row>
    <row r="1109" ht="15.75" customHeight="1">
      <c r="A1109" s="15">
        <v>44206.0</v>
      </c>
      <c r="B1109" s="16" t="str">
        <f>IFERROR(VLOOKUP(A1109, 'Data Investing.com'!$A$1:$B$1937, 2, FALSE), "NA")</f>
        <v>NA</v>
      </c>
      <c r="C1109" s="16" t="str">
        <f>IFERROR(VLOOKUP(A1109, 'Data Investing.com'!$A$1:$G$1937, 6, FALSE), "NA")</f>
        <v>NA</v>
      </c>
      <c r="D1109" s="17" t="str">
        <f>IFERROR(VLOOKUP(A1109, 'Data Investing.com'!$A$1:$D$1937, 4, FALSE), "NA")</f>
        <v>NA</v>
      </c>
      <c r="E1109" s="17" t="str">
        <f>IFERROR(VLOOKUP(A1109, 'Data Investing.com'!$A$1:$G$1937, 7, FALSE), "NA")</f>
        <v>NA</v>
      </c>
    </row>
    <row r="1110" ht="15.75" customHeight="1">
      <c r="A1110" s="15">
        <v>44207.0</v>
      </c>
      <c r="B1110" s="16">
        <f>IFERROR(VLOOKUP(A1110, 'Data Investing.com'!$A$1:$B$1937, 2, FALSE), "NA")</f>
        <v>1536.19</v>
      </c>
      <c r="C1110" s="16">
        <f>IFERROR(VLOOKUP(A1110, 'Data Investing.com'!$A$1:$G$1937, 6, FALSE), "NA")</f>
        <v>205.5571167</v>
      </c>
      <c r="D1110" s="17">
        <f>IFERROR(VLOOKUP(A1110, 'Data Investing.com'!$A$1:$D$1937, 4, FALSE), "NA")</f>
        <v>-0.002869</v>
      </c>
      <c r="E1110" s="17">
        <f>IFERROR(VLOOKUP(A1110, 'Data Investing.com'!$A$1:$G$1937, 7, FALSE), "NA")</f>
        <v>-0.01661570414</v>
      </c>
    </row>
    <row r="1111" ht="15.75" customHeight="1">
      <c r="A1111" s="15">
        <v>44208.0</v>
      </c>
      <c r="B1111" s="16">
        <f>IFERROR(VLOOKUP(A1111, 'Data Investing.com'!$A$1:$B$1937, 2, FALSE), "NA")</f>
        <v>1549.53</v>
      </c>
      <c r="C1111" s="16">
        <f>IFERROR(VLOOKUP(A1111, 'Data Investing.com'!$A$1:$G$1937, 6, FALSE), "NA")</f>
        <v>208.0408689</v>
      </c>
      <c r="D1111" s="17">
        <f>IFERROR(VLOOKUP(A1111, 'Data Investing.com'!$A$1:$D$1937, 4, FALSE), "NA")</f>
        <v>0.00868382</v>
      </c>
      <c r="E1111" s="17">
        <f>IFERROR(VLOOKUP(A1111, 'Data Investing.com'!$A$1:$G$1937, 7, FALSE), "NA")</f>
        <v>0.01201061035</v>
      </c>
    </row>
    <row r="1112" ht="15.75" customHeight="1">
      <c r="A1112" s="15">
        <v>44209.0</v>
      </c>
      <c r="B1112" s="16">
        <f>IFERROR(VLOOKUP(A1112, 'Data Investing.com'!$A$1:$B$1937, 2, FALSE), "NA")</f>
        <v>1559.28</v>
      </c>
      <c r="C1112" s="16">
        <f>IFERROR(VLOOKUP(A1112, 'Data Investing.com'!$A$1:$G$1937, 6, FALSE), "NA")</f>
        <v>210.901615</v>
      </c>
      <c r="D1112" s="17">
        <f>IFERROR(VLOOKUP(A1112, 'Data Investing.com'!$A$1:$D$1937, 4, FALSE), "NA")</f>
        <v>0.00629223</v>
      </c>
      <c r="E1112" s="17">
        <f>IFERROR(VLOOKUP(A1112, 'Data Investing.com'!$A$1:$G$1937, 7, FALSE), "NA")</f>
        <v>0.01365719923</v>
      </c>
    </row>
    <row r="1113" ht="15.75" customHeight="1">
      <c r="A1113" s="15">
        <v>44210.0</v>
      </c>
      <c r="B1113" s="16">
        <f>IFERROR(VLOOKUP(A1113, 'Data Investing.com'!$A$1:$B$1937, 2, FALSE), "NA")</f>
        <v>1546.6</v>
      </c>
      <c r="C1113" s="16">
        <f>IFERROR(VLOOKUP(A1113, 'Data Investing.com'!$A$1:$G$1937, 6, FALSE), "NA")</f>
        <v>209.8535937</v>
      </c>
      <c r="D1113" s="17">
        <f>IFERROR(VLOOKUP(A1113, 'Data Investing.com'!$A$1:$D$1937, 4, FALSE), "NA")</f>
        <v>-0.008132</v>
      </c>
      <c r="E1113" s="17">
        <f>IFERROR(VLOOKUP(A1113, 'Data Investing.com'!$A$1:$G$1937, 7, FALSE), "NA")</f>
        <v>-0.004981630308</v>
      </c>
    </row>
    <row r="1114" ht="15.75" customHeight="1">
      <c r="A1114" s="15">
        <v>44211.0</v>
      </c>
      <c r="B1114" s="16">
        <f>IFERROR(VLOOKUP(A1114, 'Data Investing.com'!$A$1:$B$1937, 2, FALSE), "NA")</f>
        <v>1524.49</v>
      </c>
      <c r="C1114" s="16">
        <f>IFERROR(VLOOKUP(A1114, 'Data Investing.com'!$A$1:$G$1937, 6, FALSE), "NA")</f>
        <v>203.9915432</v>
      </c>
      <c r="D1114" s="17">
        <f>IFERROR(VLOOKUP(A1114, 'Data Investing.com'!$A$1:$D$1937, 4, FALSE), "NA")</f>
        <v>-0.0142959</v>
      </c>
      <c r="E1114" s="17">
        <f>IFERROR(VLOOKUP(A1114, 'Data Investing.com'!$A$1:$G$1937, 7, FALSE), "NA")</f>
        <v>-0.02833157637</v>
      </c>
    </row>
    <row r="1115" ht="15.75" customHeight="1">
      <c r="A1115" s="15">
        <v>44212.0</v>
      </c>
      <c r="B1115" s="16" t="str">
        <f>IFERROR(VLOOKUP(A1115, 'Data Investing.com'!$A$1:$B$1937, 2, FALSE), "NA")</f>
        <v>NA</v>
      </c>
      <c r="C1115" s="16" t="str">
        <f>IFERROR(VLOOKUP(A1115, 'Data Investing.com'!$A$1:$G$1937, 6, FALSE), "NA")</f>
        <v>NA</v>
      </c>
      <c r="D1115" s="17" t="str">
        <f>IFERROR(VLOOKUP(A1115, 'Data Investing.com'!$A$1:$D$1937, 4, FALSE), "NA")</f>
        <v>NA</v>
      </c>
      <c r="E1115" s="17" t="str">
        <f>IFERROR(VLOOKUP(A1115, 'Data Investing.com'!$A$1:$G$1937, 7, FALSE), "NA")</f>
        <v>NA</v>
      </c>
    </row>
    <row r="1116" ht="15.75" customHeight="1">
      <c r="A1116" s="15">
        <v>44213.0</v>
      </c>
      <c r="B1116" s="16" t="str">
        <f>IFERROR(VLOOKUP(A1116, 'Data Investing.com'!$A$1:$B$1937, 2, FALSE), "NA")</f>
        <v>NA</v>
      </c>
      <c r="C1116" s="16" t="str">
        <f>IFERROR(VLOOKUP(A1116, 'Data Investing.com'!$A$1:$G$1937, 6, FALSE), "NA")</f>
        <v>NA</v>
      </c>
      <c r="D1116" s="17" t="str">
        <f>IFERROR(VLOOKUP(A1116, 'Data Investing.com'!$A$1:$D$1937, 4, FALSE), "NA")</f>
        <v>NA</v>
      </c>
      <c r="E1116" s="17" t="str">
        <f>IFERROR(VLOOKUP(A1116, 'Data Investing.com'!$A$1:$G$1937, 7, FALSE), "NA")</f>
        <v>NA</v>
      </c>
    </row>
    <row r="1117" ht="15.75" customHeight="1">
      <c r="A1117" s="15">
        <v>44214.0</v>
      </c>
      <c r="B1117" s="16">
        <f>IFERROR(VLOOKUP(A1117, 'Data Investing.com'!$A$1:$B$1937, 2, FALSE), "NA")</f>
        <v>1556.77</v>
      </c>
      <c r="C1117" s="16">
        <f>IFERROR(VLOOKUP(A1117, 'Data Investing.com'!$A$1:$G$1937, 6, FALSE), "NA")</f>
        <v>208.2134068</v>
      </c>
      <c r="D1117" s="17">
        <f>IFERROR(VLOOKUP(A1117, 'Data Investing.com'!$A$1:$D$1937, 4, FALSE), "NA")</f>
        <v>0.02117429</v>
      </c>
      <c r="E1117" s="17">
        <f>IFERROR(VLOOKUP(A1117, 'Data Investing.com'!$A$1:$G$1937, 7, FALSE), "NA")</f>
        <v>0.02048500977</v>
      </c>
    </row>
    <row r="1118" ht="15.75" customHeight="1">
      <c r="A1118" s="15">
        <v>44215.0</v>
      </c>
      <c r="B1118" s="16">
        <f>IFERROR(VLOOKUP(A1118, 'Data Investing.com'!$A$1:$B$1937, 2, FALSE), "NA")</f>
        <v>1565.01</v>
      </c>
      <c r="C1118" s="16">
        <f>IFERROR(VLOOKUP(A1118, 'Data Investing.com'!$A$1:$G$1937, 6, FALSE), "NA")</f>
        <v>209.5312688</v>
      </c>
      <c r="D1118" s="17">
        <f>IFERROR(VLOOKUP(A1118, 'Data Investing.com'!$A$1:$D$1937, 4, FALSE), "NA")</f>
        <v>0.00529301</v>
      </c>
      <c r="E1118" s="17">
        <f>IFERROR(VLOOKUP(A1118, 'Data Investing.com'!$A$1:$G$1937, 7, FALSE), "NA")</f>
        <v>0.006309434788</v>
      </c>
    </row>
    <row r="1119" ht="15.75" customHeight="1">
      <c r="A1119" s="15">
        <v>44216.0</v>
      </c>
      <c r="B1119" s="16">
        <f>IFERROR(VLOOKUP(A1119, 'Data Investing.com'!$A$1:$B$1937, 2, FALSE), "NA")</f>
        <v>1569.35</v>
      </c>
      <c r="C1119" s="16">
        <f>IFERROR(VLOOKUP(A1119, 'Data Investing.com'!$A$1:$G$1937, 6, FALSE), "NA")</f>
        <v>211.591096</v>
      </c>
      <c r="D1119" s="17">
        <f>IFERROR(VLOOKUP(A1119, 'Data Investing.com'!$A$1:$D$1937, 4, FALSE), "NA")</f>
        <v>0.00277315</v>
      </c>
      <c r="E1119" s="17">
        <f>IFERROR(VLOOKUP(A1119, 'Data Investing.com'!$A$1:$G$1937, 7, FALSE), "NA")</f>
        <v>0.009782636981</v>
      </c>
    </row>
    <row r="1120" ht="15.75" customHeight="1">
      <c r="A1120" s="15">
        <v>44217.0</v>
      </c>
      <c r="B1120" s="16">
        <f>IFERROR(VLOOKUP(A1120, 'Data Investing.com'!$A$1:$B$1937, 2, FALSE), "NA")</f>
        <v>1551.57</v>
      </c>
      <c r="C1120" s="16">
        <f>IFERROR(VLOOKUP(A1120, 'Data Investing.com'!$A$1:$G$1937, 6, FALSE), "NA")</f>
        <v>210.7080776</v>
      </c>
      <c r="D1120" s="17">
        <f>IFERROR(VLOOKUP(A1120, 'Data Investing.com'!$A$1:$D$1937, 4, FALSE), "NA")</f>
        <v>-0.0113295</v>
      </c>
      <c r="E1120" s="17">
        <f>IFERROR(VLOOKUP(A1120, 'Data Investing.com'!$A$1:$G$1937, 7, FALSE), "NA")</f>
        <v>-0.004181962845</v>
      </c>
    </row>
    <row r="1121" ht="15.75" customHeight="1">
      <c r="A1121" s="15">
        <v>44218.0</v>
      </c>
      <c r="B1121" s="16">
        <f>IFERROR(VLOOKUP(A1121, 'Data Investing.com'!$A$1:$B$1937, 2, FALSE), "NA")</f>
        <v>1542.45</v>
      </c>
      <c r="C1121" s="16">
        <f>IFERROR(VLOOKUP(A1121, 'Data Investing.com'!$A$1:$G$1937, 6, FALSE), "NA")</f>
        <v>208.1410412</v>
      </c>
      <c r="D1121" s="17">
        <f>IFERROR(VLOOKUP(A1121, 'Data Investing.com'!$A$1:$D$1937, 4, FALSE), "NA")</f>
        <v>-0.0058779</v>
      </c>
      <c r="E1121" s="17">
        <f>IFERROR(VLOOKUP(A1121, 'Data Investing.com'!$A$1:$G$1937, 7, FALSE), "NA")</f>
        <v>-0.01225772426</v>
      </c>
    </row>
    <row r="1122" ht="15.75" customHeight="1">
      <c r="A1122" s="15">
        <v>44219.0</v>
      </c>
      <c r="B1122" s="16" t="str">
        <f>IFERROR(VLOOKUP(A1122, 'Data Investing.com'!$A$1:$B$1937, 2, FALSE), "NA")</f>
        <v>NA</v>
      </c>
      <c r="C1122" s="16" t="str">
        <f>IFERROR(VLOOKUP(A1122, 'Data Investing.com'!$A$1:$G$1937, 6, FALSE), "NA")</f>
        <v>NA</v>
      </c>
      <c r="D1122" s="17" t="str">
        <f>IFERROR(VLOOKUP(A1122, 'Data Investing.com'!$A$1:$D$1937, 4, FALSE), "NA")</f>
        <v>NA</v>
      </c>
      <c r="E1122" s="17" t="str">
        <f>IFERROR(VLOOKUP(A1122, 'Data Investing.com'!$A$1:$G$1937, 7, FALSE), "NA")</f>
        <v>NA</v>
      </c>
    </row>
    <row r="1123" ht="15.75" customHeight="1">
      <c r="A1123" s="15">
        <v>44220.0</v>
      </c>
      <c r="B1123" s="16" t="str">
        <f>IFERROR(VLOOKUP(A1123, 'Data Investing.com'!$A$1:$B$1937, 2, FALSE), "NA")</f>
        <v>NA</v>
      </c>
      <c r="C1123" s="16" t="str">
        <f>IFERROR(VLOOKUP(A1123, 'Data Investing.com'!$A$1:$G$1937, 6, FALSE), "NA")</f>
        <v>NA</v>
      </c>
      <c r="D1123" s="17" t="str">
        <f>IFERROR(VLOOKUP(A1123, 'Data Investing.com'!$A$1:$D$1937, 4, FALSE), "NA")</f>
        <v>NA</v>
      </c>
      <c r="E1123" s="17" t="str">
        <f>IFERROR(VLOOKUP(A1123, 'Data Investing.com'!$A$1:$G$1937, 7, FALSE), "NA")</f>
        <v>NA</v>
      </c>
    </row>
    <row r="1124" ht="15.75" customHeight="1">
      <c r="A1124" s="15">
        <v>44221.0</v>
      </c>
      <c r="B1124" s="16">
        <f>IFERROR(VLOOKUP(A1124, 'Data Investing.com'!$A$1:$B$1937, 2, FALSE), "NA")</f>
        <v>1540.21</v>
      </c>
      <c r="C1124" s="16">
        <f>IFERROR(VLOOKUP(A1124, 'Data Investing.com'!$A$1:$G$1937, 6, FALSE), "NA")</f>
        <v>208.0240411</v>
      </c>
      <c r="D1124" s="17">
        <f>IFERROR(VLOOKUP(A1124, 'Data Investing.com'!$A$1:$D$1937, 4, FALSE), "NA")</f>
        <v>-0.0014522</v>
      </c>
      <c r="E1124" s="17">
        <f>IFERROR(VLOOKUP(A1124, 'Data Investing.com'!$A$1:$G$1937, 7, FALSE), "NA")</f>
        <v>-0.0005622776173</v>
      </c>
    </row>
    <row r="1125" ht="15.75" customHeight="1">
      <c r="A1125" s="15">
        <v>44222.0</v>
      </c>
      <c r="B1125" s="16">
        <f>IFERROR(VLOOKUP(A1125, 'Data Investing.com'!$A$1:$B$1937, 2, FALSE), "NA")</f>
        <v>1536.11</v>
      </c>
      <c r="C1125" s="16">
        <f>IFERROR(VLOOKUP(A1125, 'Data Investing.com'!$A$1:$G$1937, 6, FALSE), "NA")</f>
        <v>209.1966389</v>
      </c>
      <c r="D1125" s="17">
        <f>IFERROR(VLOOKUP(A1125, 'Data Investing.com'!$A$1:$D$1937, 4, FALSE), "NA")</f>
        <v>-0.002662</v>
      </c>
      <c r="E1125" s="17">
        <f>IFERROR(VLOOKUP(A1125, 'Data Investing.com'!$A$1:$G$1937, 7, FALSE), "NA")</f>
        <v>0.005621010726</v>
      </c>
    </row>
    <row r="1126" ht="15.75" customHeight="1">
      <c r="A1126" s="15">
        <v>44223.0</v>
      </c>
      <c r="B1126" s="16">
        <f>IFERROR(VLOOKUP(A1126, 'Data Investing.com'!$A$1:$B$1937, 2, FALSE), "NA")</f>
        <v>1467</v>
      </c>
      <c r="C1126" s="16">
        <f>IFERROR(VLOOKUP(A1126, 'Data Investing.com'!$A$1:$G$1937, 6, FALSE), "NA")</f>
        <v>198.4631619</v>
      </c>
      <c r="D1126" s="17">
        <f>IFERROR(VLOOKUP(A1126, 'Data Investing.com'!$A$1:$D$1937, 4, FALSE), "NA")</f>
        <v>-0.0449903</v>
      </c>
      <c r="E1126" s="17">
        <f>IFERROR(VLOOKUP(A1126, 'Data Investing.com'!$A$1:$G$1937, 7, FALSE), "NA")</f>
        <v>-0.05267116532</v>
      </c>
    </row>
    <row r="1127" ht="15.75" customHeight="1">
      <c r="A1127" s="15">
        <v>44224.0</v>
      </c>
      <c r="B1127" s="16">
        <f>IFERROR(VLOOKUP(A1127, 'Data Investing.com'!$A$1:$B$1937, 2, FALSE), "NA")</f>
        <v>1498.32</v>
      </c>
      <c r="C1127" s="16">
        <f>IFERROR(VLOOKUP(A1127, 'Data Investing.com'!$A$1:$G$1937, 6, FALSE), "NA")</f>
        <v>204.3423708</v>
      </c>
      <c r="D1127" s="17">
        <f>IFERROR(VLOOKUP(A1127, 'Data Investing.com'!$A$1:$D$1937, 4, FALSE), "NA")</f>
        <v>0.02134969</v>
      </c>
      <c r="E1127" s="17">
        <f>IFERROR(VLOOKUP(A1127, 'Data Investing.com'!$A$1:$G$1937, 7, FALSE), "NA")</f>
        <v>0.02919337511</v>
      </c>
    </row>
    <row r="1128" ht="15.75" customHeight="1">
      <c r="A1128" s="15">
        <v>44225.0</v>
      </c>
      <c r="B1128" s="16">
        <f>IFERROR(VLOOKUP(A1128, 'Data Investing.com'!$A$1:$B$1937, 2, FALSE), "NA")</f>
        <v>1473.45</v>
      </c>
      <c r="C1128" s="16">
        <f>IFERROR(VLOOKUP(A1128, 'Data Investing.com'!$A$1:$G$1937, 6, FALSE), "NA")</f>
        <v>201.5691049</v>
      </c>
      <c r="D1128" s="17">
        <f>IFERROR(VLOOKUP(A1128, 'Data Investing.com'!$A$1:$D$1937, 4, FALSE), "NA")</f>
        <v>-0.0165986</v>
      </c>
      <c r="E1128" s="17">
        <f>IFERROR(VLOOKUP(A1128, 'Data Investing.com'!$A$1:$G$1937, 7, FALSE), "NA")</f>
        <v>-0.01366460055</v>
      </c>
    </row>
    <row r="1129" ht="15.75" customHeight="1">
      <c r="A1129" s="15">
        <v>44226.0</v>
      </c>
      <c r="B1129" s="16" t="str">
        <f>IFERROR(VLOOKUP(A1129, 'Data Investing.com'!$A$1:$B$1937, 2, FALSE), "NA")</f>
        <v>NA</v>
      </c>
      <c r="C1129" s="16" t="str">
        <f>IFERROR(VLOOKUP(A1129, 'Data Investing.com'!$A$1:$G$1937, 6, FALSE), "NA")</f>
        <v>NA</v>
      </c>
      <c r="D1129" s="17" t="str">
        <f>IFERROR(VLOOKUP(A1129, 'Data Investing.com'!$A$1:$D$1937, 4, FALSE), "NA")</f>
        <v>NA</v>
      </c>
      <c r="E1129" s="17" t="str">
        <f>IFERROR(VLOOKUP(A1129, 'Data Investing.com'!$A$1:$G$1937, 7, FALSE), "NA")</f>
        <v>NA</v>
      </c>
    </row>
    <row r="1130" ht="15.75" customHeight="1">
      <c r="A1130" s="15">
        <v>44227.0</v>
      </c>
      <c r="B1130" s="16" t="str">
        <f>IFERROR(VLOOKUP(A1130, 'Data Investing.com'!$A$1:$B$1937, 2, FALSE), "NA")</f>
        <v>NA</v>
      </c>
      <c r="C1130" s="16" t="str">
        <f>IFERROR(VLOOKUP(A1130, 'Data Investing.com'!$A$1:$G$1937, 6, FALSE), "NA")</f>
        <v>NA</v>
      </c>
      <c r="D1130" s="17" t="str">
        <f>IFERROR(VLOOKUP(A1130, 'Data Investing.com'!$A$1:$D$1937, 4, FALSE), "NA")</f>
        <v>NA</v>
      </c>
      <c r="E1130" s="17" t="str">
        <f>IFERROR(VLOOKUP(A1130, 'Data Investing.com'!$A$1:$G$1937, 7, FALSE), "NA")</f>
        <v>NA</v>
      </c>
    </row>
    <row r="1131" ht="15.75" customHeight="1">
      <c r="A1131" s="15">
        <v>44228.0</v>
      </c>
      <c r="B1131" s="16">
        <f>IFERROR(VLOOKUP(A1131, 'Data Investing.com'!$A$1:$B$1937, 2, FALSE), "NA")</f>
        <v>1492.45</v>
      </c>
      <c r="C1131" s="16">
        <f>IFERROR(VLOOKUP(A1131, 'Data Investing.com'!$A$1:$G$1937, 6, FALSE), "NA")</f>
        <v>207.6221081</v>
      </c>
      <c r="D1131" s="17">
        <f>IFERROR(VLOOKUP(A1131, 'Data Investing.com'!$A$1:$D$1937, 4, FALSE), "NA")</f>
        <v>0.01289491</v>
      </c>
      <c r="E1131" s="17">
        <f>IFERROR(VLOOKUP(A1131, 'Data Investing.com'!$A$1:$G$1937, 7, FALSE), "NA")</f>
        <v>0.02958736458</v>
      </c>
    </row>
    <row r="1132" ht="15.75" customHeight="1">
      <c r="A1132" s="15">
        <v>44229.0</v>
      </c>
      <c r="B1132" s="16">
        <f>IFERROR(VLOOKUP(A1132, 'Data Investing.com'!$A$1:$B$1937, 2, FALSE), "NA")</f>
        <v>1511.43</v>
      </c>
      <c r="C1132" s="16">
        <f>IFERROR(VLOOKUP(A1132, 'Data Investing.com'!$A$1:$G$1937, 6, FALSE), "NA")</f>
        <v>210.1631047</v>
      </c>
      <c r="D1132" s="17">
        <f>IFERROR(VLOOKUP(A1132, 'Data Investing.com'!$A$1:$D$1937, 4, FALSE), "NA")</f>
        <v>0.01271734</v>
      </c>
      <c r="E1132" s="17">
        <f>IFERROR(VLOOKUP(A1132, 'Data Investing.com'!$A$1:$G$1937, 7, FALSE), "NA")</f>
        <v>0.01216427866</v>
      </c>
    </row>
    <row r="1133" ht="15.75" customHeight="1">
      <c r="A1133" s="15">
        <v>44230.0</v>
      </c>
      <c r="B1133" s="16">
        <f>IFERROR(VLOOKUP(A1133, 'Data Investing.com'!$A$1:$B$1937, 2, FALSE), "NA")</f>
        <v>1533.55</v>
      </c>
      <c r="C1133" s="16">
        <f>IFERROR(VLOOKUP(A1133, 'Data Investing.com'!$A$1:$G$1937, 6, FALSE), "NA")</f>
        <v>214.27274</v>
      </c>
      <c r="D1133" s="17">
        <f>IFERROR(VLOOKUP(A1133, 'Data Investing.com'!$A$1:$D$1937, 4, FALSE), "NA")</f>
        <v>0.01463515</v>
      </c>
      <c r="E1133" s="17">
        <f>IFERROR(VLOOKUP(A1133, 'Data Investing.com'!$A$1:$G$1937, 7, FALSE), "NA")</f>
        <v>0.01936577117</v>
      </c>
    </row>
    <row r="1134" ht="15.75" customHeight="1">
      <c r="A1134" s="15">
        <v>44231.0</v>
      </c>
      <c r="B1134" s="16">
        <f>IFERROR(VLOOKUP(A1134, 'Data Investing.com'!$A$1:$B$1937, 2, FALSE), "NA")</f>
        <v>1534.9</v>
      </c>
      <c r="C1134" s="16">
        <f>IFERROR(VLOOKUP(A1134, 'Data Investing.com'!$A$1:$G$1937, 6, FALSE), "NA")</f>
        <v>215.1739027</v>
      </c>
      <c r="D1134" s="17">
        <f>IFERROR(VLOOKUP(A1134, 'Data Investing.com'!$A$1:$D$1937, 4, FALSE), "NA")</f>
        <v>0.00088031</v>
      </c>
      <c r="E1134" s="17">
        <f>IFERROR(VLOOKUP(A1134, 'Data Investing.com'!$A$1:$G$1937, 7, FALSE), "NA")</f>
        <v>0.00419686145</v>
      </c>
    </row>
    <row r="1135" ht="15.75" customHeight="1">
      <c r="A1135" s="15">
        <v>44232.0</v>
      </c>
      <c r="B1135" s="16">
        <f>IFERROR(VLOOKUP(A1135, 'Data Investing.com'!$A$1:$B$1937, 2, FALSE), "NA")</f>
        <v>1527.17</v>
      </c>
      <c r="C1135" s="16">
        <f>IFERROR(VLOOKUP(A1135, 'Data Investing.com'!$A$1:$G$1937, 6, FALSE), "NA")</f>
        <v>216.6567359</v>
      </c>
      <c r="D1135" s="17">
        <f>IFERROR(VLOOKUP(A1135, 'Data Investing.com'!$A$1:$D$1937, 4, FALSE), "NA")</f>
        <v>-0.0050362</v>
      </c>
      <c r="E1135" s="17">
        <f>IFERROR(VLOOKUP(A1135, 'Data Investing.com'!$A$1:$G$1937, 7, FALSE), "NA")</f>
        <v>0.006867687988</v>
      </c>
    </row>
    <row r="1136" ht="15.75" customHeight="1">
      <c r="A1136" s="15">
        <v>44233.0</v>
      </c>
      <c r="B1136" s="16" t="str">
        <f>IFERROR(VLOOKUP(A1136, 'Data Investing.com'!$A$1:$B$1937, 2, FALSE), "NA")</f>
        <v>NA</v>
      </c>
      <c r="C1136" s="16" t="str">
        <f>IFERROR(VLOOKUP(A1136, 'Data Investing.com'!$A$1:$G$1937, 6, FALSE), "NA")</f>
        <v>NA</v>
      </c>
      <c r="D1136" s="17" t="str">
        <f>IFERROR(VLOOKUP(A1136, 'Data Investing.com'!$A$1:$D$1937, 4, FALSE), "NA")</f>
        <v>NA</v>
      </c>
      <c r="E1136" s="17" t="str">
        <f>IFERROR(VLOOKUP(A1136, 'Data Investing.com'!$A$1:$G$1937, 7, FALSE), "NA")</f>
        <v>NA</v>
      </c>
    </row>
    <row r="1137" ht="15.75" customHeight="1">
      <c r="A1137" s="15">
        <v>44234.0</v>
      </c>
      <c r="B1137" s="16" t="str">
        <f>IFERROR(VLOOKUP(A1137, 'Data Investing.com'!$A$1:$B$1937, 2, FALSE), "NA")</f>
        <v>NA</v>
      </c>
      <c r="C1137" s="16" t="str">
        <f>IFERROR(VLOOKUP(A1137, 'Data Investing.com'!$A$1:$G$1937, 6, FALSE), "NA")</f>
        <v>NA</v>
      </c>
      <c r="D1137" s="17" t="str">
        <f>IFERROR(VLOOKUP(A1137, 'Data Investing.com'!$A$1:$D$1937, 4, FALSE), "NA")</f>
        <v>NA</v>
      </c>
      <c r="E1137" s="17" t="str">
        <f>IFERROR(VLOOKUP(A1137, 'Data Investing.com'!$A$1:$G$1937, 7, FALSE), "NA")</f>
        <v>NA</v>
      </c>
    </row>
    <row r="1138" ht="15.75" customHeight="1">
      <c r="A1138" s="15">
        <v>44235.0</v>
      </c>
      <c r="B1138" s="16">
        <f>IFERROR(VLOOKUP(A1138, 'Data Investing.com'!$A$1:$B$1937, 2, FALSE), "NA")</f>
        <v>1534.91</v>
      </c>
      <c r="C1138" s="16">
        <f>IFERROR(VLOOKUP(A1138, 'Data Investing.com'!$A$1:$G$1937, 6, FALSE), "NA")</f>
        <v>217.190927</v>
      </c>
      <c r="D1138" s="17">
        <f>IFERROR(VLOOKUP(A1138, 'Data Investing.com'!$A$1:$D$1937, 4, FALSE), "NA")</f>
        <v>0.0050682</v>
      </c>
      <c r="E1138" s="17">
        <f>IFERROR(VLOOKUP(A1138, 'Data Investing.com'!$A$1:$G$1937, 7, FALSE), "NA")</f>
        <v>0.00246257564</v>
      </c>
    </row>
    <row r="1139" ht="15.75" customHeight="1">
      <c r="A1139" s="15">
        <v>44236.0</v>
      </c>
      <c r="B1139" s="16">
        <f>IFERROR(VLOOKUP(A1139, 'Data Investing.com'!$A$1:$B$1937, 2, FALSE), "NA")</f>
        <v>1544.05</v>
      </c>
      <c r="C1139" s="16">
        <f>IFERROR(VLOOKUP(A1139, 'Data Investing.com'!$A$1:$G$1937, 6, FALSE), "NA")</f>
        <v>218.7628399</v>
      </c>
      <c r="D1139" s="17">
        <f>IFERROR(VLOOKUP(A1139, 'Data Investing.com'!$A$1:$D$1937, 4, FALSE), "NA")</f>
        <v>0.00595475</v>
      </c>
      <c r="E1139" s="17">
        <f>IFERROR(VLOOKUP(A1139, 'Data Investing.com'!$A$1:$G$1937, 7, FALSE), "NA")</f>
        <v>0.007211405512</v>
      </c>
    </row>
    <row r="1140" ht="15.75" customHeight="1">
      <c r="A1140" s="15">
        <v>44237.0</v>
      </c>
      <c r="B1140" s="16">
        <f>IFERROR(VLOOKUP(A1140, 'Data Investing.com'!$A$1:$B$1937, 2, FALSE), "NA")</f>
        <v>1547.11</v>
      </c>
      <c r="C1140" s="16">
        <f>IFERROR(VLOOKUP(A1140, 'Data Investing.com'!$A$1:$G$1937, 6, FALSE), "NA")</f>
        <v>219.3611048</v>
      </c>
      <c r="D1140" s="17">
        <f>IFERROR(VLOOKUP(A1140, 'Data Investing.com'!$A$1:$D$1937, 4, FALSE), "NA")</f>
        <v>0.0019818</v>
      </c>
      <c r="E1140" s="17">
        <f>IFERROR(VLOOKUP(A1140, 'Data Investing.com'!$A$1:$G$1937, 7, FALSE), "NA")</f>
        <v>0.002731032306</v>
      </c>
    </row>
    <row r="1141" ht="15.75" customHeight="1">
      <c r="A1141" s="15">
        <v>44238.0</v>
      </c>
      <c r="B1141" s="16">
        <f>IFERROR(VLOOKUP(A1141, 'Data Investing.com'!$A$1:$B$1937, 2, FALSE), "NA")</f>
        <v>1545.59</v>
      </c>
      <c r="C1141" s="16">
        <f>IFERROR(VLOOKUP(A1141, 'Data Investing.com'!$A$1:$G$1937, 6, FALSE), "NA")</f>
        <v>220.0597992</v>
      </c>
      <c r="D1141" s="17">
        <f>IFERROR(VLOOKUP(A1141, 'Data Investing.com'!$A$1:$D$1937, 4, FALSE), "NA")</f>
        <v>-0.0009825</v>
      </c>
      <c r="E1141" s="17">
        <f>IFERROR(VLOOKUP(A1141, 'Data Investing.com'!$A$1:$G$1937, 7, FALSE), "NA")</f>
        <v>0.003180071855</v>
      </c>
    </row>
    <row r="1142" ht="15.75" customHeight="1">
      <c r="A1142" s="15">
        <v>44239.0</v>
      </c>
      <c r="B1142" s="16">
        <f>IFERROR(VLOOKUP(A1142, 'Data Investing.com'!$A$1:$B$1937, 2, FALSE), "NA")</f>
        <v>1538.44</v>
      </c>
      <c r="C1142" s="16">
        <f>IFERROR(VLOOKUP(A1142, 'Data Investing.com'!$A$1:$G$1937, 6, FALSE), "NA")</f>
        <v>218.7801305</v>
      </c>
      <c r="D1142" s="17">
        <f>IFERROR(VLOOKUP(A1142, 'Data Investing.com'!$A$1:$D$1937, 4, FALSE), "NA")</f>
        <v>-0.0046261</v>
      </c>
      <c r="E1142" s="17">
        <f>IFERROR(VLOOKUP(A1142, 'Data Investing.com'!$A$1:$G$1937, 7, FALSE), "NA")</f>
        <v>-0.005832068769</v>
      </c>
    </row>
    <row r="1143" ht="15.75" customHeight="1">
      <c r="A1143" s="15">
        <v>44240.0</v>
      </c>
      <c r="B1143" s="16" t="str">
        <f>IFERROR(VLOOKUP(A1143, 'Data Investing.com'!$A$1:$B$1937, 2, FALSE), "NA")</f>
        <v>NA</v>
      </c>
      <c r="C1143" s="16" t="str">
        <f>IFERROR(VLOOKUP(A1143, 'Data Investing.com'!$A$1:$G$1937, 6, FALSE), "NA")</f>
        <v>NA</v>
      </c>
      <c r="D1143" s="17" t="str">
        <f>IFERROR(VLOOKUP(A1143, 'Data Investing.com'!$A$1:$D$1937, 4, FALSE), "NA")</f>
        <v>NA</v>
      </c>
      <c r="E1143" s="17" t="str">
        <f>IFERROR(VLOOKUP(A1143, 'Data Investing.com'!$A$1:$G$1937, 7, FALSE), "NA")</f>
        <v>NA</v>
      </c>
    </row>
    <row r="1144" ht="15.75" customHeight="1">
      <c r="A1144" s="15">
        <v>44241.0</v>
      </c>
      <c r="B1144" s="16" t="str">
        <f>IFERROR(VLOOKUP(A1144, 'Data Investing.com'!$A$1:$B$1937, 2, FALSE), "NA")</f>
        <v>NA</v>
      </c>
      <c r="C1144" s="16" t="str">
        <f>IFERROR(VLOOKUP(A1144, 'Data Investing.com'!$A$1:$G$1937, 6, FALSE), "NA")</f>
        <v>NA</v>
      </c>
      <c r="D1144" s="17" t="str">
        <f>IFERROR(VLOOKUP(A1144, 'Data Investing.com'!$A$1:$D$1937, 4, FALSE), "NA")</f>
        <v>NA</v>
      </c>
      <c r="E1144" s="17" t="str">
        <f>IFERROR(VLOOKUP(A1144, 'Data Investing.com'!$A$1:$G$1937, 7, FALSE), "NA")</f>
        <v>NA</v>
      </c>
    </row>
    <row r="1145" ht="15.75" customHeight="1">
      <c r="A1145" s="15">
        <v>44242.0</v>
      </c>
      <c r="B1145" s="16">
        <f>IFERROR(VLOOKUP(A1145, 'Data Investing.com'!$A$1:$B$1937, 2, FALSE), "NA")</f>
        <v>1562.49</v>
      </c>
      <c r="C1145" s="16">
        <f>IFERROR(VLOOKUP(A1145, 'Data Investing.com'!$A$1:$G$1937, 6, FALSE), "NA")</f>
        <v>224.5473097</v>
      </c>
      <c r="D1145" s="17">
        <f>IFERROR(VLOOKUP(A1145, 'Data Investing.com'!$A$1:$D$1937, 4, FALSE), "NA")</f>
        <v>0.01563272</v>
      </c>
      <c r="E1145" s="17">
        <f>IFERROR(VLOOKUP(A1145, 'Data Investing.com'!$A$1:$G$1937, 7, FALSE), "NA")</f>
        <v>0.02601916333</v>
      </c>
    </row>
    <row r="1146" ht="15.75" customHeight="1">
      <c r="A1146" s="15">
        <v>44243.0</v>
      </c>
      <c r="B1146" s="16">
        <f>IFERROR(VLOOKUP(A1146, 'Data Investing.com'!$A$1:$B$1937, 2, FALSE), "NA")</f>
        <v>1542.82</v>
      </c>
      <c r="C1146" s="16">
        <f>IFERROR(VLOOKUP(A1146, 'Data Investing.com'!$A$1:$G$1937, 6, FALSE), "NA")</f>
        <v>220.8350629</v>
      </c>
      <c r="D1146" s="17">
        <f>IFERROR(VLOOKUP(A1146, 'Data Investing.com'!$A$1:$D$1937, 4, FALSE), "NA")</f>
        <v>-0.0125889</v>
      </c>
      <c r="E1146" s="17">
        <f>IFERROR(VLOOKUP(A1146, 'Data Investing.com'!$A$1:$G$1937, 7, FALSE), "NA")</f>
        <v>-0.01667031753</v>
      </c>
    </row>
    <row r="1147" ht="15.75" customHeight="1">
      <c r="A1147" s="15">
        <v>44244.0</v>
      </c>
      <c r="B1147" s="16">
        <f>IFERROR(VLOOKUP(A1147, 'Data Investing.com'!$A$1:$B$1937, 2, FALSE), "NA")</f>
        <v>1540.59</v>
      </c>
      <c r="C1147" s="16">
        <f>IFERROR(VLOOKUP(A1147, 'Data Investing.com'!$A$1:$G$1937, 6, FALSE), "NA")</f>
        <v>221.0727969</v>
      </c>
      <c r="D1147" s="17">
        <f>IFERROR(VLOOKUP(A1147, 'Data Investing.com'!$A$1:$D$1937, 4, FALSE), "NA")</f>
        <v>-0.0014454</v>
      </c>
      <c r="E1147" s="17">
        <f>IFERROR(VLOOKUP(A1147, 'Data Investing.com'!$A$1:$G$1937, 7, FALSE), "NA")</f>
        <v>0.001075943972</v>
      </c>
    </row>
    <row r="1148" ht="15.75" customHeight="1">
      <c r="A1148" s="15">
        <v>44245.0</v>
      </c>
      <c r="B1148" s="16">
        <f>IFERROR(VLOOKUP(A1148, 'Data Investing.com'!$A$1:$B$1937, 2, FALSE), "NA")</f>
        <v>1546.41</v>
      </c>
      <c r="C1148" s="16">
        <f>IFERROR(VLOOKUP(A1148, 'Data Investing.com'!$A$1:$G$1937, 6, FALSE), "NA")</f>
        <v>222.2396275</v>
      </c>
      <c r="D1148" s="17">
        <f>IFERROR(VLOOKUP(A1148, 'Data Investing.com'!$A$1:$D$1937, 4, FALSE), "NA")</f>
        <v>0.00377777</v>
      </c>
      <c r="E1148" s="17">
        <f>IFERROR(VLOOKUP(A1148, 'Data Investing.com'!$A$1:$G$1937, 7, FALSE), "NA")</f>
        <v>0.005264157694</v>
      </c>
    </row>
    <row r="1149" ht="15.75" customHeight="1">
      <c r="A1149" s="15">
        <v>44246.0</v>
      </c>
      <c r="B1149" s="16">
        <f>IFERROR(VLOOKUP(A1149, 'Data Investing.com'!$A$1:$B$1937, 2, FALSE), "NA")</f>
        <v>1560.34</v>
      </c>
      <c r="C1149" s="16">
        <f>IFERROR(VLOOKUP(A1149, 'Data Investing.com'!$A$1:$G$1937, 6, FALSE), "NA")</f>
        <v>224.2286634</v>
      </c>
      <c r="D1149" s="17">
        <f>IFERROR(VLOOKUP(A1149, 'Data Investing.com'!$A$1:$D$1937, 4, FALSE), "NA")</f>
        <v>0.00900796</v>
      </c>
      <c r="E1149" s="17">
        <f>IFERROR(VLOOKUP(A1149, 'Data Investing.com'!$A$1:$G$1937, 7, FALSE), "NA")</f>
        <v>0.008910147056</v>
      </c>
    </row>
    <row r="1150" ht="15.75" customHeight="1">
      <c r="A1150" s="15">
        <v>44247.0</v>
      </c>
      <c r="B1150" s="16" t="str">
        <f>IFERROR(VLOOKUP(A1150, 'Data Investing.com'!$A$1:$B$1937, 2, FALSE), "NA")</f>
        <v>NA</v>
      </c>
      <c r="C1150" s="16" t="str">
        <f>IFERROR(VLOOKUP(A1150, 'Data Investing.com'!$A$1:$G$1937, 6, FALSE), "NA")</f>
        <v>NA</v>
      </c>
      <c r="D1150" s="17" t="str">
        <f>IFERROR(VLOOKUP(A1150, 'Data Investing.com'!$A$1:$D$1937, 4, FALSE), "NA")</f>
        <v>NA</v>
      </c>
      <c r="E1150" s="17" t="str">
        <f>IFERROR(VLOOKUP(A1150, 'Data Investing.com'!$A$1:$G$1937, 7, FALSE), "NA")</f>
        <v>NA</v>
      </c>
    </row>
    <row r="1151" ht="15.75" customHeight="1">
      <c r="A1151" s="15">
        <v>44248.0</v>
      </c>
      <c r="B1151" s="16" t="str">
        <f>IFERROR(VLOOKUP(A1151, 'Data Investing.com'!$A$1:$B$1937, 2, FALSE), "NA")</f>
        <v>NA</v>
      </c>
      <c r="C1151" s="16" t="str">
        <f>IFERROR(VLOOKUP(A1151, 'Data Investing.com'!$A$1:$G$1937, 6, FALSE), "NA")</f>
        <v>NA</v>
      </c>
      <c r="D1151" s="17" t="str">
        <f>IFERROR(VLOOKUP(A1151, 'Data Investing.com'!$A$1:$D$1937, 4, FALSE), "NA")</f>
        <v>NA</v>
      </c>
      <c r="E1151" s="17" t="str">
        <f>IFERROR(VLOOKUP(A1151, 'Data Investing.com'!$A$1:$G$1937, 7, FALSE), "NA")</f>
        <v>NA</v>
      </c>
    </row>
    <row r="1152" ht="15.75" customHeight="1">
      <c r="A1152" s="15">
        <v>44249.0</v>
      </c>
      <c r="B1152" s="16">
        <f>IFERROR(VLOOKUP(A1152, 'Data Investing.com'!$A$1:$B$1937, 2, FALSE), "NA")</f>
        <v>1550.61</v>
      </c>
      <c r="C1152" s="16">
        <f>IFERROR(VLOOKUP(A1152, 'Data Investing.com'!$A$1:$G$1937, 6, FALSE), "NA")</f>
        <v>221.0609603</v>
      </c>
      <c r="D1152" s="17">
        <f>IFERROR(VLOOKUP(A1152, 'Data Investing.com'!$A$1:$D$1937, 4, FALSE), "NA")</f>
        <v>-0.0062358</v>
      </c>
      <c r="E1152" s="17">
        <f>IFERROR(VLOOKUP(A1152, 'Data Investing.com'!$A$1:$G$1937, 7, FALSE), "NA")</f>
        <v>-0.01422784793</v>
      </c>
    </row>
    <row r="1153" ht="15.75" customHeight="1">
      <c r="A1153" s="15">
        <v>44250.0</v>
      </c>
      <c r="B1153" s="16">
        <f>IFERROR(VLOOKUP(A1153, 'Data Investing.com'!$A$1:$B$1937, 2, FALSE), "NA")</f>
        <v>1517.86</v>
      </c>
      <c r="C1153" s="16">
        <f>IFERROR(VLOOKUP(A1153, 'Data Investing.com'!$A$1:$G$1937, 6, FALSE), "NA")</f>
        <v>213.722895</v>
      </c>
      <c r="D1153" s="17">
        <f>IFERROR(VLOOKUP(A1153, 'Data Investing.com'!$A$1:$D$1937, 4, FALSE), "NA")</f>
        <v>-0.0211207</v>
      </c>
      <c r="E1153" s="17">
        <f>IFERROR(VLOOKUP(A1153, 'Data Investing.com'!$A$1:$G$1937, 7, FALSE), "NA")</f>
        <v>-0.03375820942</v>
      </c>
    </row>
    <row r="1154" ht="15.75" customHeight="1">
      <c r="A1154" s="15">
        <v>44251.0</v>
      </c>
      <c r="B1154" s="16">
        <f>IFERROR(VLOOKUP(A1154, 'Data Investing.com'!$A$1:$B$1937, 2, FALSE), "NA")</f>
        <v>1483.02</v>
      </c>
      <c r="C1154" s="16">
        <f>IFERROR(VLOOKUP(A1154, 'Data Investing.com'!$A$1:$G$1937, 6, FALSE), "NA")</f>
        <v>206.9869361</v>
      </c>
      <c r="D1154" s="17">
        <f>IFERROR(VLOOKUP(A1154, 'Data Investing.com'!$A$1:$D$1937, 4, FALSE), "NA")</f>
        <v>-0.0229534</v>
      </c>
      <c r="E1154" s="17">
        <f>IFERROR(VLOOKUP(A1154, 'Data Investing.com'!$A$1:$G$1937, 7, FALSE), "NA")</f>
        <v>-0.03202461177</v>
      </c>
    </row>
    <row r="1155" ht="15.75" customHeight="1">
      <c r="A1155" s="15">
        <v>44252.0</v>
      </c>
      <c r="B1155" s="16">
        <f>IFERROR(VLOOKUP(A1155, 'Data Investing.com'!$A$1:$B$1937, 2, FALSE), "NA")</f>
        <v>1488.21</v>
      </c>
      <c r="C1155" s="16">
        <f>IFERROR(VLOOKUP(A1155, 'Data Investing.com'!$A$1:$G$1937, 6, FALSE), "NA")</f>
        <v>202.9054469</v>
      </c>
      <c r="D1155" s="17">
        <f>IFERROR(VLOOKUP(A1155, 'Data Investing.com'!$A$1:$D$1937, 4, FALSE), "NA")</f>
        <v>0.00349962</v>
      </c>
      <c r="E1155" s="17">
        <f>IFERROR(VLOOKUP(A1155, 'Data Investing.com'!$A$1:$G$1937, 7, FALSE), "NA")</f>
        <v>-0.01991558928</v>
      </c>
    </row>
    <row r="1156" ht="15.75" customHeight="1">
      <c r="A1156" s="15">
        <v>44253.0</v>
      </c>
      <c r="B1156" s="16">
        <f>IFERROR(VLOOKUP(A1156, 'Data Investing.com'!$A$1:$B$1937, 2, FALSE), "NA")</f>
        <v>1471.39</v>
      </c>
      <c r="C1156" s="16">
        <f>IFERROR(VLOOKUP(A1156, 'Data Investing.com'!$A$1:$G$1937, 6, FALSE), "NA")</f>
        <v>198.2310781</v>
      </c>
      <c r="D1156" s="17">
        <f>IFERROR(VLOOKUP(A1156, 'Data Investing.com'!$A$1:$D$1937, 4, FALSE), "NA")</f>
        <v>-0.0113022</v>
      </c>
      <c r="E1156" s="17">
        <f>IFERROR(VLOOKUP(A1156, 'Data Investing.com'!$A$1:$G$1937, 7, FALSE), "NA")</f>
        <v>-0.02330668041</v>
      </c>
    </row>
    <row r="1157" ht="15.75" customHeight="1">
      <c r="A1157" s="15">
        <v>44254.0</v>
      </c>
      <c r="B1157" s="16" t="str">
        <f>IFERROR(VLOOKUP(A1157, 'Data Investing.com'!$A$1:$B$1937, 2, FALSE), "NA")</f>
        <v>NA</v>
      </c>
      <c r="C1157" s="16" t="str">
        <f>IFERROR(VLOOKUP(A1157, 'Data Investing.com'!$A$1:$G$1937, 6, FALSE), "NA")</f>
        <v>NA</v>
      </c>
      <c r="D1157" s="17" t="str">
        <f>IFERROR(VLOOKUP(A1157, 'Data Investing.com'!$A$1:$D$1937, 4, FALSE), "NA")</f>
        <v>NA</v>
      </c>
      <c r="E1157" s="17" t="str">
        <f>IFERROR(VLOOKUP(A1157, 'Data Investing.com'!$A$1:$G$1937, 7, FALSE), "NA")</f>
        <v>NA</v>
      </c>
    </row>
    <row r="1158" ht="15.75" customHeight="1">
      <c r="A1158" s="15">
        <v>44255.0</v>
      </c>
      <c r="B1158" s="16" t="str">
        <f>IFERROR(VLOOKUP(A1158, 'Data Investing.com'!$A$1:$B$1937, 2, FALSE), "NA")</f>
        <v>NA</v>
      </c>
      <c r="C1158" s="16" t="str">
        <f>IFERROR(VLOOKUP(A1158, 'Data Investing.com'!$A$1:$G$1937, 6, FALSE), "NA")</f>
        <v>NA</v>
      </c>
      <c r="D1158" s="17" t="str">
        <f>IFERROR(VLOOKUP(A1158, 'Data Investing.com'!$A$1:$D$1937, 4, FALSE), "NA")</f>
        <v>NA</v>
      </c>
      <c r="E1158" s="17" t="str">
        <f>IFERROR(VLOOKUP(A1158, 'Data Investing.com'!$A$1:$G$1937, 7, FALSE), "NA")</f>
        <v>NA</v>
      </c>
    </row>
    <row r="1159" ht="15.75" customHeight="1">
      <c r="A1159" s="15">
        <v>44256.0</v>
      </c>
      <c r="B1159" s="16">
        <f>IFERROR(VLOOKUP(A1159, 'Data Investing.com'!$A$1:$B$1937, 2, FALSE), "NA")</f>
        <v>1527.45</v>
      </c>
      <c r="C1159" s="16">
        <f>IFERROR(VLOOKUP(A1159, 'Data Investing.com'!$A$1:$G$1937, 6, FALSE), "NA")</f>
        <v>209.9039426</v>
      </c>
      <c r="D1159" s="17">
        <f>IFERROR(VLOOKUP(A1159, 'Data Investing.com'!$A$1:$D$1937, 4, FALSE), "NA")</f>
        <v>0.03810003</v>
      </c>
      <c r="E1159" s="17">
        <f>IFERROR(VLOOKUP(A1159, 'Data Investing.com'!$A$1:$G$1937, 7, FALSE), "NA")</f>
        <v>0.05721659883</v>
      </c>
    </row>
    <row r="1160" ht="15.75" customHeight="1">
      <c r="A1160" s="15">
        <v>44257.0</v>
      </c>
      <c r="B1160" s="16">
        <f>IFERROR(VLOOKUP(A1160, 'Data Investing.com'!$A$1:$B$1937, 2, FALSE), "NA")</f>
        <v>1528.82</v>
      </c>
      <c r="C1160" s="16">
        <f>IFERROR(VLOOKUP(A1160, 'Data Investing.com'!$A$1:$G$1937, 6, FALSE), "NA")</f>
        <v>208.0819904</v>
      </c>
      <c r="D1160" s="17">
        <f>IFERROR(VLOOKUP(A1160, 'Data Investing.com'!$A$1:$D$1937, 4, FALSE), "NA")</f>
        <v>0.00089692</v>
      </c>
      <c r="E1160" s="17">
        <f>IFERROR(VLOOKUP(A1160, 'Data Investing.com'!$A$1:$G$1937, 7, FALSE), "NA")</f>
        <v>-0.008717823208</v>
      </c>
    </row>
    <row r="1161" ht="15.75" customHeight="1">
      <c r="A1161" s="15">
        <v>44258.0</v>
      </c>
      <c r="B1161" s="16">
        <f>IFERROR(VLOOKUP(A1161, 'Data Investing.com'!$A$1:$B$1937, 2, FALSE), "NA")</f>
        <v>1531.05</v>
      </c>
      <c r="C1161" s="16">
        <f>IFERROR(VLOOKUP(A1161, 'Data Investing.com'!$A$1:$G$1937, 6, FALSE), "NA")</f>
        <v>205.3309193</v>
      </c>
      <c r="D1161" s="17">
        <f>IFERROR(VLOOKUP(A1161, 'Data Investing.com'!$A$1:$D$1937, 4, FALSE), "NA")</f>
        <v>0.00145864</v>
      </c>
      <c r="E1161" s="17">
        <f>IFERROR(VLOOKUP(A1161, 'Data Investing.com'!$A$1:$G$1937, 7, FALSE), "NA")</f>
        <v>-0.01330926844</v>
      </c>
    </row>
    <row r="1162" ht="15.75" customHeight="1">
      <c r="A1162" s="15">
        <v>44259.0</v>
      </c>
      <c r="B1162" s="16">
        <f>IFERROR(VLOOKUP(A1162, 'Data Investing.com'!$A$1:$B$1937, 2, FALSE), "NA")</f>
        <v>1538.04</v>
      </c>
      <c r="C1162" s="16">
        <f>IFERROR(VLOOKUP(A1162, 'Data Investing.com'!$A$1:$G$1937, 6, FALSE), "NA")</f>
        <v>205.1020816</v>
      </c>
      <c r="D1162" s="17">
        <f>IFERROR(VLOOKUP(A1162, 'Data Investing.com'!$A$1:$D$1937, 4, FALSE), "NA")</f>
        <v>0.00456549</v>
      </c>
      <c r="E1162" s="17">
        <f>IFERROR(VLOOKUP(A1162, 'Data Investing.com'!$A$1:$G$1937, 7, FALSE), "NA")</f>
        <v>-0.001115103886</v>
      </c>
    </row>
    <row r="1163" ht="15.75" customHeight="1">
      <c r="A1163" s="15">
        <v>44260.0</v>
      </c>
      <c r="B1163" s="16">
        <f>IFERROR(VLOOKUP(A1163, 'Data Investing.com'!$A$1:$B$1937, 2, FALSE), "NA")</f>
        <v>1541.98</v>
      </c>
      <c r="C1163" s="16">
        <f>IFERROR(VLOOKUP(A1163, 'Data Investing.com'!$A$1:$G$1937, 6, FALSE), "NA")</f>
        <v>204.6477677</v>
      </c>
      <c r="D1163" s="17">
        <f>IFERROR(VLOOKUP(A1163, 'Data Investing.com'!$A$1:$D$1937, 4, FALSE), "NA")</f>
        <v>0.0025617</v>
      </c>
      <c r="E1163" s="17">
        <f>IFERROR(VLOOKUP(A1163, 'Data Investing.com'!$A$1:$G$1937, 7, FALSE), "NA")</f>
        <v>-0.002217519466</v>
      </c>
    </row>
    <row r="1164" ht="15.75" customHeight="1">
      <c r="A1164" s="15">
        <v>44261.0</v>
      </c>
      <c r="B1164" s="16" t="str">
        <f>IFERROR(VLOOKUP(A1164, 'Data Investing.com'!$A$1:$B$1937, 2, FALSE), "NA")</f>
        <v>NA</v>
      </c>
      <c r="C1164" s="16" t="str">
        <f>IFERROR(VLOOKUP(A1164, 'Data Investing.com'!$A$1:$G$1937, 6, FALSE), "NA")</f>
        <v>NA</v>
      </c>
      <c r="D1164" s="17" t="str">
        <f>IFERROR(VLOOKUP(A1164, 'Data Investing.com'!$A$1:$D$1937, 4, FALSE), "NA")</f>
        <v>NA</v>
      </c>
      <c r="E1164" s="17" t="str">
        <f>IFERROR(VLOOKUP(A1164, 'Data Investing.com'!$A$1:$G$1937, 7, FALSE), "NA")</f>
        <v>NA</v>
      </c>
    </row>
    <row r="1165" ht="15.75" customHeight="1">
      <c r="A1165" s="15">
        <v>44262.0</v>
      </c>
      <c r="B1165" s="16" t="str">
        <f>IFERROR(VLOOKUP(A1165, 'Data Investing.com'!$A$1:$B$1937, 2, FALSE), "NA")</f>
        <v>NA</v>
      </c>
      <c r="C1165" s="16" t="str">
        <f>IFERROR(VLOOKUP(A1165, 'Data Investing.com'!$A$1:$G$1937, 6, FALSE), "NA")</f>
        <v>NA</v>
      </c>
      <c r="D1165" s="17" t="str">
        <f>IFERROR(VLOOKUP(A1165, 'Data Investing.com'!$A$1:$D$1937, 4, FALSE), "NA")</f>
        <v>NA</v>
      </c>
      <c r="E1165" s="17" t="str">
        <f>IFERROR(VLOOKUP(A1165, 'Data Investing.com'!$A$1:$G$1937, 7, FALSE), "NA")</f>
        <v>NA</v>
      </c>
    </row>
    <row r="1166" ht="15.75" customHeight="1">
      <c r="A1166" s="15">
        <v>44263.0</v>
      </c>
      <c r="B1166" s="16">
        <f>IFERROR(VLOOKUP(A1166, 'Data Investing.com'!$A$1:$B$1937, 2, FALSE), "NA")</f>
        <v>1530.27</v>
      </c>
      <c r="C1166" s="16">
        <f>IFERROR(VLOOKUP(A1166, 'Data Investing.com'!$A$1:$G$1937, 6, FALSE), "NA")</f>
        <v>196.9510155</v>
      </c>
      <c r="D1166" s="17">
        <f>IFERROR(VLOOKUP(A1166, 'Data Investing.com'!$A$1:$D$1937, 4, FALSE), "NA")</f>
        <v>-0.0075941</v>
      </c>
      <c r="E1166" s="17">
        <f>IFERROR(VLOOKUP(A1166, 'Data Investing.com'!$A$1:$G$1937, 7, FALSE), "NA")</f>
        <v>-0.03833524956</v>
      </c>
    </row>
    <row r="1167" ht="15.75" customHeight="1">
      <c r="A1167" s="15">
        <v>44264.0</v>
      </c>
      <c r="B1167" s="16">
        <f>IFERROR(VLOOKUP(A1167, 'Data Investing.com'!$A$1:$B$1937, 2, FALSE), "NA")</f>
        <v>1549.15</v>
      </c>
      <c r="C1167" s="16">
        <f>IFERROR(VLOOKUP(A1167, 'Data Investing.com'!$A$1:$G$1937, 6, FALSE), "NA")</f>
        <v>203.5248831</v>
      </c>
      <c r="D1167" s="17">
        <f>IFERROR(VLOOKUP(A1167, 'Data Investing.com'!$A$1:$D$1937, 4, FALSE), "NA")</f>
        <v>0.01233769</v>
      </c>
      <c r="E1167" s="17">
        <f>IFERROR(VLOOKUP(A1167, 'Data Investing.com'!$A$1:$G$1937, 7, FALSE), "NA")</f>
        <v>0.03283322757</v>
      </c>
    </row>
    <row r="1168" ht="15.75" customHeight="1">
      <c r="A1168" s="15">
        <v>44265.0</v>
      </c>
      <c r="B1168" s="16">
        <f>IFERROR(VLOOKUP(A1168, 'Data Investing.com'!$A$1:$B$1937, 2, FALSE), "NA")</f>
        <v>1564.94</v>
      </c>
      <c r="C1168" s="16">
        <f>IFERROR(VLOOKUP(A1168, 'Data Investing.com'!$A$1:$G$1937, 6, FALSE), "NA")</f>
        <v>208.7310268</v>
      </c>
      <c r="D1168" s="17">
        <f>IFERROR(VLOOKUP(A1168, 'Data Investing.com'!$A$1:$D$1937, 4, FALSE), "NA")</f>
        <v>0.01019269</v>
      </c>
      <c r="E1168" s="17">
        <f>IFERROR(VLOOKUP(A1168, 'Data Investing.com'!$A$1:$G$1937, 7, FALSE), "NA")</f>
        <v>0.02525819686</v>
      </c>
    </row>
    <row r="1169" ht="15.75" customHeight="1">
      <c r="A1169" s="15">
        <v>44266.0</v>
      </c>
      <c r="B1169" s="16">
        <f>IFERROR(VLOOKUP(A1169, 'Data Investing.com'!$A$1:$B$1937, 2, FALSE), "NA")</f>
        <v>1556.49</v>
      </c>
      <c r="C1169" s="16">
        <f>IFERROR(VLOOKUP(A1169, 'Data Investing.com'!$A$1:$G$1937, 6, FALSE), "NA")</f>
        <v>208.6112154</v>
      </c>
      <c r="D1169" s="17">
        <f>IFERROR(VLOOKUP(A1169, 'Data Investing.com'!$A$1:$D$1937, 4, FALSE), "NA")</f>
        <v>-0.0053996</v>
      </c>
      <c r="E1169" s="17">
        <f>IFERROR(VLOOKUP(A1169, 'Data Investing.com'!$A$1:$G$1937, 7, FALSE), "NA")</f>
        <v>-0.0005741638063</v>
      </c>
    </row>
    <row r="1170" ht="15.75" customHeight="1">
      <c r="A1170" s="15">
        <v>44267.0</v>
      </c>
      <c r="B1170" s="16">
        <f>IFERROR(VLOOKUP(A1170, 'Data Investing.com'!$A$1:$B$1937, 2, FALSE), "NA")</f>
        <v>1557.39</v>
      </c>
      <c r="C1170" s="16">
        <f>IFERROR(VLOOKUP(A1170, 'Data Investing.com'!$A$1:$G$1937, 6, FALSE), "NA")</f>
        <v>206.0421242</v>
      </c>
      <c r="D1170" s="17">
        <f>IFERROR(VLOOKUP(A1170, 'Data Investing.com'!$A$1:$D$1937, 4, FALSE), "NA")</f>
        <v>0.00057822</v>
      </c>
      <c r="E1170" s="17">
        <f>IFERROR(VLOOKUP(A1170, 'Data Investing.com'!$A$1:$G$1937, 7, FALSE), "NA")</f>
        <v>-0.0123916717</v>
      </c>
    </row>
    <row r="1171" ht="15.75" customHeight="1">
      <c r="A1171" s="15">
        <v>44268.0</v>
      </c>
      <c r="B1171" s="16" t="str">
        <f>IFERROR(VLOOKUP(A1171, 'Data Investing.com'!$A$1:$B$1937, 2, FALSE), "NA")</f>
        <v>NA</v>
      </c>
      <c r="C1171" s="16" t="str">
        <f>IFERROR(VLOOKUP(A1171, 'Data Investing.com'!$A$1:$G$1937, 6, FALSE), "NA")</f>
        <v>NA</v>
      </c>
      <c r="D1171" s="17" t="str">
        <f>IFERROR(VLOOKUP(A1171, 'Data Investing.com'!$A$1:$D$1937, 4, FALSE), "NA")</f>
        <v>NA</v>
      </c>
      <c r="E1171" s="17" t="str">
        <f>IFERROR(VLOOKUP(A1171, 'Data Investing.com'!$A$1:$G$1937, 7, FALSE), "NA")</f>
        <v>NA</v>
      </c>
    </row>
    <row r="1172" ht="15.75" customHeight="1">
      <c r="A1172" s="15">
        <v>44269.0</v>
      </c>
      <c r="B1172" s="16" t="str">
        <f>IFERROR(VLOOKUP(A1172, 'Data Investing.com'!$A$1:$B$1937, 2, FALSE), "NA")</f>
        <v>NA</v>
      </c>
      <c r="C1172" s="16" t="str">
        <f>IFERROR(VLOOKUP(A1172, 'Data Investing.com'!$A$1:$G$1937, 6, FALSE), "NA")</f>
        <v>NA</v>
      </c>
      <c r="D1172" s="17" t="str">
        <f>IFERROR(VLOOKUP(A1172, 'Data Investing.com'!$A$1:$D$1937, 4, FALSE), "NA")</f>
        <v>NA</v>
      </c>
      <c r="E1172" s="17" t="str">
        <f>IFERROR(VLOOKUP(A1172, 'Data Investing.com'!$A$1:$G$1937, 7, FALSE), "NA")</f>
        <v>NA</v>
      </c>
    </row>
    <row r="1173" ht="15.75" customHeight="1">
      <c r="A1173" s="15">
        <v>44270.0</v>
      </c>
      <c r="B1173" s="16">
        <f>IFERROR(VLOOKUP(A1173, 'Data Investing.com'!$A$1:$B$1937, 2, FALSE), "NA")</f>
        <v>1555.47</v>
      </c>
      <c r="C1173" s="16">
        <f>IFERROR(VLOOKUP(A1173, 'Data Investing.com'!$A$1:$G$1937, 6, FALSE), "NA")</f>
        <v>206.5258378</v>
      </c>
      <c r="D1173" s="17">
        <f>IFERROR(VLOOKUP(A1173, 'Data Investing.com'!$A$1:$D$1937, 4, FALSE), "NA")</f>
        <v>-0.0012328</v>
      </c>
      <c r="E1173" s="17">
        <f>IFERROR(VLOOKUP(A1173, 'Data Investing.com'!$A$1:$G$1937, 7, FALSE), "NA")</f>
        <v>0.002344892802</v>
      </c>
    </row>
    <row r="1174" ht="15.75" customHeight="1">
      <c r="A1174" s="15">
        <v>44271.0</v>
      </c>
      <c r="B1174" s="16">
        <f>IFERROR(VLOOKUP(A1174, 'Data Investing.com'!$A$1:$B$1937, 2, FALSE), "NA")</f>
        <v>1570.42</v>
      </c>
      <c r="C1174" s="16">
        <f>IFERROR(VLOOKUP(A1174, 'Data Investing.com'!$A$1:$G$1937, 6, FALSE), "NA")</f>
        <v>209.6492985</v>
      </c>
      <c r="D1174" s="17">
        <f>IFERROR(VLOOKUP(A1174, 'Data Investing.com'!$A$1:$D$1937, 4, FALSE), "NA")</f>
        <v>0.00961124</v>
      </c>
      <c r="E1174" s="17">
        <f>IFERROR(VLOOKUP(A1174, 'Data Investing.com'!$A$1:$G$1937, 7, FALSE), "NA")</f>
        <v>0.01501060028</v>
      </c>
    </row>
    <row r="1175" ht="15.75" customHeight="1">
      <c r="A1175" s="15">
        <v>44272.0</v>
      </c>
      <c r="B1175" s="16">
        <f>IFERROR(VLOOKUP(A1175, 'Data Investing.com'!$A$1:$B$1937, 2, FALSE), "NA")</f>
        <v>1562.11</v>
      </c>
      <c r="C1175" s="16">
        <f>IFERROR(VLOOKUP(A1175, 'Data Investing.com'!$A$1:$G$1937, 6, FALSE), "NA")</f>
        <v>208.2341336</v>
      </c>
      <c r="D1175" s="17">
        <f>IFERROR(VLOOKUP(A1175, 'Data Investing.com'!$A$1:$D$1937, 4, FALSE), "NA")</f>
        <v>-0.0052916</v>
      </c>
      <c r="E1175" s="17">
        <f>IFERROR(VLOOKUP(A1175, 'Data Investing.com'!$A$1:$G$1937, 7, FALSE), "NA")</f>
        <v>-0.006773038452</v>
      </c>
    </row>
    <row r="1176" ht="15.75" customHeight="1">
      <c r="A1176" s="15">
        <v>44273.0</v>
      </c>
      <c r="B1176" s="16">
        <f>IFERROR(VLOOKUP(A1176, 'Data Investing.com'!$A$1:$B$1937, 2, FALSE), "NA")</f>
        <v>1550.93</v>
      </c>
      <c r="C1176" s="16">
        <f>IFERROR(VLOOKUP(A1176, 'Data Investing.com'!$A$1:$G$1937, 6, FALSE), "NA")</f>
        <v>211.8959463</v>
      </c>
      <c r="D1176" s="17">
        <f>IFERROR(VLOOKUP(A1176, 'Data Investing.com'!$A$1:$D$1937, 4, FALSE), "NA")</f>
        <v>-0.007157</v>
      </c>
      <c r="E1176" s="17">
        <f>IFERROR(VLOOKUP(A1176, 'Data Investing.com'!$A$1:$G$1937, 7, FALSE), "NA")</f>
        <v>0.01743224607</v>
      </c>
    </row>
    <row r="1177" ht="15.75" customHeight="1">
      <c r="A1177" s="15">
        <v>44274.0</v>
      </c>
      <c r="B1177" s="16">
        <f>IFERROR(VLOOKUP(A1177, 'Data Investing.com'!$A$1:$B$1937, 2, FALSE), "NA")</f>
        <v>1528.99</v>
      </c>
      <c r="C1177" s="16">
        <f>IFERROR(VLOOKUP(A1177, 'Data Investing.com'!$A$1:$G$1937, 6, FALSE), "NA")</f>
        <v>211.9476019</v>
      </c>
      <c r="D1177" s="17">
        <f>IFERROR(VLOOKUP(A1177, 'Data Investing.com'!$A$1:$D$1937, 4, FALSE), "NA")</f>
        <v>-0.0141464</v>
      </c>
      <c r="E1177" s="17">
        <f>IFERROR(VLOOKUP(A1177, 'Data Investing.com'!$A$1:$G$1937, 7, FALSE), "NA")</f>
        <v>0.0002437482039</v>
      </c>
    </row>
    <row r="1178" ht="15.75" customHeight="1">
      <c r="A1178" s="15">
        <v>44275.0</v>
      </c>
      <c r="B1178" s="16" t="str">
        <f>IFERROR(VLOOKUP(A1178, 'Data Investing.com'!$A$1:$B$1937, 2, FALSE), "NA")</f>
        <v>NA</v>
      </c>
      <c r="C1178" s="16" t="str">
        <f>IFERROR(VLOOKUP(A1178, 'Data Investing.com'!$A$1:$G$1937, 6, FALSE), "NA")</f>
        <v>NA</v>
      </c>
      <c r="D1178" s="17" t="str">
        <f>IFERROR(VLOOKUP(A1178, 'Data Investing.com'!$A$1:$D$1937, 4, FALSE), "NA")</f>
        <v>NA</v>
      </c>
      <c r="E1178" s="17" t="str">
        <f>IFERROR(VLOOKUP(A1178, 'Data Investing.com'!$A$1:$G$1937, 7, FALSE), "NA")</f>
        <v>NA</v>
      </c>
    </row>
    <row r="1179" ht="15.75" customHeight="1">
      <c r="A1179" s="15">
        <v>44276.0</v>
      </c>
      <c r="B1179" s="16" t="str">
        <f>IFERROR(VLOOKUP(A1179, 'Data Investing.com'!$A$1:$B$1937, 2, FALSE), "NA")</f>
        <v>NA</v>
      </c>
      <c r="C1179" s="16" t="str">
        <f>IFERROR(VLOOKUP(A1179, 'Data Investing.com'!$A$1:$G$1937, 6, FALSE), "NA")</f>
        <v>NA</v>
      </c>
      <c r="D1179" s="17" t="str">
        <f>IFERROR(VLOOKUP(A1179, 'Data Investing.com'!$A$1:$D$1937, 4, FALSE), "NA")</f>
        <v>NA</v>
      </c>
      <c r="E1179" s="17" t="str">
        <f>IFERROR(VLOOKUP(A1179, 'Data Investing.com'!$A$1:$G$1937, 7, FALSE), "NA")</f>
        <v>NA</v>
      </c>
    </row>
    <row r="1180" ht="15.75" customHeight="1">
      <c r="A1180" s="15">
        <v>44277.0</v>
      </c>
      <c r="B1180" s="16">
        <f>IFERROR(VLOOKUP(A1180, 'Data Investing.com'!$A$1:$B$1937, 2, FALSE), "NA")</f>
        <v>1379.25</v>
      </c>
      <c r="C1180" s="16">
        <f>IFERROR(VLOOKUP(A1180, 'Data Investing.com'!$A$1:$G$1937, 6, FALSE), "NA")</f>
        <v>176.9108423</v>
      </c>
      <c r="D1180" s="17">
        <f>IFERROR(VLOOKUP(A1180, 'Data Investing.com'!$A$1:$D$1937, 4, FALSE), "NA")</f>
        <v>-0.0979339</v>
      </c>
      <c r="E1180" s="17">
        <f>IFERROR(VLOOKUP(A1180, 'Data Investing.com'!$A$1:$G$1937, 7, FALSE), "NA")</f>
        <v>-0.1806931932</v>
      </c>
    </row>
    <row r="1181" ht="15.75" customHeight="1">
      <c r="A1181" s="15">
        <v>44278.0</v>
      </c>
      <c r="B1181" s="16">
        <f>IFERROR(VLOOKUP(A1181, 'Data Investing.com'!$A$1:$B$1937, 2, FALSE), "NA")</f>
        <v>1377.43</v>
      </c>
      <c r="C1181" s="16">
        <f>IFERROR(VLOOKUP(A1181, 'Data Investing.com'!$A$1:$G$1937, 6, FALSE), "NA")</f>
        <v>173.4973297</v>
      </c>
      <c r="D1181" s="17">
        <f>IFERROR(VLOOKUP(A1181, 'Data Investing.com'!$A$1:$D$1937, 4, FALSE), "NA")</f>
        <v>-0.0013196</v>
      </c>
      <c r="E1181" s="17">
        <f>IFERROR(VLOOKUP(A1181, 'Data Investing.com'!$A$1:$G$1937, 7, FALSE), "NA")</f>
        <v>-0.01948368145</v>
      </c>
    </row>
    <row r="1182" ht="15.75" customHeight="1">
      <c r="A1182" s="15">
        <v>44279.0</v>
      </c>
      <c r="B1182" s="16">
        <f>IFERROR(VLOOKUP(A1182, 'Data Investing.com'!$A$1:$B$1937, 2, FALSE), "NA")</f>
        <v>1413.86</v>
      </c>
      <c r="C1182" s="16">
        <f>IFERROR(VLOOKUP(A1182, 'Data Investing.com'!$A$1:$G$1937, 6, FALSE), "NA")</f>
        <v>178.5469837</v>
      </c>
      <c r="D1182" s="17">
        <f>IFERROR(VLOOKUP(A1182, 'Data Investing.com'!$A$1:$D$1937, 4, FALSE), "NA")</f>
        <v>0.0264478</v>
      </c>
      <c r="E1182" s="17">
        <f>IFERROR(VLOOKUP(A1182, 'Data Investing.com'!$A$1:$G$1937, 7, FALSE), "NA")</f>
        <v>0.02868957219</v>
      </c>
    </row>
    <row r="1183" ht="15.75" customHeight="1">
      <c r="A1183" s="15">
        <v>44280.0</v>
      </c>
      <c r="B1183" s="16">
        <f>IFERROR(VLOOKUP(A1183, 'Data Investing.com'!$A$1:$B$1937, 2, FALSE), "NA")</f>
        <v>1394.36</v>
      </c>
      <c r="C1183" s="16">
        <f>IFERROR(VLOOKUP(A1183, 'Data Investing.com'!$A$1:$G$1937, 6, FALSE), "NA")</f>
        <v>175.5855538</v>
      </c>
      <c r="D1183" s="17">
        <f>IFERROR(VLOOKUP(A1183, 'Data Investing.com'!$A$1:$D$1937, 4, FALSE), "NA")</f>
        <v>-0.013792</v>
      </c>
      <c r="E1183" s="17">
        <f>IFERROR(VLOOKUP(A1183, 'Data Investing.com'!$A$1:$G$1937, 7, FALSE), "NA")</f>
        <v>-0.01672537043</v>
      </c>
    </row>
    <row r="1184" ht="15.75" customHeight="1">
      <c r="A1184" s="15">
        <v>44281.0</v>
      </c>
      <c r="B1184" s="16">
        <f>IFERROR(VLOOKUP(A1184, 'Data Investing.com'!$A$1:$B$1937, 2, FALSE), "NA")</f>
        <v>1382.15</v>
      </c>
      <c r="C1184" s="16">
        <f>IFERROR(VLOOKUP(A1184, 'Data Investing.com'!$A$1:$G$1937, 6, FALSE), "NA")</f>
        <v>169.9016595</v>
      </c>
      <c r="D1184" s="17">
        <f>IFERROR(VLOOKUP(A1184, 'Data Investing.com'!$A$1:$D$1937, 4, FALSE), "NA")</f>
        <v>-0.0087567</v>
      </c>
      <c r="E1184" s="17">
        <f>IFERROR(VLOOKUP(A1184, 'Data Investing.com'!$A$1:$G$1937, 7, FALSE), "NA")</f>
        <v>-0.03290661416</v>
      </c>
    </row>
    <row r="1185" ht="15.75" customHeight="1">
      <c r="A1185" s="15">
        <v>44282.0</v>
      </c>
      <c r="B1185" s="16" t="str">
        <f>IFERROR(VLOOKUP(A1185, 'Data Investing.com'!$A$1:$B$1937, 2, FALSE), "NA")</f>
        <v>NA</v>
      </c>
      <c r="C1185" s="16" t="str">
        <f>IFERROR(VLOOKUP(A1185, 'Data Investing.com'!$A$1:$G$1937, 6, FALSE), "NA")</f>
        <v>NA</v>
      </c>
      <c r="D1185" s="17" t="str">
        <f>IFERROR(VLOOKUP(A1185, 'Data Investing.com'!$A$1:$D$1937, 4, FALSE), "NA")</f>
        <v>NA</v>
      </c>
      <c r="E1185" s="17" t="str">
        <f>IFERROR(VLOOKUP(A1185, 'Data Investing.com'!$A$1:$G$1937, 7, FALSE), "NA")</f>
        <v>NA</v>
      </c>
    </row>
    <row r="1186" ht="15.75" customHeight="1">
      <c r="A1186" s="15">
        <v>44283.0</v>
      </c>
      <c r="B1186" s="16" t="str">
        <f>IFERROR(VLOOKUP(A1186, 'Data Investing.com'!$A$1:$B$1937, 2, FALSE), "NA")</f>
        <v>NA</v>
      </c>
      <c r="C1186" s="16" t="str">
        <f>IFERROR(VLOOKUP(A1186, 'Data Investing.com'!$A$1:$G$1937, 6, FALSE), "NA")</f>
        <v>NA</v>
      </c>
      <c r="D1186" s="17" t="str">
        <f>IFERROR(VLOOKUP(A1186, 'Data Investing.com'!$A$1:$D$1937, 4, FALSE), "NA")</f>
        <v>NA</v>
      </c>
      <c r="E1186" s="17" t="str">
        <f>IFERROR(VLOOKUP(A1186, 'Data Investing.com'!$A$1:$G$1937, 7, FALSE), "NA")</f>
        <v>NA</v>
      </c>
    </row>
    <row r="1187" ht="15.75" customHeight="1">
      <c r="A1187" s="15">
        <v>44284.0</v>
      </c>
      <c r="B1187" s="16">
        <f>IFERROR(VLOOKUP(A1187, 'Data Investing.com'!$A$1:$B$1937, 2, FALSE), "NA")</f>
        <v>1392.57</v>
      </c>
      <c r="C1187" s="16">
        <f>IFERROR(VLOOKUP(A1187, 'Data Investing.com'!$A$1:$G$1937, 6, FALSE), "NA")</f>
        <v>170.0122085</v>
      </c>
      <c r="D1187" s="17">
        <f>IFERROR(VLOOKUP(A1187, 'Data Investing.com'!$A$1:$D$1937, 4, FALSE), "NA")</f>
        <v>0.00753898</v>
      </c>
      <c r="E1187" s="17">
        <f>IFERROR(VLOOKUP(A1187, 'Data Investing.com'!$A$1:$G$1937, 7, FALSE), "NA")</f>
        <v>0.0006504531874</v>
      </c>
    </row>
    <row r="1188" ht="15.75" customHeight="1">
      <c r="A1188" s="15">
        <v>44285.0</v>
      </c>
      <c r="B1188" s="16">
        <f>IFERROR(VLOOKUP(A1188, 'Data Investing.com'!$A$1:$B$1937, 2, FALSE), "NA")</f>
        <v>1395.79</v>
      </c>
      <c r="C1188" s="16">
        <f>IFERROR(VLOOKUP(A1188, 'Data Investing.com'!$A$1:$G$1937, 6, FALSE), "NA")</f>
        <v>167.5376896</v>
      </c>
      <c r="D1188" s="17">
        <f>IFERROR(VLOOKUP(A1188, 'Data Investing.com'!$A$1:$D$1937, 4, FALSE), "NA")</f>
        <v>0.00231227</v>
      </c>
      <c r="E1188" s="17">
        <f>IFERROR(VLOOKUP(A1188, 'Data Investing.com'!$A$1:$G$1937, 7, FALSE), "NA")</f>
        <v>-0.01466191052</v>
      </c>
    </row>
    <row r="1189" ht="15.75" customHeight="1">
      <c r="A1189" s="15">
        <v>44286.0</v>
      </c>
      <c r="B1189" s="16">
        <f>IFERROR(VLOOKUP(A1189, 'Data Investing.com'!$A$1:$B$1937, 2, FALSE), "NA")</f>
        <v>1391.73</v>
      </c>
      <c r="C1189" s="16">
        <f>IFERROR(VLOOKUP(A1189, 'Data Investing.com'!$A$1:$G$1937, 6, FALSE), "NA")</f>
        <v>168.8193695</v>
      </c>
      <c r="D1189" s="17">
        <f>IFERROR(VLOOKUP(A1189, 'Data Investing.com'!$A$1:$D$1937, 4, FALSE), "NA")</f>
        <v>-0.0029087</v>
      </c>
      <c r="E1189" s="17">
        <f>IFERROR(VLOOKUP(A1189, 'Data Investing.com'!$A$1:$G$1937, 7, FALSE), "NA")</f>
        <v>0.007620984862</v>
      </c>
    </row>
    <row r="1190" ht="15.75" customHeight="1">
      <c r="A1190" s="15">
        <v>44287.0</v>
      </c>
      <c r="B1190" s="16">
        <f>IFERROR(VLOOKUP(A1190, 'Data Investing.com'!$A$1:$B$1937, 2, FALSE), "NA")</f>
        <v>1426.56</v>
      </c>
      <c r="C1190" s="16">
        <f>IFERROR(VLOOKUP(A1190, 'Data Investing.com'!$A$1:$G$1937, 6, FALSE), "NA")</f>
        <v>176.0402784</v>
      </c>
      <c r="D1190" s="17">
        <f>IFERROR(VLOOKUP(A1190, 'Data Investing.com'!$A$1:$D$1937, 4, FALSE), "NA")</f>
        <v>0.02502641</v>
      </c>
      <c r="E1190" s="17">
        <f>IFERROR(VLOOKUP(A1190, 'Data Investing.com'!$A$1:$G$1937, 7, FALSE), "NA")</f>
        <v>0.04188349973</v>
      </c>
    </row>
    <row r="1191" ht="15.75" customHeight="1">
      <c r="A1191" s="15">
        <v>44288.0</v>
      </c>
      <c r="B1191" s="16">
        <f>IFERROR(VLOOKUP(A1191, 'Data Investing.com'!$A$1:$B$1937, 2, FALSE), "NA")</f>
        <v>1430.19</v>
      </c>
      <c r="C1191" s="16">
        <f>IFERROR(VLOOKUP(A1191, 'Data Investing.com'!$A$1:$G$1937, 6, FALSE), "NA")</f>
        <v>175.2275818</v>
      </c>
      <c r="D1191" s="17">
        <f>IFERROR(VLOOKUP(A1191, 'Data Investing.com'!$A$1:$D$1937, 4, FALSE), "NA")</f>
        <v>0.00254458</v>
      </c>
      <c r="E1191" s="17">
        <f>IFERROR(VLOOKUP(A1191, 'Data Investing.com'!$A$1:$G$1937, 7, FALSE), "NA")</f>
        <v>-0.00462722682</v>
      </c>
    </row>
    <row r="1192" ht="15.75" customHeight="1">
      <c r="A1192" s="15">
        <v>44289.0</v>
      </c>
      <c r="B1192" s="16" t="str">
        <f>IFERROR(VLOOKUP(A1192, 'Data Investing.com'!$A$1:$B$1937, 2, FALSE), "NA")</f>
        <v>NA</v>
      </c>
      <c r="C1192" s="16" t="str">
        <f>IFERROR(VLOOKUP(A1192, 'Data Investing.com'!$A$1:$G$1937, 6, FALSE), "NA")</f>
        <v>NA</v>
      </c>
      <c r="D1192" s="17" t="str">
        <f>IFERROR(VLOOKUP(A1192, 'Data Investing.com'!$A$1:$D$1937, 4, FALSE), "NA")</f>
        <v>NA</v>
      </c>
      <c r="E1192" s="17" t="str">
        <f>IFERROR(VLOOKUP(A1192, 'Data Investing.com'!$A$1:$G$1937, 7, FALSE), "NA")</f>
        <v>NA</v>
      </c>
    </row>
    <row r="1193" ht="15.75" customHeight="1">
      <c r="A1193" s="15">
        <v>44290.0</v>
      </c>
      <c r="B1193" s="16" t="str">
        <f>IFERROR(VLOOKUP(A1193, 'Data Investing.com'!$A$1:$B$1937, 2, FALSE), "NA")</f>
        <v>NA</v>
      </c>
      <c r="C1193" s="16" t="str">
        <f>IFERROR(VLOOKUP(A1193, 'Data Investing.com'!$A$1:$G$1937, 6, FALSE), "NA")</f>
        <v>NA</v>
      </c>
      <c r="D1193" s="17" t="str">
        <f>IFERROR(VLOOKUP(A1193, 'Data Investing.com'!$A$1:$D$1937, 4, FALSE), "NA")</f>
        <v>NA</v>
      </c>
      <c r="E1193" s="17" t="str">
        <f>IFERROR(VLOOKUP(A1193, 'Data Investing.com'!$A$1:$G$1937, 7, FALSE), "NA")</f>
        <v>NA</v>
      </c>
    </row>
    <row r="1194" ht="15.75" customHeight="1">
      <c r="A1194" s="15">
        <v>44291.0</v>
      </c>
      <c r="B1194" s="16">
        <f>IFERROR(VLOOKUP(A1194, 'Data Investing.com'!$A$1:$B$1937, 2, FALSE), "NA")</f>
        <v>1442.06</v>
      </c>
      <c r="C1194" s="16">
        <f>IFERROR(VLOOKUP(A1194, 'Data Investing.com'!$A$1:$G$1937, 6, FALSE), "NA")</f>
        <v>178.0738692</v>
      </c>
      <c r="D1194" s="17">
        <f>IFERROR(VLOOKUP(A1194, 'Data Investing.com'!$A$1:$D$1937, 4, FALSE), "NA")</f>
        <v>0.0082996</v>
      </c>
      <c r="E1194" s="17">
        <f>IFERROR(VLOOKUP(A1194, 'Data Investing.com'!$A$1:$G$1937, 7, FALSE), "NA")</f>
        <v>0.01611286304</v>
      </c>
    </row>
    <row r="1195" ht="15.75" customHeight="1">
      <c r="A1195" s="15">
        <v>44292.0</v>
      </c>
      <c r="B1195" s="16">
        <f>IFERROR(VLOOKUP(A1195, 'Data Investing.com'!$A$1:$B$1937, 2, FALSE), "NA")</f>
        <v>1420.59</v>
      </c>
      <c r="C1195" s="16">
        <f>IFERROR(VLOOKUP(A1195, 'Data Investing.com'!$A$1:$G$1937, 6, FALSE), "NA")</f>
        <v>174.8074225</v>
      </c>
      <c r="D1195" s="17">
        <f>IFERROR(VLOOKUP(A1195, 'Data Investing.com'!$A$1:$D$1937, 4, FALSE), "NA")</f>
        <v>-0.0148884</v>
      </c>
      <c r="E1195" s="17">
        <f>IFERROR(VLOOKUP(A1195, 'Data Investing.com'!$A$1:$G$1937, 7, FALSE), "NA")</f>
        <v>-0.01851353424</v>
      </c>
    </row>
    <row r="1196" ht="15.75" customHeight="1">
      <c r="A1196" s="15">
        <v>44293.0</v>
      </c>
      <c r="B1196" s="16">
        <f>IFERROR(VLOOKUP(A1196, 'Data Investing.com'!$A$1:$B$1937, 2, FALSE), "NA")</f>
        <v>1417.89</v>
      </c>
      <c r="C1196" s="16">
        <f>IFERROR(VLOOKUP(A1196, 'Data Investing.com'!$A$1:$G$1937, 6, FALSE), "NA")</f>
        <v>174.380765</v>
      </c>
      <c r="D1196" s="17">
        <f>IFERROR(VLOOKUP(A1196, 'Data Investing.com'!$A$1:$D$1937, 4, FALSE), "NA")</f>
        <v>-0.0019006</v>
      </c>
      <c r="E1196" s="17">
        <f>IFERROR(VLOOKUP(A1196, 'Data Investing.com'!$A$1:$G$1937, 7, FALSE), "NA")</f>
        <v>-0.002443712544</v>
      </c>
    </row>
    <row r="1197" ht="15.75" customHeight="1">
      <c r="A1197" s="15">
        <v>44294.0</v>
      </c>
      <c r="B1197" s="16">
        <f>IFERROR(VLOOKUP(A1197, 'Data Investing.com'!$A$1:$B$1937, 2, FALSE), "NA")</f>
        <v>1416.55</v>
      </c>
      <c r="C1197" s="16">
        <f>IFERROR(VLOOKUP(A1197, 'Data Investing.com'!$A$1:$G$1937, 6, FALSE), "NA")</f>
        <v>174.2781216</v>
      </c>
      <c r="D1197" s="17">
        <f>IFERROR(VLOOKUP(A1197, 'Data Investing.com'!$A$1:$D$1937, 4, FALSE), "NA")</f>
        <v>-0.0009451</v>
      </c>
      <c r="E1197" s="17">
        <f>IFERROR(VLOOKUP(A1197, 'Data Investing.com'!$A$1:$G$1937, 7, FALSE), "NA")</f>
        <v>-0.0005887898015</v>
      </c>
    </row>
    <row r="1198" ht="15.75" customHeight="1">
      <c r="A1198" s="15">
        <v>44295.0</v>
      </c>
      <c r="B1198" s="16">
        <f>IFERROR(VLOOKUP(A1198, 'Data Investing.com'!$A$1:$B$1937, 2, FALSE), "NA")</f>
        <v>1393.24</v>
      </c>
      <c r="C1198" s="16">
        <f>IFERROR(VLOOKUP(A1198, 'Data Investing.com'!$A$1:$G$1937, 6, FALSE), "NA")</f>
        <v>170.8784066</v>
      </c>
      <c r="D1198" s="17">
        <f>IFERROR(VLOOKUP(A1198, 'Data Investing.com'!$A$1:$D$1937, 4, FALSE), "NA")</f>
        <v>-0.0164555</v>
      </c>
      <c r="E1198" s="17">
        <f>IFERROR(VLOOKUP(A1198, 'Data Investing.com'!$A$1:$G$1937, 7, FALSE), "NA")</f>
        <v>-0.01970019222</v>
      </c>
    </row>
    <row r="1199" ht="15.75" customHeight="1">
      <c r="A1199" s="15">
        <v>44296.0</v>
      </c>
      <c r="B1199" s="16" t="str">
        <f>IFERROR(VLOOKUP(A1199, 'Data Investing.com'!$A$1:$B$1937, 2, FALSE), "NA")</f>
        <v>NA</v>
      </c>
      <c r="C1199" s="16" t="str">
        <f>IFERROR(VLOOKUP(A1199, 'Data Investing.com'!$A$1:$G$1937, 6, FALSE), "NA")</f>
        <v>NA</v>
      </c>
      <c r="D1199" s="17" t="str">
        <f>IFERROR(VLOOKUP(A1199, 'Data Investing.com'!$A$1:$D$1937, 4, FALSE), "NA")</f>
        <v>NA</v>
      </c>
      <c r="E1199" s="17" t="str">
        <f>IFERROR(VLOOKUP(A1199, 'Data Investing.com'!$A$1:$G$1937, 7, FALSE), "NA")</f>
        <v>NA</v>
      </c>
    </row>
    <row r="1200" ht="15.75" customHeight="1">
      <c r="A1200" s="15">
        <v>44297.0</v>
      </c>
      <c r="B1200" s="16" t="str">
        <f>IFERROR(VLOOKUP(A1200, 'Data Investing.com'!$A$1:$B$1937, 2, FALSE), "NA")</f>
        <v>NA</v>
      </c>
      <c r="C1200" s="16" t="str">
        <f>IFERROR(VLOOKUP(A1200, 'Data Investing.com'!$A$1:$G$1937, 6, FALSE), "NA")</f>
        <v>NA</v>
      </c>
      <c r="D1200" s="17" t="str">
        <f>IFERROR(VLOOKUP(A1200, 'Data Investing.com'!$A$1:$D$1937, 4, FALSE), "NA")</f>
        <v>NA</v>
      </c>
      <c r="E1200" s="17" t="str">
        <f>IFERROR(VLOOKUP(A1200, 'Data Investing.com'!$A$1:$G$1937, 7, FALSE), "NA")</f>
        <v>NA</v>
      </c>
    </row>
    <row r="1201" ht="15.75" customHeight="1">
      <c r="A1201" s="15">
        <v>44298.0</v>
      </c>
      <c r="B1201" s="16">
        <f>IFERROR(VLOOKUP(A1201, 'Data Investing.com'!$A$1:$B$1937, 2, FALSE), "NA")</f>
        <v>1375.91</v>
      </c>
      <c r="C1201" s="16">
        <f>IFERROR(VLOOKUP(A1201, 'Data Investing.com'!$A$1:$G$1937, 6, FALSE), "NA")</f>
        <v>168.9871163</v>
      </c>
      <c r="D1201" s="17">
        <f>IFERROR(VLOOKUP(A1201, 'Data Investing.com'!$A$1:$D$1937, 4, FALSE), "NA")</f>
        <v>-0.0124386</v>
      </c>
      <c r="E1201" s="17">
        <f>IFERROR(VLOOKUP(A1201, 'Data Investing.com'!$A$1:$G$1937, 7, FALSE), "NA")</f>
        <v>-0.01112975341</v>
      </c>
    </row>
    <row r="1202" ht="15.75" customHeight="1">
      <c r="A1202" s="15">
        <v>44299.0</v>
      </c>
      <c r="B1202" s="16">
        <f>IFERROR(VLOOKUP(A1202, 'Data Investing.com'!$A$1:$B$1937, 2, FALSE), "NA")</f>
        <v>1378.37</v>
      </c>
      <c r="C1202" s="16">
        <f>IFERROR(VLOOKUP(A1202, 'Data Investing.com'!$A$1:$G$1937, 6, FALSE), "NA")</f>
        <v>169.8629631</v>
      </c>
      <c r="D1202" s="17">
        <f>IFERROR(VLOOKUP(A1202, 'Data Investing.com'!$A$1:$D$1937, 4, FALSE), "NA")</f>
        <v>0.00178791</v>
      </c>
      <c r="E1202" s="17">
        <f>IFERROR(VLOOKUP(A1202, 'Data Investing.com'!$A$1:$G$1937, 7, FALSE), "NA")</f>
        <v>0.005169534919</v>
      </c>
    </row>
    <row r="1203" ht="15.75" customHeight="1">
      <c r="A1203" s="15">
        <v>44300.0</v>
      </c>
      <c r="B1203" s="16">
        <f>IFERROR(VLOOKUP(A1203, 'Data Investing.com'!$A$1:$B$1937, 2, FALSE), "NA")</f>
        <v>1409.19</v>
      </c>
      <c r="C1203" s="16">
        <f>IFERROR(VLOOKUP(A1203, 'Data Investing.com'!$A$1:$G$1937, 6, FALSE), "NA")</f>
        <v>174.6597754</v>
      </c>
      <c r="D1203" s="17">
        <f>IFERROR(VLOOKUP(A1203, 'Data Investing.com'!$A$1:$D$1937, 4, FALSE), "NA")</f>
        <v>0.02235974</v>
      </c>
      <c r="E1203" s="17">
        <f>IFERROR(VLOOKUP(A1203, 'Data Investing.com'!$A$1:$G$1937, 7, FALSE), "NA")</f>
        <v>0.02784792885</v>
      </c>
    </row>
    <row r="1204" ht="15.75" customHeight="1">
      <c r="A1204" s="15">
        <v>44301.0</v>
      </c>
      <c r="B1204" s="16">
        <f>IFERROR(VLOOKUP(A1204, 'Data Investing.com'!$A$1:$B$1937, 2, FALSE), "NA")</f>
        <v>1407.76</v>
      </c>
      <c r="C1204" s="16">
        <f>IFERROR(VLOOKUP(A1204, 'Data Investing.com'!$A$1:$G$1937, 6, FALSE), "NA")</f>
        <v>175.8534971</v>
      </c>
      <c r="D1204" s="17">
        <f>IFERROR(VLOOKUP(A1204, 'Data Investing.com'!$A$1:$D$1937, 4, FALSE), "NA")</f>
        <v>-0.0010148</v>
      </c>
      <c r="E1204" s="17">
        <f>IFERROR(VLOOKUP(A1204, 'Data Investing.com'!$A$1:$G$1937, 7, FALSE), "NA")</f>
        <v>0.006811304179</v>
      </c>
    </row>
    <row r="1205" ht="15.75" customHeight="1">
      <c r="A1205" s="15">
        <v>44302.0</v>
      </c>
      <c r="B1205" s="16">
        <f>IFERROR(VLOOKUP(A1205, 'Data Investing.com'!$A$1:$B$1937, 2, FALSE), "NA")</f>
        <v>1408.14</v>
      </c>
      <c r="C1205" s="16">
        <f>IFERROR(VLOOKUP(A1205, 'Data Investing.com'!$A$1:$G$1937, 6, FALSE), "NA")</f>
        <v>174.7787556</v>
      </c>
      <c r="D1205" s="17">
        <f>IFERROR(VLOOKUP(A1205, 'Data Investing.com'!$A$1:$D$1937, 4, FALSE), "NA")</f>
        <v>0.00026993</v>
      </c>
      <c r="E1205" s="17">
        <f>IFERROR(VLOOKUP(A1205, 'Data Investing.com'!$A$1:$G$1937, 7, FALSE), "NA")</f>
        <v>-0.006130325126</v>
      </c>
    </row>
    <row r="1206" ht="15.75" customHeight="1">
      <c r="A1206" s="15">
        <v>44303.0</v>
      </c>
      <c r="B1206" s="16" t="str">
        <f>IFERROR(VLOOKUP(A1206, 'Data Investing.com'!$A$1:$B$1937, 2, FALSE), "NA")</f>
        <v>NA</v>
      </c>
      <c r="C1206" s="16" t="str">
        <f>IFERROR(VLOOKUP(A1206, 'Data Investing.com'!$A$1:$G$1937, 6, FALSE), "NA")</f>
        <v>NA</v>
      </c>
      <c r="D1206" s="17" t="str">
        <f>IFERROR(VLOOKUP(A1206, 'Data Investing.com'!$A$1:$D$1937, 4, FALSE), "NA")</f>
        <v>NA</v>
      </c>
      <c r="E1206" s="17" t="str">
        <f>IFERROR(VLOOKUP(A1206, 'Data Investing.com'!$A$1:$G$1937, 7, FALSE), "NA")</f>
        <v>NA</v>
      </c>
    </row>
    <row r="1207" ht="15.75" customHeight="1">
      <c r="A1207" s="15">
        <v>44304.0</v>
      </c>
      <c r="B1207" s="16" t="str">
        <f>IFERROR(VLOOKUP(A1207, 'Data Investing.com'!$A$1:$B$1937, 2, FALSE), "NA")</f>
        <v>NA</v>
      </c>
      <c r="C1207" s="16" t="str">
        <f>IFERROR(VLOOKUP(A1207, 'Data Investing.com'!$A$1:$G$1937, 6, FALSE), "NA")</f>
        <v>NA</v>
      </c>
      <c r="D1207" s="17" t="str">
        <f>IFERROR(VLOOKUP(A1207, 'Data Investing.com'!$A$1:$D$1937, 4, FALSE), "NA")</f>
        <v>NA</v>
      </c>
      <c r="E1207" s="17" t="str">
        <f>IFERROR(VLOOKUP(A1207, 'Data Investing.com'!$A$1:$G$1937, 7, FALSE), "NA")</f>
        <v>NA</v>
      </c>
    </row>
    <row r="1208" ht="15.75" customHeight="1">
      <c r="A1208" s="15">
        <v>44305.0</v>
      </c>
      <c r="B1208" s="16">
        <f>IFERROR(VLOOKUP(A1208, 'Data Investing.com'!$A$1:$B$1937, 2, FALSE), "NA")</f>
        <v>1377.23</v>
      </c>
      <c r="C1208" s="16">
        <f>IFERROR(VLOOKUP(A1208, 'Data Investing.com'!$A$1:$G$1937, 6, FALSE), "NA")</f>
        <v>170.3164612</v>
      </c>
      <c r="D1208" s="17">
        <f>IFERROR(VLOOKUP(A1208, 'Data Investing.com'!$A$1:$D$1937, 4, FALSE), "NA")</f>
        <v>-0.0219509</v>
      </c>
      <c r="E1208" s="17">
        <f>IFERROR(VLOOKUP(A1208, 'Data Investing.com'!$A$1:$G$1937, 7, FALSE), "NA")</f>
        <v>-0.02586267733</v>
      </c>
    </row>
    <row r="1209" ht="15.75" customHeight="1">
      <c r="A1209" s="15">
        <v>44306.0</v>
      </c>
      <c r="B1209" s="16">
        <f>IFERROR(VLOOKUP(A1209, 'Data Investing.com'!$A$1:$B$1937, 2, FALSE), "NA")</f>
        <v>1365.27</v>
      </c>
      <c r="C1209" s="16">
        <f>IFERROR(VLOOKUP(A1209, 'Data Investing.com'!$A$1:$G$1937, 6, FALSE), "NA")</f>
        <v>168.4437151</v>
      </c>
      <c r="D1209" s="17">
        <f>IFERROR(VLOOKUP(A1209, 'Data Investing.com'!$A$1:$D$1937, 4, FALSE), "NA")</f>
        <v>-0.0086841</v>
      </c>
      <c r="E1209" s="17">
        <f>IFERROR(VLOOKUP(A1209, 'Data Investing.com'!$A$1:$G$1937, 7, FALSE), "NA")</f>
        <v>-0.01105658362</v>
      </c>
    </row>
    <row r="1210" ht="15.75" customHeight="1">
      <c r="A1210" s="15">
        <v>44307.0</v>
      </c>
      <c r="B1210" s="16">
        <f>IFERROR(VLOOKUP(A1210, 'Data Investing.com'!$A$1:$B$1937, 2, FALSE), "NA")</f>
        <v>1330.48</v>
      </c>
      <c r="C1210" s="16">
        <f>IFERROR(VLOOKUP(A1210, 'Data Investing.com'!$A$1:$G$1937, 6, FALSE), "NA")</f>
        <v>162.678209</v>
      </c>
      <c r="D1210" s="17">
        <f>IFERROR(VLOOKUP(A1210, 'Data Investing.com'!$A$1:$D$1937, 4, FALSE), "NA")</f>
        <v>-0.0254821</v>
      </c>
      <c r="E1210" s="17">
        <f>IFERROR(VLOOKUP(A1210, 'Data Investing.com'!$A$1:$G$1937, 7, FALSE), "NA")</f>
        <v>-0.03482758771</v>
      </c>
    </row>
    <row r="1211" ht="15.75" customHeight="1">
      <c r="A1211" s="15">
        <v>44308.0</v>
      </c>
      <c r="B1211" s="16">
        <f>IFERROR(VLOOKUP(A1211, 'Data Investing.com'!$A$1:$B$1937, 2, FALSE), "NA")</f>
        <v>1345.15</v>
      </c>
      <c r="C1211" s="16">
        <f>IFERROR(VLOOKUP(A1211, 'Data Investing.com'!$A$1:$G$1937, 6, FALSE), "NA")</f>
        <v>161.9706438</v>
      </c>
      <c r="D1211" s="17">
        <f>IFERROR(VLOOKUP(A1211, 'Data Investing.com'!$A$1:$D$1937, 4, FALSE), "NA")</f>
        <v>0.0110261</v>
      </c>
      <c r="E1211" s="17">
        <f>IFERROR(VLOOKUP(A1211, 'Data Investing.com'!$A$1:$G$1937, 7, FALSE), "NA")</f>
        <v>-0.004358963612</v>
      </c>
    </row>
    <row r="1212" ht="15.75" customHeight="1">
      <c r="A1212" s="15">
        <v>44309.0</v>
      </c>
      <c r="B1212" s="16" t="str">
        <f>IFERROR(VLOOKUP(A1212, 'Data Investing.com'!$A$1:$B$1937, 2, FALSE), "NA")</f>
        <v>NA</v>
      </c>
      <c r="C1212" s="16" t="str">
        <f>IFERROR(VLOOKUP(A1212, 'Data Investing.com'!$A$1:$G$1937, 6, FALSE), "NA")</f>
        <v>NA</v>
      </c>
      <c r="D1212" s="17" t="str">
        <f>IFERROR(VLOOKUP(A1212, 'Data Investing.com'!$A$1:$D$1937, 4, FALSE), "NA")</f>
        <v>NA</v>
      </c>
      <c r="E1212" s="17" t="str">
        <f>IFERROR(VLOOKUP(A1212, 'Data Investing.com'!$A$1:$G$1937, 7, FALSE), "NA")</f>
        <v>NA</v>
      </c>
    </row>
    <row r="1213" ht="15.75" customHeight="1">
      <c r="A1213" s="15">
        <v>44310.0</v>
      </c>
      <c r="B1213" s="16" t="str">
        <f>IFERROR(VLOOKUP(A1213, 'Data Investing.com'!$A$1:$B$1937, 2, FALSE), "NA")</f>
        <v>NA</v>
      </c>
      <c r="C1213" s="16" t="str">
        <f>IFERROR(VLOOKUP(A1213, 'Data Investing.com'!$A$1:$G$1937, 6, FALSE), "NA")</f>
        <v>NA</v>
      </c>
      <c r="D1213" s="17" t="str">
        <f>IFERROR(VLOOKUP(A1213, 'Data Investing.com'!$A$1:$D$1937, 4, FALSE), "NA")</f>
        <v>NA</v>
      </c>
      <c r="E1213" s="17" t="str">
        <f>IFERROR(VLOOKUP(A1213, 'Data Investing.com'!$A$1:$G$1937, 7, FALSE), "NA")</f>
        <v>NA</v>
      </c>
    </row>
    <row r="1214" ht="15.75" customHeight="1">
      <c r="A1214" s="15">
        <v>44311.0</v>
      </c>
      <c r="B1214" s="16" t="str">
        <f>IFERROR(VLOOKUP(A1214, 'Data Investing.com'!$A$1:$B$1937, 2, FALSE), "NA")</f>
        <v>NA</v>
      </c>
      <c r="C1214" s="16" t="str">
        <f>IFERROR(VLOOKUP(A1214, 'Data Investing.com'!$A$1:$G$1937, 6, FALSE), "NA")</f>
        <v>NA</v>
      </c>
      <c r="D1214" s="17" t="str">
        <f>IFERROR(VLOOKUP(A1214, 'Data Investing.com'!$A$1:$D$1937, 4, FALSE), "NA")</f>
        <v>NA</v>
      </c>
      <c r="E1214" s="17" t="str">
        <f>IFERROR(VLOOKUP(A1214, 'Data Investing.com'!$A$1:$G$1937, 7, FALSE), "NA")</f>
        <v>NA</v>
      </c>
    </row>
    <row r="1215" ht="15.75" customHeight="1">
      <c r="A1215" s="15">
        <v>44312.0</v>
      </c>
      <c r="B1215" s="16">
        <f>IFERROR(VLOOKUP(A1215, 'Data Investing.com'!$A$1:$B$1937, 2, FALSE), "NA")</f>
        <v>1374</v>
      </c>
      <c r="C1215" s="16">
        <f>IFERROR(VLOOKUP(A1215, 'Data Investing.com'!$A$1:$G$1937, 6, FALSE), "NA")</f>
        <v>166.0944829</v>
      </c>
      <c r="D1215" s="17">
        <f>IFERROR(VLOOKUP(A1215, 'Data Investing.com'!$A$1:$D$1937, 4, FALSE), "NA")</f>
        <v>0.02144742</v>
      </c>
      <c r="E1215" s="17">
        <f>IFERROR(VLOOKUP(A1215, 'Data Investing.com'!$A$1:$G$1937, 7, FALSE), "NA")</f>
        <v>0.02514169236</v>
      </c>
    </row>
    <row r="1216" ht="15.75" customHeight="1">
      <c r="A1216" s="15">
        <v>44313.0</v>
      </c>
      <c r="B1216" s="16">
        <f>IFERROR(VLOOKUP(A1216, 'Data Investing.com'!$A$1:$B$1937, 2, FALSE), "NA")</f>
        <v>1392</v>
      </c>
      <c r="C1216" s="16">
        <f>IFERROR(VLOOKUP(A1216, 'Data Investing.com'!$A$1:$G$1937, 6, FALSE), "NA")</f>
        <v>169.8037254</v>
      </c>
      <c r="D1216" s="17">
        <f>IFERROR(VLOOKUP(A1216, 'Data Investing.com'!$A$1:$D$1937, 4, FALSE), "NA")</f>
        <v>0.01310044</v>
      </c>
      <c r="E1216" s="17">
        <f>IFERROR(VLOOKUP(A1216, 'Data Investing.com'!$A$1:$G$1937, 7, FALSE), "NA")</f>
        <v>0.02208641349</v>
      </c>
    </row>
    <row r="1217" ht="15.75" customHeight="1">
      <c r="A1217" s="15">
        <v>44314.0</v>
      </c>
      <c r="B1217" s="16">
        <f>IFERROR(VLOOKUP(A1217, 'Data Investing.com'!$A$1:$B$1937, 2, FALSE), "NA")</f>
        <v>1385.91</v>
      </c>
      <c r="C1217" s="16">
        <f>IFERROR(VLOOKUP(A1217, 'Data Investing.com'!$A$1:$G$1937, 6, FALSE), "NA")</f>
        <v>169.1268534</v>
      </c>
      <c r="D1217" s="17">
        <f>IFERROR(VLOOKUP(A1217, 'Data Investing.com'!$A$1:$D$1937, 4, FALSE), "NA")</f>
        <v>-0.004375</v>
      </c>
      <c r="E1217" s="17">
        <f>IFERROR(VLOOKUP(A1217, 'Data Investing.com'!$A$1:$G$1937, 7, FALSE), "NA")</f>
        <v>-0.003994168718</v>
      </c>
    </row>
    <row r="1218" ht="15.75" customHeight="1">
      <c r="A1218" s="15">
        <v>44315.0</v>
      </c>
      <c r="B1218" s="16">
        <f>IFERROR(VLOOKUP(A1218, 'Data Investing.com'!$A$1:$B$1937, 2, FALSE), "NA")</f>
        <v>1401.52</v>
      </c>
      <c r="C1218" s="16">
        <f>IFERROR(VLOOKUP(A1218, 'Data Investing.com'!$A$1:$G$1937, 6, FALSE), "NA")</f>
        <v>170.6984958</v>
      </c>
      <c r="D1218" s="17">
        <f>IFERROR(VLOOKUP(A1218, 'Data Investing.com'!$A$1:$D$1937, 4, FALSE), "NA")</f>
        <v>0.01126336</v>
      </c>
      <c r="E1218" s="17">
        <f>IFERROR(VLOOKUP(A1218, 'Data Investing.com'!$A$1:$G$1937, 7, FALSE), "NA")</f>
        <v>0.009249772923</v>
      </c>
    </row>
    <row r="1219" ht="15.75" customHeight="1">
      <c r="A1219" s="15">
        <v>44316.0</v>
      </c>
      <c r="B1219" s="16">
        <f>IFERROR(VLOOKUP(A1219, 'Data Investing.com'!$A$1:$B$1937, 2, FALSE), "NA")</f>
        <v>1397.82</v>
      </c>
      <c r="C1219" s="16">
        <f>IFERROR(VLOOKUP(A1219, 'Data Investing.com'!$A$1:$G$1937, 6, FALSE), "NA")</f>
        <v>168.9514716</v>
      </c>
      <c r="D1219" s="17">
        <f>IFERROR(VLOOKUP(A1219, 'Data Investing.com'!$A$1:$D$1937, 4, FALSE), "NA")</f>
        <v>-0.00264</v>
      </c>
      <c r="E1219" s="17">
        <f>IFERROR(VLOOKUP(A1219, 'Data Investing.com'!$A$1:$G$1937, 7, FALSE), "NA")</f>
        <v>-0.01028729479</v>
      </c>
    </row>
    <row r="1220" ht="15.75" customHeight="1">
      <c r="A1220" s="15">
        <v>44317.0</v>
      </c>
      <c r="B1220" s="16" t="str">
        <f>IFERROR(VLOOKUP(A1220, 'Data Investing.com'!$A$1:$B$1937, 2, FALSE), "NA")</f>
        <v>NA</v>
      </c>
      <c r="C1220" s="16" t="str">
        <f>IFERROR(VLOOKUP(A1220, 'Data Investing.com'!$A$1:$G$1937, 6, FALSE), "NA")</f>
        <v>NA</v>
      </c>
      <c r="D1220" s="17" t="str">
        <f>IFERROR(VLOOKUP(A1220, 'Data Investing.com'!$A$1:$D$1937, 4, FALSE), "NA")</f>
        <v>NA</v>
      </c>
      <c r="E1220" s="17" t="str">
        <f>IFERROR(VLOOKUP(A1220, 'Data Investing.com'!$A$1:$G$1937, 7, FALSE), "NA")</f>
        <v>NA</v>
      </c>
    </row>
    <row r="1221" ht="15.75" customHeight="1">
      <c r="A1221" s="15">
        <v>44318.0</v>
      </c>
      <c r="B1221" s="16" t="str">
        <f>IFERROR(VLOOKUP(A1221, 'Data Investing.com'!$A$1:$B$1937, 2, FALSE), "NA")</f>
        <v>NA</v>
      </c>
      <c r="C1221" s="16" t="str">
        <f>IFERROR(VLOOKUP(A1221, 'Data Investing.com'!$A$1:$G$1937, 6, FALSE), "NA")</f>
        <v>NA</v>
      </c>
      <c r="D1221" s="17" t="str">
        <f>IFERROR(VLOOKUP(A1221, 'Data Investing.com'!$A$1:$D$1937, 4, FALSE), "NA")</f>
        <v>NA</v>
      </c>
      <c r="E1221" s="17" t="str">
        <f>IFERROR(VLOOKUP(A1221, 'Data Investing.com'!$A$1:$G$1937, 7, FALSE), "NA")</f>
        <v>NA</v>
      </c>
    </row>
    <row r="1222" ht="15.75" customHeight="1">
      <c r="A1222" s="15">
        <v>44319.0</v>
      </c>
      <c r="B1222" s="16">
        <f>IFERROR(VLOOKUP(A1222, 'Data Investing.com'!$A$1:$B$1937, 2, FALSE), "NA")</f>
        <v>1421.15</v>
      </c>
      <c r="C1222" s="16">
        <f>IFERROR(VLOOKUP(A1222, 'Data Investing.com'!$A$1:$G$1937, 6, FALSE), "NA")</f>
        <v>172.3420769</v>
      </c>
      <c r="D1222" s="17">
        <f>IFERROR(VLOOKUP(A1222, 'Data Investing.com'!$A$1:$D$1937, 4, FALSE), "NA")</f>
        <v>0.01669027</v>
      </c>
      <c r="E1222" s="17">
        <f>IFERROR(VLOOKUP(A1222, 'Data Investing.com'!$A$1:$G$1937, 7, FALSE), "NA")</f>
        <v>0.0198697975</v>
      </c>
    </row>
    <row r="1223" ht="15.75" customHeight="1">
      <c r="A1223" s="15">
        <v>44320.0</v>
      </c>
      <c r="B1223" s="16">
        <f>IFERROR(VLOOKUP(A1223, 'Data Investing.com'!$A$1:$B$1937, 2, FALSE), "NA")</f>
        <v>1416.25</v>
      </c>
      <c r="C1223" s="16">
        <f>IFERROR(VLOOKUP(A1223, 'Data Investing.com'!$A$1:$G$1937, 6, FALSE), "NA")</f>
        <v>170.2162182</v>
      </c>
      <c r="D1223" s="17">
        <f>IFERROR(VLOOKUP(A1223, 'Data Investing.com'!$A$1:$D$1937, 4, FALSE), "NA")</f>
        <v>-0.0034479</v>
      </c>
      <c r="E1223" s="17">
        <f>IFERROR(VLOOKUP(A1223, 'Data Investing.com'!$A$1:$G$1937, 7, FALSE), "NA")</f>
        <v>-0.01241182022</v>
      </c>
    </row>
    <row r="1224" ht="15.75" customHeight="1">
      <c r="A1224" s="15">
        <v>44321.0</v>
      </c>
      <c r="B1224" s="16">
        <f>IFERROR(VLOOKUP(A1224, 'Data Investing.com'!$A$1:$B$1937, 2, FALSE), "NA")</f>
        <v>1420</v>
      </c>
      <c r="C1224" s="16">
        <f>IFERROR(VLOOKUP(A1224, 'Data Investing.com'!$A$1:$G$1937, 6, FALSE), "NA")</f>
        <v>170.8270677</v>
      </c>
      <c r="D1224" s="17">
        <f>IFERROR(VLOOKUP(A1224, 'Data Investing.com'!$A$1:$D$1937, 4, FALSE), "NA")</f>
        <v>0.00264784</v>
      </c>
      <c r="E1224" s="17">
        <f>IFERROR(VLOOKUP(A1224, 'Data Investing.com'!$A$1:$G$1937, 7, FALSE), "NA")</f>
        <v>0.003582244146</v>
      </c>
    </row>
    <row r="1225" ht="15.75" customHeight="1">
      <c r="A1225" s="15">
        <v>44322.0</v>
      </c>
      <c r="B1225" s="16">
        <f>IFERROR(VLOOKUP(A1225, 'Data Investing.com'!$A$1:$B$1937, 2, FALSE), "NA")</f>
        <v>1427.73</v>
      </c>
      <c r="C1225" s="16">
        <f>IFERROR(VLOOKUP(A1225, 'Data Investing.com'!$A$1:$G$1937, 6, FALSE), "NA")</f>
        <v>172.6835109</v>
      </c>
      <c r="D1225" s="17">
        <f>IFERROR(VLOOKUP(A1225, 'Data Investing.com'!$A$1:$D$1937, 4, FALSE), "NA")</f>
        <v>0.00544366</v>
      </c>
      <c r="E1225" s="17">
        <f>IFERROR(VLOOKUP(A1225, 'Data Investing.com'!$A$1:$G$1937, 7, FALSE), "NA")</f>
        <v>0.01080875786</v>
      </c>
    </row>
    <row r="1226" ht="15.75" customHeight="1">
      <c r="A1226" s="15">
        <v>44323.0</v>
      </c>
      <c r="B1226" s="16">
        <f>IFERROR(VLOOKUP(A1226, 'Data Investing.com'!$A$1:$B$1937, 2, FALSE), "NA")</f>
        <v>1441.33</v>
      </c>
      <c r="C1226" s="16">
        <f>IFERROR(VLOOKUP(A1226, 'Data Investing.com'!$A$1:$G$1937, 6, FALSE), "NA")</f>
        <v>175.0546541</v>
      </c>
      <c r="D1226" s="17">
        <f>IFERROR(VLOOKUP(A1226, 'Data Investing.com'!$A$1:$D$1937, 4, FALSE), "NA")</f>
        <v>0.00952561</v>
      </c>
      <c r="E1226" s="17">
        <f>IFERROR(VLOOKUP(A1226, 'Data Investing.com'!$A$1:$G$1937, 7, FALSE), "NA")</f>
        <v>0.01363773184</v>
      </c>
    </row>
    <row r="1227" ht="15.75" customHeight="1">
      <c r="A1227" s="15">
        <v>44324.0</v>
      </c>
      <c r="B1227" s="16" t="str">
        <f>IFERROR(VLOOKUP(A1227, 'Data Investing.com'!$A$1:$B$1937, 2, FALSE), "NA")</f>
        <v>NA</v>
      </c>
      <c r="C1227" s="16" t="str">
        <f>IFERROR(VLOOKUP(A1227, 'Data Investing.com'!$A$1:$G$1937, 6, FALSE), "NA")</f>
        <v>NA</v>
      </c>
      <c r="D1227" s="17" t="str">
        <f>IFERROR(VLOOKUP(A1227, 'Data Investing.com'!$A$1:$D$1937, 4, FALSE), "NA")</f>
        <v>NA</v>
      </c>
      <c r="E1227" s="17" t="str">
        <f>IFERROR(VLOOKUP(A1227, 'Data Investing.com'!$A$1:$G$1937, 7, FALSE), "NA")</f>
        <v>NA</v>
      </c>
    </row>
    <row r="1228" ht="15.75" customHeight="1">
      <c r="A1228" s="15">
        <v>44325.0</v>
      </c>
      <c r="B1228" s="16" t="str">
        <f>IFERROR(VLOOKUP(A1228, 'Data Investing.com'!$A$1:$B$1937, 2, FALSE), "NA")</f>
        <v>NA</v>
      </c>
      <c r="C1228" s="16" t="str">
        <f>IFERROR(VLOOKUP(A1228, 'Data Investing.com'!$A$1:$G$1937, 6, FALSE), "NA")</f>
        <v>NA</v>
      </c>
      <c r="D1228" s="17" t="str">
        <f>IFERROR(VLOOKUP(A1228, 'Data Investing.com'!$A$1:$D$1937, 4, FALSE), "NA")</f>
        <v>NA</v>
      </c>
      <c r="E1228" s="17" t="str">
        <f>IFERROR(VLOOKUP(A1228, 'Data Investing.com'!$A$1:$G$1937, 7, FALSE), "NA")</f>
        <v>NA</v>
      </c>
    </row>
    <row r="1229" ht="15.75" customHeight="1">
      <c r="A1229" s="15">
        <v>44326.0</v>
      </c>
      <c r="B1229" s="16">
        <f>IFERROR(VLOOKUP(A1229, 'Data Investing.com'!$A$1:$B$1937, 2, FALSE), "NA")</f>
        <v>1460.9</v>
      </c>
      <c r="C1229" s="16">
        <f>IFERROR(VLOOKUP(A1229, 'Data Investing.com'!$A$1:$G$1937, 6, FALSE), "NA")</f>
        <v>176.7253372</v>
      </c>
      <c r="D1229" s="17">
        <f>IFERROR(VLOOKUP(A1229, 'Data Investing.com'!$A$1:$D$1937, 4, FALSE), "NA")</f>
        <v>0.01357774</v>
      </c>
      <c r="E1229" s="17">
        <f>IFERROR(VLOOKUP(A1229, 'Data Investing.com'!$A$1:$G$1937, 7, FALSE), "NA")</f>
        <v>0.00949852582</v>
      </c>
    </row>
    <row r="1230" ht="15.75" customHeight="1">
      <c r="A1230" s="15">
        <v>44327.0</v>
      </c>
      <c r="B1230" s="16">
        <f>IFERROR(VLOOKUP(A1230, 'Data Investing.com'!$A$1:$B$1937, 2, FALSE), "NA")</f>
        <v>1444.87</v>
      </c>
      <c r="C1230" s="16">
        <f>IFERROR(VLOOKUP(A1230, 'Data Investing.com'!$A$1:$G$1937, 6, FALSE), "NA")</f>
        <v>174.4780283</v>
      </c>
      <c r="D1230" s="17">
        <f>IFERROR(VLOOKUP(A1230, 'Data Investing.com'!$A$1:$D$1937, 4, FALSE), "NA")</f>
        <v>-0.0109727</v>
      </c>
      <c r="E1230" s="17">
        <f>IFERROR(VLOOKUP(A1230, 'Data Investing.com'!$A$1:$G$1937, 7, FALSE), "NA")</f>
        <v>-0.01279793884</v>
      </c>
    </row>
    <row r="1231" ht="15.75" customHeight="1">
      <c r="A1231" s="15">
        <v>44328.0</v>
      </c>
      <c r="B1231" s="16">
        <f>IFERROR(VLOOKUP(A1231, 'Data Investing.com'!$A$1:$B$1937, 2, FALSE), "NA")</f>
        <v>1441.33</v>
      </c>
      <c r="C1231" s="16">
        <f>IFERROR(VLOOKUP(A1231, 'Data Investing.com'!$A$1:$G$1937, 6, FALSE), "NA")</f>
        <v>171.2403469</v>
      </c>
      <c r="D1231" s="17">
        <f>IFERROR(VLOOKUP(A1231, 'Data Investing.com'!$A$1:$D$1937, 4, FALSE), "NA")</f>
        <v>-0.00245</v>
      </c>
      <c r="E1231" s="17">
        <f>IFERROR(VLOOKUP(A1231, 'Data Investing.com'!$A$1:$G$1937, 7, FALSE), "NA")</f>
        <v>-0.0187307141</v>
      </c>
    </row>
    <row r="1232" ht="15.75" customHeight="1">
      <c r="A1232" s="15">
        <v>44329.0</v>
      </c>
      <c r="B1232" s="16" t="str">
        <f>IFERROR(VLOOKUP(A1232, 'Data Investing.com'!$A$1:$B$1937, 2, FALSE), "NA")</f>
        <v>NA</v>
      </c>
      <c r="C1232" s="16" t="str">
        <f>IFERROR(VLOOKUP(A1232, 'Data Investing.com'!$A$1:$G$1937, 6, FALSE), "NA")</f>
        <v>NA</v>
      </c>
      <c r="D1232" s="17" t="str">
        <f>IFERROR(VLOOKUP(A1232, 'Data Investing.com'!$A$1:$D$1937, 4, FALSE), "NA")</f>
        <v>NA</v>
      </c>
      <c r="E1232" s="17" t="str">
        <f>IFERROR(VLOOKUP(A1232, 'Data Investing.com'!$A$1:$G$1937, 7, FALSE), "NA")</f>
        <v>NA</v>
      </c>
    </row>
    <row r="1233" ht="15.75" customHeight="1">
      <c r="A1233" s="15">
        <v>44330.0</v>
      </c>
      <c r="B1233" s="16" t="str">
        <f>IFERROR(VLOOKUP(A1233, 'Data Investing.com'!$A$1:$B$1937, 2, FALSE), "NA")</f>
        <v>NA</v>
      </c>
      <c r="C1233" s="16" t="str">
        <f>IFERROR(VLOOKUP(A1233, 'Data Investing.com'!$A$1:$G$1937, 6, FALSE), "NA")</f>
        <v>NA</v>
      </c>
      <c r="D1233" s="17" t="str">
        <f>IFERROR(VLOOKUP(A1233, 'Data Investing.com'!$A$1:$D$1937, 4, FALSE), "NA")</f>
        <v>NA</v>
      </c>
      <c r="E1233" s="17" t="str">
        <f>IFERROR(VLOOKUP(A1233, 'Data Investing.com'!$A$1:$G$1937, 7, FALSE), "NA")</f>
        <v>NA</v>
      </c>
    </row>
    <row r="1234" ht="15.75" customHeight="1">
      <c r="A1234" s="15">
        <v>44331.0</v>
      </c>
      <c r="B1234" s="16" t="str">
        <f>IFERROR(VLOOKUP(A1234, 'Data Investing.com'!$A$1:$B$1937, 2, FALSE), "NA")</f>
        <v>NA</v>
      </c>
      <c r="C1234" s="16" t="str">
        <f>IFERROR(VLOOKUP(A1234, 'Data Investing.com'!$A$1:$G$1937, 6, FALSE), "NA")</f>
        <v>NA</v>
      </c>
      <c r="D1234" s="17" t="str">
        <f>IFERROR(VLOOKUP(A1234, 'Data Investing.com'!$A$1:$D$1937, 4, FALSE), "NA")</f>
        <v>NA</v>
      </c>
      <c r="E1234" s="17" t="str">
        <f>IFERROR(VLOOKUP(A1234, 'Data Investing.com'!$A$1:$G$1937, 7, FALSE), "NA")</f>
        <v>NA</v>
      </c>
    </row>
    <row r="1235" ht="15.75" customHeight="1">
      <c r="A1235" s="15">
        <v>44332.0</v>
      </c>
      <c r="B1235" s="16" t="str">
        <f>IFERROR(VLOOKUP(A1235, 'Data Investing.com'!$A$1:$B$1937, 2, FALSE), "NA")</f>
        <v>NA</v>
      </c>
      <c r="C1235" s="16" t="str">
        <f>IFERROR(VLOOKUP(A1235, 'Data Investing.com'!$A$1:$G$1937, 6, FALSE), "NA")</f>
        <v>NA</v>
      </c>
      <c r="D1235" s="17" t="str">
        <f>IFERROR(VLOOKUP(A1235, 'Data Investing.com'!$A$1:$D$1937, 4, FALSE), "NA")</f>
        <v>NA</v>
      </c>
      <c r="E1235" s="17" t="str">
        <f>IFERROR(VLOOKUP(A1235, 'Data Investing.com'!$A$1:$G$1937, 7, FALSE), "NA")</f>
        <v>NA</v>
      </c>
    </row>
    <row r="1236" ht="15.75" customHeight="1">
      <c r="A1236" s="15">
        <v>44333.0</v>
      </c>
      <c r="B1236" s="16">
        <f>IFERROR(VLOOKUP(A1236, 'Data Investing.com'!$A$1:$B$1937, 2, FALSE), "NA")</f>
        <v>1454.25</v>
      </c>
      <c r="C1236" s="16">
        <f>IFERROR(VLOOKUP(A1236, 'Data Investing.com'!$A$1:$G$1937, 6, FALSE), "NA")</f>
        <v>175.0273809</v>
      </c>
      <c r="D1236" s="17">
        <f>IFERROR(VLOOKUP(A1236, 'Data Investing.com'!$A$1:$D$1937, 4, FALSE), "NA")</f>
        <v>0.00896394</v>
      </c>
      <c r="E1236" s="17">
        <f>IFERROR(VLOOKUP(A1236, 'Data Investing.com'!$A$1:$G$1937, 7, FALSE), "NA")</f>
        <v>0.021874317</v>
      </c>
    </row>
    <row r="1237" ht="15.75" customHeight="1">
      <c r="A1237" s="15">
        <v>44334.0</v>
      </c>
      <c r="B1237" s="16">
        <f>IFERROR(VLOOKUP(A1237, 'Data Investing.com'!$A$1:$B$1937, 2, FALSE), "NA")</f>
        <v>1459.57</v>
      </c>
      <c r="C1237" s="16">
        <f>IFERROR(VLOOKUP(A1237, 'Data Investing.com'!$A$1:$G$1937, 6, FALSE), "NA")</f>
        <v>174.9328827</v>
      </c>
      <c r="D1237" s="17">
        <f>IFERROR(VLOOKUP(A1237, 'Data Investing.com'!$A$1:$D$1937, 4, FALSE), "NA")</f>
        <v>0.00365824</v>
      </c>
      <c r="E1237" s="17">
        <f>IFERROR(VLOOKUP(A1237, 'Data Investing.com'!$A$1:$G$1937, 7, FALSE), "NA")</f>
        <v>-0.0005400513238</v>
      </c>
    </row>
    <row r="1238" ht="15.75" customHeight="1">
      <c r="A1238" s="15">
        <v>44335.0</v>
      </c>
      <c r="B1238" s="16" t="str">
        <f>IFERROR(VLOOKUP(A1238, 'Data Investing.com'!$A$1:$B$1937, 2, FALSE), "NA")</f>
        <v>NA</v>
      </c>
      <c r="C1238" s="16" t="str">
        <f>IFERROR(VLOOKUP(A1238, 'Data Investing.com'!$A$1:$G$1937, 6, FALSE), "NA")</f>
        <v>NA</v>
      </c>
      <c r="D1238" s="17" t="str">
        <f>IFERROR(VLOOKUP(A1238, 'Data Investing.com'!$A$1:$D$1937, 4, FALSE), "NA")</f>
        <v>NA</v>
      </c>
      <c r="E1238" s="17" t="str">
        <f>IFERROR(VLOOKUP(A1238, 'Data Investing.com'!$A$1:$G$1937, 7, FALSE), "NA")</f>
        <v>NA</v>
      </c>
    </row>
    <row r="1239" ht="15.75" customHeight="1">
      <c r="A1239" s="15">
        <v>44336.0</v>
      </c>
      <c r="B1239" s="16">
        <f>IFERROR(VLOOKUP(A1239, 'Data Investing.com'!$A$1:$B$1937, 2, FALSE), "NA")</f>
        <v>1449.82</v>
      </c>
      <c r="C1239" s="16">
        <f>IFERROR(VLOOKUP(A1239, 'Data Investing.com'!$A$1:$G$1937, 6, FALSE), "NA")</f>
        <v>173.2162485</v>
      </c>
      <c r="D1239" s="17">
        <f>IFERROR(VLOOKUP(A1239, 'Data Investing.com'!$A$1:$D$1937, 4, FALSE), "NA")</f>
        <v>-0.00668</v>
      </c>
      <c r="E1239" s="17">
        <f>IFERROR(VLOOKUP(A1239, 'Data Investing.com'!$A$1:$G$1937, 7, FALSE), "NA")</f>
        <v>-0.009861567587</v>
      </c>
    </row>
    <row r="1240" ht="15.75" customHeight="1">
      <c r="A1240" s="15">
        <v>44337.0</v>
      </c>
      <c r="B1240" s="16">
        <f>IFERROR(VLOOKUP(A1240, 'Data Investing.com'!$A$1:$B$1937, 2, FALSE), "NA")</f>
        <v>1451.84</v>
      </c>
      <c r="C1240" s="16">
        <f>IFERROR(VLOOKUP(A1240, 'Data Investing.com'!$A$1:$G$1937, 6, FALSE), "NA")</f>
        <v>172.7024005</v>
      </c>
      <c r="D1240" s="17">
        <f>IFERROR(VLOOKUP(A1240, 'Data Investing.com'!$A$1:$D$1937, 4, FALSE), "NA")</f>
        <v>0.00139328</v>
      </c>
      <c r="E1240" s="17">
        <f>IFERROR(VLOOKUP(A1240, 'Data Investing.com'!$A$1:$G$1937, 7, FALSE), "NA")</f>
        <v>-0.002970920424</v>
      </c>
    </row>
    <row r="1241" ht="15.75" customHeight="1">
      <c r="A1241" s="15">
        <v>44338.0</v>
      </c>
      <c r="B1241" s="16" t="str">
        <f>IFERROR(VLOOKUP(A1241, 'Data Investing.com'!$A$1:$B$1937, 2, FALSE), "NA")</f>
        <v>NA</v>
      </c>
      <c r="C1241" s="16" t="str">
        <f>IFERROR(VLOOKUP(A1241, 'Data Investing.com'!$A$1:$G$1937, 6, FALSE), "NA")</f>
        <v>NA</v>
      </c>
      <c r="D1241" s="17" t="str">
        <f>IFERROR(VLOOKUP(A1241, 'Data Investing.com'!$A$1:$D$1937, 4, FALSE), "NA")</f>
        <v>NA</v>
      </c>
      <c r="E1241" s="17" t="str">
        <f>IFERROR(VLOOKUP(A1241, 'Data Investing.com'!$A$1:$G$1937, 7, FALSE), "NA")</f>
        <v>NA</v>
      </c>
    </row>
    <row r="1242" ht="15.75" customHeight="1">
      <c r="A1242" s="15">
        <v>44339.0</v>
      </c>
      <c r="B1242" s="16" t="str">
        <f>IFERROR(VLOOKUP(A1242, 'Data Investing.com'!$A$1:$B$1937, 2, FALSE), "NA")</f>
        <v>NA</v>
      </c>
      <c r="C1242" s="16" t="str">
        <f>IFERROR(VLOOKUP(A1242, 'Data Investing.com'!$A$1:$G$1937, 6, FALSE), "NA")</f>
        <v>NA</v>
      </c>
      <c r="D1242" s="17" t="str">
        <f>IFERROR(VLOOKUP(A1242, 'Data Investing.com'!$A$1:$D$1937, 4, FALSE), "NA")</f>
        <v>NA</v>
      </c>
      <c r="E1242" s="17" t="str">
        <f>IFERROR(VLOOKUP(A1242, 'Data Investing.com'!$A$1:$G$1937, 7, FALSE), "NA")</f>
        <v>NA</v>
      </c>
    </row>
    <row r="1243" ht="15.75" customHeight="1">
      <c r="A1243" s="15">
        <v>44340.0</v>
      </c>
      <c r="B1243" s="16">
        <f>IFERROR(VLOOKUP(A1243, 'Data Investing.com'!$A$1:$B$1937, 2, FALSE), "NA")</f>
        <v>1452.18</v>
      </c>
      <c r="C1243" s="16">
        <f>IFERROR(VLOOKUP(A1243, 'Data Investing.com'!$A$1:$G$1937, 6, FALSE), "NA")</f>
        <v>173.3201251</v>
      </c>
      <c r="D1243" s="17">
        <f>IFERROR(VLOOKUP(A1243, 'Data Investing.com'!$A$1:$D$1937, 4, FALSE), "NA")</f>
        <v>0.00023419</v>
      </c>
      <c r="E1243" s="17">
        <f>IFERROR(VLOOKUP(A1243, 'Data Investing.com'!$A$1:$G$1937, 7, FALSE), "NA")</f>
        <v>0.003570433693</v>
      </c>
    </row>
    <row r="1244" ht="15.75" customHeight="1">
      <c r="A1244" s="15">
        <v>44341.0</v>
      </c>
      <c r="B1244" s="16">
        <f>IFERROR(VLOOKUP(A1244, 'Data Investing.com'!$A$1:$B$1937, 2, FALSE), "NA")</f>
        <v>1400.22</v>
      </c>
      <c r="C1244" s="16">
        <f>IFERROR(VLOOKUP(A1244, 'Data Investing.com'!$A$1:$G$1937, 6, FALSE), "NA")</f>
        <v>165.7045479</v>
      </c>
      <c r="D1244" s="17">
        <f>IFERROR(VLOOKUP(A1244, 'Data Investing.com'!$A$1:$D$1937, 4, FALSE), "NA")</f>
        <v>-0.0357807</v>
      </c>
      <c r="E1244" s="17">
        <f>IFERROR(VLOOKUP(A1244, 'Data Investing.com'!$A$1:$G$1937, 7, FALSE), "NA")</f>
        <v>-0.04493394805</v>
      </c>
    </row>
    <row r="1245" ht="15.75" customHeight="1">
      <c r="A1245" s="15">
        <v>44342.0</v>
      </c>
      <c r="B1245" s="16">
        <f>IFERROR(VLOOKUP(A1245, 'Data Investing.com'!$A$1:$B$1937, 2, FALSE), "NA")</f>
        <v>1427.06</v>
      </c>
      <c r="C1245" s="16">
        <f>IFERROR(VLOOKUP(A1245, 'Data Investing.com'!$A$1:$G$1937, 6, FALSE), "NA")</f>
        <v>168.8808416</v>
      </c>
      <c r="D1245" s="17">
        <f>IFERROR(VLOOKUP(A1245, 'Data Investing.com'!$A$1:$D$1937, 4, FALSE), "NA")</f>
        <v>0.01916842</v>
      </c>
      <c r="E1245" s="17">
        <f>IFERROR(VLOOKUP(A1245, 'Data Investing.com'!$A$1:$G$1937, 7, FALSE), "NA")</f>
        <v>0.01898701673</v>
      </c>
    </row>
    <row r="1246" ht="15.75" customHeight="1">
      <c r="A1246" s="15">
        <v>44343.0</v>
      </c>
      <c r="B1246" s="16">
        <f>IFERROR(VLOOKUP(A1246, 'Data Investing.com'!$A$1:$B$1937, 2, FALSE), "NA")</f>
        <v>1415.03</v>
      </c>
      <c r="C1246" s="16">
        <f>IFERROR(VLOOKUP(A1246, 'Data Investing.com'!$A$1:$G$1937, 6, FALSE), "NA")</f>
        <v>166.5387739</v>
      </c>
      <c r="D1246" s="17">
        <f>IFERROR(VLOOKUP(A1246, 'Data Investing.com'!$A$1:$D$1937, 4, FALSE), "NA")</f>
        <v>-0.0084299</v>
      </c>
      <c r="E1246" s="17">
        <f>IFERROR(VLOOKUP(A1246, 'Data Investing.com'!$A$1:$G$1937, 7, FALSE), "NA")</f>
        <v>-0.01396522878</v>
      </c>
    </row>
    <row r="1247" ht="15.75" customHeight="1">
      <c r="A1247" s="15">
        <v>44344.0</v>
      </c>
      <c r="B1247" s="16">
        <f>IFERROR(VLOOKUP(A1247, 'Data Investing.com'!$A$1:$B$1937, 2, FALSE), "NA")</f>
        <v>1422.06</v>
      </c>
      <c r="C1247" s="16">
        <f>IFERROR(VLOOKUP(A1247, 'Data Investing.com'!$A$1:$G$1937, 6, FALSE), "NA")</f>
        <v>166.3539376</v>
      </c>
      <c r="D1247" s="17">
        <f>IFERROR(VLOOKUP(A1247, 'Data Investing.com'!$A$1:$D$1937, 4, FALSE), "NA")</f>
        <v>0.00496809</v>
      </c>
      <c r="E1247" s="17">
        <f>IFERROR(VLOOKUP(A1247, 'Data Investing.com'!$A$1:$G$1937, 7, FALSE), "NA")</f>
        <v>-0.001110485815</v>
      </c>
    </row>
    <row r="1248" ht="15.75" customHeight="1">
      <c r="A1248" s="15">
        <v>44345.0</v>
      </c>
      <c r="B1248" s="16" t="str">
        <f>IFERROR(VLOOKUP(A1248, 'Data Investing.com'!$A$1:$B$1937, 2, FALSE), "NA")</f>
        <v>NA</v>
      </c>
      <c r="C1248" s="16" t="str">
        <f>IFERROR(VLOOKUP(A1248, 'Data Investing.com'!$A$1:$G$1937, 6, FALSE), "NA")</f>
        <v>NA</v>
      </c>
      <c r="D1248" s="17" t="str">
        <f>IFERROR(VLOOKUP(A1248, 'Data Investing.com'!$A$1:$D$1937, 4, FALSE), "NA")</f>
        <v>NA</v>
      </c>
      <c r="E1248" s="17" t="str">
        <f>IFERROR(VLOOKUP(A1248, 'Data Investing.com'!$A$1:$G$1937, 7, FALSE), "NA")</f>
        <v>NA</v>
      </c>
    </row>
    <row r="1249" ht="15.75" customHeight="1">
      <c r="A1249" s="15">
        <v>44346.0</v>
      </c>
      <c r="B1249" s="16" t="str">
        <f>IFERROR(VLOOKUP(A1249, 'Data Investing.com'!$A$1:$B$1937, 2, FALSE), "NA")</f>
        <v>NA</v>
      </c>
      <c r="C1249" s="16" t="str">
        <f>IFERROR(VLOOKUP(A1249, 'Data Investing.com'!$A$1:$G$1937, 6, FALSE), "NA")</f>
        <v>NA</v>
      </c>
      <c r="D1249" s="17" t="str">
        <f>IFERROR(VLOOKUP(A1249, 'Data Investing.com'!$A$1:$D$1937, 4, FALSE), "NA")</f>
        <v>NA</v>
      </c>
      <c r="E1249" s="17" t="str">
        <f>IFERROR(VLOOKUP(A1249, 'Data Investing.com'!$A$1:$G$1937, 7, FALSE), "NA")</f>
        <v>NA</v>
      </c>
    </row>
    <row r="1250" ht="15.75" customHeight="1">
      <c r="A1250" s="15">
        <v>44347.0</v>
      </c>
      <c r="B1250" s="16">
        <f>IFERROR(VLOOKUP(A1250, 'Data Investing.com'!$A$1:$B$1937, 2, FALSE), "NA")</f>
        <v>1420.49</v>
      </c>
      <c r="C1250" s="16">
        <f>IFERROR(VLOOKUP(A1250, 'Data Investing.com'!$A$1:$G$1937, 6, FALSE), "NA")</f>
        <v>167.4948118</v>
      </c>
      <c r="D1250" s="17">
        <f>IFERROR(VLOOKUP(A1250, 'Data Investing.com'!$A$1:$D$1937, 4, FALSE), "NA")</f>
        <v>-0.001104</v>
      </c>
      <c r="E1250" s="17">
        <f>IFERROR(VLOOKUP(A1250, 'Data Investing.com'!$A$1:$G$1937, 7, FALSE), "NA")</f>
        <v>0.006834703886</v>
      </c>
    </row>
    <row r="1251" ht="15.75" customHeight="1">
      <c r="A1251" s="15">
        <v>44348.0</v>
      </c>
      <c r="B1251" s="16">
        <f>IFERROR(VLOOKUP(A1251, 'Data Investing.com'!$A$1:$B$1937, 2, FALSE), "NA")</f>
        <v>1432.04</v>
      </c>
      <c r="C1251" s="16">
        <f>IFERROR(VLOOKUP(A1251, 'Data Investing.com'!$A$1:$G$1937, 6, FALSE), "NA")</f>
        <v>167.8807986</v>
      </c>
      <c r="D1251" s="17">
        <f>IFERROR(VLOOKUP(A1251, 'Data Investing.com'!$A$1:$D$1937, 4, FALSE), "NA")</f>
        <v>0.008131</v>
      </c>
      <c r="E1251" s="17">
        <f>IFERROR(VLOOKUP(A1251, 'Data Investing.com'!$A$1:$G$1937, 7, FALSE), "NA")</f>
        <v>0.002301818809</v>
      </c>
    </row>
    <row r="1252" ht="15.75" customHeight="1">
      <c r="A1252" s="15">
        <v>44349.0</v>
      </c>
      <c r="B1252" s="16">
        <f>IFERROR(VLOOKUP(A1252, 'Data Investing.com'!$A$1:$B$1937, 2, FALSE), "NA")</f>
        <v>1430.73</v>
      </c>
      <c r="C1252" s="16">
        <f>IFERROR(VLOOKUP(A1252, 'Data Investing.com'!$A$1:$G$1937, 6, FALSE), "NA")</f>
        <v>166.7012327</v>
      </c>
      <c r="D1252" s="17">
        <f>IFERROR(VLOOKUP(A1252, 'Data Investing.com'!$A$1:$D$1937, 4, FALSE), "NA")</f>
        <v>-0.0009148</v>
      </c>
      <c r="E1252" s="17">
        <f>IFERROR(VLOOKUP(A1252, 'Data Investing.com'!$A$1:$G$1937, 7, FALSE), "NA")</f>
        <v>-0.007051010717</v>
      </c>
    </row>
    <row r="1253" ht="15.75" customHeight="1">
      <c r="A1253" s="15">
        <v>44350.0</v>
      </c>
      <c r="B1253" s="16">
        <f>IFERROR(VLOOKUP(A1253, 'Data Investing.com'!$A$1:$B$1937, 2, FALSE), "NA")</f>
        <v>1428.13</v>
      </c>
      <c r="C1253" s="16">
        <f>IFERROR(VLOOKUP(A1253, 'Data Investing.com'!$A$1:$G$1937, 6, FALSE), "NA")</f>
        <v>164.3323169</v>
      </c>
      <c r="D1253" s="17">
        <f>IFERROR(VLOOKUP(A1253, 'Data Investing.com'!$A$1:$D$1937, 4, FALSE), "NA")</f>
        <v>-0.0018173</v>
      </c>
      <c r="E1253" s="17">
        <f>IFERROR(VLOOKUP(A1253, 'Data Investing.com'!$A$1:$G$1937, 7, FALSE), "NA")</f>
        <v>-0.01431248446</v>
      </c>
    </row>
    <row r="1254" ht="15.75" customHeight="1">
      <c r="A1254" s="15">
        <v>44351.0</v>
      </c>
      <c r="B1254" s="16">
        <f>IFERROR(VLOOKUP(A1254, 'Data Investing.com'!$A$1:$B$1937, 2, FALSE), "NA")</f>
        <v>1432.93</v>
      </c>
      <c r="C1254" s="16">
        <f>IFERROR(VLOOKUP(A1254, 'Data Investing.com'!$A$1:$G$1937, 6, FALSE), "NA")</f>
        <v>165.5360835</v>
      </c>
      <c r="D1254" s="17">
        <f>IFERROR(VLOOKUP(A1254, 'Data Investing.com'!$A$1:$D$1937, 4, FALSE), "NA")</f>
        <v>0.00336104</v>
      </c>
      <c r="E1254" s="17">
        <f>IFERROR(VLOOKUP(A1254, 'Data Investing.com'!$A$1:$G$1937, 7, FALSE), "NA")</f>
        <v>0.007298498372</v>
      </c>
    </row>
    <row r="1255" ht="15.75" customHeight="1">
      <c r="A1255" s="15">
        <v>44352.0</v>
      </c>
      <c r="B1255" s="16" t="str">
        <f>IFERROR(VLOOKUP(A1255, 'Data Investing.com'!$A$1:$B$1937, 2, FALSE), "NA")</f>
        <v>NA</v>
      </c>
      <c r="C1255" s="16" t="str">
        <f>IFERROR(VLOOKUP(A1255, 'Data Investing.com'!$A$1:$G$1937, 6, FALSE), "NA")</f>
        <v>NA</v>
      </c>
      <c r="D1255" s="17" t="str">
        <f>IFERROR(VLOOKUP(A1255, 'Data Investing.com'!$A$1:$D$1937, 4, FALSE), "NA")</f>
        <v>NA</v>
      </c>
      <c r="E1255" s="17" t="str">
        <f>IFERROR(VLOOKUP(A1255, 'Data Investing.com'!$A$1:$G$1937, 7, FALSE), "NA")</f>
        <v>NA</v>
      </c>
    </row>
    <row r="1256" ht="15.75" customHeight="1">
      <c r="A1256" s="15">
        <v>44353.0</v>
      </c>
      <c r="B1256" s="16" t="str">
        <f>IFERROR(VLOOKUP(A1256, 'Data Investing.com'!$A$1:$B$1937, 2, FALSE), "NA")</f>
        <v>NA</v>
      </c>
      <c r="C1256" s="16" t="str">
        <f>IFERROR(VLOOKUP(A1256, 'Data Investing.com'!$A$1:$G$1937, 6, FALSE), "NA")</f>
        <v>NA</v>
      </c>
      <c r="D1256" s="17" t="str">
        <f>IFERROR(VLOOKUP(A1256, 'Data Investing.com'!$A$1:$D$1937, 4, FALSE), "NA")</f>
        <v>NA</v>
      </c>
      <c r="E1256" s="17" t="str">
        <f>IFERROR(VLOOKUP(A1256, 'Data Investing.com'!$A$1:$G$1937, 7, FALSE), "NA")</f>
        <v>NA</v>
      </c>
    </row>
    <row r="1257" ht="15.75" customHeight="1">
      <c r="A1257" s="15">
        <v>44354.0</v>
      </c>
      <c r="B1257" s="16">
        <f>IFERROR(VLOOKUP(A1257, 'Data Investing.com'!$A$1:$B$1937, 2, FALSE), "NA")</f>
        <v>1447.08</v>
      </c>
      <c r="C1257" s="16">
        <f>IFERROR(VLOOKUP(A1257, 'Data Investing.com'!$A$1:$G$1937, 6, FALSE), "NA")</f>
        <v>168.7655257</v>
      </c>
      <c r="D1257" s="17">
        <f>IFERROR(VLOOKUP(A1257, 'Data Investing.com'!$A$1:$D$1937, 4, FALSE), "NA")</f>
        <v>0.00987487</v>
      </c>
      <c r="E1257" s="17">
        <f>IFERROR(VLOOKUP(A1257, 'Data Investing.com'!$A$1:$G$1937, 7, FALSE), "NA")</f>
        <v>0.01932113107</v>
      </c>
    </row>
    <row r="1258" ht="15.75" customHeight="1">
      <c r="A1258" s="15">
        <v>44355.0</v>
      </c>
      <c r="B1258" s="16">
        <f>IFERROR(VLOOKUP(A1258, 'Data Investing.com'!$A$1:$B$1937, 2, FALSE), "NA")</f>
        <v>1447.59</v>
      </c>
      <c r="C1258" s="16">
        <f>IFERROR(VLOOKUP(A1258, 'Data Investing.com'!$A$1:$G$1937, 6, FALSE), "NA")</f>
        <v>168.3655311</v>
      </c>
      <c r="D1258" s="17">
        <f>IFERROR(VLOOKUP(A1258, 'Data Investing.com'!$A$1:$D$1937, 4, FALSE), "NA")</f>
        <v>0.00035243</v>
      </c>
      <c r="E1258" s="17">
        <f>IFERROR(VLOOKUP(A1258, 'Data Investing.com'!$A$1:$G$1937, 7, FALSE), "NA")</f>
        <v>-0.002372933304</v>
      </c>
    </row>
    <row r="1259" ht="15.75" customHeight="1">
      <c r="A1259" s="15">
        <v>44356.0</v>
      </c>
      <c r="B1259" s="16">
        <f>IFERROR(VLOOKUP(A1259, 'Data Investing.com'!$A$1:$B$1937, 2, FALSE), "NA")</f>
        <v>1449.17</v>
      </c>
      <c r="C1259" s="16">
        <f>IFERROR(VLOOKUP(A1259, 'Data Investing.com'!$A$1:$G$1937, 6, FALSE), "NA")</f>
        <v>168.9265273</v>
      </c>
      <c r="D1259" s="17">
        <f>IFERROR(VLOOKUP(A1259, 'Data Investing.com'!$A$1:$D$1937, 4, FALSE), "NA")</f>
        <v>0.00109147</v>
      </c>
      <c r="E1259" s="17">
        <f>IFERROR(VLOOKUP(A1259, 'Data Investing.com'!$A$1:$G$1937, 7, FALSE), "NA")</f>
        <v>0.003326474576</v>
      </c>
    </row>
    <row r="1260" ht="15.75" customHeight="1">
      <c r="A1260" s="15">
        <v>44357.0</v>
      </c>
      <c r="B1260" s="16">
        <f>IFERROR(VLOOKUP(A1260, 'Data Investing.com'!$A$1:$B$1937, 2, FALSE), "NA")</f>
        <v>1456.68</v>
      </c>
      <c r="C1260" s="16">
        <f>IFERROR(VLOOKUP(A1260, 'Data Investing.com'!$A$1:$G$1937, 6, FALSE), "NA")</f>
        <v>172.9633456</v>
      </c>
      <c r="D1260" s="17">
        <f>IFERROR(VLOOKUP(A1260, 'Data Investing.com'!$A$1:$D$1937, 4, FALSE), "NA")</f>
        <v>0.00518228</v>
      </c>
      <c r="E1260" s="17">
        <f>IFERROR(VLOOKUP(A1260, 'Data Investing.com'!$A$1:$G$1937, 7, FALSE), "NA")</f>
        <v>0.02361582583</v>
      </c>
    </row>
    <row r="1261" ht="15.75" customHeight="1">
      <c r="A1261" s="15">
        <v>44358.0</v>
      </c>
      <c r="B1261" s="16">
        <f>IFERROR(VLOOKUP(A1261, 'Data Investing.com'!$A$1:$B$1937, 2, FALSE), "NA")</f>
        <v>1460.86</v>
      </c>
      <c r="C1261" s="16">
        <f>IFERROR(VLOOKUP(A1261, 'Data Investing.com'!$A$1:$G$1937, 6, FALSE), "NA")</f>
        <v>174.2895321</v>
      </c>
      <c r="D1261" s="17">
        <f>IFERROR(VLOOKUP(A1261, 'Data Investing.com'!$A$1:$D$1937, 4, FALSE), "NA")</f>
        <v>0.00286954</v>
      </c>
      <c r="E1261" s="17">
        <f>IFERROR(VLOOKUP(A1261, 'Data Investing.com'!$A$1:$G$1937, 7, FALSE), "NA")</f>
        <v>0.007638197125</v>
      </c>
    </row>
    <row r="1262" ht="15.75" customHeight="1">
      <c r="A1262" s="15">
        <v>44359.0</v>
      </c>
      <c r="B1262" s="16" t="str">
        <f>IFERROR(VLOOKUP(A1262, 'Data Investing.com'!$A$1:$B$1937, 2, FALSE), "NA")</f>
        <v>NA</v>
      </c>
      <c r="C1262" s="16" t="str">
        <f>IFERROR(VLOOKUP(A1262, 'Data Investing.com'!$A$1:$G$1937, 6, FALSE), "NA")</f>
        <v>NA</v>
      </c>
      <c r="D1262" s="17" t="str">
        <f>IFERROR(VLOOKUP(A1262, 'Data Investing.com'!$A$1:$D$1937, 4, FALSE), "NA")</f>
        <v>NA</v>
      </c>
      <c r="E1262" s="17" t="str">
        <f>IFERROR(VLOOKUP(A1262, 'Data Investing.com'!$A$1:$G$1937, 7, FALSE), "NA")</f>
        <v>NA</v>
      </c>
    </row>
    <row r="1263" ht="15.75" customHeight="1">
      <c r="A1263" s="15">
        <v>44360.0</v>
      </c>
      <c r="B1263" s="16" t="str">
        <f>IFERROR(VLOOKUP(A1263, 'Data Investing.com'!$A$1:$B$1937, 2, FALSE), "NA")</f>
        <v>NA</v>
      </c>
      <c r="C1263" s="16" t="str">
        <f>IFERROR(VLOOKUP(A1263, 'Data Investing.com'!$A$1:$G$1937, 6, FALSE), "NA")</f>
        <v>NA</v>
      </c>
      <c r="D1263" s="17" t="str">
        <f>IFERROR(VLOOKUP(A1263, 'Data Investing.com'!$A$1:$D$1937, 4, FALSE), "NA")</f>
        <v>NA</v>
      </c>
      <c r="E1263" s="17" t="str">
        <f>IFERROR(VLOOKUP(A1263, 'Data Investing.com'!$A$1:$G$1937, 7, FALSE), "NA")</f>
        <v>NA</v>
      </c>
    </row>
    <row r="1264" ht="15.75" customHeight="1">
      <c r="A1264" s="15">
        <v>44361.0</v>
      </c>
      <c r="B1264" s="16">
        <f>IFERROR(VLOOKUP(A1264, 'Data Investing.com'!$A$1:$B$1937, 2, FALSE), "NA")</f>
        <v>1454.25</v>
      </c>
      <c r="C1264" s="16">
        <f>IFERROR(VLOOKUP(A1264, 'Data Investing.com'!$A$1:$G$1937, 6, FALSE), "NA")</f>
        <v>171.9235816</v>
      </c>
      <c r="D1264" s="17">
        <f>IFERROR(VLOOKUP(A1264, 'Data Investing.com'!$A$1:$D$1937, 4, FALSE), "NA")</f>
        <v>-0.0045247</v>
      </c>
      <c r="E1264" s="17">
        <f>IFERROR(VLOOKUP(A1264, 'Data Investing.com'!$A$1:$G$1937, 7, FALSE), "NA")</f>
        <v>-0.01366780853</v>
      </c>
    </row>
    <row r="1265" ht="15.75" customHeight="1">
      <c r="A1265" s="15">
        <v>44362.0</v>
      </c>
      <c r="B1265" s="16">
        <f>IFERROR(VLOOKUP(A1265, 'Data Investing.com'!$A$1:$B$1937, 2, FALSE), "NA")</f>
        <v>1442.56</v>
      </c>
      <c r="C1265" s="16">
        <f>IFERROR(VLOOKUP(A1265, 'Data Investing.com'!$A$1:$G$1937, 6, FALSE), "NA")</f>
        <v>168.7678413</v>
      </c>
      <c r="D1265" s="17">
        <f>IFERROR(VLOOKUP(A1265, 'Data Investing.com'!$A$1:$D$1937, 4, FALSE), "NA")</f>
        <v>-0.0080385</v>
      </c>
      <c r="E1265" s="17">
        <f>IFERROR(VLOOKUP(A1265, 'Data Investing.com'!$A$1:$G$1937, 7, FALSE), "NA")</f>
        <v>-0.0185260351</v>
      </c>
    </row>
    <row r="1266" ht="15.75" customHeight="1">
      <c r="A1266" s="15">
        <v>44363.0</v>
      </c>
      <c r="B1266" s="16">
        <f>IFERROR(VLOOKUP(A1266, 'Data Investing.com'!$A$1:$B$1937, 2, FALSE), "NA")</f>
        <v>1431.31</v>
      </c>
      <c r="C1266" s="16">
        <f>IFERROR(VLOOKUP(A1266, 'Data Investing.com'!$A$1:$G$1937, 6, FALSE), "NA")</f>
        <v>166.390765</v>
      </c>
      <c r="D1266" s="17">
        <f>IFERROR(VLOOKUP(A1266, 'Data Investing.com'!$A$1:$D$1937, 4, FALSE), "NA")</f>
        <v>-0.0077986</v>
      </c>
      <c r="E1266" s="17">
        <f>IFERROR(VLOOKUP(A1266, 'Data Investing.com'!$A$1:$G$1937, 7, FALSE), "NA")</f>
        <v>-0.01418502186</v>
      </c>
    </row>
    <row r="1267" ht="15.75" customHeight="1">
      <c r="A1267" s="15">
        <v>44364.0</v>
      </c>
      <c r="B1267" s="16">
        <f>IFERROR(VLOOKUP(A1267, 'Data Investing.com'!$A$1:$B$1937, 2, FALSE), "NA")</f>
        <v>1414.15</v>
      </c>
      <c r="C1267" s="16">
        <f>IFERROR(VLOOKUP(A1267, 'Data Investing.com'!$A$1:$G$1937, 6, FALSE), "NA")</f>
        <v>162.3742709</v>
      </c>
      <c r="D1267" s="17">
        <f>IFERROR(VLOOKUP(A1267, 'Data Investing.com'!$A$1:$D$1937, 4, FALSE), "NA")</f>
        <v>-0.011989</v>
      </c>
      <c r="E1267" s="17">
        <f>IFERROR(VLOOKUP(A1267, 'Data Investing.com'!$A$1:$G$1937, 7, FALSE), "NA")</f>
        <v>-0.02443504365</v>
      </c>
    </row>
    <row r="1268" ht="15.75" customHeight="1">
      <c r="A1268" s="15">
        <v>44365.0</v>
      </c>
      <c r="B1268" s="16">
        <f>IFERROR(VLOOKUP(A1268, 'Data Investing.com'!$A$1:$B$1937, 2, FALSE), "NA")</f>
        <v>1391.06</v>
      </c>
      <c r="C1268" s="16">
        <f>IFERROR(VLOOKUP(A1268, 'Data Investing.com'!$A$1:$G$1937, 6, FALSE), "NA")</f>
        <v>159.4210207</v>
      </c>
      <c r="D1268" s="17">
        <f>IFERROR(VLOOKUP(A1268, 'Data Investing.com'!$A$1:$D$1937, 4, FALSE), "NA")</f>
        <v>-0.0163278</v>
      </c>
      <c r="E1268" s="17">
        <f>IFERROR(VLOOKUP(A1268, 'Data Investing.com'!$A$1:$G$1937, 7, FALSE), "NA")</f>
        <v>-0.01835535334</v>
      </c>
    </row>
    <row r="1269" ht="15.75" customHeight="1">
      <c r="A1269" s="15">
        <v>44366.0</v>
      </c>
      <c r="B1269" s="16" t="str">
        <f>IFERROR(VLOOKUP(A1269, 'Data Investing.com'!$A$1:$B$1937, 2, FALSE), "NA")</f>
        <v>NA</v>
      </c>
      <c r="C1269" s="16" t="str">
        <f>IFERROR(VLOOKUP(A1269, 'Data Investing.com'!$A$1:$G$1937, 6, FALSE), "NA")</f>
        <v>NA</v>
      </c>
      <c r="D1269" s="17" t="str">
        <f>IFERROR(VLOOKUP(A1269, 'Data Investing.com'!$A$1:$D$1937, 4, FALSE), "NA")</f>
        <v>NA</v>
      </c>
      <c r="E1269" s="17" t="str">
        <f>IFERROR(VLOOKUP(A1269, 'Data Investing.com'!$A$1:$G$1937, 7, FALSE), "NA")</f>
        <v>NA</v>
      </c>
    </row>
    <row r="1270" ht="15.75" customHeight="1">
      <c r="A1270" s="15">
        <v>44367.0</v>
      </c>
      <c r="B1270" s="16" t="str">
        <f>IFERROR(VLOOKUP(A1270, 'Data Investing.com'!$A$1:$B$1937, 2, FALSE), "NA")</f>
        <v>NA</v>
      </c>
      <c r="C1270" s="16" t="str">
        <f>IFERROR(VLOOKUP(A1270, 'Data Investing.com'!$A$1:$G$1937, 6, FALSE), "NA")</f>
        <v>NA</v>
      </c>
      <c r="D1270" s="17" t="str">
        <f>IFERROR(VLOOKUP(A1270, 'Data Investing.com'!$A$1:$D$1937, 4, FALSE), "NA")</f>
        <v>NA</v>
      </c>
      <c r="E1270" s="17" t="str">
        <f>IFERROR(VLOOKUP(A1270, 'Data Investing.com'!$A$1:$G$1937, 7, FALSE), "NA")</f>
        <v>NA</v>
      </c>
    </row>
    <row r="1271" ht="15.75" customHeight="1">
      <c r="A1271" s="15">
        <v>44368.0</v>
      </c>
      <c r="B1271" s="16">
        <f>IFERROR(VLOOKUP(A1271, 'Data Investing.com'!$A$1:$B$1937, 2, FALSE), "NA")</f>
        <v>1398.52</v>
      </c>
      <c r="C1271" s="16">
        <f>IFERROR(VLOOKUP(A1271, 'Data Investing.com'!$A$1:$G$1937, 6, FALSE), "NA")</f>
        <v>159.588283</v>
      </c>
      <c r="D1271" s="17">
        <f>IFERROR(VLOOKUP(A1271, 'Data Investing.com'!$A$1:$D$1937, 4, FALSE), "NA")</f>
        <v>0.00536282</v>
      </c>
      <c r="E1271" s="17">
        <f>IFERROR(VLOOKUP(A1271, 'Data Investing.com'!$A$1:$G$1937, 7, FALSE), "NA")</f>
        <v>0.001048635906</v>
      </c>
    </row>
    <row r="1272" ht="15.75" customHeight="1">
      <c r="A1272" s="15">
        <v>44369.0</v>
      </c>
      <c r="B1272" s="16">
        <f>IFERROR(VLOOKUP(A1272, 'Data Investing.com'!$A$1:$B$1937, 2, FALSE), "NA")</f>
        <v>1409.85</v>
      </c>
      <c r="C1272" s="16">
        <f>IFERROR(VLOOKUP(A1272, 'Data Investing.com'!$A$1:$G$1937, 6, FALSE), "NA")</f>
        <v>163.0940262</v>
      </c>
      <c r="D1272" s="17">
        <f>IFERROR(VLOOKUP(A1272, 'Data Investing.com'!$A$1:$D$1937, 4, FALSE), "NA")</f>
        <v>0.00810142</v>
      </c>
      <c r="E1272" s="17">
        <f>IFERROR(VLOOKUP(A1272, 'Data Investing.com'!$A$1:$G$1937, 7, FALSE), "NA")</f>
        <v>0.02172961505</v>
      </c>
    </row>
    <row r="1273" ht="15.75" customHeight="1">
      <c r="A1273" s="15">
        <v>44370.0</v>
      </c>
      <c r="B1273" s="16">
        <f>IFERROR(VLOOKUP(A1273, 'Data Investing.com'!$A$1:$B$1937, 2, FALSE), "NA")</f>
        <v>1402.35</v>
      </c>
      <c r="C1273" s="16">
        <f>IFERROR(VLOOKUP(A1273, 'Data Investing.com'!$A$1:$G$1937, 6, FALSE), "NA")</f>
        <v>162.4538072</v>
      </c>
      <c r="D1273" s="17">
        <f>IFERROR(VLOOKUP(A1273, 'Data Investing.com'!$A$1:$D$1937, 4, FALSE), "NA")</f>
        <v>-0.0053197</v>
      </c>
      <c r="E1273" s="17">
        <f>IFERROR(VLOOKUP(A1273, 'Data Investing.com'!$A$1:$G$1937, 7, FALSE), "NA")</f>
        <v>-0.003933184236</v>
      </c>
    </row>
    <row r="1274" ht="15.75" customHeight="1">
      <c r="A1274" s="15">
        <v>44371.0</v>
      </c>
      <c r="B1274" s="16">
        <f>IFERROR(VLOOKUP(A1274, 'Data Investing.com'!$A$1:$B$1937, 2, FALSE), "NA")</f>
        <v>1410.79</v>
      </c>
      <c r="C1274" s="16">
        <f>IFERROR(VLOOKUP(A1274, 'Data Investing.com'!$A$1:$G$1937, 6, FALSE), "NA")</f>
        <v>162.1597701</v>
      </c>
      <c r="D1274" s="17">
        <f>IFERROR(VLOOKUP(A1274, 'Data Investing.com'!$A$1:$D$1937, 4, FALSE), "NA")</f>
        <v>0.00601847</v>
      </c>
      <c r="E1274" s="17">
        <f>IFERROR(VLOOKUP(A1274, 'Data Investing.com'!$A$1:$G$1937, 7, FALSE), "NA")</f>
        <v>-0.001811613552</v>
      </c>
    </row>
    <row r="1275" ht="15.75" customHeight="1">
      <c r="A1275" s="15">
        <v>44372.0</v>
      </c>
      <c r="B1275" s="16">
        <f>IFERROR(VLOOKUP(A1275, 'Data Investing.com'!$A$1:$B$1937, 2, FALSE), "NA")</f>
        <v>1391.86</v>
      </c>
      <c r="C1275" s="16">
        <f>IFERROR(VLOOKUP(A1275, 'Data Investing.com'!$A$1:$G$1937, 6, FALSE), "NA")</f>
        <v>159.0824409</v>
      </c>
      <c r="D1275" s="17">
        <f>IFERROR(VLOOKUP(A1275, 'Data Investing.com'!$A$1:$D$1937, 4, FALSE), "NA")</f>
        <v>-0.013418</v>
      </c>
      <c r="E1275" s="17">
        <f>IFERROR(VLOOKUP(A1275, 'Data Investing.com'!$A$1:$G$1937, 7, FALSE), "NA")</f>
        <v>-0.01915952054</v>
      </c>
    </row>
    <row r="1276" ht="15.75" customHeight="1">
      <c r="A1276" s="15">
        <v>44373.0</v>
      </c>
      <c r="B1276" s="16" t="str">
        <f>IFERROR(VLOOKUP(A1276, 'Data Investing.com'!$A$1:$B$1937, 2, FALSE), "NA")</f>
        <v>NA</v>
      </c>
      <c r="C1276" s="16" t="str">
        <f>IFERROR(VLOOKUP(A1276, 'Data Investing.com'!$A$1:$G$1937, 6, FALSE), "NA")</f>
        <v>NA</v>
      </c>
      <c r="D1276" s="17" t="str">
        <f>IFERROR(VLOOKUP(A1276, 'Data Investing.com'!$A$1:$D$1937, 4, FALSE), "NA")</f>
        <v>NA</v>
      </c>
      <c r="E1276" s="17" t="str">
        <f>IFERROR(VLOOKUP(A1276, 'Data Investing.com'!$A$1:$G$1937, 7, FALSE), "NA")</f>
        <v>NA</v>
      </c>
    </row>
    <row r="1277" ht="15.75" customHeight="1">
      <c r="A1277" s="15">
        <v>44374.0</v>
      </c>
      <c r="B1277" s="16" t="str">
        <f>IFERROR(VLOOKUP(A1277, 'Data Investing.com'!$A$1:$B$1937, 2, FALSE), "NA")</f>
        <v>NA</v>
      </c>
      <c r="C1277" s="16" t="str">
        <f>IFERROR(VLOOKUP(A1277, 'Data Investing.com'!$A$1:$G$1937, 6, FALSE), "NA")</f>
        <v>NA</v>
      </c>
      <c r="D1277" s="17" t="str">
        <f>IFERROR(VLOOKUP(A1277, 'Data Investing.com'!$A$1:$D$1937, 4, FALSE), "NA")</f>
        <v>NA</v>
      </c>
      <c r="E1277" s="17" t="str">
        <f>IFERROR(VLOOKUP(A1277, 'Data Investing.com'!$A$1:$G$1937, 7, FALSE), "NA")</f>
        <v>NA</v>
      </c>
    </row>
    <row r="1278" ht="15.75" customHeight="1">
      <c r="A1278" s="15">
        <v>44375.0</v>
      </c>
      <c r="B1278" s="16">
        <f>IFERROR(VLOOKUP(A1278, 'Data Investing.com'!$A$1:$B$1937, 2, FALSE), "NA")</f>
        <v>1373.25</v>
      </c>
      <c r="C1278" s="16">
        <f>IFERROR(VLOOKUP(A1278, 'Data Investing.com'!$A$1:$G$1937, 6, FALSE), "NA")</f>
        <v>158.1502211</v>
      </c>
      <c r="D1278" s="17">
        <f>IFERROR(VLOOKUP(A1278, 'Data Investing.com'!$A$1:$D$1937, 4, FALSE), "NA")</f>
        <v>-0.0133706</v>
      </c>
      <c r="E1278" s="17">
        <f>IFERROR(VLOOKUP(A1278, 'Data Investing.com'!$A$1:$G$1937, 7, FALSE), "NA")</f>
        <v>-0.005877216059</v>
      </c>
    </row>
    <row r="1279" ht="15.75" customHeight="1">
      <c r="A1279" s="15">
        <v>44376.0</v>
      </c>
      <c r="B1279" s="16">
        <f>IFERROR(VLOOKUP(A1279, 'Data Investing.com'!$A$1:$B$1937, 2, FALSE), "NA")</f>
        <v>1371.67</v>
      </c>
      <c r="C1279" s="16">
        <f>IFERROR(VLOOKUP(A1279, 'Data Investing.com'!$A$1:$G$1937, 6, FALSE), "NA")</f>
        <v>157.1232202</v>
      </c>
      <c r="D1279" s="17">
        <f>IFERROR(VLOOKUP(A1279, 'Data Investing.com'!$A$1:$D$1937, 4, FALSE), "NA")</f>
        <v>-0.0011506</v>
      </c>
      <c r="E1279" s="17">
        <f>IFERROR(VLOOKUP(A1279, 'Data Investing.com'!$A$1:$G$1937, 7, FALSE), "NA")</f>
        <v>-0.006515008354</v>
      </c>
    </row>
    <row r="1280" ht="15.75" customHeight="1">
      <c r="A1280" s="15">
        <v>44377.0</v>
      </c>
      <c r="B1280" s="16">
        <f>IFERROR(VLOOKUP(A1280, 'Data Investing.com'!$A$1:$B$1937, 2, FALSE), "NA")</f>
        <v>1356.34</v>
      </c>
      <c r="C1280" s="16">
        <f>IFERROR(VLOOKUP(A1280, 'Data Investing.com'!$A$1:$G$1937, 6, FALSE), "NA")</f>
        <v>155.8348748</v>
      </c>
      <c r="D1280" s="17">
        <f>IFERROR(VLOOKUP(A1280, 'Data Investing.com'!$A$1:$D$1937, 4, FALSE), "NA")</f>
        <v>-0.0111762</v>
      </c>
      <c r="E1280" s="17">
        <f>IFERROR(VLOOKUP(A1280, 'Data Investing.com'!$A$1:$G$1937, 7, FALSE), "NA")</f>
        <v>-0.008233387615</v>
      </c>
    </row>
    <row r="1281" ht="15.75" customHeight="1">
      <c r="A1281" s="15">
        <v>44378.0</v>
      </c>
      <c r="B1281" s="16">
        <f>IFERROR(VLOOKUP(A1281, 'Data Investing.com'!$A$1:$B$1937, 2, FALSE), "NA")</f>
        <v>1372.78</v>
      </c>
      <c r="C1281" s="16">
        <f>IFERROR(VLOOKUP(A1281, 'Data Investing.com'!$A$1:$G$1937, 6, FALSE), "NA")</f>
        <v>158.6882138</v>
      </c>
      <c r="D1281" s="17">
        <f>IFERROR(VLOOKUP(A1281, 'Data Investing.com'!$A$1:$D$1937, 4, FALSE), "NA")</f>
        <v>0.01212085</v>
      </c>
      <c r="E1281" s="17">
        <f>IFERROR(VLOOKUP(A1281, 'Data Investing.com'!$A$1:$G$1937, 7, FALSE), "NA")</f>
        <v>0.01814440572</v>
      </c>
    </row>
    <row r="1282" ht="15.75" customHeight="1">
      <c r="A1282" s="15">
        <v>44379.0</v>
      </c>
      <c r="B1282" s="16">
        <f>IFERROR(VLOOKUP(A1282, 'Data Investing.com'!$A$1:$B$1937, 2, FALSE), "NA")</f>
        <v>1376.67</v>
      </c>
      <c r="C1282" s="16">
        <f>IFERROR(VLOOKUP(A1282, 'Data Investing.com'!$A$1:$G$1937, 6, FALSE), "NA")</f>
        <v>158.6171537</v>
      </c>
      <c r="D1282" s="17">
        <f>IFERROR(VLOOKUP(A1282, 'Data Investing.com'!$A$1:$D$1937, 4, FALSE), "NA")</f>
        <v>0.00283367</v>
      </c>
      <c r="E1282" s="17">
        <f>IFERROR(VLOOKUP(A1282, 'Data Investing.com'!$A$1:$G$1937, 7, FALSE), "NA")</f>
        <v>-0.0004478975812</v>
      </c>
    </row>
    <row r="1283" ht="15.75" customHeight="1">
      <c r="A1283" s="15">
        <v>44380.0</v>
      </c>
      <c r="B1283" s="16" t="str">
        <f>IFERROR(VLOOKUP(A1283, 'Data Investing.com'!$A$1:$B$1937, 2, FALSE), "NA")</f>
        <v>NA</v>
      </c>
      <c r="C1283" s="16" t="str">
        <f>IFERROR(VLOOKUP(A1283, 'Data Investing.com'!$A$1:$G$1937, 6, FALSE), "NA")</f>
        <v>NA</v>
      </c>
      <c r="D1283" s="17" t="str">
        <f>IFERROR(VLOOKUP(A1283, 'Data Investing.com'!$A$1:$D$1937, 4, FALSE), "NA")</f>
        <v>NA</v>
      </c>
      <c r="E1283" s="17" t="str">
        <f>IFERROR(VLOOKUP(A1283, 'Data Investing.com'!$A$1:$G$1937, 7, FALSE), "NA")</f>
        <v>NA</v>
      </c>
    </row>
    <row r="1284" ht="15.75" customHeight="1">
      <c r="A1284" s="15">
        <v>44381.0</v>
      </c>
      <c r="B1284" s="16" t="str">
        <f>IFERROR(VLOOKUP(A1284, 'Data Investing.com'!$A$1:$B$1937, 2, FALSE), "NA")</f>
        <v>NA</v>
      </c>
      <c r="C1284" s="16" t="str">
        <f>IFERROR(VLOOKUP(A1284, 'Data Investing.com'!$A$1:$G$1937, 6, FALSE), "NA")</f>
        <v>NA</v>
      </c>
      <c r="D1284" s="17" t="str">
        <f>IFERROR(VLOOKUP(A1284, 'Data Investing.com'!$A$1:$D$1937, 4, FALSE), "NA")</f>
        <v>NA</v>
      </c>
      <c r="E1284" s="17" t="str">
        <f>IFERROR(VLOOKUP(A1284, 'Data Investing.com'!$A$1:$G$1937, 7, FALSE), "NA")</f>
        <v>NA</v>
      </c>
    </row>
    <row r="1285" ht="15.75" customHeight="1">
      <c r="A1285" s="15">
        <v>44382.0</v>
      </c>
      <c r="B1285" s="16">
        <f>IFERROR(VLOOKUP(A1285, 'Data Investing.com'!$A$1:$B$1937, 2, FALSE), "NA")</f>
        <v>1392.64</v>
      </c>
      <c r="C1285" s="16">
        <f>IFERROR(VLOOKUP(A1285, 'Data Investing.com'!$A$1:$G$1937, 6, FALSE), "NA")</f>
        <v>160.7553878</v>
      </c>
      <c r="D1285" s="17">
        <f>IFERROR(VLOOKUP(A1285, 'Data Investing.com'!$A$1:$D$1937, 4, FALSE), "NA")</f>
        <v>0.01160046</v>
      </c>
      <c r="E1285" s="17">
        <f>IFERROR(VLOOKUP(A1285, 'Data Investing.com'!$A$1:$G$1937, 7, FALSE), "NA")</f>
        <v>0.0133904191</v>
      </c>
    </row>
    <row r="1286" ht="15.75" customHeight="1">
      <c r="A1286" s="15">
        <v>44383.0</v>
      </c>
      <c r="B1286" s="16">
        <f>IFERROR(VLOOKUP(A1286, 'Data Investing.com'!$A$1:$B$1937, 2, FALSE), "NA")</f>
        <v>1382.58</v>
      </c>
      <c r="C1286" s="16">
        <f>IFERROR(VLOOKUP(A1286, 'Data Investing.com'!$A$1:$G$1937, 6, FALSE), "NA")</f>
        <v>159.1568914</v>
      </c>
      <c r="D1286" s="17">
        <f>IFERROR(VLOOKUP(A1286, 'Data Investing.com'!$A$1:$D$1937, 4, FALSE), "NA")</f>
        <v>-0.0072237</v>
      </c>
      <c r="E1286" s="17">
        <f>IFERROR(VLOOKUP(A1286, 'Data Investing.com'!$A$1:$G$1937, 7, FALSE), "NA")</f>
        <v>-0.009993425012</v>
      </c>
    </row>
    <row r="1287" ht="15.75" customHeight="1">
      <c r="A1287" s="15">
        <v>44384.0</v>
      </c>
      <c r="B1287" s="16">
        <f>IFERROR(VLOOKUP(A1287, 'Data Investing.com'!$A$1:$B$1937, 2, FALSE), "NA")</f>
        <v>1390.58</v>
      </c>
      <c r="C1287" s="16">
        <f>IFERROR(VLOOKUP(A1287, 'Data Investing.com'!$A$1:$G$1937, 6, FALSE), "NA")</f>
        <v>160.136808</v>
      </c>
      <c r="D1287" s="17">
        <f>IFERROR(VLOOKUP(A1287, 'Data Investing.com'!$A$1:$D$1937, 4, FALSE), "NA")</f>
        <v>0.00578628</v>
      </c>
      <c r="E1287" s="17">
        <f>IFERROR(VLOOKUP(A1287, 'Data Investing.com'!$A$1:$G$1937, 7, FALSE), "NA")</f>
        <v>0.006138046004</v>
      </c>
    </row>
    <row r="1288" ht="15.75" customHeight="1">
      <c r="A1288" s="15">
        <v>44385.0</v>
      </c>
      <c r="B1288" s="16">
        <f>IFERROR(VLOOKUP(A1288, 'Data Investing.com'!$A$1:$B$1937, 2, FALSE), "NA")</f>
        <v>1372.98</v>
      </c>
      <c r="C1288" s="16">
        <f>IFERROR(VLOOKUP(A1288, 'Data Investing.com'!$A$1:$G$1937, 6, FALSE), "NA")</f>
        <v>158.0008516</v>
      </c>
      <c r="D1288" s="17">
        <f>IFERROR(VLOOKUP(A1288, 'Data Investing.com'!$A$1:$D$1937, 4, FALSE), "NA")</f>
        <v>-0.0126566</v>
      </c>
      <c r="E1288" s="17">
        <f>IFERROR(VLOOKUP(A1288, 'Data Investing.com'!$A$1:$G$1937, 7, FALSE), "NA")</f>
        <v>-0.01342807738</v>
      </c>
    </row>
    <row r="1289" ht="15.75" customHeight="1">
      <c r="A1289" s="15">
        <v>44386.0</v>
      </c>
      <c r="B1289" s="16">
        <f>IFERROR(VLOOKUP(A1289, 'Data Investing.com'!$A$1:$B$1937, 2, FALSE), "NA")</f>
        <v>1378.28</v>
      </c>
      <c r="C1289" s="16">
        <f>IFERROR(VLOOKUP(A1289, 'Data Investing.com'!$A$1:$G$1937, 6, FALSE), "NA")</f>
        <v>159.4106013</v>
      </c>
      <c r="D1289" s="17">
        <f>IFERROR(VLOOKUP(A1289, 'Data Investing.com'!$A$1:$D$1937, 4, FALSE), "NA")</f>
        <v>0.00386022</v>
      </c>
      <c r="E1289" s="17">
        <f>IFERROR(VLOOKUP(A1289, 'Data Investing.com'!$A$1:$G$1937, 7, FALSE), "NA")</f>
        <v>0.008882848968</v>
      </c>
    </row>
    <row r="1290" ht="15.75" customHeight="1">
      <c r="A1290" s="15">
        <v>44387.0</v>
      </c>
      <c r="B1290" s="16" t="str">
        <f>IFERROR(VLOOKUP(A1290, 'Data Investing.com'!$A$1:$B$1937, 2, FALSE), "NA")</f>
        <v>NA</v>
      </c>
      <c r="C1290" s="16" t="str">
        <f>IFERROR(VLOOKUP(A1290, 'Data Investing.com'!$A$1:$G$1937, 6, FALSE), "NA")</f>
        <v>NA</v>
      </c>
      <c r="D1290" s="17" t="str">
        <f>IFERROR(VLOOKUP(A1290, 'Data Investing.com'!$A$1:$D$1937, 4, FALSE), "NA")</f>
        <v>NA</v>
      </c>
      <c r="E1290" s="17" t="str">
        <f>IFERROR(VLOOKUP(A1290, 'Data Investing.com'!$A$1:$G$1937, 7, FALSE), "NA")</f>
        <v>NA</v>
      </c>
    </row>
    <row r="1291" ht="15.75" customHeight="1">
      <c r="A1291" s="15">
        <v>44388.0</v>
      </c>
      <c r="B1291" s="16" t="str">
        <f>IFERROR(VLOOKUP(A1291, 'Data Investing.com'!$A$1:$B$1937, 2, FALSE), "NA")</f>
        <v>NA</v>
      </c>
      <c r="C1291" s="16" t="str">
        <f>IFERROR(VLOOKUP(A1291, 'Data Investing.com'!$A$1:$G$1937, 6, FALSE), "NA")</f>
        <v>NA</v>
      </c>
      <c r="D1291" s="17" t="str">
        <f>IFERROR(VLOOKUP(A1291, 'Data Investing.com'!$A$1:$D$1937, 4, FALSE), "NA")</f>
        <v>NA</v>
      </c>
      <c r="E1291" s="17" t="str">
        <f>IFERROR(VLOOKUP(A1291, 'Data Investing.com'!$A$1:$G$1937, 7, FALSE), "NA")</f>
        <v>NA</v>
      </c>
    </row>
    <row r="1292" ht="15.75" customHeight="1">
      <c r="A1292" s="15">
        <v>44389.0</v>
      </c>
      <c r="B1292" s="16">
        <f>IFERROR(VLOOKUP(A1292, 'Data Investing.com'!$A$1:$B$1937, 2, FALSE), "NA")</f>
        <v>1356.96</v>
      </c>
      <c r="C1292" s="16">
        <f>IFERROR(VLOOKUP(A1292, 'Data Investing.com'!$A$1:$G$1937, 6, FALSE), "NA")</f>
        <v>157.1574168</v>
      </c>
      <c r="D1292" s="17">
        <f>IFERROR(VLOOKUP(A1292, 'Data Investing.com'!$A$1:$D$1937, 4, FALSE), "NA")</f>
        <v>-0.0154686</v>
      </c>
      <c r="E1292" s="17">
        <f>IFERROR(VLOOKUP(A1292, 'Data Investing.com'!$A$1:$G$1937, 7, FALSE), "NA")</f>
        <v>-0.01423531366</v>
      </c>
    </row>
    <row r="1293" ht="15.75" customHeight="1">
      <c r="A1293" s="15">
        <v>44390.0</v>
      </c>
      <c r="B1293" s="16">
        <f>IFERROR(VLOOKUP(A1293, 'Data Investing.com'!$A$1:$B$1937, 2, FALSE), "NA")</f>
        <v>1346.84</v>
      </c>
      <c r="C1293" s="16">
        <f>IFERROR(VLOOKUP(A1293, 'Data Investing.com'!$A$1:$G$1937, 6, FALSE), "NA")</f>
        <v>156.3148488</v>
      </c>
      <c r="D1293" s="17">
        <f>IFERROR(VLOOKUP(A1293, 'Data Investing.com'!$A$1:$D$1937, 4, FALSE), "NA")</f>
        <v>-0.0074578</v>
      </c>
      <c r="E1293" s="17">
        <f>IFERROR(VLOOKUP(A1293, 'Data Investing.com'!$A$1:$G$1937, 7, FALSE), "NA")</f>
        <v>-0.005375723421</v>
      </c>
    </row>
    <row r="1294" ht="15.75" customHeight="1">
      <c r="A1294" s="15">
        <v>44391.0</v>
      </c>
      <c r="B1294" s="16">
        <f>IFERROR(VLOOKUP(A1294, 'Data Investing.com'!$A$1:$B$1937, 2, FALSE), "NA")</f>
        <v>1367.25</v>
      </c>
      <c r="C1294" s="16">
        <f>IFERROR(VLOOKUP(A1294, 'Data Investing.com'!$A$1:$G$1937, 6, FALSE), "NA")</f>
        <v>159.3011605</v>
      </c>
      <c r="D1294" s="17">
        <f>IFERROR(VLOOKUP(A1294, 'Data Investing.com'!$A$1:$D$1937, 4, FALSE), "NA")</f>
        <v>0.01515399</v>
      </c>
      <c r="E1294" s="17">
        <f>IFERROR(VLOOKUP(A1294, 'Data Investing.com'!$A$1:$G$1937, 7, FALSE), "NA")</f>
        <v>0.01892426697</v>
      </c>
    </row>
    <row r="1295" ht="15.75" customHeight="1">
      <c r="A1295" s="15">
        <v>44392.0</v>
      </c>
      <c r="B1295" s="16" t="str">
        <f>IFERROR(VLOOKUP(A1295, 'Data Investing.com'!$A$1:$B$1937, 2, FALSE), "NA")</f>
        <v>NA</v>
      </c>
      <c r="C1295" s="16" t="str">
        <f>IFERROR(VLOOKUP(A1295, 'Data Investing.com'!$A$1:$G$1937, 6, FALSE), "NA")</f>
        <v>NA</v>
      </c>
      <c r="D1295" s="17" t="str">
        <f>IFERROR(VLOOKUP(A1295, 'Data Investing.com'!$A$1:$D$1937, 4, FALSE), "NA")</f>
        <v>NA</v>
      </c>
      <c r="E1295" s="17" t="str">
        <f>IFERROR(VLOOKUP(A1295, 'Data Investing.com'!$A$1:$G$1937, 7, FALSE), "NA")</f>
        <v>NA</v>
      </c>
    </row>
    <row r="1296" ht="15.75" customHeight="1">
      <c r="A1296" s="15">
        <v>44393.0</v>
      </c>
      <c r="B1296" s="16">
        <f>IFERROR(VLOOKUP(A1296, 'Data Investing.com'!$A$1:$B$1937, 2, FALSE), "NA")</f>
        <v>1363.28</v>
      </c>
      <c r="C1296" s="16">
        <f>IFERROR(VLOOKUP(A1296, 'Data Investing.com'!$A$1:$G$1937, 6, FALSE), "NA")</f>
        <v>160.1146293</v>
      </c>
      <c r="D1296" s="17">
        <f>IFERROR(VLOOKUP(A1296, 'Data Investing.com'!$A$1:$D$1937, 4, FALSE), "NA")</f>
        <v>-0.0029036</v>
      </c>
      <c r="E1296" s="17">
        <f>IFERROR(VLOOKUP(A1296, 'Data Investing.com'!$A$1:$G$1937, 7, FALSE), "NA")</f>
        <v>0.005093490416</v>
      </c>
    </row>
    <row r="1297" ht="15.75" customHeight="1">
      <c r="A1297" s="15">
        <v>44394.0</v>
      </c>
      <c r="B1297" s="16" t="str">
        <f>IFERROR(VLOOKUP(A1297, 'Data Investing.com'!$A$1:$B$1937, 2, FALSE), "NA")</f>
        <v>NA</v>
      </c>
      <c r="C1297" s="16" t="str">
        <f>IFERROR(VLOOKUP(A1297, 'Data Investing.com'!$A$1:$G$1937, 6, FALSE), "NA")</f>
        <v>NA</v>
      </c>
      <c r="D1297" s="17" t="str">
        <f>IFERROR(VLOOKUP(A1297, 'Data Investing.com'!$A$1:$D$1937, 4, FALSE), "NA")</f>
        <v>NA</v>
      </c>
      <c r="E1297" s="17" t="str">
        <f>IFERROR(VLOOKUP(A1297, 'Data Investing.com'!$A$1:$G$1937, 7, FALSE), "NA")</f>
        <v>NA</v>
      </c>
    </row>
    <row r="1298" ht="15.75" customHeight="1">
      <c r="A1298" s="15">
        <v>44395.0</v>
      </c>
      <c r="B1298" s="16" t="str">
        <f>IFERROR(VLOOKUP(A1298, 'Data Investing.com'!$A$1:$B$1937, 2, FALSE), "NA")</f>
        <v>NA</v>
      </c>
      <c r="C1298" s="16" t="str">
        <f>IFERROR(VLOOKUP(A1298, 'Data Investing.com'!$A$1:$G$1937, 6, FALSE), "NA")</f>
        <v>NA</v>
      </c>
      <c r="D1298" s="17" t="str">
        <f>IFERROR(VLOOKUP(A1298, 'Data Investing.com'!$A$1:$D$1937, 4, FALSE), "NA")</f>
        <v>NA</v>
      </c>
      <c r="E1298" s="17" t="str">
        <f>IFERROR(VLOOKUP(A1298, 'Data Investing.com'!$A$1:$G$1937, 7, FALSE), "NA")</f>
        <v>NA</v>
      </c>
    </row>
    <row r="1299" ht="15.75" customHeight="1">
      <c r="A1299" s="15">
        <v>44396.0</v>
      </c>
      <c r="B1299" s="16">
        <f>IFERROR(VLOOKUP(A1299, 'Data Investing.com'!$A$1:$B$1937, 2, FALSE), "NA")</f>
        <v>1351.59</v>
      </c>
      <c r="C1299" s="16">
        <f>IFERROR(VLOOKUP(A1299, 'Data Investing.com'!$A$1:$G$1937, 6, FALSE), "NA")</f>
        <v>157.7081048</v>
      </c>
      <c r="D1299" s="17">
        <f>IFERROR(VLOOKUP(A1299, 'Data Investing.com'!$A$1:$D$1937, 4, FALSE), "NA")</f>
        <v>-0.0085749</v>
      </c>
      <c r="E1299" s="17">
        <f>IFERROR(VLOOKUP(A1299, 'Data Investing.com'!$A$1:$G$1937, 7, FALSE), "NA")</f>
        <v>-0.01514410544</v>
      </c>
    </row>
    <row r="1300" ht="15.75" customHeight="1">
      <c r="A1300" s="15">
        <v>44397.0</v>
      </c>
      <c r="B1300" s="16" t="str">
        <f>IFERROR(VLOOKUP(A1300, 'Data Investing.com'!$A$1:$B$1937, 2, FALSE), "NA")</f>
        <v>NA</v>
      </c>
      <c r="C1300" s="16" t="str">
        <f>IFERROR(VLOOKUP(A1300, 'Data Investing.com'!$A$1:$G$1937, 6, FALSE), "NA")</f>
        <v>NA</v>
      </c>
      <c r="D1300" s="17" t="str">
        <f>IFERROR(VLOOKUP(A1300, 'Data Investing.com'!$A$1:$D$1937, 4, FALSE), "NA")</f>
        <v>NA</v>
      </c>
      <c r="E1300" s="17" t="str">
        <f>IFERROR(VLOOKUP(A1300, 'Data Investing.com'!$A$1:$G$1937, 7, FALSE), "NA")</f>
        <v>NA</v>
      </c>
    </row>
    <row r="1301" ht="15.75" customHeight="1">
      <c r="A1301" s="15">
        <v>44398.0</v>
      </c>
      <c r="B1301" s="16" t="str">
        <f>IFERROR(VLOOKUP(A1301, 'Data Investing.com'!$A$1:$B$1937, 2, FALSE), "NA")</f>
        <v>NA</v>
      </c>
      <c r="C1301" s="16" t="str">
        <f>IFERROR(VLOOKUP(A1301, 'Data Investing.com'!$A$1:$G$1937, 6, FALSE), "NA")</f>
        <v>NA</v>
      </c>
      <c r="D1301" s="17" t="str">
        <f>IFERROR(VLOOKUP(A1301, 'Data Investing.com'!$A$1:$D$1937, 4, FALSE), "NA")</f>
        <v>NA</v>
      </c>
      <c r="E1301" s="17" t="str">
        <f>IFERROR(VLOOKUP(A1301, 'Data Investing.com'!$A$1:$G$1937, 7, FALSE), "NA")</f>
        <v>NA</v>
      </c>
    </row>
    <row r="1302" ht="15.75" customHeight="1">
      <c r="A1302" s="15">
        <v>44399.0</v>
      </c>
      <c r="B1302" s="16" t="str">
        <f>IFERROR(VLOOKUP(A1302, 'Data Investing.com'!$A$1:$B$1937, 2, FALSE), "NA")</f>
        <v>NA</v>
      </c>
      <c r="C1302" s="16" t="str">
        <f>IFERROR(VLOOKUP(A1302, 'Data Investing.com'!$A$1:$G$1937, 6, FALSE), "NA")</f>
        <v>NA</v>
      </c>
      <c r="D1302" s="17" t="str">
        <f>IFERROR(VLOOKUP(A1302, 'Data Investing.com'!$A$1:$D$1937, 4, FALSE), "NA")</f>
        <v>NA</v>
      </c>
      <c r="E1302" s="17" t="str">
        <f>IFERROR(VLOOKUP(A1302, 'Data Investing.com'!$A$1:$G$1937, 7, FALSE), "NA")</f>
        <v>NA</v>
      </c>
    </row>
    <row r="1303" ht="15.75" customHeight="1">
      <c r="A1303" s="15">
        <v>44400.0</v>
      </c>
      <c r="B1303" s="16" t="str">
        <f>IFERROR(VLOOKUP(A1303, 'Data Investing.com'!$A$1:$B$1937, 2, FALSE), "NA")</f>
        <v>NA</v>
      </c>
      <c r="C1303" s="16" t="str">
        <f>IFERROR(VLOOKUP(A1303, 'Data Investing.com'!$A$1:$G$1937, 6, FALSE), "NA")</f>
        <v>NA</v>
      </c>
      <c r="D1303" s="17" t="str">
        <f>IFERROR(VLOOKUP(A1303, 'Data Investing.com'!$A$1:$D$1937, 4, FALSE), "NA")</f>
        <v>NA</v>
      </c>
      <c r="E1303" s="17" t="str">
        <f>IFERROR(VLOOKUP(A1303, 'Data Investing.com'!$A$1:$G$1937, 7, FALSE), "NA")</f>
        <v>NA</v>
      </c>
    </row>
    <row r="1304" ht="15.75" customHeight="1">
      <c r="A1304" s="15">
        <v>44401.0</v>
      </c>
      <c r="B1304" s="16" t="str">
        <f>IFERROR(VLOOKUP(A1304, 'Data Investing.com'!$A$1:$B$1937, 2, FALSE), "NA")</f>
        <v>NA</v>
      </c>
      <c r="C1304" s="16" t="str">
        <f>IFERROR(VLOOKUP(A1304, 'Data Investing.com'!$A$1:$G$1937, 6, FALSE), "NA")</f>
        <v>NA</v>
      </c>
      <c r="D1304" s="17" t="str">
        <f>IFERROR(VLOOKUP(A1304, 'Data Investing.com'!$A$1:$D$1937, 4, FALSE), "NA")</f>
        <v>NA</v>
      </c>
      <c r="E1304" s="17" t="str">
        <f>IFERROR(VLOOKUP(A1304, 'Data Investing.com'!$A$1:$G$1937, 7, FALSE), "NA")</f>
        <v>NA</v>
      </c>
    </row>
    <row r="1305" ht="15.75" customHeight="1">
      <c r="A1305" s="15">
        <v>44402.0</v>
      </c>
      <c r="B1305" s="16" t="str">
        <f>IFERROR(VLOOKUP(A1305, 'Data Investing.com'!$A$1:$B$1937, 2, FALSE), "NA")</f>
        <v>NA</v>
      </c>
      <c r="C1305" s="16" t="str">
        <f>IFERROR(VLOOKUP(A1305, 'Data Investing.com'!$A$1:$G$1937, 6, FALSE), "NA")</f>
        <v>NA</v>
      </c>
      <c r="D1305" s="17" t="str">
        <f>IFERROR(VLOOKUP(A1305, 'Data Investing.com'!$A$1:$D$1937, 4, FALSE), "NA")</f>
        <v>NA</v>
      </c>
      <c r="E1305" s="17" t="str">
        <f>IFERROR(VLOOKUP(A1305, 'Data Investing.com'!$A$1:$G$1937, 7, FALSE), "NA")</f>
        <v>NA</v>
      </c>
    </row>
    <row r="1306" ht="15.75" customHeight="1">
      <c r="A1306" s="15">
        <v>44403.0</v>
      </c>
      <c r="B1306" s="16">
        <f>IFERROR(VLOOKUP(A1306, 'Data Investing.com'!$A$1:$B$1937, 2, FALSE), "NA")</f>
        <v>1349.11</v>
      </c>
      <c r="C1306" s="16">
        <f>IFERROR(VLOOKUP(A1306, 'Data Investing.com'!$A$1:$G$1937, 6, FALSE), "NA")</f>
        <v>157.7187014</v>
      </c>
      <c r="D1306" s="17">
        <f>IFERROR(VLOOKUP(A1306, 'Data Investing.com'!$A$1:$D$1937, 4, FALSE), "NA")</f>
        <v>-0.0018349</v>
      </c>
      <c r="E1306" s="17">
        <f>IFERROR(VLOOKUP(A1306, 'Data Investing.com'!$A$1:$G$1937, 7, FALSE), "NA")</f>
        <v>0.00006718885325</v>
      </c>
    </row>
    <row r="1307" ht="15.75" customHeight="1">
      <c r="A1307" s="15">
        <v>44404.0</v>
      </c>
      <c r="B1307" s="16">
        <f>IFERROR(VLOOKUP(A1307, 'Data Investing.com'!$A$1:$B$1937, 2, FALSE), "NA")</f>
        <v>1359.55</v>
      </c>
      <c r="C1307" s="16">
        <f>IFERROR(VLOOKUP(A1307, 'Data Investing.com'!$A$1:$G$1937, 6, FALSE), "NA")</f>
        <v>158.8686212</v>
      </c>
      <c r="D1307" s="17">
        <f>IFERROR(VLOOKUP(A1307, 'Data Investing.com'!$A$1:$D$1937, 4, FALSE), "NA")</f>
        <v>0.00773843</v>
      </c>
      <c r="E1307" s="17">
        <f>IFERROR(VLOOKUP(A1307, 'Data Investing.com'!$A$1:$G$1937, 7, FALSE), "NA")</f>
        <v>0.007264503696</v>
      </c>
    </row>
    <row r="1308" ht="15.75" customHeight="1">
      <c r="A1308" s="15">
        <v>44405.0</v>
      </c>
      <c r="B1308" s="16">
        <f>IFERROR(VLOOKUP(A1308, 'Data Investing.com'!$A$1:$B$1937, 2, FALSE), "NA")</f>
        <v>1360.75</v>
      </c>
      <c r="C1308" s="16">
        <f>IFERROR(VLOOKUP(A1308, 'Data Investing.com'!$A$1:$G$1937, 6, FALSE), "NA")</f>
        <v>159.174387</v>
      </c>
      <c r="D1308" s="17">
        <f>IFERROR(VLOOKUP(A1308, 'Data Investing.com'!$A$1:$D$1937, 4, FALSE), "NA")</f>
        <v>0.00088264</v>
      </c>
      <c r="E1308" s="17">
        <f>IFERROR(VLOOKUP(A1308, 'Data Investing.com'!$A$1:$G$1937, 7, FALSE), "NA")</f>
        <v>0.00192279593</v>
      </c>
    </row>
    <row r="1309" ht="15.75" customHeight="1">
      <c r="A1309" s="15">
        <v>44406.0</v>
      </c>
      <c r="B1309" s="16">
        <f>IFERROR(VLOOKUP(A1309, 'Data Investing.com'!$A$1:$B$1937, 2, FALSE), "NA")</f>
        <v>1391.64</v>
      </c>
      <c r="C1309" s="16">
        <f>IFERROR(VLOOKUP(A1309, 'Data Investing.com'!$A$1:$G$1937, 6, FALSE), "NA")</f>
        <v>164.9351111</v>
      </c>
      <c r="D1309" s="17">
        <f>IFERROR(VLOOKUP(A1309, 'Data Investing.com'!$A$1:$D$1937, 4, FALSE), "NA")</f>
        <v>0.02270072</v>
      </c>
      <c r="E1309" s="17">
        <f>IFERROR(VLOOKUP(A1309, 'Data Investing.com'!$A$1:$G$1937, 7, FALSE), "NA")</f>
        <v>0.03555175547</v>
      </c>
    </row>
    <row r="1310" ht="15.75" customHeight="1">
      <c r="A1310" s="15">
        <v>44407.0</v>
      </c>
      <c r="B1310" s="16">
        <f>IFERROR(VLOOKUP(A1310, 'Data Investing.com'!$A$1:$B$1937, 2, FALSE), "NA")</f>
        <v>1392.91</v>
      </c>
      <c r="C1310" s="16">
        <f>IFERROR(VLOOKUP(A1310, 'Data Investing.com'!$A$1:$G$1937, 6, FALSE), "NA")</f>
        <v>165.1678465</v>
      </c>
      <c r="D1310" s="17">
        <f>IFERROR(VLOOKUP(A1310, 'Data Investing.com'!$A$1:$D$1937, 4, FALSE), "NA")</f>
        <v>0.00091259</v>
      </c>
      <c r="E1310" s="17">
        <f>IFERROR(VLOOKUP(A1310, 'Data Investing.com'!$A$1:$G$1937, 7, FALSE), "NA")</f>
        <v>0.001410077888</v>
      </c>
    </row>
    <row r="1311" ht="15.75" customHeight="1">
      <c r="A1311" s="15">
        <v>44408.0</v>
      </c>
      <c r="B1311" s="16" t="str">
        <f>IFERROR(VLOOKUP(A1311, 'Data Investing.com'!$A$1:$B$1937, 2, FALSE), "NA")</f>
        <v>NA</v>
      </c>
      <c r="C1311" s="16" t="str">
        <f>IFERROR(VLOOKUP(A1311, 'Data Investing.com'!$A$1:$G$1937, 6, FALSE), "NA")</f>
        <v>NA</v>
      </c>
      <c r="D1311" s="17" t="str">
        <f>IFERROR(VLOOKUP(A1311, 'Data Investing.com'!$A$1:$D$1937, 4, FALSE), "NA")</f>
        <v>NA</v>
      </c>
      <c r="E1311" s="17" t="str">
        <f>IFERROR(VLOOKUP(A1311, 'Data Investing.com'!$A$1:$G$1937, 7, FALSE), "NA")</f>
        <v>NA</v>
      </c>
    </row>
    <row r="1312" ht="15.75" customHeight="1">
      <c r="A1312" s="15">
        <v>44409.0</v>
      </c>
      <c r="B1312" s="16" t="str">
        <f>IFERROR(VLOOKUP(A1312, 'Data Investing.com'!$A$1:$B$1937, 2, FALSE), "NA")</f>
        <v>NA</v>
      </c>
      <c r="C1312" s="16" t="str">
        <f>IFERROR(VLOOKUP(A1312, 'Data Investing.com'!$A$1:$G$1937, 6, FALSE), "NA")</f>
        <v>NA</v>
      </c>
      <c r="D1312" s="17" t="str">
        <f>IFERROR(VLOOKUP(A1312, 'Data Investing.com'!$A$1:$D$1937, 4, FALSE), "NA")</f>
        <v>NA</v>
      </c>
      <c r="E1312" s="17" t="str">
        <f>IFERROR(VLOOKUP(A1312, 'Data Investing.com'!$A$1:$G$1937, 7, FALSE), "NA")</f>
        <v>NA</v>
      </c>
    </row>
    <row r="1313" ht="15.75" customHeight="1">
      <c r="A1313" s="15">
        <v>44410.0</v>
      </c>
      <c r="B1313" s="16">
        <f>IFERROR(VLOOKUP(A1313, 'Data Investing.com'!$A$1:$B$1937, 2, FALSE), "NA")</f>
        <v>1399.65</v>
      </c>
      <c r="C1313" s="16">
        <f>IFERROR(VLOOKUP(A1313, 'Data Investing.com'!$A$1:$G$1937, 6, FALSE), "NA")</f>
        <v>167.7432886</v>
      </c>
      <c r="D1313" s="17">
        <f>IFERROR(VLOOKUP(A1313, 'Data Investing.com'!$A$1:$D$1937, 4, FALSE), "NA")</f>
        <v>0.00483879</v>
      </c>
      <c r="E1313" s="17">
        <f>IFERROR(VLOOKUP(A1313, 'Data Investing.com'!$A$1:$G$1937, 7, FALSE), "NA")</f>
        <v>0.0154725582</v>
      </c>
    </row>
    <row r="1314" ht="15.75" customHeight="1">
      <c r="A1314" s="15">
        <v>44411.0</v>
      </c>
      <c r="B1314" s="16">
        <f>IFERROR(VLOOKUP(A1314, 'Data Investing.com'!$A$1:$B$1937, 2, FALSE), "NA")</f>
        <v>1408.81</v>
      </c>
      <c r="C1314" s="16">
        <f>IFERROR(VLOOKUP(A1314, 'Data Investing.com'!$A$1:$G$1937, 6, FALSE), "NA")</f>
        <v>167.6715622</v>
      </c>
      <c r="D1314" s="17">
        <f>IFERROR(VLOOKUP(A1314, 'Data Investing.com'!$A$1:$D$1937, 4, FALSE), "NA")</f>
        <v>0.00654449</v>
      </c>
      <c r="E1314" s="17">
        <f>IFERROR(VLOOKUP(A1314, 'Data Investing.com'!$A$1:$G$1937, 7, FALSE), "NA")</f>
        <v>-0.0004276875733</v>
      </c>
    </row>
    <row r="1315" ht="15.75" customHeight="1">
      <c r="A1315" s="15">
        <v>44412.0</v>
      </c>
      <c r="B1315" s="16">
        <f>IFERROR(VLOOKUP(A1315, 'Data Investing.com'!$A$1:$B$1937, 2, FALSE), "NA")</f>
        <v>1413.8</v>
      </c>
      <c r="C1315" s="16">
        <f>IFERROR(VLOOKUP(A1315, 'Data Investing.com'!$A$1:$G$1937, 6, FALSE), "NA")</f>
        <v>166.865344</v>
      </c>
      <c r="D1315" s="17">
        <f>IFERROR(VLOOKUP(A1315, 'Data Investing.com'!$A$1:$D$1937, 4, FALSE), "NA")</f>
        <v>0.003542</v>
      </c>
      <c r="E1315" s="17">
        <f>IFERROR(VLOOKUP(A1315, 'Data Investing.com'!$A$1:$G$1937, 7, FALSE), "NA")</f>
        <v>-0.004819915343</v>
      </c>
    </row>
    <row r="1316" ht="15.75" customHeight="1">
      <c r="A1316" s="15">
        <v>44413.0</v>
      </c>
      <c r="B1316" s="16">
        <f>IFERROR(VLOOKUP(A1316, 'Data Investing.com'!$A$1:$B$1937, 2, FALSE), "NA")</f>
        <v>1431.78</v>
      </c>
      <c r="C1316" s="16">
        <f>IFERROR(VLOOKUP(A1316, 'Data Investing.com'!$A$1:$G$1937, 6, FALSE), "NA")</f>
        <v>167.9704364</v>
      </c>
      <c r="D1316" s="17">
        <f>IFERROR(VLOOKUP(A1316, 'Data Investing.com'!$A$1:$D$1937, 4, FALSE), "NA")</f>
        <v>0.0127175</v>
      </c>
      <c r="E1316" s="17">
        <f>IFERROR(VLOOKUP(A1316, 'Data Investing.com'!$A$1:$G$1937, 7, FALSE), "NA")</f>
        <v>0.006600826464</v>
      </c>
    </row>
    <row r="1317" ht="15.75" customHeight="1">
      <c r="A1317" s="15">
        <v>44414.0</v>
      </c>
      <c r="B1317" s="16">
        <f>IFERROR(VLOOKUP(A1317, 'Data Investing.com'!$A$1:$B$1937, 2, FALSE), "NA")</f>
        <v>1434.76</v>
      </c>
      <c r="C1317" s="16">
        <f>IFERROR(VLOOKUP(A1317, 'Data Investing.com'!$A$1:$G$1937, 6, FALSE), "NA")</f>
        <v>166.5227484</v>
      </c>
      <c r="D1317" s="17">
        <f>IFERROR(VLOOKUP(A1317, 'Data Investing.com'!$A$1:$D$1937, 4, FALSE), "NA")</f>
        <v>0.00208133</v>
      </c>
      <c r="E1317" s="17">
        <f>IFERROR(VLOOKUP(A1317, 'Data Investing.com'!$A$1:$G$1937, 7, FALSE), "NA")</f>
        <v>-0.008656063231</v>
      </c>
    </row>
    <row r="1318" ht="15.75" customHeight="1">
      <c r="A1318" s="15">
        <v>44415.0</v>
      </c>
      <c r="B1318" s="16" t="str">
        <f>IFERROR(VLOOKUP(A1318, 'Data Investing.com'!$A$1:$B$1937, 2, FALSE), "NA")</f>
        <v>NA</v>
      </c>
      <c r="C1318" s="16" t="str">
        <f>IFERROR(VLOOKUP(A1318, 'Data Investing.com'!$A$1:$G$1937, 6, FALSE), "NA")</f>
        <v>NA</v>
      </c>
      <c r="D1318" s="17" t="str">
        <f>IFERROR(VLOOKUP(A1318, 'Data Investing.com'!$A$1:$D$1937, 4, FALSE), "NA")</f>
        <v>NA</v>
      </c>
      <c r="E1318" s="17" t="str">
        <f>IFERROR(VLOOKUP(A1318, 'Data Investing.com'!$A$1:$G$1937, 7, FALSE), "NA")</f>
        <v>NA</v>
      </c>
    </row>
    <row r="1319" ht="15.75" customHeight="1">
      <c r="A1319" s="15">
        <v>44416.0</v>
      </c>
      <c r="B1319" s="16" t="str">
        <f>IFERROR(VLOOKUP(A1319, 'Data Investing.com'!$A$1:$B$1937, 2, FALSE), "NA")</f>
        <v>NA</v>
      </c>
      <c r="C1319" s="16" t="str">
        <f>IFERROR(VLOOKUP(A1319, 'Data Investing.com'!$A$1:$G$1937, 6, FALSE), "NA")</f>
        <v>NA</v>
      </c>
      <c r="D1319" s="17" t="str">
        <f>IFERROR(VLOOKUP(A1319, 'Data Investing.com'!$A$1:$D$1937, 4, FALSE), "NA")</f>
        <v>NA</v>
      </c>
      <c r="E1319" s="17" t="str">
        <f>IFERROR(VLOOKUP(A1319, 'Data Investing.com'!$A$1:$G$1937, 7, FALSE), "NA")</f>
        <v>NA</v>
      </c>
    </row>
    <row r="1320" ht="15.75" customHeight="1">
      <c r="A1320" s="15">
        <v>44417.0</v>
      </c>
      <c r="B1320" s="16">
        <f>IFERROR(VLOOKUP(A1320, 'Data Investing.com'!$A$1:$B$1937, 2, FALSE), "NA")</f>
        <v>1432.61</v>
      </c>
      <c r="C1320" s="16">
        <f>IFERROR(VLOOKUP(A1320, 'Data Investing.com'!$A$1:$G$1937, 6, FALSE), "NA")</f>
        <v>165.736531</v>
      </c>
      <c r="D1320" s="17">
        <f>IFERROR(VLOOKUP(A1320, 'Data Investing.com'!$A$1:$D$1937, 4, FALSE), "NA")</f>
        <v>-0.0014985</v>
      </c>
      <c r="E1320" s="17">
        <f>IFERROR(VLOOKUP(A1320, 'Data Investing.com'!$A$1:$G$1937, 7, FALSE), "NA")</f>
        <v>-0.004732562354</v>
      </c>
    </row>
    <row r="1321" ht="15.75" customHeight="1">
      <c r="A1321" s="15">
        <v>44418.0</v>
      </c>
      <c r="B1321" s="16">
        <f>IFERROR(VLOOKUP(A1321, 'Data Investing.com'!$A$1:$B$1937, 2, FALSE), "NA")</f>
        <v>1437.46</v>
      </c>
      <c r="C1321" s="16">
        <f>IFERROR(VLOOKUP(A1321, 'Data Investing.com'!$A$1:$G$1937, 6, FALSE), "NA")</f>
        <v>167.185392</v>
      </c>
      <c r="D1321" s="17">
        <f>IFERROR(VLOOKUP(A1321, 'Data Investing.com'!$A$1:$D$1937, 4, FALSE), "NA")</f>
        <v>0.00338543</v>
      </c>
      <c r="E1321" s="17">
        <f>IFERROR(VLOOKUP(A1321, 'Data Investing.com'!$A$1:$G$1937, 7, FALSE), "NA")</f>
        <v>0.008703963511</v>
      </c>
    </row>
    <row r="1322" ht="15.75" customHeight="1">
      <c r="A1322" s="15">
        <v>44419.0</v>
      </c>
      <c r="B1322" s="16">
        <f>IFERROR(VLOOKUP(A1322, 'Data Investing.com'!$A$1:$B$1937, 2, FALSE), "NA")</f>
        <v>1410.87</v>
      </c>
      <c r="C1322" s="16">
        <f>IFERROR(VLOOKUP(A1322, 'Data Investing.com'!$A$1:$G$1937, 6, FALSE), "NA")</f>
        <v>163.5867171</v>
      </c>
      <c r="D1322" s="17">
        <f>IFERROR(VLOOKUP(A1322, 'Data Investing.com'!$A$1:$D$1937, 4, FALSE), "NA")</f>
        <v>-0.0184979</v>
      </c>
      <c r="E1322" s="17">
        <f>IFERROR(VLOOKUP(A1322, 'Data Investing.com'!$A$1:$G$1937, 7, FALSE), "NA")</f>
        <v>-0.02176009878</v>
      </c>
    </row>
    <row r="1323" ht="15.75" customHeight="1">
      <c r="A1323" s="15">
        <v>44420.0</v>
      </c>
      <c r="B1323" s="16">
        <f>IFERROR(VLOOKUP(A1323, 'Data Investing.com'!$A$1:$B$1937, 2, FALSE), "NA")</f>
        <v>1444.46</v>
      </c>
      <c r="C1323" s="16">
        <f>IFERROR(VLOOKUP(A1323, 'Data Investing.com'!$A$1:$G$1937, 6, FALSE), "NA")</f>
        <v>168.9486181</v>
      </c>
      <c r="D1323" s="17">
        <f>IFERROR(VLOOKUP(A1323, 'Data Investing.com'!$A$1:$D$1937, 4, FALSE), "NA")</f>
        <v>0.023808</v>
      </c>
      <c r="E1323" s="17">
        <f>IFERROR(VLOOKUP(A1323, 'Data Investing.com'!$A$1:$G$1937, 7, FALSE), "NA")</f>
        <v>0.03225140433</v>
      </c>
    </row>
    <row r="1324" ht="15.75" customHeight="1">
      <c r="A1324" s="15">
        <v>44421.0</v>
      </c>
      <c r="B1324" s="16">
        <f>IFERROR(VLOOKUP(A1324, 'Data Investing.com'!$A$1:$B$1937, 2, FALSE), "NA")</f>
        <v>1447.64</v>
      </c>
      <c r="C1324" s="16">
        <f>IFERROR(VLOOKUP(A1324, 'Data Investing.com'!$A$1:$G$1937, 6, FALSE), "NA")</f>
        <v>169.9686513</v>
      </c>
      <c r="D1324" s="17">
        <f>IFERROR(VLOOKUP(A1324, 'Data Investing.com'!$A$1:$D$1937, 4, FALSE), "NA")</f>
        <v>0.00220151</v>
      </c>
      <c r="E1324" s="17">
        <f>IFERROR(VLOOKUP(A1324, 'Data Investing.com'!$A$1:$G$1937, 7, FALSE), "NA")</f>
        <v>0.00601938227</v>
      </c>
    </row>
    <row r="1325" ht="15.75" customHeight="1">
      <c r="A1325" s="15">
        <v>44422.0</v>
      </c>
      <c r="B1325" s="16" t="str">
        <f>IFERROR(VLOOKUP(A1325, 'Data Investing.com'!$A$1:$B$1937, 2, FALSE), "NA")</f>
        <v>NA</v>
      </c>
      <c r="C1325" s="16" t="str">
        <f>IFERROR(VLOOKUP(A1325, 'Data Investing.com'!$A$1:$G$1937, 6, FALSE), "NA")</f>
        <v>NA</v>
      </c>
      <c r="D1325" s="17" t="str">
        <f>IFERROR(VLOOKUP(A1325, 'Data Investing.com'!$A$1:$D$1937, 4, FALSE), "NA")</f>
        <v>NA</v>
      </c>
      <c r="E1325" s="17" t="str">
        <f>IFERROR(VLOOKUP(A1325, 'Data Investing.com'!$A$1:$G$1937, 7, FALSE), "NA")</f>
        <v>NA</v>
      </c>
    </row>
    <row r="1326" ht="15.75" customHeight="1">
      <c r="A1326" s="15">
        <v>44423.0</v>
      </c>
      <c r="B1326" s="16" t="str">
        <f>IFERROR(VLOOKUP(A1326, 'Data Investing.com'!$A$1:$B$1937, 2, FALSE), "NA")</f>
        <v>NA</v>
      </c>
      <c r="C1326" s="16" t="str">
        <f>IFERROR(VLOOKUP(A1326, 'Data Investing.com'!$A$1:$G$1937, 6, FALSE), "NA")</f>
        <v>NA</v>
      </c>
      <c r="D1326" s="17" t="str">
        <f>IFERROR(VLOOKUP(A1326, 'Data Investing.com'!$A$1:$D$1937, 4, FALSE), "NA")</f>
        <v>NA</v>
      </c>
      <c r="E1326" s="17" t="str">
        <f>IFERROR(VLOOKUP(A1326, 'Data Investing.com'!$A$1:$G$1937, 7, FALSE), "NA")</f>
        <v>NA</v>
      </c>
    </row>
    <row r="1327" ht="15.75" customHeight="1">
      <c r="A1327" s="15">
        <v>44424.0</v>
      </c>
      <c r="B1327" s="16">
        <f>IFERROR(VLOOKUP(A1327, 'Data Investing.com'!$A$1:$B$1937, 2, FALSE), "NA")</f>
        <v>1455.25</v>
      </c>
      <c r="C1327" s="16">
        <f>IFERROR(VLOOKUP(A1327, 'Data Investing.com'!$A$1:$G$1937, 6, FALSE), "NA")</f>
        <v>172.1578138</v>
      </c>
      <c r="D1327" s="17">
        <f>IFERROR(VLOOKUP(A1327, 'Data Investing.com'!$A$1:$D$1937, 4, FALSE), "NA")</f>
        <v>0.00525683</v>
      </c>
      <c r="E1327" s="17">
        <f>IFERROR(VLOOKUP(A1327, 'Data Investing.com'!$A$1:$G$1937, 7, FALSE), "NA")</f>
        <v>0.01279756227</v>
      </c>
    </row>
    <row r="1328" ht="15.75" customHeight="1">
      <c r="A1328" s="15">
        <v>44425.0</v>
      </c>
      <c r="B1328" s="16">
        <f>IFERROR(VLOOKUP(A1328, 'Data Investing.com'!$A$1:$B$1937, 2, FALSE), "NA")</f>
        <v>1461.69</v>
      </c>
      <c r="C1328" s="16">
        <f>IFERROR(VLOOKUP(A1328, 'Data Investing.com'!$A$1:$G$1937, 6, FALSE), "NA")</f>
        <v>173.4243747</v>
      </c>
      <c r="D1328" s="17">
        <f>IFERROR(VLOOKUP(A1328, 'Data Investing.com'!$A$1:$D$1937, 4, FALSE), "NA")</f>
        <v>0.00442536</v>
      </c>
      <c r="E1328" s="17">
        <f>IFERROR(VLOOKUP(A1328, 'Data Investing.com'!$A$1:$G$1937, 7, FALSE), "NA")</f>
        <v>0.007330045657</v>
      </c>
    </row>
    <row r="1329" ht="15.75" customHeight="1">
      <c r="A1329" s="15">
        <v>44426.0</v>
      </c>
      <c r="B1329" s="16">
        <f>IFERROR(VLOOKUP(A1329, 'Data Investing.com'!$A$1:$B$1937, 2, FALSE), "NA")</f>
        <v>1449.59</v>
      </c>
      <c r="C1329" s="16">
        <f>IFERROR(VLOOKUP(A1329, 'Data Investing.com'!$A$1:$G$1937, 6, FALSE), "NA")</f>
        <v>171.5795703</v>
      </c>
      <c r="D1329" s="17">
        <f>IFERROR(VLOOKUP(A1329, 'Data Investing.com'!$A$1:$D$1937, 4, FALSE), "NA")</f>
        <v>-0.0082781</v>
      </c>
      <c r="E1329" s="17">
        <f>IFERROR(VLOOKUP(A1329, 'Data Investing.com'!$A$1:$G$1937, 7, FALSE), "NA")</f>
        <v>-0.01069449787</v>
      </c>
    </row>
    <row r="1330" ht="15.75" customHeight="1">
      <c r="A1330" s="15">
        <v>44427.0</v>
      </c>
      <c r="B1330" s="16">
        <f>IFERROR(VLOOKUP(A1330, 'Data Investing.com'!$A$1:$B$1937, 2, FALSE), "NA")</f>
        <v>1439.86</v>
      </c>
      <c r="C1330" s="16">
        <f>IFERROR(VLOOKUP(A1330, 'Data Investing.com'!$A$1:$G$1937, 6, FALSE), "NA")</f>
        <v>169.5169475</v>
      </c>
      <c r="D1330" s="17">
        <f>IFERROR(VLOOKUP(A1330, 'Data Investing.com'!$A$1:$D$1937, 4, FALSE), "NA")</f>
        <v>-0.0067122</v>
      </c>
      <c r="E1330" s="17">
        <f>IFERROR(VLOOKUP(A1330, 'Data Investing.com'!$A$1:$G$1937, 7, FALSE), "NA")</f>
        <v>-0.01209421918</v>
      </c>
    </row>
    <row r="1331" ht="15.75" customHeight="1">
      <c r="A1331" s="15">
        <v>44428.0</v>
      </c>
      <c r="B1331" s="16">
        <f>IFERROR(VLOOKUP(A1331, 'Data Investing.com'!$A$1:$B$1937, 2, FALSE), "NA")</f>
        <v>1444.63</v>
      </c>
      <c r="C1331" s="16">
        <f>IFERROR(VLOOKUP(A1331, 'Data Investing.com'!$A$1:$G$1937, 6, FALSE), "NA")</f>
        <v>170.252911</v>
      </c>
      <c r="D1331" s="17">
        <f>IFERROR(VLOOKUP(A1331, 'Data Investing.com'!$A$1:$D$1937, 4, FALSE), "NA")</f>
        <v>0.00331282</v>
      </c>
      <c r="E1331" s="17">
        <f>IFERROR(VLOOKUP(A1331, 'Data Investing.com'!$A$1:$G$1937, 7, FALSE), "NA")</f>
        <v>0.004332136163</v>
      </c>
    </row>
    <row r="1332" ht="15.75" customHeight="1">
      <c r="A1332" s="15">
        <v>44429.0</v>
      </c>
      <c r="B1332" s="16" t="str">
        <f>IFERROR(VLOOKUP(A1332, 'Data Investing.com'!$A$1:$B$1937, 2, FALSE), "NA")</f>
        <v>NA</v>
      </c>
      <c r="C1332" s="16" t="str">
        <f>IFERROR(VLOOKUP(A1332, 'Data Investing.com'!$A$1:$G$1937, 6, FALSE), "NA")</f>
        <v>NA</v>
      </c>
      <c r="D1332" s="17" t="str">
        <f>IFERROR(VLOOKUP(A1332, 'Data Investing.com'!$A$1:$D$1937, 4, FALSE), "NA")</f>
        <v>NA</v>
      </c>
      <c r="E1332" s="17" t="str">
        <f>IFERROR(VLOOKUP(A1332, 'Data Investing.com'!$A$1:$G$1937, 7, FALSE), "NA")</f>
        <v>NA</v>
      </c>
    </row>
    <row r="1333" ht="15.75" customHeight="1">
      <c r="A1333" s="15">
        <v>44430.0</v>
      </c>
      <c r="B1333" s="16" t="str">
        <f>IFERROR(VLOOKUP(A1333, 'Data Investing.com'!$A$1:$B$1937, 2, FALSE), "NA")</f>
        <v>NA</v>
      </c>
      <c r="C1333" s="16" t="str">
        <f>IFERROR(VLOOKUP(A1333, 'Data Investing.com'!$A$1:$G$1937, 6, FALSE), "NA")</f>
        <v>NA</v>
      </c>
      <c r="D1333" s="17" t="str">
        <f>IFERROR(VLOOKUP(A1333, 'Data Investing.com'!$A$1:$D$1937, 4, FALSE), "NA")</f>
        <v>NA</v>
      </c>
      <c r="E1333" s="17" t="str">
        <f>IFERROR(VLOOKUP(A1333, 'Data Investing.com'!$A$1:$G$1937, 7, FALSE), "NA")</f>
        <v>NA</v>
      </c>
    </row>
    <row r="1334" ht="15.75" customHeight="1">
      <c r="A1334" s="15">
        <v>44431.0</v>
      </c>
      <c r="B1334" s="16">
        <f>IFERROR(VLOOKUP(A1334, 'Data Investing.com'!$A$1:$B$1937, 2, FALSE), "NA")</f>
        <v>1459.33</v>
      </c>
      <c r="C1334" s="16">
        <f>IFERROR(VLOOKUP(A1334, 'Data Investing.com'!$A$1:$G$1937, 6, FALSE), "NA")</f>
        <v>173.3438654</v>
      </c>
      <c r="D1334" s="17">
        <f>IFERROR(VLOOKUP(A1334, 'Data Investing.com'!$A$1:$D$1937, 4, FALSE), "NA")</f>
        <v>0.01017562</v>
      </c>
      <c r="E1334" s="17">
        <f>IFERROR(VLOOKUP(A1334, 'Data Investing.com'!$A$1:$G$1937, 7, FALSE), "NA")</f>
        <v>0.01799224025</v>
      </c>
    </row>
    <row r="1335" ht="15.75" customHeight="1">
      <c r="A1335" s="15">
        <v>44432.0</v>
      </c>
      <c r="B1335" s="16">
        <f>IFERROR(VLOOKUP(A1335, 'Data Investing.com'!$A$1:$B$1937, 2, FALSE), "NA")</f>
        <v>1465.89</v>
      </c>
      <c r="C1335" s="16">
        <f>IFERROR(VLOOKUP(A1335, 'Data Investing.com'!$A$1:$G$1937, 6, FALSE), "NA")</f>
        <v>174.5959337</v>
      </c>
      <c r="D1335" s="17">
        <f>IFERROR(VLOOKUP(A1335, 'Data Investing.com'!$A$1:$D$1937, 4, FALSE), "NA")</f>
        <v>0.00449521</v>
      </c>
      <c r="E1335" s="17">
        <f>IFERROR(VLOOKUP(A1335, 'Data Investing.com'!$A$1:$G$1937, 7, FALSE), "NA")</f>
        <v>0.007197070842</v>
      </c>
    </row>
    <row r="1336" ht="15.75" customHeight="1">
      <c r="A1336" s="15">
        <v>44433.0</v>
      </c>
      <c r="B1336" s="16">
        <f>IFERROR(VLOOKUP(A1336, 'Data Investing.com'!$A$1:$B$1937, 2, FALSE), "NA")</f>
        <v>1453.3</v>
      </c>
      <c r="C1336" s="16">
        <f>IFERROR(VLOOKUP(A1336, 'Data Investing.com'!$A$1:$G$1937, 6, FALSE), "NA")</f>
        <v>173.6693674</v>
      </c>
      <c r="D1336" s="17">
        <f>IFERROR(VLOOKUP(A1336, 'Data Investing.com'!$A$1:$D$1937, 4, FALSE), "NA")</f>
        <v>-0.0085886</v>
      </c>
      <c r="E1336" s="17">
        <f>IFERROR(VLOOKUP(A1336, 'Data Investing.com'!$A$1:$G$1937, 7, FALSE), "NA")</f>
        <v>-0.00532105005</v>
      </c>
    </row>
    <row r="1337" ht="15.75" customHeight="1">
      <c r="A1337" s="15">
        <v>44434.0</v>
      </c>
      <c r="B1337" s="16">
        <f>IFERROR(VLOOKUP(A1337, 'Data Investing.com'!$A$1:$B$1937, 2, FALSE), "NA")</f>
        <v>1448.52</v>
      </c>
      <c r="C1337" s="16">
        <f>IFERROR(VLOOKUP(A1337, 'Data Investing.com'!$A$1:$G$1937, 6, FALSE), "NA")</f>
        <v>172.7204436</v>
      </c>
      <c r="D1337" s="17">
        <f>IFERROR(VLOOKUP(A1337, 'Data Investing.com'!$A$1:$D$1937, 4, FALSE), "NA")</f>
        <v>-0.0032891</v>
      </c>
      <c r="E1337" s="17">
        <f>IFERROR(VLOOKUP(A1337, 'Data Investing.com'!$A$1:$G$1937, 7, FALSE), "NA")</f>
        <v>-0.005478949673</v>
      </c>
    </row>
    <row r="1338" ht="15.75" customHeight="1">
      <c r="A1338" s="15">
        <v>44435.0</v>
      </c>
      <c r="B1338" s="16">
        <f>IFERROR(VLOOKUP(A1338, 'Data Investing.com'!$A$1:$B$1937, 2, FALSE), "NA")</f>
        <v>1458.23</v>
      </c>
      <c r="C1338" s="16">
        <f>IFERROR(VLOOKUP(A1338, 'Data Investing.com'!$A$1:$G$1937, 6, FALSE), "NA")</f>
        <v>174.77647</v>
      </c>
      <c r="D1338" s="17">
        <f>IFERROR(VLOOKUP(A1338, 'Data Investing.com'!$A$1:$D$1937, 4, FALSE), "NA")</f>
        <v>0.00670339</v>
      </c>
      <c r="E1338" s="17">
        <f>IFERROR(VLOOKUP(A1338, 'Data Investing.com'!$A$1:$G$1937, 7, FALSE), "NA")</f>
        <v>0.01183348897</v>
      </c>
    </row>
    <row r="1339" ht="15.75" customHeight="1">
      <c r="A1339" s="15">
        <v>44436.0</v>
      </c>
      <c r="B1339" s="16" t="str">
        <f>IFERROR(VLOOKUP(A1339, 'Data Investing.com'!$A$1:$B$1937, 2, FALSE), "NA")</f>
        <v>NA</v>
      </c>
      <c r="C1339" s="16" t="str">
        <f>IFERROR(VLOOKUP(A1339, 'Data Investing.com'!$A$1:$G$1937, 6, FALSE), "NA")</f>
        <v>NA</v>
      </c>
      <c r="D1339" s="17" t="str">
        <f>IFERROR(VLOOKUP(A1339, 'Data Investing.com'!$A$1:$D$1937, 4, FALSE), "NA")</f>
        <v>NA</v>
      </c>
      <c r="E1339" s="17" t="str">
        <f>IFERROR(VLOOKUP(A1339, 'Data Investing.com'!$A$1:$G$1937, 7, FALSE), "NA")</f>
        <v>NA</v>
      </c>
    </row>
    <row r="1340" ht="15.75" customHeight="1">
      <c r="A1340" s="15">
        <v>44437.0</v>
      </c>
      <c r="B1340" s="16" t="str">
        <f>IFERROR(VLOOKUP(A1340, 'Data Investing.com'!$A$1:$B$1937, 2, FALSE), "NA")</f>
        <v>NA</v>
      </c>
      <c r="C1340" s="16" t="str">
        <f>IFERROR(VLOOKUP(A1340, 'Data Investing.com'!$A$1:$G$1937, 6, FALSE), "NA")</f>
        <v>NA</v>
      </c>
      <c r="D1340" s="17" t="str">
        <f>IFERROR(VLOOKUP(A1340, 'Data Investing.com'!$A$1:$D$1937, 4, FALSE), "NA")</f>
        <v>NA</v>
      </c>
      <c r="E1340" s="17" t="str">
        <f>IFERROR(VLOOKUP(A1340, 'Data Investing.com'!$A$1:$G$1937, 7, FALSE), "NA")</f>
        <v>NA</v>
      </c>
    </row>
    <row r="1341" ht="15.75" customHeight="1">
      <c r="A1341" s="15">
        <v>44438.0</v>
      </c>
      <c r="B1341" s="16" t="str">
        <f>IFERROR(VLOOKUP(A1341, 'Data Investing.com'!$A$1:$B$1937, 2, FALSE), "NA")</f>
        <v>NA</v>
      </c>
      <c r="C1341" s="16" t="str">
        <f>IFERROR(VLOOKUP(A1341, 'Data Investing.com'!$A$1:$G$1937, 6, FALSE), "NA")</f>
        <v>NA</v>
      </c>
      <c r="D1341" s="17" t="str">
        <f>IFERROR(VLOOKUP(A1341, 'Data Investing.com'!$A$1:$D$1937, 4, FALSE), "NA")</f>
        <v>NA</v>
      </c>
      <c r="E1341" s="17" t="str">
        <f>IFERROR(VLOOKUP(A1341, 'Data Investing.com'!$A$1:$G$1937, 7, FALSE), "NA")</f>
        <v>NA</v>
      </c>
    </row>
    <row r="1342" ht="15.75" customHeight="1">
      <c r="A1342" s="15">
        <v>44439.0</v>
      </c>
      <c r="B1342" s="16">
        <f>IFERROR(VLOOKUP(A1342, 'Data Investing.com'!$A$1:$B$1937, 2, FALSE), "NA")</f>
        <v>1472.07</v>
      </c>
      <c r="C1342" s="16">
        <f>IFERROR(VLOOKUP(A1342, 'Data Investing.com'!$A$1:$G$1937, 6, FALSE), "NA")</f>
        <v>177.2617256</v>
      </c>
      <c r="D1342" s="17">
        <f>IFERROR(VLOOKUP(A1342, 'Data Investing.com'!$A$1:$D$1937, 4, FALSE), "NA")</f>
        <v>0.00949096</v>
      </c>
      <c r="E1342" s="17">
        <f>IFERROR(VLOOKUP(A1342, 'Data Investing.com'!$A$1:$G$1937, 7, FALSE), "NA")</f>
        <v>0.01411947263</v>
      </c>
    </row>
    <row r="1343" ht="15.75" customHeight="1">
      <c r="A1343" s="15">
        <v>44440.0</v>
      </c>
      <c r="B1343" s="16">
        <f>IFERROR(VLOOKUP(A1343, 'Data Investing.com'!$A$1:$B$1937, 2, FALSE), "NA")</f>
        <v>1474.13</v>
      </c>
      <c r="C1343" s="16">
        <f>IFERROR(VLOOKUP(A1343, 'Data Investing.com'!$A$1:$G$1937, 6, FALSE), "NA")</f>
        <v>177.798818</v>
      </c>
      <c r="D1343" s="17">
        <f>IFERROR(VLOOKUP(A1343, 'Data Investing.com'!$A$1:$D$1937, 4, FALSE), "NA")</f>
        <v>0.00139939</v>
      </c>
      <c r="E1343" s="17">
        <f>IFERROR(VLOOKUP(A1343, 'Data Investing.com'!$A$1:$G$1937, 7, FALSE), "NA")</f>
        <v>0.003025359164</v>
      </c>
    </row>
    <row r="1344" ht="15.75" customHeight="1">
      <c r="A1344" s="15">
        <v>44441.0</v>
      </c>
      <c r="B1344" s="16">
        <f>IFERROR(VLOOKUP(A1344, 'Data Investing.com'!$A$1:$B$1937, 2, FALSE), "NA")</f>
        <v>1479.12</v>
      </c>
      <c r="C1344" s="16">
        <f>IFERROR(VLOOKUP(A1344, 'Data Investing.com'!$A$1:$G$1937, 6, FALSE), "NA")</f>
        <v>178.7909923</v>
      </c>
      <c r="D1344" s="17">
        <f>IFERROR(VLOOKUP(A1344, 'Data Investing.com'!$A$1:$D$1937, 4, FALSE), "NA")</f>
        <v>0.00338505</v>
      </c>
      <c r="E1344" s="17">
        <f>IFERROR(VLOOKUP(A1344, 'Data Investing.com'!$A$1:$G$1937, 7, FALSE), "NA")</f>
        <v>0.005564807588</v>
      </c>
    </row>
    <row r="1345" ht="15.75" customHeight="1">
      <c r="A1345" s="15">
        <v>44442.0</v>
      </c>
      <c r="B1345" s="16">
        <f>IFERROR(VLOOKUP(A1345, 'Data Investing.com'!$A$1:$B$1937, 2, FALSE), "NA")</f>
        <v>1468.67</v>
      </c>
      <c r="C1345" s="16">
        <f>IFERROR(VLOOKUP(A1345, 'Data Investing.com'!$A$1:$G$1937, 6, FALSE), "NA")</f>
        <v>176.843791</v>
      </c>
      <c r="D1345" s="17">
        <f>IFERROR(VLOOKUP(A1345, 'Data Investing.com'!$A$1:$D$1937, 4, FALSE), "NA")</f>
        <v>-0.007065</v>
      </c>
      <c r="E1345" s="17">
        <f>IFERROR(VLOOKUP(A1345, 'Data Investing.com'!$A$1:$G$1937, 7, FALSE), "NA")</f>
        <v>-0.01095067643</v>
      </c>
    </row>
    <row r="1346" ht="15.75" customHeight="1">
      <c r="A1346" s="15">
        <v>44443.0</v>
      </c>
      <c r="B1346" s="16" t="str">
        <f>IFERROR(VLOOKUP(A1346, 'Data Investing.com'!$A$1:$B$1937, 2, FALSE), "NA")</f>
        <v>NA</v>
      </c>
      <c r="C1346" s="16" t="str">
        <f>IFERROR(VLOOKUP(A1346, 'Data Investing.com'!$A$1:$G$1937, 6, FALSE), "NA")</f>
        <v>NA</v>
      </c>
      <c r="D1346" s="17" t="str">
        <f>IFERROR(VLOOKUP(A1346, 'Data Investing.com'!$A$1:$D$1937, 4, FALSE), "NA")</f>
        <v>NA</v>
      </c>
      <c r="E1346" s="17" t="str">
        <f>IFERROR(VLOOKUP(A1346, 'Data Investing.com'!$A$1:$G$1937, 7, FALSE), "NA")</f>
        <v>NA</v>
      </c>
    </row>
    <row r="1347" ht="15.75" customHeight="1">
      <c r="A1347" s="15">
        <v>44444.0</v>
      </c>
      <c r="B1347" s="16" t="str">
        <f>IFERROR(VLOOKUP(A1347, 'Data Investing.com'!$A$1:$B$1937, 2, FALSE), "NA")</f>
        <v>NA</v>
      </c>
      <c r="C1347" s="16" t="str">
        <f>IFERROR(VLOOKUP(A1347, 'Data Investing.com'!$A$1:$G$1937, 6, FALSE), "NA")</f>
        <v>NA</v>
      </c>
      <c r="D1347" s="17" t="str">
        <f>IFERROR(VLOOKUP(A1347, 'Data Investing.com'!$A$1:$D$1937, 4, FALSE), "NA")</f>
        <v>NA</v>
      </c>
      <c r="E1347" s="17" t="str">
        <f>IFERROR(VLOOKUP(A1347, 'Data Investing.com'!$A$1:$G$1937, 7, FALSE), "NA")</f>
        <v>NA</v>
      </c>
    </row>
    <row r="1348" ht="15.75" customHeight="1">
      <c r="A1348" s="15">
        <v>44445.0</v>
      </c>
      <c r="B1348" s="16">
        <f>IFERROR(VLOOKUP(A1348, 'Data Investing.com'!$A$1:$B$1937, 2, FALSE), "NA")</f>
        <v>1474.72</v>
      </c>
      <c r="C1348" s="16">
        <f>IFERROR(VLOOKUP(A1348, 'Data Investing.com'!$A$1:$G$1937, 6, FALSE), "NA")</f>
        <v>178.1686823</v>
      </c>
      <c r="D1348" s="17">
        <f>IFERROR(VLOOKUP(A1348, 'Data Investing.com'!$A$1:$D$1937, 4, FALSE), "NA")</f>
        <v>0.00411937</v>
      </c>
      <c r="E1348" s="17">
        <f>IFERROR(VLOOKUP(A1348, 'Data Investing.com'!$A$1:$G$1937, 7, FALSE), "NA")</f>
        <v>0.007463948473</v>
      </c>
    </row>
    <row r="1349" ht="15.75" customHeight="1">
      <c r="A1349" s="15">
        <v>44446.0</v>
      </c>
      <c r="B1349" s="16">
        <f>IFERROR(VLOOKUP(A1349, 'Data Investing.com'!$A$1:$B$1937, 2, FALSE), "NA")</f>
        <v>1454.74</v>
      </c>
      <c r="C1349" s="16">
        <f>IFERROR(VLOOKUP(A1349, 'Data Investing.com'!$A$1:$G$1937, 6, FALSE), "NA")</f>
        <v>174.3310125</v>
      </c>
      <c r="D1349" s="17">
        <f>IFERROR(VLOOKUP(A1349, 'Data Investing.com'!$A$1:$D$1937, 4, FALSE), "NA")</f>
        <v>-0.0135483</v>
      </c>
      <c r="E1349" s="17">
        <f>IFERROR(VLOOKUP(A1349, 'Data Investing.com'!$A$1:$G$1937, 7, FALSE), "NA")</f>
        <v>-0.02177489206</v>
      </c>
    </row>
    <row r="1350" ht="15.75" customHeight="1">
      <c r="A1350" s="15">
        <v>44447.0</v>
      </c>
      <c r="B1350" s="16">
        <f>IFERROR(VLOOKUP(A1350, 'Data Investing.com'!$A$1:$B$1937, 2, FALSE), "NA")</f>
        <v>1433.85</v>
      </c>
      <c r="C1350" s="16">
        <f>IFERROR(VLOOKUP(A1350, 'Data Investing.com'!$A$1:$G$1937, 6, FALSE), "NA")</f>
        <v>169.491826</v>
      </c>
      <c r="D1350" s="17">
        <f>IFERROR(VLOOKUP(A1350, 'Data Investing.com'!$A$1:$D$1937, 4, FALSE), "NA")</f>
        <v>-0.01436</v>
      </c>
      <c r="E1350" s="17">
        <f>IFERROR(VLOOKUP(A1350, 'Data Investing.com'!$A$1:$G$1937, 7, FALSE), "NA")</f>
        <v>-0.0281511615</v>
      </c>
    </row>
    <row r="1351" ht="15.75" customHeight="1">
      <c r="A1351" s="15">
        <v>44448.0</v>
      </c>
      <c r="B1351" s="16">
        <f>IFERROR(VLOOKUP(A1351, 'Data Investing.com'!$A$1:$B$1937, 2, FALSE), "NA")</f>
        <v>1452.67</v>
      </c>
      <c r="C1351" s="16">
        <f>IFERROR(VLOOKUP(A1351, 'Data Investing.com'!$A$1:$G$1937, 6, FALSE), "NA")</f>
        <v>172.3112508</v>
      </c>
      <c r="D1351" s="17">
        <f>IFERROR(VLOOKUP(A1351, 'Data Investing.com'!$A$1:$D$1937, 4, FALSE), "NA")</f>
        <v>0.0131255</v>
      </c>
      <c r="E1351" s="17">
        <f>IFERROR(VLOOKUP(A1351, 'Data Investing.com'!$A$1:$G$1937, 7, FALSE), "NA")</f>
        <v>0.01649773805</v>
      </c>
    </row>
    <row r="1352" ht="15.75" customHeight="1">
      <c r="A1352" s="15">
        <v>44449.0</v>
      </c>
      <c r="B1352" s="16">
        <f>IFERROR(VLOOKUP(A1352, 'Data Investing.com'!$A$1:$B$1937, 2, FALSE), "NA")</f>
        <v>1438.72</v>
      </c>
      <c r="C1352" s="16">
        <f>IFERROR(VLOOKUP(A1352, 'Data Investing.com'!$A$1:$G$1937, 6, FALSE), "NA")</f>
        <v>170.1559968</v>
      </c>
      <c r="D1352" s="17">
        <f>IFERROR(VLOOKUP(A1352, 'Data Investing.com'!$A$1:$D$1937, 4, FALSE), "NA")</f>
        <v>-0.009603</v>
      </c>
      <c r="E1352" s="17">
        <f>IFERROR(VLOOKUP(A1352, 'Data Investing.com'!$A$1:$G$1937, 7, FALSE), "NA")</f>
        <v>-0.01258679453</v>
      </c>
    </row>
    <row r="1353" ht="15.75" customHeight="1">
      <c r="A1353" s="15">
        <v>44450.0</v>
      </c>
      <c r="B1353" s="16" t="str">
        <f>IFERROR(VLOOKUP(A1353, 'Data Investing.com'!$A$1:$B$1937, 2, FALSE), "NA")</f>
        <v>NA</v>
      </c>
      <c r="C1353" s="16" t="str">
        <f>IFERROR(VLOOKUP(A1353, 'Data Investing.com'!$A$1:$G$1937, 6, FALSE), "NA")</f>
        <v>NA</v>
      </c>
      <c r="D1353" s="17" t="str">
        <f>IFERROR(VLOOKUP(A1353, 'Data Investing.com'!$A$1:$D$1937, 4, FALSE), "NA")</f>
        <v>NA</v>
      </c>
      <c r="E1353" s="17" t="str">
        <f>IFERROR(VLOOKUP(A1353, 'Data Investing.com'!$A$1:$G$1937, 7, FALSE), "NA")</f>
        <v>NA</v>
      </c>
    </row>
    <row r="1354" ht="15.75" customHeight="1">
      <c r="A1354" s="15">
        <v>44451.0</v>
      </c>
      <c r="B1354" s="16" t="str">
        <f>IFERROR(VLOOKUP(A1354, 'Data Investing.com'!$A$1:$B$1937, 2, FALSE), "NA")</f>
        <v>NA</v>
      </c>
      <c r="C1354" s="16" t="str">
        <f>IFERROR(VLOOKUP(A1354, 'Data Investing.com'!$A$1:$G$1937, 6, FALSE), "NA")</f>
        <v>NA</v>
      </c>
      <c r="D1354" s="17" t="str">
        <f>IFERROR(VLOOKUP(A1354, 'Data Investing.com'!$A$1:$D$1937, 4, FALSE), "NA")</f>
        <v>NA</v>
      </c>
      <c r="E1354" s="17" t="str">
        <f>IFERROR(VLOOKUP(A1354, 'Data Investing.com'!$A$1:$G$1937, 7, FALSE), "NA")</f>
        <v>NA</v>
      </c>
    </row>
    <row r="1355" ht="15.75" customHeight="1">
      <c r="A1355" s="15">
        <v>44452.0</v>
      </c>
      <c r="B1355" s="16">
        <f>IFERROR(VLOOKUP(A1355, 'Data Investing.com'!$A$1:$B$1937, 2, FALSE), "NA")</f>
        <v>1438.28</v>
      </c>
      <c r="C1355" s="16">
        <f>IFERROR(VLOOKUP(A1355, 'Data Investing.com'!$A$1:$G$1937, 6, FALSE), "NA")</f>
        <v>170.8272463</v>
      </c>
      <c r="D1355" s="17">
        <f>IFERROR(VLOOKUP(A1355, 'Data Investing.com'!$A$1:$D$1937, 4, FALSE), "NA")</f>
        <v>-0.0003058</v>
      </c>
      <c r="E1355" s="17">
        <f>IFERROR(VLOOKUP(A1355, 'Data Investing.com'!$A$1:$G$1937, 7, FALSE), "NA")</f>
        <v>0.003937145439</v>
      </c>
    </row>
    <row r="1356" ht="15.75" customHeight="1">
      <c r="A1356" s="15">
        <v>44453.0</v>
      </c>
      <c r="B1356" s="16">
        <f>IFERROR(VLOOKUP(A1356, 'Data Investing.com'!$A$1:$B$1937, 2, FALSE), "NA")</f>
        <v>1434.43</v>
      </c>
      <c r="C1356" s="16">
        <f>IFERROR(VLOOKUP(A1356, 'Data Investing.com'!$A$1:$G$1937, 6, FALSE), "NA")</f>
        <v>170.2062272</v>
      </c>
      <c r="D1356" s="17">
        <f>IFERROR(VLOOKUP(A1356, 'Data Investing.com'!$A$1:$D$1937, 4, FALSE), "NA")</f>
        <v>-0.0026768</v>
      </c>
      <c r="E1356" s="17">
        <f>IFERROR(VLOOKUP(A1356, 'Data Investing.com'!$A$1:$G$1937, 7, FALSE), "NA")</f>
        <v>-0.003641987371</v>
      </c>
    </row>
    <row r="1357" ht="15.75" customHeight="1">
      <c r="A1357" s="15">
        <v>44454.0</v>
      </c>
      <c r="B1357" s="16">
        <f>IFERROR(VLOOKUP(A1357, 'Data Investing.com'!$A$1:$B$1937, 2, FALSE), "NA")</f>
        <v>1423.97</v>
      </c>
      <c r="C1357" s="16">
        <f>IFERROR(VLOOKUP(A1357, 'Data Investing.com'!$A$1:$G$1937, 6, FALSE), "NA")</f>
        <v>168.9911349</v>
      </c>
      <c r="D1357" s="17">
        <f>IFERROR(VLOOKUP(A1357, 'Data Investing.com'!$A$1:$D$1937, 4, FALSE), "NA")</f>
        <v>-0.0072921</v>
      </c>
      <c r="E1357" s="17">
        <f>IFERROR(VLOOKUP(A1357, 'Data Investing.com'!$A$1:$G$1937, 7, FALSE), "NA")</f>
        <v>-0.007164545441</v>
      </c>
    </row>
    <row r="1358" ht="15.75" customHeight="1">
      <c r="A1358" s="15">
        <v>44455.0</v>
      </c>
      <c r="B1358" s="16">
        <f>IFERROR(VLOOKUP(A1358, 'Data Investing.com'!$A$1:$B$1937, 2, FALSE), "NA")</f>
        <v>1418.03</v>
      </c>
      <c r="C1358" s="16">
        <f>IFERROR(VLOOKUP(A1358, 'Data Investing.com'!$A$1:$G$1937, 6, FALSE), "NA")</f>
        <v>166.3553924</v>
      </c>
      <c r="D1358" s="17">
        <f>IFERROR(VLOOKUP(A1358, 'Data Investing.com'!$A$1:$D$1937, 4, FALSE), "NA")</f>
        <v>-0.0041714</v>
      </c>
      <c r="E1358" s="17">
        <f>IFERROR(VLOOKUP(A1358, 'Data Investing.com'!$A$1:$G$1937, 7, FALSE), "NA")</f>
        <v>-0.01571983965</v>
      </c>
    </row>
    <row r="1359" ht="15.75" customHeight="1">
      <c r="A1359" s="15">
        <v>44456.0</v>
      </c>
      <c r="B1359" s="16">
        <f>IFERROR(VLOOKUP(A1359, 'Data Investing.com'!$A$1:$B$1937, 2, FALSE), "NA")</f>
        <v>1419.43</v>
      </c>
      <c r="C1359" s="16">
        <f>IFERROR(VLOOKUP(A1359, 'Data Investing.com'!$A$1:$G$1937, 6, FALSE), "NA")</f>
        <v>164.5086518</v>
      </c>
      <c r="D1359" s="17">
        <f>IFERROR(VLOOKUP(A1359, 'Data Investing.com'!$A$1:$D$1937, 4, FALSE), "NA")</f>
        <v>0.00098729</v>
      </c>
      <c r="E1359" s="17">
        <f>IFERROR(VLOOKUP(A1359, 'Data Investing.com'!$A$1:$G$1937, 7, FALSE), "NA")</f>
        <v>-0.01116325456</v>
      </c>
    </row>
    <row r="1360" ht="15.75" customHeight="1">
      <c r="A1360" s="15">
        <v>44457.0</v>
      </c>
      <c r="B1360" s="16" t="str">
        <f>IFERROR(VLOOKUP(A1360, 'Data Investing.com'!$A$1:$B$1937, 2, FALSE), "NA")</f>
        <v>NA</v>
      </c>
      <c r="C1360" s="16" t="str">
        <f>IFERROR(VLOOKUP(A1360, 'Data Investing.com'!$A$1:$G$1937, 6, FALSE), "NA")</f>
        <v>NA</v>
      </c>
      <c r="D1360" s="17" t="str">
        <f>IFERROR(VLOOKUP(A1360, 'Data Investing.com'!$A$1:$D$1937, 4, FALSE), "NA")</f>
        <v>NA</v>
      </c>
      <c r="E1360" s="17" t="str">
        <f>IFERROR(VLOOKUP(A1360, 'Data Investing.com'!$A$1:$G$1937, 7, FALSE), "NA")</f>
        <v>NA</v>
      </c>
    </row>
    <row r="1361" ht="15.75" customHeight="1">
      <c r="A1361" s="15">
        <v>44458.0</v>
      </c>
      <c r="B1361" s="16" t="str">
        <f>IFERROR(VLOOKUP(A1361, 'Data Investing.com'!$A$1:$B$1937, 2, FALSE), "NA")</f>
        <v>NA</v>
      </c>
      <c r="C1361" s="16" t="str">
        <f>IFERROR(VLOOKUP(A1361, 'Data Investing.com'!$A$1:$G$1937, 6, FALSE), "NA")</f>
        <v>NA</v>
      </c>
      <c r="D1361" s="17" t="str">
        <f>IFERROR(VLOOKUP(A1361, 'Data Investing.com'!$A$1:$D$1937, 4, FALSE), "NA")</f>
        <v>NA</v>
      </c>
      <c r="E1361" s="17" t="str">
        <f>IFERROR(VLOOKUP(A1361, 'Data Investing.com'!$A$1:$G$1937, 7, FALSE), "NA")</f>
        <v>NA</v>
      </c>
    </row>
    <row r="1362" ht="15.75" customHeight="1">
      <c r="A1362" s="15">
        <v>44459.0</v>
      </c>
      <c r="B1362" s="16">
        <f>IFERROR(VLOOKUP(A1362, 'Data Investing.com'!$A$1:$B$1937, 2, FALSE), "NA")</f>
        <v>1391.91</v>
      </c>
      <c r="C1362" s="16">
        <f>IFERROR(VLOOKUP(A1362, 'Data Investing.com'!$A$1:$G$1937, 6, FALSE), "NA")</f>
        <v>160.7212138</v>
      </c>
      <c r="D1362" s="17">
        <f>IFERROR(VLOOKUP(A1362, 'Data Investing.com'!$A$1:$D$1937, 4, FALSE), "NA")</f>
        <v>-0.0193881</v>
      </c>
      <c r="E1362" s="17">
        <f>IFERROR(VLOOKUP(A1362, 'Data Investing.com'!$A$1:$G$1937, 7, FALSE), "NA")</f>
        <v>-0.02329189037</v>
      </c>
    </row>
    <row r="1363" ht="15.75" customHeight="1">
      <c r="A1363" s="15">
        <v>44460.0</v>
      </c>
      <c r="B1363" s="16">
        <f>IFERROR(VLOOKUP(A1363, 'Data Investing.com'!$A$1:$B$1937, 2, FALSE), "NA")</f>
        <v>1385.61</v>
      </c>
      <c r="C1363" s="16">
        <f>IFERROR(VLOOKUP(A1363, 'Data Investing.com'!$A$1:$G$1937, 6, FALSE), "NA")</f>
        <v>160.7436195</v>
      </c>
      <c r="D1363" s="17">
        <f>IFERROR(VLOOKUP(A1363, 'Data Investing.com'!$A$1:$D$1937, 4, FALSE), "NA")</f>
        <v>-0.0045262</v>
      </c>
      <c r="E1363" s="17">
        <f>IFERROR(VLOOKUP(A1363, 'Data Investing.com'!$A$1:$G$1937, 7, FALSE), "NA")</f>
        <v>0.000139397449</v>
      </c>
    </row>
    <row r="1364" ht="15.75" customHeight="1">
      <c r="A1364" s="15">
        <v>44461.0</v>
      </c>
      <c r="B1364" s="16">
        <f>IFERROR(VLOOKUP(A1364, 'Data Investing.com'!$A$1:$B$1937, 2, FALSE), "NA")</f>
        <v>1407.46</v>
      </c>
      <c r="C1364" s="16">
        <f>IFERROR(VLOOKUP(A1364, 'Data Investing.com'!$A$1:$G$1937, 6, FALSE), "NA")</f>
        <v>162.8420358</v>
      </c>
      <c r="D1364" s="17">
        <f>IFERROR(VLOOKUP(A1364, 'Data Investing.com'!$A$1:$D$1937, 4, FALSE), "NA")</f>
        <v>0.01576923</v>
      </c>
      <c r="E1364" s="17">
        <f>IFERROR(VLOOKUP(A1364, 'Data Investing.com'!$A$1:$G$1937, 7, FALSE), "NA")</f>
        <v>0.01296995547</v>
      </c>
    </row>
    <row r="1365" ht="15.75" customHeight="1">
      <c r="A1365" s="15">
        <v>44462.0</v>
      </c>
      <c r="B1365" s="16">
        <f>IFERROR(VLOOKUP(A1365, 'Data Investing.com'!$A$1:$B$1937, 2, FALSE), "NA")</f>
        <v>1401.46</v>
      </c>
      <c r="C1365" s="16">
        <f>IFERROR(VLOOKUP(A1365, 'Data Investing.com'!$A$1:$G$1937, 6, FALSE), "NA")</f>
        <v>159.9438497</v>
      </c>
      <c r="D1365" s="17">
        <f>IFERROR(VLOOKUP(A1365, 'Data Investing.com'!$A$1:$D$1937, 4, FALSE), "NA")</f>
        <v>-0.004263</v>
      </c>
      <c r="E1365" s="17">
        <f>IFERROR(VLOOKUP(A1365, 'Data Investing.com'!$A$1:$G$1937, 7, FALSE), "NA")</f>
        <v>-0.01795781129</v>
      </c>
    </row>
    <row r="1366" ht="15.75" customHeight="1">
      <c r="A1366" s="15">
        <v>44463.0</v>
      </c>
      <c r="B1366" s="16">
        <f>IFERROR(VLOOKUP(A1366, 'Data Investing.com'!$A$1:$B$1937, 2, FALSE), "NA")</f>
        <v>1384.68</v>
      </c>
      <c r="C1366" s="16">
        <f>IFERROR(VLOOKUP(A1366, 'Data Investing.com'!$A$1:$G$1937, 6, FALSE), "NA")</f>
        <v>155.9570203</v>
      </c>
      <c r="D1366" s="17">
        <f>IFERROR(VLOOKUP(A1366, 'Data Investing.com'!$A$1:$D$1937, 4, FALSE), "NA")</f>
        <v>-0.0119732</v>
      </c>
      <c r="E1366" s="17">
        <f>IFERROR(VLOOKUP(A1366, 'Data Investing.com'!$A$1:$G$1937, 7, FALSE), "NA")</f>
        <v>-0.0252423563</v>
      </c>
    </row>
    <row r="1367" ht="15.75" customHeight="1">
      <c r="A1367" s="15">
        <v>44464.0</v>
      </c>
      <c r="B1367" s="16" t="str">
        <f>IFERROR(VLOOKUP(A1367, 'Data Investing.com'!$A$1:$B$1937, 2, FALSE), "NA")</f>
        <v>NA</v>
      </c>
      <c r="C1367" s="16" t="str">
        <f>IFERROR(VLOOKUP(A1367, 'Data Investing.com'!$A$1:$G$1937, 6, FALSE), "NA")</f>
        <v>NA</v>
      </c>
      <c r="D1367" s="17" t="str">
        <f>IFERROR(VLOOKUP(A1367, 'Data Investing.com'!$A$1:$D$1937, 4, FALSE), "NA")</f>
        <v>NA</v>
      </c>
      <c r="E1367" s="17" t="str">
        <f>IFERROR(VLOOKUP(A1367, 'Data Investing.com'!$A$1:$G$1937, 7, FALSE), "NA")</f>
        <v>NA</v>
      </c>
    </row>
    <row r="1368" ht="15.75" customHeight="1">
      <c r="A1368" s="15">
        <v>44465.0</v>
      </c>
      <c r="B1368" s="16" t="str">
        <f>IFERROR(VLOOKUP(A1368, 'Data Investing.com'!$A$1:$B$1937, 2, FALSE), "NA")</f>
        <v>NA</v>
      </c>
      <c r="C1368" s="16" t="str">
        <f>IFERROR(VLOOKUP(A1368, 'Data Investing.com'!$A$1:$G$1937, 6, FALSE), "NA")</f>
        <v>NA</v>
      </c>
      <c r="D1368" s="17" t="str">
        <f>IFERROR(VLOOKUP(A1368, 'Data Investing.com'!$A$1:$D$1937, 4, FALSE), "NA")</f>
        <v>NA</v>
      </c>
      <c r="E1368" s="17" t="str">
        <f>IFERROR(VLOOKUP(A1368, 'Data Investing.com'!$A$1:$G$1937, 7, FALSE), "NA")</f>
        <v>NA</v>
      </c>
    </row>
    <row r="1369" ht="15.75" customHeight="1">
      <c r="A1369" s="15">
        <v>44466.0</v>
      </c>
      <c r="B1369" s="16">
        <f>IFERROR(VLOOKUP(A1369, 'Data Investing.com'!$A$1:$B$1937, 2, FALSE), "NA")</f>
        <v>1391.74</v>
      </c>
      <c r="C1369" s="16">
        <f>IFERROR(VLOOKUP(A1369, 'Data Investing.com'!$A$1:$G$1937, 6, FALSE), "NA")</f>
        <v>157.8903183</v>
      </c>
      <c r="D1369" s="17">
        <f>IFERROR(VLOOKUP(A1369, 'Data Investing.com'!$A$1:$D$1937, 4, FALSE), "NA")</f>
        <v>0.00509865</v>
      </c>
      <c r="E1369" s="17">
        <f>IFERROR(VLOOKUP(A1369, 'Data Investing.com'!$A$1:$G$1937, 7, FALSE), "NA")</f>
        <v>0.01232014614</v>
      </c>
    </row>
    <row r="1370" ht="15.75" customHeight="1">
      <c r="A1370" s="15">
        <v>44467.0</v>
      </c>
      <c r="B1370" s="16">
        <f>IFERROR(VLOOKUP(A1370, 'Data Investing.com'!$A$1:$B$1937, 2, FALSE), "NA")</f>
        <v>1383.77</v>
      </c>
      <c r="C1370" s="16">
        <f>IFERROR(VLOOKUP(A1370, 'Data Investing.com'!$A$1:$G$1937, 6, FALSE), "NA")</f>
        <v>156.0813021</v>
      </c>
      <c r="D1370" s="17">
        <f>IFERROR(VLOOKUP(A1370, 'Data Investing.com'!$A$1:$D$1937, 4, FALSE), "NA")</f>
        <v>-0.0057266</v>
      </c>
      <c r="E1370" s="17">
        <f>IFERROR(VLOOKUP(A1370, 'Data Investing.com'!$A$1:$G$1937, 7, FALSE), "NA")</f>
        <v>-0.01152356544</v>
      </c>
    </row>
    <row r="1371" ht="15.75" customHeight="1">
      <c r="A1371" s="15">
        <v>44468.0</v>
      </c>
      <c r="B1371" s="16">
        <f>IFERROR(VLOOKUP(A1371, 'Data Investing.com'!$A$1:$B$1937, 2, FALSE), "NA")</f>
        <v>1391.92</v>
      </c>
      <c r="C1371" s="16">
        <f>IFERROR(VLOOKUP(A1371, 'Data Investing.com'!$A$1:$G$1937, 6, FALSE), "NA")</f>
        <v>156.2006935</v>
      </c>
      <c r="D1371" s="17">
        <f>IFERROR(VLOOKUP(A1371, 'Data Investing.com'!$A$1:$D$1937, 4, FALSE), "NA")</f>
        <v>0.00588971</v>
      </c>
      <c r="E1371" s="17">
        <f>IFERROR(VLOOKUP(A1371, 'Data Investing.com'!$A$1:$G$1937, 7, FALSE), "NA")</f>
        <v>0.0007646385493</v>
      </c>
    </row>
    <row r="1372" ht="15.75" customHeight="1">
      <c r="A1372" s="15">
        <v>44469.0</v>
      </c>
      <c r="B1372" s="16">
        <f>IFERROR(VLOOKUP(A1372, 'Data Investing.com'!$A$1:$B$1937, 2, FALSE), "NA")</f>
        <v>1406.39</v>
      </c>
      <c r="C1372" s="16">
        <f>IFERROR(VLOOKUP(A1372, 'Data Investing.com'!$A$1:$G$1937, 6, FALSE), "NA")</f>
        <v>158.2667507</v>
      </c>
      <c r="D1372" s="17">
        <f>IFERROR(VLOOKUP(A1372, 'Data Investing.com'!$A$1:$D$1937, 4, FALSE), "NA")</f>
        <v>0.01039571</v>
      </c>
      <c r="E1372" s="17">
        <f>IFERROR(VLOOKUP(A1372, 'Data Investing.com'!$A$1:$G$1937, 7, FALSE), "NA")</f>
        <v>0.01314022765</v>
      </c>
    </row>
    <row r="1373" ht="15.75" customHeight="1">
      <c r="A1373" s="15">
        <v>44470.0</v>
      </c>
      <c r="B1373" s="16">
        <f>IFERROR(VLOOKUP(A1373, 'Data Investing.com'!$A$1:$B$1937, 2, FALSE), "NA")</f>
        <v>1401.46</v>
      </c>
      <c r="C1373" s="16">
        <f>IFERROR(VLOOKUP(A1373, 'Data Investing.com'!$A$1:$G$1937, 6, FALSE), "NA")</f>
        <v>158.2640708</v>
      </c>
      <c r="D1373" s="17">
        <f>IFERROR(VLOOKUP(A1373, 'Data Investing.com'!$A$1:$D$1937, 4, FALSE), "NA")</f>
        <v>-0.0035054</v>
      </c>
      <c r="E1373" s="17">
        <f>IFERROR(VLOOKUP(A1373, 'Data Investing.com'!$A$1:$G$1937, 7, FALSE), "NA")</f>
        <v>-0.00001693271847</v>
      </c>
    </row>
    <row r="1374" ht="15.75" customHeight="1">
      <c r="A1374" s="15">
        <v>44471.0</v>
      </c>
      <c r="B1374" s="16" t="str">
        <f>IFERROR(VLOOKUP(A1374, 'Data Investing.com'!$A$1:$B$1937, 2, FALSE), "NA")</f>
        <v>NA</v>
      </c>
      <c r="C1374" s="16" t="str">
        <f>IFERROR(VLOOKUP(A1374, 'Data Investing.com'!$A$1:$G$1937, 6, FALSE), "NA")</f>
        <v>NA</v>
      </c>
      <c r="D1374" s="17" t="str">
        <f>IFERROR(VLOOKUP(A1374, 'Data Investing.com'!$A$1:$D$1937, 4, FALSE), "NA")</f>
        <v>NA</v>
      </c>
      <c r="E1374" s="17" t="str">
        <f>IFERROR(VLOOKUP(A1374, 'Data Investing.com'!$A$1:$G$1937, 7, FALSE), "NA")</f>
        <v>NA</v>
      </c>
    </row>
    <row r="1375" ht="15.75" customHeight="1">
      <c r="A1375" s="15">
        <v>44472.0</v>
      </c>
      <c r="B1375" s="16" t="str">
        <f>IFERROR(VLOOKUP(A1375, 'Data Investing.com'!$A$1:$B$1937, 2, FALSE), "NA")</f>
        <v>NA</v>
      </c>
      <c r="C1375" s="16" t="str">
        <f>IFERROR(VLOOKUP(A1375, 'Data Investing.com'!$A$1:$G$1937, 6, FALSE), "NA")</f>
        <v>NA</v>
      </c>
      <c r="D1375" s="17" t="str">
        <f>IFERROR(VLOOKUP(A1375, 'Data Investing.com'!$A$1:$D$1937, 4, FALSE), "NA")</f>
        <v>NA</v>
      </c>
      <c r="E1375" s="17" t="str">
        <f>IFERROR(VLOOKUP(A1375, 'Data Investing.com'!$A$1:$G$1937, 7, FALSE), "NA")</f>
        <v>NA</v>
      </c>
    </row>
    <row r="1376" ht="15.75" customHeight="1">
      <c r="A1376" s="15">
        <v>44473.0</v>
      </c>
      <c r="B1376" s="16">
        <f>IFERROR(VLOOKUP(A1376, 'Data Investing.com'!$A$1:$B$1937, 2, FALSE), "NA")</f>
        <v>1394.37</v>
      </c>
      <c r="C1376" s="16">
        <f>IFERROR(VLOOKUP(A1376, 'Data Investing.com'!$A$1:$G$1937, 6, FALSE), "NA")</f>
        <v>157.5185549</v>
      </c>
      <c r="D1376" s="17">
        <f>IFERROR(VLOOKUP(A1376, 'Data Investing.com'!$A$1:$D$1937, 4, FALSE), "NA")</f>
        <v>-0.005059</v>
      </c>
      <c r="E1376" s="17">
        <f>IFERROR(VLOOKUP(A1376, 'Data Investing.com'!$A$1:$G$1937, 7, FALSE), "NA")</f>
        <v>-0.004721711922</v>
      </c>
    </row>
    <row r="1377" ht="15.75" customHeight="1">
      <c r="A1377" s="15">
        <v>44474.0</v>
      </c>
      <c r="B1377" s="16">
        <f>IFERROR(VLOOKUP(A1377, 'Data Investing.com'!$A$1:$B$1937, 2, FALSE), "NA")</f>
        <v>1391.65</v>
      </c>
      <c r="C1377" s="16">
        <f>IFERROR(VLOOKUP(A1377, 'Data Investing.com'!$A$1:$G$1937, 6, FALSE), "NA")</f>
        <v>156.9152535</v>
      </c>
      <c r="D1377" s="17">
        <f>IFERROR(VLOOKUP(A1377, 'Data Investing.com'!$A$1:$D$1937, 4, FALSE), "NA")</f>
        <v>-0.0019507</v>
      </c>
      <c r="E1377" s="17">
        <f>IFERROR(VLOOKUP(A1377, 'Data Investing.com'!$A$1:$G$1937, 7, FALSE), "NA")</f>
        <v>-0.003837387524</v>
      </c>
    </row>
    <row r="1378" ht="15.75" customHeight="1">
      <c r="A1378" s="15">
        <v>44475.0</v>
      </c>
      <c r="B1378" s="16">
        <f>IFERROR(VLOOKUP(A1378, 'Data Investing.com'!$A$1:$B$1937, 2, FALSE), "NA")</f>
        <v>1371.69</v>
      </c>
      <c r="C1378" s="16">
        <f>IFERROR(VLOOKUP(A1378, 'Data Investing.com'!$A$1:$G$1937, 6, FALSE), "NA")</f>
        <v>154.6524607</v>
      </c>
      <c r="D1378" s="17">
        <f>IFERROR(VLOOKUP(A1378, 'Data Investing.com'!$A$1:$D$1937, 4, FALSE), "NA")</f>
        <v>-0.0143427</v>
      </c>
      <c r="E1378" s="17">
        <f>IFERROR(VLOOKUP(A1378, 'Data Investing.com'!$A$1:$G$1937, 7, FALSE), "NA")</f>
        <v>-0.01452546253</v>
      </c>
    </row>
    <row r="1379" ht="15.75" customHeight="1">
      <c r="A1379" s="15">
        <v>44476.0</v>
      </c>
      <c r="B1379" s="16">
        <f>IFERROR(VLOOKUP(A1379, 'Data Investing.com'!$A$1:$B$1937, 2, FALSE), "NA")</f>
        <v>1396.92</v>
      </c>
      <c r="C1379" s="16">
        <f>IFERROR(VLOOKUP(A1379, 'Data Investing.com'!$A$1:$G$1937, 6, FALSE), "NA")</f>
        <v>157.4934891</v>
      </c>
      <c r="D1379" s="17">
        <f>IFERROR(VLOOKUP(A1379, 'Data Investing.com'!$A$1:$D$1937, 4, FALSE), "NA")</f>
        <v>0.01839337</v>
      </c>
      <c r="E1379" s="17">
        <f>IFERROR(VLOOKUP(A1379, 'Data Investing.com'!$A$1:$G$1937, 7, FALSE), "NA")</f>
        <v>0.01820370788</v>
      </c>
    </row>
    <row r="1380" ht="15.75" customHeight="1">
      <c r="A1380" s="15">
        <v>44477.0</v>
      </c>
      <c r="B1380" s="16">
        <f>IFERROR(VLOOKUP(A1380, 'Data Investing.com'!$A$1:$B$1937, 2, FALSE), "NA")</f>
        <v>1398</v>
      </c>
      <c r="C1380" s="16">
        <f>IFERROR(VLOOKUP(A1380, 'Data Investing.com'!$A$1:$G$1937, 6, FALSE), "NA")</f>
        <v>156.0024103</v>
      </c>
      <c r="D1380" s="17">
        <f>IFERROR(VLOOKUP(A1380, 'Data Investing.com'!$A$1:$D$1937, 4, FALSE), "NA")</f>
        <v>0.00077313</v>
      </c>
      <c r="E1380" s="17">
        <f>IFERROR(VLOOKUP(A1380, 'Data Investing.com'!$A$1:$G$1937, 7, FALSE), "NA")</f>
        <v>-0.009512660157</v>
      </c>
    </row>
    <row r="1381" ht="15.75" customHeight="1">
      <c r="A1381" s="15">
        <v>44478.0</v>
      </c>
      <c r="B1381" s="16" t="str">
        <f>IFERROR(VLOOKUP(A1381, 'Data Investing.com'!$A$1:$B$1937, 2, FALSE), "NA")</f>
        <v>NA</v>
      </c>
      <c r="C1381" s="16" t="str">
        <f>IFERROR(VLOOKUP(A1381, 'Data Investing.com'!$A$1:$G$1937, 6, FALSE), "NA")</f>
        <v>NA</v>
      </c>
      <c r="D1381" s="17" t="str">
        <f>IFERROR(VLOOKUP(A1381, 'Data Investing.com'!$A$1:$D$1937, 4, FALSE), "NA")</f>
        <v>NA</v>
      </c>
      <c r="E1381" s="17" t="str">
        <f>IFERROR(VLOOKUP(A1381, 'Data Investing.com'!$A$1:$G$1937, 7, FALSE), "NA")</f>
        <v>NA</v>
      </c>
    </row>
    <row r="1382" ht="15.75" customHeight="1">
      <c r="A1382" s="15">
        <v>44479.0</v>
      </c>
      <c r="B1382" s="16" t="str">
        <f>IFERROR(VLOOKUP(A1382, 'Data Investing.com'!$A$1:$B$1937, 2, FALSE), "NA")</f>
        <v>NA</v>
      </c>
      <c r="C1382" s="16" t="str">
        <f>IFERROR(VLOOKUP(A1382, 'Data Investing.com'!$A$1:$G$1937, 6, FALSE), "NA")</f>
        <v>NA</v>
      </c>
      <c r="D1382" s="17" t="str">
        <f>IFERROR(VLOOKUP(A1382, 'Data Investing.com'!$A$1:$D$1937, 4, FALSE), "NA")</f>
        <v>NA</v>
      </c>
      <c r="E1382" s="17" t="str">
        <f>IFERROR(VLOOKUP(A1382, 'Data Investing.com'!$A$1:$G$1937, 7, FALSE), "NA")</f>
        <v>NA</v>
      </c>
    </row>
    <row r="1383" ht="15.75" customHeight="1">
      <c r="A1383" s="15">
        <v>44480.0</v>
      </c>
      <c r="B1383" s="16">
        <f>IFERROR(VLOOKUP(A1383, 'Data Investing.com'!$A$1:$B$1937, 2, FALSE), "NA")</f>
        <v>1416.3</v>
      </c>
      <c r="C1383" s="16">
        <f>IFERROR(VLOOKUP(A1383, 'Data Investing.com'!$A$1:$G$1937, 6, FALSE), "NA")</f>
        <v>157.5592391</v>
      </c>
      <c r="D1383" s="17">
        <f>IFERROR(VLOOKUP(A1383, 'Data Investing.com'!$A$1:$D$1937, 4, FALSE), "NA")</f>
        <v>0.01309013</v>
      </c>
      <c r="E1383" s="17">
        <f>IFERROR(VLOOKUP(A1383, 'Data Investing.com'!$A$1:$G$1937, 7, FALSE), "NA")</f>
        <v>0.009930050616</v>
      </c>
    </row>
    <row r="1384" ht="15.75" customHeight="1">
      <c r="A1384" s="15">
        <v>44481.0</v>
      </c>
      <c r="B1384" s="16">
        <f>IFERROR(VLOOKUP(A1384, 'Data Investing.com'!$A$1:$B$1937, 2, FALSE), "NA")</f>
        <v>1416.82</v>
      </c>
      <c r="C1384" s="16">
        <f>IFERROR(VLOOKUP(A1384, 'Data Investing.com'!$A$1:$G$1937, 6, FALSE), "NA")</f>
        <v>156.8319681</v>
      </c>
      <c r="D1384" s="17">
        <f>IFERROR(VLOOKUP(A1384, 'Data Investing.com'!$A$1:$D$1937, 4, FALSE), "NA")</f>
        <v>0.00036715</v>
      </c>
      <c r="E1384" s="17">
        <f>IFERROR(VLOOKUP(A1384, 'Data Investing.com'!$A$1:$G$1937, 7, FALSE), "NA")</f>
        <v>-0.004626543174</v>
      </c>
    </row>
    <row r="1385" ht="15.75" customHeight="1">
      <c r="A1385" s="15">
        <v>44482.0</v>
      </c>
      <c r="B1385" s="16">
        <f>IFERROR(VLOOKUP(A1385, 'Data Investing.com'!$A$1:$B$1937, 2, FALSE), "NA")</f>
        <v>1413.54</v>
      </c>
      <c r="C1385" s="16">
        <f>IFERROR(VLOOKUP(A1385, 'Data Investing.com'!$A$1:$G$1937, 6, FALSE), "NA")</f>
        <v>155.6659252</v>
      </c>
      <c r="D1385" s="17">
        <f>IFERROR(VLOOKUP(A1385, 'Data Investing.com'!$A$1:$D$1937, 4, FALSE), "NA")</f>
        <v>-0.002315</v>
      </c>
      <c r="E1385" s="17">
        <f>IFERROR(VLOOKUP(A1385, 'Data Investing.com'!$A$1:$G$1937, 7, FALSE), "NA")</f>
        <v>-0.007462759897</v>
      </c>
    </row>
    <row r="1386" ht="15.75" customHeight="1">
      <c r="A1386" s="15">
        <v>44483.0</v>
      </c>
      <c r="B1386" s="16">
        <f>IFERROR(VLOOKUP(A1386, 'Data Investing.com'!$A$1:$B$1937, 2, FALSE), "NA")</f>
        <v>1411.75</v>
      </c>
      <c r="C1386" s="16">
        <f>IFERROR(VLOOKUP(A1386, 'Data Investing.com'!$A$1:$G$1937, 6, FALSE), "NA")</f>
        <v>153.8692098</v>
      </c>
      <c r="D1386" s="17">
        <f>IFERROR(VLOOKUP(A1386, 'Data Investing.com'!$A$1:$D$1937, 4, FALSE), "NA")</f>
        <v>-0.0012663</v>
      </c>
      <c r="E1386" s="17">
        <f>IFERROR(VLOOKUP(A1386, 'Data Investing.com'!$A$1:$G$1937, 7, FALSE), "NA")</f>
        <v>-0.01160925095</v>
      </c>
    </row>
    <row r="1387" ht="15.75" customHeight="1">
      <c r="A1387" s="15">
        <v>44484.0</v>
      </c>
      <c r="B1387" s="16">
        <f>IFERROR(VLOOKUP(A1387, 'Data Investing.com'!$A$1:$B$1937, 2, FALSE), "NA")</f>
        <v>1409.56</v>
      </c>
      <c r="C1387" s="16">
        <f>IFERROR(VLOOKUP(A1387, 'Data Investing.com'!$A$1:$G$1937, 6, FALSE), "NA")</f>
        <v>152.3568641</v>
      </c>
      <c r="D1387" s="17">
        <f>IFERROR(VLOOKUP(A1387, 'Data Investing.com'!$A$1:$D$1937, 4, FALSE), "NA")</f>
        <v>-0.0015513</v>
      </c>
      <c r="E1387" s="17">
        <f>IFERROR(VLOOKUP(A1387, 'Data Investing.com'!$A$1:$G$1937, 7, FALSE), "NA")</f>
        <v>-0.009877395099</v>
      </c>
    </row>
    <row r="1388" ht="15.75" customHeight="1">
      <c r="A1388" s="15">
        <v>44485.0</v>
      </c>
      <c r="B1388" s="16" t="str">
        <f>IFERROR(VLOOKUP(A1388, 'Data Investing.com'!$A$1:$B$1937, 2, FALSE), "NA")</f>
        <v>NA</v>
      </c>
      <c r="C1388" s="16" t="str">
        <f>IFERROR(VLOOKUP(A1388, 'Data Investing.com'!$A$1:$G$1937, 6, FALSE), "NA")</f>
        <v>NA</v>
      </c>
      <c r="D1388" s="17" t="str">
        <f>IFERROR(VLOOKUP(A1388, 'Data Investing.com'!$A$1:$D$1937, 4, FALSE), "NA")</f>
        <v>NA</v>
      </c>
      <c r="E1388" s="17" t="str">
        <f>IFERROR(VLOOKUP(A1388, 'Data Investing.com'!$A$1:$G$1937, 7, FALSE), "NA")</f>
        <v>NA</v>
      </c>
    </row>
    <row r="1389" ht="15.75" customHeight="1">
      <c r="A1389" s="15">
        <v>44486.0</v>
      </c>
      <c r="B1389" s="16" t="str">
        <f>IFERROR(VLOOKUP(A1389, 'Data Investing.com'!$A$1:$B$1937, 2, FALSE), "NA")</f>
        <v>NA</v>
      </c>
      <c r="C1389" s="16" t="str">
        <f>IFERROR(VLOOKUP(A1389, 'Data Investing.com'!$A$1:$G$1937, 6, FALSE), "NA")</f>
        <v>NA</v>
      </c>
      <c r="D1389" s="17" t="str">
        <f>IFERROR(VLOOKUP(A1389, 'Data Investing.com'!$A$1:$D$1937, 4, FALSE), "NA")</f>
        <v>NA</v>
      </c>
      <c r="E1389" s="17" t="str">
        <f>IFERROR(VLOOKUP(A1389, 'Data Investing.com'!$A$1:$G$1937, 7, FALSE), "NA")</f>
        <v>NA</v>
      </c>
    </row>
    <row r="1390" ht="15.75" customHeight="1">
      <c r="A1390" s="15">
        <v>44487.0</v>
      </c>
      <c r="B1390" s="16">
        <f>IFERROR(VLOOKUP(A1390, 'Data Investing.com'!$A$1:$B$1937, 2, FALSE), "NA")</f>
        <v>1417.7</v>
      </c>
      <c r="C1390" s="16">
        <f>IFERROR(VLOOKUP(A1390, 'Data Investing.com'!$A$1:$G$1937, 6, FALSE), "NA")</f>
        <v>152.0354324</v>
      </c>
      <c r="D1390" s="17">
        <f>IFERROR(VLOOKUP(A1390, 'Data Investing.com'!$A$1:$D$1937, 4, FALSE), "NA")</f>
        <v>0.00577485</v>
      </c>
      <c r="E1390" s="17">
        <f>IFERROR(VLOOKUP(A1390, 'Data Investing.com'!$A$1:$G$1937, 7, FALSE), "NA")</f>
        <v>-0.002111957968</v>
      </c>
    </row>
    <row r="1391" ht="15.75" customHeight="1">
      <c r="A1391" s="15">
        <v>44488.0</v>
      </c>
      <c r="B1391" s="16">
        <f>IFERROR(VLOOKUP(A1391, 'Data Investing.com'!$A$1:$B$1937, 2, FALSE), "NA")</f>
        <v>1429.85</v>
      </c>
      <c r="C1391" s="16">
        <f>IFERROR(VLOOKUP(A1391, 'Data Investing.com'!$A$1:$G$1937, 6, FALSE), "NA")</f>
        <v>153.8829936</v>
      </c>
      <c r="D1391" s="17">
        <f>IFERROR(VLOOKUP(A1391, 'Data Investing.com'!$A$1:$D$1937, 4, FALSE), "NA")</f>
        <v>0.00857022</v>
      </c>
      <c r="E1391" s="17">
        <f>IFERROR(VLOOKUP(A1391, 'Data Investing.com'!$A$1:$G$1937, 7, FALSE), "NA")</f>
        <v>0.01207893032</v>
      </c>
    </row>
    <row r="1392" ht="15.75" customHeight="1">
      <c r="A1392" s="15">
        <v>44489.0</v>
      </c>
      <c r="B1392" s="16">
        <f>IFERROR(VLOOKUP(A1392, 'Data Investing.com'!$A$1:$B$1937, 2, FALSE), "NA")</f>
        <v>1432.8</v>
      </c>
      <c r="C1392" s="16">
        <f>IFERROR(VLOOKUP(A1392, 'Data Investing.com'!$A$1:$G$1937, 6, FALSE), "NA")</f>
        <v>155.5734109</v>
      </c>
      <c r="D1392" s="17">
        <f>IFERROR(VLOOKUP(A1392, 'Data Investing.com'!$A$1:$D$1937, 4, FALSE), "NA")</f>
        <v>0.00206315</v>
      </c>
      <c r="E1392" s="17">
        <f>IFERROR(VLOOKUP(A1392, 'Data Investing.com'!$A$1:$G$1937, 7, FALSE), "NA")</f>
        <v>0.01092518438</v>
      </c>
    </row>
    <row r="1393" ht="15.75" customHeight="1">
      <c r="A1393" s="15">
        <v>44490.0</v>
      </c>
      <c r="B1393" s="16">
        <f>IFERROR(VLOOKUP(A1393, 'Data Investing.com'!$A$1:$B$1937, 2, FALSE), "NA")</f>
        <v>1455.42</v>
      </c>
      <c r="C1393" s="16">
        <f>IFERROR(VLOOKUP(A1393, 'Data Investing.com'!$A$1:$G$1937, 6, FALSE), "NA")</f>
        <v>153.121515</v>
      </c>
      <c r="D1393" s="17">
        <f>IFERROR(VLOOKUP(A1393, 'Data Investing.com'!$A$1:$D$1937, 4, FALSE), "NA")</f>
        <v>0.01578727</v>
      </c>
      <c r="E1393" s="17">
        <f>IFERROR(VLOOKUP(A1393, 'Data Investing.com'!$A$1:$G$1937, 7, FALSE), "NA")</f>
        <v>-0.01588589444</v>
      </c>
    </row>
    <row r="1394" ht="15.75" customHeight="1">
      <c r="A1394" s="15">
        <v>44491.0</v>
      </c>
      <c r="B1394" s="16">
        <f>IFERROR(VLOOKUP(A1394, 'Data Investing.com'!$A$1:$B$1937, 2, FALSE), "NA")</f>
        <v>1479.93</v>
      </c>
      <c r="C1394" s="16">
        <f>IFERROR(VLOOKUP(A1394, 'Data Investing.com'!$A$1:$G$1937, 6, FALSE), "NA")</f>
        <v>154.5505812</v>
      </c>
      <c r="D1394" s="17">
        <f>IFERROR(VLOOKUP(A1394, 'Data Investing.com'!$A$1:$D$1937, 4, FALSE), "NA")</f>
        <v>0.0168405</v>
      </c>
      <c r="E1394" s="17">
        <f>IFERROR(VLOOKUP(A1394, 'Data Investing.com'!$A$1:$G$1937, 7, FALSE), "NA")</f>
        <v>0.009289607093</v>
      </c>
    </row>
    <row r="1395" ht="15.75" customHeight="1">
      <c r="A1395" s="15">
        <v>44492.0</v>
      </c>
      <c r="B1395" s="16" t="str">
        <f>IFERROR(VLOOKUP(A1395, 'Data Investing.com'!$A$1:$B$1937, 2, FALSE), "NA")</f>
        <v>NA</v>
      </c>
      <c r="C1395" s="16" t="str">
        <f>IFERROR(VLOOKUP(A1395, 'Data Investing.com'!$A$1:$G$1937, 6, FALSE), "NA")</f>
        <v>NA</v>
      </c>
      <c r="D1395" s="17" t="str">
        <f>IFERROR(VLOOKUP(A1395, 'Data Investing.com'!$A$1:$D$1937, 4, FALSE), "NA")</f>
        <v>NA</v>
      </c>
      <c r="E1395" s="17" t="str">
        <f>IFERROR(VLOOKUP(A1395, 'Data Investing.com'!$A$1:$G$1937, 7, FALSE), "NA")</f>
        <v>NA</v>
      </c>
    </row>
    <row r="1396" ht="15.75" customHeight="1">
      <c r="A1396" s="15">
        <v>44493.0</v>
      </c>
      <c r="B1396" s="16" t="str">
        <f>IFERROR(VLOOKUP(A1396, 'Data Investing.com'!$A$1:$B$1937, 2, FALSE), "NA")</f>
        <v>NA</v>
      </c>
      <c r="C1396" s="16" t="str">
        <f>IFERROR(VLOOKUP(A1396, 'Data Investing.com'!$A$1:$G$1937, 6, FALSE), "NA")</f>
        <v>NA</v>
      </c>
      <c r="D1396" s="17" t="str">
        <f>IFERROR(VLOOKUP(A1396, 'Data Investing.com'!$A$1:$D$1937, 4, FALSE), "NA")</f>
        <v>NA</v>
      </c>
      <c r="E1396" s="17" t="str">
        <f>IFERROR(VLOOKUP(A1396, 'Data Investing.com'!$A$1:$G$1937, 7, FALSE), "NA")</f>
        <v>NA</v>
      </c>
    </row>
    <row r="1397" ht="15.75" customHeight="1">
      <c r="A1397" s="15">
        <v>44494.0</v>
      </c>
      <c r="B1397" s="16">
        <f>IFERROR(VLOOKUP(A1397, 'Data Investing.com'!$A$1:$B$1937, 2, FALSE), "NA")</f>
        <v>1492.93</v>
      </c>
      <c r="C1397" s="16">
        <f>IFERROR(VLOOKUP(A1397, 'Data Investing.com'!$A$1:$G$1937, 6, FALSE), "NA")</f>
        <v>155.8203129</v>
      </c>
      <c r="D1397" s="17">
        <f>IFERROR(VLOOKUP(A1397, 'Data Investing.com'!$A$1:$D$1937, 4, FALSE), "NA")</f>
        <v>0.0087842</v>
      </c>
      <c r="E1397" s="17">
        <f>IFERROR(VLOOKUP(A1397, 'Data Investing.com'!$A$1:$G$1937, 7, FALSE), "NA")</f>
        <v>0.008182074138</v>
      </c>
    </row>
    <row r="1398" ht="15.75" customHeight="1">
      <c r="A1398" s="15">
        <v>44495.0</v>
      </c>
      <c r="B1398" s="16">
        <f>IFERROR(VLOOKUP(A1398, 'Data Investing.com'!$A$1:$B$1937, 2, FALSE), "NA")</f>
        <v>1509.2</v>
      </c>
      <c r="C1398" s="16">
        <f>IFERROR(VLOOKUP(A1398, 'Data Investing.com'!$A$1:$G$1937, 6, FALSE), "NA")</f>
        <v>158.3049247</v>
      </c>
      <c r="D1398" s="17">
        <f>IFERROR(VLOOKUP(A1398, 'Data Investing.com'!$A$1:$D$1937, 4, FALSE), "NA")</f>
        <v>0.01089803</v>
      </c>
      <c r="E1398" s="17">
        <f>IFERROR(VLOOKUP(A1398, 'Data Investing.com'!$A$1:$G$1937, 7, FALSE), "NA")</f>
        <v>0.01581957353</v>
      </c>
    </row>
    <row r="1399" ht="15.75" customHeight="1">
      <c r="A1399" s="15">
        <v>44496.0</v>
      </c>
      <c r="B1399" s="16">
        <f>IFERROR(VLOOKUP(A1399, 'Data Investing.com'!$A$1:$B$1937, 2, FALSE), "NA")</f>
        <v>1519.25</v>
      </c>
      <c r="C1399" s="16">
        <f>IFERROR(VLOOKUP(A1399, 'Data Investing.com'!$A$1:$G$1937, 6, FALSE), "NA")</f>
        <v>160.2770364</v>
      </c>
      <c r="D1399" s="17">
        <f>IFERROR(VLOOKUP(A1399, 'Data Investing.com'!$A$1:$D$1937, 4, FALSE), "NA")</f>
        <v>0.00665916</v>
      </c>
      <c r="E1399" s="17">
        <f>IFERROR(VLOOKUP(A1399, 'Data Investing.com'!$A$1:$G$1937, 7, FALSE), "NA")</f>
        <v>0.01238071867</v>
      </c>
    </row>
    <row r="1400" ht="15.75" customHeight="1">
      <c r="A1400" s="15">
        <v>44497.0</v>
      </c>
      <c r="B1400" s="16">
        <f>IFERROR(VLOOKUP(A1400, 'Data Investing.com'!$A$1:$B$1937, 2, FALSE), "NA")</f>
        <v>1522.04</v>
      </c>
      <c r="C1400" s="16">
        <f>IFERROR(VLOOKUP(A1400, 'Data Investing.com'!$A$1:$G$1937, 6, FALSE), "NA")</f>
        <v>159.7740967</v>
      </c>
      <c r="D1400" s="17">
        <f>IFERROR(VLOOKUP(A1400, 'Data Investing.com'!$A$1:$D$1937, 4, FALSE), "NA")</f>
        <v>0.00183643</v>
      </c>
      <c r="E1400" s="17">
        <f>IFERROR(VLOOKUP(A1400, 'Data Investing.com'!$A$1:$G$1937, 7, FALSE), "NA")</f>
        <v>-0.00314287328</v>
      </c>
    </row>
    <row r="1401" ht="15.75" customHeight="1">
      <c r="A1401" s="15">
        <v>44498.0</v>
      </c>
      <c r="B1401" s="16" t="str">
        <f>IFERROR(VLOOKUP(A1401, 'Data Investing.com'!$A$1:$B$1937, 2, FALSE), "NA")</f>
        <v>NA</v>
      </c>
      <c r="C1401" s="16" t="str">
        <f>IFERROR(VLOOKUP(A1401, 'Data Investing.com'!$A$1:$G$1937, 6, FALSE), "NA")</f>
        <v>NA</v>
      </c>
      <c r="D1401" s="17" t="str">
        <f>IFERROR(VLOOKUP(A1401, 'Data Investing.com'!$A$1:$D$1937, 4, FALSE), "NA")</f>
        <v>NA</v>
      </c>
      <c r="E1401" s="17" t="str">
        <f>IFERROR(VLOOKUP(A1401, 'Data Investing.com'!$A$1:$G$1937, 7, FALSE), "NA")</f>
        <v>NA</v>
      </c>
    </row>
    <row r="1402" ht="15.75" customHeight="1">
      <c r="A1402" s="15">
        <v>44499.0</v>
      </c>
      <c r="B1402" s="16" t="str">
        <f>IFERROR(VLOOKUP(A1402, 'Data Investing.com'!$A$1:$B$1937, 2, FALSE), "NA")</f>
        <v>NA</v>
      </c>
      <c r="C1402" s="16" t="str">
        <f>IFERROR(VLOOKUP(A1402, 'Data Investing.com'!$A$1:$G$1937, 6, FALSE), "NA")</f>
        <v>NA</v>
      </c>
      <c r="D1402" s="17" t="str">
        <f>IFERROR(VLOOKUP(A1402, 'Data Investing.com'!$A$1:$D$1937, 4, FALSE), "NA")</f>
        <v>NA</v>
      </c>
      <c r="E1402" s="17" t="str">
        <f>IFERROR(VLOOKUP(A1402, 'Data Investing.com'!$A$1:$G$1937, 7, FALSE), "NA")</f>
        <v>NA</v>
      </c>
    </row>
    <row r="1403" ht="15.75" customHeight="1">
      <c r="A1403" s="15">
        <v>44500.0</v>
      </c>
      <c r="B1403" s="16" t="str">
        <f>IFERROR(VLOOKUP(A1403, 'Data Investing.com'!$A$1:$B$1937, 2, FALSE), "NA")</f>
        <v>NA</v>
      </c>
      <c r="C1403" s="16" t="str">
        <f>IFERROR(VLOOKUP(A1403, 'Data Investing.com'!$A$1:$G$1937, 6, FALSE), "NA")</f>
        <v>NA</v>
      </c>
      <c r="D1403" s="17" t="str">
        <f>IFERROR(VLOOKUP(A1403, 'Data Investing.com'!$A$1:$D$1937, 4, FALSE), "NA")</f>
        <v>NA</v>
      </c>
      <c r="E1403" s="17" t="str">
        <f>IFERROR(VLOOKUP(A1403, 'Data Investing.com'!$A$1:$G$1937, 7, FALSE), "NA")</f>
        <v>NA</v>
      </c>
    </row>
    <row r="1404" ht="15.75" customHeight="1">
      <c r="A1404" s="15">
        <v>44501.0</v>
      </c>
      <c r="B1404" s="16">
        <f>IFERROR(VLOOKUP(A1404, 'Data Investing.com'!$A$1:$B$1937, 2, FALSE), "NA")</f>
        <v>1536.32</v>
      </c>
      <c r="C1404" s="16">
        <f>IFERROR(VLOOKUP(A1404, 'Data Investing.com'!$A$1:$G$1937, 6, FALSE), "NA")</f>
        <v>161.1665355</v>
      </c>
      <c r="D1404" s="17">
        <f>IFERROR(VLOOKUP(A1404, 'Data Investing.com'!$A$1:$D$1937, 4, FALSE), "NA")</f>
        <v>0.00938215</v>
      </c>
      <c r="E1404" s="17">
        <f>IFERROR(VLOOKUP(A1404, 'Data Investing.com'!$A$1:$G$1937, 7, FALSE), "NA")</f>
        <v>0.008677290637</v>
      </c>
    </row>
    <row r="1405" ht="15.75" customHeight="1">
      <c r="A1405" s="15">
        <v>44502.0</v>
      </c>
      <c r="B1405" s="16">
        <f>IFERROR(VLOOKUP(A1405, 'Data Investing.com'!$A$1:$B$1937, 2, FALSE), "NA")</f>
        <v>1533.05</v>
      </c>
      <c r="C1405" s="16">
        <f>IFERROR(VLOOKUP(A1405, 'Data Investing.com'!$A$1:$G$1937, 6, FALSE), "NA")</f>
        <v>159.7859168</v>
      </c>
      <c r="D1405" s="17">
        <f>IFERROR(VLOOKUP(A1405, 'Data Investing.com'!$A$1:$D$1937, 4, FALSE), "NA")</f>
        <v>-0.0021285</v>
      </c>
      <c r="E1405" s="17">
        <f>IFERROR(VLOOKUP(A1405, 'Data Investing.com'!$A$1:$G$1937, 7, FALSE), "NA")</f>
        <v>-0.008603313402</v>
      </c>
    </row>
    <row r="1406" ht="15.75" customHeight="1">
      <c r="A1406" s="15">
        <v>44503.0</v>
      </c>
      <c r="B1406" s="16">
        <f>IFERROR(VLOOKUP(A1406, 'Data Investing.com'!$A$1:$B$1937, 2, FALSE), "NA")</f>
        <v>1547.03</v>
      </c>
      <c r="C1406" s="16">
        <f>IFERROR(VLOOKUP(A1406, 'Data Investing.com'!$A$1:$G$1937, 6, FALSE), "NA")</f>
        <v>160.6636203</v>
      </c>
      <c r="D1406" s="17">
        <f>IFERROR(VLOOKUP(A1406, 'Data Investing.com'!$A$1:$D$1937, 4, FALSE), "NA")</f>
        <v>0.00911908</v>
      </c>
      <c r="E1406" s="17">
        <f>IFERROR(VLOOKUP(A1406, 'Data Investing.com'!$A$1:$G$1937, 7, FALSE), "NA")</f>
        <v>0.005477965309</v>
      </c>
    </row>
    <row r="1407" ht="15.75" customHeight="1">
      <c r="A1407" s="15">
        <v>44504.0</v>
      </c>
      <c r="B1407" s="16">
        <f>IFERROR(VLOOKUP(A1407, 'Data Investing.com'!$A$1:$B$1937, 2, FALSE), "NA")</f>
        <v>1575.67</v>
      </c>
      <c r="C1407" s="16">
        <f>IFERROR(VLOOKUP(A1407, 'Data Investing.com'!$A$1:$G$1937, 6, FALSE), "NA")</f>
        <v>162.5793204</v>
      </c>
      <c r="D1407" s="17">
        <f>IFERROR(VLOOKUP(A1407, 'Data Investing.com'!$A$1:$D$1937, 4, FALSE), "NA")</f>
        <v>0.01851289</v>
      </c>
      <c r="E1407" s="17">
        <f>IFERROR(VLOOKUP(A1407, 'Data Investing.com'!$A$1:$G$1937, 7, FALSE), "NA")</f>
        <v>0.01185314402</v>
      </c>
    </row>
    <row r="1408" ht="15.75" customHeight="1">
      <c r="A1408" s="15">
        <v>44505.0</v>
      </c>
      <c r="B1408" s="16">
        <f>IFERROR(VLOOKUP(A1408, 'Data Investing.com'!$A$1:$B$1937, 2, FALSE), "NA")</f>
        <v>1583.59</v>
      </c>
      <c r="C1408" s="16">
        <f>IFERROR(VLOOKUP(A1408, 'Data Investing.com'!$A$1:$G$1937, 6, FALSE), "NA")</f>
        <v>163.6937803</v>
      </c>
      <c r="D1408" s="17">
        <f>IFERROR(VLOOKUP(A1408, 'Data Investing.com'!$A$1:$D$1937, 4, FALSE), "NA")</f>
        <v>0.00502643</v>
      </c>
      <c r="E1408" s="17">
        <f>IFERROR(VLOOKUP(A1408, 'Data Investing.com'!$A$1:$G$1937, 7, FALSE), "NA")</f>
        <v>0.006831480635</v>
      </c>
    </row>
    <row r="1409" ht="15.75" customHeight="1">
      <c r="A1409" s="15">
        <v>44506.0</v>
      </c>
      <c r="B1409" s="16" t="str">
        <f>IFERROR(VLOOKUP(A1409, 'Data Investing.com'!$A$1:$B$1937, 2, FALSE), "NA")</f>
        <v>NA</v>
      </c>
      <c r="C1409" s="16" t="str">
        <f>IFERROR(VLOOKUP(A1409, 'Data Investing.com'!$A$1:$G$1937, 6, FALSE), "NA")</f>
        <v>NA</v>
      </c>
      <c r="D1409" s="17" t="str">
        <f>IFERROR(VLOOKUP(A1409, 'Data Investing.com'!$A$1:$D$1937, 4, FALSE), "NA")</f>
        <v>NA</v>
      </c>
      <c r="E1409" s="17" t="str">
        <f>IFERROR(VLOOKUP(A1409, 'Data Investing.com'!$A$1:$G$1937, 7, FALSE), "NA")</f>
        <v>NA</v>
      </c>
    </row>
    <row r="1410" ht="15.75" customHeight="1">
      <c r="A1410" s="15">
        <v>44507.0</v>
      </c>
      <c r="B1410" s="16" t="str">
        <f>IFERROR(VLOOKUP(A1410, 'Data Investing.com'!$A$1:$B$1937, 2, FALSE), "NA")</f>
        <v>NA</v>
      </c>
      <c r="C1410" s="16" t="str">
        <f>IFERROR(VLOOKUP(A1410, 'Data Investing.com'!$A$1:$G$1937, 6, FALSE), "NA")</f>
        <v>NA</v>
      </c>
      <c r="D1410" s="17" t="str">
        <f>IFERROR(VLOOKUP(A1410, 'Data Investing.com'!$A$1:$D$1937, 4, FALSE), "NA")</f>
        <v>NA</v>
      </c>
      <c r="E1410" s="17" t="str">
        <f>IFERROR(VLOOKUP(A1410, 'Data Investing.com'!$A$1:$G$1937, 7, FALSE), "NA")</f>
        <v>NA</v>
      </c>
    </row>
    <row r="1411" ht="15.75" customHeight="1">
      <c r="A1411" s="15">
        <v>44508.0</v>
      </c>
      <c r="B1411" s="16">
        <f>IFERROR(VLOOKUP(A1411, 'Data Investing.com'!$A$1:$B$1937, 2, FALSE), "NA")</f>
        <v>1608.54</v>
      </c>
      <c r="C1411" s="16">
        <f>IFERROR(VLOOKUP(A1411, 'Data Investing.com'!$A$1:$G$1937, 6, FALSE), "NA")</f>
        <v>166.1869389</v>
      </c>
      <c r="D1411" s="17">
        <f>IFERROR(VLOOKUP(A1411, 'Data Investing.com'!$A$1:$D$1937, 4, FALSE), "NA")</f>
        <v>0.01575534</v>
      </c>
      <c r="E1411" s="17">
        <f>IFERROR(VLOOKUP(A1411, 'Data Investing.com'!$A$1:$G$1937, 7, FALSE), "NA")</f>
        <v>0.01511580335</v>
      </c>
    </row>
    <row r="1412" ht="15.75" customHeight="1">
      <c r="A1412" s="15">
        <v>44509.0</v>
      </c>
      <c r="B1412" s="16">
        <f>IFERROR(VLOOKUP(A1412, 'Data Investing.com'!$A$1:$B$1937, 2, FALSE), "NA")</f>
        <v>1615.64</v>
      </c>
      <c r="C1412" s="16">
        <f>IFERROR(VLOOKUP(A1412, 'Data Investing.com'!$A$1:$G$1937, 6, FALSE), "NA")</f>
        <v>166.1292313</v>
      </c>
      <c r="D1412" s="17">
        <f>IFERROR(VLOOKUP(A1412, 'Data Investing.com'!$A$1:$D$1937, 4, FALSE), "NA")</f>
        <v>0.00441394</v>
      </c>
      <c r="E1412" s="17">
        <f>IFERROR(VLOOKUP(A1412, 'Data Investing.com'!$A$1:$G$1937, 7, FALSE), "NA")</f>
        <v>-0.0003473053592</v>
      </c>
    </row>
    <row r="1413" ht="15.75" customHeight="1">
      <c r="A1413" s="15">
        <v>44510.0</v>
      </c>
      <c r="B1413" s="16">
        <f>IFERROR(VLOOKUP(A1413, 'Data Investing.com'!$A$1:$B$1937, 2, FALSE), "NA")</f>
        <v>1624.09</v>
      </c>
      <c r="C1413" s="16">
        <f>IFERROR(VLOOKUP(A1413, 'Data Investing.com'!$A$1:$G$1937, 6, FALSE), "NA")</f>
        <v>165.0850283</v>
      </c>
      <c r="D1413" s="17">
        <f>IFERROR(VLOOKUP(A1413, 'Data Investing.com'!$A$1:$D$1937, 4, FALSE), "NA")</f>
        <v>0.00523013</v>
      </c>
      <c r="E1413" s="17">
        <f>IFERROR(VLOOKUP(A1413, 'Data Investing.com'!$A$1:$G$1937, 7, FALSE), "NA")</f>
        <v>-0.006305322889</v>
      </c>
    </row>
    <row r="1414" ht="15.75" customHeight="1">
      <c r="A1414" s="15">
        <v>44511.0</v>
      </c>
      <c r="B1414" s="16">
        <f>IFERROR(VLOOKUP(A1414, 'Data Investing.com'!$A$1:$B$1937, 2, FALSE), "NA")</f>
        <v>1625.06</v>
      </c>
      <c r="C1414" s="16">
        <f>IFERROR(VLOOKUP(A1414, 'Data Investing.com'!$A$1:$G$1937, 6, FALSE), "NA")</f>
        <v>164.3151094</v>
      </c>
      <c r="D1414" s="17">
        <f>IFERROR(VLOOKUP(A1414, 'Data Investing.com'!$A$1:$D$1937, 4, FALSE), "NA")</f>
        <v>0.00059726</v>
      </c>
      <c r="E1414" s="17">
        <f>IFERROR(VLOOKUP(A1414, 'Data Investing.com'!$A$1:$G$1937, 7, FALSE), "NA")</f>
        <v>-0.004674681452</v>
      </c>
    </row>
    <row r="1415" ht="15.75" customHeight="1">
      <c r="A1415" s="15">
        <v>44512.0</v>
      </c>
      <c r="B1415" s="16">
        <f>IFERROR(VLOOKUP(A1415, 'Data Investing.com'!$A$1:$B$1937, 2, FALSE), "NA")</f>
        <v>1638.5</v>
      </c>
      <c r="C1415" s="16">
        <f>IFERROR(VLOOKUP(A1415, 'Data Investing.com'!$A$1:$G$1937, 6, FALSE), "NA")</f>
        <v>164.2590049</v>
      </c>
      <c r="D1415" s="17">
        <f>IFERROR(VLOOKUP(A1415, 'Data Investing.com'!$A$1:$D$1937, 4, FALSE), "NA")</f>
        <v>0.00827046</v>
      </c>
      <c r="E1415" s="17">
        <f>IFERROR(VLOOKUP(A1415, 'Data Investing.com'!$A$1:$G$1937, 7, FALSE), "NA")</f>
        <v>-0.0003415024485</v>
      </c>
    </row>
    <row r="1416" ht="15.75" customHeight="1">
      <c r="A1416" s="15">
        <v>44513.0</v>
      </c>
      <c r="B1416" s="16" t="str">
        <f>IFERROR(VLOOKUP(A1416, 'Data Investing.com'!$A$1:$B$1937, 2, FALSE), "NA")</f>
        <v>NA</v>
      </c>
      <c r="C1416" s="16" t="str">
        <f>IFERROR(VLOOKUP(A1416, 'Data Investing.com'!$A$1:$G$1937, 6, FALSE), "NA")</f>
        <v>NA</v>
      </c>
      <c r="D1416" s="17" t="str">
        <f>IFERROR(VLOOKUP(A1416, 'Data Investing.com'!$A$1:$D$1937, 4, FALSE), "NA")</f>
        <v>NA</v>
      </c>
      <c r="E1416" s="17" t="str">
        <f>IFERROR(VLOOKUP(A1416, 'Data Investing.com'!$A$1:$G$1937, 7, FALSE), "NA")</f>
        <v>NA</v>
      </c>
    </row>
    <row r="1417" ht="15.75" customHeight="1">
      <c r="A1417" s="15">
        <v>44514.0</v>
      </c>
      <c r="B1417" s="16" t="str">
        <f>IFERROR(VLOOKUP(A1417, 'Data Investing.com'!$A$1:$B$1937, 2, FALSE), "NA")</f>
        <v>NA</v>
      </c>
      <c r="C1417" s="16" t="str">
        <f>IFERROR(VLOOKUP(A1417, 'Data Investing.com'!$A$1:$G$1937, 6, FALSE), "NA")</f>
        <v>NA</v>
      </c>
      <c r="D1417" s="17" t="str">
        <f>IFERROR(VLOOKUP(A1417, 'Data Investing.com'!$A$1:$D$1937, 4, FALSE), "NA")</f>
        <v>NA</v>
      </c>
      <c r="E1417" s="17" t="str">
        <f>IFERROR(VLOOKUP(A1417, 'Data Investing.com'!$A$1:$G$1937, 7, FALSE), "NA")</f>
        <v>NA</v>
      </c>
    </row>
    <row r="1418" ht="15.75" customHeight="1">
      <c r="A1418" s="15">
        <v>44515.0</v>
      </c>
      <c r="B1418" s="16">
        <f>IFERROR(VLOOKUP(A1418, 'Data Investing.com'!$A$1:$B$1937, 2, FALSE), "NA")</f>
        <v>1702.49</v>
      </c>
      <c r="C1418" s="16">
        <f>IFERROR(VLOOKUP(A1418, 'Data Investing.com'!$A$1:$G$1937, 6, FALSE), "NA")</f>
        <v>169.3935625</v>
      </c>
      <c r="D1418" s="17">
        <f>IFERROR(VLOOKUP(A1418, 'Data Investing.com'!$A$1:$D$1937, 4, FALSE), "NA")</f>
        <v>0.03905401</v>
      </c>
      <c r="E1418" s="17">
        <f>IFERROR(VLOOKUP(A1418, 'Data Investing.com'!$A$1:$G$1937, 7, FALSE), "NA")</f>
        <v>0.03078029943</v>
      </c>
    </row>
    <row r="1419" ht="15.75" customHeight="1">
      <c r="A1419" s="15">
        <v>44516.0</v>
      </c>
      <c r="B1419" s="16">
        <f>IFERROR(VLOOKUP(A1419, 'Data Investing.com'!$A$1:$B$1937, 2, FALSE), "NA")</f>
        <v>1685.6</v>
      </c>
      <c r="C1419" s="16">
        <f>IFERROR(VLOOKUP(A1419, 'Data Investing.com'!$A$1:$G$1937, 6, FALSE), "NA")</f>
        <v>163.0252914</v>
      </c>
      <c r="D1419" s="17">
        <f>IFERROR(VLOOKUP(A1419, 'Data Investing.com'!$A$1:$D$1937, 4, FALSE), "NA")</f>
        <v>-0.0099208</v>
      </c>
      <c r="E1419" s="17">
        <f>IFERROR(VLOOKUP(A1419, 'Data Investing.com'!$A$1:$G$1937, 7, FALSE), "NA")</f>
        <v>-0.0383194293</v>
      </c>
    </row>
    <row r="1420" ht="15.75" customHeight="1">
      <c r="A1420" s="15">
        <v>44517.0</v>
      </c>
      <c r="B1420" s="16">
        <f>IFERROR(VLOOKUP(A1420, 'Data Investing.com'!$A$1:$B$1937, 2, FALSE), "NA")</f>
        <v>1707.04</v>
      </c>
      <c r="C1420" s="16">
        <f>IFERROR(VLOOKUP(A1420, 'Data Investing.com'!$A$1:$G$1937, 6, FALSE), "NA")</f>
        <v>160.8851776</v>
      </c>
      <c r="D1420" s="17">
        <f>IFERROR(VLOOKUP(A1420, 'Data Investing.com'!$A$1:$D$1937, 4, FALSE), "NA")</f>
        <v>0.01271951</v>
      </c>
      <c r="E1420" s="17">
        <f>IFERROR(VLOOKUP(A1420, 'Data Investing.com'!$A$1:$G$1937, 7, FALSE), "NA")</f>
        <v>-0.01321442247</v>
      </c>
    </row>
    <row r="1421" ht="15.75" customHeight="1">
      <c r="A1421" s="15">
        <v>44518.0</v>
      </c>
      <c r="B1421" s="16">
        <f>IFERROR(VLOOKUP(A1421, 'Data Investing.com'!$A$1:$B$1937, 2, FALSE), "NA")</f>
        <v>1736.88</v>
      </c>
      <c r="C1421" s="16">
        <f>IFERROR(VLOOKUP(A1421, 'Data Investing.com'!$A$1:$G$1937, 6, FALSE), "NA")</f>
        <v>157.9915405</v>
      </c>
      <c r="D1421" s="17">
        <f>IFERROR(VLOOKUP(A1421, 'Data Investing.com'!$A$1:$D$1937, 4, FALSE), "NA")</f>
        <v>0.01748055</v>
      </c>
      <c r="E1421" s="17">
        <f>IFERROR(VLOOKUP(A1421, 'Data Investing.com'!$A$1:$G$1937, 7, FALSE), "NA")</f>
        <v>-0.01814943783</v>
      </c>
    </row>
    <row r="1422" ht="15.75" customHeight="1">
      <c r="A1422" s="15">
        <v>44519.0</v>
      </c>
      <c r="B1422" s="16">
        <f>IFERROR(VLOOKUP(A1422, 'Data Investing.com'!$A$1:$B$1937, 2, FALSE), "NA")</f>
        <v>1737.33</v>
      </c>
      <c r="C1422" s="16">
        <f>IFERROR(VLOOKUP(A1422, 'Data Investing.com'!$A$1:$G$1937, 6, FALSE), "NA")</f>
        <v>154.6905885</v>
      </c>
      <c r="D1422" s="17">
        <f>IFERROR(VLOOKUP(A1422, 'Data Investing.com'!$A$1:$D$1937, 4, FALSE), "NA")</f>
        <v>0.00025909</v>
      </c>
      <c r="E1422" s="17">
        <f>IFERROR(VLOOKUP(A1422, 'Data Investing.com'!$A$1:$G$1937, 7, FALSE), "NA")</f>
        <v>-0.02111457123</v>
      </c>
    </row>
    <row r="1423" ht="15.75" customHeight="1">
      <c r="A1423" s="15">
        <v>44520.0</v>
      </c>
      <c r="B1423" s="16" t="str">
        <f>IFERROR(VLOOKUP(A1423, 'Data Investing.com'!$A$1:$B$1937, 2, FALSE), "NA")</f>
        <v>NA</v>
      </c>
      <c r="C1423" s="16" t="str">
        <f>IFERROR(VLOOKUP(A1423, 'Data Investing.com'!$A$1:$G$1937, 6, FALSE), "NA")</f>
        <v>NA</v>
      </c>
      <c r="D1423" s="17" t="str">
        <f>IFERROR(VLOOKUP(A1423, 'Data Investing.com'!$A$1:$D$1937, 4, FALSE), "NA")</f>
        <v>NA</v>
      </c>
      <c r="E1423" s="17" t="str">
        <f>IFERROR(VLOOKUP(A1423, 'Data Investing.com'!$A$1:$G$1937, 7, FALSE), "NA")</f>
        <v>NA</v>
      </c>
    </row>
    <row r="1424" ht="15.75" customHeight="1">
      <c r="A1424" s="15">
        <v>44521.0</v>
      </c>
      <c r="B1424" s="16" t="str">
        <f>IFERROR(VLOOKUP(A1424, 'Data Investing.com'!$A$1:$B$1937, 2, FALSE), "NA")</f>
        <v>NA</v>
      </c>
      <c r="C1424" s="16" t="str">
        <f>IFERROR(VLOOKUP(A1424, 'Data Investing.com'!$A$1:$G$1937, 6, FALSE), "NA")</f>
        <v>NA</v>
      </c>
      <c r="D1424" s="17" t="str">
        <f>IFERROR(VLOOKUP(A1424, 'Data Investing.com'!$A$1:$D$1937, 4, FALSE), "NA")</f>
        <v>NA</v>
      </c>
      <c r="E1424" s="17" t="str">
        <f>IFERROR(VLOOKUP(A1424, 'Data Investing.com'!$A$1:$G$1937, 7, FALSE), "NA")</f>
        <v>NA</v>
      </c>
    </row>
    <row r="1425" ht="15.75" customHeight="1">
      <c r="A1425" s="15">
        <v>44522.0</v>
      </c>
      <c r="B1425" s="16">
        <f>IFERROR(VLOOKUP(A1425, 'Data Investing.com'!$A$1:$B$1937, 2, FALSE), "NA")</f>
        <v>1755.48</v>
      </c>
      <c r="C1425" s="16">
        <f>IFERROR(VLOOKUP(A1425, 'Data Investing.com'!$A$1:$G$1937, 6, FALSE), "NA")</f>
        <v>154.273662</v>
      </c>
      <c r="D1425" s="17">
        <f>IFERROR(VLOOKUP(A1425, 'Data Investing.com'!$A$1:$D$1937, 4, FALSE), "NA")</f>
        <v>0.01044707</v>
      </c>
      <c r="E1425" s="17">
        <f>IFERROR(VLOOKUP(A1425, 'Data Investing.com'!$A$1:$G$1937, 7, FALSE), "NA")</f>
        <v>-0.002698867541</v>
      </c>
    </row>
    <row r="1426" ht="15.75" customHeight="1">
      <c r="A1426" s="15">
        <v>44523.0</v>
      </c>
      <c r="B1426" s="16">
        <f>IFERROR(VLOOKUP(A1426, 'Data Investing.com'!$A$1:$B$1937, 2, FALSE), "NA")</f>
        <v>1784.56</v>
      </c>
      <c r="C1426" s="16">
        <f>IFERROR(VLOOKUP(A1426, 'Data Investing.com'!$A$1:$G$1937, 6, FALSE), "NA")</f>
        <v>139.2099351</v>
      </c>
      <c r="D1426" s="17">
        <f>IFERROR(VLOOKUP(A1426, 'Data Investing.com'!$A$1:$D$1937, 4, FALSE), "NA")</f>
        <v>0.01656527</v>
      </c>
      <c r="E1426" s="17">
        <f>IFERROR(VLOOKUP(A1426, 'Data Investing.com'!$A$1:$G$1937, 7, FALSE), "NA")</f>
        <v>-0.1027449332</v>
      </c>
    </row>
    <row r="1427" ht="15.75" customHeight="1">
      <c r="A1427" s="15">
        <v>44524.0</v>
      </c>
      <c r="B1427" s="16">
        <f>IFERROR(VLOOKUP(A1427, 'Data Investing.com'!$A$1:$B$1937, 2, FALSE), "NA")</f>
        <v>1812.3</v>
      </c>
      <c r="C1427" s="16">
        <f>IFERROR(VLOOKUP(A1427, 'Data Investing.com'!$A$1:$G$1937, 6, FALSE), "NA")</f>
        <v>149.9565595</v>
      </c>
      <c r="D1427" s="17">
        <f>IFERROR(VLOOKUP(A1427, 'Data Investing.com'!$A$1:$D$1937, 4, FALSE), "NA")</f>
        <v>0.01554445</v>
      </c>
      <c r="E1427" s="17">
        <f>IFERROR(VLOOKUP(A1427, 'Data Investing.com'!$A$1:$G$1937, 7, FALSE), "NA")</f>
        <v>0.07436253073</v>
      </c>
    </row>
    <row r="1428" ht="15.75" customHeight="1">
      <c r="A1428" s="15">
        <v>44525.0</v>
      </c>
      <c r="B1428" s="16">
        <f>IFERROR(VLOOKUP(A1428, 'Data Investing.com'!$A$1:$B$1937, 2, FALSE), "NA")</f>
        <v>1819.23</v>
      </c>
      <c r="C1428" s="16">
        <f>IFERROR(VLOOKUP(A1428, 'Data Investing.com'!$A$1:$G$1937, 6, FALSE), "NA")</f>
        <v>152.8392241</v>
      </c>
      <c r="D1428" s="17">
        <f>IFERROR(VLOOKUP(A1428, 'Data Investing.com'!$A$1:$D$1937, 4, FALSE), "NA")</f>
        <v>0.00382387</v>
      </c>
      <c r="E1428" s="17">
        <f>IFERROR(VLOOKUP(A1428, 'Data Investing.com'!$A$1:$G$1937, 7, FALSE), "NA")</f>
        <v>0.01904089681</v>
      </c>
    </row>
    <row r="1429" ht="15.75" customHeight="1">
      <c r="A1429" s="15">
        <v>44526.0</v>
      </c>
      <c r="B1429" s="16">
        <f>IFERROR(VLOOKUP(A1429, 'Data Investing.com'!$A$1:$B$1937, 2, FALSE), "NA")</f>
        <v>1776.41</v>
      </c>
      <c r="C1429" s="16">
        <f>IFERROR(VLOOKUP(A1429, 'Data Investing.com'!$A$1:$G$1937, 6, FALSE), "NA")</f>
        <v>142.9947919</v>
      </c>
      <c r="D1429" s="17">
        <f>IFERROR(VLOOKUP(A1429, 'Data Investing.com'!$A$1:$D$1937, 4, FALSE), "NA")</f>
        <v>-0.0235374</v>
      </c>
      <c r="E1429" s="17">
        <f>IFERROR(VLOOKUP(A1429, 'Data Investing.com'!$A$1:$G$1937, 7, FALSE), "NA")</f>
        <v>-0.06657833657</v>
      </c>
    </row>
    <row r="1430" ht="15.75" customHeight="1">
      <c r="A1430" s="15">
        <v>44527.0</v>
      </c>
      <c r="B1430" s="16" t="str">
        <f>IFERROR(VLOOKUP(A1430, 'Data Investing.com'!$A$1:$B$1937, 2, FALSE), "NA")</f>
        <v>NA</v>
      </c>
      <c r="C1430" s="16" t="str">
        <f>IFERROR(VLOOKUP(A1430, 'Data Investing.com'!$A$1:$G$1937, 6, FALSE), "NA")</f>
        <v>NA</v>
      </c>
      <c r="D1430" s="17" t="str">
        <f>IFERROR(VLOOKUP(A1430, 'Data Investing.com'!$A$1:$D$1937, 4, FALSE), "NA")</f>
        <v>NA</v>
      </c>
      <c r="E1430" s="17" t="str">
        <f>IFERROR(VLOOKUP(A1430, 'Data Investing.com'!$A$1:$G$1937, 7, FALSE), "NA")</f>
        <v>NA</v>
      </c>
    </row>
    <row r="1431" ht="15.75" customHeight="1">
      <c r="A1431" s="15">
        <v>44528.0</v>
      </c>
      <c r="B1431" s="16" t="str">
        <f>IFERROR(VLOOKUP(A1431, 'Data Investing.com'!$A$1:$B$1937, 2, FALSE), "NA")</f>
        <v>NA</v>
      </c>
      <c r="C1431" s="16" t="str">
        <f>IFERROR(VLOOKUP(A1431, 'Data Investing.com'!$A$1:$G$1937, 6, FALSE), "NA")</f>
        <v>NA</v>
      </c>
      <c r="D1431" s="17" t="str">
        <f>IFERROR(VLOOKUP(A1431, 'Data Investing.com'!$A$1:$D$1937, 4, FALSE), "NA")</f>
        <v>NA</v>
      </c>
      <c r="E1431" s="17" t="str">
        <f>IFERROR(VLOOKUP(A1431, 'Data Investing.com'!$A$1:$G$1937, 7, FALSE), "NA")</f>
        <v>NA</v>
      </c>
    </row>
    <row r="1432" ht="15.75" customHeight="1">
      <c r="A1432" s="15">
        <v>44529.0</v>
      </c>
      <c r="B1432" s="16">
        <f>IFERROR(VLOOKUP(A1432, 'Data Investing.com'!$A$1:$B$1937, 2, FALSE), "NA")</f>
        <v>1808.79</v>
      </c>
      <c r="C1432" s="16">
        <f>IFERROR(VLOOKUP(A1432, 'Data Investing.com'!$A$1:$G$1937, 6, FALSE), "NA")</f>
        <v>141.2841242</v>
      </c>
      <c r="D1432" s="17">
        <f>IFERROR(VLOOKUP(A1432, 'Data Investing.com'!$A$1:$D$1937, 4, FALSE), "NA")</f>
        <v>0.01822777</v>
      </c>
      <c r="E1432" s="17">
        <f>IFERROR(VLOOKUP(A1432, 'Data Investing.com'!$A$1:$G$1937, 7, FALSE), "NA")</f>
        <v>-0.01203528108</v>
      </c>
    </row>
    <row r="1433" ht="15.75" customHeight="1">
      <c r="A1433" s="15">
        <v>44530.0</v>
      </c>
      <c r="B1433" s="16">
        <f>IFERROR(VLOOKUP(A1433, 'Data Investing.com'!$A$1:$B$1937, 2, FALSE), "NA")</f>
        <v>1809.65</v>
      </c>
      <c r="C1433" s="16">
        <f>IFERROR(VLOOKUP(A1433, 'Data Investing.com'!$A$1:$G$1937, 6, FALSE), "NA")</f>
        <v>134.3147879</v>
      </c>
      <c r="D1433" s="17">
        <f>IFERROR(VLOOKUP(A1433, 'Data Investing.com'!$A$1:$D$1937, 4, FALSE), "NA")</f>
        <v>0.00047546</v>
      </c>
      <c r="E1433" s="17">
        <f>IFERROR(VLOOKUP(A1433, 'Data Investing.com'!$A$1:$G$1937, 7, FALSE), "NA")</f>
        <v>-0.05058671984</v>
      </c>
    </row>
    <row r="1434" ht="15.75" customHeight="1">
      <c r="A1434" s="15">
        <v>44531.0</v>
      </c>
      <c r="B1434" s="16">
        <f>IFERROR(VLOOKUP(A1434, 'Data Investing.com'!$A$1:$B$1937, 2, FALSE), "NA")</f>
        <v>1857.4</v>
      </c>
      <c r="C1434" s="16">
        <f>IFERROR(VLOOKUP(A1434, 'Data Investing.com'!$A$1:$G$1937, 6, FALSE), "NA")</f>
        <v>140.0384514</v>
      </c>
      <c r="D1434" s="17">
        <f>IFERROR(VLOOKUP(A1434, 'Data Investing.com'!$A$1:$D$1937, 4, FALSE), "NA")</f>
        <v>0.02638632</v>
      </c>
      <c r="E1434" s="17">
        <f>IFERROR(VLOOKUP(A1434, 'Data Investing.com'!$A$1:$G$1937, 7, FALSE), "NA")</f>
        <v>0.04173082945</v>
      </c>
    </row>
    <row r="1435" ht="15.75" customHeight="1">
      <c r="A1435" s="15">
        <v>44532.0</v>
      </c>
      <c r="B1435" s="16">
        <f>IFERROR(VLOOKUP(A1435, 'Data Investing.com'!$A$1:$B$1937, 2, FALSE), "NA")</f>
        <v>1880.06</v>
      </c>
      <c r="C1435" s="16">
        <f>IFERROR(VLOOKUP(A1435, 'Data Investing.com'!$A$1:$G$1937, 6, FALSE), "NA")</f>
        <v>138.0924749</v>
      </c>
      <c r="D1435" s="17">
        <f>IFERROR(VLOOKUP(A1435, 'Data Investing.com'!$A$1:$D$1937, 4, FALSE), "NA")</f>
        <v>0.01219985</v>
      </c>
      <c r="E1435" s="17">
        <f>IFERROR(VLOOKUP(A1435, 'Data Investing.com'!$A$1:$G$1937, 7, FALSE), "NA")</f>
        <v>-0.01399346872</v>
      </c>
    </row>
    <row r="1436" ht="15.75" customHeight="1">
      <c r="A1436" s="15">
        <v>44533.0</v>
      </c>
      <c r="B1436" s="16">
        <f>IFERROR(VLOOKUP(A1436, 'Data Investing.com'!$A$1:$B$1937, 2, FALSE), "NA")</f>
        <v>1910.41</v>
      </c>
      <c r="C1436" s="16">
        <f>IFERROR(VLOOKUP(A1436, 'Data Investing.com'!$A$1:$G$1937, 6, FALSE), "NA")</f>
        <v>139.4459854</v>
      </c>
      <c r="D1436" s="17">
        <f>IFERROR(VLOOKUP(A1436, 'Data Investing.com'!$A$1:$D$1937, 4, FALSE), "NA")</f>
        <v>0.0161431</v>
      </c>
      <c r="E1436" s="17">
        <f>IFERROR(VLOOKUP(A1436, 'Data Investing.com'!$A$1:$G$1937, 7, FALSE), "NA")</f>
        <v>0.009753755898</v>
      </c>
    </row>
    <row r="1437" ht="15.75" customHeight="1">
      <c r="A1437" s="15">
        <v>44534.0</v>
      </c>
      <c r="B1437" s="16" t="str">
        <f>IFERROR(VLOOKUP(A1437, 'Data Investing.com'!$A$1:$B$1937, 2, FALSE), "NA")</f>
        <v>NA</v>
      </c>
      <c r="C1437" s="16" t="str">
        <f>IFERROR(VLOOKUP(A1437, 'Data Investing.com'!$A$1:$G$1937, 6, FALSE), "NA")</f>
        <v>NA</v>
      </c>
      <c r="D1437" s="17" t="str">
        <f>IFERROR(VLOOKUP(A1437, 'Data Investing.com'!$A$1:$D$1937, 4, FALSE), "NA")</f>
        <v>NA</v>
      </c>
      <c r="E1437" s="17" t="str">
        <f>IFERROR(VLOOKUP(A1437, 'Data Investing.com'!$A$1:$G$1937, 7, FALSE), "NA")</f>
        <v>NA</v>
      </c>
    </row>
    <row r="1438" ht="15.75" customHeight="1">
      <c r="A1438" s="15">
        <v>44535.0</v>
      </c>
      <c r="B1438" s="16" t="str">
        <f>IFERROR(VLOOKUP(A1438, 'Data Investing.com'!$A$1:$B$1937, 2, FALSE), "NA")</f>
        <v>NA</v>
      </c>
      <c r="C1438" s="16" t="str">
        <f>IFERROR(VLOOKUP(A1438, 'Data Investing.com'!$A$1:$G$1937, 6, FALSE), "NA")</f>
        <v>NA</v>
      </c>
      <c r="D1438" s="17" t="str">
        <f>IFERROR(VLOOKUP(A1438, 'Data Investing.com'!$A$1:$D$1937, 4, FALSE), "NA")</f>
        <v>NA</v>
      </c>
      <c r="E1438" s="17" t="str">
        <f>IFERROR(VLOOKUP(A1438, 'Data Investing.com'!$A$1:$G$1937, 7, FALSE), "NA")</f>
        <v>NA</v>
      </c>
    </row>
    <row r="1439" ht="15.75" customHeight="1">
      <c r="A1439" s="15">
        <v>44536.0</v>
      </c>
      <c r="B1439" s="16">
        <f>IFERROR(VLOOKUP(A1439, 'Data Investing.com'!$A$1:$B$1937, 2, FALSE), "NA")</f>
        <v>1927.39</v>
      </c>
      <c r="C1439" s="16">
        <f>IFERROR(VLOOKUP(A1439, 'Data Investing.com'!$A$1:$G$1937, 6, FALSE), "NA")</f>
        <v>139.8016915</v>
      </c>
      <c r="D1439" s="17">
        <f>IFERROR(VLOOKUP(A1439, 'Data Investing.com'!$A$1:$D$1937, 4, FALSE), "NA")</f>
        <v>0.00888814</v>
      </c>
      <c r="E1439" s="17">
        <f>IFERROR(VLOOKUP(A1439, 'Data Investing.com'!$A$1:$G$1937, 7, FALSE), "NA")</f>
        <v>0.00254760428</v>
      </c>
    </row>
    <row r="1440" ht="15.75" customHeight="1">
      <c r="A1440" s="15">
        <v>44537.0</v>
      </c>
      <c r="B1440" s="16">
        <f>IFERROR(VLOOKUP(A1440, 'Data Investing.com'!$A$1:$B$1937, 2, FALSE), "NA")</f>
        <v>1981.04</v>
      </c>
      <c r="C1440" s="16">
        <f>IFERROR(VLOOKUP(A1440, 'Data Investing.com'!$A$1:$G$1937, 6, FALSE), "NA")</f>
        <v>146.8252733</v>
      </c>
      <c r="D1440" s="17">
        <f>IFERROR(VLOOKUP(A1440, 'Data Investing.com'!$A$1:$D$1937, 4, FALSE), "NA")</f>
        <v>0.02783557</v>
      </c>
      <c r="E1440" s="17">
        <f>IFERROR(VLOOKUP(A1440, 'Data Investing.com'!$A$1:$G$1937, 7, FALSE), "NA")</f>
        <v>0.04901833367</v>
      </c>
    </row>
    <row r="1441" ht="15.75" customHeight="1">
      <c r="A1441" s="15">
        <v>44538.0</v>
      </c>
      <c r="B1441" s="16">
        <f>IFERROR(VLOOKUP(A1441, 'Data Investing.com'!$A$1:$B$1937, 2, FALSE), "NA")</f>
        <v>2004.55</v>
      </c>
      <c r="C1441" s="16">
        <f>IFERROR(VLOOKUP(A1441, 'Data Investing.com'!$A$1:$G$1937, 6, FALSE), "NA")</f>
        <v>146.6171738</v>
      </c>
      <c r="D1441" s="17">
        <f>IFERROR(VLOOKUP(A1441, 'Data Investing.com'!$A$1:$D$1937, 4, FALSE), "NA")</f>
        <v>0.0118675</v>
      </c>
      <c r="E1441" s="17">
        <f>IFERROR(VLOOKUP(A1441, 'Data Investing.com'!$A$1:$G$1937, 7, FALSE), "NA")</f>
        <v>-0.001418332972</v>
      </c>
    </row>
    <row r="1442" ht="15.75" customHeight="1">
      <c r="A1442" s="15">
        <v>44539.0</v>
      </c>
      <c r="B1442" s="16">
        <f>IFERROR(VLOOKUP(A1442, 'Data Investing.com'!$A$1:$B$1937, 2, FALSE), "NA")</f>
        <v>2031.44</v>
      </c>
      <c r="C1442" s="16">
        <f>IFERROR(VLOOKUP(A1442, 'Data Investing.com'!$A$1:$G$1937, 6, FALSE), "NA")</f>
        <v>147.401264</v>
      </c>
      <c r="D1442" s="17">
        <f>IFERROR(VLOOKUP(A1442, 'Data Investing.com'!$A$1:$D$1937, 4, FALSE), "NA")</f>
        <v>0.01341448</v>
      </c>
      <c r="E1442" s="17">
        <f>IFERROR(VLOOKUP(A1442, 'Data Investing.com'!$A$1:$G$1937, 7, FALSE), "NA")</f>
        <v>0.005333625155</v>
      </c>
    </row>
    <row r="1443" ht="15.75" customHeight="1">
      <c r="A1443" s="15">
        <v>44540.0</v>
      </c>
      <c r="B1443" s="16">
        <f>IFERROR(VLOOKUP(A1443, 'Data Investing.com'!$A$1:$B$1937, 2, FALSE), "NA")</f>
        <v>2035.48</v>
      </c>
      <c r="C1443" s="16">
        <f>IFERROR(VLOOKUP(A1443, 'Data Investing.com'!$A$1:$G$1937, 6, FALSE), "NA")</f>
        <v>146.6758903</v>
      </c>
      <c r="D1443" s="17">
        <f>IFERROR(VLOOKUP(A1443, 'Data Investing.com'!$A$1:$D$1937, 4, FALSE), "NA")</f>
        <v>0.00198874</v>
      </c>
      <c r="E1443" s="17">
        <f>IFERROR(VLOOKUP(A1443, 'Data Investing.com'!$A$1:$G$1937, 7, FALSE), "NA")</f>
        <v>-0.004933230338</v>
      </c>
    </row>
    <row r="1444" ht="15.75" customHeight="1">
      <c r="A1444" s="15">
        <v>44541.0</v>
      </c>
      <c r="B1444" s="16" t="str">
        <f>IFERROR(VLOOKUP(A1444, 'Data Investing.com'!$A$1:$B$1937, 2, FALSE), "NA")</f>
        <v>NA</v>
      </c>
      <c r="C1444" s="16" t="str">
        <f>IFERROR(VLOOKUP(A1444, 'Data Investing.com'!$A$1:$G$1937, 6, FALSE), "NA")</f>
        <v>NA</v>
      </c>
      <c r="D1444" s="17" t="str">
        <f>IFERROR(VLOOKUP(A1444, 'Data Investing.com'!$A$1:$D$1937, 4, FALSE), "NA")</f>
        <v>NA</v>
      </c>
      <c r="E1444" s="17" t="str">
        <f>IFERROR(VLOOKUP(A1444, 'Data Investing.com'!$A$1:$G$1937, 7, FALSE), "NA")</f>
        <v>NA</v>
      </c>
    </row>
    <row r="1445" ht="15.75" customHeight="1">
      <c r="A1445" s="15">
        <v>44542.0</v>
      </c>
      <c r="B1445" s="16" t="str">
        <f>IFERROR(VLOOKUP(A1445, 'Data Investing.com'!$A$1:$B$1937, 2, FALSE), "NA")</f>
        <v>NA</v>
      </c>
      <c r="C1445" s="16" t="str">
        <f>IFERROR(VLOOKUP(A1445, 'Data Investing.com'!$A$1:$G$1937, 6, FALSE), "NA")</f>
        <v>NA</v>
      </c>
      <c r="D1445" s="17" t="str">
        <f>IFERROR(VLOOKUP(A1445, 'Data Investing.com'!$A$1:$D$1937, 4, FALSE), "NA")</f>
        <v>NA</v>
      </c>
      <c r="E1445" s="17" t="str">
        <f>IFERROR(VLOOKUP(A1445, 'Data Investing.com'!$A$1:$G$1937, 7, FALSE), "NA")</f>
        <v>NA</v>
      </c>
    </row>
    <row r="1446" ht="15.75" customHeight="1">
      <c r="A1446" s="15">
        <v>44543.0</v>
      </c>
      <c r="B1446" s="16">
        <f>IFERROR(VLOOKUP(A1446, 'Data Investing.com'!$A$1:$B$1937, 2, FALSE), "NA")</f>
        <v>2101.51</v>
      </c>
      <c r="C1446" s="16">
        <f>IFERROR(VLOOKUP(A1446, 'Data Investing.com'!$A$1:$G$1937, 6, FALSE), "NA")</f>
        <v>152.3352156</v>
      </c>
      <c r="D1446" s="17">
        <f>IFERROR(VLOOKUP(A1446, 'Data Investing.com'!$A$1:$D$1937, 4, FALSE), "NA")</f>
        <v>0.03243952</v>
      </c>
      <c r="E1446" s="17">
        <f>IFERROR(VLOOKUP(A1446, 'Data Investing.com'!$A$1:$G$1937, 7, FALSE), "NA")</f>
        <v>0.03785813385</v>
      </c>
    </row>
    <row r="1447" ht="15.75" customHeight="1">
      <c r="A1447" s="15">
        <v>44544.0</v>
      </c>
      <c r="B1447" s="16">
        <f>IFERROR(VLOOKUP(A1447, 'Data Investing.com'!$A$1:$B$1937, 2, FALSE), "NA")</f>
        <v>2157.74</v>
      </c>
      <c r="C1447" s="16">
        <f>IFERROR(VLOOKUP(A1447, 'Data Investing.com'!$A$1:$G$1937, 6, FALSE), "NA")</f>
        <v>149.9930486</v>
      </c>
      <c r="D1447" s="17">
        <f>IFERROR(VLOOKUP(A1447, 'Data Investing.com'!$A$1:$D$1937, 4, FALSE), "NA")</f>
        <v>0.02675695</v>
      </c>
      <c r="E1447" s="17">
        <f>IFERROR(VLOOKUP(A1447, 'Data Investing.com'!$A$1:$G$1937, 7, FALSE), "NA")</f>
        <v>-0.01549450811</v>
      </c>
    </row>
    <row r="1448" ht="15.75" customHeight="1">
      <c r="A1448" s="15">
        <v>44545.0</v>
      </c>
      <c r="B1448" s="16">
        <f>IFERROR(VLOOKUP(A1448, 'Data Investing.com'!$A$1:$B$1937, 2, FALSE), "NA")</f>
        <v>2162.26</v>
      </c>
      <c r="C1448" s="16">
        <f>IFERROR(VLOOKUP(A1448, 'Data Investing.com'!$A$1:$G$1937, 6, FALSE), "NA")</f>
        <v>146.2221471</v>
      </c>
      <c r="D1448" s="17">
        <f>IFERROR(VLOOKUP(A1448, 'Data Investing.com'!$A$1:$D$1937, 4, FALSE), "NA")</f>
        <v>0.00209478</v>
      </c>
      <c r="E1448" s="17">
        <f>IFERROR(VLOOKUP(A1448, 'Data Investing.com'!$A$1:$G$1937, 7, FALSE), "NA")</f>
        <v>-0.0254619297</v>
      </c>
    </row>
    <row r="1449" ht="15.75" customHeight="1">
      <c r="A1449" s="15">
        <v>44546.0</v>
      </c>
      <c r="B1449" s="16">
        <f>IFERROR(VLOOKUP(A1449, 'Data Investing.com'!$A$1:$B$1937, 2, FALSE), "NA")</f>
        <v>2278.55</v>
      </c>
      <c r="C1449" s="16">
        <f>IFERROR(VLOOKUP(A1449, 'Data Investing.com'!$A$1:$G$1937, 6, FALSE), "NA")</f>
        <v>145.4325542</v>
      </c>
      <c r="D1449" s="17">
        <f>IFERROR(VLOOKUP(A1449, 'Data Investing.com'!$A$1:$D$1937, 4, FALSE), "NA")</f>
        <v>0.05378169</v>
      </c>
      <c r="E1449" s="17">
        <f>IFERROR(VLOOKUP(A1449, 'Data Investing.com'!$A$1:$G$1937, 7, FALSE), "NA")</f>
        <v>-0.005414586416</v>
      </c>
    </row>
    <row r="1450" ht="15.75" customHeight="1">
      <c r="A1450" s="15">
        <v>44547.0</v>
      </c>
      <c r="B1450" s="16">
        <f>IFERROR(VLOOKUP(A1450, 'Data Investing.com'!$A$1:$B$1937, 2, FALSE), "NA")</f>
        <v>2084.47</v>
      </c>
      <c r="C1450" s="16">
        <f>IFERROR(VLOOKUP(A1450, 'Data Investing.com'!$A$1:$G$1937, 6, FALSE), "NA")</f>
        <v>126.9972888</v>
      </c>
      <c r="D1450" s="17">
        <f>IFERROR(VLOOKUP(A1450, 'Data Investing.com'!$A$1:$D$1937, 4, FALSE), "NA")</f>
        <v>-0.085177</v>
      </c>
      <c r="E1450" s="17">
        <f>IFERROR(VLOOKUP(A1450, 'Data Investing.com'!$A$1:$G$1937, 7, FALSE), "NA")</f>
        <v>-0.1355466959</v>
      </c>
    </row>
    <row r="1451" ht="15.75" customHeight="1">
      <c r="A1451" s="15">
        <v>44548.0</v>
      </c>
      <c r="B1451" s="16" t="str">
        <f>IFERROR(VLOOKUP(A1451, 'Data Investing.com'!$A$1:$B$1937, 2, FALSE), "NA")</f>
        <v>NA</v>
      </c>
      <c r="C1451" s="16" t="str">
        <f>IFERROR(VLOOKUP(A1451, 'Data Investing.com'!$A$1:$G$1937, 6, FALSE), "NA")</f>
        <v>NA</v>
      </c>
      <c r="D1451" s="17" t="str">
        <f>IFERROR(VLOOKUP(A1451, 'Data Investing.com'!$A$1:$D$1937, 4, FALSE), "NA")</f>
        <v>NA</v>
      </c>
      <c r="E1451" s="17" t="str">
        <f>IFERROR(VLOOKUP(A1451, 'Data Investing.com'!$A$1:$G$1937, 7, FALSE), "NA")</f>
        <v>NA</v>
      </c>
    </row>
    <row r="1452" ht="15.75" customHeight="1">
      <c r="A1452" s="15">
        <v>44549.0</v>
      </c>
      <c r="B1452" s="16" t="str">
        <f>IFERROR(VLOOKUP(A1452, 'Data Investing.com'!$A$1:$B$1937, 2, FALSE), "NA")</f>
        <v>NA</v>
      </c>
      <c r="C1452" s="16" t="str">
        <f>IFERROR(VLOOKUP(A1452, 'Data Investing.com'!$A$1:$G$1937, 6, FALSE), "NA")</f>
        <v>NA</v>
      </c>
      <c r="D1452" s="17" t="str">
        <f>IFERROR(VLOOKUP(A1452, 'Data Investing.com'!$A$1:$D$1937, 4, FALSE), "NA")</f>
        <v>NA</v>
      </c>
      <c r="E1452" s="17" t="str">
        <f>IFERROR(VLOOKUP(A1452, 'Data Investing.com'!$A$1:$G$1937, 7, FALSE), "NA")</f>
        <v>NA</v>
      </c>
    </row>
    <row r="1453" ht="15.75" customHeight="1">
      <c r="A1453" s="15">
        <v>44550.0</v>
      </c>
      <c r="B1453" s="16">
        <f>IFERROR(VLOOKUP(A1453, 'Data Investing.com'!$A$1:$B$1937, 2, FALSE), "NA")</f>
        <v>2056.36</v>
      </c>
      <c r="C1453" s="16">
        <f>IFERROR(VLOOKUP(A1453, 'Data Investing.com'!$A$1:$G$1937, 6, FALSE), "NA")</f>
        <v>152.2665679</v>
      </c>
      <c r="D1453" s="17">
        <f>IFERROR(VLOOKUP(A1453, 'Data Investing.com'!$A$1:$D$1937, 4, FALSE), "NA")</f>
        <v>-0.0134854</v>
      </c>
      <c r="E1453" s="17">
        <f>IFERROR(VLOOKUP(A1453, 'Data Investing.com'!$A$1:$G$1937, 7, FALSE), "NA")</f>
        <v>0.1814669829</v>
      </c>
    </row>
    <row r="1454" ht="15.75" customHeight="1">
      <c r="A1454" s="15">
        <v>44551.0</v>
      </c>
      <c r="B1454" s="16">
        <f>IFERROR(VLOOKUP(A1454, 'Data Investing.com'!$A$1:$B$1937, 2, FALSE), "NA")</f>
        <v>1892.02</v>
      </c>
      <c r="C1454" s="16">
        <f>IFERROR(VLOOKUP(A1454, 'Data Investing.com'!$A$1:$G$1937, 6, FALSE), "NA")</f>
        <v>152.1760462</v>
      </c>
      <c r="D1454" s="17">
        <f>IFERROR(VLOOKUP(A1454, 'Data Investing.com'!$A$1:$D$1937, 4, FALSE), "NA")</f>
        <v>-0.0799179</v>
      </c>
      <c r="E1454" s="17">
        <f>IFERROR(VLOOKUP(A1454, 'Data Investing.com'!$A$1:$G$1937, 7, FALSE), "NA")</f>
        <v>-0.0005946719481</v>
      </c>
    </row>
    <row r="1455" ht="15.75" customHeight="1">
      <c r="A1455" s="15">
        <v>44552.0</v>
      </c>
      <c r="B1455" s="16">
        <f>IFERROR(VLOOKUP(A1455, 'Data Investing.com'!$A$1:$B$1937, 2, FALSE), "NA")</f>
        <v>1804.15</v>
      </c>
      <c r="C1455" s="16">
        <f>IFERROR(VLOOKUP(A1455, 'Data Investing.com'!$A$1:$G$1937, 6, FALSE), "NA")</f>
        <v>150.5654079</v>
      </c>
      <c r="D1455" s="17">
        <f>IFERROR(VLOOKUP(A1455, 'Data Investing.com'!$A$1:$D$1937, 4, FALSE), "NA")</f>
        <v>-0.0464424</v>
      </c>
      <c r="E1455" s="17">
        <f>IFERROR(VLOOKUP(A1455, 'Data Investing.com'!$A$1:$G$1937, 7, FALSE), "NA")</f>
        <v>-0.01064045566</v>
      </c>
    </row>
    <row r="1456" ht="15.75" customHeight="1">
      <c r="A1456" s="15">
        <v>44553.0</v>
      </c>
      <c r="B1456" s="16">
        <f>IFERROR(VLOOKUP(A1456, 'Data Investing.com'!$A$1:$B$1937, 2, FALSE), "NA")</f>
        <v>1805.3</v>
      </c>
      <c r="C1456" s="16">
        <f>IFERROR(VLOOKUP(A1456, 'Data Investing.com'!$A$1:$G$1937, 6, FALSE), "NA")</f>
        <v>162.842092</v>
      </c>
      <c r="D1456" s="17">
        <f>IFERROR(VLOOKUP(A1456, 'Data Investing.com'!$A$1:$D$1937, 4, FALSE), "NA")</f>
        <v>0.00063742</v>
      </c>
      <c r="E1456" s="17">
        <f>IFERROR(VLOOKUP(A1456, 'Data Investing.com'!$A$1:$G$1937, 7, FALSE), "NA")</f>
        <v>0.07838337666</v>
      </c>
    </row>
    <row r="1457" ht="15.75" customHeight="1">
      <c r="A1457" s="15">
        <v>44554.0</v>
      </c>
      <c r="B1457" s="16">
        <f>IFERROR(VLOOKUP(A1457, 'Data Investing.com'!$A$1:$B$1937, 2, FALSE), "NA")</f>
        <v>1891.28</v>
      </c>
      <c r="C1457" s="16">
        <f>IFERROR(VLOOKUP(A1457, 'Data Investing.com'!$A$1:$G$1937, 6, FALSE), "NA")</f>
        <v>177.6183321</v>
      </c>
      <c r="D1457" s="17">
        <f>IFERROR(VLOOKUP(A1457, 'Data Investing.com'!$A$1:$D$1937, 4, FALSE), "NA")</f>
        <v>0.04762643</v>
      </c>
      <c r="E1457" s="17">
        <f>IFERROR(VLOOKUP(A1457, 'Data Investing.com'!$A$1:$G$1937, 7, FALSE), "NA")</f>
        <v>0.08685607607</v>
      </c>
    </row>
    <row r="1458" ht="15.75" customHeight="1">
      <c r="A1458" s="15">
        <v>44555.0</v>
      </c>
      <c r="B1458" s="16" t="str">
        <f>IFERROR(VLOOKUP(A1458, 'Data Investing.com'!$A$1:$B$1937, 2, FALSE), "NA")</f>
        <v>NA</v>
      </c>
      <c r="C1458" s="16" t="str">
        <f>IFERROR(VLOOKUP(A1458, 'Data Investing.com'!$A$1:$G$1937, 6, FALSE), "NA")</f>
        <v>NA</v>
      </c>
      <c r="D1458" s="17" t="str">
        <f>IFERROR(VLOOKUP(A1458, 'Data Investing.com'!$A$1:$D$1937, 4, FALSE), "NA")</f>
        <v>NA</v>
      </c>
      <c r="E1458" s="17" t="str">
        <f>IFERROR(VLOOKUP(A1458, 'Data Investing.com'!$A$1:$G$1937, 7, FALSE), "NA")</f>
        <v>NA</v>
      </c>
    </row>
    <row r="1459" ht="15.75" customHeight="1">
      <c r="A1459" s="15">
        <v>44556.0</v>
      </c>
      <c r="B1459" s="16" t="str">
        <f>IFERROR(VLOOKUP(A1459, 'Data Investing.com'!$A$1:$B$1937, 2, FALSE), "NA")</f>
        <v>NA</v>
      </c>
      <c r="C1459" s="16" t="str">
        <f>IFERROR(VLOOKUP(A1459, 'Data Investing.com'!$A$1:$G$1937, 6, FALSE), "NA")</f>
        <v>NA</v>
      </c>
      <c r="D1459" s="17" t="str">
        <f>IFERROR(VLOOKUP(A1459, 'Data Investing.com'!$A$1:$D$1937, 4, FALSE), "NA")</f>
        <v>NA</v>
      </c>
      <c r="E1459" s="17" t="str">
        <f>IFERROR(VLOOKUP(A1459, 'Data Investing.com'!$A$1:$G$1937, 7, FALSE), "NA")</f>
        <v>NA</v>
      </c>
    </row>
    <row r="1460" ht="15.75" customHeight="1">
      <c r="A1460" s="15">
        <v>44557.0</v>
      </c>
      <c r="B1460" s="16">
        <f>IFERROR(VLOOKUP(A1460, 'Data Investing.com'!$A$1:$B$1937, 2, FALSE), "NA")</f>
        <v>1897.13</v>
      </c>
      <c r="C1460" s="16">
        <f>IFERROR(VLOOKUP(A1460, 'Data Investing.com'!$A$1:$G$1937, 6, FALSE), "NA")</f>
        <v>162.4241231</v>
      </c>
      <c r="D1460" s="17">
        <f>IFERROR(VLOOKUP(A1460, 'Data Investing.com'!$A$1:$D$1937, 4, FALSE), "NA")</f>
        <v>0.00309314</v>
      </c>
      <c r="E1460" s="17">
        <f>IFERROR(VLOOKUP(A1460, 'Data Investing.com'!$A$1:$G$1937, 7, FALSE), "NA")</f>
        <v>-0.08942608857</v>
      </c>
    </row>
    <row r="1461" ht="15.75" customHeight="1">
      <c r="A1461" s="15">
        <v>44558.0</v>
      </c>
      <c r="B1461" s="16">
        <f>IFERROR(VLOOKUP(A1461, 'Data Investing.com'!$A$1:$B$1937, 2, FALSE), "NA")</f>
        <v>1850.48</v>
      </c>
      <c r="C1461" s="16">
        <f>IFERROR(VLOOKUP(A1461, 'Data Investing.com'!$A$1:$G$1937, 6, FALSE), "NA")</f>
        <v>156.8495821</v>
      </c>
      <c r="D1461" s="17">
        <f>IFERROR(VLOOKUP(A1461, 'Data Investing.com'!$A$1:$D$1937, 4, FALSE), "NA")</f>
        <v>-0.0245898</v>
      </c>
      <c r="E1461" s="17">
        <f>IFERROR(VLOOKUP(A1461, 'Data Investing.com'!$A$1:$G$1937, 7, FALSE), "NA")</f>
        <v>-0.03492368737</v>
      </c>
    </row>
    <row r="1462" ht="15.75" customHeight="1">
      <c r="A1462" s="15">
        <v>44559.0</v>
      </c>
      <c r="B1462" s="16">
        <f>IFERROR(VLOOKUP(A1462, 'Data Investing.com'!$A$1:$B$1937, 2, FALSE), "NA")</f>
        <v>1895.46</v>
      </c>
      <c r="C1462" s="16">
        <f>IFERROR(VLOOKUP(A1462, 'Data Investing.com'!$A$1:$G$1937, 6, FALSE), "NA")</f>
        <v>150.0059355</v>
      </c>
      <c r="D1462" s="17">
        <f>IFERROR(VLOOKUP(A1462, 'Data Investing.com'!$A$1:$D$1937, 4, FALSE), "NA")</f>
        <v>0.02430721</v>
      </c>
      <c r="E1462" s="17">
        <f>IFERROR(VLOOKUP(A1462, 'Data Investing.com'!$A$1:$G$1937, 7, FALSE), "NA")</f>
        <v>-0.04461240736</v>
      </c>
    </row>
    <row r="1463" ht="15.75" customHeight="1">
      <c r="A1463" s="15">
        <v>44560.0</v>
      </c>
      <c r="B1463" s="16">
        <f>IFERROR(VLOOKUP(A1463, 'Data Investing.com'!$A$1:$B$1937, 2, FALSE), "NA")</f>
        <v>1863.65</v>
      </c>
      <c r="C1463" s="16">
        <f>IFERROR(VLOOKUP(A1463, 'Data Investing.com'!$A$1:$G$1937, 6, FALSE), "NA")</f>
        <v>143.9323144</v>
      </c>
      <c r="D1463" s="17">
        <f>IFERROR(VLOOKUP(A1463, 'Data Investing.com'!$A$1:$D$1937, 4, FALSE), "NA")</f>
        <v>-0.0167822</v>
      </c>
      <c r="E1463" s="17">
        <f>IFERROR(VLOOKUP(A1463, 'Data Investing.com'!$A$1:$G$1937, 7, FALSE), "NA")</f>
        <v>-0.04133171297</v>
      </c>
    </row>
    <row r="1464" ht="15.75" customHeight="1">
      <c r="A1464" s="15">
        <v>44561.0</v>
      </c>
      <c r="B1464" s="16">
        <f>IFERROR(VLOOKUP(A1464, 'Data Investing.com'!$A$1:$B$1937, 2, FALSE), "NA")</f>
        <v>1857.65</v>
      </c>
      <c r="C1464" s="16">
        <f>IFERROR(VLOOKUP(A1464, 'Data Investing.com'!$A$1:$G$1937, 6, FALSE), "NA")</f>
        <v>139.504059</v>
      </c>
      <c r="D1464" s="17">
        <f>IFERROR(VLOOKUP(A1464, 'Data Investing.com'!$A$1:$D$1937, 4, FALSE), "NA")</f>
        <v>-0.0032195</v>
      </c>
      <c r="E1464" s="17">
        <f>IFERROR(VLOOKUP(A1464, 'Data Investing.com'!$A$1:$G$1937, 7, FALSE), "NA")</f>
        <v>-0.03124945255</v>
      </c>
    </row>
    <row r="1465" ht="15.75" customHeight="1">
      <c r="A1465" s="15">
        <v>44562.0</v>
      </c>
      <c r="B1465" s="16" t="str">
        <f>IFERROR(VLOOKUP(A1465, 'Data Investing.com'!$A$1:$B$1937, 2, FALSE), "NA")</f>
        <v>NA</v>
      </c>
      <c r="C1465" s="16" t="str">
        <f>IFERROR(VLOOKUP(A1465, 'Data Investing.com'!$A$1:$G$1937, 6, FALSE), "NA")</f>
        <v>NA</v>
      </c>
      <c r="D1465" s="17" t="str">
        <f>IFERROR(VLOOKUP(A1465, 'Data Investing.com'!$A$1:$D$1937, 4, FALSE), "NA")</f>
        <v>NA</v>
      </c>
      <c r="E1465" s="17" t="str">
        <f>IFERROR(VLOOKUP(A1465, 'Data Investing.com'!$A$1:$G$1937, 7, FALSE), "NA")</f>
        <v>NA</v>
      </c>
    </row>
    <row r="1466" ht="15.75" customHeight="1">
      <c r="A1466" s="15">
        <v>44563.0</v>
      </c>
      <c r="B1466" s="16" t="str">
        <f>IFERROR(VLOOKUP(A1466, 'Data Investing.com'!$A$1:$B$1937, 2, FALSE), "NA")</f>
        <v>NA</v>
      </c>
      <c r="C1466" s="16" t="str">
        <f>IFERROR(VLOOKUP(A1466, 'Data Investing.com'!$A$1:$G$1937, 6, FALSE), "NA")</f>
        <v>NA</v>
      </c>
      <c r="D1466" s="17" t="str">
        <f>IFERROR(VLOOKUP(A1466, 'Data Investing.com'!$A$1:$D$1937, 4, FALSE), "NA")</f>
        <v>NA</v>
      </c>
      <c r="E1466" s="17" t="str">
        <f>IFERROR(VLOOKUP(A1466, 'Data Investing.com'!$A$1:$G$1937, 7, FALSE), "NA")</f>
        <v>NA</v>
      </c>
    </row>
    <row r="1467" ht="15.75" customHeight="1">
      <c r="A1467" s="15">
        <v>44564.0</v>
      </c>
      <c r="B1467" s="16">
        <f>IFERROR(VLOOKUP(A1467, 'Data Investing.com'!$A$1:$B$1937, 2, FALSE), "NA")</f>
        <v>1926.66</v>
      </c>
      <c r="C1467" s="16">
        <f>IFERROR(VLOOKUP(A1467, 'Data Investing.com'!$A$1:$G$1937, 6, FALSE), "NA")</f>
        <v>146.8737136</v>
      </c>
      <c r="D1467" s="17">
        <f>IFERROR(VLOOKUP(A1467, 'Data Investing.com'!$A$1:$D$1937, 4, FALSE), "NA")</f>
        <v>0.03714909</v>
      </c>
      <c r="E1467" s="17">
        <f>IFERROR(VLOOKUP(A1467, 'Data Investing.com'!$A$1:$G$1937, 7, FALSE), "NA")</f>
        <v>0.05147942867</v>
      </c>
    </row>
    <row r="1468" ht="15.75" customHeight="1">
      <c r="A1468" s="15">
        <v>44565.0</v>
      </c>
      <c r="B1468" s="16">
        <f>IFERROR(VLOOKUP(A1468, 'Data Investing.com'!$A$1:$B$1937, 2, FALSE), "NA")</f>
        <v>1963.59</v>
      </c>
      <c r="C1468" s="16">
        <f>IFERROR(VLOOKUP(A1468, 'Data Investing.com'!$A$1:$G$1937, 6, FALSE), "NA")</f>
        <v>147.275141</v>
      </c>
      <c r="D1468" s="17">
        <f>IFERROR(VLOOKUP(A1468, 'Data Investing.com'!$A$1:$D$1937, 4, FALSE), "NA")</f>
        <v>0.01916789</v>
      </c>
      <c r="E1468" s="17">
        <f>IFERROR(VLOOKUP(A1468, 'Data Investing.com'!$A$1:$G$1937, 7, FALSE), "NA")</f>
        <v>0.002729418582</v>
      </c>
    </row>
    <row r="1469" ht="15.75" customHeight="1">
      <c r="A1469" s="15">
        <v>44566.0</v>
      </c>
      <c r="B1469" s="16">
        <f>IFERROR(VLOOKUP(A1469, 'Data Investing.com'!$A$1:$B$1937, 2, FALSE), "NA")</f>
        <v>2005.29</v>
      </c>
      <c r="C1469" s="16">
        <f>IFERROR(VLOOKUP(A1469, 'Data Investing.com'!$A$1:$G$1937, 6, FALSE), "NA")</f>
        <v>146.9389101</v>
      </c>
      <c r="D1469" s="17">
        <f>IFERROR(VLOOKUP(A1469, 'Data Investing.com'!$A$1:$D$1937, 4, FALSE), "NA")</f>
        <v>0.02123661</v>
      </c>
      <c r="E1469" s="17">
        <f>IFERROR(VLOOKUP(A1469, 'Data Investing.com'!$A$1:$G$1937, 7, FALSE), "NA")</f>
        <v>-0.002285622</v>
      </c>
    </row>
    <row r="1470" ht="15.75" customHeight="1">
      <c r="A1470" s="15">
        <v>44567.0</v>
      </c>
      <c r="B1470" s="16">
        <f>IFERROR(VLOOKUP(A1470, 'Data Investing.com'!$A$1:$B$1937, 2, FALSE), "NA")</f>
        <v>2007.55</v>
      </c>
      <c r="C1470" s="16">
        <f>IFERROR(VLOOKUP(A1470, 'Data Investing.com'!$A$1:$G$1937, 6, FALSE), "NA")</f>
        <v>145.2525486</v>
      </c>
      <c r="D1470" s="17">
        <f>IFERROR(VLOOKUP(A1470, 'Data Investing.com'!$A$1:$D$1937, 4, FALSE), "NA")</f>
        <v>0.00112702</v>
      </c>
      <c r="E1470" s="17">
        <f>IFERROR(VLOOKUP(A1470, 'Data Investing.com'!$A$1:$G$1937, 7, FALSE), "NA")</f>
        <v>-0.01154298069</v>
      </c>
    </row>
    <row r="1471" ht="15.75" customHeight="1">
      <c r="A1471" s="15">
        <v>44568.0</v>
      </c>
      <c r="B1471" s="16">
        <f>IFERROR(VLOOKUP(A1471, 'Data Investing.com'!$A$1:$B$1937, 2, FALSE), "NA")</f>
        <v>2033.32</v>
      </c>
      <c r="C1471" s="16">
        <f>IFERROR(VLOOKUP(A1471, 'Data Investing.com'!$A$1:$G$1937, 6, FALSE), "NA")</f>
        <v>146.5878451</v>
      </c>
      <c r="D1471" s="17">
        <f>IFERROR(VLOOKUP(A1471, 'Data Investing.com'!$A$1:$D$1937, 4, FALSE), "NA")</f>
        <v>0.01283654</v>
      </c>
      <c r="E1471" s="17">
        <f>IFERROR(VLOOKUP(A1471, 'Data Investing.com'!$A$1:$G$1937, 7, FALSE), "NA")</f>
        <v>0.009150932165</v>
      </c>
    </row>
    <row r="1472" ht="15.75" customHeight="1">
      <c r="A1472" s="15">
        <v>44569.0</v>
      </c>
      <c r="B1472" s="16" t="str">
        <f>IFERROR(VLOOKUP(A1472, 'Data Investing.com'!$A$1:$B$1937, 2, FALSE), "NA")</f>
        <v>NA</v>
      </c>
      <c r="C1472" s="16" t="str">
        <f>IFERROR(VLOOKUP(A1472, 'Data Investing.com'!$A$1:$G$1937, 6, FALSE), "NA")</f>
        <v>NA</v>
      </c>
      <c r="D1472" s="17" t="str">
        <f>IFERROR(VLOOKUP(A1472, 'Data Investing.com'!$A$1:$D$1937, 4, FALSE), "NA")</f>
        <v>NA</v>
      </c>
      <c r="E1472" s="17" t="str">
        <f>IFERROR(VLOOKUP(A1472, 'Data Investing.com'!$A$1:$G$1937, 7, FALSE), "NA")</f>
        <v>NA</v>
      </c>
    </row>
    <row r="1473" ht="15.75" customHeight="1">
      <c r="A1473" s="15">
        <v>44570.0</v>
      </c>
      <c r="B1473" s="16" t="str">
        <f>IFERROR(VLOOKUP(A1473, 'Data Investing.com'!$A$1:$B$1937, 2, FALSE), "NA")</f>
        <v>NA</v>
      </c>
      <c r="C1473" s="16" t="str">
        <f>IFERROR(VLOOKUP(A1473, 'Data Investing.com'!$A$1:$G$1937, 6, FALSE), "NA")</f>
        <v>NA</v>
      </c>
      <c r="D1473" s="17" t="str">
        <f>IFERROR(VLOOKUP(A1473, 'Data Investing.com'!$A$1:$D$1937, 4, FALSE), "NA")</f>
        <v>NA</v>
      </c>
      <c r="E1473" s="17" t="str">
        <f>IFERROR(VLOOKUP(A1473, 'Data Investing.com'!$A$1:$G$1937, 7, FALSE), "NA")</f>
        <v>NA</v>
      </c>
    </row>
    <row r="1474" ht="15.75" customHeight="1">
      <c r="A1474" s="15">
        <v>44571.0</v>
      </c>
      <c r="B1474" s="16">
        <f>IFERROR(VLOOKUP(A1474, 'Data Investing.com'!$A$1:$B$1937, 2, FALSE), "NA")</f>
        <v>2045.16</v>
      </c>
      <c r="C1474" s="16">
        <f>IFERROR(VLOOKUP(A1474, 'Data Investing.com'!$A$1:$G$1937, 6, FALSE), "NA")</f>
        <v>148.120573</v>
      </c>
      <c r="D1474" s="17">
        <f>IFERROR(VLOOKUP(A1474, 'Data Investing.com'!$A$1:$D$1937, 4, FALSE), "NA")</f>
        <v>0.00582299</v>
      </c>
      <c r="E1474" s="17">
        <f>IFERROR(VLOOKUP(A1474, 'Data Investing.com'!$A$1:$G$1937, 7, FALSE), "NA")</f>
        <v>0.01040175039</v>
      </c>
    </row>
    <row r="1475" ht="15.75" customHeight="1">
      <c r="A1475" s="15">
        <v>44572.0</v>
      </c>
      <c r="B1475" s="16">
        <f>IFERROR(VLOOKUP(A1475, 'Data Investing.com'!$A$1:$B$1937, 2, FALSE), "NA")</f>
        <v>2046.03</v>
      </c>
      <c r="C1475" s="16">
        <f>IFERROR(VLOOKUP(A1475, 'Data Investing.com'!$A$1:$G$1937, 6, FALSE), "NA")</f>
        <v>148.2931319</v>
      </c>
      <c r="D1475" s="17">
        <f>IFERROR(VLOOKUP(A1475, 'Data Investing.com'!$A$1:$D$1937, 4, FALSE), "NA")</f>
        <v>0.00042539</v>
      </c>
      <c r="E1475" s="17">
        <f>IFERROR(VLOOKUP(A1475, 'Data Investing.com'!$A$1:$G$1937, 7, FALSE), "NA")</f>
        <v>0.001164311436</v>
      </c>
    </row>
    <row r="1476" ht="15.75" customHeight="1">
      <c r="A1476" s="15">
        <v>44573.0</v>
      </c>
      <c r="B1476" s="16">
        <f>IFERROR(VLOOKUP(A1476, 'Data Investing.com'!$A$1:$B$1937, 2, FALSE), "NA")</f>
        <v>2064.21</v>
      </c>
      <c r="C1476" s="16">
        <f>IFERROR(VLOOKUP(A1476, 'Data Investing.com'!$A$1:$G$1937, 6, FALSE), "NA")</f>
        <v>156.6037736</v>
      </c>
      <c r="D1476" s="17">
        <f>IFERROR(VLOOKUP(A1476, 'Data Investing.com'!$A$1:$D$1937, 4, FALSE), "NA")</f>
        <v>0.0088855</v>
      </c>
      <c r="E1476" s="17">
        <f>IFERROR(VLOOKUP(A1476, 'Data Investing.com'!$A$1:$G$1937, 7, FALSE), "NA")</f>
        <v>0.0545279441</v>
      </c>
    </row>
    <row r="1477" ht="15.75" customHeight="1">
      <c r="A1477" s="15">
        <v>44574.0</v>
      </c>
      <c r="B1477" s="16">
        <f>IFERROR(VLOOKUP(A1477, 'Data Investing.com'!$A$1:$B$1937, 2, FALSE), "NA")</f>
        <v>2070.65</v>
      </c>
      <c r="C1477" s="16">
        <f>IFERROR(VLOOKUP(A1477, 'Data Investing.com'!$A$1:$G$1937, 6, FALSE), "NA")</f>
        <v>152.7005501</v>
      </c>
      <c r="D1477" s="17">
        <f>IFERROR(VLOOKUP(A1477, 'Data Investing.com'!$A$1:$D$1937, 4, FALSE), "NA")</f>
        <v>0.00311984</v>
      </c>
      <c r="E1477" s="17">
        <f>IFERROR(VLOOKUP(A1477, 'Data Investing.com'!$A$1:$G$1937, 7, FALSE), "NA")</f>
        <v>-0.02524006527</v>
      </c>
    </row>
    <row r="1478" ht="15.75" customHeight="1">
      <c r="A1478" s="15">
        <v>44575.0</v>
      </c>
      <c r="B1478" s="16">
        <f>IFERROR(VLOOKUP(A1478, 'Data Investing.com'!$A$1:$B$1937, 2, FALSE), "NA")</f>
        <v>2072.93</v>
      </c>
      <c r="C1478" s="16">
        <f>IFERROR(VLOOKUP(A1478, 'Data Investing.com'!$A$1:$G$1937, 6, FALSE), "NA")</f>
        <v>153.3073498</v>
      </c>
      <c r="D1478" s="17">
        <f>IFERROR(VLOOKUP(A1478, 'Data Investing.com'!$A$1:$D$1937, 4, FALSE), "NA")</f>
        <v>0.0011011</v>
      </c>
      <c r="E1478" s="17">
        <f>IFERROR(VLOOKUP(A1478, 'Data Investing.com'!$A$1:$G$1937, 7, FALSE), "NA")</f>
        <v>0.003965913865</v>
      </c>
    </row>
    <row r="1479" ht="15.75" customHeight="1">
      <c r="A1479" s="15">
        <v>44576.0</v>
      </c>
      <c r="B1479" s="16" t="str">
        <f>IFERROR(VLOOKUP(A1479, 'Data Investing.com'!$A$1:$B$1937, 2, FALSE), "NA")</f>
        <v>NA</v>
      </c>
      <c r="C1479" s="16" t="str">
        <f>IFERROR(VLOOKUP(A1479, 'Data Investing.com'!$A$1:$G$1937, 6, FALSE), "NA")</f>
        <v>NA</v>
      </c>
      <c r="D1479" s="17" t="str">
        <f>IFERROR(VLOOKUP(A1479, 'Data Investing.com'!$A$1:$D$1937, 4, FALSE), "NA")</f>
        <v>NA</v>
      </c>
      <c r="E1479" s="17" t="str">
        <f>IFERROR(VLOOKUP(A1479, 'Data Investing.com'!$A$1:$G$1937, 7, FALSE), "NA")</f>
        <v>NA</v>
      </c>
    </row>
    <row r="1480" ht="15.75" customHeight="1">
      <c r="A1480" s="15">
        <v>44577.0</v>
      </c>
      <c r="B1480" s="16" t="str">
        <f>IFERROR(VLOOKUP(A1480, 'Data Investing.com'!$A$1:$B$1937, 2, FALSE), "NA")</f>
        <v>NA</v>
      </c>
      <c r="C1480" s="16" t="str">
        <f>IFERROR(VLOOKUP(A1480, 'Data Investing.com'!$A$1:$G$1937, 6, FALSE), "NA")</f>
        <v>NA</v>
      </c>
      <c r="D1480" s="17" t="str">
        <f>IFERROR(VLOOKUP(A1480, 'Data Investing.com'!$A$1:$D$1937, 4, FALSE), "NA")</f>
        <v>NA</v>
      </c>
      <c r="E1480" s="17" t="str">
        <f>IFERROR(VLOOKUP(A1480, 'Data Investing.com'!$A$1:$G$1937, 7, FALSE), "NA")</f>
        <v>NA</v>
      </c>
    </row>
    <row r="1481" ht="15.75" customHeight="1">
      <c r="A1481" s="15">
        <v>44578.0</v>
      </c>
      <c r="B1481" s="16">
        <f>IFERROR(VLOOKUP(A1481, 'Data Investing.com'!$A$1:$B$1937, 2, FALSE), "NA")</f>
        <v>2085.76</v>
      </c>
      <c r="C1481" s="16">
        <f>IFERROR(VLOOKUP(A1481, 'Data Investing.com'!$A$1:$G$1937, 6, FALSE), "NA")</f>
        <v>155.3858647</v>
      </c>
      <c r="D1481" s="17">
        <f>IFERROR(VLOOKUP(A1481, 'Data Investing.com'!$A$1:$D$1937, 4, FALSE), "NA")</f>
        <v>0.00618931</v>
      </c>
      <c r="E1481" s="17">
        <f>IFERROR(VLOOKUP(A1481, 'Data Investing.com'!$A$1:$G$1937, 7, FALSE), "NA")</f>
        <v>0.013466744</v>
      </c>
    </row>
    <row r="1482" ht="15.75" customHeight="1">
      <c r="A1482" s="15">
        <v>44579.0</v>
      </c>
      <c r="B1482" s="16">
        <f>IFERROR(VLOOKUP(A1482, 'Data Investing.com'!$A$1:$B$1937, 2, FALSE), "NA")</f>
        <v>1979.83</v>
      </c>
      <c r="C1482" s="16">
        <f>IFERROR(VLOOKUP(A1482, 'Data Investing.com'!$A$1:$G$1937, 6, FALSE), "NA")</f>
        <v>146.3256543</v>
      </c>
      <c r="D1482" s="17">
        <f>IFERROR(VLOOKUP(A1482, 'Data Investing.com'!$A$1:$D$1937, 4, FALSE), "NA")</f>
        <v>-0.0507872</v>
      </c>
      <c r="E1482" s="17">
        <f>IFERROR(VLOOKUP(A1482, 'Data Investing.com'!$A$1:$G$1937, 7, FALSE), "NA")</f>
        <v>-0.0600768263</v>
      </c>
    </row>
    <row r="1483" ht="15.75" customHeight="1">
      <c r="A1483" s="15">
        <v>44580.0</v>
      </c>
      <c r="B1483" s="16">
        <f>IFERROR(VLOOKUP(A1483, 'Data Investing.com'!$A$1:$B$1937, 2, FALSE), "NA")</f>
        <v>2042.08</v>
      </c>
      <c r="C1483" s="16">
        <f>IFERROR(VLOOKUP(A1483, 'Data Investing.com'!$A$1:$G$1937, 6, FALSE), "NA")</f>
        <v>152.6834447</v>
      </c>
      <c r="D1483" s="17">
        <f>IFERROR(VLOOKUP(A1483, 'Data Investing.com'!$A$1:$D$1937, 4, FALSE), "NA")</f>
        <v>0.03144209</v>
      </c>
      <c r="E1483" s="17">
        <f>IFERROR(VLOOKUP(A1483, 'Data Investing.com'!$A$1:$G$1937, 7, FALSE), "NA")</f>
        <v>0.04253214291</v>
      </c>
    </row>
    <row r="1484" ht="15.75" customHeight="1">
      <c r="A1484" s="15">
        <v>44581.0</v>
      </c>
      <c r="B1484" s="16">
        <f>IFERROR(VLOOKUP(A1484, 'Data Investing.com'!$A$1:$B$1937, 2, FALSE), "NA")</f>
        <v>2014.21</v>
      </c>
      <c r="C1484" s="16">
        <f>IFERROR(VLOOKUP(A1484, 'Data Investing.com'!$A$1:$G$1937, 6, FALSE), "NA")</f>
        <v>150.8432562</v>
      </c>
      <c r="D1484" s="17">
        <f>IFERROR(VLOOKUP(A1484, 'Data Investing.com'!$A$1:$D$1937, 4, FALSE), "NA")</f>
        <v>-0.0136478</v>
      </c>
      <c r="E1484" s="17">
        <f>IFERROR(VLOOKUP(A1484, 'Data Investing.com'!$A$1:$G$1937, 7, FALSE), "NA")</f>
        <v>-0.01212553019</v>
      </c>
    </row>
    <row r="1485" ht="15.75" customHeight="1">
      <c r="A1485" s="15">
        <v>44582.0</v>
      </c>
      <c r="B1485" s="16">
        <f>IFERROR(VLOOKUP(A1485, 'Data Investing.com'!$A$1:$B$1937, 2, FALSE), "NA")</f>
        <v>2011.16</v>
      </c>
      <c r="C1485" s="16">
        <f>IFERROR(VLOOKUP(A1485, 'Data Investing.com'!$A$1:$G$1937, 6, FALSE), "NA")</f>
        <v>149.7323496</v>
      </c>
      <c r="D1485" s="17">
        <f>IFERROR(VLOOKUP(A1485, 'Data Investing.com'!$A$1:$D$1937, 4, FALSE), "NA")</f>
        <v>-0.0015142</v>
      </c>
      <c r="E1485" s="17">
        <f>IFERROR(VLOOKUP(A1485, 'Data Investing.com'!$A$1:$G$1937, 7, FALSE), "NA")</f>
        <v>-0.007391895038</v>
      </c>
    </row>
    <row r="1486" ht="15.75" customHeight="1">
      <c r="A1486" s="15">
        <v>44583.0</v>
      </c>
      <c r="B1486" s="16" t="str">
        <f>IFERROR(VLOOKUP(A1486, 'Data Investing.com'!$A$1:$B$1937, 2, FALSE), "NA")</f>
        <v>NA</v>
      </c>
      <c r="C1486" s="16" t="str">
        <f>IFERROR(VLOOKUP(A1486, 'Data Investing.com'!$A$1:$G$1937, 6, FALSE), "NA")</f>
        <v>NA</v>
      </c>
      <c r="D1486" s="17" t="str">
        <f>IFERROR(VLOOKUP(A1486, 'Data Investing.com'!$A$1:$D$1937, 4, FALSE), "NA")</f>
        <v>NA</v>
      </c>
      <c r="E1486" s="17" t="str">
        <f>IFERROR(VLOOKUP(A1486, 'Data Investing.com'!$A$1:$G$1937, 7, FALSE), "NA")</f>
        <v>NA</v>
      </c>
    </row>
    <row r="1487" ht="15.75" customHeight="1">
      <c r="A1487" s="15">
        <v>44584.0</v>
      </c>
      <c r="B1487" s="16" t="str">
        <f>IFERROR(VLOOKUP(A1487, 'Data Investing.com'!$A$1:$B$1937, 2, FALSE), "NA")</f>
        <v>NA</v>
      </c>
      <c r="C1487" s="16" t="str">
        <f>IFERROR(VLOOKUP(A1487, 'Data Investing.com'!$A$1:$G$1937, 6, FALSE), "NA")</f>
        <v>NA</v>
      </c>
      <c r="D1487" s="17" t="str">
        <f>IFERROR(VLOOKUP(A1487, 'Data Investing.com'!$A$1:$D$1937, 4, FALSE), "NA")</f>
        <v>NA</v>
      </c>
      <c r="E1487" s="17" t="str">
        <f>IFERROR(VLOOKUP(A1487, 'Data Investing.com'!$A$1:$G$1937, 7, FALSE), "NA")</f>
        <v>NA</v>
      </c>
    </row>
    <row r="1488" ht="15.75" customHeight="1">
      <c r="A1488" s="15">
        <v>44585.0</v>
      </c>
      <c r="B1488" s="16">
        <f>IFERROR(VLOOKUP(A1488, 'Data Investing.com'!$A$1:$B$1937, 2, FALSE), "NA")</f>
        <v>1910.29</v>
      </c>
      <c r="C1488" s="16">
        <f>IFERROR(VLOOKUP(A1488, 'Data Investing.com'!$A$1:$G$1937, 6, FALSE), "NA")</f>
        <v>142.0765312</v>
      </c>
      <c r="D1488" s="17">
        <f>IFERROR(VLOOKUP(A1488, 'Data Investing.com'!$A$1:$D$1937, 4, FALSE), "NA")</f>
        <v>-0.0501551</v>
      </c>
      <c r="E1488" s="17">
        <f>IFERROR(VLOOKUP(A1488, 'Data Investing.com'!$A$1:$G$1937, 7, FALSE), "NA")</f>
        <v>-0.05248349981</v>
      </c>
    </row>
    <row r="1489" ht="15.75" customHeight="1">
      <c r="A1489" s="15">
        <v>44586.0</v>
      </c>
      <c r="B1489" s="16">
        <f>IFERROR(VLOOKUP(A1489, 'Data Investing.com'!$A$1:$B$1937, 2, FALSE), "NA")</f>
        <v>1945.07</v>
      </c>
      <c r="C1489" s="16">
        <f>IFERROR(VLOOKUP(A1489, 'Data Investing.com'!$A$1:$G$1937, 6, FALSE), "NA")</f>
        <v>144.3262175</v>
      </c>
      <c r="D1489" s="17">
        <f>IFERROR(VLOOKUP(A1489, 'Data Investing.com'!$A$1:$D$1937, 4, FALSE), "NA")</f>
        <v>0.01820666</v>
      </c>
      <c r="E1489" s="17">
        <f>IFERROR(VLOOKUP(A1489, 'Data Investing.com'!$A$1:$G$1937, 7, FALSE), "NA")</f>
        <v>0.01571027201</v>
      </c>
    </row>
    <row r="1490" ht="15.75" customHeight="1">
      <c r="A1490" s="15">
        <v>44587.0</v>
      </c>
      <c r="B1490" s="16">
        <f>IFERROR(VLOOKUP(A1490, 'Data Investing.com'!$A$1:$B$1937, 2, FALSE), "NA")</f>
        <v>1951.17</v>
      </c>
      <c r="C1490" s="16">
        <f>IFERROR(VLOOKUP(A1490, 'Data Investing.com'!$A$1:$G$1937, 6, FALSE), "NA")</f>
        <v>143.9329896</v>
      </c>
      <c r="D1490" s="17">
        <f>IFERROR(VLOOKUP(A1490, 'Data Investing.com'!$A$1:$D$1937, 4, FALSE), "NA")</f>
        <v>0.00313613</v>
      </c>
      <c r="E1490" s="17">
        <f>IFERROR(VLOOKUP(A1490, 'Data Investing.com'!$A$1:$G$1937, 7, FALSE), "NA")</f>
        <v>-0.002728295307</v>
      </c>
    </row>
    <row r="1491" ht="15.75" customHeight="1">
      <c r="A1491" s="15">
        <v>44588.0</v>
      </c>
      <c r="B1491" s="16">
        <f>IFERROR(VLOOKUP(A1491, 'Data Investing.com'!$A$1:$B$1937, 2, FALSE), "NA")</f>
        <v>1997.69</v>
      </c>
      <c r="C1491" s="16">
        <f>IFERROR(VLOOKUP(A1491, 'Data Investing.com'!$A$1:$G$1937, 6, FALSE), "NA")</f>
        <v>146.3830879</v>
      </c>
      <c r="D1491" s="17">
        <f>IFERROR(VLOOKUP(A1491, 'Data Investing.com'!$A$1:$D$1937, 4, FALSE), "NA")</f>
        <v>0.0238421</v>
      </c>
      <c r="E1491" s="17">
        <f>IFERROR(VLOOKUP(A1491, 'Data Investing.com'!$A$1:$G$1937, 7, FALSE), "NA")</f>
        <v>0.01687923365</v>
      </c>
    </row>
    <row r="1492" ht="15.75" customHeight="1">
      <c r="A1492" s="15">
        <v>44589.0</v>
      </c>
      <c r="B1492" s="16">
        <f>IFERROR(VLOOKUP(A1492, 'Data Investing.com'!$A$1:$B$1937, 2, FALSE), "NA")</f>
        <v>1983.18</v>
      </c>
      <c r="C1492" s="16">
        <f>IFERROR(VLOOKUP(A1492, 'Data Investing.com'!$A$1:$G$1937, 6, FALSE), "NA")</f>
        <v>146.352587</v>
      </c>
      <c r="D1492" s="17">
        <f>IFERROR(VLOOKUP(A1492, 'Data Investing.com'!$A$1:$D$1937, 4, FALSE), "NA")</f>
        <v>-0.0072634</v>
      </c>
      <c r="E1492" s="17">
        <f>IFERROR(VLOOKUP(A1492, 'Data Investing.com'!$A$1:$G$1937, 7, FALSE), "NA")</f>
        <v>-0.000208385309</v>
      </c>
    </row>
    <row r="1493" ht="15.75" customHeight="1">
      <c r="A1493" s="15">
        <v>44590.0</v>
      </c>
      <c r="B1493" s="16" t="str">
        <f>IFERROR(VLOOKUP(A1493, 'Data Investing.com'!$A$1:$B$1937, 2, FALSE), "NA")</f>
        <v>NA</v>
      </c>
      <c r="C1493" s="16" t="str">
        <f>IFERROR(VLOOKUP(A1493, 'Data Investing.com'!$A$1:$G$1937, 6, FALSE), "NA")</f>
        <v>NA</v>
      </c>
      <c r="D1493" s="17" t="str">
        <f>IFERROR(VLOOKUP(A1493, 'Data Investing.com'!$A$1:$D$1937, 4, FALSE), "NA")</f>
        <v>NA</v>
      </c>
      <c r="E1493" s="17" t="str">
        <f>IFERROR(VLOOKUP(A1493, 'Data Investing.com'!$A$1:$G$1937, 7, FALSE), "NA")</f>
        <v>NA</v>
      </c>
    </row>
    <row r="1494" ht="15.75" customHeight="1">
      <c r="A1494" s="15">
        <v>44591.0</v>
      </c>
      <c r="B1494" s="16" t="str">
        <f>IFERROR(VLOOKUP(A1494, 'Data Investing.com'!$A$1:$B$1937, 2, FALSE), "NA")</f>
        <v>NA</v>
      </c>
      <c r="C1494" s="16" t="str">
        <f>IFERROR(VLOOKUP(A1494, 'Data Investing.com'!$A$1:$G$1937, 6, FALSE), "NA")</f>
        <v>NA</v>
      </c>
      <c r="D1494" s="17" t="str">
        <f>IFERROR(VLOOKUP(A1494, 'Data Investing.com'!$A$1:$D$1937, 4, FALSE), "NA")</f>
        <v>NA</v>
      </c>
      <c r="E1494" s="17" t="str">
        <f>IFERROR(VLOOKUP(A1494, 'Data Investing.com'!$A$1:$G$1937, 7, FALSE), "NA")</f>
        <v>NA</v>
      </c>
    </row>
    <row r="1495" ht="15.75" customHeight="1">
      <c r="A1495" s="15">
        <v>44592.0</v>
      </c>
      <c r="B1495" s="16">
        <f>IFERROR(VLOOKUP(A1495, 'Data Investing.com'!$A$1:$B$1937, 2, FALSE), "NA")</f>
        <v>2003.2</v>
      </c>
      <c r="C1495" s="16">
        <f>IFERROR(VLOOKUP(A1495, 'Data Investing.com'!$A$1:$G$1937, 6, FALSE), "NA")</f>
        <v>150.5327863</v>
      </c>
      <c r="D1495" s="17">
        <f>IFERROR(VLOOKUP(A1495, 'Data Investing.com'!$A$1:$D$1937, 4, FALSE), "NA")</f>
        <v>0.0100949</v>
      </c>
      <c r="E1495" s="17">
        <f>IFERROR(VLOOKUP(A1495, 'Data Investing.com'!$A$1:$G$1937, 7, FALSE), "NA")</f>
        <v>0.02816221998</v>
      </c>
    </row>
    <row r="1496" ht="15.75" customHeight="1">
      <c r="A1496" s="15">
        <v>44593.0</v>
      </c>
      <c r="B1496" s="16">
        <f>IFERROR(VLOOKUP(A1496, 'Data Investing.com'!$A$1:$B$1937, 2, FALSE), "NA")</f>
        <v>2015.43</v>
      </c>
      <c r="C1496" s="16">
        <f>IFERROR(VLOOKUP(A1496, 'Data Investing.com'!$A$1:$G$1937, 6, FALSE), "NA")</f>
        <v>150.7472176</v>
      </c>
      <c r="D1496" s="17">
        <f>IFERROR(VLOOKUP(A1496, 'Data Investing.com'!$A$1:$D$1937, 4, FALSE), "NA")</f>
        <v>0.00610523</v>
      </c>
      <c r="E1496" s="17">
        <f>IFERROR(VLOOKUP(A1496, 'Data Investing.com'!$A$1:$G$1937, 7, FALSE), "NA")</f>
        <v>0.001423468749</v>
      </c>
    </row>
    <row r="1497" ht="15.75" customHeight="1">
      <c r="A1497" s="15">
        <v>44594.0</v>
      </c>
      <c r="B1497" s="16">
        <f>IFERROR(VLOOKUP(A1497, 'Data Investing.com'!$A$1:$B$1937, 2, FALSE), "NA")</f>
        <v>2002.24</v>
      </c>
      <c r="C1497" s="16">
        <f>IFERROR(VLOOKUP(A1497, 'Data Investing.com'!$A$1:$G$1937, 6, FALSE), "NA")</f>
        <v>148.8377625</v>
      </c>
      <c r="D1497" s="17">
        <f>IFERROR(VLOOKUP(A1497, 'Data Investing.com'!$A$1:$D$1937, 4, FALSE), "NA")</f>
        <v>-0.0065445</v>
      </c>
      <c r="E1497" s="17">
        <f>IFERROR(VLOOKUP(A1497, 'Data Investing.com'!$A$1:$G$1937, 7, FALSE), "NA")</f>
        <v>-0.01274750775</v>
      </c>
    </row>
    <row r="1498" ht="15.75" customHeight="1">
      <c r="A1498" s="15">
        <v>44595.0</v>
      </c>
      <c r="B1498" s="16">
        <f>IFERROR(VLOOKUP(A1498, 'Data Investing.com'!$A$1:$B$1937, 2, FALSE), "NA")</f>
        <v>1957.9</v>
      </c>
      <c r="C1498" s="16">
        <f>IFERROR(VLOOKUP(A1498, 'Data Investing.com'!$A$1:$G$1937, 6, FALSE), "NA")</f>
        <v>144.4422312</v>
      </c>
      <c r="D1498" s="17">
        <f>IFERROR(VLOOKUP(A1498, 'Data Investing.com'!$A$1:$D$1937, 4, FALSE), "NA")</f>
        <v>-0.0221452</v>
      </c>
      <c r="E1498" s="17">
        <f>IFERROR(VLOOKUP(A1498, 'Data Investing.com'!$A$1:$G$1937, 7, FALSE), "NA")</f>
        <v>-0.02997722674</v>
      </c>
    </row>
    <row r="1499" ht="15.75" customHeight="1">
      <c r="A1499" s="15">
        <v>44596.0</v>
      </c>
      <c r="B1499" s="16">
        <f>IFERROR(VLOOKUP(A1499, 'Data Investing.com'!$A$1:$B$1937, 2, FALSE), "NA")</f>
        <v>1943.81</v>
      </c>
      <c r="C1499" s="16">
        <f>IFERROR(VLOOKUP(A1499, 'Data Investing.com'!$A$1:$G$1937, 6, FALSE), "NA")</f>
        <v>143.3530488</v>
      </c>
      <c r="D1499" s="17">
        <f>IFERROR(VLOOKUP(A1499, 'Data Investing.com'!$A$1:$D$1937, 4, FALSE), "NA")</f>
        <v>-0.0071965</v>
      </c>
      <c r="E1499" s="17">
        <f>IFERROR(VLOOKUP(A1499, 'Data Investing.com'!$A$1:$G$1937, 7, FALSE), "NA")</f>
        <v>-0.007569183625</v>
      </c>
    </row>
    <row r="1500" ht="15.75" customHeight="1">
      <c r="A1500" s="15">
        <v>44597.0</v>
      </c>
      <c r="B1500" s="16" t="str">
        <f>IFERROR(VLOOKUP(A1500, 'Data Investing.com'!$A$1:$B$1937, 2, FALSE), "NA")</f>
        <v>NA</v>
      </c>
      <c r="C1500" s="16" t="str">
        <f>IFERROR(VLOOKUP(A1500, 'Data Investing.com'!$A$1:$G$1937, 6, FALSE), "NA")</f>
        <v>NA</v>
      </c>
      <c r="D1500" s="17" t="str">
        <f>IFERROR(VLOOKUP(A1500, 'Data Investing.com'!$A$1:$D$1937, 4, FALSE), "NA")</f>
        <v>NA</v>
      </c>
      <c r="E1500" s="17" t="str">
        <f>IFERROR(VLOOKUP(A1500, 'Data Investing.com'!$A$1:$G$1937, 7, FALSE), "NA")</f>
        <v>NA</v>
      </c>
    </row>
    <row r="1501" ht="15.75" customHeight="1">
      <c r="A1501" s="15">
        <v>44598.0</v>
      </c>
      <c r="B1501" s="16" t="str">
        <f>IFERROR(VLOOKUP(A1501, 'Data Investing.com'!$A$1:$B$1937, 2, FALSE), "NA")</f>
        <v>NA</v>
      </c>
      <c r="C1501" s="16" t="str">
        <f>IFERROR(VLOOKUP(A1501, 'Data Investing.com'!$A$1:$G$1937, 6, FALSE), "NA")</f>
        <v>NA</v>
      </c>
      <c r="D1501" s="17" t="str">
        <f>IFERROR(VLOOKUP(A1501, 'Data Investing.com'!$A$1:$D$1937, 4, FALSE), "NA")</f>
        <v>NA</v>
      </c>
      <c r="E1501" s="17" t="str">
        <f>IFERROR(VLOOKUP(A1501, 'Data Investing.com'!$A$1:$G$1937, 7, FALSE), "NA")</f>
        <v>NA</v>
      </c>
    </row>
    <row r="1502" ht="15.75" customHeight="1">
      <c r="A1502" s="15">
        <v>44599.0</v>
      </c>
      <c r="B1502" s="16">
        <f>IFERROR(VLOOKUP(A1502, 'Data Investing.com'!$A$1:$B$1937, 2, FALSE), "NA")</f>
        <v>1997.58</v>
      </c>
      <c r="C1502" s="16">
        <f>IFERROR(VLOOKUP(A1502, 'Data Investing.com'!$A$1:$G$1937, 6, FALSE), "NA")</f>
        <v>147.186077</v>
      </c>
      <c r="D1502" s="17">
        <f>IFERROR(VLOOKUP(A1502, 'Data Investing.com'!$A$1:$D$1937, 4, FALSE), "NA")</f>
        <v>0.02766217</v>
      </c>
      <c r="E1502" s="17">
        <f>IFERROR(VLOOKUP(A1502, 'Data Investing.com'!$A$1:$G$1937, 7, FALSE), "NA")</f>
        <v>0.02638715624</v>
      </c>
    </row>
    <row r="1503" ht="15.75" customHeight="1">
      <c r="A1503" s="15">
        <v>44600.0</v>
      </c>
      <c r="B1503" s="16">
        <f>IFERROR(VLOOKUP(A1503, 'Data Investing.com'!$A$1:$B$1937, 2, FALSE), "NA")</f>
        <v>2007.14</v>
      </c>
      <c r="C1503" s="16">
        <f>IFERROR(VLOOKUP(A1503, 'Data Investing.com'!$A$1:$G$1937, 6, FALSE), "NA")</f>
        <v>148.0573894</v>
      </c>
      <c r="D1503" s="17">
        <f>IFERROR(VLOOKUP(A1503, 'Data Investing.com'!$A$1:$D$1937, 4, FALSE), "NA")</f>
        <v>0.00478579</v>
      </c>
      <c r="E1503" s="17">
        <f>IFERROR(VLOOKUP(A1503, 'Data Investing.com'!$A$1:$G$1937, 7, FALSE), "NA")</f>
        <v>0.005902348808</v>
      </c>
    </row>
    <row r="1504" ht="15.75" customHeight="1">
      <c r="A1504" s="15">
        <v>44601.0</v>
      </c>
      <c r="B1504" s="16">
        <f>IFERROR(VLOOKUP(A1504, 'Data Investing.com'!$A$1:$B$1937, 2, FALSE), "NA")</f>
        <v>2042.85</v>
      </c>
      <c r="C1504" s="16">
        <f>IFERROR(VLOOKUP(A1504, 'Data Investing.com'!$A$1:$G$1937, 6, FALSE), "NA")</f>
        <v>151.0480979</v>
      </c>
      <c r="D1504" s="17">
        <f>IFERROR(VLOOKUP(A1504, 'Data Investing.com'!$A$1:$D$1937, 4, FALSE), "NA")</f>
        <v>0.01779148</v>
      </c>
      <c r="E1504" s="17">
        <f>IFERROR(VLOOKUP(A1504, 'Data Investing.com'!$A$1:$G$1937, 7, FALSE), "NA")</f>
        <v>0.01999835009</v>
      </c>
    </row>
    <row r="1505" ht="15.75" customHeight="1">
      <c r="A1505" s="15">
        <v>44602.0</v>
      </c>
      <c r="B1505" s="16">
        <f>IFERROR(VLOOKUP(A1505, 'Data Investing.com'!$A$1:$B$1937, 2, FALSE), "NA")</f>
        <v>2038.67</v>
      </c>
      <c r="C1505" s="16">
        <f>IFERROR(VLOOKUP(A1505, 'Data Investing.com'!$A$1:$G$1937, 6, FALSE), "NA")</f>
        <v>151.3680271</v>
      </c>
      <c r="D1505" s="17">
        <f>IFERROR(VLOOKUP(A1505, 'Data Investing.com'!$A$1:$D$1937, 4, FALSE), "NA")</f>
        <v>-0.0020462</v>
      </c>
      <c r="E1505" s="17">
        <f>IFERROR(VLOOKUP(A1505, 'Data Investing.com'!$A$1:$G$1937, 7, FALSE), "NA")</f>
        <v>0.002115822151</v>
      </c>
    </row>
    <row r="1506" ht="15.75" customHeight="1">
      <c r="A1506" s="15">
        <v>44603.0</v>
      </c>
      <c r="B1506" s="16">
        <f>IFERROR(VLOOKUP(A1506, 'Data Investing.com'!$A$1:$B$1937, 2, FALSE), "NA")</f>
        <v>2051.05</v>
      </c>
      <c r="C1506" s="16">
        <f>IFERROR(VLOOKUP(A1506, 'Data Investing.com'!$A$1:$G$1937, 6, FALSE), "NA")</f>
        <v>151.7306938</v>
      </c>
      <c r="D1506" s="17">
        <f>IFERROR(VLOOKUP(A1506, 'Data Investing.com'!$A$1:$D$1937, 4, FALSE), "NA")</f>
        <v>0.00607259</v>
      </c>
      <c r="E1506" s="17">
        <f>IFERROR(VLOOKUP(A1506, 'Data Investing.com'!$A$1:$G$1937, 7, FALSE), "NA")</f>
        <v>0.002393060965</v>
      </c>
    </row>
    <row r="1507" ht="15.75" customHeight="1">
      <c r="A1507" s="15">
        <v>44604.0</v>
      </c>
      <c r="B1507" s="16" t="str">
        <f>IFERROR(VLOOKUP(A1507, 'Data Investing.com'!$A$1:$B$1937, 2, FALSE), "NA")</f>
        <v>NA</v>
      </c>
      <c r="C1507" s="16" t="str">
        <f>IFERROR(VLOOKUP(A1507, 'Data Investing.com'!$A$1:$G$1937, 6, FALSE), "NA")</f>
        <v>NA</v>
      </c>
      <c r="D1507" s="17" t="str">
        <f>IFERROR(VLOOKUP(A1507, 'Data Investing.com'!$A$1:$D$1937, 4, FALSE), "NA")</f>
        <v>NA</v>
      </c>
      <c r="E1507" s="17" t="str">
        <f>IFERROR(VLOOKUP(A1507, 'Data Investing.com'!$A$1:$G$1937, 7, FALSE), "NA")</f>
        <v>NA</v>
      </c>
    </row>
    <row r="1508" ht="15.75" customHeight="1">
      <c r="A1508" s="15">
        <v>44605.0</v>
      </c>
      <c r="B1508" s="16" t="str">
        <f>IFERROR(VLOOKUP(A1508, 'Data Investing.com'!$A$1:$B$1937, 2, FALSE), "NA")</f>
        <v>NA</v>
      </c>
      <c r="C1508" s="16" t="str">
        <f>IFERROR(VLOOKUP(A1508, 'Data Investing.com'!$A$1:$G$1937, 6, FALSE), "NA")</f>
        <v>NA</v>
      </c>
      <c r="D1508" s="17" t="str">
        <f>IFERROR(VLOOKUP(A1508, 'Data Investing.com'!$A$1:$D$1937, 4, FALSE), "NA")</f>
        <v>NA</v>
      </c>
      <c r="E1508" s="17" t="str">
        <f>IFERROR(VLOOKUP(A1508, 'Data Investing.com'!$A$1:$G$1937, 7, FALSE), "NA")</f>
        <v>NA</v>
      </c>
    </row>
    <row r="1509" ht="15.75" customHeight="1">
      <c r="A1509" s="15">
        <v>44606.0</v>
      </c>
      <c r="B1509" s="16">
        <f>IFERROR(VLOOKUP(A1509, 'Data Investing.com'!$A$1:$B$1937, 2, FALSE), "NA")</f>
        <v>2001.94</v>
      </c>
      <c r="C1509" s="16">
        <f>IFERROR(VLOOKUP(A1509, 'Data Investing.com'!$A$1:$G$1937, 6, FALSE), "NA")</f>
        <v>147.366174</v>
      </c>
      <c r="D1509" s="17">
        <f>IFERROR(VLOOKUP(A1509, 'Data Investing.com'!$A$1:$D$1937, 4, FALSE), "NA")</f>
        <v>-0.0239438</v>
      </c>
      <c r="E1509" s="17">
        <f>IFERROR(VLOOKUP(A1509, 'Data Investing.com'!$A$1:$G$1937, 7, FALSE), "NA")</f>
        <v>-0.02918672958</v>
      </c>
    </row>
    <row r="1510" ht="15.75" customHeight="1">
      <c r="A1510" s="15">
        <v>44607.0</v>
      </c>
      <c r="B1510" s="16">
        <f>IFERROR(VLOOKUP(A1510, 'Data Investing.com'!$A$1:$B$1937, 2, FALSE), "NA")</f>
        <v>2038.16</v>
      </c>
      <c r="C1510" s="16">
        <f>IFERROR(VLOOKUP(A1510, 'Data Investing.com'!$A$1:$G$1937, 6, FALSE), "NA")</f>
        <v>149.9319548</v>
      </c>
      <c r="D1510" s="17">
        <f>IFERROR(VLOOKUP(A1510, 'Data Investing.com'!$A$1:$D$1937, 4, FALSE), "NA")</f>
        <v>0.01809245</v>
      </c>
      <c r="E1510" s="17">
        <f>IFERROR(VLOOKUP(A1510, 'Data Investing.com'!$A$1:$G$1937, 7, FALSE), "NA")</f>
        <v>0.01726108759</v>
      </c>
    </row>
    <row r="1511" ht="15.75" customHeight="1">
      <c r="A1511" s="15">
        <v>44608.0</v>
      </c>
      <c r="B1511" s="16">
        <f>IFERROR(VLOOKUP(A1511, 'Data Investing.com'!$A$1:$B$1937, 2, FALSE), "NA")</f>
        <v>2041.43</v>
      </c>
      <c r="C1511" s="16">
        <f>IFERROR(VLOOKUP(A1511, 'Data Investing.com'!$A$1:$G$1937, 6, FALSE), "NA")</f>
        <v>150.1349533</v>
      </c>
      <c r="D1511" s="17">
        <f>IFERROR(VLOOKUP(A1511, 'Data Investing.com'!$A$1:$D$1937, 4, FALSE), "NA")</f>
        <v>0.00160439</v>
      </c>
      <c r="E1511" s="17">
        <f>IFERROR(VLOOKUP(A1511, 'Data Investing.com'!$A$1:$G$1937, 7, FALSE), "NA")</f>
        <v>0.001353021706</v>
      </c>
    </row>
    <row r="1512" ht="15.75" customHeight="1">
      <c r="A1512" s="15">
        <v>44609.0</v>
      </c>
      <c r="B1512" s="16">
        <f>IFERROR(VLOOKUP(A1512, 'Data Investing.com'!$A$1:$B$1937, 2, FALSE), "NA")</f>
        <v>2009.99</v>
      </c>
      <c r="C1512" s="16">
        <f>IFERROR(VLOOKUP(A1512, 'Data Investing.com'!$A$1:$G$1937, 6, FALSE), "NA")</f>
        <v>148.0808334</v>
      </c>
      <c r="D1512" s="17">
        <f>IFERROR(VLOOKUP(A1512, 'Data Investing.com'!$A$1:$D$1937, 4, FALSE), "NA")</f>
        <v>-0.015401</v>
      </c>
      <c r="E1512" s="17">
        <f>IFERROR(VLOOKUP(A1512, 'Data Investing.com'!$A$1:$G$1937, 7, FALSE), "NA")</f>
        <v>-0.01377628187</v>
      </c>
    </row>
    <row r="1513" ht="15.75" customHeight="1">
      <c r="A1513" s="15">
        <v>44610.0</v>
      </c>
      <c r="B1513" s="16">
        <f>IFERROR(VLOOKUP(A1513, 'Data Investing.com'!$A$1:$B$1937, 2, FALSE), "NA")</f>
        <v>2032.44</v>
      </c>
      <c r="C1513" s="16">
        <f>IFERROR(VLOOKUP(A1513, 'Data Investing.com'!$A$1:$G$1937, 6, FALSE), "NA")</f>
        <v>148.9774676</v>
      </c>
      <c r="D1513" s="17">
        <f>IFERROR(VLOOKUP(A1513, 'Data Investing.com'!$A$1:$D$1937, 4, FALSE), "NA")</f>
        <v>0.01116921</v>
      </c>
      <c r="E1513" s="17">
        <f>IFERROR(VLOOKUP(A1513, 'Data Investing.com'!$A$1:$G$1937, 7, FALSE), "NA")</f>
        <v>0.006036774435</v>
      </c>
    </row>
    <row r="1514" ht="15.75" customHeight="1">
      <c r="A1514" s="15">
        <v>44611.0</v>
      </c>
      <c r="B1514" s="16" t="str">
        <f>IFERROR(VLOOKUP(A1514, 'Data Investing.com'!$A$1:$B$1937, 2, FALSE), "NA")</f>
        <v>NA</v>
      </c>
      <c r="C1514" s="16" t="str">
        <f>IFERROR(VLOOKUP(A1514, 'Data Investing.com'!$A$1:$G$1937, 6, FALSE), "NA")</f>
        <v>NA</v>
      </c>
      <c r="D1514" s="17" t="str">
        <f>IFERROR(VLOOKUP(A1514, 'Data Investing.com'!$A$1:$D$1937, 4, FALSE), "NA")</f>
        <v>NA</v>
      </c>
      <c r="E1514" s="17" t="str">
        <f>IFERROR(VLOOKUP(A1514, 'Data Investing.com'!$A$1:$G$1937, 7, FALSE), "NA")</f>
        <v>NA</v>
      </c>
    </row>
    <row r="1515" ht="15.75" customHeight="1">
      <c r="A1515" s="15">
        <v>44612.0</v>
      </c>
      <c r="B1515" s="16" t="str">
        <f>IFERROR(VLOOKUP(A1515, 'Data Investing.com'!$A$1:$B$1937, 2, FALSE), "NA")</f>
        <v>NA</v>
      </c>
      <c r="C1515" s="16" t="str">
        <f>IFERROR(VLOOKUP(A1515, 'Data Investing.com'!$A$1:$G$1937, 6, FALSE), "NA")</f>
        <v>NA</v>
      </c>
      <c r="D1515" s="17" t="str">
        <f>IFERROR(VLOOKUP(A1515, 'Data Investing.com'!$A$1:$D$1937, 4, FALSE), "NA")</f>
        <v>NA</v>
      </c>
      <c r="E1515" s="17" t="str">
        <f>IFERROR(VLOOKUP(A1515, 'Data Investing.com'!$A$1:$G$1937, 7, FALSE), "NA")</f>
        <v>NA</v>
      </c>
    </row>
    <row r="1516" ht="15.75" customHeight="1">
      <c r="A1516" s="15">
        <v>44613.0</v>
      </c>
      <c r="B1516" s="16">
        <f>IFERROR(VLOOKUP(A1516, 'Data Investing.com'!$A$1:$B$1937, 2, FALSE), "NA")</f>
        <v>2038.06</v>
      </c>
      <c r="C1516" s="16">
        <f>IFERROR(VLOOKUP(A1516, 'Data Investing.com'!$A$1:$G$1937, 6, FALSE), "NA")</f>
        <v>148.9711934</v>
      </c>
      <c r="D1516" s="17">
        <f>IFERROR(VLOOKUP(A1516, 'Data Investing.com'!$A$1:$D$1937, 4, FALSE), "NA")</f>
        <v>0.00276515</v>
      </c>
      <c r="E1516" s="17">
        <f>IFERROR(VLOOKUP(A1516, 'Data Investing.com'!$A$1:$G$1937, 7, FALSE), "NA")</f>
        <v>-0.00004211613151</v>
      </c>
    </row>
    <row r="1517" ht="15.75" customHeight="1">
      <c r="A1517" s="15">
        <v>44614.0</v>
      </c>
      <c r="B1517" s="16">
        <f>IFERROR(VLOOKUP(A1517, 'Data Investing.com'!$A$1:$B$1937, 2, FALSE), "NA")</f>
        <v>2017.46</v>
      </c>
      <c r="C1517" s="16">
        <f>IFERROR(VLOOKUP(A1517, 'Data Investing.com'!$A$1:$G$1937, 6, FALSE), "NA")</f>
        <v>146.3751923</v>
      </c>
      <c r="D1517" s="17">
        <f>IFERROR(VLOOKUP(A1517, 'Data Investing.com'!$A$1:$D$1937, 4, FALSE), "NA")</f>
        <v>-0.0101077</v>
      </c>
      <c r="E1517" s="17">
        <f>IFERROR(VLOOKUP(A1517, 'Data Investing.com'!$A$1:$G$1937, 7, FALSE), "NA")</f>
        <v>-0.01757981902</v>
      </c>
    </row>
    <row r="1518" ht="15.75" customHeight="1">
      <c r="A1518" s="15">
        <v>44615.0</v>
      </c>
      <c r="B1518" s="16">
        <f>IFERROR(VLOOKUP(A1518, 'Data Investing.com'!$A$1:$B$1937, 2, FALSE), "NA")</f>
        <v>2016.03</v>
      </c>
      <c r="C1518" s="16">
        <f>IFERROR(VLOOKUP(A1518, 'Data Investing.com'!$A$1:$G$1937, 6, FALSE), "NA")</f>
        <v>146.0034328</v>
      </c>
      <c r="D1518" s="17">
        <f>IFERROR(VLOOKUP(A1518, 'Data Investing.com'!$A$1:$D$1937, 4, FALSE), "NA")</f>
        <v>-0.0007088</v>
      </c>
      <c r="E1518" s="17">
        <f>IFERROR(VLOOKUP(A1518, 'Data Investing.com'!$A$1:$G$1937, 7, FALSE), "NA")</f>
        <v>-0.002543001912</v>
      </c>
    </row>
    <row r="1519" ht="15.75" customHeight="1">
      <c r="A1519" s="15">
        <v>44616.0</v>
      </c>
      <c r="B1519" s="16">
        <f>IFERROR(VLOOKUP(A1519, 'Data Investing.com'!$A$1:$B$1937, 2, FALSE), "NA")</f>
        <v>1851.38</v>
      </c>
      <c r="C1519" s="16">
        <f>IFERROR(VLOOKUP(A1519, 'Data Investing.com'!$A$1:$G$1937, 6, FALSE), "NA")</f>
        <v>132.2093206</v>
      </c>
      <c r="D1519" s="17">
        <f>IFERROR(VLOOKUP(A1519, 'Data Investing.com'!$A$1:$D$1937, 4, FALSE), "NA")</f>
        <v>-0.0816704</v>
      </c>
      <c r="E1519" s="17">
        <f>IFERROR(VLOOKUP(A1519, 'Data Investing.com'!$A$1:$G$1937, 7, FALSE), "NA")</f>
        <v>-0.09924370487</v>
      </c>
    </row>
    <row r="1520" ht="15.75" customHeight="1">
      <c r="A1520" s="15">
        <v>44617.0</v>
      </c>
      <c r="B1520" s="16">
        <f>IFERROR(VLOOKUP(A1520, 'Data Investing.com'!$A$1:$B$1937, 2, FALSE), "NA")</f>
        <v>1952.4</v>
      </c>
      <c r="C1520" s="16">
        <f>IFERROR(VLOOKUP(A1520, 'Data Investing.com'!$A$1:$G$1937, 6, FALSE), "NA")</f>
        <v>141.2776057</v>
      </c>
      <c r="D1520" s="17">
        <f>IFERROR(VLOOKUP(A1520, 'Data Investing.com'!$A$1:$D$1937, 4, FALSE), "NA")</f>
        <v>0.0545647</v>
      </c>
      <c r="E1520" s="17">
        <f>IFERROR(VLOOKUP(A1520, 'Data Investing.com'!$A$1:$G$1937, 7, FALSE), "NA")</f>
        <v>0.06634036099</v>
      </c>
    </row>
    <row r="1521" ht="15.75" customHeight="1">
      <c r="A1521" s="15">
        <v>44618.0</v>
      </c>
      <c r="B1521" s="16" t="str">
        <f>IFERROR(VLOOKUP(A1521, 'Data Investing.com'!$A$1:$B$1937, 2, FALSE), "NA")</f>
        <v>NA</v>
      </c>
      <c r="C1521" s="16" t="str">
        <f>IFERROR(VLOOKUP(A1521, 'Data Investing.com'!$A$1:$G$1937, 6, FALSE), "NA")</f>
        <v>NA</v>
      </c>
      <c r="D1521" s="17" t="str">
        <f>IFERROR(VLOOKUP(A1521, 'Data Investing.com'!$A$1:$D$1937, 4, FALSE), "NA")</f>
        <v>NA</v>
      </c>
      <c r="E1521" s="17" t="str">
        <f>IFERROR(VLOOKUP(A1521, 'Data Investing.com'!$A$1:$G$1937, 7, FALSE), "NA")</f>
        <v>NA</v>
      </c>
    </row>
    <row r="1522" ht="15.75" customHeight="1">
      <c r="A1522" s="15">
        <v>44619.0</v>
      </c>
      <c r="B1522" s="16" t="str">
        <f>IFERROR(VLOOKUP(A1522, 'Data Investing.com'!$A$1:$B$1937, 2, FALSE), "NA")</f>
        <v>NA</v>
      </c>
      <c r="C1522" s="16" t="str">
        <f>IFERROR(VLOOKUP(A1522, 'Data Investing.com'!$A$1:$G$1937, 6, FALSE), "NA")</f>
        <v>NA</v>
      </c>
      <c r="D1522" s="17" t="str">
        <f>IFERROR(VLOOKUP(A1522, 'Data Investing.com'!$A$1:$D$1937, 4, FALSE), "NA")</f>
        <v>NA</v>
      </c>
      <c r="E1522" s="17" t="str">
        <f>IFERROR(VLOOKUP(A1522, 'Data Investing.com'!$A$1:$G$1937, 7, FALSE), "NA")</f>
        <v>NA</v>
      </c>
    </row>
    <row r="1523" ht="15.75" customHeight="1">
      <c r="A1523" s="15">
        <v>44620.0</v>
      </c>
      <c r="B1523" s="16">
        <f>IFERROR(VLOOKUP(A1523, 'Data Investing.com'!$A$1:$B$1937, 2, FALSE), "NA")</f>
        <v>1946.19</v>
      </c>
      <c r="C1523" s="16">
        <f>IFERROR(VLOOKUP(A1523, 'Data Investing.com'!$A$1:$G$1937, 6, FALSE), "NA")</f>
        <v>140.5769884</v>
      </c>
      <c r="D1523" s="17">
        <f>IFERROR(VLOOKUP(A1523, 'Data Investing.com'!$A$1:$D$1937, 4, FALSE), "NA")</f>
        <v>-0.0031807</v>
      </c>
      <c r="E1523" s="17">
        <f>IFERROR(VLOOKUP(A1523, 'Data Investing.com'!$A$1:$G$1937, 7, FALSE), "NA")</f>
        <v>-0.004971491072</v>
      </c>
    </row>
    <row r="1524" ht="15.75" customHeight="1">
      <c r="A1524" s="15">
        <v>44621.0</v>
      </c>
      <c r="B1524" s="16">
        <f>IFERROR(VLOOKUP(A1524, 'Data Investing.com'!$A$1:$B$1937, 2, FALSE), "NA")</f>
        <v>1969.91</v>
      </c>
      <c r="C1524" s="16">
        <f>IFERROR(VLOOKUP(A1524, 'Data Investing.com'!$A$1:$G$1937, 6, FALSE), "NA")</f>
        <v>141.5572003</v>
      </c>
      <c r="D1524" s="17">
        <f>IFERROR(VLOOKUP(A1524, 'Data Investing.com'!$A$1:$D$1937, 4, FALSE), "NA")</f>
        <v>0.01218792</v>
      </c>
      <c r="E1524" s="17">
        <f>IFERROR(VLOOKUP(A1524, 'Data Investing.com'!$A$1:$G$1937, 7, FALSE), "NA")</f>
        <v>0.006948579539</v>
      </c>
    </row>
    <row r="1525" ht="15.75" customHeight="1">
      <c r="A1525" s="15">
        <v>44622.0</v>
      </c>
      <c r="B1525" s="16">
        <f>IFERROR(VLOOKUP(A1525, 'Data Investing.com'!$A$1:$B$1937, 2, FALSE), "NA")</f>
        <v>1986.09</v>
      </c>
      <c r="C1525" s="16">
        <f>IFERROR(VLOOKUP(A1525, 'Data Investing.com'!$A$1:$G$1937, 6, FALSE), "NA")</f>
        <v>141.7785043</v>
      </c>
      <c r="D1525" s="17">
        <f>IFERROR(VLOOKUP(A1525, 'Data Investing.com'!$A$1:$D$1937, 4, FALSE), "NA")</f>
        <v>0.00821357</v>
      </c>
      <c r="E1525" s="17">
        <f>IFERROR(VLOOKUP(A1525, 'Data Investing.com'!$A$1:$G$1937, 7, FALSE), "NA")</f>
        <v>0.001562132992</v>
      </c>
    </row>
    <row r="1526" ht="15.75" customHeight="1">
      <c r="A1526" s="15">
        <v>44623.0</v>
      </c>
      <c r="B1526" s="16">
        <f>IFERROR(VLOOKUP(A1526, 'Data Investing.com'!$A$1:$B$1937, 2, FALSE), "NA")</f>
        <v>2023.29</v>
      </c>
      <c r="C1526" s="16">
        <f>IFERROR(VLOOKUP(A1526, 'Data Investing.com'!$A$1:$G$1937, 6, FALSE), "NA")</f>
        <v>143.5466477</v>
      </c>
      <c r="D1526" s="17">
        <f>IFERROR(VLOOKUP(A1526, 'Data Investing.com'!$A$1:$D$1937, 4, FALSE), "NA")</f>
        <v>0.01873027</v>
      </c>
      <c r="E1526" s="17">
        <f>IFERROR(VLOOKUP(A1526, 'Data Investing.com'!$A$1:$G$1937, 7, FALSE), "NA")</f>
        <v>0.01239404267</v>
      </c>
    </row>
    <row r="1527" ht="15.75" customHeight="1">
      <c r="A1527" s="15">
        <v>44624.0</v>
      </c>
      <c r="B1527" s="16">
        <f>IFERROR(VLOOKUP(A1527, 'Data Investing.com'!$A$1:$B$1937, 2, FALSE), "NA")</f>
        <v>1990.75</v>
      </c>
      <c r="C1527" s="16">
        <f>IFERROR(VLOOKUP(A1527, 'Data Investing.com'!$A$1:$G$1937, 6, FALSE), "NA")</f>
        <v>140.3468575</v>
      </c>
      <c r="D1527" s="17">
        <f>IFERROR(VLOOKUP(A1527, 'Data Investing.com'!$A$1:$D$1937, 4, FALSE), "NA")</f>
        <v>-0.0160827</v>
      </c>
      <c r="E1527" s="17">
        <f>IFERROR(VLOOKUP(A1527, 'Data Investing.com'!$A$1:$G$1937, 7, FALSE), "NA")</f>
        <v>-0.02254314179</v>
      </c>
    </row>
    <row r="1528" ht="15.75" customHeight="1">
      <c r="A1528" s="15">
        <v>44625.0</v>
      </c>
      <c r="B1528" s="16" t="str">
        <f>IFERROR(VLOOKUP(A1528, 'Data Investing.com'!$A$1:$B$1937, 2, FALSE), "NA")</f>
        <v>NA</v>
      </c>
      <c r="C1528" s="16" t="str">
        <f>IFERROR(VLOOKUP(A1528, 'Data Investing.com'!$A$1:$G$1937, 6, FALSE), "NA")</f>
        <v>NA</v>
      </c>
      <c r="D1528" s="17" t="str">
        <f>IFERROR(VLOOKUP(A1528, 'Data Investing.com'!$A$1:$D$1937, 4, FALSE), "NA")</f>
        <v>NA</v>
      </c>
      <c r="E1528" s="17" t="str">
        <f>IFERROR(VLOOKUP(A1528, 'Data Investing.com'!$A$1:$G$1937, 7, FALSE), "NA")</f>
        <v>NA</v>
      </c>
    </row>
    <row r="1529" ht="15.75" customHeight="1">
      <c r="A1529" s="15">
        <v>44626.0</v>
      </c>
      <c r="B1529" s="16" t="str">
        <f>IFERROR(VLOOKUP(A1529, 'Data Investing.com'!$A$1:$B$1937, 2, FALSE), "NA")</f>
        <v>NA</v>
      </c>
      <c r="C1529" s="16" t="str">
        <f>IFERROR(VLOOKUP(A1529, 'Data Investing.com'!$A$1:$G$1937, 6, FALSE), "NA")</f>
        <v>NA</v>
      </c>
      <c r="D1529" s="17" t="str">
        <f>IFERROR(VLOOKUP(A1529, 'Data Investing.com'!$A$1:$D$1937, 4, FALSE), "NA")</f>
        <v>NA</v>
      </c>
      <c r="E1529" s="17" t="str">
        <f>IFERROR(VLOOKUP(A1529, 'Data Investing.com'!$A$1:$G$1937, 7, FALSE), "NA")</f>
        <v>NA</v>
      </c>
    </row>
    <row r="1530" ht="15.75" customHeight="1">
      <c r="A1530" s="15">
        <v>44627.0</v>
      </c>
      <c r="B1530" s="16">
        <f>IFERROR(VLOOKUP(A1530, 'Data Investing.com'!$A$1:$B$1937, 2, FALSE), "NA")</f>
        <v>1997.33</v>
      </c>
      <c r="C1530" s="16">
        <f>IFERROR(VLOOKUP(A1530, 'Data Investing.com'!$A$1:$G$1937, 6, FALSE), "NA")</f>
        <v>139.0259352</v>
      </c>
      <c r="D1530" s="17">
        <f>IFERROR(VLOOKUP(A1530, 'Data Investing.com'!$A$1:$D$1937, 4, FALSE), "NA")</f>
        <v>0.00330529</v>
      </c>
      <c r="E1530" s="17">
        <f>IFERROR(VLOOKUP(A1530, 'Data Investing.com'!$A$1:$G$1937, 7, FALSE), "NA")</f>
        <v>-0.009456412424</v>
      </c>
    </row>
    <row r="1531" ht="15.75" customHeight="1">
      <c r="A1531" s="15">
        <v>44628.0</v>
      </c>
      <c r="B1531" s="16">
        <f>IFERROR(VLOOKUP(A1531, 'Data Investing.com'!$A$1:$B$1937, 2, FALSE), "NA")</f>
        <v>2011.35</v>
      </c>
      <c r="C1531" s="16">
        <f>IFERROR(VLOOKUP(A1531, 'Data Investing.com'!$A$1:$G$1937, 6, FALSE), "NA")</f>
        <v>138.9418494</v>
      </c>
      <c r="D1531" s="17">
        <f>IFERROR(VLOOKUP(A1531, 'Data Investing.com'!$A$1:$D$1937, 4, FALSE), "NA")</f>
        <v>0.00701937</v>
      </c>
      <c r="E1531" s="17">
        <f>IFERROR(VLOOKUP(A1531, 'Data Investing.com'!$A$1:$G$1937, 7, FALSE), "NA")</f>
        <v>-0.0006050037597</v>
      </c>
    </row>
    <row r="1532" ht="15.75" customHeight="1">
      <c r="A1532" s="15">
        <v>44629.0</v>
      </c>
      <c r="B1532" s="16">
        <f>IFERROR(VLOOKUP(A1532, 'Data Investing.com'!$A$1:$B$1937, 2, FALSE), "NA")</f>
        <v>2042.7</v>
      </c>
      <c r="C1532" s="16">
        <f>IFERROR(VLOOKUP(A1532, 'Data Investing.com'!$A$1:$G$1937, 6, FALSE), "NA")</f>
        <v>139.5496591</v>
      </c>
      <c r="D1532" s="17">
        <f>IFERROR(VLOOKUP(A1532, 'Data Investing.com'!$A$1:$D$1937, 4, FALSE), "NA")</f>
        <v>0.01558655</v>
      </c>
      <c r="E1532" s="17">
        <f>IFERROR(VLOOKUP(A1532, 'Data Investing.com'!$A$1:$G$1937, 7, FALSE), "NA")</f>
        <v>0.004365021324</v>
      </c>
    </row>
    <row r="1533" ht="15.75" customHeight="1">
      <c r="A1533" s="15">
        <v>44630.0</v>
      </c>
      <c r="B1533" s="16">
        <f>IFERROR(VLOOKUP(A1533, 'Data Investing.com'!$A$1:$B$1937, 2, FALSE), "NA")</f>
        <v>2042.01</v>
      </c>
      <c r="C1533" s="16">
        <f>IFERROR(VLOOKUP(A1533, 'Data Investing.com'!$A$1:$G$1937, 6, FALSE), "NA")</f>
        <v>137.8516313</v>
      </c>
      <c r="D1533" s="17">
        <f>IFERROR(VLOOKUP(A1533, 'Data Investing.com'!$A$1:$D$1937, 4, FALSE), "NA")</f>
        <v>-0.0003378</v>
      </c>
      <c r="E1533" s="17">
        <f>IFERROR(VLOOKUP(A1533, 'Data Investing.com'!$A$1:$G$1937, 7, FALSE), "NA")</f>
        <v>-0.01224254567</v>
      </c>
    </row>
    <row r="1534" ht="15.75" customHeight="1">
      <c r="A1534" s="15">
        <v>44631.0</v>
      </c>
      <c r="B1534" s="16">
        <f>IFERROR(VLOOKUP(A1534, 'Data Investing.com'!$A$1:$B$1937, 2, FALSE), "NA")</f>
        <v>2053.85</v>
      </c>
      <c r="C1534" s="16">
        <f>IFERROR(VLOOKUP(A1534, 'Data Investing.com'!$A$1:$G$1937, 6, FALSE), "NA")</f>
        <v>139.1544429</v>
      </c>
      <c r="D1534" s="17">
        <f>IFERROR(VLOOKUP(A1534, 'Data Investing.com'!$A$1:$D$1937, 4, FALSE), "NA")</f>
        <v>0.00579821</v>
      </c>
      <c r="E1534" s="17">
        <f>IFERROR(VLOOKUP(A1534, 'Data Investing.com'!$A$1:$G$1937, 7, FALSE), "NA")</f>
        <v>0.009406444856</v>
      </c>
    </row>
    <row r="1535" ht="15.75" customHeight="1">
      <c r="A1535" s="15">
        <v>44632.0</v>
      </c>
      <c r="B1535" s="16" t="str">
        <f>IFERROR(VLOOKUP(A1535, 'Data Investing.com'!$A$1:$B$1937, 2, FALSE), "NA")</f>
        <v>NA</v>
      </c>
      <c r="C1535" s="16" t="str">
        <f>IFERROR(VLOOKUP(A1535, 'Data Investing.com'!$A$1:$G$1937, 6, FALSE), "NA")</f>
        <v>NA</v>
      </c>
      <c r="D1535" s="17" t="str">
        <f>IFERROR(VLOOKUP(A1535, 'Data Investing.com'!$A$1:$D$1937, 4, FALSE), "NA")</f>
        <v>NA</v>
      </c>
      <c r="E1535" s="17" t="str">
        <f>IFERROR(VLOOKUP(A1535, 'Data Investing.com'!$A$1:$G$1937, 7, FALSE), "NA")</f>
        <v>NA</v>
      </c>
    </row>
    <row r="1536" ht="15.75" customHeight="1">
      <c r="A1536" s="15">
        <v>44633.0</v>
      </c>
      <c r="B1536" s="16" t="str">
        <f>IFERROR(VLOOKUP(A1536, 'Data Investing.com'!$A$1:$B$1937, 2, FALSE), "NA")</f>
        <v>NA</v>
      </c>
      <c r="C1536" s="16" t="str">
        <f>IFERROR(VLOOKUP(A1536, 'Data Investing.com'!$A$1:$G$1937, 6, FALSE), "NA")</f>
        <v>NA</v>
      </c>
      <c r="D1536" s="17" t="str">
        <f>IFERROR(VLOOKUP(A1536, 'Data Investing.com'!$A$1:$D$1937, 4, FALSE), "NA")</f>
        <v>NA</v>
      </c>
      <c r="E1536" s="17" t="str">
        <f>IFERROR(VLOOKUP(A1536, 'Data Investing.com'!$A$1:$G$1937, 7, FALSE), "NA")</f>
        <v>NA</v>
      </c>
    </row>
    <row r="1537" ht="15.75" customHeight="1">
      <c r="A1537" s="15">
        <v>44634.0</v>
      </c>
      <c r="B1537" s="16">
        <f>IFERROR(VLOOKUP(A1537, 'Data Investing.com'!$A$1:$B$1937, 2, FALSE), "NA")</f>
        <v>2088.48</v>
      </c>
      <c r="C1537" s="16">
        <f>IFERROR(VLOOKUP(A1537, 'Data Investing.com'!$A$1:$G$1937, 6, FALSE), "NA")</f>
        <v>141.3484576</v>
      </c>
      <c r="D1537" s="17">
        <f>IFERROR(VLOOKUP(A1537, 'Data Investing.com'!$A$1:$D$1937, 4, FALSE), "NA")</f>
        <v>0.01686102</v>
      </c>
      <c r="E1537" s="17">
        <f>IFERROR(VLOOKUP(A1537, 'Data Investing.com'!$A$1:$G$1937, 7, FALSE), "NA")</f>
        <v>0.01564375563</v>
      </c>
    </row>
    <row r="1538" ht="15.75" customHeight="1">
      <c r="A1538" s="15">
        <v>44635.0</v>
      </c>
      <c r="B1538" s="16">
        <f>IFERROR(VLOOKUP(A1538, 'Data Investing.com'!$A$1:$B$1937, 2, FALSE), "NA")</f>
        <v>2079.38</v>
      </c>
      <c r="C1538" s="16">
        <f>IFERROR(VLOOKUP(A1538, 'Data Investing.com'!$A$1:$G$1937, 6, FALSE), "NA")</f>
        <v>141.4524972</v>
      </c>
      <c r="D1538" s="17">
        <f>IFERROR(VLOOKUP(A1538, 'Data Investing.com'!$A$1:$D$1937, 4, FALSE), "NA")</f>
        <v>-0.0043572</v>
      </c>
      <c r="E1538" s="17">
        <f>IFERROR(VLOOKUP(A1538, 'Data Investing.com'!$A$1:$G$1937, 7, FALSE), "NA")</f>
        <v>0.0007357802475</v>
      </c>
    </row>
    <row r="1539" ht="15.75" customHeight="1">
      <c r="A1539" s="15">
        <v>44636.0</v>
      </c>
      <c r="B1539" s="16">
        <f>IFERROR(VLOOKUP(A1539, 'Data Investing.com'!$A$1:$B$1937, 2, FALSE), "NA")</f>
        <v>2088.8</v>
      </c>
      <c r="C1539" s="16">
        <f>IFERROR(VLOOKUP(A1539, 'Data Investing.com'!$A$1:$G$1937, 6, FALSE), "NA")</f>
        <v>142.993079</v>
      </c>
      <c r="D1539" s="17">
        <f>IFERROR(VLOOKUP(A1539, 'Data Investing.com'!$A$1:$D$1937, 4, FALSE), "NA")</f>
        <v>0.0045302</v>
      </c>
      <c r="E1539" s="17">
        <f>IFERROR(VLOOKUP(A1539, 'Data Investing.com'!$A$1:$G$1937, 7, FALSE), "NA")</f>
        <v>0.01083227823</v>
      </c>
    </row>
    <row r="1540" ht="15.75" customHeight="1">
      <c r="A1540" s="15">
        <v>44637.0</v>
      </c>
      <c r="B1540" s="16">
        <f>IFERROR(VLOOKUP(A1540, 'Data Investing.com'!$A$1:$B$1937, 2, FALSE), "NA")</f>
        <v>2133.59</v>
      </c>
      <c r="C1540" s="16">
        <f>IFERROR(VLOOKUP(A1540, 'Data Investing.com'!$A$1:$G$1937, 6, FALSE), "NA")</f>
        <v>145.1441516</v>
      </c>
      <c r="D1540" s="17">
        <f>IFERROR(VLOOKUP(A1540, 'Data Investing.com'!$A$1:$D$1937, 4, FALSE), "NA")</f>
        <v>0.02144293</v>
      </c>
      <c r="E1540" s="17">
        <f>IFERROR(VLOOKUP(A1540, 'Data Investing.com'!$A$1:$G$1937, 7, FALSE), "NA")</f>
        <v>0.01493116726</v>
      </c>
    </row>
    <row r="1541" ht="15.75" customHeight="1">
      <c r="A1541" s="15">
        <v>44638.0</v>
      </c>
      <c r="B1541" s="16">
        <f>IFERROR(VLOOKUP(A1541, 'Data Investing.com'!$A$1:$B$1937, 2, FALSE), "NA")</f>
        <v>2144.26</v>
      </c>
      <c r="C1541" s="16">
        <f>IFERROR(VLOOKUP(A1541, 'Data Investing.com'!$A$1:$G$1937, 6, FALSE), "NA")</f>
        <v>144.9813724</v>
      </c>
      <c r="D1541" s="17">
        <f>IFERROR(VLOOKUP(A1541, 'Data Investing.com'!$A$1:$D$1937, 4, FALSE), "NA")</f>
        <v>0.00500096</v>
      </c>
      <c r="E1541" s="17">
        <f>IFERROR(VLOOKUP(A1541, 'Data Investing.com'!$A$1:$G$1937, 7, FALSE), "NA")</f>
        <v>-0.001122129572</v>
      </c>
    </row>
    <row r="1542" ht="15.75" customHeight="1">
      <c r="A1542" s="15">
        <v>44639.0</v>
      </c>
      <c r="B1542" s="16" t="str">
        <f>IFERROR(VLOOKUP(A1542, 'Data Investing.com'!$A$1:$B$1937, 2, FALSE), "NA")</f>
        <v>NA</v>
      </c>
      <c r="C1542" s="16" t="str">
        <f>IFERROR(VLOOKUP(A1542, 'Data Investing.com'!$A$1:$G$1937, 6, FALSE), "NA")</f>
        <v>NA</v>
      </c>
      <c r="D1542" s="17" t="str">
        <f>IFERROR(VLOOKUP(A1542, 'Data Investing.com'!$A$1:$D$1937, 4, FALSE), "NA")</f>
        <v>NA</v>
      </c>
      <c r="E1542" s="17" t="str">
        <f>IFERROR(VLOOKUP(A1542, 'Data Investing.com'!$A$1:$G$1937, 7, FALSE), "NA")</f>
        <v>NA</v>
      </c>
    </row>
    <row r="1543" ht="15.75" customHeight="1">
      <c r="A1543" s="15">
        <v>44640.0</v>
      </c>
      <c r="B1543" s="16" t="str">
        <f>IFERROR(VLOOKUP(A1543, 'Data Investing.com'!$A$1:$B$1937, 2, FALSE), "NA")</f>
        <v>NA</v>
      </c>
      <c r="C1543" s="16" t="str">
        <f>IFERROR(VLOOKUP(A1543, 'Data Investing.com'!$A$1:$G$1937, 6, FALSE), "NA")</f>
        <v>NA</v>
      </c>
      <c r="D1543" s="17" t="str">
        <f>IFERROR(VLOOKUP(A1543, 'Data Investing.com'!$A$1:$D$1937, 4, FALSE), "NA")</f>
        <v>NA</v>
      </c>
      <c r="E1543" s="17" t="str">
        <f>IFERROR(VLOOKUP(A1543, 'Data Investing.com'!$A$1:$G$1937, 7, FALSE), "NA")</f>
        <v>NA</v>
      </c>
    </row>
    <row r="1544" ht="15.75" customHeight="1">
      <c r="A1544" s="15">
        <v>44641.0</v>
      </c>
      <c r="B1544" s="16">
        <f>IFERROR(VLOOKUP(A1544, 'Data Investing.com'!$A$1:$B$1937, 2, FALSE), "NA")</f>
        <v>2175.03</v>
      </c>
      <c r="C1544" s="16">
        <f>IFERROR(VLOOKUP(A1544, 'Data Investing.com'!$A$1:$G$1937, 6, FALSE), "NA")</f>
        <v>146.8057534</v>
      </c>
      <c r="D1544" s="17">
        <f>IFERROR(VLOOKUP(A1544, 'Data Investing.com'!$A$1:$D$1937, 4, FALSE), "NA")</f>
        <v>0.01434994</v>
      </c>
      <c r="E1544" s="17">
        <f>IFERROR(VLOOKUP(A1544, 'Data Investing.com'!$A$1:$G$1937, 7, FALSE), "NA")</f>
        <v>0.01250503909</v>
      </c>
    </row>
    <row r="1545" ht="15.75" customHeight="1">
      <c r="A1545" s="15">
        <v>44642.0</v>
      </c>
      <c r="B1545" s="16">
        <f>IFERROR(VLOOKUP(A1545, 'Data Investing.com'!$A$1:$B$1937, 2, FALSE), "NA")</f>
        <v>2188.81</v>
      </c>
      <c r="C1545" s="16">
        <f>IFERROR(VLOOKUP(A1545, 'Data Investing.com'!$A$1:$G$1937, 6, FALSE), "NA")</f>
        <v>147.74582</v>
      </c>
      <c r="D1545" s="17">
        <f>IFERROR(VLOOKUP(A1545, 'Data Investing.com'!$A$1:$D$1937, 4, FALSE), "NA")</f>
        <v>0.00633554</v>
      </c>
      <c r="E1545" s="17">
        <f>IFERROR(VLOOKUP(A1545, 'Data Investing.com'!$A$1:$G$1937, 7, FALSE), "NA")</f>
        <v>0.006383057845</v>
      </c>
    </row>
    <row r="1546" ht="15.75" customHeight="1">
      <c r="A1546" s="15">
        <v>44643.0</v>
      </c>
      <c r="B1546" s="16">
        <f>IFERROR(VLOOKUP(A1546, 'Data Investing.com'!$A$1:$B$1937, 2, FALSE), "NA")</f>
        <v>2183.1</v>
      </c>
      <c r="C1546" s="16">
        <f>IFERROR(VLOOKUP(A1546, 'Data Investing.com'!$A$1:$G$1937, 6, FALSE), "NA")</f>
        <v>147.2341746</v>
      </c>
      <c r="D1546" s="17">
        <f>IFERROR(VLOOKUP(A1546, 'Data Investing.com'!$A$1:$D$1937, 4, FALSE), "NA")</f>
        <v>-0.0026087</v>
      </c>
      <c r="E1546" s="17">
        <f>IFERROR(VLOOKUP(A1546, 'Data Investing.com'!$A$1:$G$1937, 7, FALSE), "NA")</f>
        <v>-0.003469021519</v>
      </c>
    </row>
    <row r="1547" ht="15.75" customHeight="1">
      <c r="A1547" s="15">
        <v>44644.0</v>
      </c>
      <c r="B1547" s="16">
        <f>IFERROR(VLOOKUP(A1547, 'Data Investing.com'!$A$1:$B$1937, 2, FALSE), "NA")</f>
        <v>2176.2</v>
      </c>
      <c r="C1547" s="16">
        <f>IFERROR(VLOOKUP(A1547, 'Data Investing.com'!$A$1:$G$1937, 6, FALSE), "NA")</f>
        <v>146.9362952</v>
      </c>
      <c r="D1547" s="17">
        <f>IFERROR(VLOOKUP(A1547, 'Data Investing.com'!$A$1:$D$1937, 4, FALSE), "NA")</f>
        <v>-0.0031606</v>
      </c>
      <c r="E1547" s="17">
        <f>IFERROR(VLOOKUP(A1547, 'Data Investing.com'!$A$1:$G$1937, 7, FALSE), "NA")</f>
        <v>-0.002025216704</v>
      </c>
    </row>
    <row r="1548" ht="15.75" customHeight="1">
      <c r="A1548" s="15">
        <v>44645.0</v>
      </c>
      <c r="B1548" s="16">
        <f>IFERROR(VLOOKUP(A1548, 'Data Investing.com'!$A$1:$B$1937, 2, FALSE), "NA")</f>
        <v>2175.51</v>
      </c>
      <c r="C1548" s="16">
        <f>IFERROR(VLOOKUP(A1548, 'Data Investing.com'!$A$1:$G$1937, 6, FALSE), "NA")</f>
        <v>146.710411</v>
      </c>
      <c r="D1548" s="17">
        <f>IFERROR(VLOOKUP(A1548, 'Data Investing.com'!$A$1:$D$1937, 4, FALSE), "NA")</f>
        <v>-0.0003171</v>
      </c>
      <c r="E1548" s="17">
        <f>IFERROR(VLOOKUP(A1548, 'Data Investing.com'!$A$1:$G$1937, 7, FALSE), "NA")</f>
        <v>-0.001538476497</v>
      </c>
    </row>
    <row r="1549" ht="15.75" customHeight="1">
      <c r="A1549" s="15">
        <v>44646.0</v>
      </c>
      <c r="B1549" s="16" t="str">
        <f>IFERROR(VLOOKUP(A1549, 'Data Investing.com'!$A$1:$B$1937, 2, FALSE), "NA")</f>
        <v>NA</v>
      </c>
      <c r="C1549" s="16" t="str">
        <f>IFERROR(VLOOKUP(A1549, 'Data Investing.com'!$A$1:$G$1937, 6, FALSE), "NA")</f>
        <v>NA</v>
      </c>
      <c r="D1549" s="17" t="str">
        <f>IFERROR(VLOOKUP(A1549, 'Data Investing.com'!$A$1:$D$1937, 4, FALSE), "NA")</f>
        <v>NA</v>
      </c>
      <c r="E1549" s="17" t="str">
        <f>IFERROR(VLOOKUP(A1549, 'Data Investing.com'!$A$1:$G$1937, 7, FALSE), "NA")</f>
        <v>NA</v>
      </c>
    </row>
    <row r="1550" ht="15.75" customHeight="1">
      <c r="A1550" s="15">
        <v>44647.0</v>
      </c>
      <c r="B1550" s="16" t="str">
        <f>IFERROR(VLOOKUP(A1550, 'Data Investing.com'!$A$1:$B$1937, 2, FALSE), "NA")</f>
        <v>NA</v>
      </c>
      <c r="C1550" s="16" t="str">
        <f>IFERROR(VLOOKUP(A1550, 'Data Investing.com'!$A$1:$G$1937, 6, FALSE), "NA")</f>
        <v>NA</v>
      </c>
      <c r="D1550" s="17" t="str">
        <f>IFERROR(VLOOKUP(A1550, 'Data Investing.com'!$A$1:$D$1937, 4, FALSE), "NA")</f>
        <v>NA</v>
      </c>
      <c r="E1550" s="17" t="str">
        <f>IFERROR(VLOOKUP(A1550, 'Data Investing.com'!$A$1:$G$1937, 7, FALSE), "NA")</f>
        <v>NA</v>
      </c>
    </row>
    <row r="1551" ht="15.75" customHeight="1">
      <c r="A1551" s="15">
        <v>44648.0</v>
      </c>
      <c r="B1551" s="16">
        <f>IFERROR(VLOOKUP(A1551, 'Data Investing.com'!$A$1:$B$1937, 2, FALSE), "NA")</f>
        <v>2172.48</v>
      </c>
      <c r="C1551" s="16">
        <f>IFERROR(VLOOKUP(A1551, 'Data Investing.com'!$A$1:$G$1937, 6, FALSE), "NA")</f>
        <v>146.7435797</v>
      </c>
      <c r="D1551" s="17">
        <f>IFERROR(VLOOKUP(A1551, 'Data Investing.com'!$A$1:$D$1937, 4, FALSE), "NA")</f>
        <v>-0.0013928</v>
      </c>
      <c r="E1551" s="17">
        <f>IFERROR(VLOOKUP(A1551, 'Data Investing.com'!$A$1:$G$1937, 7, FALSE), "NA")</f>
        <v>0.0002260574863</v>
      </c>
    </row>
    <row r="1552" ht="15.75" customHeight="1">
      <c r="A1552" s="15">
        <v>44649.0</v>
      </c>
      <c r="B1552" s="16">
        <f>IFERROR(VLOOKUP(A1552, 'Data Investing.com'!$A$1:$B$1937, 2, FALSE), "NA")</f>
        <v>2206.5</v>
      </c>
      <c r="C1552" s="16">
        <f>IFERROR(VLOOKUP(A1552, 'Data Investing.com'!$A$1:$G$1937, 6, FALSE), "NA")</f>
        <v>151.4777057</v>
      </c>
      <c r="D1552" s="17">
        <f>IFERROR(VLOOKUP(A1552, 'Data Investing.com'!$A$1:$D$1937, 4, FALSE), "NA")</f>
        <v>0.01565952</v>
      </c>
      <c r="E1552" s="17">
        <f>IFERROR(VLOOKUP(A1552, 'Data Investing.com'!$A$1:$G$1937, 7, FALSE), "NA")</f>
        <v>0.03175174917</v>
      </c>
    </row>
    <row r="1553" ht="15.75" customHeight="1">
      <c r="A1553" s="15">
        <v>44650.0</v>
      </c>
      <c r="B1553" s="16">
        <f>IFERROR(VLOOKUP(A1553, 'Data Investing.com'!$A$1:$B$1937, 2, FALSE), "NA")</f>
        <v>2230.15</v>
      </c>
      <c r="C1553" s="16">
        <f>IFERROR(VLOOKUP(A1553, 'Data Investing.com'!$A$1:$G$1937, 6, FALSE), "NA")</f>
        <v>152.2255517</v>
      </c>
      <c r="D1553" s="17">
        <f>IFERROR(VLOOKUP(A1553, 'Data Investing.com'!$A$1:$D$1937, 4, FALSE), "NA")</f>
        <v>0.01071833</v>
      </c>
      <c r="E1553" s="17">
        <f>IFERROR(VLOOKUP(A1553, 'Data Investing.com'!$A$1:$G$1937, 7, FALSE), "NA")</f>
        <v>0.004924856708</v>
      </c>
    </row>
    <row r="1554" ht="15.75" customHeight="1">
      <c r="A1554" s="15">
        <v>44651.0</v>
      </c>
      <c r="B1554" s="16">
        <f>IFERROR(VLOOKUP(A1554, 'Data Investing.com'!$A$1:$B$1937, 2, FALSE), "NA")</f>
        <v>2233.3</v>
      </c>
      <c r="C1554" s="16">
        <f>IFERROR(VLOOKUP(A1554, 'Data Investing.com'!$A$1:$G$1937, 6, FALSE), "NA")</f>
        <v>152.2358555</v>
      </c>
      <c r="D1554" s="17">
        <f>IFERROR(VLOOKUP(A1554, 'Data Investing.com'!$A$1:$D$1937, 4, FALSE), "NA")</f>
        <v>0.00141246</v>
      </c>
      <c r="E1554" s="17">
        <f>IFERROR(VLOOKUP(A1554, 'Data Investing.com'!$A$1:$G$1937, 7, FALSE), "NA")</f>
        <v>0.00006768537465</v>
      </c>
    </row>
    <row r="1555" ht="15.75" customHeight="1">
      <c r="A1555" s="15">
        <v>44652.0</v>
      </c>
      <c r="B1555" s="16">
        <f>IFERROR(VLOOKUP(A1555, 'Data Investing.com'!$A$1:$B$1937, 2, FALSE), "NA")</f>
        <v>2251.68</v>
      </c>
      <c r="C1555" s="16">
        <f>IFERROR(VLOOKUP(A1555, 'Data Investing.com'!$A$1:$G$1937, 6, FALSE), "NA")</f>
        <v>153.3580793</v>
      </c>
      <c r="D1555" s="17">
        <f>IFERROR(VLOOKUP(A1555, 'Data Investing.com'!$A$1:$D$1937, 4, FALSE), "NA")</f>
        <v>0.00822997</v>
      </c>
      <c r="E1555" s="17">
        <f>IFERROR(VLOOKUP(A1555, 'Data Investing.com'!$A$1:$G$1937, 7, FALSE), "NA")</f>
        <v>0.007344575762</v>
      </c>
    </row>
    <row r="1556" ht="15.75" customHeight="1">
      <c r="A1556" s="15">
        <v>44653.0</v>
      </c>
      <c r="B1556" s="16" t="str">
        <f>IFERROR(VLOOKUP(A1556, 'Data Investing.com'!$A$1:$B$1937, 2, FALSE), "NA")</f>
        <v>NA</v>
      </c>
      <c r="C1556" s="16" t="str">
        <f>IFERROR(VLOOKUP(A1556, 'Data Investing.com'!$A$1:$G$1937, 6, FALSE), "NA")</f>
        <v>NA</v>
      </c>
      <c r="D1556" s="17" t="str">
        <f>IFERROR(VLOOKUP(A1556, 'Data Investing.com'!$A$1:$D$1937, 4, FALSE), "NA")</f>
        <v>NA</v>
      </c>
      <c r="E1556" s="17" t="str">
        <f>IFERROR(VLOOKUP(A1556, 'Data Investing.com'!$A$1:$G$1937, 7, FALSE), "NA")</f>
        <v>NA</v>
      </c>
    </row>
    <row r="1557" ht="15.75" customHeight="1">
      <c r="A1557" s="15">
        <v>44654.0</v>
      </c>
      <c r="B1557" s="16" t="str">
        <f>IFERROR(VLOOKUP(A1557, 'Data Investing.com'!$A$1:$B$1937, 2, FALSE), "NA")</f>
        <v>NA</v>
      </c>
      <c r="C1557" s="16" t="str">
        <f>IFERROR(VLOOKUP(A1557, 'Data Investing.com'!$A$1:$G$1937, 6, FALSE), "NA")</f>
        <v>NA</v>
      </c>
      <c r="D1557" s="17" t="str">
        <f>IFERROR(VLOOKUP(A1557, 'Data Investing.com'!$A$1:$D$1937, 4, FALSE), "NA")</f>
        <v>NA</v>
      </c>
      <c r="E1557" s="17" t="str">
        <f>IFERROR(VLOOKUP(A1557, 'Data Investing.com'!$A$1:$G$1937, 7, FALSE), "NA")</f>
        <v>NA</v>
      </c>
    </row>
    <row r="1558" ht="15.75" customHeight="1">
      <c r="A1558" s="15">
        <v>44655.0</v>
      </c>
      <c r="B1558" s="16">
        <f>IFERROR(VLOOKUP(A1558, 'Data Investing.com'!$A$1:$B$1937, 2, FALSE), "NA")</f>
        <v>2311.4</v>
      </c>
      <c r="C1558" s="16">
        <f>IFERROR(VLOOKUP(A1558, 'Data Investing.com'!$A$1:$G$1937, 6, FALSE), "NA")</f>
        <v>157.4716246</v>
      </c>
      <c r="D1558" s="17">
        <f>IFERROR(VLOOKUP(A1558, 'Data Investing.com'!$A$1:$D$1937, 4, FALSE), "NA")</f>
        <v>0.02652242</v>
      </c>
      <c r="E1558" s="17">
        <f>IFERROR(VLOOKUP(A1558, 'Data Investing.com'!$A$1:$G$1937, 7, FALSE), "NA")</f>
        <v>0.02646970584</v>
      </c>
    </row>
    <row r="1559" ht="15.75" customHeight="1">
      <c r="A1559" s="15">
        <v>44656.0</v>
      </c>
      <c r="B1559" s="16">
        <f>IFERROR(VLOOKUP(A1559, 'Data Investing.com'!$A$1:$B$1937, 2, FALSE), "NA")</f>
        <v>2326.29</v>
      </c>
      <c r="C1559" s="16">
        <f>IFERROR(VLOOKUP(A1559, 'Data Investing.com'!$A$1:$G$1937, 6, FALSE), "NA")</f>
        <v>158.0768133</v>
      </c>
      <c r="D1559" s="17">
        <f>IFERROR(VLOOKUP(A1559, 'Data Investing.com'!$A$1:$D$1937, 4, FALSE), "NA")</f>
        <v>0.00644198</v>
      </c>
      <c r="E1559" s="17">
        <f>IFERROR(VLOOKUP(A1559, 'Data Investing.com'!$A$1:$G$1937, 7, FALSE), "NA")</f>
        <v>0.003835794389</v>
      </c>
    </row>
    <row r="1560" ht="15.75" customHeight="1">
      <c r="A1560" s="15">
        <v>44657.0</v>
      </c>
      <c r="B1560" s="16">
        <f>IFERROR(VLOOKUP(A1560, 'Data Investing.com'!$A$1:$B$1937, 2, FALSE), "NA")</f>
        <v>2316.4</v>
      </c>
      <c r="C1560" s="16">
        <f>IFERROR(VLOOKUP(A1560, 'Data Investing.com'!$A$1:$G$1937, 6, FALSE), "NA")</f>
        <v>157.5471506</v>
      </c>
      <c r="D1560" s="17">
        <f>IFERROR(VLOOKUP(A1560, 'Data Investing.com'!$A$1:$D$1937, 4, FALSE), "NA")</f>
        <v>-0.0042514</v>
      </c>
      <c r="E1560" s="17">
        <f>IFERROR(VLOOKUP(A1560, 'Data Investing.com'!$A$1:$G$1937, 7, FALSE), "NA")</f>
        <v>-0.003356292953</v>
      </c>
    </row>
    <row r="1561" ht="15.75" customHeight="1">
      <c r="A1561" s="15">
        <v>44658.0</v>
      </c>
      <c r="B1561" s="16">
        <f>IFERROR(VLOOKUP(A1561, 'Data Investing.com'!$A$1:$B$1937, 2, FALSE), "NA")</f>
        <v>2345.2</v>
      </c>
      <c r="C1561" s="16">
        <f>IFERROR(VLOOKUP(A1561, 'Data Investing.com'!$A$1:$G$1937, 6, FALSE), "NA")</f>
        <v>159.1833133</v>
      </c>
      <c r="D1561" s="17">
        <f>IFERROR(VLOOKUP(A1561, 'Data Investing.com'!$A$1:$D$1937, 4, FALSE), "NA")</f>
        <v>0.01243309</v>
      </c>
      <c r="E1561" s="17">
        <f>IFERROR(VLOOKUP(A1561, 'Data Investing.com'!$A$1:$G$1937, 7, FALSE), "NA")</f>
        <v>0.01033166991</v>
      </c>
    </row>
    <row r="1562" ht="15.75" customHeight="1">
      <c r="A1562" s="15">
        <v>44659.0</v>
      </c>
      <c r="B1562" s="16">
        <f>IFERROR(VLOOKUP(A1562, 'Data Investing.com'!$A$1:$B$1937, 2, FALSE), "NA")</f>
        <v>2393.39</v>
      </c>
      <c r="C1562" s="16">
        <f>IFERROR(VLOOKUP(A1562, 'Data Investing.com'!$A$1:$G$1937, 6, FALSE), "NA")</f>
        <v>162.3286603</v>
      </c>
      <c r="D1562" s="17">
        <f>IFERROR(VLOOKUP(A1562, 'Data Investing.com'!$A$1:$D$1937, 4, FALSE), "NA")</f>
        <v>0.02054835</v>
      </c>
      <c r="E1562" s="17">
        <f>IFERROR(VLOOKUP(A1562, 'Data Investing.com'!$A$1:$G$1937, 7, FALSE), "NA")</f>
        <v>0.01956659519</v>
      </c>
    </row>
    <row r="1563" ht="15.75" customHeight="1">
      <c r="A1563" s="15">
        <v>44660.0</v>
      </c>
      <c r="B1563" s="16" t="str">
        <f>IFERROR(VLOOKUP(A1563, 'Data Investing.com'!$A$1:$B$1937, 2, FALSE), "NA")</f>
        <v>NA</v>
      </c>
      <c r="C1563" s="16" t="str">
        <f>IFERROR(VLOOKUP(A1563, 'Data Investing.com'!$A$1:$G$1937, 6, FALSE), "NA")</f>
        <v>NA</v>
      </c>
      <c r="D1563" s="17" t="str">
        <f>IFERROR(VLOOKUP(A1563, 'Data Investing.com'!$A$1:$D$1937, 4, FALSE), "NA")</f>
        <v>NA</v>
      </c>
      <c r="E1563" s="17" t="str">
        <f>IFERROR(VLOOKUP(A1563, 'Data Investing.com'!$A$1:$G$1937, 7, FALSE), "NA")</f>
        <v>NA</v>
      </c>
    </row>
    <row r="1564" ht="15.75" customHeight="1">
      <c r="A1564" s="15">
        <v>44661.0</v>
      </c>
      <c r="B1564" s="16" t="str">
        <f>IFERROR(VLOOKUP(A1564, 'Data Investing.com'!$A$1:$B$1937, 2, FALSE), "NA")</f>
        <v>NA</v>
      </c>
      <c r="C1564" s="16" t="str">
        <f>IFERROR(VLOOKUP(A1564, 'Data Investing.com'!$A$1:$G$1937, 6, FALSE), "NA")</f>
        <v>NA</v>
      </c>
      <c r="D1564" s="17" t="str">
        <f>IFERROR(VLOOKUP(A1564, 'Data Investing.com'!$A$1:$D$1937, 4, FALSE), "NA")</f>
        <v>NA</v>
      </c>
      <c r="E1564" s="17" t="str">
        <f>IFERROR(VLOOKUP(A1564, 'Data Investing.com'!$A$1:$G$1937, 7, FALSE), "NA")</f>
        <v>NA</v>
      </c>
    </row>
    <row r="1565" ht="15.75" customHeight="1">
      <c r="A1565" s="15">
        <v>44662.0</v>
      </c>
      <c r="B1565" s="16">
        <f>IFERROR(VLOOKUP(A1565, 'Data Investing.com'!$A$1:$B$1937, 2, FALSE), "NA")</f>
        <v>2449.11</v>
      </c>
      <c r="C1565" s="16">
        <f>IFERROR(VLOOKUP(A1565, 'Data Investing.com'!$A$1:$G$1937, 6, FALSE), "NA")</f>
        <v>167.0458963</v>
      </c>
      <c r="D1565" s="17">
        <f>IFERROR(VLOOKUP(A1565, 'Data Investing.com'!$A$1:$D$1937, 4, FALSE), "NA")</f>
        <v>0.02328079</v>
      </c>
      <c r="E1565" s="17">
        <f>IFERROR(VLOOKUP(A1565, 'Data Investing.com'!$A$1:$G$1937, 7, FALSE), "NA")</f>
        <v>0.02864555583</v>
      </c>
    </row>
    <row r="1566" ht="15.75" customHeight="1">
      <c r="A1566" s="15">
        <v>44663.0</v>
      </c>
      <c r="B1566" s="16">
        <f>IFERROR(VLOOKUP(A1566, 'Data Investing.com'!$A$1:$B$1937, 2, FALSE), "NA")</f>
        <v>2463.76</v>
      </c>
      <c r="C1566" s="16">
        <f>IFERROR(VLOOKUP(A1566, 'Data Investing.com'!$A$1:$G$1937, 6, FALSE), "NA")</f>
        <v>168.7749608</v>
      </c>
      <c r="D1566" s="17">
        <f>IFERROR(VLOOKUP(A1566, 'Data Investing.com'!$A$1:$D$1937, 4, FALSE), "NA")</f>
        <v>0.00598176</v>
      </c>
      <c r="E1566" s="17">
        <f>IFERROR(VLOOKUP(A1566, 'Data Investing.com'!$A$1:$G$1937, 7, FALSE), "NA")</f>
        <v>0.01029763152</v>
      </c>
    </row>
    <row r="1567" ht="15.75" customHeight="1">
      <c r="A1567" s="15">
        <v>44664.0</v>
      </c>
      <c r="B1567" s="16">
        <f>IFERROR(VLOOKUP(A1567, 'Data Investing.com'!$A$1:$B$1937, 2, FALSE), "NA")</f>
        <v>2460.43</v>
      </c>
      <c r="C1567" s="16">
        <f>IFERROR(VLOOKUP(A1567, 'Data Investing.com'!$A$1:$G$1937, 6, FALSE), "NA")</f>
        <v>168.628862</v>
      </c>
      <c r="D1567" s="17">
        <f>IFERROR(VLOOKUP(A1567, 'Data Investing.com'!$A$1:$D$1937, 4, FALSE), "NA")</f>
        <v>-0.0013516</v>
      </c>
      <c r="E1567" s="17">
        <f>IFERROR(VLOOKUP(A1567, 'Data Investing.com'!$A$1:$G$1937, 7, FALSE), "NA")</f>
        <v>-0.0008660172686</v>
      </c>
    </row>
    <row r="1568" ht="15.75" customHeight="1">
      <c r="A1568" s="15">
        <v>44665.0</v>
      </c>
      <c r="B1568" s="16">
        <f>IFERROR(VLOOKUP(A1568, 'Data Investing.com'!$A$1:$B$1937, 2, FALSE), "NA")</f>
        <v>2475.41</v>
      </c>
      <c r="C1568" s="16">
        <f>IFERROR(VLOOKUP(A1568, 'Data Investing.com'!$A$1:$G$1937, 6, FALSE), "NA")</f>
        <v>169.5962565</v>
      </c>
      <c r="D1568" s="17">
        <f>IFERROR(VLOOKUP(A1568, 'Data Investing.com'!$A$1:$D$1937, 4, FALSE), "NA")</f>
        <v>0.00608837</v>
      </c>
      <c r="E1568" s="17">
        <f>IFERROR(VLOOKUP(A1568, 'Data Investing.com'!$A$1:$G$1937, 7, FALSE), "NA")</f>
        <v>0.005720433199</v>
      </c>
    </row>
    <row r="1569" ht="15.75" customHeight="1">
      <c r="A1569" s="15">
        <v>44666.0</v>
      </c>
      <c r="B1569" s="16">
        <f>IFERROR(VLOOKUP(A1569, 'Data Investing.com'!$A$1:$B$1937, 2, FALSE), "NA")</f>
        <v>2494.37</v>
      </c>
      <c r="C1569" s="16">
        <f>IFERROR(VLOOKUP(A1569, 'Data Investing.com'!$A$1:$G$1937, 6, FALSE), "NA")</f>
        <v>170.5202352</v>
      </c>
      <c r="D1569" s="17">
        <f>IFERROR(VLOOKUP(A1569, 'Data Investing.com'!$A$1:$D$1937, 4, FALSE), "NA")</f>
        <v>0.00765934</v>
      </c>
      <c r="E1569" s="17">
        <f>IFERROR(VLOOKUP(A1569, 'Data Investing.com'!$A$1:$G$1937, 7, FALSE), "NA")</f>
        <v>0.005433320513</v>
      </c>
    </row>
    <row r="1570" ht="15.75" customHeight="1">
      <c r="A1570" s="15">
        <v>44667.0</v>
      </c>
      <c r="B1570" s="16" t="str">
        <f>IFERROR(VLOOKUP(A1570, 'Data Investing.com'!$A$1:$B$1937, 2, FALSE), "NA")</f>
        <v>NA</v>
      </c>
      <c r="C1570" s="16" t="str">
        <f>IFERROR(VLOOKUP(A1570, 'Data Investing.com'!$A$1:$G$1937, 6, FALSE), "NA")</f>
        <v>NA</v>
      </c>
      <c r="D1570" s="17" t="str">
        <f>IFERROR(VLOOKUP(A1570, 'Data Investing.com'!$A$1:$D$1937, 4, FALSE), "NA")</f>
        <v>NA</v>
      </c>
      <c r="E1570" s="17" t="str">
        <f>IFERROR(VLOOKUP(A1570, 'Data Investing.com'!$A$1:$G$1937, 7, FALSE), "NA")</f>
        <v>NA</v>
      </c>
    </row>
    <row r="1571" ht="15.75" customHeight="1">
      <c r="A1571" s="15">
        <v>44668.0</v>
      </c>
      <c r="B1571" s="16" t="str">
        <f>IFERROR(VLOOKUP(A1571, 'Data Investing.com'!$A$1:$B$1937, 2, FALSE), "NA")</f>
        <v>NA</v>
      </c>
      <c r="C1571" s="16" t="str">
        <f>IFERROR(VLOOKUP(A1571, 'Data Investing.com'!$A$1:$G$1937, 6, FALSE), "NA")</f>
        <v>NA</v>
      </c>
      <c r="D1571" s="17" t="str">
        <f>IFERROR(VLOOKUP(A1571, 'Data Investing.com'!$A$1:$D$1937, 4, FALSE), "NA")</f>
        <v>NA</v>
      </c>
      <c r="E1571" s="17" t="str">
        <f>IFERROR(VLOOKUP(A1571, 'Data Investing.com'!$A$1:$G$1937, 7, FALSE), "NA")</f>
        <v>NA</v>
      </c>
    </row>
    <row r="1572" ht="15.75" customHeight="1">
      <c r="A1572" s="15">
        <v>44669.0</v>
      </c>
      <c r="B1572" s="16">
        <f>IFERROR(VLOOKUP(A1572, 'Data Investing.com'!$A$1:$B$1937, 2, FALSE), "NA")</f>
        <v>2510.31</v>
      </c>
      <c r="C1572" s="16">
        <f>IFERROR(VLOOKUP(A1572, 'Data Investing.com'!$A$1:$G$1937, 6, FALSE), "NA")</f>
        <v>171.5313604</v>
      </c>
      <c r="D1572" s="17">
        <f>IFERROR(VLOOKUP(A1572, 'Data Investing.com'!$A$1:$D$1937, 4, FALSE), "NA")</f>
        <v>0.00639039</v>
      </c>
      <c r="E1572" s="17">
        <f>IFERROR(VLOOKUP(A1572, 'Data Investing.com'!$A$1:$G$1937, 7, FALSE), "NA")</f>
        <v>0.005912138342</v>
      </c>
    </row>
    <row r="1573" ht="15.75" customHeight="1">
      <c r="A1573" s="15">
        <v>44670.0</v>
      </c>
      <c r="B1573" s="16">
        <f>IFERROR(VLOOKUP(A1573, 'Data Investing.com'!$A$1:$B$1937, 2, FALSE), "NA")</f>
        <v>2519.24</v>
      </c>
      <c r="C1573" s="16">
        <f>IFERROR(VLOOKUP(A1573, 'Data Investing.com'!$A$1:$G$1937, 6, FALSE), "NA")</f>
        <v>172.0698322</v>
      </c>
      <c r="D1573" s="17">
        <f>IFERROR(VLOOKUP(A1573, 'Data Investing.com'!$A$1:$D$1937, 4, FALSE), "NA")</f>
        <v>0.00355733</v>
      </c>
      <c r="E1573" s="17">
        <f>IFERROR(VLOOKUP(A1573, 'Data Investing.com'!$A$1:$G$1937, 7, FALSE), "NA")</f>
        <v>0.003134286522</v>
      </c>
    </row>
    <row r="1574" ht="15.75" customHeight="1">
      <c r="A1574" s="15">
        <v>44671.0</v>
      </c>
      <c r="B1574" s="16">
        <f>IFERROR(VLOOKUP(A1574, 'Data Investing.com'!$A$1:$B$1937, 2, FALSE), "NA")</f>
        <v>2525.93</v>
      </c>
      <c r="C1574" s="16">
        <f>IFERROR(VLOOKUP(A1574, 'Data Investing.com'!$A$1:$G$1937, 6, FALSE), "NA")</f>
        <v>172.1728047</v>
      </c>
      <c r="D1574" s="17">
        <f>IFERROR(VLOOKUP(A1574, 'Data Investing.com'!$A$1:$D$1937, 4, FALSE), "NA")</f>
        <v>0.00265556</v>
      </c>
      <c r="E1574" s="17">
        <f>IFERROR(VLOOKUP(A1574, 'Data Investing.com'!$A$1:$G$1937, 7, FALSE), "NA")</f>
        <v>0.0005982548945</v>
      </c>
    </row>
    <row r="1575" ht="15.75" customHeight="1">
      <c r="A1575" s="15">
        <v>44672.0</v>
      </c>
      <c r="B1575" s="16">
        <f>IFERROR(VLOOKUP(A1575, 'Data Investing.com'!$A$1:$B$1937, 2, FALSE), "NA")</f>
        <v>2556.81</v>
      </c>
      <c r="C1575" s="16">
        <f>IFERROR(VLOOKUP(A1575, 'Data Investing.com'!$A$1:$G$1937, 6, FALSE), "NA")</f>
        <v>173.9196387</v>
      </c>
      <c r="D1575" s="17">
        <f>IFERROR(VLOOKUP(A1575, 'Data Investing.com'!$A$1:$D$1937, 4, FALSE), "NA")</f>
        <v>0.0122252</v>
      </c>
      <c r="E1575" s="17">
        <f>IFERROR(VLOOKUP(A1575, 'Data Investing.com'!$A$1:$G$1937, 7, FALSE), "NA")</f>
        <v>0.01009469502</v>
      </c>
    </row>
    <row r="1576" ht="15.75" customHeight="1">
      <c r="A1576" s="15">
        <v>44673.0</v>
      </c>
      <c r="B1576" s="16">
        <f>IFERROR(VLOOKUP(A1576, 'Data Investing.com'!$A$1:$B$1937, 2, FALSE), "NA")</f>
        <v>2472.5</v>
      </c>
      <c r="C1576" s="16">
        <f>IFERROR(VLOOKUP(A1576, 'Data Investing.com'!$A$1:$G$1937, 6, FALSE), "NA")</f>
        <v>167.8102878</v>
      </c>
      <c r="D1576" s="17">
        <f>IFERROR(VLOOKUP(A1576, 'Data Investing.com'!$A$1:$D$1937, 4, FALSE), "NA")</f>
        <v>-0.0329747</v>
      </c>
      <c r="E1576" s="17">
        <f>IFERROR(VLOOKUP(A1576, 'Data Investing.com'!$A$1:$G$1937, 7, FALSE), "NA")</f>
        <v>-0.0357592435</v>
      </c>
    </row>
    <row r="1577" ht="15.75" customHeight="1">
      <c r="A1577" s="15">
        <v>44674.0</v>
      </c>
      <c r="B1577" s="16" t="str">
        <f>IFERROR(VLOOKUP(A1577, 'Data Investing.com'!$A$1:$B$1937, 2, FALSE), "NA")</f>
        <v>NA</v>
      </c>
      <c r="C1577" s="16" t="str">
        <f>IFERROR(VLOOKUP(A1577, 'Data Investing.com'!$A$1:$G$1937, 6, FALSE), "NA")</f>
        <v>NA</v>
      </c>
      <c r="D1577" s="17" t="str">
        <f>IFERROR(VLOOKUP(A1577, 'Data Investing.com'!$A$1:$D$1937, 4, FALSE), "NA")</f>
        <v>NA</v>
      </c>
      <c r="E1577" s="17" t="str">
        <f>IFERROR(VLOOKUP(A1577, 'Data Investing.com'!$A$1:$G$1937, 7, FALSE), "NA")</f>
        <v>NA</v>
      </c>
    </row>
    <row r="1578" ht="15.75" customHeight="1">
      <c r="A1578" s="15">
        <v>44675.0</v>
      </c>
      <c r="B1578" s="16" t="str">
        <f>IFERROR(VLOOKUP(A1578, 'Data Investing.com'!$A$1:$B$1937, 2, FALSE), "NA")</f>
        <v>NA</v>
      </c>
      <c r="C1578" s="16" t="str">
        <f>IFERROR(VLOOKUP(A1578, 'Data Investing.com'!$A$1:$G$1937, 6, FALSE), "NA")</f>
        <v>NA</v>
      </c>
      <c r="D1578" s="17" t="str">
        <f>IFERROR(VLOOKUP(A1578, 'Data Investing.com'!$A$1:$D$1937, 4, FALSE), "NA")</f>
        <v>NA</v>
      </c>
      <c r="E1578" s="17" t="str">
        <f>IFERROR(VLOOKUP(A1578, 'Data Investing.com'!$A$1:$G$1937, 7, FALSE), "NA")</f>
        <v>NA</v>
      </c>
    </row>
    <row r="1579" ht="15.75" customHeight="1">
      <c r="A1579" s="15">
        <v>44676.0</v>
      </c>
      <c r="B1579" s="16">
        <f>IFERROR(VLOOKUP(A1579, 'Data Investing.com'!$A$1:$B$1937, 2, FALSE), "NA")</f>
        <v>2482.6</v>
      </c>
      <c r="C1579" s="16">
        <f>IFERROR(VLOOKUP(A1579, 'Data Investing.com'!$A$1:$G$1937, 6, FALSE), "NA")</f>
        <v>168.081678</v>
      </c>
      <c r="D1579" s="17">
        <f>IFERROR(VLOOKUP(A1579, 'Data Investing.com'!$A$1:$D$1937, 4, FALSE), "NA")</f>
        <v>0.00408493</v>
      </c>
      <c r="E1579" s="17">
        <f>IFERROR(VLOOKUP(A1579, 'Data Investing.com'!$A$1:$G$1937, 7, FALSE), "NA")</f>
        <v>0.001615937386</v>
      </c>
    </row>
    <row r="1580" ht="15.75" customHeight="1">
      <c r="A1580" s="15">
        <v>44677.0</v>
      </c>
      <c r="B1580" s="16">
        <f>IFERROR(VLOOKUP(A1580, 'Data Investing.com'!$A$1:$B$1937, 2, FALSE), "NA")</f>
        <v>2418.3</v>
      </c>
      <c r="C1580" s="16">
        <f>IFERROR(VLOOKUP(A1580, 'Data Investing.com'!$A$1:$G$1937, 6, FALSE), "NA")</f>
        <v>163.4317767</v>
      </c>
      <c r="D1580" s="17">
        <f>IFERROR(VLOOKUP(A1580, 'Data Investing.com'!$A$1:$D$1937, 4, FALSE), "NA")</f>
        <v>-0.0259003</v>
      </c>
      <c r="E1580" s="17">
        <f>IFERROR(VLOOKUP(A1580, 'Data Investing.com'!$A$1:$G$1937, 7, FALSE), "NA")</f>
        <v>-0.02805440423</v>
      </c>
    </row>
    <row r="1581" ht="15.75" customHeight="1">
      <c r="A1581" s="15">
        <v>44678.0</v>
      </c>
      <c r="B1581" s="16">
        <f>IFERROR(VLOOKUP(A1581, 'Data Investing.com'!$A$1:$B$1937, 2, FALSE), "NA")</f>
        <v>2451.43</v>
      </c>
      <c r="C1581" s="16">
        <f>IFERROR(VLOOKUP(A1581, 'Data Investing.com'!$A$1:$G$1937, 6, FALSE), "NA")</f>
        <v>165.6864203</v>
      </c>
      <c r="D1581" s="17">
        <f>IFERROR(VLOOKUP(A1581, 'Data Investing.com'!$A$1:$D$1937, 4, FALSE), "NA")</f>
        <v>0.01369971</v>
      </c>
      <c r="E1581" s="17">
        <f>IFERROR(VLOOKUP(A1581, 'Data Investing.com'!$A$1:$G$1937, 7, FALSE), "NA")</f>
        <v>0.01370133203</v>
      </c>
    </row>
    <row r="1582" ht="15.75" customHeight="1">
      <c r="A1582" s="15">
        <v>44679.0</v>
      </c>
      <c r="B1582" s="16">
        <f>IFERROR(VLOOKUP(A1582, 'Data Investing.com'!$A$1:$B$1937, 2, FALSE), "NA")</f>
        <v>2428.42</v>
      </c>
      <c r="C1582" s="16">
        <f>IFERROR(VLOOKUP(A1582, 'Data Investing.com'!$A$1:$G$1937, 6, FALSE), "NA")</f>
        <v>164.206697</v>
      </c>
      <c r="D1582" s="17">
        <f>IFERROR(VLOOKUP(A1582, 'Data Investing.com'!$A$1:$D$1937, 4, FALSE), "NA")</f>
        <v>-0.0093864</v>
      </c>
      <c r="E1582" s="17">
        <f>IFERROR(VLOOKUP(A1582, 'Data Investing.com'!$A$1:$G$1937, 7, FALSE), "NA")</f>
        <v>-0.008970985896</v>
      </c>
    </row>
    <row r="1583" ht="15.75" customHeight="1">
      <c r="A1583" s="15">
        <v>44680.0</v>
      </c>
      <c r="B1583" s="16">
        <f>IFERROR(VLOOKUP(A1583, 'Data Investing.com'!$A$1:$B$1937, 2, FALSE), "NA")</f>
        <v>2430.55</v>
      </c>
      <c r="C1583" s="16">
        <f>IFERROR(VLOOKUP(A1583, 'Data Investing.com'!$A$1:$G$1937, 6, FALSE), "NA")</f>
        <v>163.766036</v>
      </c>
      <c r="D1583" s="17">
        <f>IFERROR(VLOOKUP(A1583, 'Data Investing.com'!$A$1:$D$1937, 4, FALSE), "NA")</f>
        <v>0.00087711</v>
      </c>
      <c r="E1583" s="17">
        <f>IFERROR(VLOOKUP(A1583, 'Data Investing.com'!$A$1:$G$1937, 7, FALSE), "NA")</f>
        <v>-0.002687182036</v>
      </c>
    </row>
    <row r="1584" ht="15.75" customHeight="1">
      <c r="A1584" s="15">
        <v>44681.0</v>
      </c>
      <c r="B1584" s="16" t="str">
        <f>IFERROR(VLOOKUP(A1584, 'Data Investing.com'!$A$1:$B$1937, 2, FALSE), "NA")</f>
        <v>NA</v>
      </c>
      <c r="C1584" s="16" t="str">
        <f>IFERROR(VLOOKUP(A1584, 'Data Investing.com'!$A$1:$G$1937, 6, FALSE), "NA")</f>
        <v>NA</v>
      </c>
      <c r="D1584" s="17" t="str">
        <f>IFERROR(VLOOKUP(A1584, 'Data Investing.com'!$A$1:$D$1937, 4, FALSE), "NA")</f>
        <v>NA</v>
      </c>
      <c r="E1584" s="17" t="str">
        <f>IFERROR(VLOOKUP(A1584, 'Data Investing.com'!$A$1:$G$1937, 7, FALSE), "NA")</f>
        <v>NA</v>
      </c>
    </row>
    <row r="1585" ht="15.75" customHeight="1">
      <c r="A1585" s="15">
        <v>44682.0</v>
      </c>
      <c r="B1585" s="16" t="str">
        <f>IFERROR(VLOOKUP(A1585, 'Data Investing.com'!$A$1:$B$1937, 2, FALSE), "NA")</f>
        <v>NA</v>
      </c>
      <c r="C1585" s="16" t="str">
        <f>IFERROR(VLOOKUP(A1585, 'Data Investing.com'!$A$1:$G$1937, 6, FALSE), "NA")</f>
        <v>NA</v>
      </c>
      <c r="D1585" s="17" t="str">
        <f>IFERROR(VLOOKUP(A1585, 'Data Investing.com'!$A$1:$D$1937, 4, FALSE), "NA")</f>
        <v>NA</v>
      </c>
      <c r="E1585" s="17" t="str">
        <f>IFERROR(VLOOKUP(A1585, 'Data Investing.com'!$A$1:$G$1937, 7, FALSE), "NA")</f>
        <v>NA</v>
      </c>
    </row>
    <row r="1586" ht="15.75" customHeight="1">
      <c r="A1586" s="15">
        <v>44683.0</v>
      </c>
      <c r="B1586" s="16" t="str">
        <f>IFERROR(VLOOKUP(A1586, 'Data Investing.com'!$A$1:$B$1937, 2, FALSE), "NA")</f>
        <v>NA</v>
      </c>
      <c r="C1586" s="16" t="str">
        <f>IFERROR(VLOOKUP(A1586, 'Data Investing.com'!$A$1:$G$1937, 6, FALSE), "NA")</f>
        <v>NA</v>
      </c>
      <c r="D1586" s="17" t="str">
        <f>IFERROR(VLOOKUP(A1586, 'Data Investing.com'!$A$1:$D$1937, 4, FALSE), "NA")</f>
        <v>NA</v>
      </c>
      <c r="E1586" s="17" t="str">
        <f>IFERROR(VLOOKUP(A1586, 'Data Investing.com'!$A$1:$G$1937, 7, FALSE), "NA")</f>
        <v>NA</v>
      </c>
    </row>
    <row r="1587" ht="15.75" customHeight="1">
      <c r="A1587" s="15">
        <v>44684.0</v>
      </c>
      <c r="B1587" s="16" t="str">
        <f>IFERROR(VLOOKUP(A1587, 'Data Investing.com'!$A$1:$B$1937, 2, FALSE), "NA")</f>
        <v>NA</v>
      </c>
      <c r="C1587" s="16" t="str">
        <f>IFERROR(VLOOKUP(A1587, 'Data Investing.com'!$A$1:$G$1937, 6, FALSE), "NA")</f>
        <v>NA</v>
      </c>
      <c r="D1587" s="17" t="str">
        <f>IFERROR(VLOOKUP(A1587, 'Data Investing.com'!$A$1:$D$1937, 4, FALSE), "NA")</f>
        <v>NA</v>
      </c>
      <c r="E1587" s="17" t="str">
        <f>IFERROR(VLOOKUP(A1587, 'Data Investing.com'!$A$1:$G$1937, 7, FALSE), "NA")</f>
        <v>NA</v>
      </c>
    </row>
    <row r="1588" ht="15.75" customHeight="1">
      <c r="A1588" s="15">
        <v>44685.0</v>
      </c>
      <c r="B1588" s="16" t="str">
        <f>IFERROR(VLOOKUP(A1588, 'Data Investing.com'!$A$1:$B$1937, 2, FALSE), "NA")</f>
        <v>NA</v>
      </c>
      <c r="C1588" s="16" t="str">
        <f>IFERROR(VLOOKUP(A1588, 'Data Investing.com'!$A$1:$G$1937, 6, FALSE), "NA")</f>
        <v>NA</v>
      </c>
      <c r="D1588" s="17" t="str">
        <f>IFERROR(VLOOKUP(A1588, 'Data Investing.com'!$A$1:$D$1937, 4, FALSE), "NA")</f>
        <v>NA</v>
      </c>
      <c r="E1588" s="17" t="str">
        <f>IFERROR(VLOOKUP(A1588, 'Data Investing.com'!$A$1:$G$1937, 7, FALSE), "NA")</f>
        <v>NA</v>
      </c>
    </row>
    <row r="1589" ht="15.75" customHeight="1">
      <c r="A1589" s="15">
        <v>44686.0</v>
      </c>
      <c r="B1589" s="16">
        <f>IFERROR(VLOOKUP(A1589, 'Data Investing.com'!$A$1:$B$1937, 2, FALSE), "NA")</f>
        <v>2466.26</v>
      </c>
      <c r="C1589" s="16">
        <f>IFERROR(VLOOKUP(A1589, 'Data Investing.com'!$A$1:$G$1937, 6, FALSE), "NA")</f>
        <v>166.0825881</v>
      </c>
      <c r="D1589" s="17">
        <f>IFERROR(VLOOKUP(A1589, 'Data Investing.com'!$A$1:$D$1937, 4, FALSE), "NA")</f>
        <v>0.01469215</v>
      </c>
      <c r="E1589" s="17">
        <f>IFERROR(VLOOKUP(A1589, 'Data Investing.com'!$A$1:$G$1937, 7, FALSE), "NA")</f>
        <v>0.01404638367</v>
      </c>
    </row>
    <row r="1590" ht="15.75" customHeight="1">
      <c r="A1590" s="15">
        <v>44687.0</v>
      </c>
      <c r="B1590" s="16">
        <f>IFERROR(VLOOKUP(A1590, 'Data Investing.com'!$A$1:$B$1937, 2, FALSE), "NA")</f>
        <v>2458.72</v>
      </c>
      <c r="C1590" s="16">
        <f>IFERROR(VLOOKUP(A1590, 'Data Investing.com'!$A$1:$G$1937, 6, FALSE), "NA")</f>
        <v>164.4980865</v>
      </c>
      <c r="D1590" s="17">
        <f>IFERROR(VLOOKUP(A1590, 'Data Investing.com'!$A$1:$D$1937, 4, FALSE), "NA")</f>
        <v>-0.0030573</v>
      </c>
      <c r="E1590" s="17">
        <f>IFERROR(VLOOKUP(A1590, 'Data Investing.com'!$A$1:$G$1937, 7, FALSE), "NA")</f>
        <v>-0.009586245004</v>
      </c>
    </row>
    <row r="1591" ht="15.75" customHeight="1">
      <c r="A1591" s="15">
        <v>44688.0</v>
      </c>
      <c r="B1591" s="16" t="str">
        <f>IFERROR(VLOOKUP(A1591, 'Data Investing.com'!$A$1:$B$1937, 2, FALSE), "NA")</f>
        <v>NA</v>
      </c>
      <c r="C1591" s="16" t="str">
        <f>IFERROR(VLOOKUP(A1591, 'Data Investing.com'!$A$1:$G$1937, 6, FALSE), "NA")</f>
        <v>NA</v>
      </c>
      <c r="D1591" s="17" t="str">
        <f>IFERROR(VLOOKUP(A1591, 'Data Investing.com'!$A$1:$D$1937, 4, FALSE), "NA")</f>
        <v>NA</v>
      </c>
      <c r="E1591" s="17" t="str">
        <f>IFERROR(VLOOKUP(A1591, 'Data Investing.com'!$A$1:$G$1937, 7, FALSE), "NA")</f>
        <v>NA</v>
      </c>
    </row>
    <row r="1592" ht="15.75" customHeight="1">
      <c r="A1592" s="15">
        <v>44689.0</v>
      </c>
      <c r="B1592" s="16" t="str">
        <f>IFERROR(VLOOKUP(A1592, 'Data Investing.com'!$A$1:$B$1937, 2, FALSE), "NA")</f>
        <v>NA</v>
      </c>
      <c r="C1592" s="16" t="str">
        <f>IFERROR(VLOOKUP(A1592, 'Data Investing.com'!$A$1:$G$1937, 6, FALSE), "NA")</f>
        <v>NA</v>
      </c>
      <c r="D1592" s="17" t="str">
        <f>IFERROR(VLOOKUP(A1592, 'Data Investing.com'!$A$1:$D$1937, 4, FALSE), "NA")</f>
        <v>NA</v>
      </c>
      <c r="E1592" s="17" t="str">
        <f>IFERROR(VLOOKUP(A1592, 'Data Investing.com'!$A$1:$G$1937, 7, FALSE), "NA")</f>
        <v>NA</v>
      </c>
    </row>
    <row r="1593" ht="15.75" customHeight="1">
      <c r="A1593" s="15">
        <v>44690.0</v>
      </c>
      <c r="B1593" s="16">
        <f>IFERROR(VLOOKUP(A1593, 'Data Investing.com'!$A$1:$B$1937, 2, FALSE), "NA")</f>
        <v>2465.71</v>
      </c>
      <c r="C1593" s="16">
        <f>IFERROR(VLOOKUP(A1593, 'Data Investing.com'!$A$1:$G$1937, 6, FALSE), "NA")</f>
        <v>163.4630938</v>
      </c>
      <c r="D1593" s="17">
        <f>IFERROR(VLOOKUP(A1593, 'Data Investing.com'!$A$1:$D$1937, 4, FALSE), "NA")</f>
        <v>0.00284294</v>
      </c>
      <c r="E1593" s="17">
        <f>IFERROR(VLOOKUP(A1593, 'Data Investing.com'!$A$1:$G$1937, 7, FALSE), "NA")</f>
        <v>-0.006311699137</v>
      </c>
    </row>
    <row r="1594" ht="15.75" customHeight="1">
      <c r="A1594" s="15">
        <v>44691.0</v>
      </c>
      <c r="B1594" s="16">
        <f>IFERROR(VLOOKUP(A1594, 'Data Investing.com'!$A$1:$B$1937, 2, FALSE), "NA")</f>
        <v>2490.17</v>
      </c>
      <c r="C1594" s="16">
        <f>IFERROR(VLOOKUP(A1594, 'Data Investing.com'!$A$1:$G$1937, 6, FALSE), "NA")</f>
        <v>163.303757</v>
      </c>
      <c r="D1594" s="17">
        <f>IFERROR(VLOOKUP(A1594, 'Data Investing.com'!$A$1:$D$1937, 4, FALSE), "NA")</f>
        <v>0.00992006</v>
      </c>
      <c r="E1594" s="17">
        <f>IFERROR(VLOOKUP(A1594, 'Data Investing.com'!$A$1:$G$1937, 7, FALSE), "NA")</f>
        <v>-0.0009752323646</v>
      </c>
    </row>
    <row r="1595" ht="15.75" customHeight="1">
      <c r="A1595" s="15">
        <v>44692.0</v>
      </c>
      <c r="B1595" s="16">
        <f>IFERROR(VLOOKUP(A1595, 'Data Investing.com'!$A$1:$B$1937, 2, FALSE), "NA")</f>
        <v>2453.94</v>
      </c>
      <c r="C1595" s="16">
        <f>IFERROR(VLOOKUP(A1595, 'Data Investing.com'!$A$1:$G$1937, 6, FALSE), "NA")</f>
        <v>160.4196901</v>
      </c>
      <c r="D1595" s="17">
        <f>IFERROR(VLOOKUP(A1595, 'Data Investing.com'!$A$1:$D$1937, 4, FALSE), "NA")</f>
        <v>-0.0145492</v>
      </c>
      <c r="E1595" s="17">
        <f>IFERROR(VLOOKUP(A1595, 'Data Investing.com'!$A$1:$G$1937, 7, FALSE), "NA")</f>
        <v>-0.01781856235</v>
      </c>
    </row>
    <row r="1596" ht="15.75" customHeight="1">
      <c r="A1596" s="15">
        <v>44693.0</v>
      </c>
      <c r="B1596" s="16">
        <f>IFERROR(VLOOKUP(A1596, 'Data Investing.com'!$A$1:$B$1937, 2, FALSE), "NA")</f>
        <v>2390.98</v>
      </c>
      <c r="C1596" s="16">
        <f>IFERROR(VLOOKUP(A1596, 'Data Investing.com'!$A$1:$G$1937, 6, FALSE), "NA")</f>
        <v>155.6364157</v>
      </c>
      <c r="D1596" s="17">
        <f>IFERROR(VLOOKUP(A1596, 'Data Investing.com'!$A$1:$D$1937, 4, FALSE), "NA")</f>
        <v>-0.0256567</v>
      </c>
      <c r="E1596" s="17">
        <f>IFERROR(VLOOKUP(A1596, 'Data Investing.com'!$A$1:$G$1937, 7, FALSE), "NA")</f>
        <v>-0.03027082586</v>
      </c>
    </row>
    <row r="1597" ht="15.75" customHeight="1">
      <c r="A1597" s="15">
        <v>44694.0</v>
      </c>
      <c r="B1597" s="16">
        <f>IFERROR(VLOOKUP(A1597, 'Data Investing.com'!$A$1:$B$1937, 2, FALSE), "NA")</f>
        <v>2419.23</v>
      </c>
      <c r="C1597" s="16">
        <f>IFERROR(VLOOKUP(A1597, 'Data Investing.com'!$A$1:$G$1937, 6, FALSE), "NA")</f>
        <v>156.3123106</v>
      </c>
      <c r="D1597" s="17">
        <f>IFERROR(VLOOKUP(A1597, 'Data Investing.com'!$A$1:$D$1937, 4, FALSE), "NA")</f>
        <v>0.01181524</v>
      </c>
      <c r="E1597" s="17">
        <f>IFERROR(VLOOKUP(A1597, 'Data Investing.com'!$A$1:$G$1937, 7, FALSE), "NA")</f>
        <v>0.004333378499</v>
      </c>
    </row>
    <row r="1598" ht="15.75" customHeight="1">
      <c r="A1598" s="15">
        <v>44695.0</v>
      </c>
      <c r="B1598" s="16" t="str">
        <f>IFERROR(VLOOKUP(A1598, 'Data Investing.com'!$A$1:$B$1937, 2, FALSE), "NA")</f>
        <v>NA</v>
      </c>
      <c r="C1598" s="16" t="str">
        <f>IFERROR(VLOOKUP(A1598, 'Data Investing.com'!$A$1:$G$1937, 6, FALSE), "NA")</f>
        <v>NA</v>
      </c>
      <c r="D1598" s="17" t="str">
        <f>IFERROR(VLOOKUP(A1598, 'Data Investing.com'!$A$1:$D$1937, 4, FALSE), "NA")</f>
        <v>NA</v>
      </c>
      <c r="E1598" s="17" t="str">
        <f>IFERROR(VLOOKUP(A1598, 'Data Investing.com'!$A$1:$G$1937, 7, FALSE), "NA")</f>
        <v>NA</v>
      </c>
    </row>
    <row r="1599" ht="15.75" customHeight="1">
      <c r="A1599" s="15">
        <v>44696.0</v>
      </c>
      <c r="B1599" s="16" t="str">
        <f>IFERROR(VLOOKUP(A1599, 'Data Investing.com'!$A$1:$B$1937, 2, FALSE), "NA")</f>
        <v>NA</v>
      </c>
      <c r="C1599" s="16" t="str">
        <f>IFERROR(VLOOKUP(A1599, 'Data Investing.com'!$A$1:$G$1937, 6, FALSE), "NA")</f>
        <v>NA</v>
      </c>
      <c r="D1599" s="17" t="str">
        <f>IFERROR(VLOOKUP(A1599, 'Data Investing.com'!$A$1:$D$1937, 4, FALSE), "NA")</f>
        <v>NA</v>
      </c>
      <c r="E1599" s="17" t="str">
        <f>IFERROR(VLOOKUP(A1599, 'Data Investing.com'!$A$1:$G$1937, 7, FALSE), "NA")</f>
        <v>NA</v>
      </c>
    </row>
    <row r="1600" ht="15.75" customHeight="1">
      <c r="A1600" s="15">
        <v>44697.0</v>
      </c>
      <c r="B1600" s="16">
        <f>IFERROR(VLOOKUP(A1600, 'Data Investing.com'!$A$1:$B$1937, 2, FALSE), "NA")</f>
        <v>2390.79</v>
      </c>
      <c r="C1600" s="16">
        <f>IFERROR(VLOOKUP(A1600, 'Data Investing.com'!$A$1:$G$1937, 6, FALSE), "NA")</f>
        <v>153.8544207</v>
      </c>
      <c r="D1600" s="17">
        <f>IFERROR(VLOOKUP(A1600, 'Data Investing.com'!$A$1:$D$1937, 4, FALSE), "NA")</f>
        <v>-0.0117558</v>
      </c>
      <c r="E1600" s="17">
        <f>IFERROR(VLOOKUP(A1600, 'Data Investing.com'!$A$1:$G$1937, 7, FALSE), "NA")</f>
        <v>-0.01584916163</v>
      </c>
    </row>
    <row r="1601" ht="15.75" customHeight="1">
      <c r="A1601" s="15">
        <v>44698.0</v>
      </c>
      <c r="B1601" s="16">
        <f>IFERROR(VLOOKUP(A1601, 'Data Investing.com'!$A$1:$B$1937, 2, FALSE), "NA")</f>
        <v>2394.83</v>
      </c>
      <c r="C1601" s="16">
        <f>IFERROR(VLOOKUP(A1601, 'Data Investing.com'!$A$1:$G$1937, 6, FALSE), "NA")</f>
        <v>150.6646702</v>
      </c>
      <c r="D1601" s="17">
        <f>IFERROR(VLOOKUP(A1601, 'Data Investing.com'!$A$1:$D$1937, 4, FALSE), "NA")</f>
        <v>0.00168982</v>
      </c>
      <c r="E1601" s="17">
        <f>IFERROR(VLOOKUP(A1601, 'Data Investing.com'!$A$1:$G$1937, 7, FALSE), "NA")</f>
        <v>-0.02095019488</v>
      </c>
    </row>
    <row r="1602" ht="15.75" customHeight="1">
      <c r="A1602" s="15">
        <v>44699.0</v>
      </c>
      <c r="B1602" s="16">
        <f>IFERROR(VLOOKUP(A1602, 'Data Investing.com'!$A$1:$B$1937, 2, FALSE), "NA")</f>
        <v>2393.61</v>
      </c>
      <c r="C1602" s="16">
        <f>IFERROR(VLOOKUP(A1602, 'Data Investing.com'!$A$1:$G$1937, 6, FALSE), "NA")</f>
        <v>150.2844191</v>
      </c>
      <c r="D1602" s="17">
        <f>IFERROR(VLOOKUP(A1602, 'Data Investing.com'!$A$1:$D$1937, 4, FALSE), "NA")</f>
        <v>-0.0005094</v>
      </c>
      <c r="E1602" s="17">
        <f>IFERROR(VLOOKUP(A1602, 'Data Investing.com'!$A$1:$G$1937, 7, FALSE), "NA")</f>
        <v>-0.00252701439</v>
      </c>
    </row>
    <row r="1603" ht="15.75" customHeight="1">
      <c r="A1603" s="15">
        <v>44700.0</v>
      </c>
      <c r="B1603" s="16" t="str">
        <f>IFERROR(VLOOKUP(A1603, 'Data Investing.com'!$A$1:$B$1937, 2, FALSE), "NA")</f>
        <v>NA</v>
      </c>
      <c r="C1603" s="16" t="str">
        <f>IFERROR(VLOOKUP(A1603, 'Data Investing.com'!$A$1:$G$1937, 6, FALSE), "NA")</f>
        <v>NA</v>
      </c>
      <c r="D1603" s="17" t="str">
        <f>IFERROR(VLOOKUP(A1603, 'Data Investing.com'!$A$1:$D$1937, 4, FALSE), "NA")</f>
        <v>NA</v>
      </c>
      <c r="E1603" s="17" t="str">
        <f>IFERROR(VLOOKUP(A1603, 'Data Investing.com'!$A$1:$G$1937, 7, FALSE), "NA")</f>
        <v>NA</v>
      </c>
    </row>
    <row r="1604" ht="15.75" customHeight="1">
      <c r="A1604" s="15">
        <v>44701.0</v>
      </c>
      <c r="B1604" s="16">
        <f>IFERROR(VLOOKUP(A1604, 'Data Investing.com'!$A$1:$B$1937, 2, FALSE), "NA")</f>
        <v>2372.35</v>
      </c>
      <c r="C1604" s="16">
        <f>IFERROR(VLOOKUP(A1604, 'Data Investing.com'!$A$1:$G$1937, 6, FALSE), "NA")</f>
        <v>149.2503979</v>
      </c>
      <c r="D1604" s="17">
        <f>IFERROR(VLOOKUP(A1604, 'Data Investing.com'!$A$1:$D$1937, 4, FALSE), "NA")</f>
        <v>-0.008882</v>
      </c>
      <c r="E1604" s="17">
        <f>IFERROR(VLOOKUP(A1604, 'Data Investing.com'!$A$1:$G$1937, 7, FALSE), "NA")</f>
        <v>-0.006904207686</v>
      </c>
    </row>
    <row r="1605" ht="15.75" customHeight="1">
      <c r="A1605" s="15">
        <v>44702.0</v>
      </c>
      <c r="B1605" s="16" t="str">
        <f>IFERROR(VLOOKUP(A1605, 'Data Investing.com'!$A$1:$B$1937, 2, FALSE), "NA")</f>
        <v>NA</v>
      </c>
      <c r="C1605" s="16" t="str">
        <f>IFERROR(VLOOKUP(A1605, 'Data Investing.com'!$A$1:$G$1937, 6, FALSE), "NA")</f>
        <v>NA</v>
      </c>
      <c r="D1605" s="17" t="str">
        <f>IFERROR(VLOOKUP(A1605, 'Data Investing.com'!$A$1:$D$1937, 4, FALSE), "NA")</f>
        <v>NA</v>
      </c>
      <c r="E1605" s="17" t="str">
        <f>IFERROR(VLOOKUP(A1605, 'Data Investing.com'!$A$1:$G$1937, 7, FALSE), "NA")</f>
        <v>NA</v>
      </c>
    </row>
    <row r="1606" ht="15.75" customHeight="1">
      <c r="A1606" s="15">
        <v>44703.0</v>
      </c>
      <c r="B1606" s="16" t="str">
        <f>IFERROR(VLOOKUP(A1606, 'Data Investing.com'!$A$1:$B$1937, 2, FALSE), "NA")</f>
        <v>NA</v>
      </c>
      <c r="C1606" s="16" t="str">
        <f>IFERROR(VLOOKUP(A1606, 'Data Investing.com'!$A$1:$G$1937, 6, FALSE), "NA")</f>
        <v>NA</v>
      </c>
      <c r="D1606" s="17" t="str">
        <f>IFERROR(VLOOKUP(A1606, 'Data Investing.com'!$A$1:$D$1937, 4, FALSE), "NA")</f>
        <v>NA</v>
      </c>
      <c r="E1606" s="17" t="str">
        <f>IFERROR(VLOOKUP(A1606, 'Data Investing.com'!$A$1:$G$1937, 7, FALSE), "NA")</f>
        <v>NA</v>
      </c>
    </row>
    <row r="1607" ht="15.75" customHeight="1">
      <c r="A1607" s="15">
        <v>44704.0</v>
      </c>
      <c r="B1607" s="16">
        <f>IFERROR(VLOOKUP(A1607, 'Data Investing.com'!$A$1:$B$1937, 2, FALSE), "NA")</f>
        <v>2380.9</v>
      </c>
      <c r="C1607" s="16">
        <f>IFERROR(VLOOKUP(A1607, 'Data Investing.com'!$A$1:$G$1937, 6, FALSE), "NA")</f>
        <v>149.4920448</v>
      </c>
      <c r="D1607" s="17">
        <f>IFERROR(VLOOKUP(A1607, 'Data Investing.com'!$A$1:$D$1937, 4, FALSE), "NA")</f>
        <v>0.00360402</v>
      </c>
      <c r="E1607" s="17">
        <f>IFERROR(VLOOKUP(A1607, 'Data Investing.com'!$A$1:$G$1937, 7, FALSE), "NA")</f>
        <v>0.001617760667</v>
      </c>
    </row>
    <row r="1608" ht="15.75" customHeight="1">
      <c r="A1608" s="15">
        <v>44705.0</v>
      </c>
      <c r="B1608" s="16">
        <f>IFERROR(VLOOKUP(A1608, 'Data Investing.com'!$A$1:$B$1937, 2, FALSE), "NA")</f>
        <v>2375</v>
      </c>
      <c r="C1608" s="16">
        <f>IFERROR(VLOOKUP(A1608, 'Data Investing.com'!$A$1:$G$1937, 6, FALSE), "NA")</f>
        <v>147.5943672</v>
      </c>
      <c r="D1608" s="17">
        <f>IFERROR(VLOOKUP(A1608, 'Data Investing.com'!$A$1:$D$1937, 4, FALSE), "NA")</f>
        <v>-0.0024781</v>
      </c>
      <c r="E1608" s="17">
        <f>IFERROR(VLOOKUP(A1608, 'Data Investing.com'!$A$1:$G$1937, 7, FALSE), "NA")</f>
        <v>-0.01277543039</v>
      </c>
    </row>
    <row r="1609" ht="15.75" customHeight="1">
      <c r="A1609" s="15">
        <v>44706.0</v>
      </c>
      <c r="B1609" s="16">
        <f>IFERROR(VLOOKUP(A1609, 'Data Investing.com'!$A$1:$B$1937, 2, FALSE), "NA")</f>
        <v>2418.1</v>
      </c>
      <c r="C1609" s="16">
        <f>IFERROR(VLOOKUP(A1609, 'Data Investing.com'!$A$1:$G$1937, 6, FALSE), "NA")</f>
        <v>148.0019341</v>
      </c>
      <c r="D1609" s="17">
        <f>IFERROR(VLOOKUP(A1609, 'Data Investing.com'!$A$1:$D$1937, 4, FALSE), "NA")</f>
        <v>0.01814737</v>
      </c>
      <c r="E1609" s="17">
        <f>IFERROR(VLOOKUP(A1609, 'Data Investing.com'!$A$1:$G$1937, 7, FALSE), "NA")</f>
        <v>0.002757593277</v>
      </c>
    </row>
    <row r="1610" ht="15.75" customHeight="1">
      <c r="A1610" s="15">
        <v>44707.0</v>
      </c>
      <c r="B1610" s="16">
        <f>IFERROR(VLOOKUP(A1610, 'Data Investing.com'!$A$1:$B$1937, 2, FALSE), "NA")</f>
        <v>2450.84</v>
      </c>
      <c r="C1610" s="16">
        <f>IFERROR(VLOOKUP(A1610, 'Data Investing.com'!$A$1:$G$1937, 6, FALSE), "NA")</f>
        <v>149.9746048</v>
      </c>
      <c r="D1610" s="17">
        <f>IFERROR(VLOOKUP(A1610, 'Data Investing.com'!$A$1:$D$1937, 4, FALSE), "NA")</f>
        <v>0.01353956</v>
      </c>
      <c r="E1610" s="17">
        <f>IFERROR(VLOOKUP(A1610, 'Data Investing.com'!$A$1:$G$1937, 7, FALSE), "NA")</f>
        <v>0.01324063677</v>
      </c>
    </row>
    <row r="1611" ht="15.75" customHeight="1">
      <c r="A1611" s="15">
        <v>44708.0</v>
      </c>
      <c r="B1611" s="16">
        <f>IFERROR(VLOOKUP(A1611, 'Data Investing.com'!$A$1:$B$1937, 2, FALSE), "NA")</f>
        <v>2438.84</v>
      </c>
      <c r="C1611" s="16">
        <f>IFERROR(VLOOKUP(A1611, 'Data Investing.com'!$A$1:$G$1937, 6, FALSE), "NA")</f>
        <v>150.7252467</v>
      </c>
      <c r="D1611" s="17">
        <f>IFERROR(VLOOKUP(A1611, 'Data Investing.com'!$A$1:$D$1937, 4, FALSE), "NA")</f>
        <v>-0.0048963</v>
      </c>
      <c r="E1611" s="17">
        <f>IFERROR(VLOOKUP(A1611, 'Data Investing.com'!$A$1:$G$1937, 7, FALSE), "NA")</f>
        <v>0.004992642694</v>
      </c>
    </row>
    <row r="1612" ht="15.75" customHeight="1">
      <c r="A1612" s="15">
        <v>44709.0</v>
      </c>
      <c r="B1612" s="16" t="str">
        <f>IFERROR(VLOOKUP(A1612, 'Data Investing.com'!$A$1:$B$1937, 2, FALSE), "NA")</f>
        <v>NA</v>
      </c>
      <c r="C1612" s="16" t="str">
        <f>IFERROR(VLOOKUP(A1612, 'Data Investing.com'!$A$1:$G$1937, 6, FALSE), "NA")</f>
        <v>NA</v>
      </c>
      <c r="D1612" s="17" t="str">
        <f>IFERROR(VLOOKUP(A1612, 'Data Investing.com'!$A$1:$D$1937, 4, FALSE), "NA")</f>
        <v>NA</v>
      </c>
      <c r="E1612" s="17" t="str">
        <f>IFERROR(VLOOKUP(A1612, 'Data Investing.com'!$A$1:$G$1937, 7, FALSE), "NA")</f>
        <v>NA</v>
      </c>
    </row>
    <row r="1613" ht="15.75" customHeight="1">
      <c r="A1613" s="15">
        <v>44710.0</v>
      </c>
      <c r="B1613" s="16" t="str">
        <f>IFERROR(VLOOKUP(A1613, 'Data Investing.com'!$A$1:$B$1937, 2, FALSE), "NA")</f>
        <v>NA</v>
      </c>
      <c r="C1613" s="16" t="str">
        <f>IFERROR(VLOOKUP(A1613, 'Data Investing.com'!$A$1:$G$1937, 6, FALSE), "NA")</f>
        <v>NA</v>
      </c>
      <c r="D1613" s="17" t="str">
        <f>IFERROR(VLOOKUP(A1613, 'Data Investing.com'!$A$1:$D$1937, 4, FALSE), "NA")</f>
        <v>NA</v>
      </c>
      <c r="E1613" s="17" t="str">
        <f>IFERROR(VLOOKUP(A1613, 'Data Investing.com'!$A$1:$G$1937, 7, FALSE), "NA")</f>
        <v>NA</v>
      </c>
    </row>
    <row r="1614" ht="15.75" customHeight="1">
      <c r="A1614" s="15">
        <v>44711.0</v>
      </c>
      <c r="B1614" s="16">
        <f>IFERROR(VLOOKUP(A1614, 'Data Investing.com'!$A$1:$B$1937, 2, FALSE), "NA")</f>
        <v>2527.15</v>
      </c>
      <c r="C1614" s="16">
        <f>IFERROR(VLOOKUP(A1614, 'Data Investing.com'!$A$1:$G$1937, 6, FALSE), "NA")</f>
        <v>154.2864295</v>
      </c>
      <c r="D1614" s="17">
        <f>IFERROR(VLOOKUP(A1614, 'Data Investing.com'!$A$1:$D$1937, 4, FALSE), "NA")</f>
        <v>0.03620984</v>
      </c>
      <c r="E1614" s="17">
        <f>IFERROR(VLOOKUP(A1614, 'Data Investing.com'!$A$1:$G$1937, 7, FALSE), "NA")</f>
        <v>0.02335218502</v>
      </c>
    </row>
    <row r="1615" ht="15.75" customHeight="1">
      <c r="A1615" s="15">
        <v>44712.0</v>
      </c>
      <c r="B1615" s="16">
        <f>IFERROR(VLOOKUP(A1615, 'Data Investing.com'!$A$1:$B$1937, 2, FALSE), "NA")</f>
        <v>2547.09</v>
      </c>
      <c r="C1615" s="16">
        <f>IFERROR(VLOOKUP(A1615, 'Data Investing.com'!$A$1:$G$1937, 6, FALSE), "NA")</f>
        <v>155.5493808</v>
      </c>
      <c r="D1615" s="17">
        <f>IFERROR(VLOOKUP(A1615, 'Data Investing.com'!$A$1:$D$1937, 4, FALSE), "NA")</f>
        <v>0.00789031</v>
      </c>
      <c r="E1615" s="17">
        <f>IFERROR(VLOOKUP(A1615, 'Data Investing.com'!$A$1:$G$1937, 7, FALSE), "NA")</f>
        <v>0.00815243589</v>
      </c>
    </row>
    <row r="1616" ht="15.75" customHeight="1">
      <c r="A1616" s="15">
        <v>44713.0</v>
      </c>
      <c r="B1616" s="16">
        <f>IFERROR(VLOOKUP(A1616, 'Data Investing.com'!$A$1:$B$1937, 2, FALSE), "NA")</f>
        <v>2568.76</v>
      </c>
      <c r="C1616" s="16">
        <f>IFERROR(VLOOKUP(A1616, 'Data Investing.com'!$A$1:$G$1937, 6, FALSE), "NA")</f>
        <v>156.8172106</v>
      </c>
      <c r="D1616" s="17">
        <f>IFERROR(VLOOKUP(A1616, 'Data Investing.com'!$A$1:$D$1937, 4, FALSE), "NA")</f>
        <v>0.00850775</v>
      </c>
      <c r="E1616" s="17">
        <f>IFERROR(VLOOKUP(A1616, 'Data Investing.com'!$A$1:$G$1937, 7, FALSE), "NA")</f>
        <v>0.008117621052</v>
      </c>
    </row>
    <row r="1617" ht="15.75" customHeight="1">
      <c r="A1617" s="15">
        <v>44714.0</v>
      </c>
      <c r="B1617" s="16">
        <f>IFERROR(VLOOKUP(A1617, 'Data Investing.com'!$A$1:$B$1937, 2, FALSE), "NA")</f>
        <v>2601.56</v>
      </c>
      <c r="C1617" s="16">
        <f>IFERROR(VLOOKUP(A1617, 'Data Investing.com'!$A$1:$G$1937, 6, FALSE), "NA")</f>
        <v>158.1293573</v>
      </c>
      <c r="D1617" s="17">
        <f>IFERROR(VLOOKUP(A1617, 'Data Investing.com'!$A$1:$D$1937, 4, FALSE), "NA")</f>
        <v>0.01276881</v>
      </c>
      <c r="E1617" s="17">
        <f>IFERROR(VLOOKUP(A1617, 'Data Investing.com'!$A$1:$G$1937, 7, FALSE), "NA")</f>
        <v>0.008332552053</v>
      </c>
    </row>
    <row r="1618" ht="15.75" customHeight="1">
      <c r="A1618" s="15">
        <v>44715.0</v>
      </c>
      <c r="B1618" s="16">
        <f>IFERROR(VLOOKUP(A1618, 'Data Investing.com'!$A$1:$B$1937, 2, FALSE), "NA")</f>
        <v>2601.25</v>
      </c>
      <c r="C1618" s="16">
        <f>IFERROR(VLOOKUP(A1618, 'Data Investing.com'!$A$1:$G$1937, 6, FALSE), "NA")</f>
        <v>158.4910374</v>
      </c>
      <c r="D1618" s="17">
        <f>IFERROR(VLOOKUP(A1618, 'Data Investing.com'!$A$1:$D$1937, 4, FALSE), "NA")</f>
        <v>-0.0001192</v>
      </c>
      <c r="E1618" s="17">
        <f>IFERROR(VLOOKUP(A1618, 'Data Investing.com'!$A$1:$G$1937, 7, FALSE), "NA")</f>
        <v>0.002284629737</v>
      </c>
    </row>
    <row r="1619" ht="15.75" customHeight="1">
      <c r="A1619" s="15">
        <v>44716.0</v>
      </c>
      <c r="B1619" s="16" t="str">
        <f>IFERROR(VLOOKUP(A1619, 'Data Investing.com'!$A$1:$B$1937, 2, FALSE), "NA")</f>
        <v>NA</v>
      </c>
      <c r="C1619" s="16" t="str">
        <f>IFERROR(VLOOKUP(A1619, 'Data Investing.com'!$A$1:$G$1937, 6, FALSE), "NA")</f>
        <v>NA</v>
      </c>
      <c r="D1619" s="17" t="str">
        <f>IFERROR(VLOOKUP(A1619, 'Data Investing.com'!$A$1:$D$1937, 4, FALSE), "NA")</f>
        <v>NA</v>
      </c>
      <c r="E1619" s="17" t="str">
        <f>IFERROR(VLOOKUP(A1619, 'Data Investing.com'!$A$1:$G$1937, 7, FALSE), "NA")</f>
        <v>NA</v>
      </c>
    </row>
    <row r="1620" ht="15.75" customHeight="1">
      <c r="A1620" s="15">
        <v>44717.0</v>
      </c>
      <c r="B1620" s="16" t="str">
        <f>IFERROR(VLOOKUP(A1620, 'Data Investing.com'!$A$1:$B$1937, 2, FALSE), "NA")</f>
        <v>NA</v>
      </c>
      <c r="C1620" s="16" t="str">
        <f>IFERROR(VLOOKUP(A1620, 'Data Investing.com'!$A$1:$G$1937, 6, FALSE), "NA")</f>
        <v>NA</v>
      </c>
      <c r="D1620" s="17" t="str">
        <f>IFERROR(VLOOKUP(A1620, 'Data Investing.com'!$A$1:$D$1937, 4, FALSE), "NA")</f>
        <v>NA</v>
      </c>
      <c r="E1620" s="17" t="str">
        <f>IFERROR(VLOOKUP(A1620, 'Data Investing.com'!$A$1:$G$1937, 7, FALSE), "NA")</f>
        <v>NA</v>
      </c>
    </row>
    <row r="1621" ht="15.75" customHeight="1">
      <c r="A1621" s="15">
        <v>44718.0</v>
      </c>
      <c r="B1621" s="16">
        <f>IFERROR(VLOOKUP(A1621, 'Data Investing.com'!$A$1:$B$1937, 2, FALSE), "NA")</f>
        <v>2648.12</v>
      </c>
      <c r="C1621" s="16">
        <f>IFERROR(VLOOKUP(A1621, 'Data Investing.com'!$A$1:$G$1937, 6, FALSE), "NA")</f>
        <v>159.8488507</v>
      </c>
      <c r="D1621" s="17">
        <f>IFERROR(VLOOKUP(A1621, 'Data Investing.com'!$A$1:$D$1937, 4, FALSE), "NA")</f>
        <v>0.01801826</v>
      </c>
      <c r="E1621" s="17">
        <f>IFERROR(VLOOKUP(A1621, 'Data Investing.com'!$A$1:$G$1937, 7, FALSE), "NA")</f>
        <v>0.008530640345</v>
      </c>
    </row>
    <row r="1622" ht="15.75" customHeight="1">
      <c r="A1622" s="15">
        <v>44719.0</v>
      </c>
      <c r="B1622" s="16">
        <f>IFERROR(VLOOKUP(A1622, 'Data Investing.com'!$A$1:$B$1937, 2, FALSE), "NA")</f>
        <v>2648.19</v>
      </c>
      <c r="C1622" s="16">
        <f>IFERROR(VLOOKUP(A1622, 'Data Investing.com'!$A$1:$G$1937, 6, FALSE), "NA")</f>
        <v>158.2114074</v>
      </c>
      <c r="D1622" s="17">
        <f>IFERROR(VLOOKUP(A1622, 'Data Investing.com'!$A$1:$D$1937, 4, FALSE), "NA")</f>
        <v>0.000026434</v>
      </c>
      <c r="E1622" s="17">
        <f>IFERROR(VLOOKUP(A1622, 'Data Investing.com'!$A$1:$G$1937, 7, FALSE), "NA")</f>
        <v>-0.01029652551</v>
      </c>
    </row>
    <row r="1623" ht="15.75" customHeight="1">
      <c r="A1623" s="15">
        <v>44720.0</v>
      </c>
      <c r="B1623" s="16">
        <f>IFERROR(VLOOKUP(A1623, 'Data Investing.com'!$A$1:$B$1937, 2, FALSE), "NA")</f>
        <v>2540.36</v>
      </c>
      <c r="C1623" s="16">
        <f>IFERROR(VLOOKUP(A1623, 'Data Investing.com'!$A$1:$G$1937, 6, FALSE), "NA")</f>
        <v>148.3196712</v>
      </c>
      <c r="D1623" s="17">
        <f>IFERROR(VLOOKUP(A1623, 'Data Investing.com'!$A$1:$D$1937, 4, FALSE), "NA")</f>
        <v>-0.0407184</v>
      </c>
      <c r="E1623" s="17">
        <f>IFERROR(VLOOKUP(A1623, 'Data Investing.com'!$A$1:$G$1937, 7, FALSE), "NA")</f>
        <v>-0.0645622752</v>
      </c>
    </row>
    <row r="1624" ht="15.75" customHeight="1">
      <c r="A1624" s="15">
        <v>44721.0</v>
      </c>
      <c r="B1624" s="16">
        <f>IFERROR(VLOOKUP(A1624, 'Data Investing.com'!$A$1:$B$1937, 2, FALSE), "NA")</f>
        <v>2571.57</v>
      </c>
      <c r="C1624" s="16">
        <f>IFERROR(VLOOKUP(A1624, 'Data Investing.com'!$A$1:$G$1937, 6, FALSE), "NA")</f>
        <v>149.5872864</v>
      </c>
      <c r="D1624" s="17">
        <f>IFERROR(VLOOKUP(A1624, 'Data Investing.com'!$A$1:$D$1937, 4, FALSE), "NA")</f>
        <v>0.01228566</v>
      </c>
      <c r="E1624" s="17">
        <f>IFERROR(VLOOKUP(A1624, 'Data Investing.com'!$A$1:$G$1937, 7, FALSE), "NA")</f>
        <v>0.008510193459</v>
      </c>
    </row>
    <row r="1625" ht="15.75" customHeight="1">
      <c r="A1625" s="15">
        <v>44722.0</v>
      </c>
      <c r="B1625" s="16">
        <f>IFERROR(VLOOKUP(A1625, 'Data Investing.com'!$A$1:$B$1937, 2, FALSE), "NA")</f>
        <v>2543.1</v>
      </c>
      <c r="C1625" s="16">
        <f>IFERROR(VLOOKUP(A1625, 'Data Investing.com'!$A$1:$G$1937, 6, FALSE), "NA")</f>
        <v>148.9649598</v>
      </c>
      <c r="D1625" s="17">
        <f>IFERROR(VLOOKUP(A1625, 'Data Investing.com'!$A$1:$D$1937, 4, FALSE), "NA")</f>
        <v>-0.0110711</v>
      </c>
      <c r="E1625" s="17">
        <f>IFERROR(VLOOKUP(A1625, 'Data Investing.com'!$A$1:$G$1937, 7, FALSE), "NA")</f>
        <v>-0.00416896939</v>
      </c>
    </row>
    <row r="1626" ht="15.75" customHeight="1">
      <c r="A1626" s="15">
        <v>44723.0</v>
      </c>
      <c r="B1626" s="16" t="str">
        <f>IFERROR(VLOOKUP(A1626, 'Data Investing.com'!$A$1:$B$1937, 2, FALSE), "NA")</f>
        <v>NA</v>
      </c>
      <c r="C1626" s="16" t="str">
        <f>IFERROR(VLOOKUP(A1626, 'Data Investing.com'!$A$1:$G$1937, 6, FALSE), "NA")</f>
        <v>NA</v>
      </c>
      <c r="D1626" s="17" t="str">
        <f>IFERROR(VLOOKUP(A1626, 'Data Investing.com'!$A$1:$D$1937, 4, FALSE), "NA")</f>
        <v>NA</v>
      </c>
      <c r="E1626" s="17" t="str">
        <f>IFERROR(VLOOKUP(A1626, 'Data Investing.com'!$A$1:$G$1937, 7, FALSE), "NA")</f>
        <v>NA</v>
      </c>
    </row>
    <row r="1627" ht="15.75" customHeight="1">
      <c r="A1627" s="15">
        <v>44724.0</v>
      </c>
      <c r="B1627" s="16" t="str">
        <f>IFERROR(VLOOKUP(A1627, 'Data Investing.com'!$A$1:$B$1937, 2, FALSE), "NA")</f>
        <v>NA</v>
      </c>
      <c r="C1627" s="16" t="str">
        <f>IFERROR(VLOOKUP(A1627, 'Data Investing.com'!$A$1:$G$1937, 6, FALSE), "NA")</f>
        <v>NA</v>
      </c>
      <c r="D1627" s="17" t="str">
        <f>IFERROR(VLOOKUP(A1627, 'Data Investing.com'!$A$1:$D$1937, 4, FALSE), "NA")</f>
        <v>NA</v>
      </c>
      <c r="E1627" s="17" t="str">
        <f>IFERROR(VLOOKUP(A1627, 'Data Investing.com'!$A$1:$G$1937, 7, FALSE), "NA")</f>
        <v>NA</v>
      </c>
    </row>
    <row r="1628" ht="15.75" customHeight="1">
      <c r="A1628" s="15">
        <v>44725.0</v>
      </c>
      <c r="B1628" s="16">
        <f>IFERROR(VLOOKUP(A1628, 'Data Investing.com'!$A$1:$B$1937, 2, FALSE), "NA")</f>
        <v>2510.14</v>
      </c>
      <c r="C1628" s="16">
        <f>IFERROR(VLOOKUP(A1628, 'Data Investing.com'!$A$1:$G$1937, 6, FALSE), "NA")</f>
        <v>145.5271732</v>
      </c>
      <c r="D1628" s="17">
        <f>IFERROR(VLOOKUP(A1628, 'Data Investing.com'!$A$1:$D$1937, 4, FALSE), "NA")</f>
        <v>-0.0129606</v>
      </c>
      <c r="E1628" s="17">
        <f>IFERROR(VLOOKUP(A1628, 'Data Investing.com'!$A$1:$G$1937, 7, FALSE), "NA")</f>
        <v>-0.02334828218</v>
      </c>
    </row>
    <row r="1629" ht="15.75" customHeight="1">
      <c r="A1629" s="15">
        <v>44726.0</v>
      </c>
      <c r="B1629" s="16">
        <f>IFERROR(VLOOKUP(A1629, 'Data Investing.com'!$A$1:$B$1937, 2, FALSE), "NA")</f>
        <v>2508.91</v>
      </c>
      <c r="C1629" s="16">
        <f>IFERROR(VLOOKUP(A1629, 'Data Investing.com'!$A$1:$G$1937, 6, FALSE), "NA")</f>
        <v>145.3505281</v>
      </c>
      <c r="D1629" s="17">
        <f>IFERROR(VLOOKUP(A1629, 'Data Investing.com'!$A$1:$D$1937, 4, FALSE), "NA")</f>
        <v>-0.00049</v>
      </c>
      <c r="E1629" s="17">
        <f>IFERROR(VLOOKUP(A1629, 'Data Investing.com'!$A$1:$G$1937, 7, FALSE), "NA")</f>
        <v>-0.001214566636</v>
      </c>
    </row>
    <row r="1630" ht="15.75" customHeight="1">
      <c r="A1630" s="15">
        <v>44727.0</v>
      </c>
      <c r="B1630" s="16">
        <f>IFERROR(VLOOKUP(A1630, 'Data Investing.com'!$A$1:$B$1937, 2, FALSE), "NA")</f>
        <v>2531.11</v>
      </c>
      <c r="C1630" s="16">
        <f>IFERROR(VLOOKUP(A1630, 'Data Investing.com'!$A$1:$G$1937, 6, FALSE), "NA")</f>
        <v>146.9405645</v>
      </c>
      <c r="D1630" s="17">
        <f>IFERROR(VLOOKUP(A1630, 'Data Investing.com'!$A$1:$D$1937, 4, FALSE), "NA")</f>
        <v>0.00884846</v>
      </c>
      <c r="E1630" s="17">
        <f>IFERROR(VLOOKUP(A1630, 'Data Investing.com'!$A$1:$G$1937, 7, FALSE), "NA")</f>
        <v>0.01087992193</v>
      </c>
    </row>
    <row r="1631" ht="15.75" customHeight="1">
      <c r="A1631" s="15">
        <v>44728.0</v>
      </c>
      <c r="B1631" s="16">
        <f>IFERROR(VLOOKUP(A1631, 'Data Investing.com'!$A$1:$B$1937, 2, FALSE), "NA")</f>
        <v>2485.36</v>
      </c>
      <c r="C1631" s="16">
        <f>IFERROR(VLOOKUP(A1631, 'Data Investing.com'!$A$1:$G$1937, 6, FALSE), "NA")</f>
        <v>143.6632582</v>
      </c>
      <c r="D1631" s="17">
        <f>IFERROR(VLOOKUP(A1631, 'Data Investing.com'!$A$1:$D$1937, 4, FALSE), "NA")</f>
        <v>-0.0180751</v>
      </c>
      <c r="E1631" s="17">
        <f>IFERROR(VLOOKUP(A1631, 'Data Investing.com'!$A$1:$G$1937, 7, FALSE), "NA")</f>
        <v>-0.02255610588</v>
      </c>
    </row>
    <row r="1632" ht="15.75" customHeight="1">
      <c r="A1632" s="15">
        <v>44729.0</v>
      </c>
      <c r="B1632" s="16">
        <f>IFERROR(VLOOKUP(A1632, 'Data Investing.com'!$A$1:$B$1937, 2, FALSE), "NA")</f>
        <v>2533.33</v>
      </c>
      <c r="C1632" s="16">
        <f>IFERROR(VLOOKUP(A1632, 'Data Investing.com'!$A$1:$G$1937, 6, FALSE), "NA")</f>
        <v>146.2197339</v>
      </c>
      <c r="D1632" s="17">
        <f>IFERROR(VLOOKUP(A1632, 'Data Investing.com'!$A$1:$D$1937, 4, FALSE), "NA")</f>
        <v>0.01930103</v>
      </c>
      <c r="E1632" s="17">
        <f>IFERROR(VLOOKUP(A1632, 'Data Investing.com'!$A$1:$G$1937, 7, FALSE), "NA")</f>
        <v>0.01763844101</v>
      </c>
    </row>
    <row r="1633" ht="15.75" customHeight="1">
      <c r="A1633" s="15">
        <v>44730.0</v>
      </c>
      <c r="B1633" s="16" t="str">
        <f>IFERROR(VLOOKUP(A1633, 'Data Investing.com'!$A$1:$B$1937, 2, FALSE), "NA")</f>
        <v>NA</v>
      </c>
      <c r="C1633" s="16" t="str">
        <f>IFERROR(VLOOKUP(A1633, 'Data Investing.com'!$A$1:$G$1937, 6, FALSE), "NA")</f>
        <v>NA</v>
      </c>
      <c r="D1633" s="17" t="str">
        <f>IFERROR(VLOOKUP(A1633, 'Data Investing.com'!$A$1:$D$1937, 4, FALSE), "NA")</f>
        <v>NA</v>
      </c>
      <c r="E1633" s="17" t="str">
        <f>IFERROR(VLOOKUP(A1633, 'Data Investing.com'!$A$1:$G$1937, 7, FALSE), "NA")</f>
        <v>NA</v>
      </c>
    </row>
    <row r="1634" ht="15.75" customHeight="1">
      <c r="A1634" s="15">
        <v>44731.0</v>
      </c>
      <c r="B1634" s="16" t="str">
        <f>IFERROR(VLOOKUP(A1634, 'Data Investing.com'!$A$1:$B$1937, 2, FALSE), "NA")</f>
        <v>NA</v>
      </c>
      <c r="C1634" s="16" t="str">
        <f>IFERROR(VLOOKUP(A1634, 'Data Investing.com'!$A$1:$G$1937, 6, FALSE), "NA")</f>
        <v>NA</v>
      </c>
      <c r="D1634" s="17" t="str">
        <f>IFERROR(VLOOKUP(A1634, 'Data Investing.com'!$A$1:$D$1937, 4, FALSE), "NA")</f>
        <v>NA</v>
      </c>
      <c r="E1634" s="17" t="str">
        <f>IFERROR(VLOOKUP(A1634, 'Data Investing.com'!$A$1:$G$1937, 7, FALSE), "NA")</f>
        <v>NA</v>
      </c>
    </row>
    <row r="1635" ht="15.75" customHeight="1">
      <c r="A1635" s="15">
        <v>44732.0</v>
      </c>
      <c r="B1635" s="16">
        <f>IFERROR(VLOOKUP(A1635, 'Data Investing.com'!$A$1:$B$1937, 2, FALSE), "NA")</f>
        <v>2539.2</v>
      </c>
      <c r="C1635" s="16">
        <f>IFERROR(VLOOKUP(A1635, 'Data Investing.com'!$A$1:$G$1937, 6, FALSE), "NA")</f>
        <v>146.5890001</v>
      </c>
      <c r="D1635" s="17">
        <f>IFERROR(VLOOKUP(A1635, 'Data Investing.com'!$A$1:$D$1937, 4, FALSE), "NA")</f>
        <v>0.00231711</v>
      </c>
      <c r="E1635" s="17">
        <f>IFERROR(VLOOKUP(A1635, 'Data Investing.com'!$A$1:$G$1937, 7, FALSE), "NA")</f>
        <v>0.002522235758</v>
      </c>
    </row>
    <row r="1636" ht="15.75" customHeight="1">
      <c r="A1636" s="15">
        <v>44733.0</v>
      </c>
      <c r="B1636" s="16">
        <f>IFERROR(VLOOKUP(A1636, 'Data Investing.com'!$A$1:$B$1937, 2, FALSE), "NA")</f>
        <v>2575.86</v>
      </c>
      <c r="C1636" s="16">
        <f>IFERROR(VLOOKUP(A1636, 'Data Investing.com'!$A$1:$G$1937, 6, FALSE), "NA")</f>
        <v>148.5613108</v>
      </c>
      <c r="D1636" s="17">
        <f>IFERROR(VLOOKUP(A1636, 'Data Investing.com'!$A$1:$D$1937, 4, FALSE), "NA")</f>
        <v>0.01443762</v>
      </c>
      <c r="E1636" s="17">
        <f>IFERROR(VLOOKUP(A1636, 'Data Investing.com'!$A$1:$G$1937, 7, FALSE), "NA")</f>
        <v>0.01336498766</v>
      </c>
    </row>
    <row r="1637" ht="15.75" customHeight="1">
      <c r="A1637" s="15">
        <v>44734.0</v>
      </c>
      <c r="B1637" s="16">
        <f>IFERROR(VLOOKUP(A1637, 'Data Investing.com'!$A$1:$B$1937, 2, FALSE), "NA")</f>
        <v>2574.3</v>
      </c>
      <c r="C1637" s="16">
        <f>IFERROR(VLOOKUP(A1637, 'Data Investing.com'!$A$1:$G$1937, 6, FALSE), "NA")</f>
        <v>148.4858972</v>
      </c>
      <c r="D1637" s="17">
        <f>IFERROR(VLOOKUP(A1637, 'Data Investing.com'!$A$1:$D$1937, 4, FALSE), "NA")</f>
        <v>-0.0006056</v>
      </c>
      <c r="E1637" s="17">
        <f>IFERROR(VLOOKUP(A1637, 'Data Investing.com'!$A$1:$G$1937, 7, FALSE), "NA")</f>
        <v>-0.0005077550668</v>
      </c>
    </row>
    <row r="1638" ht="15.75" customHeight="1">
      <c r="A1638" s="15">
        <v>44735.0</v>
      </c>
      <c r="B1638" s="16">
        <f>IFERROR(VLOOKUP(A1638, 'Data Investing.com'!$A$1:$B$1937, 2, FALSE), "NA")</f>
        <v>2543.21</v>
      </c>
      <c r="C1638" s="16">
        <f>IFERROR(VLOOKUP(A1638, 'Data Investing.com'!$A$1:$G$1937, 6, FALSE), "NA")</f>
        <v>146.5556785</v>
      </c>
      <c r="D1638" s="17">
        <f>IFERROR(VLOOKUP(A1638, 'Data Investing.com'!$A$1:$D$1937, 4, FALSE), "NA")</f>
        <v>-0.0120771</v>
      </c>
      <c r="E1638" s="17">
        <f>IFERROR(VLOOKUP(A1638, 'Data Investing.com'!$A$1:$G$1937, 7, FALSE), "NA")</f>
        <v>-0.01308457126</v>
      </c>
    </row>
    <row r="1639" ht="15.75" customHeight="1">
      <c r="A1639" s="15">
        <v>44736.0</v>
      </c>
      <c r="B1639" s="16">
        <f>IFERROR(VLOOKUP(A1639, 'Data Investing.com'!$A$1:$B$1937, 2, FALSE), "NA")</f>
        <v>2554.08</v>
      </c>
      <c r="C1639" s="16">
        <f>IFERROR(VLOOKUP(A1639, 'Data Investing.com'!$A$1:$G$1937, 6, FALSE), "NA")</f>
        <v>151.2542935</v>
      </c>
      <c r="D1639" s="17">
        <f>IFERROR(VLOOKUP(A1639, 'Data Investing.com'!$A$1:$D$1937, 4, FALSE), "NA")</f>
        <v>0.00427413</v>
      </c>
      <c r="E1639" s="17">
        <f>IFERROR(VLOOKUP(A1639, 'Data Investing.com'!$A$1:$G$1937, 7, FALSE), "NA")</f>
        <v>0.03155706905</v>
      </c>
    </row>
    <row r="1640" ht="15.75" customHeight="1">
      <c r="A1640" s="15">
        <v>44737.0</v>
      </c>
      <c r="B1640" s="16" t="str">
        <f>IFERROR(VLOOKUP(A1640, 'Data Investing.com'!$A$1:$B$1937, 2, FALSE), "NA")</f>
        <v>NA</v>
      </c>
      <c r="C1640" s="16" t="str">
        <f>IFERROR(VLOOKUP(A1640, 'Data Investing.com'!$A$1:$G$1937, 6, FALSE), "NA")</f>
        <v>NA</v>
      </c>
      <c r="D1640" s="17" t="str">
        <f>IFERROR(VLOOKUP(A1640, 'Data Investing.com'!$A$1:$D$1937, 4, FALSE), "NA")</f>
        <v>NA</v>
      </c>
      <c r="E1640" s="17" t="str">
        <f>IFERROR(VLOOKUP(A1640, 'Data Investing.com'!$A$1:$G$1937, 7, FALSE), "NA")</f>
        <v>NA</v>
      </c>
    </row>
    <row r="1641" ht="15.75" customHeight="1">
      <c r="A1641" s="15">
        <v>44738.0</v>
      </c>
      <c r="B1641" s="16" t="str">
        <f>IFERROR(VLOOKUP(A1641, 'Data Investing.com'!$A$1:$B$1937, 2, FALSE), "NA")</f>
        <v>NA</v>
      </c>
      <c r="C1641" s="16" t="str">
        <f>IFERROR(VLOOKUP(A1641, 'Data Investing.com'!$A$1:$G$1937, 6, FALSE), "NA")</f>
        <v>NA</v>
      </c>
      <c r="D1641" s="17" t="str">
        <f>IFERROR(VLOOKUP(A1641, 'Data Investing.com'!$A$1:$D$1937, 4, FALSE), "NA")</f>
        <v>NA</v>
      </c>
      <c r="E1641" s="17" t="str">
        <f>IFERROR(VLOOKUP(A1641, 'Data Investing.com'!$A$1:$G$1937, 7, FALSE), "NA")</f>
        <v>NA</v>
      </c>
    </row>
    <row r="1642" ht="15.75" customHeight="1">
      <c r="A1642" s="15">
        <v>44739.0</v>
      </c>
      <c r="B1642" s="16">
        <f>IFERROR(VLOOKUP(A1642, 'Data Investing.com'!$A$1:$B$1937, 2, FALSE), "NA")</f>
        <v>2529.26</v>
      </c>
      <c r="C1642" s="16">
        <f>IFERROR(VLOOKUP(A1642, 'Data Investing.com'!$A$1:$G$1937, 6, FALSE), "NA")</f>
        <v>153.0760339</v>
      </c>
      <c r="D1642" s="17">
        <f>IFERROR(VLOOKUP(A1642, 'Data Investing.com'!$A$1:$D$1937, 4, FALSE), "NA")</f>
        <v>-0.0097178</v>
      </c>
      <c r="E1642" s="17">
        <f>IFERROR(VLOOKUP(A1642, 'Data Investing.com'!$A$1:$G$1937, 7, FALSE), "NA")</f>
        <v>0.01197226807</v>
      </c>
    </row>
    <row r="1643" ht="15.75" customHeight="1">
      <c r="A1643" s="15">
        <v>44740.0</v>
      </c>
      <c r="B1643" s="16">
        <f>IFERROR(VLOOKUP(A1643, 'Data Investing.com'!$A$1:$B$1937, 2, FALSE), "NA")</f>
        <v>2490.24</v>
      </c>
      <c r="C1643" s="16">
        <f>IFERROR(VLOOKUP(A1643, 'Data Investing.com'!$A$1:$G$1937, 6, FALSE), "NA")</f>
        <v>149.3558525</v>
      </c>
      <c r="D1643" s="17">
        <f>IFERROR(VLOOKUP(A1643, 'Data Investing.com'!$A$1:$D$1937, 4, FALSE), "NA")</f>
        <v>-0.0154274</v>
      </c>
      <c r="E1643" s="17">
        <f>IFERROR(VLOOKUP(A1643, 'Data Investing.com'!$A$1:$G$1937, 7, FALSE), "NA")</f>
        <v>-0.02460302093</v>
      </c>
    </row>
    <row r="1644" ht="15.75" customHeight="1">
      <c r="A1644" s="15">
        <v>44741.0</v>
      </c>
      <c r="B1644" s="16">
        <f>IFERROR(VLOOKUP(A1644, 'Data Investing.com'!$A$1:$B$1937, 2, FALSE), "NA")</f>
        <v>2401.96</v>
      </c>
      <c r="C1644" s="16">
        <f>IFERROR(VLOOKUP(A1644, 'Data Investing.com'!$A$1:$G$1937, 6, FALSE), "NA")</f>
        <v>144.3763224</v>
      </c>
      <c r="D1644" s="17">
        <f>IFERROR(VLOOKUP(A1644, 'Data Investing.com'!$A$1:$D$1937, 4, FALSE), "NA")</f>
        <v>-0.0354504</v>
      </c>
      <c r="E1644" s="17">
        <f>IFERROR(VLOOKUP(A1644, 'Data Investing.com'!$A$1:$G$1937, 7, FALSE), "NA")</f>
        <v>-0.0339084899</v>
      </c>
    </row>
    <row r="1645" ht="15.75" customHeight="1">
      <c r="A1645" s="15">
        <v>44742.0</v>
      </c>
      <c r="B1645" s="16">
        <f>IFERROR(VLOOKUP(A1645, 'Data Investing.com'!$A$1:$B$1937, 2, FALSE), "NA")</f>
        <v>2405.36</v>
      </c>
      <c r="C1645" s="16">
        <f>IFERROR(VLOOKUP(A1645, 'Data Investing.com'!$A$1:$G$1937, 6, FALSE), "NA")</f>
        <v>144.091342</v>
      </c>
      <c r="D1645" s="17">
        <f>IFERROR(VLOOKUP(A1645, 'Data Investing.com'!$A$1:$D$1937, 4, FALSE), "NA")</f>
        <v>0.00141551</v>
      </c>
      <c r="E1645" s="17">
        <f>IFERROR(VLOOKUP(A1645, 'Data Investing.com'!$A$1:$G$1937, 7, FALSE), "NA")</f>
        <v>-0.001975822334</v>
      </c>
    </row>
    <row r="1646" ht="15.75" customHeight="1">
      <c r="A1646" s="15">
        <v>44743.0</v>
      </c>
      <c r="B1646" s="16">
        <f>IFERROR(VLOOKUP(A1646, 'Data Investing.com'!$A$1:$B$1937, 2, FALSE), "NA")</f>
        <v>2443.77</v>
      </c>
      <c r="C1646" s="16">
        <f>IFERROR(VLOOKUP(A1646, 'Data Investing.com'!$A$1:$G$1937, 6, FALSE), "NA")</f>
        <v>145.7983569</v>
      </c>
      <c r="D1646" s="17">
        <f>IFERROR(VLOOKUP(A1646, 'Data Investing.com'!$A$1:$D$1937, 4, FALSE), "NA")</f>
        <v>0.0159685</v>
      </c>
      <c r="E1646" s="17">
        <f>IFERROR(VLOOKUP(A1646, 'Data Investing.com'!$A$1:$G$1937, 7, FALSE), "NA")</f>
        <v>0.01177713199</v>
      </c>
    </row>
    <row r="1647" ht="15.75" customHeight="1">
      <c r="A1647" s="15">
        <v>44744.0</v>
      </c>
      <c r="B1647" s="16" t="str">
        <f>IFERROR(VLOOKUP(A1647, 'Data Investing.com'!$A$1:$B$1937, 2, FALSE), "NA")</f>
        <v>NA</v>
      </c>
      <c r="C1647" s="16" t="str">
        <f>IFERROR(VLOOKUP(A1647, 'Data Investing.com'!$A$1:$G$1937, 6, FALSE), "NA")</f>
        <v>NA</v>
      </c>
      <c r="D1647" s="17" t="str">
        <f>IFERROR(VLOOKUP(A1647, 'Data Investing.com'!$A$1:$D$1937, 4, FALSE), "NA")</f>
        <v>NA</v>
      </c>
      <c r="E1647" s="17" t="str">
        <f>IFERROR(VLOOKUP(A1647, 'Data Investing.com'!$A$1:$G$1937, 7, FALSE), "NA")</f>
        <v>NA</v>
      </c>
    </row>
    <row r="1648" ht="15.75" customHeight="1">
      <c r="A1648" s="15">
        <v>44745.0</v>
      </c>
      <c r="B1648" s="16" t="str">
        <f>IFERROR(VLOOKUP(A1648, 'Data Investing.com'!$A$1:$B$1937, 2, FALSE), "NA")</f>
        <v>NA</v>
      </c>
      <c r="C1648" s="16" t="str">
        <f>IFERROR(VLOOKUP(A1648, 'Data Investing.com'!$A$1:$G$1937, 6, FALSE), "NA")</f>
        <v>NA</v>
      </c>
      <c r="D1648" s="17" t="str">
        <f>IFERROR(VLOOKUP(A1648, 'Data Investing.com'!$A$1:$D$1937, 4, FALSE), "NA")</f>
        <v>NA</v>
      </c>
      <c r="E1648" s="17" t="str">
        <f>IFERROR(VLOOKUP(A1648, 'Data Investing.com'!$A$1:$G$1937, 7, FALSE), "NA")</f>
        <v>NA</v>
      </c>
    </row>
    <row r="1649" ht="15.75" customHeight="1">
      <c r="A1649" s="15">
        <v>44746.0</v>
      </c>
      <c r="B1649" s="16">
        <f>IFERROR(VLOOKUP(A1649, 'Data Investing.com'!$A$1:$B$1937, 2, FALSE), "NA")</f>
        <v>2405.98</v>
      </c>
      <c r="C1649" s="16">
        <f>IFERROR(VLOOKUP(A1649, 'Data Investing.com'!$A$1:$G$1937, 6, FALSE), "NA")</f>
        <v>143.2412319</v>
      </c>
      <c r="D1649" s="17">
        <f>IFERROR(VLOOKUP(A1649, 'Data Investing.com'!$A$1:$D$1937, 4, FALSE), "NA")</f>
        <v>-0.0154638</v>
      </c>
      <c r="E1649" s="17">
        <f>IFERROR(VLOOKUP(A1649, 'Data Investing.com'!$A$1:$G$1937, 7, FALSE), "NA")</f>
        <v>-0.01769440476</v>
      </c>
    </row>
    <row r="1650" ht="15.75" customHeight="1">
      <c r="A1650" s="15">
        <v>44747.0</v>
      </c>
      <c r="B1650" s="16">
        <f>IFERROR(VLOOKUP(A1650, 'Data Investing.com'!$A$1:$B$1937, 2, FALSE), "NA")</f>
        <v>2371.25</v>
      </c>
      <c r="C1650" s="16">
        <f>IFERROR(VLOOKUP(A1650, 'Data Investing.com'!$A$1:$G$1937, 6, FALSE), "NA")</f>
        <v>139.8076742</v>
      </c>
      <c r="D1650" s="17">
        <f>IFERROR(VLOOKUP(A1650, 'Data Investing.com'!$A$1:$D$1937, 4, FALSE), "NA")</f>
        <v>-0.0144349</v>
      </c>
      <c r="E1650" s="17">
        <f>IFERROR(VLOOKUP(A1650, 'Data Investing.com'!$A$1:$G$1937, 7, FALSE), "NA")</f>
        <v>-0.02426242322</v>
      </c>
    </row>
    <row r="1651" ht="15.75" customHeight="1">
      <c r="A1651" s="15">
        <v>44748.0</v>
      </c>
      <c r="B1651" s="16">
        <f>IFERROR(VLOOKUP(A1651, 'Data Investing.com'!$A$1:$B$1937, 2, FALSE), "NA")</f>
        <v>2408.15</v>
      </c>
      <c r="C1651" s="16">
        <f>IFERROR(VLOOKUP(A1651, 'Data Investing.com'!$A$1:$G$1937, 6, FALSE), "NA")</f>
        <v>139.9289939</v>
      </c>
      <c r="D1651" s="17">
        <f>IFERROR(VLOOKUP(A1651, 'Data Investing.com'!$A$1:$D$1937, 4, FALSE), "NA")</f>
        <v>0.01556141</v>
      </c>
      <c r="E1651" s="17">
        <f>IFERROR(VLOOKUP(A1651, 'Data Investing.com'!$A$1:$G$1937, 7, FALSE), "NA")</f>
        <v>0.0008673856554</v>
      </c>
    </row>
    <row r="1652" ht="15.75" customHeight="1">
      <c r="A1652" s="15">
        <v>44749.0</v>
      </c>
      <c r="B1652" s="16">
        <f>IFERROR(VLOOKUP(A1652, 'Data Investing.com'!$A$1:$B$1937, 2, FALSE), "NA")</f>
        <v>2425.56</v>
      </c>
      <c r="C1652" s="16">
        <f>IFERROR(VLOOKUP(A1652, 'Data Investing.com'!$A$1:$G$1937, 6, FALSE), "NA")</f>
        <v>140.4550271</v>
      </c>
      <c r="D1652" s="17">
        <f>IFERROR(VLOOKUP(A1652, 'Data Investing.com'!$A$1:$D$1937, 4, FALSE), "NA")</f>
        <v>0.00722962</v>
      </c>
      <c r="E1652" s="17">
        <f>IFERROR(VLOOKUP(A1652, 'Data Investing.com'!$A$1:$G$1937, 7, FALSE), "NA")</f>
        <v>0.003752238083</v>
      </c>
    </row>
    <row r="1653" ht="15.75" customHeight="1">
      <c r="A1653" s="15">
        <v>44750.0</v>
      </c>
      <c r="B1653" s="16">
        <f>IFERROR(VLOOKUP(A1653, 'Data Investing.com'!$A$1:$B$1937, 2, FALSE), "NA")</f>
        <v>2434.02</v>
      </c>
      <c r="C1653" s="16">
        <f>IFERROR(VLOOKUP(A1653, 'Data Investing.com'!$A$1:$G$1937, 6, FALSE), "NA")</f>
        <v>140.9530759</v>
      </c>
      <c r="D1653" s="17">
        <f>IFERROR(VLOOKUP(A1653, 'Data Investing.com'!$A$1:$D$1937, 4, FALSE), "NA")</f>
        <v>0.00348785</v>
      </c>
      <c r="E1653" s="17">
        <f>IFERROR(VLOOKUP(A1653, 'Data Investing.com'!$A$1:$G$1937, 7, FALSE), "NA")</f>
        <v>0.003539693797</v>
      </c>
    </row>
    <row r="1654" ht="15.75" customHeight="1">
      <c r="A1654" s="15">
        <v>44751.0</v>
      </c>
      <c r="B1654" s="16" t="str">
        <f>IFERROR(VLOOKUP(A1654, 'Data Investing.com'!$A$1:$B$1937, 2, FALSE), "NA")</f>
        <v>NA</v>
      </c>
      <c r="C1654" s="16" t="str">
        <f>IFERROR(VLOOKUP(A1654, 'Data Investing.com'!$A$1:$G$1937, 6, FALSE), "NA")</f>
        <v>NA</v>
      </c>
      <c r="D1654" s="17" t="str">
        <f>IFERROR(VLOOKUP(A1654, 'Data Investing.com'!$A$1:$D$1937, 4, FALSE), "NA")</f>
        <v>NA</v>
      </c>
      <c r="E1654" s="17" t="str">
        <f>IFERROR(VLOOKUP(A1654, 'Data Investing.com'!$A$1:$G$1937, 7, FALSE), "NA")</f>
        <v>NA</v>
      </c>
    </row>
    <row r="1655" ht="15.75" customHeight="1">
      <c r="A1655" s="15">
        <v>44752.0</v>
      </c>
      <c r="B1655" s="16" t="str">
        <f>IFERROR(VLOOKUP(A1655, 'Data Investing.com'!$A$1:$B$1937, 2, FALSE), "NA")</f>
        <v>NA</v>
      </c>
      <c r="C1655" s="16" t="str">
        <f>IFERROR(VLOOKUP(A1655, 'Data Investing.com'!$A$1:$G$1937, 6, FALSE), "NA")</f>
        <v>NA</v>
      </c>
      <c r="D1655" s="17" t="str">
        <f>IFERROR(VLOOKUP(A1655, 'Data Investing.com'!$A$1:$D$1937, 4, FALSE), "NA")</f>
        <v>NA</v>
      </c>
      <c r="E1655" s="17" t="str">
        <f>IFERROR(VLOOKUP(A1655, 'Data Investing.com'!$A$1:$G$1937, 7, FALSE), "NA")</f>
        <v>NA</v>
      </c>
    </row>
    <row r="1656" ht="15.75" customHeight="1">
      <c r="A1656" s="15">
        <v>44753.0</v>
      </c>
      <c r="B1656" s="16" t="str">
        <f>IFERROR(VLOOKUP(A1656, 'Data Investing.com'!$A$1:$B$1937, 2, FALSE), "NA")</f>
        <v>NA</v>
      </c>
      <c r="C1656" s="16" t="str">
        <f>IFERROR(VLOOKUP(A1656, 'Data Investing.com'!$A$1:$G$1937, 6, FALSE), "NA")</f>
        <v>NA</v>
      </c>
      <c r="D1656" s="17" t="str">
        <f>IFERROR(VLOOKUP(A1656, 'Data Investing.com'!$A$1:$D$1937, 4, FALSE), "NA")</f>
        <v>NA</v>
      </c>
      <c r="E1656" s="17" t="str">
        <f>IFERROR(VLOOKUP(A1656, 'Data Investing.com'!$A$1:$G$1937, 7, FALSE), "NA")</f>
        <v>NA</v>
      </c>
    </row>
    <row r="1657" ht="15.75" customHeight="1">
      <c r="A1657" s="15">
        <v>44754.0</v>
      </c>
      <c r="B1657" s="16" t="str">
        <f>IFERROR(VLOOKUP(A1657, 'Data Investing.com'!$A$1:$B$1937, 2, FALSE), "NA")</f>
        <v>NA</v>
      </c>
      <c r="C1657" s="16" t="str">
        <f>IFERROR(VLOOKUP(A1657, 'Data Investing.com'!$A$1:$G$1937, 6, FALSE), "NA")</f>
        <v>NA</v>
      </c>
      <c r="D1657" s="17" t="str">
        <f>IFERROR(VLOOKUP(A1657, 'Data Investing.com'!$A$1:$D$1937, 4, FALSE), "NA")</f>
        <v>NA</v>
      </c>
      <c r="E1657" s="17" t="str">
        <f>IFERROR(VLOOKUP(A1657, 'Data Investing.com'!$A$1:$G$1937, 7, FALSE), "NA")</f>
        <v>NA</v>
      </c>
    </row>
    <row r="1658" ht="15.75" customHeight="1">
      <c r="A1658" s="15">
        <v>44755.0</v>
      </c>
      <c r="B1658" s="16">
        <f>IFERROR(VLOOKUP(A1658, 'Data Investing.com'!$A$1:$B$1937, 2, FALSE), "NA")</f>
        <v>2408.08</v>
      </c>
      <c r="C1658" s="16">
        <f>IFERROR(VLOOKUP(A1658, 'Data Investing.com'!$A$1:$G$1937, 6, FALSE), "NA")</f>
        <v>138.4160852</v>
      </c>
      <c r="D1658" s="17">
        <f>IFERROR(VLOOKUP(A1658, 'Data Investing.com'!$A$1:$D$1937, 4, FALSE), "NA")</f>
        <v>-0.0106573</v>
      </c>
      <c r="E1658" s="17">
        <f>IFERROR(VLOOKUP(A1658, 'Data Investing.com'!$A$1:$G$1937, 7, FALSE), "NA")</f>
        <v>-0.01816278102</v>
      </c>
    </row>
    <row r="1659" ht="15.75" customHeight="1">
      <c r="A1659" s="15">
        <v>44756.0</v>
      </c>
      <c r="B1659" s="16">
        <f>IFERROR(VLOOKUP(A1659, 'Data Investing.com'!$A$1:$B$1937, 2, FALSE), "NA")</f>
        <v>2382.44</v>
      </c>
      <c r="C1659" s="16">
        <f>IFERROR(VLOOKUP(A1659, 'Data Investing.com'!$A$1:$G$1937, 6, FALSE), "NA")</f>
        <v>136.8848644</v>
      </c>
      <c r="D1659" s="17">
        <f>IFERROR(VLOOKUP(A1659, 'Data Investing.com'!$A$1:$D$1937, 4, FALSE), "NA")</f>
        <v>-0.0106475</v>
      </c>
      <c r="E1659" s="17">
        <f>IFERROR(VLOOKUP(A1659, 'Data Investing.com'!$A$1:$G$1937, 7, FALSE), "NA")</f>
        <v>-0.01112409181</v>
      </c>
    </row>
    <row r="1660" ht="15.75" customHeight="1">
      <c r="A1660" s="15">
        <v>44757.0</v>
      </c>
      <c r="B1660" s="16" t="str">
        <f>IFERROR(VLOOKUP(A1660, 'Data Investing.com'!$A$1:$B$1937, 2, FALSE), "NA")</f>
        <v>NA</v>
      </c>
      <c r="C1660" s="16" t="str">
        <f>IFERROR(VLOOKUP(A1660, 'Data Investing.com'!$A$1:$G$1937, 6, FALSE), "NA")</f>
        <v>NA</v>
      </c>
      <c r="D1660" s="17" t="str">
        <f>IFERROR(VLOOKUP(A1660, 'Data Investing.com'!$A$1:$D$1937, 4, FALSE), "NA")</f>
        <v>NA</v>
      </c>
      <c r="E1660" s="17" t="str">
        <f>IFERROR(VLOOKUP(A1660, 'Data Investing.com'!$A$1:$G$1937, 7, FALSE), "NA")</f>
        <v>NA</v>
      </c>
    </row>
    <row r="1661" ht="15.75" customHeight="1">
      <c r="A1661" s="15">
        <v>44758.0</v>
      </c>
      <c r="B1661" s="16" t="str">
        <f>IFERROR(VLOOKUP(A1661, 'Data Investing.com'!$A$1:$B$1937, 2, FALSE), "NA")</f>
        <v>NA</v>
      </c>
      <c r="C1661" s="16" t="str">
        <f>IFERROR(VLOOKUP(A1661, 'Data Investing.com'!$A$1:$G$1937, 6, FALSE), "NA")</f>
        <v>NA</v>
      </c>
      <c r="D1661" s="17" t="str">
        <f>IFERROR(VLOOKUP(A1661, 'Data Investing.com'!$A$1:$D$1937, 4, FALSE), "NA")</f>
        <v>NA</v>
      </c>
      <c r="E1661" s="17" t="str">
        <f>IFERROR(VLOOKUP(A1661, 'Data Investing.com'!$A$1:$G$1937, 7, FALSE), "NA")</f>
        <v>NA</v>
      </c>
    </row>
    <row r="1662" ht="15.75" customHeight="1">
      <c r="A1662" s="15">
        <v>44759.0</v>
      </c>
      <c r="B1662" s="16" t="str">
        <f>IFERROR(VLOOKUP(A1662, 'Data Investing.com'!$A$1:$B$1937, 2, FALSE), "NA")</f>
        <v>NA</v>
      </c>
      <c r="C1662" s="16" t="str">
        <f>IFERROR(VLOOKUP(A1662, 'Data Investing.com'!$A$1:$G$1937, 6, FALSE), "NA")</f>
        <v>NA</v>
      </c>
      <c r="D1662" s="17" t="str">
        <f>IFERROR(VLOOKUP(A1662, 'Data Investing.com'!$A$1:$D$1937, 4, FALSE), "NA")</f>
        <v>NA</v>
      </c>
      <c r="E1662" s="17" t="str">
        <f>IFERROR(VLOOKUP(A1662, 'Data Investing.com'!$A$1:$G$1937, 7, FALSE), "NA")</f>
        <v>NA</v>
      </c>
    </row>
    <row r="1663" ht="15.75" customHeight="1">
      <c r="A1663" s="15">
        <v>44760.0</v>
      </c>
      <c r="B1663" s="16">
        <f>IFERROR(VLOOKUP(A1663, 'Data Investing.com'!$A$1:$B$1937, 2, FALSE), "NA")</f>
        <v>2451.27</v>
      </c>
      <c r="C1663" s="16">
        <f>IFERROR(VLOOKUP(A1663, 'Data Investing.com'!$A$1:$G$1937, 6, FALSE), "NA")</f>
        <v>140.6278505</v>
      </c>
      <c r="D1663" s="17">
        <f>IFERROR(VLOOKUP(A1663, 'Data Investing.com'!$A$1:$D$1937, 4, FALSE), "NA")</f>
        <v>0.02889055</v>
      </c>
      <c r="E1663" s="17">
        <f>IFERROR(VLOOKUP(A1663, 'Data Investing.com'!$A$1:$G$1937, 7, FALSE), "NA")</f>
        <v>0.02697687638</v>
      </c>
    </row>
    <row r="1664" ht="15.75" customHeight="1">
      <c r="A1664" s="15">
        <v>44761.0</v>
      </c>
      <c r="B1664" s="16">
        <f>IFERROR(VLOOKUP(A1664, 'Data Investing.com'!$A$1:$B$1937, 2, FALSE), "NA")</f>
        <v>2501.96</v>
      </c>
      <c r="C1664" s="16">
        <f>IFERROR(VLOOKUP(A1664, 'Data Investing.com'!$A$1:$G$1937, 6, FALSE), "NA")</f>
        <v>142.5114774</v>
      </c>
      <c r="D1664" s="17">
        <f>IFERROR(VLOOKUP(A1664, 'Data Investing.com'!$A$1:$D$1937, 4, FALSE), "NA")</f>
        <v>0.02067908</v>
      </c>
      <c r="E1664" s="17">
        <f>IFERROR(VLOOKUP(A1664, 'Data Investing.com'!$A$1:$G$1937, 7, FALSE), "NA")</f>
        <v>0.01330549654</v>
      </c>
    </row>
    <row r="1665" ht="15.75" customHeight="1">
      <c r="A1665" s="15">
        <v>44762.0</v>
      </c>
      <c r="B1665" s="16">
        <f>IFERROR(VLOOKUP(A1665, 'Data Investing.com'!$A$1:$B$1937, 2, FALSE), "NA")</f>
        <v>2525.2</v>
      </c>
      <c r="C1665" s="16">
        <f>IFERROR(VLOOKUP(A1665, 'Data Investing.com'!$A$1:$G$1937, 6, FALSE), "NA")</f>
        <v>143.4495609</v>
      </c>
      <c r="D1665" s="17">
        <f>IFERROR(VLOOKUP(A1665, 'Data Investing.com'!$A$1:$D$1937, 4, FALSE), "NA")</f>
        <v>0.00928872</v>
      </c>
      <c r="E1665" s="17">
        <f>IFERROR(VLOOKUP(A1665, 'Data Investing.com'!$A$1:$G$1937, 7, FALSE), "NA")</f>
        <v>0.006560941477</v>
      </c>
    </row>
    <row r="1666" ht="15.75" customHeight="1">
      <c r="A1666" s="15">
        <v>44763.0</v>
      </c>
      <c r="B1666" s="16">
        <f>IFERROR(VLOOKUP(A1666, 'Data Investing.com'!$A$1:$B$1937, 2, FALSE), "NA")</f>
        <v>2511.37</v>
      </c>
      <c r="C1666" s="16">
        <f>IFERROR(VLOOKUP(A1666, 'Data Investing.com'!$A$1:$G$1937, 6, FALSE), "NA")</f>
        <v>141.8180073</v>
      </c>
      <c r="D1666" s="17">
        <f>IFERROR(VLOOKUP(A1666, 'Data Investing.com'!$A$1:$D$1937, 4, FALSE), "NA")</f>
        <v>-0.0054768</v>
      </c>
      <c r="E1666" s="17">
        <f>IFERROR(VLOOKUP(A1666, 'Data Investing.com'!$A$1:$G$1937, 7, FALSE), "NA")</f>
        <v>-0.01143888461</v>
      </c>
    </row>
    <row r="1667" ht="15.75" customHeight="1">
      <c r="A1667" s="15">
        <v>44764.0</v>
      </c>
      <c r="B1667" s="16">
        <f>IFERROR(VLOOKUP(A1667, 'Data Investing.com'!$A$1:$B$1937, 2, FALSE), "NA")</f>
        <v>2516.56</v>
      </c>
      <c r="C1667" s="16">
        <f>IFERROR(VLOOKUP(A1667, 'Data Investing.com'!$A$1:$G$1937, 6, FALSE), "NA")</f>
        <v>142.0397013</v>
      </c>
      <c r="D1667" s="17">
        <f>IFERROR(VLOOKUP(A1667, 'Data Investing.com'!$A$1:$D$1937, 4, FALSE), "NA")</f>
        <v>0.0020666</v>
      </c>
      <c r="E1667" s="17">
        <f>IFERROR(VLOOKUP(A1667, 'Data Investing.com'!$A$1:$G$1937, 7, FALSE), "NA")</f>
        <v>0.001562008527</v>
      </c>
    </row>
    <row r="1668" ht="15.75" customHeight="1">
      <c r="A1668" s="15">
        <v>44765.0</v>
      </c>
      <c r="B1668" s="16" t="str">
        <f>IFERROR(VLOOKUP(A1668, 'Data Investing.com'!$A$1:$B$1937, 2, FALSE), "NA")</f>
        <v>NA</v>
      </c>
      <c r="C1668" s="16" t="str">
        <f>IFERROR(VLOOKUP(A1668, 'Data Investing.com'!$A$1:$G$1937, 6, FALSE), "NA")</f>
        <v>NA</v>
      </c>
      <c r="D1668" s="17" t="str">
        <f>IFERROR(VLOOKUP(A1668, 'Data Investing.com'!$A$1:$D$1937, 4, FALSE), "NA")</f>
        <v>NA</v>
      </c>
      <c r="E1668" s="17" t="str">
        <f>IFERROR(VLOOKUP(A1668, 'Data Investing.com'!$A$1:$G$1937, 7, FALSE), "NA")</f>
        <v>NA</v>
      </c>
    </row>
    <row r="1669" ht="15.75" customHeight="1">
      <c r="A1669" s="15">
        <v>44766.0</v>
      </c>
      <c r="B1669" s="16" t="str">
        <f>IFERROR(VLOOKUP(A1669, 'Data Investing.com'!$A$1:$B$1937, 2, FALSE), "NA")</f>
        <v>NA</v>
      </c>
      <c r="C1669" s="16" t="str">
        <f>IFERROR(VLOOKUP(A1669, 'Data Investing.com'!$A$1:$G$1937, 6, FALSE), "NA")</f>
        <v>NA</v>
      </c>
      <c r="D1669" s="17" t="str">
        <f>IFERROR(VLOOKUP(A1669, 'Data Investing.com'!$A$1:$D$1937, 4, FALSE), "NA")</f>
        <v>NA</v>
      </c>
      <c r="E1669" s="17" t="str">
        <f>IFERROR(VLOOKUP(A1669, 'Data Investing.com'!$A$1:$G$1937, 7, FALSE), "NA")</f>
        <v>NA</v>
      </c>
    </row>
    <row r="1670" ht="15.75" customHeight="1">
      <c r="A1670" s="15">
        <v>44767.0</v>
      </c>
      <c r="B1670" s="16">
        <f>IFERROR(VLOOKUP(A1670, 'Data Investing.com'!$A$1:$B$1937, 2, FALSE), "NA")</f>
        <v>2548.49</v>
      </c>
      <c r="C1670" s="16">
        <f>IFERROR(VLOOKUP(A1670, 'Data Investing.com'!$A$1:$G$1937, 6, FALSE), "NA")</f>
        <v>143.432257</v>
      </c>
      <c r="D1670" s="17">
        <f>IFERROR(VLOOKUP(A1670, 'Data Investing.com'!$A$1:$D$1937, 4, FALSE), "NA")</f>
        <v>0.01268795</v>
      </c>
      <c r="E1670" s="17">
        <f>IFERROR(VLOOKUP(A1670, 'Data Investing.com'!$A$1:$G$1937, 7, FALSE), "NA")</f>
        <v>0.009756242208</v>
      </c>
    </row>
    <row r="1671" ht="15.75" customHeight="1">
      <c r="A1671" s="15">
        <v>44768.0</v>
      </c>
      <c r="B1671" s="16">
        <f>IFERROR(VLOOKUP(A1671, 'Data Investing.com'!$A$1:$B$1937, 2, FALSE), "NA")</f>
        <v>2537.12</v>
      </c>
      <c r="C1671" s="16">
        <f>IFERROR(VLOOKUP(A1671, 'Data Investing.com'!$A$1:$G$1937, 6, FALSE), "NA")</f>
        <v>142.0623544</v>
      </c>
      <c r="D1671" s="17">
        <f>IFERROR(VLOOKUP(A1671, 'Data Investing.com'!$A$1:$D$1937, 4, FALSE), "NA")</f>
        <v>-0.0044615</v>
      </c>
      <c r="E1671" s="17">
        <f>IFERROR(VLOOKUP(A1671, 'Data Investing.com'!$A$1:$G$1937, 7, FALSE), "NA")</f>
        <v>-0.009596770585</v>
      </c>
    </row>
    <row r="1672" ht="15.75" customHeight="1">
      <c r="A1672" s="15">
        <v>44769.0</v>
      </c>
      <c r="B1672" s="16">
        <f>IFERROR(VLOOKUP(A1672, 'Data Investing.com'!$A$1:$B$1937, 2, FALSE), "NA")</f>
        <v>2544.12</v>
      </c>
      <c r="C1672" s="16">
        <f>IFERROR(VLOOKUP(A1672, 'Data Investing.com'!$A$1:$G$1937, 6, FALSE), "NA")</f>
        <v>142.4072633</v>
      </c>
      <c r="D1672" s="17">
        <f>IFERROR(VLOOKUP(A1672, 'Data Investing.com'!$A$1:$D$1937, 4, FALSE), "NA")</f>
        <v>0.00275903</v>
      </c>
      <c r="E1672" s="17">
        <f>IFERROR(VLOOKUP(A1672, 'Data Investing.com'!$A$1:$G$1937, 7, FALSE), "NA")</f>
        <v>0.002424927333</v>
      </c>
    </row>
    <row r="1673" ht="15.75" customHeight="1">
      <c r="A1673" s="15">
        <v>44770.0</v>
      </c>
      <c r="B1673" s="16">
        <f>IFERROR(VLOOKUP(A1673, 'Data Investing.com'!$A$1:$B$1937, 2, FALSE), "NA")</f>
        <v>2543.33</v>
      </c>
      <c r="C1673" s="16">
        <f>IFERROR(VLOOKUP(A1673, 'Data Investing.com'!$A$1:$G$1937, 6, FALSE), "NA")</f>
        <v>142.0465906</v>
      </c>
      <c r="D1673" s="17">
        <f>IFERROR(VLOOKUP(A1673, 'Data Investing.com'!$A$1:$D$1937, 4, FALSE), "NA")</f>
        <v>-0.0003105</v>
      </c>
      <c r="E1673" s="17">
        <f>IFERROR(VLOOKUP(A1673, 'Data Investing.com'!$A$1:$G$1937, 7, FALSE), "NA")</f>
        <v>-0.002535897571</v>
      </c>
    </row>
    <row r="1674" ht="15.75" customHeight="1">
      <c r="A1674" s="15">
        <v>44771.0</v>
      </c>
      <c r="B1674" s="16">
        <f>IFERROR(VLOOKUP(A1674, 'Data Investing.com'!$A$1:$B$1937, 2, FALSE), "NA")</f>
        <v>2592.38</v>
      </c>
      <c r="C1674" s="16">
        <f>IFERROR(VLOOKUP(A1674, 'Data Investing.com'!$A$1:$G$1937, 6, FALSE), "NA")</f>
        <v>144.7335217</v>
      </c>
      <c r="D1674" s="17">
        <f>IFERROR(VLOOKUP(A1674, 'Data Investing.com'!$A$1:$D$1937, 4, FALSE), "NA")</f>
        <v>0.01928574</v>
      </c>
      <c r="E1674" s="17">
        <f>IFERROR(VLOOKUP(A1674, 'Data Investing.com'!$A$1:$G$1937, 7, FALSE), "NA")</f>
        <v>0.01873916344</v>
      </c>
    </row>
    <row r="1675" ht="15.75" customHeight="1">
      <c r="A1675" s="15">
        <v>44772.0</v>
      </c>
      <c r="B1675" s="16" t="str">
        <f>IFERROR(VLOOKUP(A1675, 'Data Investing.com'!$A$1:$B$1937, 2, FALSE), "NA")</f>
        <v>NA</v>
      </c>
      <c r="C1675" s="16" t="str">
        <f>IFERROR(VLOOKUP(A1675, 'Data Investing.com'!$A$1:$G$1937, 6, FALSE), "NA")</f>
        <v>NA</v>
      </c>
      <c r="D1675" s="17" t="str">
        <f>IFERROR(VLOOKUP(A1675, 'Data Investing.com'!$A$1:$D$1937, 4, FALSE), "NA")</f>
        <v>NA</v>
      </c>
      <c r="E1675" s="17" t="str">
        <f>IFERROR(VLOOKUP(A1675, 'Data Investing.com'!$A$1:$G$1937, 7, FALSE), "NA")</f>
        <v>NA</v>
      </c>
    </row>
    <row r="1676" ht="15.75" customHeight="1">
      <c r="A1676" s="15">
        <v>44773.0</v>
      </c>
      <c r="B1676" s="16" t="str">
        <f>IFERROR(VLOOKUP(A1676, 'Data Investing.com'!$A$1:$B$1937, 2, FALSE), "NA")</f>
        <v>NA</v>
      </c>
      <c r="C1676" s="16" t="str">
        <f>IFERROR(VLOOKUP(A1676, 'Data Investing.com'!$A$1:$G$1937, 6, FALSE), "NA")</f>
        <v>NA</v>
      </c>
      <c r="D1676" s="17" t="str">
        <f>IFERROR(VLOOKUP(A1676, 'Data Investing.com'!$A$1:$D$1937, 4, FALSE), "NA")</f>
        <v>NA</v>
      </c>
      <c r="E1676" s="17" t="str">
        <f>IFERROR(VLOOKUP(A1676, 'Data Investing.com'!$A$1:$G$1937, 7, FALSE), "NA")</f>
        <v>NA</v>
      </c>
    </row>
    <row r="1677" ht="15.75" customHeight="1">
      <c r="A1677" s="15">
        <v>44774.0</v>
      </c>
      <c r="B1677" s="16">
        <f>IFERROR(VLOOKUP(A1677, 'Data Investing.com'!$A$1:$B$1937, 2, FALSE), "NA")</f>
        <v>2656.32</v>
      </c>
      <c r="C1677" s="16">
        <f>IFERROR(VLOOKUP(A1677, 'Data Investing.com'!$A$1:$G$1937, 6, FALSE), "NA")</f>
        <v>148.4085436</v>
      </c>
      <c r="D1677" s="17">
        <f>IFERROR(VLOOKUP(A1677, 'Data Investing.com'!$A$1:$D$1937, 4, FALSE), "NA")</f>
        <v>0.02466459</v>
      </c>
      <c r="E1677" s="17">
        <f>IFERROR(VLOOKUP(A1677, 'Data Investing.com'!$A$1:$G$1937, 7, FALSE), "NA")</f>
        <v>0.02507463073</v>
      </c>
    </row>
    <row r="1678" ht="15.75" customHeight="1">
      <c r="A1678" s="15">
        <v>44775.0</v>
      </c>
      <c r="B1678" s="16">
        <f>IFERROR(VLOOKUP(A1678, 'Data Investing.com'!$A$1:$B$1937, 2, FALSE), "NA")</f>
        <v>2647.59</v>
      </c>
      <c r="C1678" s="16">
        <f>IFERROR(VLOOKUP(A1678, 'Data Investing.com'!$A$1:$G$1937, 6, FALSE), "NA")</f>
        <v>147.7012937</v>
      </c>
      <c r="D1678" s="17">
        <f>IFERROR(VLOOKUP(A1678, 'Data Investing.com'!$A$1:$D$1937, 4, FALSE), "NA")</f>
        <v>-0.0032865</v>
      </c>
      <c r="E1678" s="17">
        <f>IFERROR(VLOOKUP(A1678, 'Data Investing.com'!$A$1:$G$1937, 7, FALSE), "NA")</f>
        <v>-0.004776952271</v>
      </c>
    </row>
    <row r="1679" ht="15.75" customHeight="1">
      <c r="A1679" s="15">
        <v>44776.0</v>
      </c>
      <c r="B1679" s="16">
        <f>IFERROR(VLOOKUP(A1679, 'Data Investing.com'!$A$1:$B$1937, 2, FALSE), "NA")</f>
        <v>2684.46</v>
      </c>
      <c r="C1679" s="16">
        <f>IFERROR(VLOOKUP(A1679, 'Data Investing.com'!$A$1:$G$1937, 6, FALSE), "NA")</f>
        <v>149.6629815</v>
      </c>
      <c r="D1679" s="17">
        <f>IFERROR(VLOOKUP(A1679, 'Data Investing.com'!$A$1:$D$1937, 4, FALSE), "NA")</f>
        <v>0.01392587</v>
      </c>
      <c r="E1679" s="17">
        <f>IFERROR(VLOOKUP(A1679, 'Data Investing.com'!$A$1:$G$1937, 7, FALSE), "NA")</f>
        <v>0.01319402769</v>
      </c>
    </row>
    <row r="1680" ht="15.75" customHeight="1">
      <c r="A1680" s="15">
        <v>44777.0</v>
      </c>
      <c r="B1680" s="16">
        <f>IFERROR(VLOOKUP(A1680, 'Data Investing.com'!$A$1:$B$1937, 2, FALSE), "NA")</f>
        <v>2723.67</v>
      </c>
      <c r="C1680" s="16">
        <f>IFERROR(VLOOKUP(A1680, 'Data Investing.com'!$A$1:$G$1937, 6, FALSE), "NA")</f>
        <v>151.9930579</v>
      </c>
      <c r="D1680" s="17">
        <f>IFERROR(VLOOKUP(A1680, 'Data Investing.com'!$A$1:$D$1937, 4, FALSE), "NA")</f>
        <v>0.01460629</v>
      </c>
      <c r="E1680" s="17">
        <f>IFERROR(VLOOKUP(A1680, 'Data Investing.com'!$A$1:$G$1937, 7, FALSE), "NA")</f>
        <v>0.01544887205</v>
      </c>
    </row>
    <row r="1681" ht="15.75" customHeight="1">
      <c r="A1681" s="15">
        <v>44778.0</v>
      </c>
      <c r="B1681" s="16">
        <f>IFERROR(VLOOKUP(A1681, 'Data Investing.com'!$A$1:$B$1937, 2, FALSE), "NA")</f>
        <v>2750.49</v>
      </c>
      <c r="C1681" s="16">
        <f>IFERROR(VLOOKUP(A1681, 'Data Investing.com'!$A$1:$G$1937, 6, FALSE), "NA")</f>
        <v>153.5720069</v>
      </c>
      <c r="D1681" s="17">
        <f>IFERROR(VLOOKUP(A1681, 'Data Investing.com'!$A$1:$D$1937, 4, FALSE), "NA")</f>
        <v>0.00984701</v>
      </c>
      <c r="E1681" s="17">
        <f>IFERROR(VLOOKUP(A1681, 'Data Investing.com'!$A$1:$G$1937, 7, FALSE), "NA")</f>
        <v>0.01033470886</v>
      </c>
    </row>
    <row r="1682" ht="15.75" customHeight="1">
      <c r="A1682" s="15">
        <v>44779.0</v>
      </c>
      <c r="B1682" s="16" t="str">
        <f>IFERROR(VLOOKUP(A1682, 'Data Investing.com'!$A$1:$B$1937, 2, FALSE), "NA")</f>
        <v>NA</v>
      </c>
      <c r="C1682" s="16" t="str">
        <f>IFERROR(VLOOKUP(A1682, 'Data Investing.com'!$A$1:$G$1937, 6, FALSE), "NA")</f>
        <v>NA</v>
      </c>
      <c r="D1682" s="17" t="str">
        <f>IFERROR(VLOOKUP(A1682, 'Data Investing.com'!$A$1:$D$1937, 4, FALSE), "NA")</f>
        <v>NA</v>
      </c>
      <c r="E1682" s="17" t="str">
        <f>IFERROR(VLOOKUP(A1682, 'Data Investing.com'!$A$1:$G$1937, 7, FALSE), "NA")</f>
        <v>NA</v>
      </c>
    </row>
    <row r="1683" ht="15.75" customHeight="1">
      <c r="A1683" s="15">
        <v>44780.0</v>
      </c>
      <c r="B1683" s="16" t="str">
        <f>IFERROR(VLOOKUP(A1683, 'Data Investing.com'!$A$1:$B$1937, 2, FALSE), "NA")</f>
        <v>NA</v>
      </c>
      <c r="C1683" s="16" t="str">
        <f>IFERROR(VLOOKUP(A1683, 'Data Investing.com'!$A$1:$G$1937, 6, FALSE), "NA")</f>
        <v>NA</v>
      </c>
      <c r="D1683" s="17" t="str">
        <f>IFERROR(VLOOKUP(A1683, 'Data Investing.com'!$A$1:$D$1937, 4, FALSE), "NA")</f>
        <v>NA</v>
      </c>
      <c r="E1683" s="17" t="str">
        <f>IFERROR(VLOOKUP(A1683, 'Data Investing.com'!$A$1:$G$1937, 7, FALSE), "NA")</f>
        <v>NA</v>
      </c>
    </row>
    <row r="1684" ht="15.75" customHeight="1">
      <c r="A1684" s="15">
        <v>44781.0</v>
      </c>
      <c r="B1684" s="16">
        <f>IFERROR(VLOOKUP(A1684, 'Data Investing.com'!$A$1:$B$1937, 2, FALSE), "NA")</f>
        <v>2795.06</v>
      </c>
      <c r="C1684" s="16">
        <f>IFERROR(VLOOKUP(A1684, 'Data Investing.com'!$A$1:$G$1937, 6, FALSE), "NA")</f>
        <v>156.0561902</v>
      </c>
      <c r="D1684" s="17">
        <f>IFERROR(VLOOKUP(A1684, 'Data Investing.com'!$A$1:$D$1937, 4, FALSE), "NA")</f>
        <v>0.01620439</v>
      </c>
      <c r="E1684" s="17">
        <f>IFERROR(VLOOKUP(A1684, 'Data Investing.com'!$A$1:$G$1937, 7, FALSE), "NA")</f>
        <v>0.01604657884</v>
      </c>
    </row>
    <row r="1685" ht="15.75" customHeight="1">
      <c r="A1685" s="15">
        <v>44782.0</v>
      </c>
      <c r="B1685" s="16">
        <f>IFERROR(VLOOKUP(A1685, 'Data Investing.com'!$A$1:$B$1937, 2, FALSE), "NA")</f>
        <v>2785.16</v>
      </c>
      <c r="C1685" s="16">
        <f>IFERROR(VLOOKUP(A1685, 'Data Investing.com'!$A$1:$G$1937, 6, FALSE), "NA")</f>
        <v>155.6764129</v>
      </c>
      <c r="D1685" s="17">
        <f>IFERROR(VLOOKUP(A1685, 'Data Investing.com'!$A$1:$D$1937, 4, FALSE), "NA")</f>
        <v>-0.003542</v>
      </c>
      <c r="E1685" s="17">
        <f>IFERROR(VLOOKUP(A1685, 'Data Investing.com'!$A$1:$G$1937, 7, FALSE), "NA")</f>
        <v>-0.002436559335</v>
      </c>
    </row>
    <row r="1686" ht="15.75" customHeight="1">
      <c r="A1686" s="15">
        <v>44783.0</v>
      </c>
      <c r="B1686" s="16">
        <f>IFERROR(VLOOKUP(A1686, 'Data Investing.com'!$A$1:$B$1937, 2, FALSE), "NA")</f>
        <v>2829.58</v>
      </c>
      <c r="C1686" s="16">
        <f>IFERROR(VLOOKUP(A1686, 'Data Investing.com'!$A$1:$G$1937, 6, FALSE), "NA")</f>
        <v>158.3353851</v>
      </c>
      <c r="D1686" s="17">
        <f>IFERROR(VLOOKUP(A1686, 'Data Investing.com'!$A$1:$D$1937, 4, FALSE), "NA")</f>
        <v>0.01594881</v>
      </c>
      <c r="E1686" s="17">
        <f>IFERROR(VLOOKUP(A1686, 'Data Investing.com'!$A$1:$G$1937, 7, FALSE), "NA")</f>
        <v>0.01693589721</v>
      </c>
    </row>
    <row r="1687" ht="15.75" customHeight="1">
      <c r="A1687" s="15">
        <v>44784.0</v>
      </c>
      <c r="B1687" s="16">
        <f>IFERROR(VLOOKUP(A1687, 'Data Investing.com'!$A$1:$B$1937, 2, FALSE), "NA")</f>
        <v>2868.44</v>
      </c>
      <c r="C1687" s="16">
        <f>IFERROR(VLOOKUP(A1687, 'Data Investing.com'!$A$1:$G$1937, 6, FALSE), "NA")</f>
        <v>159.9478075</v>
      </c>
      <c r="D1687" s="17">
        <f>IFERROR(VLOOKUP(A1687, 'Data Investing.com'!$A$1:$D$1937, 4, FALSE), "NA")</f>
        <v>0.01373349</v>
      </c>
      <c r="E1687" s="17">
        <f>IFERROR(VLOOKUP(A1687, 'Data Investing.com'!$A$1:$G$1937, 7, FALSE), "NA")</f>
        <v>0.0101320849</v>
      </c>
    </row>
    <row r="1688" ht="15.75" customHeight="1">
      <c r="A1688" s="15">
        <v>44785.0</v>
      </c>
      <c r="B1688" s="16">
        <f>IFERROR(VLOOKUP(A1688, 'Data Investing.com'!$A$1:$B$1937, 2, FALSE), "NA")</f>
        <v>2864.25</v>
      </c>
      <c r="C1688" s="16">
        <f>IFERROR(VLOOKUP(A1688, 'Data Investing.com'!$A$1:$G$1937, 6, FALSE), "NA")</f>
        <v>159.7248556</v>
      </c>
      <c r="D1688" s="17">
        <f>IFERROR(VLOOKUP(A1688, 'Data Investing.com'!$A$1:$D$1937, 4, FALSE), "NA")</f>
        <v>-0.0014607</v>
      </c>
      <c r="E1688" s="17">
        <f>IFERROR(VLOOKUP(A1688, 'Data Investing.com'!$A$1:$G$1937, 7, FALSE), "NA")</f>
        <v>-0.001394876452</v>
      </c>
    </row>
    <row r="1689" ht="15.75" customHeight="1">
      <c r="A1689" s="15">
        <v>44786.0</v>
      </c>
      <c r="B1689" s="16" t="str">
        <f>IFERROR(VLOOKUP(A1689, 'Data Investing.com'!$A$1:$B$1937, 2, FALSE), "NA")</f>
        <v>NA</v>
      </c>
      <c r="C1689" s="16" t="str">
        <f>IFERROR(VLOOKUP(A1689, 'Data Investing.com'!$A$1:$G$1937, 6, FALSE), "NA")</f>
        <v>NA</v>
      </c>
      <c r="D1689" s="17" t="str">
        <f>IFERROR(VLOOKUP(A1689, 'Data Investing.com'!$A$1:$D$1937, 4, FALSE), "NA")</f>
        <v>NA</v>
      </c>
      <c r="E1689" s="17" t="str">
        <f>IFERROR(VLOOKUP(A1689, 'Data Investing.com'!$A$1:$G$1937, 7, FALSE), "NA")</f>
        <v>NA</v>
      </c>
    </row>
    <row r="1690" ht="15.75" customHeight="1">
      <c r="A1690" s="15">
        <v>44787.0</v>
      </c>
      <c r="B1690" s="16" t="str">
        <f>IFERROR(VLOOKUP(A1690, 'Data Investing.com'!$A$1:$B$1937, 2, FALSE), "NA")</f>
        <v>NA</v>
      </c>
      <c r="C1690" s="16" t="str">
        <f>IFERROR(VLOOKUP(A1690, 'Data Investing.com'!$A$1:$G$1937, 6, FALSE), "NA")</f>
        <v>NA</v>
      </c>
      <c r="D1690" s="17" t="str">
        <f>IFERROR(VLOOKUP(A1690, 'Data Investing.com'!$A$1:$D$1937, 4, FALSE), "NA")</f>
        <v>NA</v>
      </c>
      <c r="E1690" s="17" t="str">
        <f>IFERROR(VLOOKUP(A1690, 'Data Investing.com'!$A$1:$G$1937, 7, FALSE), "NA")</f>
        <v>NA</v>
      </c>
    </row>
    <row r="1691" ht="15.75" customHeight="1">
      <c r="A1691" s="15">
        <v>44788.0</v>
      </c>
      <c r="B1691" s="16">
        <f>IFERROR(VLOOKUP(A1691, 'Data Investing.com'!$A$1:$B$1937, 2, FALSE), "NA")</f>
        <v>2857.18</v>
      </c>
      <c r="C1691" s="16">
        <f>IFERROR(VLOOKUP(A1691, 'Data Investing.com'!$A$1:$G$1937, 6, FALSE), "NA")</f>
        <v>159.1743733</v>
      </c>
      <c r="D1691" s="17">
        <f>IFERROR(VLOOKUP(A1691, 'Data Investing.com'!$A$1:$D$1937, 4, FALSE), "NA")</f>
        <v>-0.0024684</v>
      </c>
      <c r="E1691" s="17">
        <f>IFERROR(VLOOKUP(A1691, 'Data Investing.com'!$A$1:$G$1937, 7, FALSE), "NA")</f>
        <v>-0.003452393776</v>
      </c>
    </row>
    <row r="1692" ht="15.75" customHeight="1">
      <c r="A1692" s="15">
        <v>44789.0</v>
      </c>
      <c r="B1692" s="16">
        <f>IFERROR(VLOOKUP(A1692, 'Data Investing.com'!$A$1:$B$1937, 2, FALSE), "NA")</f>
        <v>2913.3</v>
      </c>
      <c r="C1692" s="16">
        <f>IFERROR(VLOOKUP(A1692, 'Data Investing.com'!$A$1:$G$1937, 6, FALSE), "NA")</f>
        <v>162.6678578</v>
      </c>
      <c r="D1692" s="17">
        <f>IFERROR(VLOOKUP(A1692, 'Data Investing.com'!$A$1:$D$1937, 4, FALSE), "NA")</f>
        <v>0.01964174</v>
      </c>
      <c r="E1692" s="17">
        <f>IFERROR(VLOOKUP(A1692, 'Data Investing.com'!$A$1:$G$1937, 7, FALSE), "NA")</f>
        <v>0.02171015149</v>
      </c>
    </row>
    <row r="1693" ht="15.75" customHeight="1">
      <c r="A1693" s="15">
        <v>44790.0</v>
      </c>
      <c r="B1693" s="16">
        <f>IFERROR(VLOOKUP(A1693, 'Data Investing.com'!$A$1:$B$1937, 2, FALSE), "NA")</f>
        <v>2980</v>
      </c>
      <c r="C1693" s="16">
        <f>IFERROR(VLOOKUP(A1693, 'Data Investing.com'!$A$1:$G$1937, 6, FALSE), "NA")</f>
        <v>166.1564882</v>
      </c>
      <c r="D1693" s="17">
        <f>IFERROR(VLOOKUP(A1693, 'Data Investing.com'!$A$1:$D$1937, 4, FALSE), "NA")</f>
        <v>0.022895</v>
      </c>
      <c r="E1693" s="17">
        <f>IFERROR(VLOOKUP(A1693, 'Data Investing.com'!$A$1:$G$1937, 7, FALSE), "NA")</f>
        <v>0.02121960427</v>
      </c>
    </row>
    <row r="1694" ht="15.75" customHeight="1">
      <c r="A1694" s="15">
        <v>44791.0</v>
      </c>
      <c r="B1694" s="16">
        <f>IFERROR(VLOOKUP(A1694, 'Data Investing.com'!$A$1:$B$1937, 2, FALSE), "NA")</f>
        <v>3020.01</v>
      </c>
      <c r="C1694" s="16">
        <f>IFERROR(VLOOKUP(A1694, 'Data Investing.com'!$A$1:$G$1937, 6, FALSE), "NA")</f>
        <v>167.7084548</v>
      </c>
      <c r="D1694" s="17">
        <f>IFERROR(VLOOKUP(A1694, 'Data Investing.com'!$A$1:$D$1937, 4, FALSE), "NA")</f>
        <v>0.01342617</v>
      </c>
      <c r="E1694" s="17">
        <f>IFERROR(VLOOKUP(A1694, 'Data Investing.com'!$A$1:$G$1937, 7, FALSE), "NA")</f>
        <v>0.00929703962</v>
      </c>
    </row>
    <row r="1695" ht="15.75" customHeight="1">
      <c r="A1695" s="15">
        <v>44792.0</v>
      </c>
      <c r="B1695" s="16">
        <f>IFERROR(VLOOKUP(A1695, 'Data Investing.com'!$A$1:$B$1937, 2, FALSE), "NA")</f>
        <v>3020.2</v>
      </c>
      <c r="C1695" s="16">
        <f>IFERROR(VLOOKUP(A1695, 'Data Investing.com'!$A$1:$G$1937, 6, FALSE), "NA")</f>
        <v>167.0002765</v>
      </c>
      <c r="D1695" s="17">
        <f>IFERROR(VLOOKUP(A1695, 'Data Investing.com'!$A$1:$D$1937, 4, FALSE), "NA")</f>
        <v>0.000062914</v>
      </c>
      <c r="E1695" s="17">
        <f>IFERROR(VLOOKUP(A1695, 'Data Investing.com'!$A$1:$G$1937, 7, FALSE), "NA")</f>
        <v>-0.004231615903</v>
      </c>
    </row>
    <row r="1696" ht="15.75" customHeight="1">
      <c r="A1696" s="15">
        <v>44793.0</v>
      </c>
      <c r="B1696" s="16" t="str">
        <f>IFERROR(VLOOKUP(A1696, 'Data Investing.com'!$A$1:$B$1937, 2, FALSE), "NA")</f>
        <v>NA</v>
      </c>
      <c r="C1696" s="16" t="str">
        <f>IFERROR(VLOOKUP(A1696, 'Data Investing.com'!$A$1:$G$1937, 6, FALSE), "NA")</f>
        <v>NA</v>
      </c>
      <c r="D1696" s="17" t="str">
        <f>IFERROR(VLOOKUP(A1696, 'Data Investing.com'!$A$1:$D$1937, 4, FALSE), "NA")</f>
        <v>NA</v>
      </c>
      <c r="E1696" s="17" t="str">
        <f>IFERROR(VLOOKUP(A1696, 'Data Investing.com'!$A$1:$G$1937, 7, FALSE), "NA")</f>
        <v>NA</v>
      </c>
    </row>
    <row r="1697" ht="15.75" customHeight="1">
      <c r="A1697" s="15">
        <v>44794.0</v>
      </c>
      <c r="B1697" s="16" t="str">
        <f>IFERROR(VLOOKUP(A1697, 'Data Investing.com'!$A$1:$B$1937, 2, FALSE), "NA")</f>
        <v>NA</v>
      </c>
      <c r="C1697" s="16" t="str">
        <f>IFERROR(VLOOKUP(A1697, 'Data Investing.com'!$A$1:$G$1937, 6, FALSE), "NA")</f>
        <v>NA</v>
      </c>
      <c r="D1697" s="17" t="str">
        <f>IFERROR(VLOOKUP(A1697, 'Data Investing.com'!$A$1:$D$1937, 4, FALSE), "NA")</f>
        <v>NA</v>
      </c>
      <c r="E1697" s="17" t="str">
        <f>IFERROR(VLOOKUP(A1697, 'Data Investing.com'!$A$1:$G$1937, 7, FALSE), "NA")</f>
        <v>NA</v>
      </c>
    </row>
    <row r="1698" ht="15.75" customHeight="1">
      <c r="A1698" s="15">
        <v>44795.0</v>
      </c>
      <c r="B1698" s="16">
        <f>IFERROR(VLOOKUP(A1698, 'Data Investing.com'!$A$1:$B$1937, 2, FALSE), "NA")</f>
        <v>3062.49</v>
      </c>
      <c r="C1698" s="16">
        <f>IFERROR(VLOOKUP(A1698, 'Data Investing.com'!$A$1:$G$1937, 6, FALSE), "NA")</f>
        <v>169.6858378</v>
      </c>
      <c r="D1698" s="17">
        <f>IFERROR(VLOOKUP(A1698, 'Data Investing.com'!$A$1:$D$1937, 4, FALSE), "NA")</f>
        <v>0.01400238</v>
      </c>
      <c r="E1698" s="17">
        <f>IFERROR(VLOOKUP(A1698, 'Data Investing.com'!$A$1:$G$1937, 7, FALSE), "NA")</f>
        <v>0.01595324629</v>
      </c>
    </row>
    <row r="1699" ht="15.75" customHeight="1">
      <c r="A1699" s="15">
        <v>44796.0</v>
      </c>
      <c r="B1699" s="16">
        <f>IFERROR(VLOOKUP(A1699, 'Data Investing.com'!$A$1:$B$1937, 2, FALSE), "NA")</f>
        <v>3121.52</v>
      </c>
      <c r="C1699" s="16">
        <f>IFERROR(VLOOKUP(A1699, 'Data Investing.com'!$A$1:$G$1937, 6, FALSE), "NA")</f>
        <v>172.4853984</v>
      </c>
      <c r="D1699" s="17">
        <f>IFERROR(VLOOKUP(A1699, 'Data Investing.com'!$A$1:$D$1937, 4, FALSE), "NA")</f>
        <v>0.01927516</v>
      </c>
      <c r="E1699" s="17">
        <f>IFERROR(VLOOKUP(A1699, 'Data Investing.com'!$A$1:$G$1937, 7, FALSE), "NA")</f>
        <v>0.01636387156</v>
      </c>
    </row>
    <row r="1700" ht="15.75" customHeight="1">
      <c r="A1700" s="15">
        <v>44797.0</v>
      </c>
      <c r="B1700" s="16">
        <f>IFERROR(VLOOKUP(A1700, 'Data Investing.com'!$A$1:$B$1937, 2, FALSE), "NA")</f>
        <v>3060.3</v>
      </c>
      <c r="C1700" s="16">
        <f>IFERROR(VLOOKUP(A1700, 'Data Investing.com'!$A$1:$G$1937, 6, FALSE), "NA")</f>
        <v>168.7175416</v>
      </c>
      <c r="D1700" s="17">
        <f>IFERROR(VLOOKUP(A1700, 'Data Investing.com'!$A$1:$D$1937, 4, FALSE), "NA")</f>
        <v>-0.0196122</v>
      </c>
      <c r="E1700" s="17">
        <f>IFERROR(VLOOKUP(A1700, 'Data Investing.com'!$A$1:$G$1937, 7, FALSE), "NA")</f>
        <v>-0.02208662063</v>
      </c>
    </row>
    <row r="1701" ht="15.75" customHeight="1">
      <c r="A1701" s="15">
        <v>44798.0</v>
      </c>
      <c r="B1701" s="16">
        <f>IFERROR(VLOOKUP(A1701, 'Data Investing.com'!$A$1:$B$1937, 2, FALSE), "NA")</f>
        <v>3136.77</v>
      </c>
      <c r="C1701" s="16">
        <f>IFERROR(VLOOKUP(A1701, 'Data Investing.com'!$A$1:$G$1937, 6, FALSE), "NA")</f>
        <v>172.6792291</v>
      </c>
      <c r="D1701" s="17">
        <f>IFERROR(VLOOKUP(A1701, 'Data Investing.com'!$A$1:$D$1937, 4, FALSE), "NA")</f>
        <v>0.02498775</v>
      </c>
      <c r="E1701" s="17">
        <f>IFERROR(VLOOKUP(A1701, 'Data Investing.com'!$A$1:$G$1937, 7, FALSE), "NA")</f>
        <v>0.02320974108</v>
      </c>
    </row>
    <row r="1702" ht="15.75" customHeight="1">
      <c r="A1702" s="15">
        <v>44799.0</v>
      </c>
      <c r="B1702" s="16">
        <f>IFERROR(VLOOKUP(A1702, 'Data Investing.com'!$A$1:$B$1937, 2, FALSE), "NA")</f>
        <v>3146.1</v>
      </c>
      <c r="C1702" s="16">
        <f>IFERROR(VLOOKUP(A1702, 'Data Investing.com'!$A$1:$G$1937, 6, FALSE), "NA")</f>
        <v>173.4028539</v>
      </c>
      <c r="D1702" s="17">
        <f>IFERROR(VLOOKUP(A1702, 'Data Investing.com'!$A$1:$D$1937, 4, FALSE), "NA")</f>
        <v>0.0029744</v>
      </c>
      <c r="E1702" s="17">
        <f>IFERROR(VLOOKUP(A1702, 'Data Investing.com'!$A$1:$G$1937, 7, FALSE), "NA")</f>
        <v>0.004181816722</v>
      </c>
    </row>
    <row r="1703" ht="15.75" customHeight="1">
      <c r="A1703" s="15">
        <v>44800.0</v>
      </c>
      <c r="B1703" s="16" t="str">
        <f>IFERROR(VLOOKUP(A1703, 'Data Investing.com'!$A$1:$B$1937, 2, FALSE), "NA")</f>
        <v>NA</v>
      </c>
      <c r="C1703" s="16" t="str">
        <f>IFERROR(VLOOKUP(A1703, 'Data Investing.com'!$A$1:$G$1937, 6, FALSE), "NA")</f>
        <v>NA</v>
      </c>
      <c r="D1703" s="17" t="str">
        <f>IFERROR(VLOOKUP(A1703, 'Data Investing.com'!$A$1:$D$1937, 4, FALSE), "NA")</f>
        <v>NA</v>
      </c>
      <c r="E1703" s="17" t="str">
        <f>IFERROR(VLOOKUP(A1703, 'Data Investing.com'!$A$1:$G$1937, 7, FALSE), "NA")</f>
        <v>NA</v>
      </c>
    </row>
    <row r="1704" ht="15.75" customHeight="1">
      <c r="A1704" s="15">
        <v>44801.0</v>
      </c>
      <c r="B1704" s="16" t="str">
        <f>IFERROR(VLOOKUP(A1704, 'Data Investing.com'!$A$1:$B$1937, 2, FALSE), "NA")</f>
        <v>NA</v>
      </c>
      <c r="C1704" s="16" t="str">
        <f>IFERROR(VLOOKUP(A1704, 'Data Investing.com'!$A$1:$G$1937, 6, FALSE), "NA")</f>
        <v>NA</v>
      </c>
      <c r="D1704" s="17" t="str">
        <f>IFERROR(VLOOKUP(A1704, 'Data Investing.com'!$A$1:$D$1937, 4, FALSE), "NA")</f>
        <v>NA</v>
      </c>
      <c r="E1704" s="17" t="str">
        <f>IFERROR(VLOOKUP(A1704, 'Data Investing.com'!$A$1:$G$1937, 7, FALSE), "NA")</f>
        <v>NA</v>
      </c>
    </row>
    <row r="1705" ht="15.75" customHeight="1">
      <c r="A1705" s="15">
        <v>44802.0</v>
      </c>
      <c r="B1705" s="16">
        <f>IFERROR(VLOOKUP(A1705, 'Data Investing.com'!$A$1:$B$1937, 2, FALSE), "NA")</f>
        <v>3164.96</v>
      </c>
      <c r="C1705" s="16">
        <f>IFERROR(VLOOKUP(A1705, 'Data Investing.com'!$A$1:$G$1937, 6, FALSE), "NA")</f>
        <v>174.1170257</v>
      </c>
      <c r="D1705" s="17">
        <f>IFERROR(VLOOKUP(A1705, 'Data Investing.com'!$A$1:$D$1937, 4, FALSE), "NA")</f>
        <v>0.00599472</v>
      </c>
      <c r="E1705" s="17">
        <f>IFERROR(VLOOKUP(A1705, 'Data Investing.com'!$A$1:$G$1937, 7, FALSE), "NA")</f>
        <v>0.004110111827</v>
      </c>
    </row>
    <row r="1706" ht="15.75" customHeight="1">
      <c r="A1706" s="15">
        <v>44803.0</v>
      </c>
      <c r="B1706" s="16" t="str">
        <f>IFERROR(VLOOKUP(A1706, 'Data Investing.com'!$A$1:$B$1937, 2, FALSE), "NA")</f>
        <v>NA</v>
      </c>
      <c r="C1706" s="16" t="str">
        <f>IFERROR(VLOOKUP(A1706, 'Data Investing.com'!$A$1:$G$1937, 6, FALSE), "NA")</f>
        <v>NA</v>
      </c>
      <c r="D1706" s="17" t="str">
        <f>IFERROR(VLOOKUP(A1706, 'Data Investing.com'!$A$1:$D$1937, 4, FALSE), "NA")</f>
        <v>NA</v>
      </c>
      <c r="E1706" s="17" t="str">
        <f>IFERROR(VLOOKUP(A1706, 'Data Investing.com'!$A$1:$G$1937, 7, FALSE), "NA")</f>
        <v>NA</v>
      </c>
    </row>
    <row r="1707" ht="15.75" customHeight="1">
      <c r="A1707" s="15">
        <v>44804.0</v>
      </c>
      <c r="B1707" s="16">
        <f>IFERROR(VLOOKUP(A1707, 'Data Investing.com'!$A$1:$B$1937, 2, FALSE), "NA")</f>
        <v>3171.21</v>
      </c>
      <c r="C1707" s="16">
        <f>IFERROR(VLOOKUP(A1707, 'Data Investing.com'!$A$1:$G$1937, 6, FALSE), "NA")</f>
        <v>174.368773</v>
      </c>
      <c r="D1707" s="17">
        <f>IFERROR(VLOOKUP(A1707, 'Data Investing.com'!$A$1:$D$1937, 4, FALSE), "NA")</f>
        <v>0.00197475</v>
      </c>
      <c r="E1707" s="17">
        <f>IFERROR(VLOOKUP(A1707, 'Data Investing.com'!$A$1:$G$1937, 7, FALSE), "NA")</f>
        <v>0.001444806511</v>
      </c>
    </row>
    <row r="1708" ht="15.75" customHeight="1">
      <c r="A1708" s="15">
        <v>44805.0</v>
      </c>
      <c r="B1708" s="16">
        <f>IFERROR(VLOOKUP(A1708, 'Data Investing.com'!$A$1:$B$1937, 2, FALSE), "NA")</f>
        <v>3142.74</v>
      </c>
      <c r="C1708" s="16">
        <f>IFERROR(VLOOKUP(A1708, 'Data Investing.com'!$A$1:$G$1937, 6, FALSE), "NA")</f>
        <v>172.6846637</v>
      </c>
      <c r="D1708" s="17">
        <f>IFERROR(VLOOKUP(A1708, 'Data Investing.com'!$A$1:$D$1937, 4, FALSE), "NA")</f>
        <v>-0.0089776</v>
      </c>
      <c r="E1708" s="17">
        <f>IFERROR(VLOOKUP(A1708, 'Data Investing.com'!$A$1:$G$1937, 7, FALSE), "NA")</f>
        <v>-0.009705263234</v>
      </c>
    </row>
    <row r="1709" ht="15.75" customHeight="1">
      <c r="A1709" s="15">
        <v>44806.0</v>
      </c>
      <c r="B1709" s="16">
        <f>IFERROR(VLOOKUP(A1709, 'Data Investing.com'!$A$1:$B$1937, 2, FALSE), "NA")</f>
        <v>3222.74</v>
      </c>
      <c r="C1709" s="16">
        <f>IFERROR(VLOOKUP(A1709, 'Data Investing.com'!$A$1:$G$1937, 6, FALSE), "NA")</f>
        <v>177.2908564</v>
      </c>
      <c r="D1709" s="17">
        <f>IFERROR(VLOOKUP(A1709, 'Data Investing.com'!$A$1:$D$1937, 4, FALSE), "NA")</f>
        <v>0.02545549</v>
      </c>
      <c r="E1709" s="17">
        <f>IFERROR(VLOOKUP(A1709, 'Data Investing.com'!$A$1:$G$1937, 7, FALSE), "NA")</f>
        <v>0.02632446223</v>
      </c>
    </row>
    <row r="1710" ht="15.75" customHeight="1">
      <c r="A1710" s="15">
        <v>44807.0</v>
      </c>
      <c r="B1710" s="16" t="str">
        <f>IFERROR(VLOOKUP(A1710, 'Data Investing.com'!$A$1:$B$1937, 2, FALSE), "NA")</f>
        <v>NA</v>
      </c>
      <c r="C1710" s="16" t="str">
        <f>IFERROR(VLOOKUP(A1710, 'Data Investing.com'!$A$1:$G$1937, 6, FALSE), "NA")</f>
        <v>NA</v>
      </c>
      <c r="D1710" s="17" t="str">
        <f>IFERROR(VLOOKUP(A1710, 'Data Investing.com'!$A$1:$D$1937, 4, FALSE), "NA")</f>
        <v>NA</v>
      </c>
      <c r="E1710" s="17" t="str">
        <f>IFERROR(VLOOKUP(A1710, 'Data Investing.com'!$A$1:$G$1937, 7, FALSE), "NA")</f>
        <v>NA</v>
      </c>
    </row>
    <row r="1711" ht="15.75" customHeight="1">
      <c r="A1711" s="15">
        <v>44808.0</v>
      </c>
      <c r="B1711" s="16" t="str">
        <f>IFERROR(VLOOKUP(A1711, 'Data Investing.com'!$A$1:$B$1937, 2, FALSE), "NA")</f>
        <v>NA</v>
      </c>
      <c r="C1711" s="16" t="str">
        <f>IFERROR(VLOOKUP(A1711, 'Data Investing.com'!$A$1:$G$1937, 6, FALSE), "NA")</f>
        <v>NA</v>
      </c>
      <c r="D1711" s="17" t="str">
        <f>IFERROR(VLOOKUP(A1711, 'Data Investing.com'!$A$1:$D$1937, 4, FALSE), "NA")</f>
        <v>NA</v>
      </c>
      <c r="E1711" s="17" t="str">
        <f>IFERROR(VLOOKUP(A1711, 'Data Investing.com'!$A$1:$G$1937, 7, FALSE), "NA")</f>
        <v>NA</v>
      </c>
    </row>
    <row r="1712" ht="15.75" customHeight="1">
      <c r="A1712" s="15">
        <v>44809.0</v>
      </c>
      <c r="B1712" s="16">
        <f>IFERROR(VLOOKUP(A1712, 'Data Investing.com'!$A$1:$B$1937, 2, FALSE), "NA")</f>
        <v>3358.37</v>
      </c>
      <c r="C1712" s="16">
        <f>IFERROR(VLOOKUP(A1712, 'Data Investing.com'!$A$1:$G$1937, 6, FALSE), "NA")</f>
        <v>184.4163903</v>
      </c>
      <c r="D1712" s="17">
        <f>IFERROR(VLOOKUP(A1712, 'Data Investing.com'!$A$1:$D$1937, 4, FALSE), "NA")</f>
        <v>0.04208531</v>
      </c>
      <c r="E1712" s="17">
        <f>IFERROR(VLOOKUP(A1712, 'Data Investing.com'!$A$1:$G$1937, 7, FALSE), "NA")</f>
        <v>0.03940455124</v>
      </c>
    </row>
    <row r="1713" ht="15.75" customHeight="1">
      <c r="A1713" s="15">
        <v>44810.0</v>
      </c>
      <c r="B1713" s="16">
        <f>IFERROR(VLOOKUP(A1713, 'Data Investing.com'!$A$1:$B$1937, 2, FALSE), "NA")</f>
        <v>3391.38</v>
      </c>
      <c r="C1713" s="16">
        <f>IFERROR(VLOOKUP(A1713, 'Data Investing.com'!$A$1:$G$1937, 6, FALSE), "NA")</f>
        <v>186.1901991</v>
      </c>
      <c r="D1713" s="17">
        <f>IFERROR(VLOOKUP(A1713, 'Data Investing.com'!$A$1:$D$1937, 4, FALSE), "NA")</f>
        <v>0.00982917</v>
      </c>
      <c r="E1713" s="17">
        <f>IFERROR(VLOOKUP(A1713, 'Data Investing.com'!$A$1:$G$1937, 7, FALSE), "NA")</f>
        <v>0.009572535369</v>
      </c>
    </row>
    <row r="1714" ht="15.75" customHeight="1">
      <c r="A1714" s="15">
        <v>44811.0</v>
      </c>
      <c r="B1714" s="16">
        <f>IFERROR(VLOOKUP(A1714, 'Data Investing.com'!$A$1:$B$1937, 2, FALSE), "NA")</f>
        <v>3402.81</v>
      </c>
      <c r="C1714" s="16">
        <f>IFERROR(VLOOKUP(A1714, 'Data Investing.com'!$A$1:$G$1937, 6, FALSE), "NA")</f>
        <v>186.7890039</v>
      </c>
      <c r="D1714" s="17">
        <f>IFERROR(VLOOKUP(A1714, 'Data Investing.com'!$A$1:$D$1937, 4, FALSE), "NA")</f>
        <v>0.00337031</v>
      </c>
      <c r="E1714" s="17">
        <f>IFERROR(VLOOKUP(A1714, 'Data Investing.com'!$A$1:$G$1937, 7, FALSE), "NA")</f>
        <v>0.003210931644</v>
      </c>
    </row>
    <row r="1715" ht="15.75" customHeight="1">
      <c r="A1715" s="15">
        <v>44812.0</v>
      </c>
      <c r="B1715" s="16">
        <f>IFERROR(VLOOKUP(A1715, 'Data Investing.com'!$A$1:$B$1937, 2, FALSE), "NA")</f>
        <v>3437.41</v>
      </c>
      <c r="C1715" s="16">
        <f>IFERROR(VLOOKUP(A1715, 'Data Investing.com'!$A$1:$G$1937, 6, FALSE), "NA")</f>
        <v>188.5775259</v>
      </c>
      <c r="D1715" s="17">
        <f>IFERROR(VLOOKUP(A1715, 'Data Investing.com'!$A$1:$D$1937, 4, FALSE), "NA")</f>
        <v>0.01016807</v>
      </c>
      <c r="E1715" s="17">
        <f>IFERROR(VLOOKUP(A1715, 'Data Investing.com'!$A$1:$G$1937, 7, FALSE), "NA")</f>
        <v>0.009529541828</v>
      </c>
    </row>
    <row r="1716" ht="15.75" customHeight="1">
      <c r="A1716" s="15">
        <v>44813.0</v>
      </c>
      <c r="B1716" s="16">
        <f>IFERROR(VLOOKUP(A1716, 'Data Investing.com'!$A$1:$B$1937, 2, FALSE), "NA")</f>
        <v>3521.38</v>
      </c>
      <c r="C1716" s="16">
        <f>IFERROR(VLOOKUP(A1716, 'Data Investing.com'!$A$1:$G$1937, 6, FALSE), "NA")</f>
        <v>193.1279959</v>
      </c>
      <c r="D1716" s="17">
        <f>IFERROR(VLOOKUP(A1716, 'Data Investing.com'!$A$1:$D$1937, 4, FALSE), "NA")</f>
        <v>0.02442828</v>
      </c>
      <c r="E1716" s="17">
        <f>IFERROR(VLOOKUP(A1716, 'Data Investing.com'!$A$1:$G$1937, 7, FALSE), "NA")</f>
        <v>0.02384395979</v>
      </c>
    </row>
    <row r="1717" ht="15.75" customHeight="1">
      <c r="A1717" s="15">
        <v>44814.0</v>
      </c>
      <c r="B1717" s="16" t="str">
        <f>IFERROR(VLOOKUP(A1717, 'Data Investing.com'!$A$1:$B$1937, 2, FALSE), "NA")</f>
        <v>NA</v>
      </c>
      <c r="C1717" s="16" t="str">
        <f>IFERROR(VLOOKUP(A1717, 'Data Investing.com'!$A$1:$G$1937, 6, FALSE), "NA")</f>
        <v>NA</v>
      </c>
      <c r="D1717" s="17" t="str">
        <f>IFERROR(VLOOKUP(A1717, 'Data Investing.com'!$A$1:$D$1937, 4, FALSE), "NA")</f>
        <v>NA</v>
      </c>
      <c r="E1717" s="17" t="str">
        <f>IFERROR(VLOOKUP(A1717, 'Data Investing.com'!$A$1:$G$1937, 7, FALSE), "NA")</f>
        <v>NA</v>
      </c>
    </row>
    <row r="1718" ht="15.75" customHeight="1">
      <c r="A1718" s="15">
        <v>44815.0</v>
      </c>
      <c r="B1718" s="16" t="str">
        <f>IFERROR(VLOOKUP(A1718, 'Data Investing.com'!$A$1:$B$1937, 2, FALSE), "NA")</f>
        <v>NA</v>
      </c>
      <c r="C1718" s="16" t="str">
        <f>IFERROR(VLOOKUP(A1718, 'Data Investing.com'!$A$1:$G$1937, 6, FALSE), "NA")</f>
        <v>NA</v>
      </c>
      <c r="D1718" s="17" t="str">
        <f>IFERROR(VLOOKUP(A1718, 'Data Investing.com'!$A$1:$D$1937, 4, FALSE), "NA")</f>
        <v>NA</v>
      </c>
      <c r="E1718" s="17" t="str">
        <f>IFERROR(VLOOKUP(A1718, 'Data Investing.com'!$A$1:$G$1937, 7, FALSE), "NA")</f>
        <v>NA</v>
      </c>
    </row>
    <row r="1719" ht="15.75" customHeight="1">
      <c r="A1719" s="15">
        <v>44816.0</v>
      </c>
      <c r="B1719" s="16">
        <f>IFERROR(VLOOKUP(A1719, 'Data Investing.com'!$A$1:$B$1937, 2, FALSE), "NA")</f>
        <v>3649.21</v>
      </c>
      <c r="C1719" s="16">
        <f>IFERROR(VLOOKUP(A1719, 'Data Investing.com'!$A$1:$G$1937, 6, FALSE), "NA")</f>
        <v>200.3387281</v>
      </c>
      <c r="D1719" s="17">
        <f>IFERROR(VLOOKUP(A1719, 'Data Investing.com'!$A$1:$D$1937, 4, FALSE), "NA")</f>
        <v>0.03630111</v>
      </c>
      <c r="E1719" s="17">
        <f>IFERROR(VLOOKUP(A1719, 'Data Investing.com'!$A$1:$G$1937, 7, FALSE), "NA")</f>
        <v>0.03665641428</v>
      </c>
    </row>
    <row r="1720" ht="15.75" customHeight="1">
      <c r="A1720" s="15">
        <v>44817.0</v>
      </c>
      <c r="B1720" s="16">
        <f>IFERROR(VLOOKUP(A1720, 'Data Investing.com'!$A$1:$B$1937, 2, FALSE), "NA")</f>
        <v>3426.88</v>
      </c>
      <c r="C1720" s="16">
        <f>IFERROR(VLOOKUP(A1720, 'Data Investing.com'!$A$1:$G$1937, 6, FALSE), "NA")</f>
        <v>187.8462972</v>
      </c>
      <c r="D1720" s="17">
        <f>IFERROR(VLOOKUP(A1720, 'Data Investing.com'!$A$1:$D$1937, 4, FALSE), "NA")</f>
        <v>-0.0609255</v>
      </c>
      <c r="E1720" s="17">
        <f>IFERROR(VLOOKUP(A1720, 'Data Investing.com'!$A$1:$G$1937, 7, FALSE), "NA")</f>
        <v>-0.06438551403</v>
      </c>
    </row>
    <row r="1721" ht="15.75" customHeight="1">
      <c r="A1721" s="15">
        <v>44818.0</v>
      </c>
      <c r="B1721" s="16">
        <f>IFERROR(VLOOKUP(A1721, 'Data Investing.com'!$A$1:$B$1937, 2, FALSE), "NA")</f>
        <v>3446.96</v>
      </c>
      <c r="C1721" s="16">
        <f>IFERROR(VLOOKUP(A1721, 'Data Investing.com'!$A$1:$G$1937, 6, FALSE), "NA")</f>
        <v>189.0495856</v>
      </c>
      <c r="D1721" s="17">
        <f>IFERROR(VLOOKUP(A1721, 'Data Investing.com'!$A$1:$D$1937, 4, FALSE), "NA")</f>
        <v>0.00585956</v>
      </c>
      <c r="E1721" s="17">
        <f>IFERROR(VLOOKUP(A1721, 'Data Investing.com'!$A$1:$G$1937, 7, FALSE), "NA")</f>
        <v>0.006385278147</v>
      </c>
    </row>
    <row r="1722" ht="15.75" customHeight="1">
      <c r="A1722" s="15">
        <v>44819.0</v>
      </c>
      <c r="B1722" s="16">
        <f>IFERROR(VLOOKUP(A1722, 'Data Investing.com'!$A$1:$B$1937, 2, FALSE), "NA")</f>
        <v>3363.12</v>
      </c>
      <c r="C1722" s="16">
        <f>IFERROR(VLOOKUP(A1722, 'Data Investing.com'!$A$1:$G$1937, 6, FALSE), "NA")</f>
        <v>184.1413068</v>
      </c>
      <c r="D1722" s="17">
        <f>IFERROR(VLOOKUP(A1722, 'Data Investing.com'!$A$1:$D$1937, 4, FALSE), "NA")</f>
        <v>-0.0243229</v>
      </c>
      <c r="E1722" s="17">
        <f>IFERROR(VLOOKUP(A1722, 'Data Investing.com'!$A$1:$G$1937, 7, FALSE), "NA")</f>
        <v>-0.02630590369</v>
      </c>
    </row>
    <row r="1723" ht="15.75" customHeight="1">
      <c r="A1723" s="15">
        <v>44820.0</v>
      </c>
      <c r="B1723" s="16">
        <f>IFERROR(VLOOKUP(A1723, 'Data Investing.com'!$A$1:$B$1937, 2, FALSE), "NA")</f>
        <v>3377.33</v>
      </c>
      <c r="C1723" s="16">
        <f>IFERROR(VLOOKUP(A1723, 'Data Investing.com'!$A$1:$G$1937, 6, FALSE), "NA")</f>
        <v>185.0155854</v>
      </c>
      <c r="D1723" s="17">
        <f>IFERROR(VLOOKUP(A1723, 'Data Investing.com'!$A$1:$D$1937, 4, FALSE), "NA")</f>
        <v>0.00422524</v>
      </c>
      <c r="E1723" s="17">
        <f>IFERROR(VLOOKUP(A1723, 'Data Investing.com'!$A$1:$G$1937, 7, FALSE), "NA")</f>
        <v>0.004736631901</v>
      </c>
    </row>
    <row r="1724" ht="15.75" customHeight="1">
      <c r="A1724" s="15">
        <v>44821.0</v>
      </c>
      <c r="B1724" s="16" t="str">
        <f>IFERROR(VLOOKUP(A1724, 'Data Investing.com'!$A$1:$B$1937, 2, FALSE), "NA")</f>
        <v>NA</v>
      </c>
      <c r="C1724" s="16" t="str">
        <f>IFERROR(VLOOKUP(A1724, 'Data Investing.com'!$A$1:$G$1937, 6, FALSE), "NA")</f>
        <v>NA</v>
      </c>
      <c r="D1724" s="17" t="str">
        <f>IFERROR(VLOOKUP(A1724, 'Data Investing.com'!$A$1:$D$1937, 4, FALSE), "NA")</f>
        <v>NA</v>
      </c>
      <c r="E1724" s="17" t="str">
        <f>IFERROR(VLOOKUP(A1724, 'Data Investing.com'!$A$1:$G$1937, 7, FALSE), "NA")</f>
        <v>NA</v>
      </c>
    </row>
    <row r="1725" ht="15.75" customHeight="1">
      <c r="A1725" s="15">
        <v>44822.0</v>
      </c>
      <c r="B1725" s="16" t="str">
        <f>IFERROR(VLOOKUP(A1725, 'Data Investing.com'!$A$1:$B$1937, 2, FALSE), "NA")</f>
        <v>NA</v>
      </c>
      <c r="C1725" s="16" t="str">
        <f>IFERROR(VLOOKUP(A1725, 'Data Investing.com'!$A$1:$G$1937, 6, FALSE), "NA")</f>
        <v>NA</v>
      </c>
      <c r="D1725" s="17" t="str">
        <f>IFERROR(VLOOKUP(A1725, 'Data Investing.com'!$A$1:$D$1937, 4, FALSE), "NA")</f>
        <v>NA</v>
      </c>
      <c r="E1725" s="17" t="str">
        <f>IFERROR(VLOOKUP(A1725, 'Data Investing.com'!$A$1:$G$1937, 7, FALSE), "NA")</f>
        <v>NA</v>
      </c>
    </row>
    <row r="1726" ht="15.75" customHeight="1">
      <c r="A1726" s="15">
        <v>44823.0</v>
      </c>
      <c r="B1726" s="16">
        <f>IFERROR(VLOOKUP(A1726, 'Data Investing.com'!$A$1:$B$1937, 2, FALSE), "NA")</f>
        <v>3199.54</v>
      </c>
      <c r="C1726" s="16">
        <f>IFERROR(VLOOKUP(A1726, 'Data Investing.com'!$A$1:$G$1937, 6, FALSE), "NA")</f>
        <v>175.0266681</v>
      </c>
      <c r="D1726" s="17">
        <f>IFERROR(VLOOKUP(A1726, 'Data Investing.com'!$A$1:$D$1937, 4, FALSE), "NA")</f>
        <v>-0.0526422</v>
      </c>
      <c r="E1726" s="17">
        <f>IFERROR(VLOOKUP(A1726, 'Data Investing.com'!$A$1:$G$1937, 7, FALSE), "NA")</f>
        <v>-0.05550171558</v>
      </c>
    </row>
    <row r="1727" ht="15.75" customHeight="1">
      <c r="A1727" s="15">
        <v>44824.0</v>
      </c>
      <c r="B1727" s="16">
        <f>IFERROR(VLOOKUP(A1727, 'Data Investing.com'!$A$1:$B$1937, 2, FALSE), "NA")</f>
        <v>3277.5</v>
      </c>
      <c r="C1727" s="16">
        <f>IFERROR(VLOOKUP(A1727, 'Data Investing.com'!$A$1:$G$1937, 6, FALSE), "NA")</f>
        <v>179.0836817</v>
      </c>
      <c r="D1727" s="17">
        <f>IFERROR(VLOOKUP(A1727, 'Data Investing.com'!$A$1:$D$1937, 4, FALSE), "NA")</f>
        <v>0.024366</v>
      </c>
      <c r="E1727" s="17">
        <f>IFERROR(VLOOKUP(A1727, 'Data Investing.com'!$A$1:$G$1937, 7, FALSE), "NA")</f>
        <v>0.02291484075</v>
      </c>
    </row>
    <row r="1728" ht="15.75" customHeight="1">
      <c r="A1728" s="15">
        <v>44825.0</v>
      </c>
      <c r="B1728" s="16">
        <f>IFERROR(VLOOKUP(A1728, 'Data Investing.com'!$A$1:$B$1937, 2, FALSE), "NA")</f>
        <v>3245.76</v>
      </c>
      <c r="C1728" s="16">
        <f>IFERROR(VLOOKUP(A1728, 'Data Investing.com'!$A$1:$G$1937, 6, FALSE), "NA")</f>
        <v>177.1412978</v>
      </c>
      <c r="D1728" s="17">
        <f>IFERROR(VLOOKUP(A1728, 'Data Investing.com'!$A$1:$D$1937, 4, FALSE), "NA")</f>
        <v>-0.0096842</v>
      </c>
      <c r="E1728" s="17">
        <f>IFERROR(VLOOKUP(A1728, 'Data Investing.com'!$A$1:$G$1937, 7, FALSE), "NA")</f>
        <v>-0.01090548505</v>
      </c>
    </row>
    <row r="1729" ht="15.75" customHeight="1">
      <c r="A1729" s="15">
        <v>44826.0</v>
      </c>
      <c r="B1729" s="16">
        <f>IFERROR(VLOOKUP(A1729, 'Data Investing.com'!$A$1:$B$1937, 2, FALSE), "NA")</f>
        <v>3295.27</v>
      </c>
      <c r="C1729" s="16">
        <f>IFERROR(VLOOKUP(A1729, 'Data Investing.com'!$A$1:$G$1937, 6, FALSE), "NA")</f>
        <v>179.8610353</v>
      </c>
      <c r="D1729" s="17">
        <f>IFERROR(VLOOKUP(A1729, 'Data Investing.com'!$A$1:$D$1937, 4, FALSE), "NA")</f>
        <v>0.01525375</v>
      </c>
      <c r="E1729" s="17">
        <f>IFERROR(VLOOKUP(A1729, 'Data Investing.com'!$A$1:$G$1937, 7, FALSE), "NA")</f>
        <v>0.01523681974</v>
      </c>
    </row>
    <row r="1730" ht="15.75" customHeight="1">
      <c r="A1730" s="15">
        <v>44827.0</v>
      </c>
      <c r="B1730" s="16">
        <f>IFERROR(VLOOKUP(A1730, 'Data Investing.com'!$A$1:$B$1937, 2, FALSE), "NA")</f>
        <v>3281.61</v>
      </c>
      <c r="C1730" s="16">
        <f>IFERROR(VLOOKUP(A1730, 'Data Investing.com'!$A$1:$G$1937, 6, FALSE), "NA")</f>
        <v>178.2214836</v>
      </c>
      <c r="D1730" s="17">
        <f>IFERROR(VLOOKUP(A1730, 'Data Investing.com'!$A$1:$D$1937, 4, FALSE), "NA")</f>
        <v>-0.0041453</v>
      </c>
      <c r="E1730" s="17">
        <f>IFERROR(VLOOKUP(A1730, 'Data Investing.com'!$A$1:$G$1937, 7, FALSE), "NA")</f>
        <v>-0.009157459841</v>
      </c>
    </row>
    <row r="1731" ht="15.75" customHeight="1">
      <c r="A1731" s="15">
        <v>44828.0</v>
      </c>
      <c r="B1731" s="16" t="str">
        <f>IFERROR(VLOOKUP(A1731, 'Data Investing.com'!$A$1:$B$1937, 2, FALSE), "NA")</f>
        <v>NA</v>
      </c>
      <c r="C1731" s="16" t="str">
        <f>IFERROR(VLOOKUP(A1731, 'Data Investing.com'!$A$1:$G$1937, 6, FALSE), "NA")</f>
        <v>NA</v>
      </c>
      <c r="D1731" s="17" t="str">
        <f>IFERROR(VLOOKUP(A1731, 'Data Investing.com'!$A$1:$D$1937, 4, FALSE), "NA")</f>
        <v>NA</v>
      </c>
      <c r="E1731" s="17" t="str">
        <f>IFERROR(VLOOKUP(A1731, 'Data Investing.com'!$A$1:$G$1937, 7, FALSE), "NA")</f>
        <v>NA</v>
      </c>
    </row>
    <row r="1732" ht="15.75" customHeight="1">
      <c r="A1732" s="15">
        <v>44829.0</v>
      </c>
      <c r="B1732" s="16" t="str">
        <f>IFERROR(VLOOKUP(A1732, 'Data Investing.com'!$A$1:$B$1937, 2, FALSE), "NA")</f>
        <v>NA</v>
      </c>
      <c r="C1732" s="16" t="str">
        <f>IFERROR(VLOOKUP(A1732, 'Data Investing.com'!$A$1:$G$1937, 6, FALSE), "NA")</f>
        <v>NA</v>
      </c>
      <c r="D1732" s="17" t="str">
        <f>IFERROR(VLOOKUP(A1732, 'Data Investing.com'!$A$1:$D$1937, 4, FALSE), "NA")</f>
        <v>NA</v>
      </c>
      <c r="E1732" s="17" t="str">
        <f>IFERROR(VLOOKUP(A1732, 'Data Investing.com'!$A$1:$G$1937, 7, FALSE), "NA")</f>
        <v>NA</v>
      </c>
    </row>
    <row r="1733" ht="15.75" customHeight="1">
      <c r="A1733" s="15">
        <v>44830.0</v>
      </c>
      <c r="B1733" s="16">
        <f>IFERROR(VLOOKUP(A1733, 'Data Investing.com'!$A$1:$B$1937, 2, FALSE), "NA")</f>
        <v>3260.15</v>
      </c>
      <c r="C1733" s="16">
        <f>IFERROR(VLOOKUP(A1733, 'Data Investing.com'!$A$1:$G$1937, 6, FALSE), "NA")</f>
        <v>176.8677405</v>
      </c>
      <c r="D1733" s="17">
        <f>IFERROR(VLOOKUP(A1733, 'Data Investing.com'!$A$1:$D$1937, 4, FALSE), "NA")</f>
        <v>-0.0065395</v>
      </c>
      <c r="E1733" s="17">
        <f>IFERROR(VLOOKUP(A1733, 'Data Investing.com'!$A$1:$G$1937, 7, FALSE), "NA")</f>
        <v>-0.007624842442</v>
      </c>
    </row>
    <row r="1734" ht="15.75" customHeight="1">
      <c r="A1734" s="15">
        <v>44831.0</v>
      </c>
      <c r="B1734" s="16">
        <f>IFERROR(VLOOKUP(A1734, 'Data Investing.com'!$A$1:$B$1937, 2, FALSE), "NA")</f>
        <v>3265.64</v>
      </c>
      <c r="C1734" s="16">
        <f>IFERROR(VLOOKUP(A1734, 'Data Investing.com'!$A$1:$G$1937, 6, FALSE), "NA")</f>
        <v>177.1607751</v>
      </c>
      <c r="D1734" s="17">
        <f>IFERROR(VLOOKUP(A1734, 'Data Investing.com'!$A$1:$D$1937, 4, FALSE), "NA")</f>
        <v>0.00168397</v>
      </c>
      <c r="E1734" s="17">
        <f>IFERROR(VLOOKUP(A1734, 'Data Investing.com'!$A$1:$G$1937, 7, FALSE), "NA")</f>
        <v>0.001655429968</v>
      </c>
    </row>
    <row r="1735" ht="15.75" customHeight="1">
      <c r="A1735" s="15">
        <v>44832.0</v>
      </c>
      <c r="B1735" s="16">
        <f>IFERROR(VLOOKUP(A1735, 'Data Investing.com'!$A$1:$B$1937, 2, FALSE), "NA")</f>
        <v>3198.16</v>
      </c>
      <c r="C1735" s="16">
        <f>IFERROR(VLOOKUP(A1735, 'Data Investing.com'!$A$1:$G$1937, 6, FALSE), "NA")</f>
        <v>172.8361435</v>
      </c>
      <c r="D1735" s="17">
        <f>IFERROR(VLOOKUP(A1735, 'Data Investing.com'!$A$1:$D$1937, 4, FALSE), "NA")</f>
        <v>-0.0206636</v>
      </c>
      <c r="E1735" s="17">
        <f>IFERROR(VLOOKUP(A1735, 'Data Investing.com'!$A$1:$G$1937, 7, FALSE), "NA")</f>
        <v>-0.02471365583</v>
      </c>
    </row>
    <row r="1736" ht="15.75" customHeight="1">
      <c r="A1736" s="15">
        <v>44833.0</v>
      </c>
      <c r="B1736" s="16">
        <f>IFERROR(VLOOKUP(A1736, 'Data Investing.com'!$A$1:$B$1937, 2, FALSE), "NA")</f>
        <v>3146.89</v>
      </c>
      <c r="C1736" s="16">
        <f>IFERROR(VLOOKUP(A1736, 'Data Investing.com'!$A$1:$G$1937, 6, FALSE), "NA")</f>
        <v>170.1380291</v>
      </c>
      <c r="D1736" s="17">
        <f>IFERROR(VLOOKUP(A1736, 'Data Investing.com'!$A$1:$D$1937, 4, FALSE), "NA")</f>
        <v>-0.0160311</v>
      </c>
      <c r="E1736" s="17">
        <f>IFERROR(VLOOKUP(A1736, 'Data Investing.com'!$A$1:$G$1937, 7, FALSE), "NA")</f>
        <v>-0.015733955</v>
      </c>
    </row>
    <row r="1737" ht="15.75" customHeight="1">
      <c r="A1737" s="15">
        <v>44834.0</v>
      </c>
      <c r="B1737" s="16">
        <f>IFERROR(VLOOKUP(A1737, 'Data Investing.com'!$A$1:$B$1937, 2, FALSE), "NA")</f>
        <v>3179.99</v>
      </c>
      <c r="C1737" s="16">
        <f>IFERROR(VLOOKUP(A1737, 'Data Investing.com'!$A$1:$G$1937, 6, FALSE), "NA")</f>
        <v>171.8913514</v>
      </c>
      <c r="D1737" s="17">
        <f>IFERROR(VLOOKUP(A1737, 'Data Investing.com'!$A$1:$D$1937, 4, FALSE), "NA")</f>
        <v>0.01051832</v>
      </c>
      <c r="E1737" s="17">
        <f>IFERROR(VLOOKUP(A1737, 'Data Investing.com'!$A$1:$G$1937, 7, FALSE), "NA")</f>
        <v>0.01025255555</v>
      </c>
    </row>
    <row r="1738" ht="15.75" customHeight="1">
      <c r="A1738" s="15">
        <v>44835.0</v>
      </c>
      <c r="B1738" s="16" t="str">
        <f>IFERROR(VLOOKUP(A1738, 'Data Investing.com'!$A$1:$B$1937, 2, FALSE), "NA")</f>
        <v>NA</v>
      </c>
      <c r="C1738" s="16" t="str">
        <f>IFERROR(VLOOKUP(A1738, 'Data Investing.com'!$A$1:$G$1937, 6, FALSE), "NA")</f>
        <v>NA</v>
      </c>
      <c r="D1738" s="17" t="str">
        <f>IFERROR(VLOOKUP(A1738, 'Data Investing.com'!$A$1:$D$1937, 4, FALSE), "NA")</f>
        <v>NA</v>
      </c>
      <c r="E1738" s="17" t="str">
        <f>IFERROR(VLOOKUP(A1738, 'Data Investing.com'!$A$1:$G$1937, 7, FALSE), "NA")</f>
        <v>NA</v>
      </c>
    </row>
    <row r="1739" ht="15.75" customHeight="1">
      <c r="A1739" s="15">
        <v>44836.0</v>
      </c>
      <c r="B1739" s="16" t="str">
        <f>IFERROR(VLOOKUP(A1739, 'Data Investing.com'!$A$1:$B$1937, 2, FALSE), "NA")</f>
        <v>NA</v>
      </c>
      <c r="C1739" s="16" t="str">
        <f>IFERROR(VLOOKUP(A1739, 'Data Investing.com'!$A$1:$G$1937, 6, FALSE), "NA")</f>
        <v>NA</v>
      </c>
      <c r="D1739" s="17" t="str">
        <f>IFERROR(VLOOKUP(A1739, 'Data Investing.com'!$A$1:$D$1937, 4, FALSE), "NA")</f>
        <v>NA</v>
      </c>
      <c r="E1739" s="17" t="str">
        <f>IFERROR(VLOOKUP(A1739, 'Data Investing.com'!$A$1:$G$1937, 7, FALSE), "NA")</f>
        <v>NA</v>
      </c>
    </row>
    <row r="1740" ht="15.75" customHeight="1">
      <c r="A1740" s="15">
        <v>44837.0</v>
      </c>
      <c r="B1740" s="16">
        <f>IFERROR(VLOOKUP(A1740, 'Data Investing.com'!$A$1:$B$1937, 2, FALSE), "NA")</f>
        <v>3392.13</v>
      </c>
      <c r="C1740" s="16">
        <f>IFERROR(VLOOKUP(A1740, 'Data Investing.com'!$A$1:$G$1937, 6, FALSE), "NA")</f>
        <v>182.9351554</v>
      </c>
      <c r="D1740" s="17">
        <f>IFERROR(VLOOKUP(A1740, 'Data Investing.com'!$A$1:$D$1937, 4, FALSE), "NA")</f>
        <v>0.0667109</v>
      </c>
      <c r="E1740" s="17">
        <f>IFERROR(VLOOKUP(A1740, 'Data Investing.com'!$A$1:$G$1937, 7, FALSE), "NA")</f>
        <v>0.06226914907</v>
      </c>
    </row>
    <row r="1741" ht="15.75" customHeight="1">
      <c r="A1741" s="15">
        <v>44838.0</v>
      </c>
      <c r="B1741" s="16">
        <f>IFERROR(VLOOKUP(A1741, 'Data Investing.com'!$A$1:$B$1937, 2, FALSE), "NA")</f>
        <v>3458.03</v>
      </c>
      <c r="C1741" s="16">
        <f>IFERROR(VLOOKUP(A1741, 'Data Investing.com'!$A$1:$G$1937, 6, FALSE), "NA")</f>
        <v>186.2480341</v>
      </c>
      <c r="D1741" s="17">
        <f>IFERROR(VLOOKUP(A1741, 'Data Investing.com'!$A$1:$D$1937, 4, FALSE), "NA")</f>
        <v>0.01942732</v>
      </c>
      <c r="E1741" s="17">
        <f>IFERROR(VLOOKUP(A1741, 'Data Investing.com'!$A$1:$G$1937, 7, FALSE), "NA")</f>
        <v>0.01794755407</v>
      </c>
    </row>
    <row r="1742" ht="15.75" customHeight="1">
      <c r="A1742" s="15">
        <v>44839.0</v>
      </c>
      <c r="B1742" s="16">
        <f>IFERROR(VLOOKUP(A1742, 'Data Investing.com'!$A$1:$B$1937, 2, FALSE), "NA")</f>
        <v>3484.42</v>
      </c>
      <c r="C1742" s="16">
        <f>IFERROR(VLOOKUP(A1742, 'Data Investing.com'!$A$1:$G$1937, 6, FALSE), "NA")</f>
        <v>189.4942354</v>
      </c>
      <c r="D1742" s="17">
        <f>IFERROR(VLOOKUP(A1742, 'Data Investing.com'!$A$1:$D$1937, 4, FALSE), "NA")</f>
        <v>0.00763151</v>
      </c>
      <c r="E1742" s="17">
        <f>IFERROR(VLOOKUP(A1742, 'Data Investing.com'!$A$1:$G$1937, 7, FALSE), "NA")</f>
        <v>0.01727930168</v>
      </c>
    </row>
    <row r="1743" ht="15.75" customHeight="1">
      <c r="A1743" s="15">
        <v>44840.0</v>
      </c>
      <c r="B1743" s="16">
        <f>IFERROR(VLOOKUP(A1743, 'Data Investing.com'!$A$1:$B$1937, 2, FALSE), "NA")</f>
        <v>3553.85</v>
      </c>
      <c r="C1743" s="16">
        <f>IFERROR(VLOOKUP(A1743, 'Data Investing.com'!$A$1:$G$1937, 6, FALSE), "NA")</f>
        <v>191.3562963</v>
      </c>
      <c r="D1743" s="17">
        <f>IFERROR(VLOOKUP(A1743, 'Data Investing.com'!$A$1:$D$1937, 4, FALSE), "NA")</f>
        <v>0.01992584</v>
      </c>
      <c r="E1743" s="17">
        <f>IFERROR(VLOOKUP(A1743, 'Data Investing.com'!$A$1:$G$1937, 7, FALSE), "NA")</f>
        <v>0.009778512312</v>
      </c>
    </row>
    <row r="1744" ht="15.75" customHeight="1">
      <c r="A1744" s="15">
        <v>44841.0</v>
      </c>
      <c r="B1744" s="16">
        <f>IFERROR(VLOOKUP(A1744, 'Data Investing.com'!$A$1:$B$1937, 2, FALSE), "NA")</f>
        <v>3567.6</v>
      </c>
      <c r="C1744" s="16">
        <f>IFERROR(VLOOKUP(A1744, 'Data Investing.com'!$A$1:$G$1937, 6, FALSE), "NA")</f>
        <v>192.1991165</v>
      </c>
      <c r="D1744" s="17">
        <f>IFERROR(VLOOKUP(A1744, 'Data Investing.com'!$A$1:$D$1937, 4, FALSE), "NA")</f>
        <v>0.00386904</v>
      </c>
      <c r="E1744" s="17">
        <f>IFERROR(VLOOKUP(A1744, 'Data Investing.com'!$A$1:$G$1937, 7, FALSE), "NA")</f>
        <v>0.004394783454</v>
      </c>
    </row>
    <row r="1745" ht="15.75" customHeight="1">
      <c r="A1745" s="15">
        <v>44842.0</v>
      </c>
      <c r="B1745" s="16" t="str">
        <f>IFERROR(VLOOKUP(A1745, 'Data Investing.com'!$A$1:$B$1937, 2, FALSE), "NA")</f>
        <v>NA</v>
      </c>
      <c r="C1745" s="16" t="str">
        <f>IFERROR(VLOOKUP(A1745, 'Data Investing.com'!$A$1:$G$1937, 6, FALSE), "NA")</f>
        <v>NA</v>
      </c>
      <c r="D1745" s="17" t="str">
        <f>IFERROR(VLOOKUP(A1745, 'Data Investing.com'!$A$1:$D$1937, 4, FALSE), "NA")</f>
        <v>NA</v>
      </c>
      <c r="E1745" s="17" t="str">
        <f>IFERROR(VLOOKUP(A1745, 'Data Investing.com'!$A$1:$G$1937, 7, FALSE), "NA")</f>
        <v>NA</v>
      </c>
    </row>
    <row r="1746" ht="15.75" customHeight="1">
      <c r="A1746" s="15">
        <v>44843.0</v>
      </c>
      <c r="B1746" s="16" t="str">
        <f>IFERROR(VLOOKUP(A1746, 'Data Investing.com'!$A$1:$B$1937, 2, FALSE), "NA")</f>
        <v>NA</v>
      </c>
      <c r="C1746" s="16" t="str">
        <f>IFERROR(VLOOKUP(A1746, 'Data Investing.com'!$A$1:$G$1937, 6, FALSE), "NA")</f>
        <v>NA</v>
      </c>
      <c r="D1746" s="17" t="str">
        <f>IFERROR(VLOOKUP(A1746, 'Data Investing.com'!$A$1:$D$1937, 4, FALSE), "NA")</f>
        <v>NA</v>
      </c>
      <c r="E1746" s="17" t="str">
        <f>IFERROR(VLOOKUP(A1746, 'Data Investing.com'!$A$1:$G$1937, 7, FALSE), "NA")</f>
        <v>NA</v>
      </c>
    </row>
    <row r="1747" ht="15.75" customHeight="1">
      <c r="A1747" s="15">
        <v>44844.0</v>
      </c>
      <c r="B1747" s="16">
        <f>IFERROR(VLOOKUP(A1747, 'Data Investing.com'!$A$1:$B$1937, 2, FALSE), "NA")</f>
        <v>3582.03</v>
      </c>
      <c r="C1747" s="16">
        <f>IFERROR(VLOOKUP(A1747, 'Data Investing.com'!$A$1:$G$1937, 6, FALSE), "NA")</f>
        <v>192.8549508</v>
      </c>
      <c r="D1747" s="17">
        <f>IFERROR(VLOOKUP(A1747, 'Data Investing.com'!$A$1:$D$1937, 4, FALSE), "NA")</f>
        <v>0.00404474</v>
      </c>
      <c r="E1747" s="17">
        <f>IFERROR(VLOOKUP(A1747, 'Data Investing.com'!$A$1:$G$1937, 7, FALSE), "NA")</f>
        <v>0.003406456563</v>
      </c>
    </row>
    <row r="1748" ht="15.75" customHeight="1">
      <c r="A1748" s="15">
        <v>44845.0</v>
      </c>
      <c r="B1748" s="16">
        <f>IFERROR(VLOOKUP(A1748, 'Data Investing.com'!$A$1:$B$1937, 2, FALSE), "NA")</f>
        <v>3571.55</v>
      </c>
      <c r="C1748" s="16">
        <f>IFERROR(VLOOKUP(A1748, 'Data Investing.com'!$A$1:$G$1937, 6, FALSE), "NA")</f>
        <v>192.1479489</v>
      </c>
      <c r="D1748" s="17">
        <f>IFERROR(VLOOKUP(A1748, 'Data Investing.com'!$A$1:$D$1937, 4, FALSE), "NA")</f>
        <v>-0.0029257</v>
      </c>
      <c r="E1748" s="17">
        <f>IFERROR(VLOOKUP(A1748, 'Data Investing.com'!$A$1:$G$1937, 7, FALSE), "NA")</f>
        <v>-0.003672713751</v>
      </c>
    </row>
    <row r="1749" ht="15.75" customHeight="1">
      <c r="A1749" s="15">
        <v>44846.0</v>
      </c>
      <c r="B1749" s="16">
        <f>IFERROR(VLOOKUP(A1749, 'Data Investing.com'!$A$1:$B$1937, 2, FALSE), "NA")</f>
        <v>3517.75</v>
      </c>
      <c r="C1749" s="16">
        <f>IFERROR(VLOOKUP(A1749, 'Data Investing.com'!$A$1:$G$1937, 6, FALSE), "NA")</f>
        <v>189.5635633</v>
      </c>
      <c r="D1749" s="17">
        <f>IFERROR(VLOOKUP(A1749, 'Data Investing.com'!$A$1:$D$1937, 4, FALSE), "NA")</f>
        <v>-0.0150635</v>
      </c>
      <c r="E1749" s="17">
        <f>IFERROR(VLOOKUP(A1749, 'Data Investing.com'!$A$1:$G$1937, 7, FALSE), "NA")</f>
        <v>-0.01354124791</v>
      </c>
    </row>
    <row r="1750" ht="15.75" customHeight="1">
      <c r="A1750" s="15">
        <v>44847.0</v>
      </c>
      <c r="B1750" s="16">
        <f>IFERROR(VLOOKUP(A1750, 'Data Investing.com'!$A$1:$B$1937, 2, FALSE), "NA")</f>
        <v>3553.43</v>
      </c>
      <c r="C1750" s="16">
        <f>IFERROR(VLOOKUP(A1750, 'Data Investing.com'!$A$1:$G$1937, 6, FALSE), "NA")</f>
        <v>191.851224</v>
      </c>
      <c r="D1750" s="17">
        <f>IFERROR(VLOOKUP(A1750, 'Data Investing.com'!$A$1:$D$1937, 4, FALSE), "NA")</f>
        <v>0.01014285</v>
      </c>
      <c r="E1750" s="17">
        <f>IFERROR(VLOOKUP(A1750, 'Data Investing.com'!$A$1:$G$1937, 7, FALSE), "NA")</f>
        <v>0.01199580195</v>
      </c>
    </row>
    <row r="1751" ht="15.75" customHeight="1">
      <c r="A1751" s="15">
        <v>44848.0</v>
      </c>
      <c r="B1751" s="16">
        <f>IFERROR(VLOOKUP(A1751, 'Data Investing.com'!$A$1:$B$1937, 2, FALSE), "NA")</f>
        <v>3626.96</v>
      </c>
      <c r="C1751" s="16">
        <f>IFERROR(VLOOKUP(A1751, 'Data Investing.com'!$A$1:$G$1937, 6, FALSE), "NA")</f>
        <v>195.4338982</v>
      </c>
      <c r="D1751" s="17">
        <f>IFERROR(VLOOKUP(A1751, 'Data Investing.com'!$A$1:$D$1937, 4, FALSE), "NA")</f>
        <v>0.02069268</v>
      </c>
      <c r="E1751" s="17">
        <f>IFERROR(VLOOKUP(A1751, 'Data Investing.com'!$A$1:$G$1937, 7, FALSE), "NA")</f>
        <v>0.01850200923</v>
      </c>
    </row>
    <row r="1752" ht="15.75" customHeight="1">
      <c r="A1752" s="15">
        <v>44849.0</v>
      </c>
      <c r="B1752" s="16" t="str">
        <f>IFERROR(VLOOKUP(A1752, 'Data Investing.com'!$A$1:$B$1937, 2, FALSE), "NA")</f>
        <v>NA</v>
      </c>
      <c r="C1752" s="16" t="str">
        <f>IFERROR(VLOOKUP(A1752, 'Data Investing.com'!$A$1:$G$1937, 6, FALSE), "NA")</f>
        <v>NA</v>
      </c>
      <c r="D1752" s="17" t="str">
        <f>IFERROR(VLOOKUP(A1752, 'Data Investing.com'!$A$1:$D$1937, 4, FALSE), "NA")</f>
        <v>NA</v>
      </c>
      <c r="E1752" s="17" t="str">
        <f>IFERROR(VLOOKUP(A1752, 'Data Investing.com'!$A$1:$G$1937, 7, FALSE), "NA")</f>
        <v>NA</v>
      </c>
    </row>
    <row r="1753" ht="15.75" customHeight="1">
      <c r="A1753" s="15">
        <v>44850.0</v>
      </c>
      <c r="B1753" s="16" t="str">
        <f>IFERROR(VLOOKUP(A1753, 'Data Investing.com'!$A$1:$B$1937, 2, FALSE), "NA")</f>
        <v>NA</v>
      </c>
      <c r="C1753" s="16" t="str">
        <f>IFERROR(VLOOKUP(A1753, 'Data Investing.com'!$A$1:$G$1937, 6, FALSE), "NA")</f>
        <v>NA</v>
      </c>
      <c r="D1753" s="17" t="str">
        <f>IFERROR(VLOOKUP(A1753, 'Data Investing.com'!$A$1:$D$1937, 4, FALSE), "NA")</f>
        <v>NA</v>
      </c>
      <c r="E1753" s="17" t="str">
        <f>IFERROR(VLOOKUP(A1753, 'Data Investing.com'!$A$1:$G$1937, 7, FALSE), "NA")</f>
        <v>NA</v>
      </c>
    </row>
    <row r="1754" ht="15.75" customHeight="1">
      <c r="A1754" s="15">
        <v>44851.0</v>
      </c>
      <c r="B1754" s="16">
        <f>IFERROR(VLOOKUP(A1754, 'Data Investing.com'!$A$1:$B$1937, 2, FALSE), "NA")</f>
        <v>3847.62</v>
      </c>
      <c r="C1754" s="16">
        <f>IFERROR(VLOOKUP(A1754, 'Data Investing.com'!$A$1:$G$1937, 6, FALSE), "NA")</f>
        <v>207.2959431</v>
      </c>
      <c r="D1754" s="17">
        <f>IFERROR(VLOOKUP(A1754, 'Data Investing.com'!$A$1:$D$1937, 4, FALSE), "NA")</f>
        <v>0.06083883</v>
      </c>
      <c r="E1754" s="17">
        <f>IFERROR(VLOOKUP(A1754, 'Data Investing.com'!$A$1:$G$1937, 7, FALSE), "NA")</f>
        <v>0.0589252434</v>
      </c>
    </row>
    <row r="1755" ht="15.75" customHeight="1">
      <c r="A1755" s="15">
        <v>44852.0</v>
      </c>
      <c r="B1755" s="16">
        <f>IFERROR(VLOOKUP(A1755, 'Data Investing.com'!$A$1:$B$1937, 2, FALSE), "NA")</f>
        <v>3841.56</v>
      </c>
      <c r="C1755" s="16">
        <f>IFERROR(VLOOKUP(A1755, 'Data Investing.com'!$A$1:$G$1937, 6, FALSE), "NA")</f>
        <v>206.7644811</v>
      </c>
      <c r="D1755" s="17">
        <f>IFERROR(VLOOKUP(A1755, 'Data Investing.com'!$A$1:$D$1937, 4, FALSE), "NA")</f>
        <v>-0.001575</v>
      </c>
      <c r="E1755" s="17">
        <f>IFERROR(VLOOKUP(A1755, 'Data Investing.com'!$A$1:$G$1937, 7, FALSE), "NA")</f>
        <v>-0.002567076085</v>
      </c>
    </row>
    <row r="1756" ht="15.75" customHeight="1">
      <c r="A1756" s="15">
        <v>44853.0</v>
      </c>
      <c r="B1756" s="16">
        <f>IFERROR(VLOOKUP(A1756, 'Data Investing.com'!$A$1:$B$1937, 2, FALSE), "NA")</f>
        <v>3880.34</v>
      </c>
      <c r="C1756" s="16">
        <f>IFERROR(VLOOKUP(A1756, 'Data Investing.com'!$A$1:$G$1937, 6, FALSE), "NA")</f>
        <v>208.7472497</v>
      </c>
      <c r="D1756" s="17">
        <f>IFERROR(VLOOKUP(A1756, 'Data Investing.com'!$A$1:$D$1937, 4, FALSE), "NA")</f>
        <v>0.01009486</v>
      </c>
      <c r="E1756" s="17">
        <f>IFERROR(VLOOKUP(A1756, 'Data Investing.com'!$A$1:$G$1937, 7, FALSE), "NA")</f>
        <v>0.009543815418</v>
      </c>
    </row>
    <row r="1757" ht="15.75" customHeight="1">
      <c r="A1757" s="15">
        <v>44854.0</v>
      </c>
      <c r="B1757" s="16">
        <f>IFERROR(VLOOKUP(A1757, 'Data Investing.com'!$A$1:$B$1937, 2, FALSE), "NA")</f>
        <v>3900.85</v>
      </c>
      <c r="C1757" s="16">
        <f>IFERROR(VLOOKUP(A1757, 'Data Investing.com'!$A$1:$G$1937, 6, FALSE), "NA")</f>
        <v>209.8720597</v>
      </c>
      <c r="D1757" s="17">
        <f>IFERROR(VLOOKUP(A1757, 'Data Investing.com'!$A$1:$D$1937, 4, FALSE), "NA")</f>
        <v>0.00528562</v>
      </c>
      <c r="E1757" s="17">
        <f>IFERROR(VLOOKUP(A1757, 'Data Investing.com'!$A$1:$G$1937, 7, FALSE), "NA")</f>
        <v>0.005373917303</v>
      </c>
    </row>
    <row r="1758" ht="15.75" customHeight="1">
      <c r="A1758" s="15">
        <v>44855.0</v>
      </c>
      <c r="B1758" s="16">
        <f>IFERROR(VLOOKUP(A1758, 'Data Investing.com'!$A$1:$B$1937, 2, FALSE), "NA")</f>
        <v>3934.63</v>
      </c>
      <c r="C1758" s="16">
        <f>IFERROR(VLOOKUP(A1758, 'Data Investing.com'!$A$1:$G$1937, 6, FALSE), "NA")</f>
        <v>211.6712573</v>
      </c>
      <c r="D1758" s="17">
        <f>IFERROR(VLOOKUP(A1758, 'Data Investing.com'!$A$1:$D$1937, 4, FALSE), "NA")</f>
        <v>0.00865965</v>
      </c>
      <c r="E1758" s="17">
        <f>IFERROR(VLOOKUP(A1758, 'Data Investing.com'!$A$1:$G$1937, 7, FALSE), "NA")</f>
        <v>0.008536292497</v>
      </c>
    </row>
    <row r="1759" ht="15.75" customHeight="1">
      <c r="A1759" s="15">
        <v>44856.0</v>
      </c>
      <c r="B1759" s="16" t="str">
        <f>IFERROR(VLOOKUP(A1759, 'Data Investing.com'!$A$1:$B$1937, 2, FALSE), "NA")</f>
        <v>NA</v>
      </c>
      <c r="C1759" s="16" t="str">
        <f>IFERROR(VLOOKUP(A1759, 'Data Investing.com'!$A$1:$G$1937, 6, FALSE), "NA")</f>
        <v>NA</v>
      </c>
      <c r="D1759" s="17" t="str">
        <f>IFERROR(VLOOKUP(A1759, 'Data Investing.com'!$A$1:$D$1937, 4, FALSE), "NA")</f>
        <v>NA</v>
      </c>
      <c r="E1759" s="17" t="str">
        <f>IFERROR(VLOOKUP(A1759, 'Data Investing.com'!$A$1:$G$1937, 7, FALSE), "NA")</f>
        <v>NA</v>
      </c>
    </row>
    <row r="1760" ht="15.75" customHeight="1">
      <c r="A1760" s="15">
        <v>44857.0</v>
      </c>
      <c r="B1760" s="16" t="str">
        <f>IFERROR(VLOOKUP(A1760, 'Data Investing.com'!$A$1:$B$1937, 2, FALSE), "NA")</f>
        <v>NA</v>
      </c>
      <c r="C1760" s="16" t="str">
        <f>IFERROR(VLOOKUP(A1760, 'Data Investing.com'!$A$1:$G$1937, 6, FALSE), "NA")</f>
        <v>NA</v>
      </c>
      <c r="D1760" s="17" t="str">
        <f>IFERROR(VLOOKUP(A1760, 'Data Investing.com'!$A$1:$D$1937, 4, FALSE), "NA")</f>
        <v>NA</v>
      </c>
      <c r="E1760" s="17" t="str">
        <f>IFERROR(VLOOKUP(A1760, 'Data Investing.com'!$A$1:$G$1937, 7, FALSE), "NA")</f>
        <v>NA</v>
      </c>
    </row>
    <row r="1761" ht="15.75" customHeight="1">
      <c r="A1761" s="15">
        <v>44858.0</v>
      </c>
      <c r="B1761" s="16">
        <f>IFERROR(VLOOKUP(A1761, 'Data Investing.com'!$A$1:$B$1937, 2, FALSE), "NA")</f>
        <v>3977.51</v>
      </c>
      <c r="C1761" s="16">
        <f>IFERROR(VLOOKUP(A1761, 'Data Investing.com'!$A$1:$G$1937, 6, FALSE), "NA")</f>
        <v>213.8032424</v>
      </c>
      <c r="D1761" s="17">
        <f>IFERROR(VLOOKUP(A1761, 'Data Investing.com'!$A$1:$D$1937, 4, FALSE), "NA")</f>
        <v>0.0108981</v>
      </c>
      <c r="E1761" s="17">
        <f>IFERROR(VLOOKUP(A1761, 'Data Investing.com'!$A$1:$G$1937, 7, FALSE), "NA")</f>
        <v>0.01002176575</v>
      </c>
    </row>
    <row r="1762" ht="15.75" customHeight="1">
      <c r="A1762" s="15">
        <v>44859.0</v>
      </c>
      <c r="B1762" s="16">
        <f>IFERROR(VLOOKUP(A1762, 'Data Investing.com'!$A$1:$B$1937, 2, FALSE), "NA")</f>
        <v>3975.01</v>
      </c>
      <c r="C1762" s="16">
        <f>IFERROR(VLOOKUP(A1762, 'Data Investing.com'!$A$1:$G$1937, 6, FALSE), "NA")</f>
        <v>213.8309261</v>
      </c>
      <c r="D1762" s="17">
        <f>IFERROR(VLOOKUP(A1762, 'Data Investing.com'!$A$1:$D$1937, 4, FALSE), "NA")</f>
        <v>-0.0006285</v>
      </c>
      <c r="E1762" s="17">
        <f>IFERROR(VLOOKUP(A1762, 'Data Investing.com'!$A$1:$G$1937, 7, FALSE), "NA")</f>
        <v>0.000129473645</v>
      </c>
    </row>
    <row r="1763" ht="15.75" customHeight="1">
      <c r="A1763" s="15">
        <v>44860.0</v>
      </c>
      <c r="B1763" s="16">
        <f>IFERROR(VLOOKUP(A1763, 'Data Investing.com'!$A$1:$B$1937, 2, FALSE), "NA")</f>
        <v>3976.36</v>
      </c>
      <c r="C1763" s="16">
        <f>IFERROR(VLOOKUP(A1763, 'Data Investing.com'!$A$1:$G$1937, 6, FALSE), "NA")</f>
        <v>213.8851386</v>
      </c>
      <c r="D1763" s="17">
        <f>IFERROR(VLOOKUP(A1763, 'Data Investing.com'!$A$1:$D$1937, 4, FALSE), "NA")</f>
        <v>0.00033962</v>
      </c>
      <c r="E1763" s="17">
        <f>IFERROR(VLOOKUP(A1763, 'Data Investing.com'!$A$1:$G$1937, 7, FALSE), "NA")</f>
        <v>0.0002534977392</v>
      </c>
    </row>
    <row r="1764" ht="15.75" customHeight="1">
      <c r="A1764" s="15">
        <v>44861.0</v>
      </c>
      <c r="B1764" s="16">
        <f>IFERROR(VLOOKUP(A1764, 'Data Investing.com'!$A$1:$B$1937, 2, FALSE), "NA")</f>
        <v>3934.52</v>
      </c>
      <c r="C1764" s="16">
        <f>IFERROR(VLOOKUP(A1764, 'Data Investing.com'!$A$1:$G$1937, 6, FALSE), "NA")</f>
        <v>211.5629066</v>
      </c>
      <c r="D1764" s="17">
        <f>IFERROR(VLOOKUP(A1764, 'Data Investing.com'!$A$1:$D$1937, 4, FALSE), "NA")</f>
        <v>-0.0105222</v>
      </c>
      <c r="E1764" s="17">
        <f>IFERROR(VLOOKUP(A1764, 'Data Investing.com'!$A$1:$G$1937, 7, FALSE), "NA")</f>
        <v>-0.01091675016</v>
      </c>
    </row>
    <row r="1765" ht="15.75" customHeight="1">
      <c r="A1765" s="15">
        <v>44862.0</v>
      </c>
      <c r="B1765" s="16">
        <f>IFERROR(VLOOKUP(A1765, 'Data Investing.com'!$A$1:$B$1937, 2, FALSE), "NA")</f>
        <v>3878.98</v>
      </c>
      <c r="C1765" s="16">
        <f>IFERROR(VLOOKUP(A1765, 'Data Investing.com'!$A$1:$G$1937, 6, FALSE), "NA")</f>
        <v>208.7571914</v>
      </c>
      <c r="D1765" s="17">
        <f>IFERROR(VLOOKUP(A1765, 'Data Investing.com'!$A$1:$D$1937, 4, FALSE), "NA")</f>
        <v>-0.0141161</v>
      </c>
      <c r="E1765" s="17">
        <f>IFERROR(VLOOKUP(A1765, 'Data Investing.com'!$A$1:$G$1937, 7, FALSE), "NA")</f>
        <v>-0.01335057238</v>
      </c>
    </row>
    <row r="1766" ht="15.75" customHeight="1">
      <c r="A1766" s="15">
        <v>44863.0</v>
      </c>
      <c r="B1766" s="16" t="str">
        <f>IFERROR(VLOOKUP(A1766, 'Data Investing.com'!$A$1:$B$1937, 2, FALSE), "NA")</f>
        <v>NA</v>
      </c>
      <c r="C1766" s="16" t="str">
        <f>IFERROR(VLOOKUP(A1766, 'Data Investing.com'!$A$1:$G$1937, 6, FALSE), "NA")</f>
        <v>NA</v>
      </c>
      <c r="D1766" s="17" t="str">
        <f>IFERROR(VLOOKUP(A1766, 'Data Investing.com'!$A$1:$D$1937, 4, FALSE), "NA")</f>
        <v>NA</v>
      </c>
      <c r="E1766" s="17" t="str">
        <f>IFERROR(VLOOKUP(A1766, 'Data Investing.com'!$A$1:$G$1937, 7, FALSE), "NA")</f>
        <v>NA</v>
      </c>
    </row>
    <row r="1767" ht="15.75" customHeight="1">
      <c r="A1767" s="15">
        <v>44864.0</v>
      </c>
      <c r="B1767" s="16" t="str">
        <f>IFERROR(VLOOKUP(A1767, 'Data Investing.com'!$A$1:$B$1937, 2, FALSE), "NA")</f>
        <v>NA</v>
      </c>
      <c r="C1767" s="16" t="str">
        <f>IFERROR(VLOOKUP(A1767, 'Data Investing.com'!$A$1:$G$1937, 6, FALSE), "NA")</f>
        <v>NA</v>
      </c>
      <c r="D1767" s="17" t="str">
        <f>IFERROR(VLOOKUP(A1767, 'Data Investing.com'!$A$1:$D$1937, 4, FALSE), "NA")</f>
        <v>NA</v>
      </c>
      <c r="E1767" s="17" t="str">
        <f>IFERROR(VLOOKUP(A1767, 'Data Investing.com'!$A$1:$G$1937, 7, FALSE), "NA")</f>
        <v>NA</v>
      </c>
    </row>
    <row r="1768" ht="15.75" customHeight="1">
      <c r="A1768" s="15">
        <v>44865.0</v>
      </c>
      <c r="B1768" s="16">
        <f>IFERROR(VLOOKUP(A1768, 'Data Investing.com'!$A$1:$B$1937, 2, FALSE), "NA")</f>
        <v>3978.96</v>
      </c>
      <c r="C1768" s="16">
        <f>IFERROR(VLOOKUP(A1768, 'Data Investing.com'!$A$1:$G$1937, 6, FALSE), "NA")</f>
        <v>214.0146299</v>
      </c>
      <c r="D1768" s="17">
        <f>IFERROR(VLOOKUP(A1768, 'Data Investing.com'!$A$1:$D$1937, 4, FALSE), "NA")</f>
        <v>0.02577482</v>
      </c>
      <c r="E1768" s="17">
        <f>IFERROR(VLOOKUP(A1768, 'Data Investing.com'!$A$1:$G$1937, 7, FALSE), "NA")</f>
        <v>0.02487256412</v>
      </c>
    </row>
    <row r="1769" ht="15.75" customHeight="1">
      <c r="A1769" s="15">
        <v>44866.0</v>
      </c>
      <c r="B1769" s="16">
        <f>IFERROR(VLOOKUP(A1769, 'Data Investing.com'!$A$1:$B$1937, 2, FALSE), "NA")</f>
        <v>4054.67</v>
      </c>
      <c r="C1769" s="16">
        <f>IFERROR(VLOOKUP(A1769, 'Data Investing.com'!$A$1:$G$1937, 6, FALSE), "NA")</f>
        <v>218.3957513</v>
      </c>
      <c r="D1769" s="17">
        <f>IFERROR(VLOOKUP(A1769, 'Data Investing.com'!$A$1:$D$1937, 4, FALSE), "NA")</f>
        <v>0.01902759</v>
      </c>
      <c r="E1769" s="17">
        <f>IFERROR(VLOOKUP(A1769, 'Data Investing.com'!$A$1:$G$1937, 7, FALSE), "NA")</f>
        <v>0.02026441302</v>
      </c>
    </row>
    <row r="1770" ht="15.75" customHeight="1">
      <c r="A1770" s="15">
        <v>44867.0</v>
      </c>
      <c r="B1770" s="16">
        <f>IFERROR(VLOOKUP(A1770, 'Data Investing.com'!$A$1:$B$1937, 2, FALSE), "NA")</f>
        <v>4071.87</v>
      </c>
      <c r="C1770" s="16">
        <f>IFERROR(VLOOKUP(A1770, 'Data Investing.com'!$A$1:$G$1937, 6, FALSE), "NA")</f>
        <v>218.6602871</v>
      </c>
      <c r="D1770" s="17">
        <f>IFERROR(VLOOKUP(A1770, 'Data Investing.com'!$A$1:$D$1937, 4, FALSE), "NA")</f>
        <v>0.00424202</v>
      </c>
      <c r="E1770" s="17">
        <f>IFERROR(VLOOKUP(A1770, 'Data Investing.com'!$A$1:$G$1937, 7, FALSE), "NA")</f>
        <v>0.001210534968</v>
      </c>
    </row>
    <row r="1771" ht="15.75" customHeight="1">
      <c r="A1771" s="15">
        <v>44868.0</v>
      </c>
      <c r="B1771" s="16">
        <f>IFERROR(VLOOKUP(A1771, 'Data Investing.com'!$A$1:$B$1937, 2, FALSE), "NA")</f>
        <v>4105.46</v>
      </c>
      <c r="C1771" s="16">
        <f>IFERROR(VLOOKUP(A1771, 'Data Investing.com'!$A$1:$G$1937, 6, FALSE), "NA")</f>
        <v>220.5529053</v>
      </c>
      <c r="D1771" s="17">
        <f>IFERROR(VLOOKUP(A1771, 'Data Investing.com'!$A$1:$D$1937, 4, FALSE), "NA")</f>
        <v>0.00824928</v>
      </c>
      <c r="E1771" s="17">
        <f>IFERROR(VLOOKUP(A1771, 'Data Investing.com'!$A$1:$G$1937, 7, FALSE), "NA")</f>
        <v>0.008618274422</v>
      </c>
    </row>
    <row r="1772" ht="15.75" customHeight="1">
      <c r="A1772" s="15">
        <v>44869.0</v>
      </c>
      <c r="B1772" s="16">
        <f>IFERROR(VLOOKUP(A1772, 'Data Investing.com'!$A$1:$B$1937, 2, FALSE), "NA")</f>
        <v>4216.98</v>
      </c>
      <c r="C1772" s="16">
        <f>IFERROR(VLOOKUP(A1772, 'Data Investing.com'!$A$1:$G$1937, 6, FALSE), "NA")</f>
        <v>227.1382173</v>
      </c>
      <c r="D1772" s="17">
        <f>IFERROR(VLOOKUP(A1772, 'Data Investing.com'!$A$1:$D$1937, 4, FALSE), "NA")</f>
        <v>0.02716383</v>
      </c>
      <c r="E1772" s="17">
        <f>IFERROR(VLOOKUP(A1772, 'Data Investing.com'!$A$1:$G$1937, 7, FALSE), "NA")</f>
        <v>0.02942111941</v>
      </c>
    </row>
    <row r="1773" ht="15.75" customHeight="1">
      <c r="A1773" s="15">
        <v>44870.0</v>
      </c>
      <c r="B1773" s="16" t="str">
        <f>IFERROR(VLOOKUP(A1773, 'Data Investing.com'!$A$1:$B$1937, 2, FALSE), "NA")</f>
        <v>NA</v>
      </c>
      <c r="C1773" s="16" t="str">
        <f>IFERROR(VLOOKUP(A1773, 'Data Investing.com'!$A$1:$G$1937, 6, FALSE), "NA")</f>
        <v>NA</v>
      </c>
      <c r="D1773" s="17" t="str">
        <f>IFERROR(VLOOKUP(A1773, 'Data Investing.com'!$A$1:$D$1937, 4, FALSE), "NA")</f>
        <v>NA</v>
      </c>
      <c r="E1773" s="17" t="str">
        <f>IFERROR(VLOOKUP(A1773, 'Data Investing.com'!$A$1:$G$1937, 7, FALSE), "NA")</f>
        <v>NA</v>
      </c>
    </row>
    <row r="1774" ht="15.75" customHeight="1">
      <c r="A1774" s="15">
        <v>44871.0</v>
      </c>
      <c r="B1774" s="16" t="str">
        <f>IFERROR(VLOOKUP(A1774, 'Data Investing.com'!$A$1:$B$1937, 2, FALSE), "NA")</f>
        <v>NA</v>
      </c>
      <c r="C1774" s="16" t="str">
        <f>IFERROR(VLOOKUP(A1774, 'Data Investing.com'!$A$1:$G$1937, 6, FALSE), "NA")</f>
        <v>NA</v>
      </c>
      <c r="D1774" s="17" t="str">
        <f>IFERROR(VLOOKUP(A1774, 'Data Investing.com'!$A$1:$D$1937, 4, FALSE), "NA")</f>
        <v>NA</v>
      </c>
      <c r="E1774" s="17" t="str">
        <f>IFERROR(VLOOKUP(A1774, 'Data Investing.com'!$A$1:$G$1937, 7, FALSE), "NA")</f>
        <v>NA</v>
      </c>
    </row>
    <row r="1775" ht="15.75" customHeight="1">
      <c r="A1775" s="15">
        <v>44872.0</v>
      </c>
      <c r="B1775" s="16">
        <f>IFERROR(VLOOKUP(A1775, 'Data Investing.com'!$A$1:$B$1937, 2, FALSE), "NA")</f>
        <v>4331.66</v>
      </c>
      <c r="C1775" s="16">
        <f>IFERROR(VLOOKUP(A1775, 'Data Investing.com'!$A$1:$G$1937, 6, FALSE), "NA")</f>
        <v>234.8661559</v>
      </c>
      <c r="D1775" s="17">
        <f>IFERROR(VLOOKUP(A1775, 'Data Investing.com'!$A$1:$D$1937, 4, FALSE), "NA")</f>
        <v>0.02719482</v>
      </c>
      <c r="E1775" s="17">
        <f>IFERROR(VLOOKUP(A1775, 'Data Investing.com'!$A$1:$G$1937, 7, FALSE), "NA")</f>
        <v>0.03345708381</v>
      </c>
    </row>
    <row r="1776" ht="15.75" customHeight="1">
      <c r="A1776" s="15">
        <v>44873.0</v>
      </c>
      <c r="B1776" s="16">
        <f>IFERROR(VLOOKUP(A1776, 'Data Investing.com'!$A$1:$B$1937, 2, FALSE), "NA")</f>
        <v>4360.28</v>
      </c>
      <c r="C1776" s="16">
        <f>IFERROR(VLOOKUP(A1776, 'Data Investing.com'!$A$1:$G$1937, 6, FALSE), "NA")</f>
        <v>235.3295482</v>
      </c>
      <c r="D1776" s="17">
        <f>IFERROR(VLOOKUP(A1776, 'Data Investing.com'!$A$1:$D$1937, 4, FALSE), "NA")</f>
        <v>0.00660717</v>
      </c>
      <c r="E1776" s="17">
        <f>IFERROR(VLOOKUP(A1776, 'Data Investing.com'!$A$1:$G$1937, 7, FALSE), "NA")</f>
        <v>0.001971061805</v>
      </c>
    </row>
    <row r="1777" ht="15.75" customHeight="1">
      <c r="A1777" s="15">
        <v>44874.0</v>
      </c>
      <c r="B1777" s="16">
        <f>IFERROR(VLOOKUP(A1777, 'Data Investing.com'!$A$1:$B$1937, 2, FALSE), "NA")</f>
        <v>4360.96</v>
      </c>
      <c r="C1777" s="16">
        <f>IFERROR(VLOOKUP(A1777, 'Data Investing.com'!$A$1:$G$1937, 6, FALSE), "NA")</f>
        <v>234.6406108</v>
      </c>
      <c r="D1777" s="17">
        <f>IFERROR(VLOOKUP(A1777, 'Data Investing.com'!$A$1:$D$1937, 4, FALSE), "NA")</f>
        <v>0.00015595</v>
      </c>
      <c r="E1777" s="17">
        <f>IFERROR(VLOOKUP(A1777, 'Data Investing.com'!$A$1:$G$1937, 7, FALSE), "NA")</f>
        <v>-0.002931836591</v>
      </c>
    </row>
    <row r="1778" ht="15.75" customHeight="1">
      <c r="A1778" s="15">
        <v>44875.0</v>
      </c>
      <c r="B1778" s="16">
        <f>IFERROR(VLOOKUP(A1778, 'Data Investing.com'!$A$1:$B$1937, 2, FALSE), "NA")</f>
        <v>4467.1</v>
      </c>
      <c r="C1778" s="16">
        <f>IFERROR(VLOOKUP(A1778, 'Data Investing.com'!$A$1:$G$1937, 6, FALSE), "NA")</f>
        <v>241.7288066</v>
      </c>
      <c r="D1778" s="17">
        <f>IFERROR(VLOOKUP(A1778, 'Data Investing.com'!$A$1:$D$1937, 4, FALSE), "NA")</f>
        <v>0.02433868</v>
      </c>
      <c r="E1778" s="17">
        <f>IFERROR(VLOOKUP(A1778, 'Data Investing.com'!$A$1:$G$1937, 7, FALSE), "NA")</f>
        <v>0.02976143608</v>
      </c>
    </row>
    <row r="1779" ht="15.75" customHeight="1">
      <c r="A1779" s="15">
        <v>44876.0</v>
      </c>
      <c r="B1779" s="16">
        <f>IFERROR(VLOOKUP(A1779, 'Data Investing.com'!$A$1:$B$1937, 2, FALSE), "NA")</f>
        <v>4455.53</v>
      </c>
      <c r="C1779" s="16">
        <f>IFERROR(VLOOKUP(A1779, 'Data Investing.com'!$A$1:$G$1937, 6, FALSE), "NA")</f>
        <v>239.9251501</v>
      </c>
      <c r="D1779" s="17">
        <f>IFERROR(VLOOKUP(A1779, 'Data Investing.com'!$A$1:$D$1937, 4, FALSE), "NA")</f>
        <v>-0.00259</v>
      </c>
      <c r="E1779" s="17">
        <f>IFERROR(VLOOKUP(A1779, 'Data Investing.com'!$A$1:$G$1937, 7, FALSE), "NA")</f>
        <v>-0.007489463716</v>
      </c>
    </row>
    <row r="1780" ht="15.75" customHeight="1">
      <c r="A1780" s="15">
        <v>44877.0</v>
      </c>
      <c r="B1780" s="16" t="str">
        <f>IFERROR(VLOOKUP(A1780, 'Data Investing.com'!$A$1:$B$1937, 2, FALSE), "NA")</f>
        <v>NA</v>
      </c>
      <c r="C1780" s="16" t="str">
        <f>IFERROR(VLOOKUP(A1780, 'Data Investing.com'!$A$1:$G$1937, 6, FALSE), "NA")</f>
        <v>NA</v>
      </c>
      <c r="D1780" s="17" t="str">
        <f>IFERROR(VLOOKUP(A1780, 'Data Investing.com'!$A$1:$D$1937, 4, FALSE), "NA")</f>
        <v>NA</v>
      </c>
      <c r="E1780" s="17" t="str">
        <f>IFERROR(VLOOKUP(A1780, 'Data Investing.com'!$A$1:$G$1937, 7, FALSE), "NA")</f>
        <v>NA</v>
      </c>
    </row>
    <row r="1781" ht="15.75" customHeight="1">
      <c r="A1781" s="15">
        <v>44878.0</v>
      </c>
      <c r="B1781" s="16" t="str">
        <f>IFERROR(VLOOKUP(A1781, 'Data Investing.com'!$A$1:$B$1937, 2, FALSE), "NA")</f>
        <v>NA</v>
      </c>
      <c r="C1781" s="16" t="str">
        <f>IFERROR(VLOOKUP(A1781, 'Data Investing.com'!$A$1:$G$1937, 6, FALSE), "NA")</f>
        <v>NA</v>
      </c>
      <c r="D1781" s="17" t="str">
        <f>IFERROR(VLOOKUP(A1781, 'Data Investing.com'!$A$1:$D$1937, 4, FALSE), "NA")</f>
        <v>NA</v>
      </c>
      <c r="E1781" s="17" t="str">
        <f>IFERROR(VLOOKUP(A1781, 'Data Investing.com'!$A$1:$G$1937, 7, FALSE), "NA")</f>
        <v>NA</v>
      </c>
    </row>
    <row r="1782" ht="15.75" customHeight="1">
      <c r="A1782" s="15">
        <v>44879.0</v>
      </c>
      <c r="B1782" s="16">
        <f>IFERROR(VLOOKUP(A1782, 'Data Investing.com'!$A$1:$B$1937, 2, FALSE), "NA")</f>
        <v>4570.2</v>
      </c>
      <c r="C1782" s="16">
        <f>IFERROR(VLOOKUP(A1782, 'Data Investing.com'!$A$1:$G$1937, 6, FALSE), "NA")</f>
        <v>245.913283</v>
      </c>
      <c r="D1782" s="17">
        <f>IFERROR(VLOOKUP(A1782, 'Data Investing.com'!$A$1:$D$1937, 4, FALSE), "NA")</f>
        <v>0.02573656</v>
      </c>
      <c r="E1782" s="17">
        <f>IFERROR(VLOOKUP(A1782, 'Data Investing.com'!$A$1:$G$1937, 7, FALSE), "NA")</f>
        <v>0.02465196569</v>
      </c>
    </row>
    <row r="1783" ht="15.75" customHeight="1">
      <c r="A1783" s="15">
        <v>44880.0</v>
      </c>
      <c r="B1783" s="16">
        <f>IFERROR(VLOOKUP(A1783, 'Data Investing.com'!$A$1:$B$1937, 2, FALSE), "NA")</f>
        <v>4657</v>
      </c>
      <c r="C1783" s="16">
        <f>IFERROR(VLOOKUP(A1783, 'Data Investing.com'!$A$1:$G$1937, 6, FALSE), "NA")</f>
        <v>250.3494248</v>
      </c>
      <c r="D1783" s="17">
        <f>IFERROR(VLOOKUP(A1783, 'Data Investing.com'!$A$1:$D$1937, 4, FALSE), "NA")</f>
        <v>0.0189926</v>
      </c>
      <c r="E1783" s="17">
        <f>IFERROR(VLOOKUP(A1783, 'Data Investing.com'!$A$1:$G$1937, 7, FALSE), "NA")</f>
        <v>0.01787867534</v>
      </c>
    </row>
    <row r="1784" ht="15.75" customHeight="1">
      <c r="A1784" s="15">
        <v>44881.0</v>
      </c>
      <c r="B1784" s="16">
        <f>IFERROR(VLOOKUP(A1784, 'Data Investing.com'!$A$1:$B$1937, 2, FALSE), "NA")</f>
        <v>4668.52</v>
      </c>
      <c r="C1784" s="16">
        <f>IFERROR(VLOOKUP(A1784, 'Data Investing.com'!$A$1:$G$1937, 6, FALSE), "NA")</f>
        <v>251.1037005</v>
      </c>
      <c r="D1784" s="17">
        <f>IFERROR(VLOOKUP(A1784, 'Data Investing.com'!$A$1:$D$1937, 4, FALSE), "NA")</f>
        <v>0.0024737</v>
      </c>
      <c r="E1784" s="17">
        <f>IFERROR(VLOOKUP(A1784, 'Data Investing.com'!$A$1:$G$1937, 7, FALSE), "NA")</f>
        <v>0.003008362114</v>
      </c>
    </row>
    <row r="1785" ht="15.75" customHeight="1">
      <c r="A1785" s="15">
        <v>44882.0</v>
      </c>
      <c r="B1785" s="16">
        <f>IFERROR(VLOOKUP(A1785, 'Data Investing.com'!$A$1:$B$1937, 2, FALSE), "NA")</f>
        <v>4507.24</v>
      </c>
      <c r="C1785" s="16">
        <f>IFERROR(VLOOKUP(A1785, 'Data Investing.com'!$A$1:$G$1937, 6, FALSE), "NA")</f>
        <v>242.8482912</v>
      </c>
      <c r="D1785" s="17">
        <f>IFERROR(VLOOKUP(A1785, 'Data Investing.com'!$A$1:$D$1937, 4, FALSE), "NA")</f>
        <v>-0.0345463</v>
      </c>
      <c r="E1785" s="17">
        <f>IFERROR(VLOOKUP(A1785, 'Data Investing.com'!$A$1:$G$1937, 7, FALSE), "NA")</f>
        <v>-0.03342907092</v>
      </c>
    </row>
    <row r="1786" ht="15.75" customHeight="1">
      <c r="A1786" s="15">
        <v>44883.0</v>
      </c>
      <c r="B1786" s="16">
        <f>IFERROR(VLOOKUP(A1786, 'Data Investing.com'!$A$1:$B$1937, 2, FALSE), "NA")</f>
        <v>4526.73</v>
      </c>
      <c r="C1786" s="16">
        <f>IFERROR(VLOOKUP(A1786, 'Data Investing.com'!$A$1:$G$1937, 6, FALSE), "NA")</f>
        <v>243.5179058</v>
      </c>
      <c r="D1786" s="17">
        <f>IFERROR(VLOOKUP(A1786, 'Data Investing.com'!$A$1:$D$1937, 4, FALSE), "NA")</f>
        <v>0.00432415</v>
      </c>
      <c r="E1786" s="17">
        <f>IFERROR(VLOOKUP(A1786, 'Data Investing.com'!$A$1:$G$1937, 7, FALSE), "NA")</f>
        <v>0.002753542766</v>
      </c>
    </row>
    <row r="1787" ht="15.75" customHeight="1">
      <c r="A1787" s="15">
        <v>44884.0</v>
      </c>
      <c r="B1787" s="16" t="str">
        <f>IFERROR(VLOOKUP(A1787, 'Data Investing.com'!$A$1:$B$1937, 2, FALSE), "NA")</f>
        <v>NA</v>
      </c>
      <c r="C1787" s="16" t="str">
        <f>IFERROR(VLOOKUP(A1787, 'Data Investing.com'!$A$1:$G$1937, 6, FALSE), "NA")</f>
        <v>NA</v>
      </c>
      <c r="D1787" s="17" t="str">
        <f>IFERROR(VLOOKUP(A1787, 'Data Investing.com'!$A$1:$D$1937, 4, FALSE), "NA")</f>
        <v>NA</v>
      </c>
      <c r="E1787" s="17" t="str">
        <f>IFERROR(VLOOKUP(A1787, 'Data Investing.com'!$A$1:$G$1937, 7, FALSE), "NA")</f>
        <v>NA</v>
      </c>
    </row>
    <row r="1788" ht="15.75" customHeight="1">
      <c r="A1788" s="15">
        <v>44885.0</v>
      </c>
      <c r="B1788" s="16" t="str">
        <f>IFERROR(VLOOKUP(A1788, 'Data Investing.com'!$A$1:$B$1937, 2, FALSE), "NA")</f>
        <v>NA</v>
      </c>
      <c r="C1788" s="16" t="str">
        <f>IFERROR(VLOOKUP(A1788, 'Data Investing.com'!$A$1:$G$1937, 6, FALSE), "NA")</f>
        <v>NA</v>
      </c>
      <c r="D1788" s="17" t="str">
        <f>IFERROR(VLOOKUP(A1788, 'Data Investing.com'!$A$1:$D$1937, 4, FALSE), "NA")</f>
        <v>NA</v>
      </c>
      <c r="E1788" s="17" t="str">
        <f>IFERROR(VLOOKUP(A1788, 'Data Investing.com'!$A$1:$G$1937, 7, FALSE), "NA")</f>
        <v>NA</v>
      </c>
    </row>
    <row r="1789" ht="15.75" customHeight="1">
      <c r="A1789" s="15">
        <v>44886.0</v>
      </c>
      <c r="B1789" s="16">
        <f>IFERROR(VLOOKUP(A1789, 'Data Investing.com'!$A$1:$B$1937, 2, FALSE), "NA")</f>
        <v>4570.32</v>
      </c>
      <c r="C1789" s="16">
        <f>IFERROR(VLOOKUP(A1789, 'Data Investing.com'!$A$1:$G$1937, 6, FALSE), "NA")</f>
        <v>245.5603434</v>
      </c>
      <c r="D1789" s="17">
        <f>IFERROR(VLOOKUP(A1789, 'Data Investing.com'!$A$1:$D$1937, 4, FALSE), "NA")</f>
        <v>0.00962947</v>
      </c>
      <c r="E1789" s="17">
        <f>IFERROR(VLOOKUP(A1789, 'Data Investing.com'!$A$1:$G$1937, 7, FALSE), "NA")</f>
        <v>0.008352240024</v>
      </c>
    </row>
    <row r="1790" ht="15.75" customHeight="1">
      <c r="A1790" s="15">
        <v>44887.0</v>
      </c>
      <c r="B1790" s="16">
        <f>IFERROR(VLOOKUP(A1790, 'Data Investing.com'!$A$1:$B$1937, 2, FALSE), "NA")</f>
        <v>4780.74</v>
      </c>
      <c r="C1790" s="16">
        <f>IFERROR(VLOOKUP(A1790, 'Data Investing.com'!$A$1:$G$1937, 6, FALSE), "NA")</f>
        <v>256.917149</v>
      </c>
      <c r="D1790" s="17">
        <f>IFERROR(VLOOKUP(A1790, 'Data Investing.com'!$A$1:$D$1937, 4, FALSE), "NA")</f>
        <v>0.04604054</v>
      </c>
      <c r="E1790" s="17">
        <f>IFERROR(VLOOKUP(A1790, 'Data Investing.com'!$A$1:$G$1937, 7, FALSE), "NA")</f>
        <v>0.04521094027</v>
      </c>
    </row>
    <row r="1791" ht="15.75" customHeight="1">
      <c r="A1791" s="15">
        <v>44888.0</v>
      </c>
      <c r="B1791" s="16">
        <f>IFERROR(VLOOKUP(A1791, 'Data Investing.com'!$A$1:$B$1937, 2, FALSE), "NA")</f>
        <v>4854.16</v>
      </c>
      <c r="C1791" s="16">
        <f>IFERROR(VLOOKUP(A1791, 'Data Investing.com'!$A$1:$G$1937, 6, FALSE), "NA")</f>
        <v>260.889381</v>
      </c>
      <c r="D1791" s="17">
        <f>IFERROR(VLOOKUP(A1791, 'Data Investing.com'!$A$1:$D$1937, 4, FALSE), "NA")</f>
        <v>0.01535746</v>
      </c>
      <c r="E1791" s="17">
        <f>IFERROR(VLOOKUP(A1791, 'Data Investing.com'!$A$1:$G$1937, 7, FALSE), "NA")</f>
        <v>0.01534283431</v>
      </c>
    </row>
    <row r="1792" ht="15.75" customHeight="1">
      <c r="A1792" s="15">
        <v>44889.0</v>
      </c>
      <c r="B1792" s="16">
        <f>IFERROR(VLOOKUP(A1792, 'Data Investing.com'!$A$1:$B$1937, 2, FALSE), "NA")</f>
        <v>4858.21</v>
      </c>
      <c r="C1792" s="16">
        <f>IFERROR(VLOOKUP(A1792, 'Data Investing.com'!$A$1:$G$1937, 6, FALSE), "NA")</f>
        <v>261.2137473</v>
      </c>
      <c r="D1792" s="17">
        <f>IFERROR(VLOOKUP(A1792, 'Data Investing.com'!$A$1:$D$1937, 4, FALSE), "NA")</f>
        <v>0.00083434</v>
      </c>
      <c r="E1792" s="17">
        <f>IFERROR(VLOOKUP(A1792, 'Data Investing.com'!$A$1:$G$1937, 7, FALSE), "NA")</f>
        <v>0.001242537485</v>
      </c>
    </row>
    <row r="1793" ht="15.75" customHeight="1">
      <c r="A1793" s="15">
        <v>44890.0</v>
      </c>
      <c r="B1793" s="16">
        <f>IFERROR(VLOOKUP(A1793, 'Data Investing.com'!$A$1:$B$1937, 2, FALSE), "NA")</f>
        <v>4874.34</v>
      </c>
      <c r="C1793" s="16">
        <f>IFERROR(VLOOKUP(A1793, 'Data Investing.com'!$A$1:$G$1937, 6, FALSE), "NA")</f>
        <v>262.2713894</v>
      </c>
      <c r="D1793" s="17">
        <f>IFERROR(VLOOKUP(A1793, 'Data Investing.com'!$A$1:$D$1937, 4, FALSE), "NA")</f>
        <v>0.00332015</v>
      </c>
      <c r="E1793" s="17">
        <f>IFERROR(VLOOKUP(A1793, 'Data Investing.com'!$A$1:$G$1937, 7, FALSE), "NA")</f>
        <v>0.004040778009</v>
      </c>
    </row>
    <row r="1794" ht="15.75" customHeight="1">
      <c r="A1794" s="15">
        <v>44891.0</v>
      </c>
      <c r="B1794" s="16" t="str">
        <f>IFERROR(VLOOKUP(A1794, 'Data Investing.com'!$A$1:$B$1937, 2, FALSE), "NA")</f>
        <v>NA</v>
      </c>
      <c r="C1794" s="16" t="str">
        <f>IFERROR(VLOOKUP(A1794, 'Data Investing.com'!$A$1:$G$1937, 6, FALSE), "NA")</f>
        <v>NA</v>
      </c>
      <c r="D1794" s="17" t="str">
        <f>IFERROR(VLOOKUP(A1794, 'Data Investing.com'!$A$1:$D$1937, 4, FALSE), "NA")</f>
        <v>NA</v>
      </c>
      <c r="E1794" s="17" t="str">
        <f>IFERROR(VLOOKUP(A1794, 'Data Investing.com'!$A$1:$G$1937, 7, FALSE), "NA")</f>
        <v>NA</v>
      </c>
    </row>
    <row r="1795" ht="15.75" customHeight="1">
      <c r="A1795" s="15">
        <v>44892.0</v>
      </c>
      <c r="B1795" s="16" t="str">
        <f>IFERROR(VLOOKUP(A1795, 'Data Investing.com'!$A$1:$B$1937, 2, FALSE), "NA")</f>
        <v>NA</v>
      </c>
      <c r="C1795" s="16" t="str">
        <f>IFERROR(VLOOKUP(A1795, 'Data Investing.com'!$A$1:$G$1937, 6, FALSE), "NA")</f>
        <v>NA</v>
      </c>
      <c r="D1795" s="17" t="str">
        <f>IFERROR(VLOOKUP(A1795, 'Data Investing.com'!$A$1:$D$1937, 4, FALSE), "NA")</f>
        <v>NA</v>
      </c>
      <c r="E1795" s="17" t="str">
        <f>IFERROR(VLOOKUP(A1795, 'Data Investing.com'!$A$1:$G$1937, 7, FALSE), "NA")</f>
        <v>NA</v>
      </c>
    </row>
    <row r="1796" ht="15.75" customHeight="1">
      <c r="A1796" s="15">
        <v>44893.0</v>
      </c>
      <c r="B1796" s="16">
        <f>IFERROR(VLOOKUP(A1796, 'Data Investing.com'!$A$1:$B$1937, 2, FALSE), "NA")</f>
        <v>4923.23</v>
      </c>
      <c r="C1796" s="16">
        <f>IFERROR(VLOOKUP(A1796, 'Data Investing.com'!$A$1:$G$1937, 6, FALSE), "NA")</f>
        <v>264.4537671</v>
      </c>
      <c r="D1796" s="17">
        <f>IFERROR(VLOOKUP(A1796, 'Data Investing.com'!$A$1:$D$1937, 4, FALSE), "NA")</f>
        <v>0.01003008</v>
      </c>
      <c r="E1796" s="17">
        <f>IFERROR(VLOOKUP(A1796, 'Data Investing.com'!$A$1:$G$1937, 7, FALSE), "NA")</f>
        <v>0.008286637094</v>
      </c>
    </row>
    <row r="1797" ht="15.75" customHeight="1">
      <c r="A1797" s="15">
        <v>44894.0</v>
      </c>
      <c r="B1797" s="16">
        <f>IFERROR(VLOOKUP(A1797, 'Data Investing.com'!$A$1:$B$1937, 2, FALSE), "NA")</f>
        <v>4962.48</v>
      </c>
      <c r="C1797" s="16">
        <f>IFERROR(VLOOKUP(A1797, 'Data Investing.com'!$A$1:$G$1937, 6, FALSE), "NA")</f>
        <v>266.2646077</v>
      </c>
      <c r="D1797" s="17">
        <f>IFERROR(VLOOKUP(A1797, 'Data Investing.com'!$A$1:$D$1937, 4, FALSE), "NA")</f>
        <v>0.00797241</v>
      </c>
      <c r="E1797" s="17">
        <f>IFERROR(VLOOKUP(A1797, 'Data Investing.com'!$A$1:$G$1937, 7, FALSE), "NA")</f>
        <v>0.006824137884</v>
      </c>
    </row>
    <row r="1798" ht="15.75" customHeight="1">
      <c r="A1798" s="15">
        <v>44895.0</v>
      </c>
      <c r="B1798" s="16">
        <f>IFERROR(VLOOKUP(A1798, 'Data Investing.com'!$A$1:$B$1937, 2, FALSE), "NA")</f>
        <v>4977.64</v>
      </c>
      <c r="C1798" s="16">
        <f>IFERROR(VLOOKUP(A1798, 'Data Investing.com'!$A$1:$G$1937, 6, FALSE), "NA")</f>
        <v>267.7662121</v>
      </c>
      <c r="D1798" s="17">
        <f>IFERROR(VLOOKUP(A1798, 'Data Investing.com'!$A$1:$D$1937, 4, FALSE), "NA")</f>
        <v>0.00305492</v>
      </c>
      <c r="E1798" s="17">
        <f>IFERROR(VLOOKUP(A1798, 'Data Investing.com'!$A$1:$G$1937, 7, FALSE), "NA")</f>
        <v>0.005623676711</v>
      </c>
    </row>
    <row r="1799" ht="15.75" customHeight="1">
      <c r="A1799" s="15">
        <v>44896.0</v>
      </c>
      <c r="B1799" s="16">
        <f>IFERROR(VLOOKUP(A1799, 'Data Investing.com'!$A$1:$B$1937, 2, FALSE), "NA")</f>
        <v>5046.19</v>
      </c>
      <c r="C1799" s="16">
        <f>IFERROR(VLOOKUP(A1799, 'Data Investing.com'!$A$1:$G$1937, 6, FALSE), "NA")</f>
        <v>270.8447612</v>
      </c>
      <c r="D1799" s="17">
        <f>IFERROR(VLOOKUP(A1799, 'Data Investing.com'!$A$1:$D$1937, 4, FALSE), "NA")</f>
        <v>0.01377159</v>
      </c>
      <c r="E1799" s="17">
        <f>IFERROR(VLOOKUP(A1799, 'Data Investing.com'!$A$1:$G$1937, 7, FALSE), "NA")</f>
        <v>0.01143156305</v>
      </c>
    </row>
    <row r="1800" ht="15.75" customHeight="1">
      <c r="A1800" s="15">
        <v>44897.0</v>
      </c>
      <c r="B1800" s="16">
        <f>IFERROR(VLOOKUP(A1800, 'Data Investing.com'!$A$1:$B$1937, 2, FALSE), "NA")</f>
        <v>4962.97</v>
      </c>
      <c r="C1800" s="16">
        <f>IFERROR(VLOOKUP(A1800, 'Data Investing.com'!$A$1:$G$1937, 6, FALSE), "NA")</f>
        <v>266.3923823</v>
      </c>
      <c r="D1800" s="17">
        <f>IFERROR(VLOOKUP(A1800, 'Data Investing.com'!$A$1:$D$1937, 4, FALSE), "NA")</f>
        <v>-0.0164917</v>
      </c>
      <c r="E1800" s="17">
        <f>IFERROR(VLOOKUP(A1800, 'Data Investing.com'!$A$1:$G$1937, 7, FALSE), "NA")</f>
        <v>-0.01657547668</v>
      </c>
    </row>
    <row r="1801" ht="15.75" customHeight="1">
      <c r="A1801" s="15">
        <v>44898.0</v>
      </c>
      <c r="B1801" s="16" t="str">
        <f>IFERROR(VLOOKUP(A1801, 'Data Investing.com'!$A$1:$B$1937, 2, FALSE), "NA")</f>
        <v>NA</v>
      </c>
      <c r="C1801" s="16" t="str">
        <f>IFERROR(VLOOKUP(A1801, 'Data Investing.com'!$A$1:$G$1937, 6, FALSE), "NA")</f>
        <v>NA</v>
      </c>
      <c r="D1801" s="17" t="str">
        <f>IFERROR(VLOOKUP(A1801, 'Data Investing.com'!$A$1:$D$1937, 4, FALSE), "NA")</f>
        <v>NA</v>
      </c>
      <c r="E1801" s="17" t="str">
        <f>IFERROR(VLOOKUP(A1801, 'Data Investing.com'!$A$1:$G$1937, 7, FALSE), "NA")</f>
        <v>NA</v>
      </c>
    </row>
    <row r="1802" ht="15.75" customHeight="1">
      <c r="A1802" s="15">
        <v>44899.0</v>
      </c>
      <c r="B1802" s="16" t="str">
        <f>IFERROR(VLOOKUP(A1802, 'Data Investing.com'!$A$1:$B$1937, 2, FALSE), "NA")</f>
        <v>NA</v>
      </c>
      <c r="C1802" s="16" t="str">
        <f>IFERROR(VLOOKUP(A1802, 'Data Investing.com'!$A$1:$G$1937, 6, FALSE), "NA")</f>
        <v>NA</v>
      </c>
      <c r="D1802" s="17" t="str">
        <f>IFERROR(VLOOKUP(A1802, 'Data Investing.com'!$A$1:$D$1937, 4, FALSE), "NA")</f>
        <v>NA</v>
      </c>
      <c r="E1802" s="17" t="str">
        <f>IFERROR(VLOOKUP(A1802, 'Data Investing.com'!$A$1:$G$1937, 7, FALSE), "NA")</f>
        <v>NA</v>
      </c>
    </row>
    <row r="1803" ht="15.75" customHeight="1">
      <c r="A1803" s="15">
        <v>44900.0</v>
      </c>
      <c r="B1803" s="16">
        <f>IFERROR(VLOOKUP(A1803, 'Data Investing.com'!$A$1:$B$1937, 2, FALSE), "NA")</f>
        <v>4957.77</v>
      </c>
      <c r="C1803" s="16">
        <f>IFERROR(VLOOKUP(A1803, 'Data Investing.com'!$A$1:$G$1937, 6, FALSE), "NA")</f>
        <v>266.221869</v>
      </c>
      <c r="D1803" s="17">
        <f>IFERROR(VLOOKUP(A1803, 'Data Investing.com'!$A$1:$D$1937, 4, FALSE), "NA")</f>
        <v>-0.0010478</v>
      </c>
      <c r="E1803" s="17">
        <f>IFERROR(VLOOKUP(A1803, 'Data Investing.com'!$A$1:$G$1937, 7, FALSE), "NA")</f>
        <v>-0.0006402881561</v>
      </c>
    </row>
    <row r="1804" ht="15.75" customHeight="1">
      <c r="A1804" s="15">
        <v>44901.0</v>
      </c>
      <c r="B1804" s="16">
        <f>IFERROR(VLOOKUP(A1804, 'Data Investing.com'!$A$1:$B$1937, 2, FALSE), "NA")</f>
        <v>5000.14</v>
      </c>
      <c r="C1804" s="16">
        <f>IFERROR(VLOOKUP(A1804, 'Data Investing.com'!$A$1:$G$1937, 6, FALSE), "NA")</f>
        <v>268.4783076</v>
      </c>
      <c r="D1804" s="17">
        <f>IFERROR(VLOOKUP(A1804, 'Data Investing.com'!$A$1:$D$1937, 4, FALSE), "NA")</f>
        <v>0.00854618</v>
      </c>
      <c r="E1804" s="17">
        <f>IFERROR(VLOOKUP(A1804, 'Data Investing.com'!$A$1:$G$1937, 7, FALSE), "NA")</f>
        <v>0.008440064337</v>
      </c>
    </row>
    <row r="1805" ht="15.75" customHeight="1">
      <c r="A1805" s="15">
        <v>44902.0</v>
      </c>
      <c r="B1805" s="16">
        <f>IFERROR(VLOOKUP(A1805, 'Data Investing.com'!$A$1:$B$1937, 2, FALSE), "NA")</f>
        <v>4827.04</v>
      </c>
      <c r="C1805" s="16">
        <f>IFERROR(VLOOKUP(A1805, 'Data Investing.com'!$A$1:$G$1937, 6, FALSE), "NA")</f>
        <v>259.023906</v>
      </c>
      <c r="D1805" s="17">
        <f>IFERROR(VLOOKUP(A1805, 'Data Investing.com'!$A$1:$D$1937, 4, FALSE), "NA")</f>
        <v>-0.034619</v>
      </c>
      <c r="E1805" s="17">
        <f>IFERROR(VLOOKUP(A1805, 'Data Investing.com'!$A$1:$G$1937, 7, FALSE), "NA")</f>
        <v>-0.03584976093</v>
      </c>
    </row>
    <row r="1806" ht="15.75" customHeight="1">
      <c r="A1806" s="15">
        <v>44903.0</v>
      </c>
      <c r="B1806" s="16">
        <f>IFERROR(VLOOKUP(A1806, 'Data Investing.com'!$A$1:$B$1937, 2, FALSE), "NA")</f>
        <v>4855.92</v>
      </c>
      <c r="C1806" s="16">
        <f>IFERROR(VLOOKUP(A1806, 'Data Investing.com'!$A$1:$G$1937, 6, FALSE), "NA")</f>
        <v>260.6169898</v>
      </c>
      <c r="D1806" s="17">
        <f>IFERROR(VLOOKUP(A1806, 'Data Investing.com'!$A$1:$D$1937, 4, FALSE), "NA")</f>
        <v>0.00598296</v>
      </c>
      <c r="E1806" s="17">
        <f>IFERROR(VLOOKUP(A1806, 'Data Investing.com'!$A$1:$G$1937, 7, FALSE), "NA")</f>
        <v>0.006131498802</v>
      </c>
    </row>
    <row r="1807" ht="15.75" customHeight="1">
      <c r="A1807" s="15">
        <v>44904.0</v>
      </c>
      <c r="B1807" s="16">
        <f>IFERROR(VLOOKUP(A1807, 'Data Investing.com'!$A$1:$B$1937, 2, FALSE), "NA")</f>
        <v>5005.3</v>
      </c>
      <c r="C1807" s="16">
        <f>IFERROR(VLOOKUP(A1807, 'Data Investing.com'!$A$1:$G$1937, 6, FALSE), "NA")</f>
        <v>268.37638</v>
      </c>
      <c r="D1807" s="17">
        <f>IFERROR(VLOOKUP(A1807, 'Data Investing.com'!$A$1:$D$1937, 4, FALSE), "NA")</f>
        <v>0.03076245</v>
      </c>
      <c r="E1807" s="17">
        <f>IFERROR(VLOOKUP(A1807, 'Data Investing.com'!$A$1:$G$1937, 7, FALSE), "NA")</f>
        <v>0.02933854092</v>
      </c>
    </row>
    <row r="1808" ht="15.75" customHeight="1">
      <c r="A1808" s="15">
        <v>44905.0</v>
      </c>
      <c r="B1808" s="16" t="str">
        <f>IFERROR(VLOOKUP(A1808, 'Data Investing.com'!$A$1:$B$1937, 2, FALSE), "NA")</f>
        <v>NA</v>
      </c>
      <c r="C1808" s="16" t="str">
        <f>IFERROR(VLOOKUP(A1808, 'Data Investing.com'!$A$1:$G$1937, 6, FALSE), "NA")</f>
        <v>NA</v>
      </c>
      <c r="D1808" s="17" t="str">
        <f>IFERROR(VLOOKUP(A1808, 'Data Investing.com'!$A$1:$D$1937, 4, FALSE), "NA")</f>
        <v>NA</v>
      </c>
      <c r="E1808" s="17" t="str">
        <f>IFERROR(VLOOKUP(A1808, 'Data Investing.com'!$A$1:$G$1937, 7, FALSE), "NA")</f>
        <v>NA</v>
      </c>
    </row>
    <row r="1809" ht="15.75" customHeight="1">
      <c r="A1809" s="15">
        <v>44906.0</v>
      </c>
      <c r="B1809" s="16" t="str">
        <f>IFERROR(VLOOKUP(A1809, 'Data Investing.com'!$A$1:$B$1937, 2, FALSE), "NA")</f>
        <v>NA</v>
      </c>
      <c r="C1809" s="16" t="str">
        <f>IFERROR(VLOOKUP(A1809, 'Data Investing.com'!$A$1:$G$1937, 6, FALSE), "NA")</f>
        <v>NA</v>
      </c>
      <c r="D1809" s="17" t="str">
        <f>IFERROR(VLOOKUP(A1809, 'Data Investing.com'!$A$1:$D$1937, 4, FALSE), "NA")</f>
        <v>NA</v>
      </c>
      <c r="E1809" s="17" t="str">
        <f>IFERROR(VLOOKUP(A1809, 'Data Investing.com'!$A$1:$G$1937, 7, FALSE), "NA")</f>
        <v>NA</v>
      </c>
    </row>
    <row r="1810" ht="15.75" customHeight="1">
      <c r="A1810" s="15">
        <v>44907.0</v>
      </c>
      <c r="B1810" s="16">
        <f>IFERROR(VLOOKUP(A1810, 'Data Investing.com'!$A$1:$B$1937, 2, FALSE), "NA")</f>
        <v>5193.3</v>
      </c>
      <c r="C1810" s="16">
        <f>IFERROR(VLOOKUP(A1810, 'Data Investing.com'!$A$1:$G$1937, 6, FALSE), "NA")</f>
        <v>278.722662</v>
      </c>
      <c r="D1810" s="17">
        <f>IFERROR(VLOOKUP(A1810, 'Data Investing.com'!$A$1:$D$1937, 4, FALSE), "NA")</f>
        <v>0.03756019</v>
      </c>
      <c r="E1810" s="17">
        <f>IFERROR(VLOOKUP(A1810, 'Data Investing.com'!$A$1:$G$1937, 7, FALSE), "NA")</f>
        <v>0.03782684622</v>
      </c>
    </row>
    <row r="1811" ht="15.75" customHeight="1">
      <c r="A1811" s="15">
        <v>44908.0</v>
      </c>
      <c r="B1811" s="16">
        <f>IFERROR(VLOOKUP(A1811, 'Data Investing.com'!$A$1:$B$1937, 2, FALSE), "NA")</f>
        <v>5256.19</v>
      </c>
      <c r="C1811" s="16">
        <f>IFERROR(VLOOKUP(A1811, 'Data Investing.com'!$A$1:$G$1937, 6, FALSE), "NA")</f>
        <v>282.9711978</v>
      </c>
      <c r="D1811" s="17">
        <f>IFERROR(VLOOKUP(A1811, 'Data Investing.com'!$A$1:$D$1937, 4, FALSE), "NA")</f>
        <v>0.01210983</v>
      </c>
      <c r="E1811" s="17">
        <f>IFERROR(VLOOKUP(A1811, 'Data Investing.com'!$A$1:$G$1937, 7, FALSE), "NA")</f>
        <v>0.01512787359</v>
      </c>
    </row>
    <row r="1812" ht="15.75" customHeight="1">
      <c r="A1812" s="15">
        <v>44909.0</v>
      </c>
      <c r="B1812" s="16">
        <f>IFERROR(VLOOKUP(A1812, 'Data Investing.com'!$A$1:$B$1937, 2, FALSE), "NA")</f>
        <v>5066.5</v>
      </c>
      <c r="C1812" s="16">
        <f>IFERROR(VLOOKUP(A1812, 'Data Investing.com'!$A$1:$G$1937, 6, FALSE), "NA")</f>
        <v>272.053138</v>
      </c>
      <c r="D1812" s="17">
        <f>IFERROR(VLOOKUP(A1812, 'Data Investing.com'!$A$1:$D$1937, 4, FALSE), "NA")</f>
        <v>-0.0360889</v>
      </c>
      <c r="E1812" s="17">
        <f>IFERROR(VLOOKUP(A1812, 'Data Investing.com'!$A$1:$G$1937, 7, FALSE), "NA")</f>
        <v>-0.03934771048</v>
      </c>
    </row>
    <row r="1813" ht="15.75" customHeight="1">
      <c r="A1813" s="15">
        <v>44910.0</v>
      </c>
      <c r="B1813" s="16">
        <f>IFERROR(VLOOKUP(A1813, 'Data Investing.com'!$A$1:$B$1937, 2, FALSE), "NA")</f>
        <v>5188.82</v>
      </c>
      <c r="C1813" s="16">
        <f>IFERROR(VLOOKUP(A1813, 'Data Investing.com'!$A$1:$G$1937, 6, FALSE), "NA")</f>
        <v>278.4179688</v>
      </c>
      <c r="D1813" s="17">
        <f>IFERROR(VLOOKUP(A1813, 'Data Investing.com'!$A$1:$D$1937, 4, FALSE), "NA")</f>
        <v>0.0241429</v>
      </c>
      <c r="E1813" s="17">
        <f>IFERROR(VLOOKUP(A1813, 'Data Investing.com'!$A$1:$G$1937, 7, FALSE), "NA")</f>
        <v>0.02312606171</v>
      </c>
    </row>
    <row r="1814" ht="15.75" customHeight="1">
      <c r="A1814" s="15">
        <v>44911.0</v>
      </c>
      <c r="B1814" s="16">
        <f>IFERROR(VLOOKUP(A1814, 'Data Investing.com'!$A$1:$B$1937, 2, FALSE), "NA")</f>
        <v>5214.29</v>
      </c>
      <c r="C1814" s="16">
        <f>IFERROR(VLOOKUP(A1814, 'Data Investing.com'!$A$1:$G$1937, 6, FALSE), "NA")</f>
        <v>279.8221559</v>
      </c>
      <c r="D1814" s="17">
        <f>IFERROR(VLOOKUP(A1814, 'Data Investing.com'!$A$1:$D$1937, 4, FALSE), "NA")</f>
        <v>0.00490863</v>
      </c>
      <c r="E1814" s="17">
        <f>IFERROR(VLOOKUP(A1814, 'Data Investing.com'!$A$1:$G$1937, 7, FALSE), "NA")</f>
        <v>0.00503077463</v>
      </c>
    </row>
    <row r="1815" ht="15.75" customHeight="1">
      <c r="A1815" s="15">
        <v>44912.0</v>
      </c>
      <c r="B1815" s="16" t="str">
        <f>IFERROR(VLOOKUP(A1815, 'Data Investing.com'!$A$1:$B$1937, 2, FALSE), "NA")</f>
        <v>NA</v>
      </c>
      <c r="C1815" s="16" t="str">
        <f>IFERROR(VLOOKUP(A1815, 'Data Investing.com'!$A$1:$G$1937, 6, FALSE), "NA")</f>
        <v>NA</v>
      </c>
      <c r="D1815" s="17" t="str">
        <f>IFERROR(VLOOKUP(A1815, 'Data Investing.com'!$A$1:$D$1937, 4, FALSE), "NA")</f>
        <v>NA</v>
      </c>
      <c r="E1815" s="17" t="str">
        <f>IFERROR(VLOOKUP(A1815, 'Data Investing.com'!$A$1:$G$1937, 7, FALSE), "NA")</f>
        <v>NA</v>
      </c>
    </row>
    <row r="1816" ht="15.75" customHeight="1">
      <c r="A1816" s="15">
        <v>44913.0</v>
      </c>
      <c r="B1816" s="16" t="str">
        <f>IFERROR(VLOOKUP(A1816, 'Data Investing.com'!$A$1:$B$1937, 2, FALSE), "NA")</f>
        <v>NA</v>
      </c>
      <c r="C1816" s="16" t="str">
        <f>IFERROR(VLOOKUP(A1816, 'Data Investing.com'!$A$1:$G$1937, 6, FALSE), "NA")</f>
        <v>NA</v>
      </c>
      <c r="D1816" s="17" t="str">
        <f>IFERROR(VLOOKUP(A1816, 'Data Investing.com'!$A$1:$D$1937, 4, FALSE), "NA")</f>
        <v>NA</v>
      </c>
      <c r="E1816" s="17" t="str">
        <f>IFERROR(VLOOKUP(A1816, 'Data Investing.com'!$A$1:$G$1937, 7, FALSE), "NA")</f>
        <v>NA</v>
      </c>
    </row>
    <row r="1817" ht="15.75" customHeight="1">
      <c r="A1817" s="15">
        <v>44914.0</v>
      </c>
      <c r="B1817" s="16">
        <f>IFERROR(VLOOKUP(A1817, 'Data Investing.com'!$A$1:$B$1937, 2, FALSE), "NA")</f>
        <v>5391.91</v>
      </c>
      <c r="C1817" s="16">
        <f>IFERROR(VLOOKUP(A1817, 'Data Investing.com'!$A$1:$G$1937, 6, FALSE), "NA")</f>
        <v>289.2252154</v>
      </c>
      <c r="D1817" s="17">
        <f>IFERROR(VLOOKUP(A1817, 'Data Investing.com'!$A$1:$D$1937, 4, FALSE), "NA")</f>
        <v>0.03406408</v>
      </c>
      <c r="E1817" s="17">
        <f>IFERROR(VLOOKUP(A1817, 'Data Investing.com'!$A$1:$G$1937, 7, FALSE), "NA")</f>
        <v>0.03305143262</v>
      </c>
    </row>
    <row r="1818" ht="15.75" customHeight="1">
      <c r="A1818" s="15">
        <v>44915.0</v>
      </c>
      <c r="B1818" s="16">
        <f>IFERROR(VLOOKUP(A1818, 'Data Investing.com'!$A$1:$B$1937, 2, FALSE), "NA")</f>
        <v>5419.02</v>
      </c>
      <c r="C1818" s="16">
        <f>IFERROR(VLOOKUP(A1818, 'Data Investing.com'!$A$1:$G$1937, 6, FALSE), "NA")</f>
        <v>290.5967964</v>
      </c>
      <c r="D1818" s="17">
        <f>IFERROR(VLOOKUP(A1818, 'Data Investing.com'!$A$1:$D$1937, 4, FALSE), "NA")</f>
        <v>0.0050279</v>
      </c>
      <c r="E1818" s="17">
        <f>IFERROR(VLOOKUP(A1818, 'Data Investing.com'!$A$1:$G$1937, 7, FALSE), "NA")</f>
        <v>0.004731050514</v>
      </c>
    </row>
    <row r="1819" ht="15.75" customHeight="1">
      <c r="A1819" s="15">
        <v>44916.0</v>
      </c>
      <c r="B1819" s="16">
        <f>IFERROR(VLOOKUP(A1819, 'Data Investing.com'!$A$1:$B$1937, 2, FALSE), "NA")</f>
        <v>5429.13</v>
      </c>
      <c r="C1819" s="16">
        <f>IFERROR(VLOOKUP(A1819, 'Data Investing.com'!$A$1:$G$1937, 6, FALSE), "NA")</f>
        <v>290.7180226</v>
      </c>
      <c r="D1819" s="17">
        <f>IFERROR(VLOOKUP(A1819, 'Data Investing.com'!$A$1:$D$1937, 4, FALSE), "NA")</f>
        <v>0.00186565</v>
      </c>
      <c r="E1819" s="17">
        <f>IFERROR(VLOOKUP(A1819, 'Data Investing.com'!$A$1:$G$1937, 7, FALSE), "NA")</f>
        <v>0.0004170757811</v>
      </c>
    </row>
    <row r="1820" ht="15.75" customHeight="1">
      <c r="A1820" s="15">
        <v>44917.0</v>
      </c>
      <c r="B1820" s="16">
        <f>IFERROR(VLOOKUP(A1820, 'Data Investing.com'!$A$1:$B$1937, 2, FALSE), "NA")</f>
        <v>5447.23</v>
      </c>
      <c r="C1820" s="16">
        <f>IFERROR(VLOOKUP(A1820, 'Data Investing.com'!$A$1:$G$1937, 6, FALSE), "NA")</f>
        <v>292.1957473</v>
      </c>
      <c r="D1820" s="17">
        <f>IFERROR(VLOOKUP(A1820, 'Data Investing.com'!$A$1:$D$1937, 4, FALSE), "NA")</f>
        <v>0.00333387</v>
      </c>
      <c r="E1820" s="17">
        <f>IFERROR(VLOOKUP(A1820, 'Data Investing.com'!$A$1:$G$1937, 7, FALSE), "NA")</f>
        <v>0.005070142392</v>
      </c>
    </row>
    <row r="1821" ht="15.75" customHeight="1">
      <c r="A1821" s="15">
        <v>44918.0</v>
      </c>
      <c r="B1821" s="16">
        <f>IFERROR(VLOOKUP(A1821, 'Data Investing.com'!$A$1:$B$1937, 2, FALSE), "NA")</f>
        <v>5454.79</v>
      </c>
      <c r="C1821" s="16">
        <f>IFERROR(VLOOKUP(A1821, 'Data Investing.com'!$A$1:$G$1937, 6, FALSE), "NA")</f>
        <v>292.2673425</v>
      </c>
      <c r="D1821" s="17">
        <f>IFERROR(VLOOKUP(A1821, 'Data Investing.com'!$A$1:$D$1937, 4, FALSE), "NA")</f>
        <v>0.00138786</v>
      </c>
      <c r="E1821" s="17">
        <f>IFERROR(VLOOKUP(A1821, 'Data Investing.com'!$A$1:$G$1937, 7, FALSE), "NA")</f>
        <v>0.0002449946328</v>
      </c>
    </row>
    <row r="1822" ht="15.75" customHeight="1">
      <c r="A1822" s="15">
        <v>44919.0</v>
      </c>
      <c r="B1822" s="16" t="str">
        <f>IFERROR(VLOOKUP(A1822, 'Data Investing.com'!$A$1:$B$1937, 2, FALSE), "NA")</f>
        <v>NA</v>
      </c>
      <c r="C1822" s="16" t="str">
        <f>IFERROR(VLOOKUP(A1822, 'Data Investing.com'!$A$1:$G$1937, 6, FALSE), "NA")</f>
        <v>NA</v>
      </c>
      <c r="D1822" s="17" t="str">
        <f>IFERROR(VLOOKUP(A1822, 'Data Investing.com'!$A$1:$D$1937, 4, FALSE), "NA")</f>
        <v>NA</v>
      </c>
      <c r="E1822" s="17" t="str">
        <f>IFERROR(VLOOKUP(A1822, 'Data Investing.com'!$A$1:$G$1937, 7, FALSE), "NA")</f>
        <v>NA</v>
      </c>
    </row>
    <row r="1823" ht="15.75" customHeight="1">
      <c r="A1823" s="15">
        <v>44920.0</v>
      </c>
      <c r="B1823" s="16" t="str">
        <f>IFERROR(VLOOKUP(A1823, 'Data Investing.com'!$A$1:$B$1937, 2, FALSE), "NA")</f>
        <v>NA</v>
      </c>
      <c r="C1823" s="16" t="str">
        <f>IFERROR(VLOOKUP(A1823, 'Data Investing.com'!$A$1:$G$1937, 6, FALSE), "NA")</f>
        <v>NA</v>
      </c>
      <c r="D1823" s="17" t="str">
        <f>IFERROR(VLOOKUP(A1823, 'Data Investing.com'!$A$1:$D$1937, 4, FALSE), "NA")</f>
        <v>NA</v>
      </c>
      <c r="E1823" s="17" t="str">
        <f>IFERROR(VLOOKUP(A1823, 'Data Investing.com'!$A$1:$G$1937, 7, FALSE), "NA")</f>
        <v>NA</v>
      </c>
    </row>
    <row r="1824" ht="15.75" customHeight="1">
      <c r="A1824" s="15">
        <v>44921.0</v>
      </c>
      <c r="B1824" s="16">
        <f>IFERROR(VLOOKUP(A1824, 'Data Investing.com'!$A$1:$B$1937, 2, FALSE), "NA")</f>
        <v>5504.09</v>
      </c>
      <c r="C1824" s="16">
        <f>IFERROR(VLOOKUP(A1824, 'Data Investing.com'!$A$1:$G$1937, 6, FALSE), "NA")</f>
        <v>294.9388591</v>
      </c>
      <c r="D1824" s="17">
        <f>IFERROR(VLOOKUP(A1824, 'Data Investing.com'!$A$1:$D$1937, 4, FALSE), "NA")</f>
        <v>0.00903793</v>
      </c>
      <c r="E1824" s="17">
        <f>IFERROR(VLOOKUP(A1824, 'Data Investing.com'!$A$1:$G$1937, 7, FALSE), "NA")</f>
        <v>0.009099137565</v>
      </c>
    </row>
    <row r="1825" ht="15.75" customHeight="1">
      <c r="A1825" s="15">
        <v>44922.0</v>
      </c>
      <c r="B1825" s="16">
        <f>IFERROR(VLOOKUP(A1825, 'Data Investing.com'!$A$1:$B$1937, 2, FALSE), "NA")</f>
        <v>5434.51</v>
      </c>
      <c r="C1825" s="16">
        <f>IFERROR(VLOOKUP(A1825, 'Data Investing.com'!$A$1:$G$1937, 6, FALSE), "NA")</f>
        <v>291.1308252</v>
      </c>
      <c r="D1825" s="17">
        <f>IFERROR(VLOOKUP(A1825, 'Data Investing.com'!$A$1:$D$1937, 4, FALSE), "NA")</f>
        <v>-0.0126415</v>
      </c>
      <c r="E1825" s="17">
        <f>IFERROR(VLOOKUP(A1825, 'Data Investing.com'!$A$1:$G$1937, 7, FALSE), "NA")</f>
        <v>-0.01299534033</v>
      </c>
    </row>
    <row r="1826" ht="15.75" customHeight="1">
      <c r="A1826" s="15">
        <v>44923.0</v>
      </c>
      <c r="B1826" s="16">
        <f>IFERROR(VLOOKUP(A1826, 'Data Investing.com'!$A$1:$B$1937, 2, FALSE), "NA")</f>
        <v>5345.61</v>
      </c>
      <c r="C1826" s="16">
        <f>IFERROR(VLOOKUP(A1826, 'Data Investing.com'!$A$1:$G$1937, 6, FALSE), "NA")</f>
        <v>285.6216973</v>
      </c>
      <c r="D1826" s="17">
        <f>IFERROR(VLOOKUP(A1826, 'Data Investing.com'!$A$1:$D$1937, 4, FALSE), "NA")</f>
        <v>-0.0163584</v>
      </c>
      <c r="E1826" s="17">
        <f>IFERROR(VLOOKUP(A1826, 'Data Investing.com'!$A$1:$G$1937, 7, FALSE), "NA")</f>
        <v>-0.01910453862</v>
      </c>
    </row>
    <row r="1827" ht="15.75" customHeight="1">
      <c r="A1827" s="15">
        <v>44924.0</v>
      </c>
      <c r="B1827" s="16">
        <f>IFERROR(VLOOKUP(A1827, 'Data Investing.com'!$A$1:$B$1937, 2, FALSE), "NA")</f>
        <v>5476.92</v>
      </c>
      <c r="C1827" s="16">
        <f>IFERROR(VLOOKUP(A1827, 'Data Investing.com'!$A$1:$G$1937, 6, FALSE), "NA")</f>
        <v>292.9758587</v>
      </c>
      <c r="D1827" s="17">
        <f>IFERROR(VLOOKUP(A1827, 'Data Investing.com'!$A$1:$D$1937, 4, FALSE), "NA")</f>
        <v>0.02456408</v>
      </c>
      <c r="E1827" s="17">
        <f>IFERROR(VLOOKUP(A1827, 'Data Investing.com'!$A$1:$G$1937, 7, FALSE), "NA")</f>
        <v>0.0254220136</v>
      </c>
    </row>
    <row r="1828" ht="15.75" customHeight="1">
      <c r="A1828" s="15">
        <v>44925.0</v>
      </c>
      <c r="B1828" s="16">
        <f>IFERROR(VLOOKUP(A1828, 'Data Investing.com'!$A$1:$B$1937, 2, FALSE), "NA")</f>
        <v>5509.16</v>
      </c>
      <c r="C1828" s="16">
        <f>IFERROR(VLOOKUP(A1828, 'Data Investing.com'!$A$1:$G$1937, 6, FALSE), "NA")</f>
        <v>294.7919286</v>
      </c>
      <c r="D1828" s="17">
        <f>IFERROR(VLOOKUP(A1828, 'Data Investing.com'!$A$1:$D$1937, 4, FALSE), "NA")</f>
        <v>0.00588652</v>
      </c>
      <c r="E1828" s="17">
        <f>IFERROR(VLOOKUP(A1828, 'Data Investing.com'!$A$1:$G$1937, 7, FALSE), "NA")</f>
        <v>0.006179568751</v>
      </c>
    </row>
    <row r="1829" ht="15.75" customHeight="1">
      <c r="A1829" s="15">
        <v>44926.0</v>
      </c>
      <c r="B1829" s="16" t="str">
        <f>IFERROR(VLOOKUP(A1829, 'Data Investing.com'!$A$1:$B$1937, 2, FALSE), "NA")</f>
        <v>NA</v>
      </c>
      <c r="C1829" s="16" t="str">
        <f>IFERROR(VLOOKUP(A1829, 'Data Investing.com'!$A$1:$G$1937, 6, FALSE), "NA")</f>
        <v>NA</v>
      </c>
      <c r="D1829" s="17" t="str">
        <f>IFERROR(VLOOKUP(A1829, 'Data Investing.com'!$A$1:$D$1937, 4, FALSE), "NA")</f>
        <v>NA</v>
      </c>
      <c r="E1829" s="17" t="str">
        <f>IFERROR(VLOOKUP(A1829, 'Data Investing.com'!$A$1:$G$1937, 7, FALSE), "NA")</f>
        <v>NA</v>
      </c>
    </row>
    <row r="1830" ht="15.75" customHeight="1">
      <c r="A1830" s="15">
        <v>44927.0</v>
      </c>
      <c r="B1830" s="16" t="str">
        <f>IFERROR(VLOOKUP(A1830, 'Data Investing.com'!$A$1:$B$1937, 2, FALSE), "NA")</f>
        <v>NA</v>
      </c>
      <c r="C1830" s="16" t="str">
        <f>IFERROR(VLOOKUP(A1830, 'Data Investing.com'!$A$1:$G$1937, 6, FALSE), "NA")</f>
        <v>NA</v>
      </c>
      <c r="D1830" s="17" t="str">
        <f>IFERROR(VLOOKUP(A1830, 'Data Investing.com'!$A$1:$D$1937, 4, FALSE), "NA")</f>
        <v>NA</v>
      </c>
      <c r="E1830" s="17" t="str">
        <f>IFERROR(VLOOKUP(A1830, 'Data Investing.com'!$A$1:$G$1937, 7, FALSE), "NA")</f>
        <v>NA</v>
      </c>
    </row>
    <row r="1831" ht="15.75" customHeight="1">
      <c r="A1831" s="15">
        <v>44928.0</v>
      </c>
      <c r="B1831" s="16">
        <f>IFERROR(VLOOKUP(A1831, 'Data Investing.com'!$A$1:$B$1937, 2, FALSE), "NA")</f>
        <v>5661.1</v>
      </c>
      <c r="C1831" s="16">
        <f>IFERROR(VLOOKUP(A1831, 'Data Investing.com'!$A$1:$G$1937, 6, FALSE), "NA")</f>
        <v>302.538478</v>
      </c>
      <c r="D1831" s="17">
        <f>IFERROR(VLOOKUP(A1831, 'Data Investing.com'!$A$1:$D$1937, 4, FALSE), "NA")</f>
        <v>0.02757952</v>
      </c>
      <c r="E1831" s="17">
        <f>IFERROR(VLOOKUP(A1831, 'Data Investing.com'!$A$1:$G$1937, 7, FALSE), "NA")</f>
        <v>0.02593868849</v>
      </c>
    </row>
    <row r="1832" ht="15.75" customHeight="1">
      <c r="A1832" s="15">
        <v>44929.0</v>
      </c>
      <c r="B1832" s="16">
        <f>IFERROR(VLOOKUP(A1832, 'Data Investing.com'!$A$1:$B$1937, 2, FALSE), "NA")</f>
        <v>5626.57</v>
      </c>
      <c r="C1832" s="16">
        <f>IFERROR(VLOOKUP(A1832, 'Data Investing.com'!$A$1:$G$1937, 6, FALSE), "NA")</f>
        <v>300.7124228</v>
      </c>
      <c r="D1832" s="17">
        <f>IFERROR(VLOOKUP(A1832, 'Data Investing.com'!$A$1:$D$1937, 4, FALSE), "NA")</f>
        <v>-0.0060995</v>
      </c>
      <c r="E1832" s="17">
        <f>IFERROR(VLOOKUP(A1832, 'Data Investing.com'!$A$1:$G$1937, 7, FALSE), "NA")</f>
        <v>-0.006054067338</v>
      </c>
    </row>
    <row r="1833" ht="15.75" customHeight="1">
      <c r="A1833" s="15">
        <v>44930.0</v>
      </c>
      <c r="B1833" s="16">
        <f>IFERROR(VLOOKUP(A1833, 'Data Investing.com'!$A$1:$B$1937, 2, FALSE), "NA")</f>
        <v>5523.49</v>
      </c>
      <c r="C1833" s="16">
        <f>IFERROR(VLOOKUP(A1833, 'Data Investing.com'!$A$1:$G$1937, 6, FALSE), "NA")</f>
        <v>294.7637776</v>
      </c>
      <c r="D1833" s="17">
        <f>IFERROR(VLOOKUP(A1833, 'Data Investing.com'!$A$1:$D$1937, 4, FALSE), "NA")</f>
        <v>-0.0183202</v>
      </c>
      <c r="E1833" s="17">
        <f>IFERROR(VLOOKUP(A1833, 'Data Investing.com'!$A$1:$G$1937, 7, FALSE), "NA")</f>
        <v>-0.01998012019</v>
      </c>
    </row>
    <row r="1834" ht="15.75" customHeight="1">
      <c r="A1834" s="15">
        <v>44931.0</v>
      </c>
      <c r="B1834" s="16">
        <f>IFERROR(VLOOKUP(A1834, 'Data Investing.com'!$A$1:$B$1937, 2, FALSE), "NA")</f>
        <v>5116.41</v>
      </c>
      <c r="C1834" s="16">
        <f>IFERROR(VLOOKUP(A1834, 'Data Investing.com'!$A$1:$G$1937, 6, FALSE), "NA")</f>
        <v>272.7064856</v>
      </c>
      <c r="D1834" s="17">
        <f>IFERROR(VLOOKUP(A1834, 'Data Investing.com'!$A$1:$D$1937, 4, FALSE), "NA")</f>
        <v>-0.0736998</v>
      </c>
      <c r="E1834" s="17">
        <f>IFERROR(VLOOKUP(A1834, 'Data Investing.com'!$A$1:$G$1937, 7, FALSE), "NA")</f>
        <v>-0.07777820936</v>
      </c>
    </row>
    <row r="1835" ht="15.75" customHeight="1">
      <c r="A1835" s="15">
        <v>44932.0</v>
      </c>
      <c r="B1835" s="16">
        <f>IFERROR(VLOOKUP(A1835, 'Data Investing.com'!$A$1:$B$1937, 2, FALSE), "NA")</f>
        <v>5341.96</v>
      </c>
      <c r="C1835" s="16">
        <f>IFERROR(VLOOKUP(A1835, 'Data Investing.com'!$A$1:$G$1937, 6, FALSE), "NA")</f>
        <v>284.8680702</v>
      </c>
      <c r="D1835" s="17">
        <f>IFERROR(VLOOKUP(A1835, 'Data Investing.com'!$A$1:$D$1937, 4, FALSE), "NA")</f>
        <v>0.04408364</v>
      </c>
      <c r="E1835" s="17">
        <f>IFERROR(VLOOKUP(A1835, 'Data Investing.com'!$A$1:$G$1937, 7, FALSE), "NA")</f>
        <v>0.04363008915</v>
      </c>
    </row>
    <row r="1836" ht="15.75" customHeight="1">
      <c r="A1836" s="15">
        <v>44933.0</v>
      </c>
      <c r="B1836" s="16" t="str">
        <f>IFERROR(VLOOKUP(A1836, 'Data Investing.com'!$A$1:$B$1937, 2, FALSE), "NA")</f>
        <v>NA</v>
      </c>
      <c r="C1836" s="16" t="str">
        <f>IFERROR(VLOOKUP(A1836, 'Data Investing.com'!$A$1:$G$1937, 6, FALSE), "NA")</f>
        <v>NA</v>
      </c>
      <c r="D1836" s="17" t="str">
        <f>IFERROR(VLOOKUP(A1836, 'Data Investing.com'!$A$1:$D$1937, 4, FALSE), "NA")</f>
        <v>NA</v>
      </c>
      <c r="E1836" s="17" t="str">
        <f>IFERROR(VLOOKUP(A1836, 'Data Investing.com'!$A$1:$G$1937, 7, FALSE), "NA")</f>
        <v>NA</v>
      </c>
    </row>
    <row r="1837" ht="15.75" customHeight="1">
      <c r="A1837" s="15">
        <v>44934.0</v>
      </c>
      <c r="B1837" s="16" t="str">
        <f>IFERROR(VLOOKUP(A1837, 'Data Investing.com'!$A$1:$B$1937, 2, FALSE), "NA")</f>
        <v>NA</v>
      </c>
      <c r="C1837" s="16" t="str">
        <f>IFERROR(VLOOKUP(A1837, 'Data Investing.com'!$A$1:$G$1937, 6, FALSE), "NA")</f>
        <v>NA</v>
      </c>
      <c r="D1837" s="17" t="str">
        <f>IFERROR(VLOOKUP(A1837, 'Data Investing.com'!$A$1:$D$1937, 4, FALSE), "NA")</f>
        <v>NA</v>
      </c>
      <c r="E1837" s="17" t="str">
        <f>IFERROR(VLOOKUP(A1837, 'Data Investing.com'!$A$1:$G$1937, 7, FALSE), "NA")</f>
        <v>NA</v>
      </c>
    </row>
    <row r="1838" ht="15.75" customHeight="1">
      <c r="A1838" s="15">
        <v>44935.0</v>
      </c>
      <c r="B1838" s="16">
        <f>IFERROR(VLOOKUP(A1838, 'Data Investing.com'!$A$1:$B$1937, 2, FALSE), "NA")</f>
        <v>5170.97</v>
      </c>
      <c r="C1838" s="16">
        <f>IFERROR(VLOOKUP(A1838, 'Data Investing.com'!$A$1:$G$1937, 6, FALSE), "NA")</f>
        <v>275.561678</v>
      </c>
      <c r="D1838" s="17">
        <f>IFERROR(VLOOKUP(A1838, 'Data Investing.com'!$A$1:$D$1937, 4, FALSE), "NA")</f>
        <v>-0.0320089</v>
      </c>
      <c r="E1838" s="17">
        <f>IFERROR(VLOOKUP(A1838, 'Data Investing.com'!$A$1:$G$1937, 7, FALSE), "NA")</f>
        <v>-0.03321468146</v>
      </c>
    </row>
    <row r="1839" ht="15.75" customHeight="1">
      <c r="A1839" s="15">
        <v>44936.0</v>
      </c>
      <c r="B1839" s="16">
        <f>IFERROR(VLOOKUP(A1839, 'Data Investing.com'!$A$1:$B$1937, 2, FALSE), "NA")</f>
        <v>4987.99</v>
      </c>
      <c r="C1839" s="16">
        <f>IFERROR(VLOOKUP(A1839, 'Data Investing.com'!$A$1:$G$1937, 6, FALSE), "NA")</f>
        <v>265.6888856</v>
      </c>
      <c r="D1839" s="17">
        <f>IFERROR(VLOOKUP(A1839, 'Data Investing.com'!$A$1:$D$1937, 4, FALSE), "NA")</f>
        <v>-0.035386</v>
      </c>
      <c r="E1839" s="17">
        <f>IFERROR(VLOOKUP(A1839, 'Data Investing.com'!$A$1:$G$1937, 7, FALSE), "NA")</f>
        <v>-0.03648545896</v>
      </c>
    </row>
    <row r="1840" ht="15.75" customHeight="1">
      <c r="A1840" s="15">
        <v>44937.0</v>
      </c>
      <c r="B1840" s="16">
        <f>IFERROR(VLOOKUP(A1840, 'Data Investing.com'!$A$1:$B$1937, 2, FALSE), "NA")</f>
        <v>4728.88</v>
      </c>
      <c r="C1840" s="16">
        <f>IFERROR(VLOOKUP(A1840, 'Data Investing.com'!$A$1:$G$1937, 6, FALSE), "NA")</f>
        <v>251.8657392</v>
      </c>
      <c r="D1840" s="17">
        <f>IFERROR(VLOOKUP(A1840, 'Data Investing.com'!$A$1:$D$1937, 4, FALSE), "NA")</f>
        <v>-0.0519468</v>
      </c>
      <c r="E1840" s="17">
        <f>IFERROR(VLOOKUP(A1840, 'Data Investing.com'!$A$1:$G$1937, 7, FALSE), "NA")</f>
        <v>-0.05342985653</v>
      </c>
    </row>
    <row r="1841" ht="15.75" customHeight="1">
      <c r="A1841" s="15">
        <v>44938.0</v>
      </c>
      <c r="B1841" s="16">
        <f>IFERROR(VLOOKUP(A1841, 'Data Investing.com'!$A$1:$B$1937, 2, FALSE), "NA")</f>
        <v>4970.71</v>
      </c>
      <c r="C1841" s="16">
        <f>IFERROR(VLOOKUP(A1841, 'Data Investing.com'!$A$1:$G$1937, 6, FALSE), "NA")</f>
        <v>264.8093592</v>
      </c>
      <c r="D1841" s="17">
        <f>IFERROR(VLOOKUP(A1841, 'Data Investing.com'!$A$1:$D$1937, 4, FALSE), "NA")</f>
        <v>0.05113896</v>
      </c>
      <c r="E1841" s="17">
        <f>IFERROR(VLOOKUP(A1841, 'Data Investing.com'!$A$1:$G$1937, 7, FALSE), "NA")</f>
        <v>0.0501140031</v>
      </c>
    </row>
    <row r="1842" ht="15.75" customHeight="1">
      <c r="A1842" s="15">
        <v>44939.0</v>
      </c>
      <c r="B1842" s="16">
        <f>IFERROR(VLOOKUP(A1842, 'Data Investing.com'!$A$1:$B$1937, 2, FALSE), "NA")</f>
        <v>4984.86</v>
      </c>
      <c r="C1842" s="16">
        <f>IFERROR(VLOOKUP(A1842, 'Data Investing.com'!$A$1:$G$1937, 6, FALSE), "NA")</f>
        <v>265.4260247</v>
      </c>
      <c r="D1842" s="17">
        <f>IFERROR(VLOOKUP(A1842, 'Data Investing.com'!$A$1:$D$1937, 4, FALSE), "NA")</f>
        <v>0.00284668</v>
      </c>
      <c r="E1842" s="17">
        <f>IFERROR(VLOOKUP(A1842, 'Data Investing.com'!$A$1:$G$1937, 7, FALSE), "NA")</f>
        <v>0.00232600787</v>
      </c>
    </row>
    <row r="1843" ht="15.75" customHeight="1">
      <c r="A1843" s="15">
        <v>44940.0</v>
      </c>
      <c r="B1843" s="16" t="str">
        <f>IFERROR(VLOOKUP(A1843, 'Data Investing.com'!$A$1:$B$1937, 2, FALSE), "NA")</f>
        <v>NA</v>
      </c>
      <c r="C1843" s="16" t="str">
        <f>IFERROR(VLOOKUP(A1843, 'Data Investing.com'!$A$1:$G$1937, 6, FALSE), "NA")</f>
        <v>NA</v>
      </c>
      <c r="D1843" s="17" t="str">
        <f>IFERROR(VLOOKUP(A1843, 'Data Investing.com'!$A$1:$D$1937, 4, FALSE), "NA")</f>
        <v>NA</v>
      </c>
      <c r="E1843" s="17" t="str">
        <f>IFERROR(VLOOKUP(A1843, 'Data Investing.com'!$A$1:$G$1937, 7, FALSE), "NA")</f>
        <v>NA</v>
      </c>
    </row>
    <row r="1844" ht="15.75" customHeight="1">
      <c r="A1844" s="15">
        <v>44941.0</v>
      </c>
      <c r="B1844" s="16" t="str">
        <f>IFERROR(VLOOKUP(A1844, 'Data Investing.com'!$A$1:$B$1937, 2, FALSE), "NA")</f>
        <v>NA</v>
      </c>
      <c r="C1844" s="16" t="str">
        <f>IFERROR(VLOOKUP(A1844, 'Data Investing.com'!$A$1:$G$1937, 6, FALSE), "NA")</f>
        <v>NA</v>
      </c>
      <c r="D1844" s="17" t="str">
        <f>IFERROR(VLOOKUP(A1844, 'Data Investing.com'!$A$1:$D$1937, 4, FALSE), "NA")</f>
        <v>NA</v>
      </c>
      <c r="E1844" s="17" t="str">
        <f>IFERROR(VLOOKUP(A1844, 'Data Investing.com'!$A$1:$G$1937, 7, FALSE), "NA")</f>
        <v>NA</v>
      </c>
    </row>
    <row r="1845" ht="15.75" customHeight="1">
      <c r="A1845" s="15">
        <v>44942.0</v>
      </c>
      <c r="B1845" s="16">
        <f>IFERROR(VLOOKUP(A1845, 'Data Investing.com'!$A$1:$B$1937, 2, FALSE), "NA")</f>
        <v>5207.67</v>
      </c>
      <c r="C1845" s="16">
        <f>IFERROR(VLOOKUP(A1845, 'Data Investing.com'!$A$1:$G$1937, 6, FALSE), "NA")</f>
        <v>277.0685692</v>
      </c>
      <c r="D1845" s="17">
        <f>IFERROR(VLOOKUP(A1845, 'Data Investing.com'!$A$1:$D$1937, 4, FALSE), "NA")</f>
        <v>0.04469734</v>
      </c>
      <c r="E1845" s="17">
        <f>IFERROR(VLOOKUP(A1845, 'Data Investing.com'!$A$1:$G$1937, 7, FALSE), "NA")</f>
        <v>0.04292884234</v>
      </c>
    </row>
    <row r="1846" ht="15.75" customHeight="1">
      <c r="A1846" s="15">
        <v>44943.0</v>
      </c>
      <c r="B1846" s="16">
        <f>IFERROR(VLOOKUP(A1846, 'Data Investing.com'!$A$1:$B$1937, 2, FALSE), "NA")</f>
        <v>5315.03</v>
      </c>
      <c r="C1846" s="16">
        <f>IFERROR(VLOOKUP(A1846, 'Data Investing.com'!$A$1:$G$1937, 6, FALSE), "NA")</f>
        <v>284.1001053</v>
      </c>
      <c r="D1846" s="17">
        <f>IFERROR(VLOOKUP(A1846, 'Data Investing.com'!$A$1:$D$1937, 4, FALSE), "NA")</f>
        <v>0.02061575</v>
      </c>
      <c r="E1846" s="17">
        <f>IFERROR(VLOOKUP(A1846, 'Data Investing.com'!$A$1:$G$1937, 7, FALSE), "NA")</f>
        <v>0.02506164157</v>
      </c>
    </row>
    <row r="1847" ht="15.75" customHeight="1">
      <c r="A1847" s="15">
        <v>44944.0</v>
      </c>
      <c r="B1847" s="16">
        <f>IFERROR(VLOOKUP(A1847, 'Data Investing.com'!$A$1:$B$1937, 2, FALSE), "NA")</f>
        <v>5384.17</v>
      </c>
      <c r="C1847" s="16">
        <f>IFERROR(VLOOKUP(A1847, 'Data Investing.com'!$A$1:$G$1937, 6, FALSE), "NA")</f>
        <v>287.0210248</v>
      </c>
      <c r="D1847" s="17">
        <f>IFERROR(VLOOKUP(A1847, 'Data Investing.com'!$A$1:$D$1937, 4, FALSE), "NA")</f>
        <v>0.01300839</v>
      </c>
      <c r="E1847" s="17">
        <f>IFERROR(VLOOKUP(A1847, 'Data Investing.com'!$A$1:$G$1937, 7, FALSE), "NA")</f>
        <v>0.01022881071</v>
      </c>
    </row>
    <row r="1848" ht="15.75" customHeight="1">
      <c r="A1848" s="15">
        <v>44945.0</v>
      </c>
      <c r="B1848" s="16">
        <f>IFERROR(VLOOKUP(A1848, 'Data Investing.com'!$A$1:$B$1937, 2, FALSE), "NA")</f>
        <v>5422.37</v>
      </c>
      <c r="C1848" s="16">
        <f>IFERROR(VLOOKUP(A1848, 'Data Investing.com'!$A$1:$G$1937, 6, FALSE), "NA")</f>
        <v>289.0728124</v>
      </c>
      <c r="D1848" s="17">
        <f>IFERROR(VLOOKUP(A1848, 'Data Investing.com'!$A$1:$D$1937, 4, FALSE), "NA")</f>
        <v>0.00709487</v>
      </c>
      <c r="E1848" s="17">
        <f>IFERROR(VLOOKUP(A1848, 'Data Investing.com'!$A$1:$G$1937, 7, FALSE), "NA")</f>
        <v>0.007123132104</v>
      </c>
    </row>
    <row r="1849" ht="15.75" customHeight="1">
      <c r="A1849" s="15">
        <v>44946.0</v>
      </c>
      <c r="B1849" s="16">
        <f>IFERROR(VLOOKUP(A1849, 'Data Investing.com'!$A$1:$B$1937, 2, FALSE), "NA")</f>
        <v>5490.34</v>
      </c>
      <c r="C1849" s="16">
        <f>IFERROR(VLOOKUP(A1849, 'Data Investing.com'!$A$1:$G$1937, 6, FALSE), "NA")</f>
        <v>292.6948113</v>
      </c>
      <c r="D1849" s="17">
        <f>IFERROR(VLOOKUP(A1849, 'Data Investing.com'!$A$1:$D$1937, 4, FALSE), "NA")</f>
        <v>0.01253511</v>
      </c>
      <c r="E1849" s="17">
        <f>IFERROR(VLOOKUP(A1849, 'Data Investing.com'!$A$1:$G$1937, 7, FALSE), "NA")</f>
        <v>0.01245186404</v>
      </c>
    </row>
    <row r="1850" ht="15.75" customHeight="1">
      <c r="A1850" s="15">
        <v>44947.0</v>
      </c>
      <c r="B1850" s="16" t="str">
        <f>IFERROR(VLOOKUP(A1850, 'Data Investing.com'!$A$1:$B$1937, 2, FALSE), "NA")</f>
        <v>NA</v>
      </c>
      <c r="C1850" s="16" t="str">
        <f>IFERROR(VLOOKUP(A1850, 'Data Investing.com'!$A$1:$G$1937, 6, FALSE), "NA")</f>
        <v>NA</v>
      </c>
      <c r="D1850" s="17" t="str">
        <f>IFERROR(VLOOKUP(A1850, 'Data Investing.com'!$A$1:$D$1937, 4, FALSE), "NA")</f>
        <v>NA</v>
      </c>
      <c r="E1850" s="17" t="str">
        <f>IFERROR(VLOOKUP(A1850, 'Data Investing.com'!$A$1:$G$1937, 7, FALSE), "NA")</f>
        <v>NA</v>
      </c>
    </row>
    <row r="1851" ht="15.75" customHeight="1">
      <c r="A1851" s="15">
        <v>44948.0</v>
      </c>
      <c r="B1851" s="16" t="str">
        <f>IFERROR(VLOOKUP(A1851, 'Data Investing.com'!$A$1:$B$1937, 2, FALSE), "NA")</f>
        <v>NA</v>
      </c>
      <c r="C1851" s="16" t="str">
        <f>IFERROR(VLOOKUP(A1851, 'Data Investing.com'!$A$1:$G$1937, 6, FALSE), "NA")</f>
        <v>NA</v>
      </c>
      <c r="D1851" s="17" t="str">
        <f>IFERROR(VLOOKUP(A1851, 'Data Investing.com'!$A$1:$D$1937, 4, FALSE), "NA")</f>
        <v>NA</v>
      </c>
      <c r="E1851" s="17" t="str">
        <f>IFERROR(VLOOKUP(A1851, 'Data Investing.com'!$A$1:$G$1937, 7, FALSE), "NA")</f>
        <v>NA</v>
      </c>
    </row>
    <row r="1852" ht="15.75" customHeight="1">
      <c r="A1852" s="15">
        <v>44949.0</v>
      </c>
      <c r="B1852" s="16">
        <f>IFERROR(VLOOKUP(A1852, 'Data Investing.com'!$A$1:$B$1937, 2, FALSE), "NA")</f>
        <v>5404.43</v>
      </c>
      <c r="C1852" s="16">
        <f>IFERROR(VLOOKUP(A1852, 'Data Investing.com'!$A$1:$G$1937, 6, FALSE), "NA")</f>
        <v>287.3901899</v>
      </c>
      <c r="D1852" s="17">
        <f>IFERROR(VLOOKUP(A1852, 'Data Investing.com'!$A$1:$D$1937, 4, FALSE), "NA")</f>
        <v>-0.0156475</v>
      </c>
      <c r="E1852" s="17">
        <f>IFERROR(VLOOKUP(A1852, 'Data Investing.com'!$A$1:$G$1937, 7, FALSE), "NA")</f>
        <v>-0.01828962709</v>
      </c>
    </row>
    <row r="1853" ht="15.75" customHeight="1">
      <c r="A1853" s="15">
        <v>44950.0</v>
      </c>
      <c r="B1853" s="16">
        <f>IFERROR(VLOOKUP(A1853, 'Data Investing.com'!$A$1:$B$1937, 2, FALSE), "NA")</f>
        <v>5366.52</v>
      </c>
      <c r="C1853" s="16">
        <f>IFERROR(VLOOKUP(A1853, 'Data Investing.com'!$A$1:$G$1937, 6, FALSE), "NA")</f>
        <v>285.1043936</v>
      </c>
      <c r="D1853" s="17">
        <f>IFERROR(VLOOKUP(A1853, 'Data Investing.com'!$A$1:$D$1937, 4, FALSE), "NA")</f>
        <v>-0.0070146</v>
      </c>
      <c r="E1853" s="17">
        <f>IFERROR(VLOOKUP(A1853, 'Data Investing.com'!$A$1:$G$1937, 7, FALSE), "NA")</f>
        <v>-0.007985432871</v>
      </c>
    </row>
    <row r="1854" ht="15.75" customHeight="1">
      <c r="A1854" s="15">
        <v>44951.0</v>
      </c>
      <c r="B1854" s="16">
        <f>IFERROR(VLOOKUP(A1854, 'Data Investing.com'!$A$1:$B$1937, 2, FALSE), "NA")</f>
        <v>5297.77</v>
      </c>
      <c r="C1854" s="16">
        <f>IFERROR(VLOOKUP(A1854, 'Data Investing.com'!$A$1:$G$1937, 6, FALSE), "NA")</f>
        <v>282.166996</v>
      </c>
      <c r="D1854" s="17">
        <f>IFERROR(VLOOKUP(A1854, 'Data Investing.com'!$A$1:$D$1937, 4, FALSE), "NA")</f>
        <v>-0.0128109</v>
      </c>
      <c r="E1854" s="17">
        <f>IFERROR(VLOOKUP(A1854, 'Data Investing.com'!$A$1:$G$1937, 7, FALSE), "NA")</f>
        <v>-0.01035632633</v>
      </c>
    </row>
    <row r="1855" ht="15.75" customHeight="1">
      <c r="A1855" s="15">
        <v>44952.0</v>
      </c>
      <c r="B1855" s="16">
        <f>IFERROR(VLOOKUP(A1855, 'Data Investing.com'!$A$1:$B$1937, 2, FALSE), "NA")</f>
        <v>5231.02</v>
      </c>
      <c r="C1855" s="16">
        <f>IFERROR(VLOOKUP(A1855, 'Data Investing.com'!$A$1:$G$1937, 6, FALSE), "NA")</f>
        <v>278.3005166</v>
      </c>
      <c r="D1855" s="17">
        <f>IFERROR(VLOOKUP(A1855, 'Data Investing.com'!$A$1:$D$1937, 4, FALSE), "NA")</f>
        <v>-0.0125996</v>
      </c>
      <c r="E1855" s="17">
        <f>IFERROR(VLOOKUP(A1855, 'Data Investing.com'!$A$1:$G$1937, 7, FALSE), "NA")</f>
        <v>-0.0137975553</v>
      </c>
    </row>
    <row r="1856" ht="15.75" customHeight="1">
      <c r="A1856" s="15">
        <v>44953.0</v>
      </c>
      <c r="B1856" s="16">
        <f>IFERROR(VLOOKUP(A1856, 'Data Investing.com'!$A$1:$B$1937, 2, FALSE), "NA")</f>
        <v>5191.83</v>
      </c>
      <c r="C1856" s="16">
        <f>IFERROR(VLOOKUP(A1856, 'Data Investing.com'!$A$1:$G$1937, 6, FALSE), "NA")</f>
        <v>276.0451725</v>
      </c>
      <c r="D1856" s="17">
        <f>IFERROR(VLOOKUP(A1856, 'Data Investing.com'!$A$1:$D$1937, 4, FALSE), "NA")</f>
        <v>-0.0074918</v>
      </c>
      <c r="E1856" s="17">
        <f>IFERROR(VLOOKUP(A1856, 'Data Investing.com'!$A$1:$G$1937, 7, FALSE), "NA")</f>
        <v>-0.008137003938</v>
      </c>
    </row>
    <row r="1857" ht="15.75" customHeight="1">
      <c r="A1857" s="15">
        <v>44954.0</v>
      </c>
      <c r="B1857" s="16" t="str">
        <f>IFERROR(VLOOKUP(A1857, 'Data Investing.com'!$A$1:$B$1937, 2, FALSE), "NA")</f>
        <v>NA</v>
      </c>
      <c r="C1857" s="16" t="str">
        <f>IFERROR(VLOOKUP(A1857, 'Data Investing.com'!$A$1:$G$1937, 6, FALSE), "NA")</f>
        <v>NA</v>
      </c>
      <c r="D1857" s="17" t="str">
        <f>IFERROR(VLOOKUP(A1857, 'Data Investing.com'!$A$1:$D$1937, 4, FALSE), "NA")</f>
        <v>NA</v>
      </c>
      <c r="E1857" s="17" t="str">
        <f>IFERROR(VLOOKUP(A1857, 'Data Investing.com'!$A$1:$G$1937, 7, FALSE), "NA")</f>
        <v>NA</v>
      </c>
    </row>
    <row r="1858" ht="15.75" customHeight="1">
      <c r="A1858" s="15">
        <v>44955.0</v>
      </c>
      <c r="B1858" s="16" t="str">
        <f>IFERROR(VLOOKUP(A1858, 'Data Investing.com'!$A$1:$B$1937, 2, FALSE), "NA")</f>
        <v>NA</v>
      </c>
      <c r="C1858" s="16" t="str">
        <f>IFERROR(VLOOKUP(A1858, 'Data Investing.com'!$A$1:$G$1937, 6, FALSE), "NA")</f>
        <v>NA</v>
      </c>
      <c r="D1858" s="17" t="str">
        <f>IFERROR(VLOOKUP(A1858, 'Data Investing.com'!$A$1:$D$1937, 4, FALSE), "NA")</f>
        <v>NA</v>
      </c>
      <c r="E1858" s="17" t="str">
        <f>IFERROR(VLOOKUP(A1858, 'Data Investing.com'!$A$1:$G$1937, 7, FALSE), "NA")</f>
        <v>NA</v>
      </c>
    </row>
    <row r="1859" ht="15.75" customHeight="1">
      <c r="A1859" s="15">
        <v>44956.0</v>
      </c>
      <c r="B1859" s="16">
        <f>IFERROR(VLOOKUP(A1859, 'Data Investing.com'!$A$1:$B$1937, 2, FALSE), "NA")</f>
        <v>5096.29</v>
      </c>
      <c r="C1859" s="16">
        <f>IFERROR(VLOOKUP(A1859, 'Data Investing.com'!$A$1:$G$1937, 6, FALSE), "NA")</f>
        <v>271.2942705</v>
      </c>
      <c r="D1859" s="17">
        <f>IFERROR(VLOOKUP(A1859, 'Data Investing.com'!$A$1:$D$1937, 4, FALSE), "NA")</f>
        <v>-0.018402</v>
      </c>
      <c r="E1859" s="17">
        <f>IFERROR(VLOOKUP(A1859, 'Data Investing.com'!$A$1:$G$1937, 7, FALSE), "NA")</f>
        <v>-0.01736042023</v>
      </c>
    </row>
    <row r="1860" ht="15.75" customHeight="1">
      <c r="A1860" s="15">
        <v>44957.0</v>
      </c>
      <c r="B1860" s="16">
        <f>IFERROR(VLOOKUP(A1860, 'Data Investing.com'!$A$1:$B$1937, 2, FALSE), "NA")</f>
        <v>4976.55</v>
      </c>
      <c r="C1860" s="16">
        <f>IFERROR(VLOOKUP(A1860, 'Data Investing.com'!$A$1:$G$1937, 6, FALSE), "NA")</f>
        <v>264.620023</v>
      </c>
      <c r="D1860" s="17">
        <f>IFERROR(VLOOKUP(A1860, 'Data Investing.com'!$A$1:$D$1937, 4, FALSE), "NA")</f>
        <v>-0.0234955</v>
      </c>
      <c r="E1860" s="17">
        <f>IFERROR(VLOOKUP(A1860, 'Data Investing.com'!$A$1:$G$1937, 7, FALSE), "NA")</f>
        <v>-0.02490917918</v>
      </c>
    </row>
    <row r="1861" ht="15.75" customHeight="1">
      <c r="A1861" s="15">
        <v>44958.0</v>
      </c>
      <c r="B1861" s="16">
        <f>IFERROR(VLOOKUP(A1861, 'Data Investing.com'!$A$1:$B$1937, 2, FALSE), "NA")</f>
        <v>4713.39</v>
      </c>
      <c r="C1861" s="16">
        <f>IFERROR(VLOOKUP(A1861, 'Data Investing.com'!$A$1:$G$1937, 6, FALSE), "NA")</f>
        <v>250.760252</v>
      </c>
      <c r="D1861" s="17">
        <f>IFERROR(VLOOKUP(A1861, 'Data Investing.com'!$A$1:$D$1937, 4, FALSE), "NA")</f>
        <v>-0.05288</v>
      </c>
      <c r="E1861" s="17">
        <f>IFERROR(VLOOKUP(A1861, 'Data Investing.com'!$A$1:$G$1937, 7, FALSE), "NA")</f>
        <v>-0.05379761022</v>
      </c>
    </row>
    <row r="1862" ht="15.75" customHeight="1">
      <c r="A1862" s="15">
        <v>44959.0</v>
      </c>
      <c r="B1862" s="16">
        <f>IFERROR(VLOOKUP(A1862, 'Data Investing.com'!$A$1:$B$1937, 2, FALSE), "NA")</f>
        <v>4752.24</v>
      </c>
      <c r="C1862" s="16">
        <f>IFERROR(VLOOKUP(A1862, 'Data Investing.com'!$A$1:$G$1937, 6, FALSE), "NA")</f>
        <v>252.8863346</v>
      </c>
      <c r="D1862" s="17">
        <f>IFERROR(VLOOKUP(A1862, 'Data Investing.com'!$A$1:$D$1937, 4, FALSE), "NA")</f>
        <v>0.00824248</v>
      </c>
      <c r="E1862" s="17">
        <f>IFERROR(VLOOKUP(A1862, 'Data Investing.com'!$A$1:$G$1937, 7, FALSE), "NA")</f>
        <v>0.008442806258</v>
      </c>
    </row>
    <row r="1863" ht="15.75" customHeight="1">
      <c r="A1863" s="15">
        <v>44960.0</v>
      </c>
      <c r="B1863" s="16">
        <f>IFERROR(VLOOKUP(A1863, 'Data Investing.com'!$A$1:$B$1937, 2, FALSE), "NA")</f>
        <v>4997.63</v>
      </c>
      <c r="C1863" s="16">
        <f>IFERROR(VLOOKUP(A1863, 'Data Investing.com'!$A$1:$G$1937, 6, FALSE), "NA")</f>
        <v>265.5686395</v>
      </c>
      <c r="D1863" s="17">
        <f>IFERROR(VLOOKUP(A1863, 'Data Investing.com'!$A$1:$D$1937, 4, FALSE), "NA")</f>
        <v>0.0516367</v>
      </c>
      <c r="E1863" s="17">
        <f>IFERROR(VLOOKUP(A1863, 'Data Investing.com'!$A$1:$G$1937, 7, FALSE), "NA")</f>
        <v>0.04893321914</v>
      </c>
    </row>
    <row r="1864" ht="15.75" customHeight="1">
      <c r="A1864" s="15">
        <v>44961.0</v>
      </c>
      <c r="B1864" s="16" t="str">
        <f>IFERROR(VLOOKUP(A1864, 'Data Investing.com'!$A$1:$B$1937, 2, FALSE), "NA")</f>
        <v>NA</v>
      </c>
      <c r="C1864" s="16" t="str">
        <f>IFERROR(VLOOKUP(A1864, 'Data Investing.com'!$A$1:$G$1937, 6, FALSE), "NA")</f>
        <v>NA</v>
      </c>
      <c r="D1864" s="17" t="str">
        <f>IFERROR(VLOOKUP(A1864, 'Data Investing.com'!$A$1:$D$1937, 4, FALSE), "NA")</f>
        <v>NA</v>
      </c>
      <c r="E1864" s="17" t="str">
        <f>IFERROR(VLOOKUP(A1864, 'Data Investing.com'!$A$1:$G$1937, 7, FALSE), "NA")</f>
        <v>NA</v>
      </c>
    </row>
    <row r="1865" ht="15.75" customHeight="1">
      <c r="A1865" s="15">
        <v>44962.0</v>
      </c>
      <c r="B1865" s="16" t="str">
        <f>IFERROR(VLOOKUP(A1865, 'Data Investing.com'!$A$1:$B$1937, 2, FALSE), "NA")</f>
        <v>NA</v>
      </c>
      <c r="C1865" s="16" t="str">
        <f>IFERROR(VLOOKUP(A1865, 'Data Investing.com'!$A$1:$G$1937, 6, FALSE), "NA")</f>
        <v>NA</v>
      </c>
      <c r="D1865" s="17" t="str">
        <f>IFERROR(VLOOKUP(A1865, 'Data Investing.com'!$A$1:$D$1937, 4, FALSE), "NA")</f>
        <v>NA</v>
      </c>
      <c r="E1865" s="17" t="str">
        <f>IFERROR(VLOOKUP(A1865, 'Data Investing.com'!$A$1:$G$1937, 7, FALSE), "NA")</f>
        <v>NA</v>
      </c>
    </row>
    <row r="1866" ht="15.75" customHeight="1">
      <c r="A1866" s="15">
        <v>44963.0</v>
      </c>
      <c r="B1866" s="16">
        <f>IFERROR(VLOOKUP(A1866, 'Data Investing.com'!$A$1:$B$1937, 2, FALSE), "NA")</f>
        <v>4930.18</v>
      </c>
      <c r="C1866" s="16">
        <f>IFERROR(VLOOKUP(A1866, 'Data Investing.com'!$A$1:$G$1937, 6, FALSE), "NA")</f>
        <v>262.0526531</v>
      </c>
      <c r="D1866" s="17">
        <f>IFERROR(VLOOKUP(A1866, 'Data Investing.com'!$A$1:$D$1937, 4, FALSE), "NA")</f>
        <v>-0.0134964</v>
      </c>
      <c r="E1866" s="17">
        <f>IFERROR(VLOOKUP(A1866, 'Data Investing.com'!$A$1:$G$1937, 7, FALSE), "NA")</f>
        <v>-0.01332788692</v>
      </c>
    </row>
    <row r="1867" ht="15.75" customHeight="1">
      <c r="A1867" s="15">
        <v>44964.0</v>
      </c>
      <c r="B1867" s="16">
        <f>IFERROR(VLOOKUP(A1867, 'Data Investing.com'!$A$1:$B$1937, 2, FALSE), "NA")</f>
        <v>4505.34</v>
      </c>
      <c r="C1867" s="16">
        <f>IFERROR(VLOOKUP(A1867, 'Data Investing.com'!$A$1:$G$1937, 6, FALSE), "NA")</f>
        <v>239.4597812</v>
      </c>
      <c r="D1867" s="17">
        <f>IFERROR(VLOOKUP(A1867, 'Data Investing.com'!$A$1:$D$1937, 4, FALSE), "NA")</f>
        <v>-0.0861713</v>
      </c>
      <c r="E1867" s="17">
        <f>IFERROR(VLOOKUP(A1867, 'Data Investing.com'!$A$1:$G$1937, 7, FALSE), "NA")</f>
        <v>-0.09015997497</v>
      </c>
    </row>
    <row r="1868" ht="15.75" customHeight="1">
      <c r="A1868" s="15">
        <v>44965.0</v>
      </c>
      <c r="B1868" s="16">
        <f>IFERROR(VLOOKUP(A1868, 'Data Investing.com'!$A$1:$B$1937, 2, FALSE), "NA")</f>
        <v>4505.34</v>
      </c>
      <c r="C1868" s="16">
        <f>IFERROR(VLOOKUP(A1868, 'Data Investing.com'!$A$1:$G$1937, 6, FALSE), "NA")</f>
        <v>239.3503761</v>
      </c>
      <c r="D1868" s="17">
        <f>IFERROR(VLOOKUP(A1868, 'Data Investing.com'!$A$1:$D$1937, 4, FALSE), "NA")</f>
        <v>0</v>
      </c>
      <c r="E1868" s="17">
        <f>IFERROR(VLOOKUP(A1868, 'Data Investing.com'!$A$1:$G$1937, 7, FALSE), "NA")</f>
        <v>-0.0004569873983</v>
      </c>
    </row>
    <row r="1869" ht="15.75" customHeight="1">
      <c r="A1869" s="15">
        <v>44966.0</v>
      </c>
      <c r="B1869" s="16" t="str">
        <f>IFERROR(VLOOKUP(A1869, 'Data Investing.com'!$A$1:$B$1937, 2, FALSE), "NA")</f>
        <v>NA</v>
      </c>
      <c r="C1869" s="16" t="str">
        <f>IFERROR(VLOOKUP(A1869, 'Data Investing.com'!$A$1:$G$1937, 6, FALSE), "NA")</f>
        <v>NA</v>
      </c>
      <c r="D1869" s="17" t="str">
        <f>IFERROR(VLOOKUP(A1869, 'Data Investing.com'!$A$1:$D$1937, 4, FALSE), "NA")</f>
        <v>NA</v>
      </c>
      <c r="E1869" s="17" t="str">
        <f>IFERROR(VLOOKUP(A1869, 'Data Investing.com'!$A$1:$G$1937, 7, FALSE), "NA")</f>
        <v>NA</v>
      </c>
    </row>
    <row r="1870" ht="15.75" customHeight="1">
      <c r="A1870" s="15">
        <v>44967.0</v>
      </c>
      <c r="B1870" s="16" t="str">
        <f>IFERROR(VLOOKUP(A1870, 'Data Investing.com'!$A$1:$B$1937, 2, FALSE), "NA")</f>
        <v>NA</v>
      </c>
      <c r="C1870" s="16" t="str">
        <f>IFERROR(VLOOKUP(A1870, 'Data Investing.com'!$A$1:$G$1937, 6, FALSE), "NA")</f>
        <v>NA</v>
      </c>
      <c r="D1870" s="17" t="str">
        <f>IFERROR(VLOOKUP(A1870, 'Data Investing.com'!$A$1:$D$1937, 4, FALSE), "NA")</f>
        <v>NA</v>
      </c>
      <c r="E1870" s="17" t="str">
        <f>IFERROR(VLOOKUP(A1870, 'Data Investing.com'!$A$1:$G$1937, 7, FALSE), "NA")</f>
        <v>NA</v>
      </c>
    </row>
    <row r="1871" ht="15.75" customHeight="1">
      <c r="A1871" s="15">
        <v>44968.0</v>
      </c>
      <c r="B1871" s="16" t="str">
        <f>IFERROR(VLOOKUP(A1871, 'Data Investing.com'!$A$1:$B$1937, 2, FALSE), "NA")</f>
        <v>NA</v>
      </c>
      <c r="C1871" s="16" t="str">
        <f>IFERROR(VLOOKUP(A1871, 'Data Investing.com'!$A$1:$G$1937, 6, FALSE), "NA")</f>
        <v>NA</v>
      </c>
      <c r="D1871" s="17" t="str">
        <f>IFERROR(VLOOKUP(A1871, 'Data Investing.com'!$A$1:$D$1937, 4, FALSE), "NA")</f>
        <v>NA</v>
      </c>
      <c r="E1871" s="17" t="str">
        <f>IFERROR(VLOOKUP(A1871, 'Data Investing.com'!$A$1:$G$1937, 7, FALSE), "NA")</f>
        <v>NA</v>
      </c>
    </row>
    <row r="1872" ht="15.75" customHeight="1">
      <c r="A1872" s="15">
        <v>44969.0</v>
      </c>
      <c r="B1872" s="16" t="str">
        <f>IFERROR(VLOOKUP(A1872, 'Data Investing.com'!$A$1:$B$1937, 2, FALSE), "NA")</f>
        <v>NA</v>
      </c>
      <c r="C1872" s="16" t="str">
        <f>IFERROR(VLOOKUP(A1872, 'Data Investing.com'!$A$1:$G$1937, 6, FALSE), "NA")</f>
        <v>NA</v>
      </c>
      <c r="D1872" s="17" t="str">
        <f>IFERROR(VLOOKUP(A1872, 'Data Investing.com'!$A$1:$D$1937, 4, FALSE), "NA")</f>
        <v>NA</v>
      </c>
      <c r="E1872" s="17" t="str">
        <f>IFERROR(VLOOKUP(A1872, 'Data Investing.com'!$A$1:$G$1937, 7, FALSE), "NA")</f>
        <v>NA</v>
      </c>
    </row>
    <row r="1873" ht="15.75" customHeight="1">
      <c r="A1873" s="15">
        <v>44970.0</v>
      </c>
      <c r="B1873" s="16" t="str">
        <f>IFERROR(VLOOKUP(A1873, 'Data Investing.com'!$A$1:$B$1937, 2, FALSE), "NA")</f>
        <v>NA</v>
      </c>
      <c r="C1873" s="16" t="str">
        <f>IFERROR(VLOOKUP(A1873, 'Data Investing.com'!$A$1:$G$1937, 6, FALSE), "NA")</f>
        <v>NA</v>
      </c>
      <c r="D1873" s="17" t="str">
        <f>IFERROR(VLOOKUP(A1873, 'Data Investing.com'!$A$1:$D$1937, 4, FALSE), "NA")</f>
        <v>NA</v>
      </c>
      <c r="E1873" s="17" t="str">
        <f>IFERROR(VLOOKUP(A1873, 'Data Investing.com'!$A$1:$G$1937, 7, FALSE), "NA")</f>
        <v>NA</v>
      </c>
    </row>
    <row r="1874" ht="15.75" customHeight="1">
      <c r="A1874" s="15">
        <v>44971.0</v>
      </c>
      <c r="B1874" s="16" t="str">
        <f>IFERROR(VLOOKUP(A1874, 'Data Investing.com'!$A$1:$B$1937, 2, FALSE), "NA")</f>
        <v>NA</v>
      </c>
      <c r="C1874" s="16" t="str">
        <f>IFERROR(VLOOKUP(A1874, 'Data Investing.com'!$A$1:$G$1937, 6, FALSE), "NA")</f>
        <v>NA</v>
      </c>
      <c r="D1874" s="17" t="str">
        <f>IFERROR(VLOOKUP(A1874, 'Data Investing.com'!$A$1:$D$1937, 4, FALSE), "NA")</f>
        <v>NA</v>
      </c>
      <c r="E1874" s="17" t="str">
        <f>IFERROR(VLOOKUP(A1874, 'Data Investing.com'!$A$1:$G$1937, 7, FALSE), "NA")</f>
        <v>NA</v>
      </c>
    </row>
    <row r="1875" ht="15.75" customHeight="1">
      <c r="A1875" s="15">
        <v>44972.0</v>
      </c>
      <c r="B1875" s="16">
        <f>IFERROR(VLOOKUP(A1875, 'Data Investing.com'!$A$1:$B$1937, 2, FALSE), "NA")</f>
        <v>4950.47</v>
      </c>
      <c r="C1875" s="16">
        <f>IFERROR(VLOOKUP(A1875, 'Data Investing.com'!$A$1:$G$1937, 6, FALSE), "NA")</f>
        <v>262.8209961</v>
      </c>
      <c r="D1875" s="17">
        <f>IFERROR(VLOOKUP(A1875, 'Data Investing.com'!$A$1:$D$1937, 4, FALSE), "NA")</f>
        <v>0.09880053</v>
      </c>
      <c r="E1875" s="17">
        <f>IFERROR(VLOOKUP(A1875, 'Data Investing.com'!$A$1:$G$1937, 7, FALSE), "NA")</f>
        <v>0.09354468986</v>
      </c>
    </row>
    <row r="1876" ht="15.75" customHeight="1">
      <c r="A1876" s="15">
        <v>44973.0</v>
      </c>
      <c r="B1876" s="16">
        <f>IFERROR(VLOOKUP(A1876, 'Data Investing.com'!$A$1:$B$1937, 2, FALSE), "NA")</f>
        <v>5008.58</v>
      </c>
      <c r="C1876" s="16">
        <f>IFERROR(VLOOKUP(A1876, 'Data Investing.com'!$A$1:$G$1937, 6, FALSE), "NA")</f>
        <v>265.87642</v>
      </c>
      <c r="D1876" s="17">
        <f>IFERROR(VLOOKUP(A1876, 'Data Investing.com'!$A$1:$D$1937, 4, FALSE), "NA")</f>
        <v>0.01173828</v>
      </c>
      <c r="E1876" s="17">
        <f>IFERROR(VLOOKUP(A1876, 'Data Investing.com'!$A$1:$G$1937, 7, FALSE), "NA")</f>
        <v>0.0115584372</v>
      </c>
    </row>
    <row r="1877" ht="15.75" customHeight="1">
      <c r="A1877" s="15">
        <v>44974.0</v>
      </c>
      <c r="B1877" s="16">
        <f>IFERROR(VLOOKUP(A1877, 'Data Investing.com'!$A$1:$B$1937, 2, FALSE), "NA")</f>
        <v>5026.83</v>
      </c>
      <c r="C1877" s="16">
        <f>IFERROR(VLOOKUP(A1877, 'Data Investing.com'!$A$1:$G$1937, 6, FALSE), "NA")</f>
        <v>267.0337376</v>
      </c>
      <c r="D1877" s="17">
        <f>IFERROR(VLOOKUP(A1877, 'Data Investing.com'!$A$1:$D$1937, 4, FALSE), "NA")</f>
        <v>0.00364375</v>
      </c>
      <c r="E1877" s="17">
        <f>IFERROR(VLOOKUP(A1877, 'Data Investing.com'!$A$1:$G$1937, 7, FALSE), "NA")</f>
        <v>0.004343394061</v>
      </c>
    </row>
    <row r="1878" ht="15.75" customHeight="1">
      <c r="A1878" s="15">
        <v>44975.0</v>
      </c>
      <c r="B1878" s="16" t="str">
        <f>IFERROR(VLOOKUP(A1878, 'Data Investing.com'!$A$1:$B$1937, 2, FALSE), "NA")</f>
        <v>NA</v>
      </c>
      <c r="C1878" s="16" t="str">
        <f>IFERROR(VLOOKUP(A1878, 'Data Investing.com'!$A$1:$G$1937, 6, FALSE), "NA")</f>
        <v>NA</v>
      </c>
      <c r="D1878" s="17" t="str">
        <f>IFERROR(VLOOKUP(A1878, 'Data Investing.com'!$A$1:$D$1937, 4, FALSE), "NA")</f>
        <v>NA</v>
      </c>
      <c r="E1878" s="17" t="str">
        <f>IFERROR(VLOOKUP(A1878, 'Data Investing.com'!$A$1:$G$1937, 7, FALSE), "NA")</f>
        <v>NA</v>
      </c>
    </row>
    <row r="1879" ht="15.75" customHeight="1">
      <c r="A1879" s="15">
        <v>44976.0</v>
      </c>
      <c r="B1879" s="16" t="str">
        <f>IFERROR(VLOOKUP(A1879, 'Data Investing.com'!$A$1:$B$1937, 2, FALSE), "NA")</f>
        <v>NA</v>
      </c>
      <c r="C1879" s="16" t="str">
        <f>IFERROR(VLOOKUP(A1879, 'Data Investing.com'!$A$1:$G$1937, 6, FALSE), "NA")</f>
        <v>NA</v>
      </c>
      <c r="D1879" s="17" t="str">
        <f>IFERROR(VLOOKUP(A1879, 'Data Investing.com'!$A$1:$D$1937, 4, FALSE), "NA")</f>
        <v>NA</v>
      </c>
      <c r="E1879" s="17" t="str">
        <f>IFERROR(VLOOKUP(A1879, 'Data Investing.com'!$A$1:$G$1937, 7, FALSE), "NA")</f>
        <v>NA</v>
      </c>
    </row>
    <row r="1880" ht="15.75" customHeight="1">
      <c r="A1880" s="15">
        <v>44977.0</v>
      </c>
      <c r="B1880" s="16">
        <f>IFERROR(VLOOKUP(A1880, 'Data Investing.com'!$A$1:$B$1937, 2, FALSE), "NA")</f>
        <v>5148.93</v>
      </c>
      <c r="C1880" s="16">
        <f>IFERROR(VLOOKUP(A1880, 'Data Investing.com'!$A$1:$G$1937, 6, FALSE), "NA")</f>
        <v>272.8242382</v>
      </c>
      <c r="D1880" s="17">
        <f>IFERROR(VLOOKUP(A1880, 'Data Investing.com'!$A$1:$D$1937, 4, FALSE), "NA")</f>
        <v>0.02428966</v>
      </c>
      <c r="E1880" s="17">
        <f>IFERROR(VLOOKUP(A1880, 'Data Investing.com'!$A$1:$G$1937, 7, FALSE), "NA")</f>
        <v>0.02145276324</v>
      </c>
    </row>
    <row r="1881" ht="15.75" customHeight="1">
      <c r="A1881" s="15">
        <v>44978.0</v>
      </c>
      <c r="B1881" s="16">
        <f>IFERROR(VLOOKUP(A1881, 'Data Investing.com'!$A$1:$B$1937, 2, FALSE), "NA")</f>
        <v>5149.39</v>
      </c>
      <c r="C1881" s="16">
        <f>IFERROR(VLOOKUP(A1881, 'Data Investing.com'!$A$1:$G$1937, 6, FALSE), "NA")</f>
        <v>273.0207626</v>
      </c>
      <c r="D1881" s="17">
        <f>IFERROR(VLOOKUP(A1881, 'Data Investing.com'!$A$1:$D$1937, 4, FALSE), "NA")</f>
        <v>0.000089339</v>
      </c>
      <c r="E1881" s="17">
        <f>IFERROR(VLOOKUP(A1881, 'Data Investing.com'!$A$1:$G$1937, 7, FALSE), "NA")</f>
        <v>0.000720074244</v>
      </c>
    </row>
    <row r="1882" ht="15.75" customHeight="1">
      <c r="A1882" s="15">
        <v>44979.0</v>
      </c>
      <c r="B1882" s="16">
        <f>IFERROR(VLOOKUP(A1882, 'Data Investing.com'!$A$1:$B$1937, 2, FALSE), "NA")</f>
        <v>5071.41</v>
      </c>
      <c r="C1882" s="16">
        <f>IFERROR(VLOOKUP(A1882, 'Data Investing.com'!$A$1:$G$1937, 6, FALSE), "NA")</f>
        <v>269.0874264</v>
      </c>
      <c r="D1882" s="17">
        <f>IFERROR(VLOOKUP(A1882, 'Data Investing.com'!$A$1:$D$1937, 4, FALSE), "NA")</f>
        <v>-0.0151435</v>
      </c>
      <c r="E1882" s="17">
        <f>IFERROR(VLOOKUP(A1882, 'Data Investing.com'!$A$1:$G$1937, 7, FALSE), "NA")</f>
        <v>-0.01451151374</v>
      </c>
    </row>
    <row r="1883" ht="15.75" customHeight="1">
      <c r="A1883" s="15">
        <v>44980.0</v>
      </c>
      <c r="B1883" s="16">
        <f>IFERROR(VLOOKUP(A1883, 'Data Investing.com'!$A$1:$B$1937, 2, FALSE), "NA")</f>
        <v>5086.2</v>
      </c>
      <c r="C1883" s="16">
        <f>IFERROR(VLOOKUP(A1883, 'Data Investing.com'!$A$1:$G$1937, 6, FALSE), "NA")</f>
        <v>269.5089577</v>
      </c>
      <c r="D1883" s="17">
        <f>IFERROR(VLOOKUP(A1883, 'Data Investing.com'!$A$1:$D$1937, 4, FALSE), "NA")</f>
        <v>0.00291635</v>
      </c>
      <c r="E1883" s="17">
        <f>IFERROR(VLOOKUP(A1883, 'Data Investing.com'!$A$1:$G$1937, 7, FALSE), "NA")</f>
        <v>0.001565295721</v>
      </c>
    </row>
    <row r="1884" ht="15.75" customHeight="1">
      <c r="A1884" s="15">
        <v>44981.0</v>
      </c>
      <c r="B1884" s="16">
        <f>IFERROR(VLOOKUP(A1884, 'Data Investing.com'!$A$1:$B$1937, 2, FALSE), "NA")</f>
        <v>5058.75</v>
      </c>
      <c r="C1884" s="16">
        <f>IFERROR(VLOOKUP(A1884, 'Data Investing.com'!$A$1:$G$1937, 6, FALSE), "NA")</f>
        <v>268.1183616</v>
      </c>
      <c r="D1884" s="17">
        <f>IFERROR(VLOOKUP(A1884, 'Data Investing.com'!$A$1:$D$1937, 4, FALSE), "NA")</f>
        <v>-0.005397</v>
      </c>
      <c r="E1884" s="17">
        <f>IFERROR(VLOOKUP(A1884, 'Data Investing.com'!$A$1:$G$1937, 7, FALSE), "NA")</f>
        <v>-0.005173096988</v>
      </c>
    </row>
    <row r="1885" ht="15.75" customHeight="1">
      <c r="A1885" s="15">
        <v>44982.0</v>
      </c>
      <c r="B1885" s="16" t="str">
        <f>IFERROR(VLOOKUP(A1885, 'Data Investing.com'!$A$1:$B$1937, 2, FALSE), "NA")</f>
        <v>NA</v>
      </c>
      <c r="C1885" s="16" t="str">
        <f>IFERROR(VLOOKUP(A1885, 'Data Investing.com'!$A$1:$G$1937, 6, FALSE), "NA")</f>
        <v>NA</v>
      </c>
      <c r="D1885" s="17" t="str">
        <f>IFERROR(VLOOKUP(A1885, 'Data Investing.com'!$A$1:$D$1937, 4, FALSE), "NA")</f>
        <v>NA</v>
      </c>
      <c r="E1885" s="17" t="str">
        <f>IFERROR(VLOOKUP(A1885, 'Data Investing.com'!$A$1:$G$1937, 7, FALSE), "NA")</f>
        <v>NA</v>
      </c>
    </row>
    <row r="1886" ht="15.75" customHeight="1">
      <c r="A1886" s="15">
        <v>44983.0</v>
      </c>
      <c r="B1886" s="16" t="str">
        <f>IFERROR(VLOOKUP(A1886, 'Data Investing.com'!$A$1:$B$1937, 2, FALSE), "NA")</f>
        <v>NA</v>
      </c>
      <c r="C1886" s="16" t="str">
        <f>IFERROR(VLOOKUP(A1886, 'Data Investing.com'!$A$1:$G$1937, 6, FALSE), "NA")</f>
        <v>NA</v>
      </c>
      <c r="D1886" s="17" t="str">
        <f>IFERROR(VLOOKUP(A1886, 'Data Investing.com'!$A$1:$D$1937, 4, FALSE), "NA")</f>
        <v>NA</v>
      </c>
      <c r="E1886" s="17" t="str">
        <f>IFERROR(VLOOKUP(A1886, 'Data Investing.com'!$A$1:$G$1937, 7, FALSE), "NA")</f>
        <v>NA</v>
      </c>
    </row>
    <row r="1887" ht="15.75" customHeight="1">
      <c r="A1887" s="15">
        <v>44984.0</v>
      </c>
      <c r="B1887" s="16">
        <f>IFERROR(VLOOKUP(A1887, 'Data Investing.com'!$A$1:$B$1937, 2, FALSE), "NA")</f>
        <v>5197.44</v>
      </c>
      <c r="C1887" s="16">
        <f>IFERROR(VLOOKUP(A1887, 'Data Investing.com'!$A$1:$G$1937, 6, FALSE), "NA")</f>
        <v>275.2983426</v>
      </c>
      <c r="D1887" s="17">
        <f>IFERROR(VLOOKUP(A1887, 'Data Investing.com'!$A$1:$D$1937, 4, FALSE), "NA")</f>
        <v>0.02741586</v>
      </c>
      <c r="E1887" s="17">
        <f>IFERROR(VLOOKUP(A1887, 'Data Investing.com'!$A$1:$G$1937, 7, FALSE), "NA")</f>
        <v>0.02642686099</v>
      </c>
    </row>
    <row r="1888" ht="15.75" customHeight="1">
      <c r="A1888" s="15">
        <v>44985.0</v>
      </c>
      <c r="B1888" s="16">
        <f>IFERROR(VLOOKUP(A1888, 'Data Investing.com'!$A$1:$B$1937, 2, FALSE), "NA")</f>
        <v>5237.33</v>
      </c>
      <c r="C1888" s="16">
        <f>IFERROR(VLOOKUP(A1888, 'Data Investing.com'!$A$1:$G$1937, 6, FALSE), "NA")</f>
        <v>277.4582673</v>
      </c>
      <c r="D1888" s="17">
        <f>IFERROR(VLOOKUP(A1888, 'Data Investing.com'!$A$1:$D$1937, 4, FALSE), "NA")</f>
        <v>0.00767493</v>
      </c>
      <c r="E1888" s="17">
        <f>IFERROR(VLOOKUP(A1888, 'Data Investing.com'!$A$1:$G$1937, 7, FALSE), "NA")</f>
        <v>0.007815141992</v>
      </c>
    </row>
    <row r="1889" ht="15.75" customHeight="1">
      <c r="A1889" s="15">
        <v>44986.0</v>
      </c>
      <c r="B1889" s="16">
        <f>IFERROR(VLOOKUP(A1889, 'Data Investing.com'!$A$1:$B$1937, 2, FALSE), "NA")</f>
        <v>5322.65</v>
      </c>
      <c r="C1889" s="16">
        <f>IFERROR(VLOOKUP(A1889, 'Data Investing.com'!$A$1:$G$1937, 6, FALSE), "NA")</f>
        <v>281.9274875</v>
      </c>
      <c r="D1889" s="17">
        <f>IFERROR(VLOOKUP(A1889, 'Data Investing.com'!$A$1:$D$1937, 4, FALSE), "NA")</f>
        <v>0.01629074</v>
      </c>
      <c r="E1889" s="17">
        <f>IFERROR(VLOOKUP(A1889, 'Data Investing.com'!$A$1:$G$1937, 7, FALSE), "NA")</f>
        <v>0.01597936741</v>
      </c>
    </row>
    <row r="1890" ht="15.75" customHeight="1">
      <c r="A1890" s="15">
        <v>44987.0</v>
      </c>
      <c r="B1890" s="16">
        <f>IFERROR(VLOOKUP(A1890, 'Data Investing.com'!$A$1:$B$1937, 2, FALSE), "NA")</f>
        <v>5261.41</v>
      </c>
      <c r="C1890" s="16">
        <f>IFERROR(VLOOKUP(A1890, 'Data Investing.com'!$A$1:$G$1937, 6, FALSE), "NA")</f>
        <v>278.9142224</v>
      </c>
      <c r="D1890" s="17">
        <f>IFERROR(VLOOKUP(A1890, 'Data Investing.com'!$A$1:$D$1937, 4, FALSE), "NA")</f>
        <v>-0.0115055</v>
      </c>
      <c r="E1890" s="17">
        <f>IFERROR(VLOOKUP(A1890, 'Data Investing.com'!$A$1:$G$1937, 7, FALSE), "NA")</f>
        <v>-0.01074561333</v>
      </c>
    </row>
    <row r="1891" ht="15.75" customHeight="1">
      <c r="A1891" s="15">
        <v>44988.0</v>
      </c>
      <c r="B1891" s="16">
        <f>IFERROR(VLOOKUP(A1891, 'Data Investing.com'!$A$1:$B$1937, 2, FALSE), "NA")</f>
        <v>5212.38</v>
      </c>
      <c r="C1891" s="16">
        <f>IFERROR(VLOOKUP(A1891, 'Data Investing.com'!$A$1:$G$1937, 6, FALSE), "NA")</f>
        <v>276.9669757</v>
      </c>
      <c r="D1891" s="17">
        <f>IFERROR(VLOOKUP(A1891, 'Data Investing.com'!$A$1:$D$1937, 4, FALSE), "NA")</f>
        <v>-0.0093188</v>
      </c>
      <c r="E1891" s="17">
        <f>IFERROR(VLOOKUP(A1891, 'Data Investing.com'!$A$1:$G$1937, 7, FALSE), "NA")</f>
        <v>-0.007006010032</v>
      </c>
    </row>
    <row r="1892" ht="15.75" customHeight="1">
      <c r="A1892" s="15">
        <v>44989.0</v>
      </c>
      <c r="B1892" s="16" t="str">
        <f>IFERROR(VLOOKUP(A1892, 'Data Investing.com'!$A$1:$B$1937, 2, FALSE), "NA")</f>
        <v>NA</v>
      </c>
      <c r="C1892" s="16" t="str">
        <f>IFERROR(VLOOKUP(A1892, 'Data Investing.com'!$A$1:$G$1937, 6, FALSE), "NA")</f>
        <v>NA</v>
      </c>
      <c r="D1892" s="17" t="str">
        <f>IFERROR(VLOOKUP(A1892, 'Data Investing.com'!$A$1:$D$1937, 4, FALSE), "NA")</f>
        <v>NA</v>
      </c>
      <c r="E1892" s="17" t="str">
        <f>IFERROR(VLOOKUP(A1892, 'Data Investing.com'!$A$1:$G$1937, 7, FALSE), "NA")</f>
        <v>NA</v>
      </c>
    </row>
    <row r="1893" ht="15.75" customHeight="1">
      <c r="A1893" s="15">
        <v>44990.0</v>
      </c>
      <c r="B1893" s="16" t="str">
        <f>IFERROR(VLOOKUP(A1893, 'Data Investing.com'!$A$1:$B$1937, 2, FALSE), "NA")</f>
        <v>NA</v>
      </c>
      <c r="C1893" s="16" t="str">
        <f>IFERROR(VLOOKUP(A1893, 'Data Investing.com'!$A$1:$G$1937, 6, FALSE), "NA")</f>
        <v>NA</v>
      </c>
      <c r="D1893" s="17" t="str">
        <f>IFERROR(VLOOKUP(A1893, 'Data Investing.com'!$A$1:$D$1937, 4, FALSE), "NA")</f>
        <v>NA</v>
      </c>
      <c r="E1893" s="17" t="str">
        <f>IFERROR(VLOOKUP(A1893, 'Data Investing.com'!$A$1:$G$1937, 7, FALSE), "NA")</f>
        <v>NA</v>
      </c>
    </row>
    <row r="1894" ht="15.75" customHeight="1">
      <c r="A1894" s="15">
        <v>44991.0</v>
      </c>
      <c r="B1894" s="16">
        <f>IFERROR(VLOOKUP(A1894, 'Data Investing.com'!$A$1:$B$1937, 2, FALSE), "NA")</f>
        <v>5392.31</v>
      </c>
      <c r="C1894" s="16">
        <f>IFERROR(VLOOKUP(A1894, 'Data Investing.com'!$A$1:$G$1937, 6, FALSE), "NA")</f>
        <v>285.3466614</v>
      </c>
      <c r="D1894" s="17">
        <f>IFERROR(VLOOKUP(A1894, 'Data Investing.com'!$A$1:$D$1937, 4, FALSE), "NA")</f>
        <v>0.03451974</v>
      </c>
      <c r="E1894" s="17">
        <f>IFERROR(VLOOKUP(A1894, 'Data Investing.com'!$A$1:$G$1937, 7, FALSE), "NA")</f>
        <v>0.02980651912</v>
      </c>
    </row>
    <row r="1895" ht="15.75" customHeight="1">
      <c r="A1895" s="15">
        <v>44992.0</v>
      </c>
      <c r="B1895" s="16">
        <f>IFERROR(VLOOKUP(A1895, 'Data Investing.com'!$A$1:$B$1937, 2, FALSE), "NA")</f>
        <v>5381.9</v>
      </c>
      <c r="C1895" s="16">
        <f>IFERROR(VLOOKUP(A1895, 'Data Investing.com'!$A$1:$G$1937, 6, FALSE), "NA")</f>
        <v>284.9058502</v>
      </c>
      <c r="D1895" s="17">
        <f>IFERROR(VLOOKUP(A1895, 'Data Investing.com'!$A$1:$D$1937, 4, FALSE), "NA")</f>
        <v>-0.0019305</v>
      </c>
      <c r="E1895" s="17">
        <f>IFERROR(VLOOKUP(A1895, 'Data Investing.com'!$A$1:$G$1937, 7, FALSE), "NA")</f>
        <v>-0.001546021701</v>
      </c>
    </row>
    <row r="1896" ht="15.75" customHeight="1">
      <c r="A1896" s="15">
        <v>44993.0</v>
      </c>
      <c r="B1896" s="16">
        <f>IFERROR(VLOOKUP(A1896, 'Data Investing.com'!$A$1:$B$1937, 2, FALSE), "NA")</f>
        <v>5438.38</v>
      </c>
      <c r="C1896" s="16">
        <f>IFERROR(VLOOKUP(A1896, 'Data Investing.com'!$A$1:$G$1937, 6, FALSE), "NA")</f>
        <v>287.3542326</v>
      </c>
      <c r="D1896" s="17">
        <f>IFERROR(VLOOKUP(A1896, 'Data Investing.com'!$A$1:$D$1937, 4, FALSE), "NA")</f>
        <v>0.01049444</v>
      </c>
      <c r="E1896" s="17">
        <f>IFERROR(VLOOKUP(A1896, 'Data Investing.com'!$A$1:$G$1937, 7, FALSE), "NA")</f>
        <v>0.008556939277</v>
      </c>
    </row>
    <row r="1897" ht="15.75" customHeight="1">
      <c r="A1897" s="15">
        <v>44994.0</v>
      </c>
      <c r="B1897" s="16">
        <f>IFERROR(VLOOKUP(A1897, 'Data Investing.com'!$A$1:$B$1937, 2, FALSE), "NA")</f>
        <v>5446.22</v>
      </c>
      <c r="C1897" s="16">
        <f>IFERROR(VLOOKUP(A1897, 'Data Investing.com'!$A$1:$G$1937, 6, FALSE), "NA")</f>
        <v>287.4313248</v>
      </c>
      <c r="D1897" s="17">
        <f>IFERROR(VLOOKUP(A1897, 'Data Investing.com'!$A$1:$D$1937, 4, FALSE), "NA")</f>
        <v>0.00144161</v>
      </c>
      <c r="E1897" s="17">
        <f>IFERROR(VLOOKUP(A1897, 'Data Investing.com'!$A$1:$G$1937, 7, FALSE), "NA")</f>
        <v>0.000268246961</v>
      </c>
    </row>
    <row r="1898" ht="15.75" customHeight="1">
      <c r="A1898" s="15">
        <v>44995.0</v>
      </c>
      <c r="B1898" s="16">
        <f>IFERROR(VLOOKUP(A1898, 'Data Investing.com'!$A$1:$B$1937, 2, FALSE), "NA")</f>
        <v>5384.56</v>
      </c>
      <c r="C1898" s="16">
        <f>IFERROR(VLOOKUP(A1898, 'Data Investing.com'!$A$1:$G$1937, 6, FALSE), "NA")</f>
        <v>284.0691951</v>
      </c>
      <c r="D1898" s="17">
        <f>IFERROR(VLOOKUP(A1898, 'Data Investing.com'!$A$1:$D$1937, 4, FALSE), "NA")</f>
        <v>-0.0113216</v>
      </c>
      <c r="E1898" s="17">
        <f>IFERROR(VLOOKUP(A1898, 'Data Investing.com'!$A$1:$G$1937, 7, FALSE), "NA")</f>
        <v>-0.0117661084</v>
      </c>
    </row>
    <row r="1899" ht="15.75" customHeight="1">
      <c r="A1899" s="15">
        <v>44996.0</v>
      </c>
      <c r="B1899" s="16" t="str">
        <f>IFERROR(VLOOKUP(A1899, 'Data Investing.com'!$A$1:$B$1937, 2, FALSE), "NA")</f>
        <v>NA</v>
      </c>
      <c r="C1899" s="16" t="str">
        <f>IFERROR(VLOOKUP(A1899, 'Data Investing.com'!$A$1:$G$1937, 6, FALSE), "NA")</f>
        <v>NA</v>
      </c>
      <c r="D1899" s="17" t="str">
        <f>IFERROR(VLOOKUP(A1899, 'Data Investing.com'!$A$1:$D$1937, 4, FALSE), "NA")</f>
        <v>NA</v>
      </c>
      <c r="E1899" s="17" t="str">
        <f>IFERROR(VLOOKUP(A1899, 'Data Investing.com'!$A$1:$G$1937, 7, FALSE), "NA")</f>
        <v>NA</v>
      </c>
    </row>
    <row r="1900" ht="15.75" customHeight="1">
      <c r="A1900" s="15">
        <v>44997.0</v>
      </c>
      <c r="B1900" s="16" t="str">
        <f>IFERROR(VLOOKUP(A1900, 'Data Investing.com'!$A$1:$B$1937, 2, FALSE), "NA")</f>
        <v>NA</v>
      </c>
      <c r="C1900" s="16" t="str">
        <f>IFERROR(VLOOKUP(A1900, 'Data Investing.com'!$A$1:$G$1937, 6, FALSE), "NA")</f>
        <v>NA</v>
      </c>
      <c r="D1900" s="17" t="str">
        <f>IFERROR(VLOOKUP(A1900, 'Data Investing.com'!$A$1:$D$1937, 4, FALSE), "NA")</f>
        <v>NA</v>
      </c>
      <c r="E1900" s="17" t="str">
        <f>IFERROR(VLOOKUP(A1900, 'Data Investing.com'!$A$1:$G$1937, 7, FALSE), "NA")</f>
        <v>NA</v>
      </c>
    </row>
    <row r="1901" ht="15.75" customHeight="1">
      <c r="A1901" s="15">
        <v>44998.0</v>
      </c>
      <c r="B1901" s="16">
        <f>IFERROR(VLOOKUP(A1901, 'Data Investing.com'!$A$1:$B$1937, 2, FALSE), "NA")</f>
        <v>5323.19</v>
      </c>
      <c r="C1901" s="16">
        <f>IFERROR(VLOOKUP(A1901, 'Data Investing.com'!$A$1:$G$1937, 6, FALSE), "NA")</f>
        <v>280.6642273</v>
      </c>
      <c r="D1901" s="17">
        <f>IFERROR(VLOOKUP(A1901, 'Data Investing.com'!$A$1:$D$1937, 4, FALSE), "NA")</f>
        <v>-0.0113974</v>
      </c>
      <c r="E1901" s="17">
        <f>IFERROR(VLOOKUP(A1901, 'Data Investing.com'!$A$1:$G$1937, 7, FALSE), "NA")</f>
        <v>-0.01205881911</v>
      </c>
    </row>
    <row r="1902" ht="15.75" customHeight="1">
      <c r="A1902" s="15">
        <v>44999.0</v>
      </c>
      <c r="B1902" s="16">
        <f>IFERROR(VLOOKUP(A1902, 'Data Investing.com'!$A$1:$B$1937, 2, FALSE), "NA")</f>
        <v>5207.32</v>
      </c>
      <c r="C1902" s="16">
        <f>IFERROR(VLOOKUP(A1902, 'Data Investing.com'!$A$1:$G$1937, 6, FALSE), "NA")</f>
        <v>274.4349054</v>
      </c>
      <c r="D1902" s="17">
        <f>IFERROR(VLOOKUP(A1902, 'Data Investing.com'!$A$1:$D$1937, 4, FALSE), "NA")</f>
        <v>-0.021767</v>
      </c>
      <c r="E1902" s="17">
        <f>IFERROR(VLOOKUP(A1902, 'Data Investing.com'!$A$1:$G$1937, 7, FALSE), "NA")</f>
        <v>-0.02244493995</v>
      </c>
    </row>
    <row r="1903" ht="15.75" customHeight="1">
      <c r="A1903" s="15">
        <v>45000.0</v>
      </c>
      <c r="B1903" s="16">
        <f>IFERROR(VLOOKUP(A1903, 'Data Investing.com'!$A$1:$B$1937, 2, FALSE), "NA")</f>
        <v>5121.57</v>
      </c>
      <c r="C1903" s="16">
        <f>IFERROR(VLOOKUP(A1903, 'Data Investing.com'!$A$1:$G$1937, 6, FALSE), "NA")</f>
        <v>269.9171524</v>
      </c>
      <c r="D1903" s="17">
        <f>IFERROR(VLOOKUP(A1903, 'Data Investing.com'!$A$1:$D$1937, 4, FALSE), "NA")</f>
        <v>-0.0164672</v>
      </c>
      <c r="E1903" s="17">
        <f>IFERROR(VLOOKUP(A1903, 'Data Investing.com'!$A$1:$G$1937, 7, FALSE), "NA")</f>
        <v>-0.01659902516</v>
      </c>
    </row>
    <row r="1904" ht="15.75" customHeight="1">
      <c r="A1904" s="15">
        <v>45001.0</v>
      </c>
      <c r="B1904" s="16">
        <f>IFERROR(VLOOKUP(A1904, 'Data Investing.com'!$A$1:$B$1937, 2, FALSE), "NA")</f>
        <v>5229.58</v>
      </c>
      <c r="C1904" s="16">
        <f>IFERROR(VLOOKUP(A1904, 'Data Investing.com'!$A$1:$G$1937, 6, FALSE), "NA")</f>
        <v>275.587713</v>
      </c>
      <c r="D1904" s="17">
        <f>IFERROR(VLOOKUP(A1904, 'Data Investing.com'!$A$1:$D$1937, 4, FALSE), "NA")</f>
        <v>0.02108924</v>
      </c>
      <c r="E1904" s="17">
        <f>IFERROR(VLOOKUP(A1904, 'Data Investing.com'!$A$1:$G$1937, 7, FALSE), "NA")</f>
        <v>0.02079088633</v>
      </c>
    </row>
    <row r="1905" ht="15.75" customHeight="1">
      <c r="A1905" s="15">
        <v>45002.0</v>
      </c>
      <c r="B1905" s="16">
        <f>IFERROR(VLOOKUP(A1905, 'Data Investing.com'!$A$1:$B$1937, 2, FALSE), "NA")</f>
        <v>5136.44</v>
      </c>
      <c r="C1905" s="16">
        <f>IFERROR(VLOOKUP(A1905, 'Data Investing.com'!$A$1:$G$1937, 6, FALSE), "NA")</f>
        <v>270.2038454</v>
      </c>
      <c r="D1905" s="17">
        <f>IFERROR(VLOOKUP(A1905, 'Data Investing.com'!$A$1:$D$1937, 4, FALSE), "NA")</f>
        <v>-0.0178102</v>
      </c>
      <c r="E1905" s="17">
        <f>IFERROR(VLOOKUP(A1905, 'Data Investing.com'!$A$1:$G$1937, 7, FALSE), "NA")</f>
        <v>-0.01972929802</v>
      </c>
    </row>
    <row r="1906" ht="15.75" customHeight="1">
      <c r="A1906" s="15">
        <v>45003.0</v>
      </c>
      <c r="B1906" s="16" t="str">
        <f>IFERROR(VLOOKUP(A1906, 'Data Investing.com'!$A$1:$B$1937, 2, FALSE), "NA")</f>
        <v>NA</v>
      </c>
      <c r="C1906" s="16" t="str">
        <f>IFERROR(VLOOKUP(A1906, 'Data Investing.com'!$A$1:$G$1937, 6, FALSE), "NA")</f>
        <v>NA</v>
      </c>
      <c r="D1906" s="17" t="str">
        <f>IFERROR(VLOOKUP(A1906, 'Data Investing.com'!$A$1:$D$1937, 4, FALSE), "NA")</f>
        <v>NA</v>
      </c>
      <c r="E1906" s="17" t="str">
        <f>IFERROR(VLOOKUP(A1906, 'Data Investing.com'!$A$1:$G$1937, 7, FALSE), "NA")</f>
        <v>NA</v>
      </c>
    </row>
    <row r="1907" ht="15.75" customHeight="1">
      <c r="A1907" s="15">
        <v>45004.0</v>
      </c>
      <c r="B1907" s="16" t="str">
        <f>IFERROR(VLOOKUP(A1907, 'Data Investing.com'!$A$1:$B$1937, 2, FALSE), "NA")</f>
        <v>NA</v>
      </c>
      <c r="C1907" s="16" t="str">
        <f>IFERROR(VLOOKUP(A1907, 'Data Investing.com'!$A$1:$G$1937, 6, FALSE), "NA")</f>
        <v>NA</v>
      </c>
      <c r="D1907" s="17" t="str">
        <f>IFERROR(VLOOKUP(A1907, 'Data Investing.com'!$A$1:$D$1937, 4, FALSE), "NA")</f>
        <v>NA</v>
      </c>
      <c r="E1907" s="17" t="str">
        <f>IFERROR(VLOOKUP(A1907, 'Data Investing.com'!$A$1:$G$1937, 7, FALSE), "NA")</f>
        <v>NA</v>
      </c>
    </row>
    <row r="1908" ht="15.75" customHeight="1">
      <c r="A1908" s="15">
        <v>45005.0</v>
      </c>
      <c r="B1908" s="16">
        <f>IFERROR(VLOOKUP(A1908, 'Data Investing.com'!$A$1:$B$1937, 2, FALSE), "NA")</f>
        <v>4975.47</v>
      </c>
      <c r="C1908" s="16">
        <f>IFERROR(VLOOKUP(A1908, 'Data Investing.com'!$A$1:$G$1937, 6, FALSE), "NA")</f>
        <v>261.8902744</v>
      </c>
      <c r="D1908" s="17">
        <f>IFERROR(VLOOKUP(A1908, 'Data Investing.com'!$A$1:$D$1937, 4, FALSE), "NA")</f>
        <v>-0.0313388</v>
      </c>
      <c r="E1908" s="17">
        <f>IFERROR(VLOOKUP(A1908, 'Data Investing.com'!$A$1:$G$1937, 7, FALSE), "NA")</f>
        <v>-0.03125104126</v>
      </c>
    </row>
    <row r="1909" ht="15.75" customHeight="1">
      <c r="A1909" s="15">
        <v>45006.0</v>
      </c>
      <c r="B1909" s="16">
        <f>IFERROR(VLOOKUP(A1909, 'Data Investing.com'!$A$1:$B$1937, 2, FALSE), "NA")</f>
        <v>4906.63</v>
      </c>
      <c r="C1909" s="16">
        <f>IFERROR(VLOOKUP(A1909, 'Data Investing.com'!$A$1:$G$1937, 6, FALSE), "NA")</f>
        <v>258.0399684</v>
      </c>
      <c r="D1909" s="17">
        <f>IFERROR(VLOOKUP(A1909, 'Data Investing.com'!$A$1:$D$1937, 4, FALSE), "NA")</f>
        <v>-0.0138359</v>
      </c>
      <c r="E1909" s="17">
        <f>IFERROR(VLOOKUP(A1909, 'Data Investing.com'!$A$1:$G$1937, 7, FALSE), "NA")</f>
        <v>-0.01481112663</v>
      </c>
    </row>
    <row r="1910" ht="15.75" customHeight="1">
      <c r="A1910" s="15">
        <v>45007.0</v>
      </c>
      <c r="B1910" s="16">
        <f>IFERROR(VLOOKUP(A1910, 'Data Investing.com'!$A$1:$B$1937, 2, FALSE), "NA")</f>
        <v>5001.06</v>
      </c>
      <c r="C1910" s="16">
        <f>IFERROR(VLOOKUP(A1910, 'Data Investing.com'!$A$1:$G$1937, 6, FALSE), "NA")</f>
        <v>262.7007265</v>
      </c>
      <c r="D1910" s="17">
        <f>IFERROR(VLOOKUP(A1910, 'Data Investing.com'!$A$1:$D$1937, 4, FALSE), "NA")</f>
        <v>0.01924539</v>
      </c>
      <c r="E1910" s="17">
        <f>IFERROR(VLOOKUP(A1910, 'Data Investing.com'!$A$1:$G$1937, 7, FALSE), "NA")</f>
        <v>0.01790097273</v>
      </c>
    </row>
    <row r="1911" ht="15.75" customHeight="1">
      <c r="A1911" s="15">
        <v>45008.0</v>
      </c>
      <c r="B1911" s="16">
        <f>IFERROR(VLOOKUP(A1911, 'Data Investing.com'!$A$1:$B$1937, 2, FALSE), "NA")</f>
        <v>5061.99</v>
      </c>
      <c r="C1911" s="16">
        <f>IFERROR(VLOOKUP(A1911, 'Data Investing.com'!$A$1:$G$1937, 6, FALSE), "NA")</f>
        <v>266.3560401</v>
      </c>
      <c r="D1911" s="17">
        <f>IFERROR(VLOOKUP(A1911, 'Data Investing.com'!$A$1:$D$1937, 4, FALSE), "NA")</f>
        <v>0.01218342</v>
      </c>
      <c r="E1911" s="17">
        <f>IFERROR(VLOOKUP(A1911, 'Data Investing.com'!$A$1:$G$1937, 7, FALSE), "NA")</f>
        <v>0.01381844836</v>
      </c>
    </row>
    <row r="1912" ht="15.75" customHeight="1">
      <c r="A1912" s="15">
        <v>45009.0</v>
      </c>
      <c r="B1912" s="16">
        <f>IFERROR(VLOOKUP(A1912, 'Data Investing.com'!$A$1:$B$1937, 2, FALSE), "NA")</f>
        <v>5031.98</v>
      </c>
      <c r="C1912" s="16">
        <f>IFERROR(VLOOKUP(A1912, 'Data Investing.com'!$A$1:$G$1937, 6, FALSE), "NA")</f>
        <v>264.2055687</v>
      </c>
      <c r="D1912" s="17">
        <f>IFERROR(VLOOKUP(A1912, 'Data Investing.com'!$A$1:$D$1937, 4, FALSE), "NA")</f>
        <v>-0.0059285</v>
      </c>
      <c r="E1912" s="17">
        <f>IFERROR(VLOOKUP(A1912, 'Data Investing.com'!$A$1:$G$1937, 7, FALSE), "NA")</f>
        <v>-0.008106440972</v>
      </c>
    </row>
    <row r="1913" ht="15.75" customHeight="1">
      <c r="A1913" s="15">
        <v>45010.0</v>
      </c>
      <c r="B1913" s="16" t="str">
        <f>IFERROR(VLOOKUP(A1913, 'Data Investing.com'!$A$1:$B$1937, 2, FALSE), "NA")</f>
        <v>NA</v>
      </c>
      <c r="C1913" s="16" t="str">
        <f>IFERROR(VLOOKUP(A1913, 'Data Investing.com'!$A$1:$G$1937, 6, FALSE), "NA")</f>
        <v>NA</v>
      </c>
      <c r="D1913" s="17" t="str">
        <f>IFERROR(VLOOKUP(A1913, 'Data Investing.com'!$A$1:$D$1937, 4, FALSE), "NA")</f>
        <v>NA</v>
      </c>
      <c r="E1913" s="17" t="str">
        <f>IFERROR(VLOOKUP(A1913, 'Data Investing.com'!$A$1:$G$1937, 7, FALSE), "NA")</f>
        <v>NA</v>
      </c>
    </row>
    <row r="1914" ht="15.75" customHeight="1">
      <c r="A1914" s="15">
        <v>45011.0</v>
      </c>
      <c r="B1914" s="16" t="str">
        <f>IFERROR(VLOOKUP(A1914, 'Data Investing.com'!$A$1:$B$1937, 2, FALSE), "NA")</f>
        <v>NA</v>
      </c>
      <c r="C1914" s="16" t="str">
        <f>IFERROR(VLOOKUP(A1914, 'Data Investing.com'!$A$1:$G$1937, 6, FALSE), "NA")</f>
        <v>NA</v>
      </c>
      <c r="D1914" s="17" t="str">
        <f>IFERROR(VLOOKUP(A1914, 'Data Investing.com'!$A$1:$D$1937, 4, FALSE), "NA")</f>
        <v>NA</v>
      </c>
      <c r="E1914" s="17" t="str">
        <f>IFERROR(VLOOKUP(A1914, 'Data Investing.com'!$A$1:$G$1937, 7, FALSE), "NA")</f>
        <v>NA</v>
      </c>
    </row>
    <row r="1915" ht="15.75" customHeight="1">
      <c r="A1915" s="15">
        <v>45012.0</v>
      </c>
      <c r="B1915" s="16">
        <f>IFERROR(VLOOKUP(A1915, 'Data Investing.com'!$A$1:$B$1937, 2, FALSE), "NA")</f>
        <v>4997.8</v>
      </c>
      <c r="C1915" s="16">
        <f>IFERROR(VLOOKUP(A1915, 'Data Investing.com'!$A$1:$G$1937, 6, FALSE), "NA")</f>
        <v>261.8047334</v>
      </c>
      <c r="D1915" s="17">
        <f>IFERROR(VLOOKUP(A1915, 'Data Investing.com'!$A$1:$D$1937, 4, FALSE), "NA")</f>
        <v>-0.0067926</v>
      </c>
      <c r="E1915" s="17">
        <f>IFERROR(VLOOKUP(A1915, 'Data Investing.com'!$A$1:$G$1937, 7, FALSE), "NA")</f>
        <v>-0.009128535906</v>
      </c>
    </row>
    <row r="1916" ht="15.75" customHeight="1">
      <c r="A1916" s="15">
        <v>45013.0</v>
      </c>
      <c r="B1916" s="16">
        <f>IFERROR(VLOOKUP(A1916, 'Data Investing.com'!$A$1:$B$1937, 2, FALSE), "NA")</f>
        <v>4811.45</v>
      </c>
      <c r="C1916" s="16">
        <f>IFERROR(VLOOKUP(A1916, 'Data Investing.com'!$A$1:$G$1937, 6, FALSE), "NA")</f>
        <v>251.7567956</v>
      </c>
      <c r="D1916" s="17">
        <f>IFERROR(VLOOKUP(A1916, 'Data Investing.com'!$A$1:$D$1937, 4, FALSE), "NA")</f>
        <v>-0.0372864</v>
      </c>
      <c r="E1916" s="17">
        <f>IFERROR(VLOOKUP(A1916, 'Data Investing.com'!$A$1:$G$1937, 7, FALSE), "NA")</f>
        <v>-0.03913540873</v>
      </c>
    </row>
    <row r="1917" ht="15.75" customHeight="1">
      <c r="A1917" s="15">
        <v>45014.0</v>
      </c>
      <c r="B1917" s="16">
        <f>IFERROR(VLOOKUP(A1917, 'Data Investing.com'!$A$1:$B$1937, 2, FALSE), "NA")</f>
        <v>4943.18</v>
      </c>
      <c r="C1917" s="16">
        <f>IFERROR(VLOOKUP(A1917, 'Data Investing.com'!$A$1:$G$1937, 6, FALSE), "NA")</f>
        <v>258.634618</v>
      </c>
      <c r="D1917" s="17">
        <f>IFERROR(VLOOKUP(A1917, 'Data Investing.com'!$A$1:$D$1937, 4, FALSE), "NA")</f>
        <v>0.02737844</v>
      </c>
      <c r="E1917" s="17">
        <f>IFERROR(VLOOKUP(A1917, 'Data Investing.com'!$A$1:$G$1937, 7, FALSE), "NA")</f>
        <v>0.02695279949</v>
      </c>
    </row>
    <row r="1918" ht="15.75" customHeight="1">
      <c r="A1918" s="15">
        <v>45015.0</v>
      </c>
      <c r="B1918" s="16">
        <f>IFERROR(VLOOKUP(A1918, 'Data Investing.com'!$A$1:$B$1937, 2, FALSE), "NA")</f>
        <v>4896.07</v>
      </c>
      <c r="C1918" s="16">
        <f>IFERROR(VLOOKUP(A1918, 'Data Investing.com'!$A$1:$G$1937, 6, FALSE), "NA")</f>
        <v>255.4346919</v>
      </c>
      <c r="D1918" s="17">
        <f>IFERROR(VLOOKUP(A1918, 'Data Investing.com'!$A$1:$D$1937, 4, FALSE), "NA")</f>
        <v>-0.0095303</v>
      </c>
      <c r="E1918" s="17">
        <f>IFERROR(VLOOKUP(A1918, 'Data Investing.com'!$A$1:$G$1937, 7, FALSE), "NA")</f>
        <v>-0.01244955648</v>
      </c>
    </row>
    <row r="1919" ht="15.75" customHeight="1">
      <c r="A1919" s="15">
        <v>45016.0</v>
      </c>
      <c r="B1919" s="16">
        <f>IFERROR(VLOOKUP(A1919, 'Data Investing.com'!$A$1:$B$1937, 2, FALSE), "NA")</f>
        <v>4812.93</v>
      </c>
      <c r="C1919" s="16">
        <f>IFERROR(VLOOKUP(A1919, 'Data Investing.com'!$A$1:$G$1937, 6, FALSE), "NA")</f>
        <v>251.2203652</v>
      </c>
      <c r="D1919" s="17">
        <f>IFERROR(VLOOKUP(A1919, 'Data Investing.com'!$A$1:$D$1937, 4, FALSE), "NA")</f>
        <v>-0.016981</v>
      </c>
      <c r="E1919" s="17">
        <f>IFERROR(VLOOKUP(A1919, 'Data Investing.com'!$A$1:$G$1937, 7, FALSE), "NA")</f>
        <v>-0.01663626503</v>
      </c>
    </row>
    <row r="1920" ht="15.75" customHeight="1">
      <c r="A1920" s="15">
        <v>45017.0</v>
      </c>
      <c r="B1920" s="16" t="str">
        <f>IFERROR(VLOOKUP(A1920, 'Data Investing.com'!$A$1:$B$1937, 2, FALSE), "NA")</f>
        <v>NA</v>
      </c>
      <c r="C1920" s="16" t="str">
        <f>IFERROR(VLOOKUP(A1920, 'Data Investing.com'!$A$1:$G$1937, 6, FALSE), "NA")</f>
        <v>NA</v>
      </c>
      <c r="D1920" s="17" t="str">
        <f>IFERROR(VLOOKUP(A1920, 'Data Investing.com'!$A$1:$D$1937, 4, FALSE), "NA")</f>
        <v>NA</v>
      </c>
      <c r="E1920" s="17" t="str">
        <f>IFERROR(VLOOKUP(A1920, 'Data Investing.com'!$A$1:$G$1937, 7, FALSE), "NA")</f>
        <v>NA</v>
      </c>
    </row>
    <row r="1921" ht="15.75" customHeight="1">
      <c r="A1921" s="15">
        <v>45018.0</v>
      </c>
      <c r="B1921" s="16" t="str">
        <f>IFERROR(VLOOKUP(A1921, 'Data Investing.com'!$A$1:$B$1937, 2, FALSE), "NA")</f>
        <v>NA</v>
      </c>
      <c r="C1921" s="16" t="str">
        <f>IFERROR(VLOOKUP(A1921, 'Data Investing.com'!$A$1:$G$1937, 6, FALSE), "NA")</f>
        <v>NA</v>
      </c>
      <c r="D1921" s="17" t="str">
        <f>IFERROR(VLOOKUP(A1921, 'Data Investing.com'!$A$1:$D$1937, 4, FALSE), "NA")</f>
        <v>NA</v>
      </c>
      <c r="E1921" s="17" t="str">
        <f>IFERROR(VLOOKUP(A1921, 'Data Investing.com'!$A$1:$G$1937, 7, FALSE), "NA")</f>
        <v>NA</v>
      </c>
    </row>
    <row r="1922" ht="15.75" customHeight="1">
      <c r="A1922" s="15">
        <v>45019.0</v>
      </c>
      <c r="B1922" s="16">
        <f>IFERROR(VLOOKUP(A1922, 'Data Investing.com'!$A$1:$B$1937, 2, FALSE), "NA")</f>
        <v>4839.46</v>
      </c>
      <c r="C1922" s="16">
        <f>IFERROR(VLOOKUP(A1922, 'Data Investing.com'!$A$1:$G$1937, 6, FALSE), "NA")</f>
        <v>252.3851493</v>
      </c>
      <c r="D1922" s="17">
        <f>IFERROR(VLOOKUP(A1922, 'Data Investing.com'!$A$1:$D$1937, 4, FALSE), "NA")</f>
        <v>0.00551223</v>
      </c>
      <c r="E1922" s="17">
        <f>IFERROR(VLOOKUP(A1922, 'Data Investing.com'!$A$1:$G$1937, 7, FALSE), "NA")</f>
        <v>0.004625788278</v>
      </c>
    </row>
    <row r="1923" ht="15.75" customHeight="1">
      <c r="A1923" s="15">
        <v>45020.0</v>
      </c>
      <c r="B1923" s="16">
        <f>IFERROR(VLOOKUP(A1923, 'Data Investing.com'!$A$1:$B$1937, 2, FALSE), "NA")</f>
        <v>4984.11</v>
      </c>
      <c r="C1923" s="16">
        <f>IFERROR(VLOOKUP(A1923, 'Data Investing.com'!$A$1:$G$1937, 6, FALSE), "NA")</f>
        <v>259.5052639</v>
      </c>
      <c r="D1923" s="17">
        <f>IFERROR(VLOOKUP(A1923, 'Data Investing.com'!$A$1:$D$1937, 4, FALSE), "NA")</f>
        <v>0.0298897</v>
      </c>
      <c r="E1923" s="17">
        <f>IFERROR(VLOOKUP(A1923, 'Data Investing.com'!$A$1:$G$1937, 7, FALSE), "NA")</f>
        <v>0.02782069615</v>
      </c>
    </row>
    <row r="1924" ht="15.75" customHeight="1">
      <c r="A1924" s="15">
        <v>45021.0</v>
      </c>
      <c r="B1924" s="16">
        <f>IFERROR(VLOOKUP(A1924, 'Data Investing.com'!$A$1:$B$1937, 2, FALSE), "NA")</f>
        <v>4919.87</v>
      </c>
      <c r="C1924" s="16">
        <f>IFERROR(VLOOKUP(A1924, 'Data Investing.com'!$A$1:$G$1937, 6, FALSE), "NA")</f>
        <v>255.7184735</v>
      </c>
      <c r="D1924" s="17">
        <f>IFERROR(VLOOKUP(A1924, 'Data Investing.com'!$A$1:$D$1937, 4, FALSE), "NA")</f>
        <v>-0.012889</v>
      </c>
      <c r="E1924" s="17">
        <f>IFERROR(VLOOKUP(A1924, 'Data Investing.com'!$A$1:$G$1937, 7, FALSE), "NA")</f>
        <v>-0.01469986062</v>
      </c>
    </row>
    <row r="1925" ht="15.75" customHeight="1">
      <c r="A1925" s="15">
        <v>45022.0</v>
      </c>
      <c r="B1925" s="16">
        <f>IFERROR(VLOOKUP(A1925, 'Data Investing.com'!$A$1:$B$1937, 2, FALSE), "NA")</f>
        <v>4912.81</v>
      </c>
      <c r="C1925" s="16">
        <f>IFERROR(VLOOKUP(A1925, 'Data Investing.com'!$A$1:$G$1937, 6, FALSE), "NA")</f>
        <v>255.2719091</v>
      </c>
      <c r="D1925" s="17">
        <f>IFERROR(VLOOKUP(A1925, 'Data Investing.com'!$A$1:$D$1937, 4, FALSE), "NA")</f>
        <v>-0.001435</v>
      </c>
      <c r="E1925" s="17">
        <f>IFERROR(VLOOKUP(A1925, 'Data Investing.com'!$A$1:$G$1937, 7, FALSE), "NA")</f>
        <v>-0.00174783928</v>
      </c>
    </row>
    <row r="1926" ht="15.75" customHeight="1">
      <c r="A1926" s="15">
        <v>45023.0</v>
      </c>
      <c r="B1926" s="16">
        <f>IFERROR(VLOOKUP(A1926, 'Data Investing.com'!$A$1:$B$1937, 2, FALSE), "NA")</f>
        <v>4924.64</v>
      </c>
      <c r="C1926" s="16">
        <f>IFERROR(VLOOKUP(A1926, 'Data Investing.com'!$A$1:$G$1937, 6, FALSE), "NA")</f>
        <v>256.1141651</v>
      </c>
      <c r="D1926" s="17">
        <f>IFERROR(VLOOKUP(A1926, 'Data Investing.com'!$A$1:$D$1937, 4, FALSE), "NA")</f>
        <v>0.00240799</v>
      </c>
      <c r="E1926" s="17">
        <f>IFERROR(VLOOKUP(A1926, 'Data Investing.com'!$A$1:$G$1937, 7, FALSE), "NA")</f>
        <v>0.003294014958</v>
      </c>
    </row>
    <row r="1927" ht="15.75" customHeight="1">
      <c r="A1927" s="15">
        <v>45024.0</v>
      </c>
      <c r="B1927" s="16" t="str">
        <f>IFERROR(VLOOKUP(A1927, 'Data Investing.com'!$A$1:$B$1937, 2, FALSE), "NA")</f>
        <v>NA</v>
      </c>
      <c r="C1927" s="16" t="str">
        <f>IFERROR(VLOOKUP(A1927, 'Data Investing.com'!$A$1:$G$1937, 6, FALSE), "NA")</f>
        <v>NA</v>
      </c>
      <c r="D1927" s="17" t="str">
        <f>IFERROR(VLOOKUP(A1927, 'Data Investing.com'!$A$1:$D$1937, 4, FALSE), "NA")</f>
        <v>NA</v>
      </c>
      <c r="E1927" s="17" t="str">
        <f>IFERROR(VLOOKUP(A1927, 'Data Investing.com'!$A$1:$G$1937, 7, FALSE), "NA")</f>
        <v>NA</v>
      </c>
    </row>
    <row r="1928" ht="15.75" customHeight="1">
      <c r="A1928" s="15">
        <v>45025.0</v>
      </c>
      <c r="B1928" s="16" t="str">
        <f>IFERROR(VLOOKUP(A1928, 'Data Investing.com'!$A$1:$B$1937, 2, FALSE), "NA")</f>
        <v>NA</v>
      </c>
      <c r="C1928" s="16" t="str">
        <f>IFERROR(VLOOKUP(A1928, 'Data Investing.com'!$A$1:$G$1937, 6, FALSE), "NA")</f>
        <v>NA</v>
      </c>
      <c r="D1928" s="17" t="str">
        <f>IFERROR(VLOOKUP(A1928, 'Data Investing.com'!$A$1:$D$1937, 4, FALSE), "NA")</f>
        <v>NA</v>
      </c>
      <c r="E1928" s="17" t="str">
        <f>IFERROR(VLOOKUP(A1928, 'Data Investing.com'!$A$1:$G$1937, 7, FALSE), "NA")</f>
        <v>NA</v>
      </c>
    </row>
    <row r="1929" ht="15.75" customHeight="1">
      <c r="A1929" s="15">
        <v>45026.0</v>
      </c>
      <c r="B1929" s="16">
        <f>IFERROR(VLOOKUP(A1929, 'Data Investing.com'!$A$1:$B$1937, 2, FALSE), "NA")</f>
        <v>5092.31</v>
      </c>
      <c r="C1929" s="16">
        <f>IFERROR(VLOOKUP(A1929, 'Data Investing.com'!$A$1:$G$1937, 6, FALSE), "NA")</f>
        <v>264.2514283</v>
      </c>
      <c r="D1929" s="17">
        <f>IFERROR(VLOOKUP(A1929, 'Data Investing.com'!$A$1:$D$1937, 4, FALSE), "NA")</f>
        <v>0.03404716</v>
      </c>
      <c r="E1929" s="17">
        <f>IFERROR(VLOOKUP(A1929, 'Data Investing.com'!$A$1:$G$1937, 7, FALSE), "NA")</f>
        <v>0.03127772764</v>
      </c>
    </row>
    <row r="1930" ht="15.75" customHeight="1">
      <c r="A1930" s="15">
        <v>45027.0</v>
      </c>
      <c r="B1930" s="16">
        <f>IFERROR(VLOOKUP(A1930, 'Data Investing.com'!$A$1:$B$1937, 2, FALSE), "NA")</f>
        <v>5124.25</v>
      </c>
      <c r="C1930" s="16">
        <f>IFERROR(VLOOKUP(A1930, 'Data Investing.com'!$A$1:$G$1937, 6, FALSE), "NA")</f>
        <v>265.7764661</v>
      </c>
      <c r="D1930" s="17">
        <f>IFERROR(VLOOKUP(A1930, 'Data Investing.com'!$A$1:$D$1937, 4, FALSE), "NA")</f>
        <v>0.0062722</v>
      </c>
      <c r="E1930" s="17">
        <f>IFERROR(VLOOKUP(A1930, 'Data Investing.com'!$A$1:$G$1937, 7, FALSE), "NA")</f>
        <v>0.005754572633</v>
      </c>
    </row>
    <row r="1931" ht="15.75" customHeight="1">
      <c r="A1931" s="15">
        <v>45028.0</v>
      </c>
      <c r="B1931" s="16">
        <f>IFERROR(VLOOKUP(A1931, 'Data Investing.com'!$A$1:$B$1937, 2, FALSE), "NA")</f>
        <v>5146.11</v>
      </c>
      <c r="C1931" s="16">
        <f>IFERROR(VLOOKUP(A1931, 'Data Investing.com'!$A$1:$G$1937, 6, FALSE), "NA")</f>
        <v>266.596384</v>
      </c>
      <c r="D1931" s="17">
        <f>IFERROR(VLOOKUP(A1931, 'Data Investing.com'!$A$1:$D$1937, 4, FALSE), "NA")</f>
        <v>0.00426599</v>
      </c>
      <c r="E1931" s="17">
        <f>IFERROR(VLOOKUP(A1931, 'Data Investing.com'!$A$1:$G$1937, 7, FALSE), "NA")</f>
        <v>0.003080241586</v>
      </c>
    </row>
    <row r="1932" ht="15.75" customHeight="1">
      <c r="A1932" s="15">
        <v>45029.0</v>
      </c>
      <c r="B1932" s="16">
        <f>IFERROR(VLOOKUP(A1932, 'Data Investing.com'!$A$1:$B$1937, 2, FALSE), "NA")</f>
        <v>5135.55</v>
      </c>
      <c r="C1932" s="16">
        <f>IFERROR(VLOOKUP(A1932, 'Data Investing.com'!$A$1:$G$1937, 6, FALSE), "NA")</f>
        <v>265.9088085</v>
      </c>
      <c r="D1932" s="17">
        <f>IFERROR(VLOOKUP(A1932, 'Data Investing.com'!$A$1:$D$1937, 4, FALSE), "NA")</f>
        <v>-0.002052</v>
      </c>
      <c r="E1932" s="17">
        <f>IFERROR(VLOOKUP(A1932, 'Data Investing.com'!$A$1:$G$1937, 7, FALSE), "NA")</f>
        <v>-0.00258241944</v>
      </c>
    </row>
    <row r="1933" ht="15.75" customHeight="1">
      <c r="A1933" s="15">
        <v>45030.0</v>
      </c>
      <c r="B1933" s="16">
        <f>IFERROR(VLOOKUP(A1933, 'Data Investing.com'!$A$1:$B$1937, 2, FALSE), "NA")</f>
        <v>5092.88</v>
      </c>
      <c r="C1933" s="16">
        <f>IFERROR(VLOOKUP(A1933, 'Data Investing.com'!$A$1:$G$1937, 6, FALSE), "NA")</f>
        <v>263.2714039</v>
      </c>
      <c r="D1933" s="17">
        <f>IFERROR(VLOOKUP(A1933, 'Data Investing.com'!$A$1:$D$1937, 4, FALSE), "NA")</f>
        <v>-0.0083087</v>
      </c>
      <c r="E1933" s="17">
        <f>IFERROR(VLOOKUP(A1933, 'Data Investing.com'!$A$1:$G$1937, 7, FALSE), "NA")</f>
        <v>-0.009967970659</v>
      </c>
    </row>
    <row r="1934" ht="15.75" customHeight="1">
      <c r="A1934" s="15">
        <v>45031.0</v>
      </c>
      <c r="B1934" s="16" t="str">
        <f>IFERROR(VLOOKUP(A1934, 'Data Investing.com'!$A$1:$B$1937, 2, FALSE), "NA")</f>
        <v>NA</v>
      </c>
      <c r="C1934" s="16" t="str">
        <f>IFERROR(VLOOKUP(A1934, 'Data Investing.com'!$A$1:$G$1937, 6, FALSE), "NA")</f>
        <v>NA</v>
      </c>
      <c r="D1934" s="17" t="str">
        <f>IFERROR(VLOOKUP(A1934, 'Data Investing.com'!$A$1:$D$1937, 4, FALSE), "NA")</f>
        <v>NA</v>
      </c>
      <c r="E1934" s="17" t="str">
        <f>IFERROR(VLOOKUP(A1934, 'Data Investing.com'!$A$1:$G$1937, 7, FALSE), "NA")</f>
        <v>NA</v>
      </c>
    </row>
    <row r="1935" ht="15.75" customHeight="1">
      <c r="A1935" s="15">
        <v>45032.0</v>
      </c>
      <c r="B1935" s="16" t="str">
        <f>IFERROR(VLOOKUP(A1935, 'Data Investing.com'!$A$1:$B$1937, 2, FALSE), "NA")</f>
        <v>NA</v>
      </c>
      <c r="C1935" s="16" t="str">
        <f>IFERROR(VLOOKUP(A1935, 'Data Investing.com'!$A$1:$G$1937, 6, FALSE), "NA")</f>
        <v>NA</v>
      </c>
      <c r="D1935" s="17" t="str">
        <f>IFERROR(VLOOKUP(A1935, 'Data Investing.com'!$A$1:$D$1937, 4, FALSE), "NA")</f>
        <v>NA</v>
      </c>
      <c r="E1935" s="17" t="str">
        <f>IFERROR(VLOOKUP(A1935, 'Data Investing.com'!$A$1:$G$1937, 7, FALSE), "NA")</f>
        <v>NA</v>
      </c>
    </row>
    <row r="1936" ht="15.75" customHeight="1">
      <c r="A1936" s="15">
        <v>45033.0</v>
      </c>
      <c r="B1936" s="16">
        <f>IFERROR(VLOOKUP(A1936, 'Data Investing.com'!$A$1:$B$1937, 2, FALSE), "NA")</f>
        <v>5059.35</v>
      </c>
      <c r="C1936" s="16">
        <f>IFERROR(VLOOKUP(A1936, 'Data Investing.com'!$A$1:$G$1937, 6, FALSE), "NA")</f>
        <v>260.9782267</v>
      </c>
      <c r="D1936" s="17">
        <f>IFERROR(VLOOKUP(A1936, 'Data Investing.com'!$A$1:$D$1937, 4, FALSE), "NA")</f>
        <v>-0.0065837</v>
      </c>
      <c r="E1936" s="17">
        <f>IFERROR(VLOOKUP(A1936, 'Data Investing.com'!$A$1:$G$1937, 7, FALSE), "NA")</f>
        <v>-0.008748472981</v>
      </c>
    </row>
    <row r="1937" ht="15.75" customHeight="1">
      <c r="A1937" s="15">
        <v>45034.0</v>
      </c>
      <c r="B1937" s="16">
        <f>IFERROR(VLOOKUP(A1937, 'Data Investing.com'!$A$1:$B$1937, 2, FALSE), "NA")</f>
        <v>5018.7</v>
      </c>
      <c r="C1937" s="16">
        <f>IFERROR(VLOOKUP(A1937, 'Data Investing.com'!$A$1:$G$1937, 6, FALSE), "NA")</f>
        <v>258.8867051</v>
      </c>
      <c r="D1937" s="17">
        <f>IFERROR(VLOOKUP(A1937, 'Data Investing.com'!$A$1:$D$1937, 4, FALSE), "NA")</f>
        <v>-0.0080346</v>
      </c>
      <c r="E1937" s="17">
        <f>IFERROR(VLOOKUP(A1937, 'Data Investing.com'!$A$1:$G$1937, 7, FALSE), "NA")</f>
        <v>-0.008046446973</v>
      </c>
    </row>
    <row r="1938" ht="15.75" customHeight="1">
      <c r="A1938" s="15">
        <v>45035.0</v>
      </c>
      <c r="B1938" s="16">
        <f>IFERROR(VLOOKUP(A1938, 'Data Investing.com'!$A$1:$B$1937, 2, FALSE), "NA")</f>
        <v>5061.22</v>
      </c>
      <c r="C1938" s="16">
        <f>IFERROR(VLOOKUP(A1938, 'Data Investing.com'!$A$1:$G$1937, 6, FALSE), "NA")</f>
        <v>261.082768</v>
      </c>
      <c r="D1938" s="17">
        <f>IFERROR(VLOOKUP(A1938, 'Data Investing.com'!$A$1:$D$1937, 4, FALSE), "NA")</f>
        <v>0.00847231</v>
      </c>
      <c r="E1938" s="17">
        <f>IFERROR(VLOOKUP(A1938, 'Data Investing.com'!$A$1:$G$1937, 7, FALSE), "NA")</f>
        <v>0.00844694187</v>
      </c>
    </row>
    <row r="1939" ht="15.75" customHeight="1">
      <c r="A1939" s="15">
        <v>45036.0</v>
      </c>
      <c r="B1939" s="16">
        <f>IFERROR(VLOOKUP(A1939, 'Data Investing.com'!$A$1:$B$1937, 2, FALSE), "NA")</f>
        <v>5012.34</v>
      </c>
      <c r="C1939" s="16">
        <f>IFERROR(VLOOKUP(A1939, 'Data Investing.com'!$A$1:$G$1937, 6, FALSE), "NA")</f>
        <v>258.354724</v>
      </c>
      <c r="D1939" s="17">
        <f>IFERROR(VLOOKUP(A1939, 'Data Investing.com'!$A$1:$D$1937, 4, FALSE), "NA")</f>
        <v>-0.0096578</v>
      </c>
      <c r="E1939" s="17">
        <f>IFERROR(VLOOKUP(A1939, 'Data Investing.com'!$A$1:$G$1937, 7, FALSE), "NA")</f>
        <v>-0.01050393624</v>
      </c>
    </row>
    <row r="1940" ht="15.75" customHeight="1">
      <c r="A1940" s="15">
        <v>45037.0</v>
      </c>
      <c r="B1940" s="16" t="str">
        <f>IFERROR(VLOOKUP(A1940, 'Data Investing.com'!$A$1:$B$1937, 2, FALSE), "NA")</f>
        <v>NA</v>
      </c>
      <c r="C1940" s="16" t="str">
        <f>IFERROR(VLOOKUP(A1940, 'Data Investing.com'!$A$1:$G$1937, 6, FALSE), "NA")</f>
        <v>NA</v>
      </c>
      <c r="D1940" s="17" t="str">
        <f>IFERROR(VLOOKUP(A1940, 'Data Investing.com'!$A$1:$D$1937, 4, FALSE), "NA")</f>
        <v>NA</v>
      </c>
      <c r="E1940" s="17" t="str">
        <f>IFERROR(VLOOKUP(A1940, 'Data Investing.com'!$A$1:$G$1937, 7, FALSE), "NA")</f>
        <v>NA</v>
      </c>
    </row>
    <row r="1941" ht="15.75" customHeight="1">
      <c r="A1941" s="15">
        <v>45038.0</v>
      </c>
      <c r="B1941" s="16" t="str">
        <f>IFERROR(VLOOKUP(A1941, 'Data Investing.com'!$A$1:$B$1937, 2, FALSE), "NA")</f>
        <v>NA</v>
      </c>
      <c r="C1941" s="16" t="str">
        <f>IFERROR(VLOOKUP(A1941, 'Data Investing.com'!$A$1:$G$1937, 6, FALSE), "NA")</f>
        <v>NA</v>
      </c>
      <c r="D1941" s="17" t="str">
        <f>IFERROR(VLOOKUP(A1941, 'Data Investing.com'!$A$1:$D$1937, 4, FALSE), "NA")</f>
        <v>NA</v>
      </c>
      <c r="E1941" s="17" t="str">
        <f>IFERROR(VLOOKUP(A1941, 'Data Investing.com'!$A$1:$G$1937, 7, FALSE), "NA")</f>
        <v>NA</v>
      </c>
    </row>
    <row r="1942" ht="15.75" customHeight="1">
      <c r="A1942" s="15">
        <v>45039.0</v>
      </c>
      <c r="B1942" s="16" t="str">
        <f>IFERROR(VLOOKUP(A1942, 'Data Investing.com'!$A$1:$B$1937, 2, FALSE), "NA")</f>
        <v>NA</v>
      </c>
      <c r="C1942" s="16" t="str">
        <f>IFERROR(VLOOKUP(A1942, 'Data Investing.com'!$A$1:$G$1937, 6, FALSE), "NA")</f>
        <v>NA</v>
      </c>
      <c r="D1942" s="17" t="str">
        <f>IFERROR(VLOOKUP(A1942, 'Data Investing.com'!$A$1:$D$1937, 4, FALSE), "NA")</f>
        <v>NA</v>
      </c>
      <c r="E1942" s="17" t="str">
        <f>IFERROR(VLOOKUP(A1942, 'Data Investing.com'!$A$1:$G$1937, 7, FALSE), "NA")</f>
        <v>NA</v>
      </c>
    </row>
    <row r="1943" ht="15.75" customHeight="1">
      <c r="A1943" s="15">
        <v>45040.0</v>
      </c>
      <c r="B1943" s="16">
        <f>IFERROR(VLOOKUP(A1943, 'Data Investing.com'!$A$1:$B$1937, 2, FALSE), "NA")</f>
        <v>5022.79</v>
      </c>
      <c r="C1943" s="16">
        <f>IFERROR(VLOOKUP(A1943, 'Data Investing.com'!$A$1:$G$1937, 6, FALSE), "NA")</f>
        <v>258.7613145</v>
      </c>
      <c r="D1943" s="17">
        <f>IFERROR(VLOOKUP(A1943, 'Data Investing.com'!$A$1:$D$1937, 4, FALSE), "NA")</f>
        <v>0.00208485</v>
      </c>
      <c r="E1943" s="17">
        <f>IFERROR(VLOOKUP(A1943, 'Data Investing.com'!$A$1:$G$1937, 7, FALSE), "NA")</f>
        <v>0.001572531461</v>
      </c>
    </row>
    <row r="1944" ht="15.75" customHeight="1">
      <c r="A1944" s="15">
        <v>45041.0</v>
      </c>
      <c r="B1944" s="16">
        <f>IFERROR(VLOOKUP(A1944, 'Data Investing.com'!$A$1:$B$1937, 2, FALSE), "NA")</f>
        <v>4891.01</v>
      </c>
      <c r="C1944" s="16">
        <f>IFERROR(VLOOKUP(A1944, 'Data Investing.com'!$A$1:$G$1937, 6, FALSE), "NA")</f>
        <v>251.7959278</v>
      </c>
      <c r="D1944" s="17">
        <f>IFERROR(VLOOKUP(A1944, 'Data Investing.com'!$A$1:$D$1937, 4, FALSE), "NA")</f>
        <v>-0.0262364</v>
      </c>
      <c r="E1944" s="17">
        <f>IFERROR(VLOOKUP(A1944, 'Data Investing.com'!$A$1:$G$1937, 7, FALSE), "NA")</f>
        <v>-0.02728712202</v>
      </c>
    </row>
    <row r="1945" ht="15.75" customHeight="1">
      <c r="A1945" s="15">
        <v>45042.0</v>
      </c>
      <c r="B1945" s="16">
        <f>IFERROR(VLOOKUP(A1945, 'Data Investing.com'!$A$1:$B$1937, 2, FALSE), "NA")</f>
        <v>4783.5</v>
      </c>
      <c r="C1945" s="16">
        <f>IFERROR(VLOOKUP(A1945, 'Data Investing.com'!$A$1:$G$1937, 6, FALSE), "NA")</f>
        <v>246.6077578</v>
      </c>
      <c r="D1945" s="17">
        <f>IFERROR(VLOOKUP(A1945, 'Data Investing.com'!$A$1:$D$1937, 4, FALSE), "NA")</f>
        <v>-0.0219811</v>
      </c>
      <c r="E1945" s="17">
        <f>IFERROR(VLOOKUP(A1945, 'Data Investing.com'!$A$1:$G$1937, 7, FALSE), "NA")</f>
        <v>-0.02081989985</v>
      </c>
    </row>
    <row r="1946" ht="15.75" customHeight="1">
      <c r="A1946" s="15">
        <v>45043.0</v>
      </c>
      <c r="B1946" s="16">
        <f>IFERROR(VLOOKUP(A1946, 'Data Investing.com'!$A$1:$B$1937, 2, FALSE), "NA")</f>
        <v>4789.63</v>
      </c>
      <c r="C1946" s="16">
        <f>IFERROR(VLOOKUP(A1946, 'Data Investing.com'!$A$1:$G$1937, 6, FALSE), "NA")</f>
        <v>246.4549426</v>
      </c>
      <c r="D1946" s="17">
        <f>IFERROR(VLOOKUP(A1946, 'Data Investing.com'!$A$1:$D$1937, 4, FALSE), "NA")</f>
        <v>0.00128149</v>
      </c>
      <c r="E1946" s="17">
        <f>IFERROR(VLOOKUP(A1946, 'Data Investing.com'!$A$1:$G$1937, 7, FALSE), "NA")</f>
        <v>-0.0006198612249</v>
      </c>
    </row>
    <row r="1947" ht="15.75" customHeight="1">
      <c r="A1947" s="15">
        <v>45044.0</v>
      </c>
      <c r="B1947" s="16">
        <f>IFERROR(VLOOKUP(A1947, 'Data Investing.com'!$A$1:$B$1937, 2, FALSE), "NA")</f>
        <v>4617.93</v>
      </c>
      <c r="C1947" s="16">
        <f>IFERROR(VLOOKUP(A1947, 'Data Investing.com'!$A$1:$G$1937, 6, FALSE), "NA")</f>
        <v>237.4525653</v>
      </c>
      <c r="D1947" s="17">
        <f>IFERROR(VLOOKUP(A1947, 'Data Investing.com'!$A$1:$D$1937, 4, FALSE), "NA")</f>
        <v>-0.0358483</v>
      </c>
      <c r="E1947" s="17">
        <f>IFERROR(VLOOKUP(A1947, 'Data Investing.com'!$A$1:$G$1937, 7, FALSE), "NA")</f>
        <v>-0.03721130954</v>
      </c>
    </row>
    <row r="1948" ht="15.75" customHeight="1">
      <c r="A1948" s="15">
        <v>45045.0</v>
      </c>
      <c r="B1948" s="16" t="str">
        <f>IFERROR(VLOOKUP(A1948, 'Data Investing.com'!$A$1:$B$1937, 2, FALSE), "NA")</f>
        <v>NA</v>
      </c>
      <c r="C1948" s="16" t="str">
        <f>IFERROR(VLOOKUP(A1948, 'Data Investing.com'!$A$1:$G$1937, 6, FALSE), "NA")</f>
        <v>NA</v>
      </c>
      <c r="D1948" s="17" t="str">
        <f>IFERROR(VLOOKUP(A1948, 'Data Investing.com'!$A$1:$D$1937, 4, FALSE), "NA")</f>
        <v>NA</v>
      </c>
      <c r="E1948" s="17" t="str">
        <f>IFERROR(VLOOKUP(A1948, 'Data Investing.com'!$A$1:$G$1937, 7, FALSE), "NA")</f>
        <v>NA</v>
      </c>
    </row>
    <row r="1949" ht="15.75" customHeight="1">
      <c r="A1949" s="15">
        <v>45046.0</v>
      </c>
      <c r="B1949" s="16" t="str">
        <f>IFERROR(VLOOKUP(A1949, 'Data Investing.com'!$A$1:$B$1937, 2, FALSE), "NA")</f>
        <v>NA</v>
      </c>
      <c r="C1949" s="16" t="str">
        <f>IFERROR(VLOOKUP(A1949, 'Data Investing.com'!$A$1:$G$1937, 6, FALSE), "NA")</f>
        <v>NA</v>
      </c>
      <c r="D1949" s="17" t="str">
        <f>IFERROR(VLOOKUP(A1949, 'Data Investing.com'!$A$1:$D$1937, 4, FALSE), "NA")</f>
        <v>NA</v>
      </c>
      <c r="E1949" s="17" t="str">
        <f>IFERROR(VLOOKUP(A1949, 'Data Investing.com'!$A$1:$G$1937, 7, FALSE), "NA")</f>
        <v>NA</v>
      </c>
    </row>
    <row r="1950" ht="15.75" customHeight="1">
      <c r="A1950" s="15">
        <v>45047.0</v>
      </c>
      <c r="B1950" s="16" t="str">
        <f>IFERROR(VLOOKUP(A1950, 'Data Investing.com'!$A$1:$B$1937, 2, FALSE), "NA")</f>
        <v>NA</v>
      </c>
      <c r="C1950" s="16" t="str">
        <f>IFERROR(VLOOKUP(A1950, 'Data Investing.com'!$A$1:$G$1937, 6, FALSE), "NA")</f>
        <v>NA</v>
      </c>
      <c r="D1950" s="17" t="str">
        <f>IFERROR(VLOOKUP(A1950, 'Data Investing.com'!$A$1:$D$1937, 4, FALSE), "NA")</f>
        <v>NA</v>
      </c>
      <c r="E1950" s="17" t="str">
        <f>IFERROR(VLOOKUP(A1950, 'Data Investing.com'!$A$1:$G$1937, 7, FALSE), "NA")</f>
        <v>NA</v>
      </c>
    </row>
    <row r="1951" ht="15.75" customHeight="1">
      <c r="A1951" s="15">
        <v>45048.0</v>
      </c>
      <c r="B1951" s="16">
        <f>IFERROR(VLOOKUP(A1951, 'Data Investing.com'!$A$1:$B$1937, 2, FALSE), "NA")</f>
        <v>4506.24</v>
      </c>
      <c r="C1951" s="16">
        <f>IFERROR(VLOOKUP(A1951, 'Data Investing.com'!$A$1:$G$1937, 6, FALSE), "NA")</f>
        <v>231.7297556</v>
      </c>
      <c r="D1951" s="17">
        <f>IFERROR(VLOOKUP(A1951, 'Data Investing.com'!$A$1:$D$1937, 4, FALSE), "NA")</f>
        <v>-0.0241862</v>
      </c>
      <c r="E1951" s="17">
        <f>IFERROR(VLOOKUP(A1951, 'Data Investing.com'!$A$1:$G$1937, 7, FALSE), "NA")</f>
        <v>-0.02439603252</v>
      </c>
    </row>
    <row r="1952" ht="15.75" customHeight="1">
      <c r="A1952" s="15">
        <v>45049.0</v>
      </c>
      <c r="B1952" s="16">
        <f>IFERROR(VLOOKUP(A1952, 'Data Investing.com'!$A$1:$B$1937, 2, FALSE), "NA")</f>
        <v>4485.97</v>
      </c>
      <c r="C1952" s="16">
        <f>IFERROR(VLOOKUP(A1952, 'Data Investing.com'!$A$1:$G$1937, 6, FALSE), "NA")</f>
        <v>230.54512</v>
      </c>
      <c r="D1952" s="17">
        <f>IFERROR(VLOOKUP(A1952, 'Data Investing.com'!$A$1:$D$1937, 4, FALSE), "NA")</f>
        <v>-0.0044982</v>
      </c>
      <c r="E1952" s="17">
        <f>IFERROR(VLOOKUP(A1952, 'Data Investing.com'!$A$1:$G$1937, 7, FALSE), "NA")</f>
        <v>-0.005125254299</v>
      </c>
    </row>
    <row r="1953" ht="15.75" customHeight="1">
      <c r="A1953" s="15">
        <v>45050.0</v>
      </c>
      <c r="B1953" s="16">
        <f>IFERROR(VLOOKUP(A1953, 'Data Investing.com'!$A$1:$B$1937, 2, FALSE), "NA")</f>
        <v>4484.35</v>
      </c>
      <c r="C1953" s="16">
        <f>IFERROR(VLOOKUP(A1953, 'Data Investing.com'!$A$1:$G$1937, 6, FALSE), "NA")</f>
        <v>230.0539692</v>
      </c>
      <c r="D1953" s="17">
        <f>IFERROR(VLOOKUP(A1953, 'Data Investing.com'!$A$1:$D$1937, 4, FALSE), "NA")</f>
        <v>-0.0003611</v>
      </c>
      <c r="E1953" s="17">
        <f>IFERROR(VLOOKUP(A1953, 'Data Investing.com'!$A$1:$G$1937, 7, FALSE), "NA")</f>
        <v>-0.002132661684</v>
      </c>
    </row>
    <row r="1954" ht="15.75" customHeight="1">
      <c r="A1954" s="15">
        <v>45051.0</v>
      </c>
      <c r="B1954" s="16">
        <f>IFERROR(VLOOKUP(A1954, 'Data Investing.com'!$A$1:$B$1937, 2, FALSE), "NA")</f>
        <v>4400.76</v>
      </c>
      <c r="C1954" s="16">
        <f>IFERROR(VLOOKUP(A1954, 'Data Investing.com'!$A$1:$G$1937, 6, FALSE), "NA")</f>
        <v>225.4811141</v>
      </c>
      <c r="D1954" s="17">
        <f>IFERROR(VLOOKUP(A1954, 'Data Investing.com'!$A$1:$D$1937, 4, FALSE), "NA")</f>
        <v>-0.0186404</v>
      </c>
      <c r="E1954" s="17">
        <f>IFERROR(VLOOKUP(A1954, 'Data Investing.com'!$A$1:$G$1937, 7, FALSE), "NA")</f>
        <v>-0.0200775259</v>
      </c>
    </row>
    <row r="1955" ht="15.75" customHeight="1">
      <c r="A1955" s="15">
        <v>45052.0</v>
      </c>
      <c r="B1955" s="16" t="str">
        <f>IFERROR(VLOOKUP(A1955, 'Data Investing.com'!$A$1:$B$1937, 2, FALSE), "NA")</f>
        <v>NA</v>
      </c>
      <c r="C1955" s="16" t="str">
        <f>IFERROR(VLOOKUP(A1955, 'Data Investing.com'!$A$1:$G$1937, 6, FALSE), "NA")</f>
        <v>NA</v>
      </c>
      <c r="D1955" s="17" t="str">
        <f>IFERROR(VLOOKUP(A1955, 'Data Investing.com'!$A$1:$D$1937, 4, FALSE), "NA")</f>
        <v>NA</v>
      </c>
      <c r="E1955" s="17" t="str">
        <f>IFERROR(VLOOKUP(A1955, 'Data Investing.com'!$A$1:$G$1937, 7, FALSE), "NA")</f>
        <v>NA</v>
      </c>
    </row>
    <row r="1956" ht="15.75" customHeight="1">
      <c r="A1956" s="15">
        <v>45053.0</v>
      </c>
      <c r="B1956" s="16" t="str">
        <f>IFERROR(VLOOKUP(A1956, 'Data Investing.com'!$A$1:$B$1937, 2, FALSE), "NA")</f>
        <v>NA</v>
      </c>
      <c r="C1956" s="16" t="str">
        <f>IFERROR(VLOOKUP(A1956, 'Data Investing.com'!$A$1:$G$1937, 6, FALSE), "NA")</f>
        <v>NA</v>
      </c>
      <c r="D1956" s="17" t="str">
        <f>IFERROR(VLOOKUP(A1956, 'Data Investing.com'!$A$1:$D$1937, 4, FALSE), "NA")</f>
        <v>NA</v>
      </c>
      <c r="E1956" s="17" t="str">
        <f>IFERROR(VLOOKUP(A1956, 'Data Investing.com'!$A$1:$G$1937, 7, FALSE), "NA")</f>
        <v>NA</v>
      </c>
    </row>
    <row r="1957" ht="15.75" customHeight="1">
      <c r="A1957" s="15">
        <v>45054.0</v>
      </c>
      <c r="B1957" s="16">
        <f>IFERROR(VLOOKUP(A1957, 'Data Investing.com'!$A$1:$B$1937, 2, FALSE), "NA")</f>
        <v>4561.94</v>
      </c>
      <c r="C1957" s="16">
        <f>IFERROR(VLOOKUP(A1957, 'Data Investing.com'!$A$1:$G$1937, 6, FALSE), "NA")</f>
        <v>233.9528396</v>
      </c>
      <c r="D1957" s="17">
        <f>IFERROR(VLOOKUP(A1957, 'Data Investing.com'!$A$1:$D$1937, 4, FALSE), "NA")</f>
        <v>0.03662549</v>
      </c>
      <c r="E1957" s="17">
        <f>IFERROR(VLOOKUP(A1957, 'Data Investing.com'!$A$1:$G$1937, 7, FALSE), "NA")</f>
        <v>0.03688315058</v>
      </c>
    </row>
    <row r="1958" ht="15.75" customHeight="1">
      <c r="A1958" s="15">
        <v>45055.0</v>
      </c>
      <c r="B1958" s="16">
        <f>IFERROR(VLOOKUP(A1958, 'Data Investing.com'!$A$1:$B$1937, 2, FALSE), "NA")</f>
        <v>4536.2</v>
      </c>
      <c r="C1958" s="16">
        <f>IFERROR(VLOOKUP(A1958, 'Data Investing.com'!$A$1:$G$1937, 6, FALSE), "NA")</f>
        <v>232.6065554</v>
      </c>
      <c r="D1958" s="17">
        <f>IFERROR(VLOOKUP(A1958, 'Data Investing.com'!$A$1:$D$1937, 4, FALSE), "NA")</f>
        <v>-0.0056423</v>
      </c>
      <c r="E1958" s="17">
        <f>IFERROR(VLOOKUP(A1958, 'Data Investing.com'!$A$1:$G$1937, 7, FALSE), "NA")</f>
        <v>-0.005771132105</v>
      </c>
    </row>
    <row r="1959" ht="15.75" customHeight="1">
      <c r="A1959" s="15">
        <v>45056.0</v>
      </c>
      <c r="B1959" s="16">
        <f>IFERROR(VLOOKUP(A1959, 'Data Investing.com'!$A$1:$B$1937, 2, FALSE), "NA")</f>
        <v>4494.48</v>
      </c>
      <c r="C1959" s="16">
        <f>IFERROR(VLOOKUP(A1959, 'Data Investing.com'!$A$1:$G$1937, 6, FALSE), "NA")</f>
        <v>230.0402297</v>
      </c>
      <c r="D1959" s="17">
        <f>IFERROR(VLOOKUP(A1959, 'Data Investing.com'!$A$1:$D$1937, 4, FALSE), "NA")</f>
        <v>-0.0091971</v>
      </c>
      <c r="E1959" s="17">
        <f>IFERROR(VLOOKUP(A1959, 'Data Investing.com'!$A$1:$G$1937, 7, FALSE), "NA")</f>
        <v>-0.01109421726</v>
      </c>
    </row>
    <row r="1960" ht="15.75" customHeight="1">
      <c r="A1960" s="15">
        <v>45057.0</v>
      </c>
      <c r="B1960" s="16">
        <f>IFERROR(VLOOKUP(A1960, 'Data Investing.com'!$A$1:$B$1937, 2, FALSE), "NA")</f>
        <v>4848.01</v>
      </c>
      <c r="C1960" s="16">
        <f>IFERROR(VLOOKUP(A1960, 'Data Investing.com'!$A$1:$G$1937, 6, FALSE), "NA")</f>
        <v>248.1018812</v>
      </c>
      <c r="D1960" s="17">
        <f>IFERROR(VLOOKUP(A1960, 'Data Investing.com'!$A$1:$D$1937, 4, FALSE), "NA")</f>
        <v>0.07865871</v>
      </c>
      <c r="E1960" s="17">
        <f>IFERROR(VLOOKUP(A1960, 'Data Investing.com'!$A$1:$G$1937, 7, FALSE), "NA")</f>
        <v>0.07558526781</v>
      </c>
    </row>
    <row r="1961" ht="15.75" customHeight="1">
      <c r="A1961" s="15">
        <v>45058.0</v>
      </c>
      <c r="B1961" s="16">
        <f>IFERROR(VLOOKUP(A1961, 'Data Investing.com'!$A$1:$B$1937, 2, FALSE), "NA")</f>
        <v>4795.61</v>
      </c>
      <c r="C1961" s="16">
        <f>IFERROR(VLOOKUP(A1961, 'Data Investing.com'!$A$1:$G$1937, 6, FALSE), "NA")</f>
        <v>245.1743354</v>
      </c>
      <c r="D1961" s="17">
        <f>IFERROR(VLOOKUP(A1961, 'Data Investing.com'!$A$1:$D$1937, 4, FALSE), "NA")</f>
        <v>-0.0108086</v>
      </c>
      <c r="E1961" s="17">
        <f>IFERROR(VLOOKUP(A1961, 'Data Investing.com'!$A$1:$G$1937, 7, FALSE), "NA")</f>
        <v>-0.01186994275</v>
      </c>
    </row>
    <row r="1962" ht="15.75" customHeight="1">
      <c r="A1962" s="15">
        <v>45059.0</v>
      </c>
      <c r="B1962" s="16" t="str">
        <f>IFERROR(VLOOKUP(A1962, 'Data Investing.com'!$A$1:$B$1937, 2, FALSE), "NA")</f>
        <v>NA</v>
      </c>
      <c r="C1962" s="16" t="str">
        <f>IFERROR(VLOOKUP(A1962, 'Data Investing.com'!$A$1:$G$1937, 6, FALSE), "NA")</f>
        <v>NA</v>
      </c>
      <c r="D1962" s="17" t="str">
        <f>IFERROR(VLOOKUP(A1962, 'Data Investing.com'!$A$1:$D$1937, 4, FALSE), "NA")</f>
        <v>NA</v>
      </c>
      <c r="E1962" s="17" t="str">
        <f>IFERROR(VLOOKUP(A1962, 'Data Investing.com'!$A$1:$G$1937, 7, FALSE), "NA")</f>
        <v>NA</v>
      </c>
    </row>
    <row r="1963" ht="15.75" customHeight="1">
      <c r="A1963" s="15">
        <v>45060.0</v>
      </c>
      <c r="B1963" s="16" t="str">
        <f>IFERROR(VLOOKUP(A1963, 'Data Investing.com'!$A$1:$B$1937, 2, FALSE), "NA")</f>
        <v>NA</v>
      </c>
      <c r="C1963" s="16" t="str">
        <f>IFERROR(VLOOKUP(A1963, 'Data Investing.com'!$A$1:$G$1937, 6, FALSE), "NA")</f>
        <v>NA</v>
      </c>
      <c r="D1963" s="17" t="str">
        <f>IFERROR(VLOOKUP(A1963, 'Data Investing.com'!$A$1:$D$1937, 4, FALSE), "NA")</f>
        <v>NA</v>
      </c>
      <c r="E1963" s="17" t="str">
        <f>IFERROR(VLOOKUP(A1963, 'Data Investing.com'!$A$1:$G$1937, 7, FALSE), "NA")</f>
        <v>NA</v>
      </c>
    </row>
    <row r="1964" ht="15.75" customHeight="1">
      <c r="A1964" s="15">
        <v>45061.0</v>
      </c>
      <c r="B1964" s="16">
        <f>IFERROR(VLOOKUP(A1964, 'Data Investing.com'!$A$1:$B$1937, 2, FALSE), "NA")</f>
        <v>4501.21</v>
      </c>
      <c r="C1964" s="16">
        <f>IFERROR(VLOOKUP(A1964, 'Data Investing.com'!$A$1:$G$1937, 6, FALSE), "NA")</f>
        <v>229.0458986</v>
      </c>
      <c r="D1964" s="17">
        <f>IFERROR(VLOOKUP(A1964, 'Data Investing.com'!$A$1:$D$1937, 4, FALSE), "NA")</f>
        <v>-0.0613895</v>
      </c>
      <c r="E1964" s="17">
        <f>IFERROR(VLOOKUP(A1964, 'Data Investing.com'!$A$1:$G$1937, 7, FALSE), "NA")</f>
        <v>-0.06804711627</v>
      </c>
    </row>
    <row r="1965" ht="15.75" customHeight="1">
      <c r="A1965" s="15">
        <v>45062.0</v>
      </c>
      <c r="B1965" s="16">
        <f>IFERROR(VLOOKUP(A1965, 'Data Investing.com'!$A$1:$B$1937, 2, FALSE), "NA")</f>
        <v>4589.71</v>
      </c>
      <c r="C1965" s="16">
        <f>IFERROR(VLOOKUP(A1965, 'Data Investing.com'!$A$1:$G$1937, 6, FALSE), "NA")</f>
        <v>232.7096928</v>
      </c>
      <c r="D1965" s="17">
        <f>IFERROR(VLOOKUP(A1965, 'Data Investing.com'!$A$1:$D$1937, 4, FALSE), "NA")</f>
        <v>0.01966138</v>
      </c>
      <c r="E1965" s="17">
        <f>IFERROR(VLOOKUP(A1965, 'Data Investing.com'!$A$1:$G$1937, 7, FALSE), "NA")</f>
        <v>0.01586930885</v>
      </c>
    </row>
    <row r="1966" ht="15.75" customHeight="1">
      <c r="A1966" s="15">
        <v>45063.0</v>
      </c>
      <c r="B1966" s="16">
        <f>IFERROR(VLOOKUP(A1966, 'Data Investing.com'!$A$1:$B$1937, 2, FALSE), "NA")</f>
        <v>4661.68</v>
      </c>
      <c r="C1966" s="16">
        <f>IFERROR(VLOOKUP(A1966, 'Data Investing.com'!$A$1:$G$1937, 6, FALSE), "NA")</f>
        <v>236.1276859</v>
      </c>
      <c r="D1966" s="17">
        <f>IFERROR(VLOOKUP(A1966, 'Data Investing.com'!$A$1:$D$1937, 4, FALSE), "NA")</f>
        <v>0.01568073</v>
      </c>
      <c r="E1966" s="17">
        <f>IFERROR(VLOOKUP(A1966, 'Data Investing.com'!$A$1:$G$1937, 7, FALSE), "NA")</f>
        <v>0.0145809775</v>
      </c>
    </row>
    <row r="1967" ht="15.75" customHeight="1">
      <c r="A1967" s="15">
        <v>45064.0</v>
      </c>
      <c r="B1967" s="16">
        <f>IFERROR(VLOOKUP(A1967, 'Data Investing.com'!$A$1:$B$1937, 2, FALSE), "NA")</f>
        <v>4501.73</v>
      </c>
      <c r="C1967" s="16">
        <f>IFERROR(VLOOKUP(A1967, 'Data Investing.com'!$A$1:$G$1937, 6, FALSE), "NA")</f>
        <v>227.5393745</v>
      </c>
      <c r="D1967" s="17">
        <f>IFERROR(VLOOKUP(A1967, 'Data Investing.com'!$A$1:$D$1937, 4, FALSE), "NA")</f>
        <v>-0.0343117</v>
      </c>
      <c r="E1967" s="17">
        <f>IFERROR(VLOOKUP(A1967, 'Data Investing.com'!$A$1:$G$1937, 7, FALSE), "NA")</f>
        <v>-0.03704940259</v>
      </c>
    </row>
    <row r="1968" ht="15.75" customHeight="1">
      <c r="A1968" s="15">
        <v>45065.0</v>
      </c>
      <c r="B1968" s="16" t="str">
        <f>IFERROR(VLOOKUP(A1968, 'Data Investing.com'!$A$1:$B$1937, 2, FALSE), "NA")</f>
        <v>NA</v>
      </c>
      <c r="C1968" s="16" t="str">
        <f>IFERROR(VLOOKUP(A1968, 'Data Investing.com'!$A$1:$G$1937, 6, FALSE), "NA")</f>
        <v>NA</v>
      </c>
      <c r="D1968" s="17" t="str">
        <f>IFERROR(VLOOKUP(A1968, 'Data Investing.com'!$A$1:$D$1937, 4, FALSE), "NA")</f>
        <v>NA</v>
      </c>
      <c r="E1968" s="17" t="str">
        <f>IFERROR(VLOOKUP(A1968, 'Data Investing.com'!$A$1:$G$1937, 7, FALSE), "NA")</f>
        <v>NA</v>
      </c>
    </row>
    <row r="1969" ht="15.75" customHeight="1">
      <c r="A1969" s="15">
        <v>45066.0</v>
      </c>
      <c r="B1969" s="16" t="str">
        <f>IFERROR(VLOOKUP(A1969, 'Data Investing.com'!$A$1:$B$1937, 2, FALSE), "NA")</f>
        <v>NA</v>
      </c>
      <c r="C1969" s="16" t="str">
        <f>IFERROR(VLOOKUP(A1969, 'Data Investing.com'!$A$1:$G$1937, 6, FALSE), "NA")</f>
        <v>NA</v>
      </c>
      <c r="D1969" s="17" t="str">
        <f>IFERROR(VLOOKUP(A1969, 'Data Investing.com'!$A$1:$D$1937, 4, FALSE), "NA")</f>
        <v>NA</v>
      </c>
      <c r="E1969" s="17" t="str">
        <f>IFERROR(VLOOKUP(A1969, 'Data Investing.com'!$A$1:$G$1937, 7, FALSE), "NA")</f>
        <v>NA</v>
      </c>
    </row>
    <row r="1970" ht="15.75" customHeight="1">
      <c r="A1970" s="15">
        <v>45067.0</v>
      </c>
      <c r="B1970" s="16" t="str">
        <f>IFERROR(VLOOKUP(A1970, 'Data Investing.com'!$A$1:$B$1937, 2, FALSE), "NA")</f>
        <v>NA</v>
      </c>
      <c r="C1970" s="16" t="str">
        <f>IFERROR(VLOOKUP(A1970, 'Data Investing.com'!$A$1:$G$1937, 6, FALSE), "NA")</f>
        <v>NA</v>
      </c>
      <c r="D1970" s="17" t="str">
        <f>IFERROR(VLOOKUP(A1970, 'Data Investing.com'!$A$1:$D$1937, 4, FALSE), "NA")</f>
        <v>NA</v>
      </c>
      <c r="E1970" s="17" t="str">
        <f>IFERROR(VLOOKUP(A1970, 'Data Investing.com'!$A$1:$G$1937, 7, FALSE), "NA")</f>
        <v>NA</v>
      </c>
    </row>
    <row r="1971" ht="15.75" customHeight="1">
      <c r="A1971" s="15">
        <v>45068.0</v>
      </c>
      <c r="B1971" s="16">
        <f>IFERROR(VLOOKUP(A1971, 'Data Investing.com'!$A$1:$B$1937, 2, FALSE), "NA")</f>
        <v>4466.19</v>
      </c>
      <c r="C1971" s="16">
        <f>IFERROR(VLOOKUP(A1971, 'Data Investing.com'!$A$1:$G$1937, 6, FALSE), "NA")</f>
        <v>225.2148174</v>
      </c>
      <c r="D1971" s="17">
        <f>IFERROR(VLOOKUP(A1971, 'Data Investing.com'!$A$1:$D$1937, 4, FALSE), "NA")</f>
        <v>-0.0078947</v>
      </c>
      <c r="E1971" s="17">
        <f>IFERROR(VLOOKUP(A1971, 'Data Investing.com'!$A$1:$G$1937, 7, FALSE), "NA")</f>
        <v>-0.01026860742</v>
      </c>
    </row>
    <row r="1972" ht="15.75" customHeight="1">
      <c r="A1972" s="15">
        <v>45069.0</v>
      </c>
      <c r="B1972" s="16">
        <f>IFERROR(VLOOKUP(A1972, 'Data Investing.com'!$A$1:$B$1937, 2, FALSE), "NA")</f>
        <v>4470.97</v>
      </c>
      <c r="C1972" s="16">
        <f>IFERROR(VLOOKUP(A1972, 'Data Investing.com'!$A$1:$G$1937, 6, FALSE), "NA")</f>
        <v>225.2854508</v>
      </c>
      <c r="D1972" s="17">
        <f>IFERROR(VLOOKUP(A1972, 'Data Investing.com'!$A$1:$D$1937, 4, FALSE), "NA")</f>
        <v>0.00107026</v>
      </c>
      <c r="E1972" s="17">
        <f>IFERROR(VLOOKUP(A1972, 'Data Investing.com'!$A$1:$G$1937, 7, FALSE), "NA")</f>
        <v>0.0003135779337</v>
      </c>
    </row>
    <row r="1973" ht="15.75" customHeight="1">
      <c r="A1973" s="15">
        <v>45070.0</v>
      </c>
      <c r="B1973" s="16">
        <f>IFERROR(VLOOKUP(A1973, 'Data Investing.com'!$A$1:$B$1937, 2, FALSE), "NA")</f>
        <v>4424.92</v>
      </c>
      <c r="C1973" s="16">
        <f>IFERROR(VLOOKUP(A1973, 'Data Investing.com'!$A$1:$G$1937, 6, FALSE), "NA")</f>
        <v>222.4729383</v>
      </c>
      <c r="D1973" s="17">
        <f>IFERROR(VLOOKUP(A1973, 'Data Investing.com'!$A$1:$D$1937, 4, FALSE), "NA")</f>
        <v>-0.0102998</v>
      </c>
      <c r="E1973" s="17">
        <f>IFERROR(VLOOKUP(A1973, 'Data Investing.com'!$A$1:$G$1937, 7, FALSE), "NA")</f>
        <v>-0.01256280007</v>
      </c>
    </row>
    <row r="1974" ht="15.75" customHeight="1">
      <c r="A1974" s="15">
        <v>45071.0</v>
      </c>
      <c r="B1974" s="16">
        <f>IFERROR(VLOOKUP(A1974, 'Data Investing.com'!$A$1:$B$1937, 2, FALSE), "NA")</f>
        <v>4427.99</v>
      </c>
      <c r="C1974" s="16">
        <f>IFERROR(VLOOKUP(A1974, 'Data Investing.com'!$A$1:$G$1937, 6, FALSE), "NA")</f>
        <v>222.155941</v>
      </c>
      <c r="D1974" s="17">
        <f>IFERROR(VLOOKUP(A1974, 'Data Investing.com'!$A$1:$D$1937, 4, FALSE), "NA")</f>
        <v>0.0006938</v>
      </c>
      <c r="E1974" s="17">
        <f>IFERROR(VLOOKUP(A1974, 'Data Investing.com'!$A$1:$G$1937, 7, FALSE), "NA")</f>
        <v>-0.001425896265</v>
      </c>
    </row>
    <row r="1975" ht="15.75" customHeight="1">
      <c r="A1975" s="15">
        <v>45072.0</v>
      </c>
      <c r="B1975" s="16">
        <f>IFERROR(VLOOKUP(A1975, 'Data Investing.com'!$A$1:$B$1937, 2, FALSE), "NA")</f>
        <v>4580.67</v>
      </c>
      <c r="C1975" s="16">
        <f>IFERROR(VLOOKUP(A1975, 'Data Investing.com'!$A$1:$G$1937, 6, FALSE), "NA")</f>
        <v>229.8275542</v>
      </c>
      <c r="D1975" s="17">
        <f>IFERROR(VLOOKUP(A1975, 'Data Investing.com'!$A$1:$D$1937, 4, FALSE), "NA")</f>
        <v>0.03448066</v>
      </c>
      <c r="E1975" s="17">
        <f>IFERROR(VLOOKUP(A1975, 'Data Investing.com'!$A$1:$G$1937, 7, FALSE), "NA")</f>
        <v>0.03394969124</v>
      </c>
    </row>
    <row r="1976" ht="15.75" customHeight="1">
      <c r="A1976" s="15">
        <v>45073.0</v>
      </c>
      <c r="B1976" s="16" t="str">
        <f>IFERROR(VLOOKUP(A1976, 'Data Investing.com'!$A$1:$B$1937, 2, FALSE), "NA")</f>
        <v>NA</v>
      </c>
      <c r="C1976" s="16" t="str">
        <f>IFERROR(VLOOKUP(A1976, 'Data Investing.com'!$A$1:$G$1937, 6, FALSE), "NA")</f>
        <v>NA</v>
      </c>
      <c r="D1976" s="17" t="str">
        <f>IFERROR(VLOOKUP(A1976, 'Data Investing.com'!$A$1:$D$1937, 4, FALSE), "NA")</f>
        <v>NA</v>
      </c>
      <c r="E1976" s="17" t="str">
        <f>IFERROR(VLOOKUP(A1976, 'Data Investing.com'!$A$1:$G$1937, 7, FALSE), "NA")</f>
        <v>NA</v>
      </c>
    </row>
    <row r="1977" ht="15.75" customHeight="1">
      <c r="A1977" s="15">
        <v>45074.0</v>
      </c>
      <c r="B1977" s="16" t="str">
        <f>IFERROR(VLOOKUP(A1977, 'Data Investing.com'!$A$1:$B$1937, 2, FALSE), "NA")</f>
        <v>NA</v>
      </c>
      <c r="C1977" s="16" t="str">
        <f>IFERROR(VLOOKUP(A1977, 'Data Investing.com'!$A$1:$G$1937, 6, FALSE), "NA")</f>
        <v>NA</v>
      </c>
      <c r="D1977" s="17" t="str">
        <f>IFERROR(VLOOKUP(A1977, 'Data Investing.com'!$A$1:$D$1937, 4, FALSE), "NA")</f>
        <v>NA</v>
      </c>
      <c r="E1977" s="17" t="str">
        <f>IFERROR(VLOOKUP(A1977, 'Data Investing.com'!$A$1:$G$1937, 7, FALSE), "NA")</f>
        <v>NA</v>
      </c>
    </row>
    <row r="1978" ht="15.75" customHeight="1">
      <c r="A1978" s="15">
        <v>45075.0</v>
      </c>
      <c r="B1978" s="16">
        <f>IFERROR(VLOOKUP(A1978, 'Data Investing.com'!$A$1:$B$1937, 2, FALSE), "NA")</f>
        <v>4768.56</v>
      </c>
      <c r="C1978" s="16">
        <f>IFERROR(VLOOKUP(A1978, 'Data Investing.com'!$A$1:$G$1937, 6, FALSE), "NA")</f>
        <v>237.3374345</v>
      </c>
      <c r="D1978" s="17">
        <f>IFERROR(VLOOKUP(A1978, 'Data Investing.com'!$A$1:$D$1937, 4, FALSE), "NA")</f>
        <v>0.04101802</v>
      </c>
      <c r="E1978" s="17">
        <f>IFERROR(VLOOKUP(A1978, 'Data Investing.com'!$A$1:$G$1937, 7, FALSE), "NA")</f>
        <v>0.03215363938</v>
      </c>
    </row>
    <row r="1979" ht="15.75" customHeight="1">
      <c r="A1979" s="15">
        <v>45076.0</v>
      </c>
      <c r="B1979" s="16">
        <f>IFERROR(VLOOKUP(A1979, 'Data Investing.com'!$A$1:$B$1937, 2, FALSE), "NA")</f>
        <v>4951.35</v>
      </c>
      <c r="C1979" s="16">
        <f>IFERROR(VLOOKUP(A1979, 'Data Investing.com'!$A$1:$G$1937, 6, FALSE), "NA")</f>
        <v>241.8761541</v>
      </c>
      <c r="D1979" s="17">
        <f>IFERROR(VLOOKUP(A1979, 'Data Investing.com'!$A$1:$D$1937, 4, FALSE), "NA")</f>
        <v>0.03833233</v>
      </c>
      <c r="E1979" s="17">
        <f>IFERROR(VLOOKUP(A1979, 'Data Investing.com'!$A$1:$G$1937, 7, FALSE), "NA")</f>
        <v>0.01894293248</v>
      </c>
    </row>
    <row r="1980" ht="15.75" customHeight="1">
      <c r="A1980" s="15">
        <v>45077.0</v>
      </c>
      <c r="B1980" s="16">
        <f>IFERROR(VLOOKUP(A1980, 'Data Investing.com'!$A$1:$B$1937, 2, FALSE), "NA")</f>
        <v>4886.91</v>
      </c>
      <c r="C1980" s="16">
        <f>IFERROR(VLOOKUP(A1980, 'Data Investing.com'!$A$1:$G$1937, 6, FALSE), "NA")</f>
        <v>234.9780981</v>
      </c>
      <c r="D1980" s="17">
        <f>IFERROR(VLOOKUP(A1980, 'Data Investing.com'!$A$1:$D$1937, 4, FALSE), "NA")</f>
        <v>-0.0130146</v>
      </c>
      <c r="E1980" s="17">
        <f>IFERROR(VLOOKUP(A1980, 'Data Investing.com'!$A$1:$G$1937, 7, FALSE), "NA")</f>
        <v>-0.02893352492</v>
      </c>
    </row>
    <row r="1981" ht="15.75" customHeight="1">
      <c r="A1981" s="15">
        <v>45078.0</v>
      </c>
      <c r="B1981" s="16">
        <f>IFERROR(VLOOKUP(A1981, 'Data Investing.com'!$A$1:$B$1937, 2, FALSE), "NA")</f>
        <v>4959.8</v>
      </c>
      <c r="C1981" s="16">
        <f>IFERROR(VLOOKUP(A1981, 'Data Investing.com'!$A$1:$G$1937, 6, FALSE), "NA")</f>
        <v>238.4656807</v>
      </c>
      <c r="D1981" s="17">
        <f>IFERROR(VLOOKUP(A1981, 'Data Investing.com'!$A$1:$D$1937, 4, FALSE), "NA")</f>
        <v>0.01491536</v>
      </c>
      <c r="E1981" s="17">
        <f>IFERROR(VLOOKUP(A1981, 'Data Investing.com'!$A$1:$G$1937, 7, FALSE), "NA")</f>
        <v>0.01473309328</v>
      </c>
    </row>
    <row r="1982" ht="15.75" customHeight="1">
      <c r="A1982" s="15">
        <v>45079.0</v>
      </c>
      <c r="B1982" s="16">
        <f>IFERROR(VLOOKUP(A1982, 'Data Investing.com'!$A$1:$B$1937, 2, FALSE), "NA")</f>
        <v>5114.97</v>
      </c>
      <c r="C1982" s="16">
        <f>IFERROR(VLOOKUP(A1982, 'Data Investing.com'!$A$1:$G$1937, 6, FALSE), "NA")</f>
        <v>244.0476361</v>
      </c>
      <c r="D1982" s="17">
        <f>IFERROR(VLOOKUP(A1982, 'Data Investing.com'!$A$1:$D$1937, 4, FALSE), "NA")</f>
        <v>0.03128554</v>
      </c>
      <c r="E1982" s="17">
        <f>IFERROR(VLOOKUP(A1982, 'Data Investing.com'!$A$1:$G$1937, 7, FALSE), "NA")</f>
        <v>0.02313803252</v>
      </c>
    </row>
    <row r="1983" ht="15.75" customHeight="1">
      <c r="A1983" s="15">
        <v>45080.0</v>
      </c>
      <c r="B1983" s="16" t="str">
        <f>IFERROR(VLOOKUP(A1983, 'Data Investing.com'!$A$1:$B$1937, 2, FALSE), "NA")</f>
        <v>NA</v>
      </c>
      <c r="C1983" s="16" t="str">
        <f>IFERROR(VLOOKUP(A1983, 'Data Investing.com'!$A$1:$G$1937, 6, FALSE), "NA")</f>
        <v>NA</v>
      </c>
      <c r="D1983" s="17" t="str">
        <f>IFERROR(VLOOKUP(A1983, 'Data Investing.com'!$A$1:$D$1937, 4, FALSE), "NA")</f>
        <v>NA</v>
      </c>
      <c r="E1983" s="17" t="str">
        <f>IFERROR(VLOOKUP(A1983, 'Data Investing.com'!$A$1:$G$1937, 7, FALSE), "NA")</f>
        <v>NA</v>
      </c>
    </row>
    <row r="1984" ht="15.75" customHeight="1">
      <c r="A1984" s="15">
        <v>45081.0</v>
      </c>
      <c r="B1984" s="16" t="str">
        <f>IFERROR(VLOOKUP(A1984, 'Data Investing.com'!$A$1:$B$1937, 2, FALSE), "NA")</f>
        <v>NA</v>
      </c>
      <c r="C1984" s="16" t="str">
        <f>IFERROR(VLOOKUP(A1984, 'Data Investing.com'!$A$1:$G$1937, 6, FALSE), "NA")</f>
        <v>NA</v>
      </c>
      <c r="D1984" s="17" t="str">
        <f>IFERROR(VLOOKUP(A1984, 'Data Investing.com'!$A$1:$D$1937, 4, FALSE), "NA")</f>
        <v>NA</v>
      </c>
      <c r="E1984" s="17" t="str">
        <f>IFERROR(VLOOKUP(A1984, 'Data Investing.com'!$A$1:$G$1937, 7, FALSE), "NA")</f>
        <v>NA</v>
      </c>
    </row>
    <row r="1985" ht="15.75" customHeight="1">
      <c r="A1985" s="15">
        <v>45082.0</v>
      </c>
      <c r="B1985" s="16">
        <f>IFERROR(VLOOKUP(A1985, 'Data Investing.com'!$A$1:$B$1937, 2, FALSE), "NA")</f>
        <v>5372.66</v>
      </c>
      <c r="C1985" s="16">
        <f>IFERROR(VLOOKUP(A1985, 'Data Investing.com'!$A$1:$G$1937, 6, FALSE), "NA")</f>
        <v>252.7240228</v>
      </c>
      <c r="D1985" s="17">
        <f>IFERROR(VLOOKUP(A1985, 'Data Investing.com'!$A$1:$D$1937, 4, FALSE), "NA")</f>
        <v>0.05037957</v>
      </c>
      <c r="E1985" s="17">
        <f>IFERROR(VLOOKUP(A1985, 'Data Investing.com'!$A$1:$G$1937, 7, FALSE), "NA")</f>
        <v>0.03493463814</v>
      </c>
    </row>
    <row r="1986" ht="15.75" customHeight="1">
      <c r="A1986" s="15">
        <v>45083.0</v>
      </c>
      <c r="B1986" s="16">
        <f>IFERROR(VLOOKUP(A1986, 'Data Investing.com'!$A$1:$B$1937, 2, FALSE), "NA")</f>
        <v>5388.8</v>
      </c>
      <c r="C1986" s="16">
        <f>IFERROR(VLOOKUP(A1986, 'Data Investing.com'!$A$1:$G$1937, 6, FALSE), "NA")</f>
        <v>249.8064612</v>
      </c>
      <c r="D1986" s="17">
        <f>IFERROR(VLOOKUP(A1986, 'Data Investing.com'!$A$1:$D$1937, 4, FALSE), "NA")</f>
        <v>0.0030041</v>
      </c>
      <c r="E1986" s="17">
        <f>IFERROR(VLOOKUP(A1986, 'Data Investing.com'!$A$1:$G$1937, 7, FALSE), "NA")</f>
        <v>-0.01161161147</v>
      </c>
    </row>
    <row r="1987" ht="15.75" customHeight="1">
      <c r="A1987" s="15">
        <v>45084.0</v>
      </c>
      <c r="B1987" s="16">
        <f>IFERROR(VLOOKUP(A1987, 'Data Investing.com'!$A$1:$B$1937, 2, FALSE), "NA")</f>
        <v>5561.18</v>
      </c>
      <c r="C1987" s="16">
        <f>IFERROR(VLOOKUP(A1987, 'Data Investing.com'!$A$1:$G$1937, 6, FALSE), "NA")</f>
        <v>239.2337541</v>
      </c>
      <c r="D1987" s="17">
        <f>IFERROR(VLOOKUP(A1987, 'Data Investing.com'!$A$1:$D$1937, 4, FALSE), "NA")</f>
        <v>0.03198857</v>
      </c>
      <c r="E1987" s="17">
        <f>IFERROR(VLOOKUP(A1987, 'Data Investing.com'!$A$1:$G$1937, 7, FALSE), "NA")</f>
        <v>-0.04324533839</v>
      </c>
    </row>
    <row r="1988" ht="15.75" customHeight="1">
      <c r="A1988" s="15">
        <v>45085.0</v>
      </c>
      <c r="B1988" s="16">
        <f>IFERROR(VLOOKUP(A1988, 'Data Investing.com'!$A$1:$B$1937, 2, FALSE), "NA")</f>
        <v>5554</v>
      </c>
      <c r="C1988" s="16">
        <f>IFERROR(VLOOKUP(A1988, 'Data Investing.com'!$A$1:$G$1937, 6, FALSE), "NA")</f>
        <v>240.2051735</v>
      </c>
      <c r="D1988" s="17">
        <f>IFERROR(VLOOKUP(A1988, 'Data Investing.com'!$A$1:$D$1937, 4, FALSE), "NA")</f>
        <v>-0.0012911</v>
      </c>
      <c r="E1988" s="17">
        <f>IFERROR(VLOOKUP(A1988, 'Data Investing.com'!$A$1:$G$1937, 7, FALSE), "NA")</f>
        <v>0.004052323119</v>
      </c>
    </row>
    <row r="1989" ht="15.75" customHeight="1">
      <c r="A1989" s="15">
        <v>45086.0</v>
      </c>
      <c r="B1989" s="16">
        <f>IFERROR(VLOOKUP(A1989, 'Data Investing.com'!$A$1:$B$1937, 2, FALSE), "NA")</f>
        <v>5626.49</v>
      </c>
      <c r="C1989" s="16">
        <f>IFERROR(VLOOKUP(A1989, 'Data Investing.com'!$A$1:$G$1937, 6, FALSE), "NA")</f>
        <v>240.7847719</v>
      </c>
      <c r="D1989" s="17">
        <f>IFERROR(VLOOKUP(A1989, 'Data Investing.com'!$A$1:$D$1937, 4, FALSE), "NA")</f>
        <v>0.01305185</v>
      </c>
      <c r="E1989" s="17">
        <f>IFERROR(VLOOKUP(A1989, 'Data Investing.com'!$A$1:$G$1937, 7, FALSE), "NA")</f>
        <v>0.002410024234</v>
      </c>
    </row>
    <row r="1990" ht="15.75" customHeight="1">
      <c r="A1990" s="15">
        <v>45087.0</v>
      </c>
      <c r="B1990" s="16" t="str">
        <f>IFERROR(VLOOKUP(A1990, 'Data Investing.com'!$A$1:$B$1937, 2, FALSE), "NA")</f>
        <v>NA</v>
      </c>
      <c r="C1990" s="16" t="str">
        <f>IFERROR(VLOOKUP(A1990, 'Data Investing.com'!$A$1:$G$1937, 6, FALSE), "NA")</f>
        <v>NA</v>
      </c>
      <c r="D1990" s="17" t="str">
        <f>IFERROR(VLOOKUP(A1990, 'Data Investing.com'!$A$1:$D$1937, 4, FALSE), "NA")</f>
        <v>NA</v>
      </c>
      <c r="E1990" s="17" t="str">
        <f>IFERROR(VLOOKUP(A1990, 'Data Investing.com'!$A$1:$G$1937, 7, FALSE), "NA")</f>
        <v>NA</v>
      </c>
    </row>
    <row r="1991" ht="15.75" customHeight="1">
      <c r="A1991" s="15">
        <v>45088.0</v>
      </c>
      <c r="B1991" s="16" t="str">
        <f>IFERROR(VLOOKUP(A1991, 'Data Investing.com'!$A$1:$B$1937, 2, FALSE), "NA")</f>
        <v>NA</v>
      </c>
      <c r="C1991" s="16" t="str">
        <f>IFERROR(VLOOKUP(A1991, 'Data Investing.com'!$A$1:$G$1937, 6, FALSE), "NA")</f>
        <v>NA</v>
      </c>
      <c r="D1991" s="17" t="str">
        <f>IFERROR(VLOOKUP(A1991, 'Data Investing.com'!$A$1:$D$1937, 4, FALSE), "NA")</f>
        <v>NA</v>
      </c>
      <c r="E1991" s="17" t="str">
        <f>IFERROR(VLOOKUP(A1991, 'Data Investing.com'!$A$1:$G$1937, 7, FALSE), "NA")</f>
        <v>NA</v>
      </c>
    </row>
    <row r="1992" ht="15.75" customHeight="1">
      <c r="A1992" s="15">
        <v>45089.0</v>
      </c>
      <c r="B1992" s="16">
        <f>IFERROR(VLOOKUP(A1992, 'Data Investing.com'!$A$1:$B$1937, 2, FALSE), "NA")</f>
        <v>5588.98</v>
      </c>
      <c r="C1992" s="16">
        <f>IFERROR(VLOOKUP(A1992, 'Data Investing.com'!$A$1:$G$1937, 6, FALSE), "NA")</f>
        <v>236.6126465</v>
      </c>
      <c r="D1992" s="17">
        <f>IFERROR(VLOOKUP(A1992, 'Data Investing.com'!$A$1:$D$1937, 4, FALSE), "NA")</f>
        <v>-0.0066667</v>
      </c>
      <c r="E1992" s="17">
        <f>IFERROR(VLOOKUP(A1992, 'Data Investing.com'!$A$1:$G$1937, 7, FALSE), "NA")</f>
        <v>-0.01747907073</v>
      </c>
    </row>
    <row r="1993" ht="15.75" customHeight="1">
      <c r="A1993" s="15">
        <v>45090.0</v>
      </c>
      <c r="B1993" s="16">
        <f>IFERROR(VLOOKUP(A1993, 'Data Investing.com'!$A$1:$B$1937, 2, FALSE), "NA")</f>
        <v>5429.05</v>
      </c>
      <c r="C1993" s="16">
        <f>IFERROR(VLOOKUP(A1993, 'Data Investing.com'!$A$1:$G$1937, 6, FALSE), "NA")</f>
        <v>229.8351078</v>
      </c>
      <c r="D1993" s="17">
        <f>IFERROR(VLOOKUP(A1993, 'Data Investing.com'!$A$1:$D$1937, 4, FALSE), "NA")</f>
        <v>-0.0286152</v>
      </c>
      <c r="E1993" s="17">
        <f>IFERROR(VLOOKUP(A1993, 'Data Investing.com'!$A$1:$G$1937, 7, FALSE), "NA")</f>
        <v>-0.0290622716</v>
      </c>
    </row>
    <row r="1994" ht="15.75" customHeight="1">
      <c r="A1994" s="15">
        <v>45091.0</v>
      </c>
      <c r="B1994" s="16">
        <f>IFERROR(VLOOKUP(A1994, 'Data Investing.com'!$A$1:$B$1937, 2, FALSE), "NA")</f>
        <v>5360.77</v>
      </c>
      <c r="C1994" s="16">
        <f>IFERROR(VLOOKUP(A1994, 'Data Investing.com'!$A$1:$G$1937, 6, FALSE), "NA")</f>
        <v>227.649979</v>
      </c>
      <c r="D1994" s="17">
        <f>IFERROR(VLOOKUP(A1994, 'Data Investing.com'!$A$1:$D$1937, 4, FALSE), "NA")</f>
        <v>-0.0125768</v>
      </c>
      <c r="E1994" s="17">
        <f>IFERROR(VLOOKUP(A1994, 'Data Investing.com'!$A$1:$G$1937, 7, FALSE), "NA")</f>
        <v>-0.009552859962</v>
      </c>
    </row>
    <row r="1995" ht="15.75" customHeight="1">
      <c r="A1995" s="15">
        <v>45092.0</v>
      </c>
      <c r="B1995" s="16">
        <f>IFERROR(VLOOKUP(A1995, 'Data Investing.com'!$A$1:$B$1937, 2, FALSE), "NA")</f>
        <v>5495.48</v>
      </c>
      <c r="C1995" s="16">
        <f>IFERROR(VLOOKUP(A1995, 'Data Investing.com'!$A$1:$G$1937, 6, FALSE), "NA")</f>
        <v>232.2923712</v>
      </c>
      <c r="D1995" s="17">
        <f>IFERROR(VLOOKUP(A1995, 'Data Investing.com'!$A$1:$D$1937, 4, FALSE), "NA")</f>
        <v>0.02512885</v>
      </c>
      <c r="E1995" s="17">
        <f>IFERROR(VLOOKUP(A1995, 'Data Investing.com'!$A$1:$G$1937, 7, FALSE), "NA")</f>
        <v>0.02018752934</v>
      </c>
    </row>
    <row r="1996" ht="15.75" customHeight="1">
      <c r="A1996" s="15">
        <v>45093.0</v>
      </c>
      <c r="B1996" s="16">
        <f>IFERROR(VLOOKUP(A1996, 'Data Investing.com'!$A$1:$B$1937, 2, FALSE), "NA")</f>
        <v>5475.48</v>
      </c>
      <c r="C1996" s="16">
        <f>IFERROR(VLOOKUP(A1996, 'Data Investing.com'!$A$1:$G$1937, 6, FALSE), "NA")</f>
        <v>231.8605656</v>
      </c>
      <c r="D1996" s="17">
        <f>IFERROR(VLOOKUP(A1996, 'Data Investing.com'!$A$1:$D$1937, 4, FALSE), "NA")</f>
        <v>-0.0036394</v>
      </c>
      <c r="E1996" s="17">
        <f>IFERROR(VLOOKUP(A1996, 'Data Investing.com'!$A$1:$G$1937, 7, FALSE), "NA")</f>
        <v>-0.001860618297</v>
      </c>
    </row>
    <row r="1997" ht="15.75" customHeight="1">
      <c r="A1997" s="15">
        <v>45094.0</v>
      </c>
      <c r="B1997" s="16" t="str">
        <f>IFERROR(VLOOKUP(A1997, 'Data Investing.com'!$A$1:$B$1937, 2, FALSE), "NA")</f>
        <v>NA</v>
      </c>
      <c r="C1997" s="16" t="str">
        <f>IFERROR(VLOOKUP(A1997, 'Data Investing.com'!$A$1:$G$1937, 6, FALSE), "NA")</f>
        <v>NA</v>
      </c>
      <c r="D1997" s="17" t="str">
        <f>IFERROR(VLOOKUP(A1997, 'Data Investing.com'!$A$1:$D$1937, 4, FALSE), "NA")</f>
        <v>NA</v>
      </c>
      <c r="E1997" s="17" t="str">
        <f>IFERROR(VLOOKUP(A1997, 'Data Investing.com'!$A$1:$G$1937, 7, FALSE), "NA")</f>
        <v>NA</v>
      </c>
    </row>
    <row r="1998" ht="15.75" customHeight="1">
      <c r="A1998" s="15">
        <v>45095.0</v>
      </c>
      <c r="B1998" s="16" t="str">
        <f>IFERROR(VLOOKUP(A1998, 'Data Investing.com'!$A$1:$B$1937, 2, FALSE), "NA")</f>
        <v>NA</v>
      </c>
      <c r="C1998" s="16" t="str">
        <f>IFERROR(VLOOKUP(A1998, 'Data Investing.com'!$A$1:$G$1937, 6, FALSE), "NA")</f>
        <v>NA</v>
      </c>
      <c r="D1998" s="17" t="str">
        <f>IFERROR(VLOOKUP(A1998, 'Data Investing.com'!$A$1:$D$1937, 4, FALSE), "NA")</f>
        <v>NA</v>
      </c>
      <c r="E1998" s="17" t="str">
        <f>IFERROR(VLOOKUP(A1998, 'Data Investing.com'!$A$1:$G$1937, 7, FALSE), "NA")</f>
        <v>NA</v>
      </c>
    </row>
    <row r="1999" ht="15.75" customHeight="1">
      <c r="A1999" s="15">
        <v>45096.0</v>
      </c>
      <c r="B1999" s="16">
        <f>IFERROR(VLOOKUP(A1999, 'Data Investing.com'!$A$1:$B$1937, 2, FALSE), "NA")</f>
        <v>5269.31</v>
      </c>
      <c r="C1999" s="16">
        <f>IFERROR(VLOOKUP(A1999, 'Data Investing.com'!$A$1:$G$1937, 6, FALSE), "NA")</f>
        <v>223.1954593</v>
      </c>
      <c r="D1999" s="17">
        <f>IFERROR(VLOOKUP(A1999, 'Data Investing.com'!$A$1:$D$1937, 4, FALSE), "NA")</f>
        <v>-0.0376533</v>
      </c>
      <c r="E1999" s="17">
        <f>IFERROR(VLOOKUP(A1999, 'Data Investing.com'!$A$1:$G$1937, 7, FALSE), "NA")</f>
        <v>-0.03808829399</v>
      </c>
    </row>
    <row r="2000" ht="15.75" customHeight="1">
      <c r="A2000" s="15">
        <v>45097.0</v>
      </c>
      <c r="B2000" s="16">
        <f>IFERROR(VLOOKUP(A2000, 'Data Investing.com'!$A$1:$B$1937, 2, FALSE), "NA")</f>
        <v>5251.61</v>
      </c>
      <c r="C2000" s="16">
        <f>IFERROR(VLOOKUP(A2000, 'Data Investing.com'!$A$1:$G$1937, 6, FALSE), "NA")</f>
        <v>222.9926201</v>
      </c>
      <c r="D2000" s="17">
        <f>IFERROR(VLOOKUP(A2000, 'Data Investing.com'!$A$1:$D$1937, 4, FALSE), "NA")</f>
        <v>-0.0033591</v>
      </c>
      <c r="E2000" s="17">
        <f>IFERROR(VLOOKUP(A2000, 'Data Investing.com'!$A$1:$G$1937, 7, FALSE), "NA")</f>
        <v>-0.0009092090996</v>
      </c>
    </row>
    <row r="2001" ht="15.75" customHeight="1">
      <c r="A2001" s="15">
        <v>45098.0</v>
      </c>
      <c r="B2001" s="16">
        <f>IFERROR(VLOOKUP(A2001, 'Data Investing.com'!$A$1:$B$1937, 2, FALSE), "NA")</f>
        <v>5186.83</v>
      </c>
      <c r="C2001" s="16">
        <f>IFERROR(VLOOKUP(A2001, 'Data Investing.com'!$A$1:$G$1937, 6, FALSE), "NA")</f>
        <v>220.4600613</v>
      </c>
      <c r="D2001" s="17">
        <f>IFERROR(VLOOKUP(A2001, 'Data Investing.com'!$A$1:$D$1937, 4, FALSE), "NA")</f>
        <v>-0.0123353</v>
      </c>
      <c r="E2001" s="17">
        <f>IFERROR(VLOOKUP(A2001, 'Data Investing.com'!$A$1:$G$1937, 7, FALSE), "NA")</f>
        <v>-0.01142212685</v>
      </c>
    </row>
    <row r="2002" ht="15.75" customHeight="1">
      <c r="A2002" s="15">
        <v>45099.0</v>
      </c>
      <c r="B2002" s="16">
        <f>IFERROR(VLOOKUP(A2002, 'Data Investing.com'!$A$1:$B$1937, 2, FALSE), "NA")</f>
        <v>5428.26</v>
      </c>
      <c r="C2002" s="16">
        <f>IFERROR(VLOOKUP(A2002, 'Data Investing.com'!$A$1:$G$1937, 6, FALSE), "NA")</f>
        <v>218.1101508</v>
      </c>
      <c r="D2002" s="17">
        <f>IFERROR(VLOOKUP(A2002, 'Data Investing.com'!$A$1:$D$1937, 4, FALSE), "NA")</f>
        <v>0.04654673</v>
      </c>
      <c r="E2002" s="17">
        <f>IFERROR(VLOOKUP(A2002, 'Data Investing.com'!$A$1:$G$1937, 7, FALSE), "NA")</f>
        <v>-0.01071633648</v>
      </c>
    </row>
    <row r="2003" ht="15.75" customHeight="1">
      <c r="A2003" s="15">
        <v>45100.0</v>
      </c>
      <c r="B2003" s="16">
        <f>IFERROR(VLOOKUP(A2003, 'Data Investing.com'!$A$1:$B$1937, 2, FALSE), "NA")</f>
        <v>5582.75</v>
      </c>
      <c r="C2003" s="16">
        <f>IFERROR(VLOOKUP(A2003, 'Data Investing.com'!$A$1:$G$1937, 6, FALSE), "NA")</f>
        <v>221.2479689</v>
      </c>
      <c r="D2003" s="17">
        <f>IFERROR(VLOOKUP(A2003, 'Data Investing.com'!$A$1:$D$1937, 4, FALSE), "NA")</f>
        <v>0.02846032</v>
      </c>
      <c r="E2003" s="17">
        <f>IFERROR(VLOOKUP(A2003, 'Data Investing.com'!$A$1:$G$1937, 7, FALSE), "NA")</f>
        <v>0.0142838898</v>
      </c>
    </row>
    <row r="2004" ht="15.75" customHeight="1">
      <c r="A2004" s="15">
        <v>45101.0</v>
      </c>
      <c r="B2004" s="16" t="str">
        <f>IFERROR(VLOOKUP(A2004, 'Data Investing.com'!$A$1:$B$1937, 2, FALSE), "NA")</f>
        <v>NA</v>
      </c>
      <c r="C2004" s="16" t="str">
        <f>IFERROR(VLOOKUP(A2004, 'Data Investing.com'!$A$1:$G$1937, 6, FALSE), "NA")</f>
        <v>NA</v>
      </c>
      <c r="D2004" s="17" t="str">
        <f>IFERROR(VLOOKUP(A2004, 'Data Investing.com'!$A$1:$D$1937, 4, FALSE), "NA")</f>
        <v>NA</v>
      </c>
      <c r="E2004" s="17" t="str">
        <f>IFERROR(VLOOKUP(A2004, 'Data Investing.com'!$A$1:$G$1937, 7, FALSE), "NA")</f>
        <v>NA</v>
      </c>
    </row>
    <row r="2005" ht="15.75" customHeight="1">
      <c r="A2005" s="15">
        <v>45102.0</v>
      </c>
      <c r="B2005" s="16" t="str">
        <f>IFERROR(VLOOKUP(A2005, 'Data Investing.com'!$A$1:$B$1937, 2, FALSE), "NA")</f>
        <v>NA</v>
      </c>
      <c r="C2005" s="16" t="str">
        <f>IFERROR(VLOOKUP(A2005, 'Data Investing.com'!$A$1:$G$1937, 6, FALSE), "NA")</f>
        <v>NA</v>
      </c>
      <c r="D2005" s="17" t="str">
        <f>IFERROR(VLOOKUP(A2005, 'Data Investing.com'!$A$1:$D$1937, 4, FALSE), "NA")</f>
        <v>NA</v>
      </c>
      <c r="E2005" s="17" t="str">
        <f>IFERROR(VLOOKUP(A2005, 'Data Investing.com'!$A$1:$G$1937, 7, FALSE), "NA")</f>
        <v>NA</v>
      </c>
    </row>
    <row r="2006" ht="15.75" customHeight="1">
      <c r="A2006" s="15">
        <v>45103.0</v>
      </c>
      <c r="B2006" s="16">
        <f>IFERROR(VLOOKUP(A2006, 'Data Investing.com'!$A$1:$B$1937, 2, FALSE), "NA")</f>
        <v>5732.86</v>
      </c>
      <c r="C2006" s="16">
        <f>IFERROR(VLOOKUP(A2006, 'Data Investing.com'!$A$1:$G$1937, 6, FALSE), "NA")</f>
        <v>221.2289252</v>
      </c>
      <c r="D2006" s="17">
        <f>IFERROR(VLOOKUP(A2006, 'Data Investing.com'!$A$1:$D$1937, 4, FALSE), "NA")</f>
        <v>0.02688818</v>
      </c>
      <c r="E2006" s="17">
        <f>IFERROR(VLOOKUP(A2006, 'Data Investing.com'!$A$1:$G$1937, 7, FALSE), "NA")</f>
        <v>-0.00008607766653</v>
      </c>
    </row>
    <row r="2007" ht="15.75" customHeight="1">
      <c r="A2007" s="15">
        <v>45104.0</v>
      </c>
      <c r="B2007" s="16">
        <f>IFERROR(VLOOKUP(A2007, 'Data Investing.com'!$A$1:$B$1937, 2, FALSE), "NA")</f>
        <v>5759.11</v>
      </c>
      <c r="C2007" s="16">
        <f>IFERROR(VLOOKUP(A2007, 'Data Investing.com'!$A$1:$G$1937, 6, FALSE), "NA")</f>
        <v>221.4923043</v>
      </c>
      <c r="D2007" s="17">
        <f>IFERROR(VLOOKUP(A2007, 'Data Investing.com'!$A$1:$D$1937, 4, FALSE), "NA")</f>
        <v>0.00457887</v>
      </c>
      <c r="E2007" s="17">
        <f>IFERROR(VLOOKUP(A2007, 'Data Investing.com'!$A$1:$G$1937, 7, FALSE), "NA")</f>
        <v>0.001189818937</v>
      </c>
    </row>
    <row r="2008" ht="15.75" customHeight="1">
      <c r="A2008" s="15">
        <v>45105.0</v>
      </c>
      <c r="B2008" s="16" t="str">
        <f>IFERROR(VLOOKUP(A2008, 'Data Investing.com'!$A$1:$B$1937, 2, FALSE), "NA")</f>
        <v>NA</v>
      </c>
      <c r="C2008" s="16" t="str">
        <f>IFERROR(VLOOKUP(A2008, 'Data Investing.com'!$A$1:$G$1937, 6, FALSE), "NA")</f>
        <v>NA</v>
      </c>
      <c r="D2008" s="17" t="str">
        <f>IFERROR(VLOOKUP(A2008, 'Data Investing.com'!$A$1:$D$1937, 4, FALSE), "NA")</f>
        <v>NA</v>
      </c>
      <c r="E2008" s="17" t="str">
        <f>IFERROR(VLOOKUP(A2008, 'Data Investing.com'!$A$1:$G$1937, 7, FALSE), "NA")</f>
        <v>NA</v>
      </c>
    </row>
    <row r="2009" ht="15.75" customHeight="1">
      <c r="A2009" s="15">
        <v>45106.0</v>
      </c>
      <c r="B2009" s="16" t="str">
        <f>IFERROR(VLOOKUP(A2009, 'Data Investing.com'!$A$1:$B$1937, 2, FALSE), "NA")</f>
        <v>NA</v>
      </c>
      <c r="C2009" s="16" t="str">
        <f>IFERROR(VLOOKUP(A2009, 'Data Investing.com'!$A$1:$G$1937, 6, FALSE), "NA")</f>
        <v>NA</v>
      </c>
      <c r="D2009" s="17" t="str">
        <f>IFERROR(VLOOKUP(A2009, 'Data Investing.com'!$A$1:$D$1937, 4, FALSE), "NA")</f>
        <v>NA</v>
      </c>
      <c r="E2009" s="17" t="str">
        <f>IFERROR(VLOOKUP(A2009, 'Data Investing.com'!$A$1:$G$1937, 7, FALSE), "NA")</f>
        <v>NA</v>
      </c>
    </row>
    <row r="2010" ht="15.75" customHeight="1">
      <c r="A2010" s="15">
        <v>45107.0</v>
      </c>
      <c r="B2010" s="16" t="str">
        <f>IFERROR(VLOOKUP(A2010, 'Data Investing.com'!$A$1:$B$1937, 2, FALSE), "NA")</f>
        <v>NA</v>
      </c>
      <c r="C2010" s="16" t="str">
        <f>IFERROR(VLOOKUP(A2010, 'Data Investing.com'!$A$1:$G$1937, 6, FALSE), "NA")</f>
        <v>NA</v>
      </c>
      <c r="D2010" s="17" t="str">
        <f>IFERROR(VLOOKUP(A2010, 'Data Investing.com'!$A$1:$D$1937, 4, FALSE), "NA")</f>
        <v>NA</v>
      </c>
      <c r="E2010" s="17" t="str">
        <f>IFERROR(VLOOKUP(A2010, 'Data Investing.com'!$A$1:$G$1937, 7, FALSE), "NA")</f>
        <v>NA</v>
      </c>
    </row>
    <row r="2011" ht="15.75" customHeight="1">
      <c r="A2011" s="15">
        <v>45108.0</v>
      </c>
      <c r="B2011" s="16" t="str">
        <f>IFERROR(VLOOKUP(A2011, 'Data Investing.com'!$A$1:$B$1937, 2, FALSE), "NA")</f>
        <v>NA</v>
      </c>
      <c r="C2011" s="16" t="str">
        <f>IFERROR(VLOOKUP(A2011, 'Data Investing.com'!$A$1:$G$1937, 6, FALSE), "NA")</f>
        <v>NA</v>
      </c>
      <c r="D2011" s="17" t="str">
        <f>IFERROR(VLOOKUP(A2011, 'Data Investing.com'!$A$1:$D$1937, 4, FALSE), "NA")</f>
        <v>NA</v>
      </c>
      <c r="E2011" s="17" t="str">
        <f>IFERROR(VLOOKUP(A2011, 'Data Investing.com'!$A$1:$G$1937, 7, FALSE), "NA")</f>
        <v>NA</v>
      </c>
    </row>
    <row r="2012" ht="15.75" customHeight="1">
      <c r="A2012" s="15">
        <v>45109.0</v>
      </c>
      <c r="B2012" s="16" t="str">
        <f>IFERROR(VLOOKUP(A2012, 'Data Investing.com'!$A$1:$B$1937, 2, FALSE), "NA")</f>
        <v>NA</v>
      </c>
      <c r="C2012" s="16" t="str">
        <f>IFERROR(VLOOKUP(A2012, 'Data Investing.com'!$A$1:$G$1937, 6, FALSE), "NA")</f>
        <v>NA</v>
      </c>
      <c r="D2012" s="17" t="str">
        <f>IFERROR(VLOOKUP(A2012, 'Data Investing.com'!$A$1:$D$1937, 4, FALSE), "NA")</f>
        <v>NA</v>
      </c>
      <c r="E2012" s="17" t="str">
        <f>IFERROR(VLOOKUP(A2012, 'Data Investing.com'!$A$1:$G$1937, 7, FALSE), "NA")</f>
        <v>NA</v>
      </c>
    </row>
    <row r="2013" ht="15.75" customHeight="1">
      <c r="A2013" s="15">
        <v>45110.0</v>
      </c>
      <c r="B2013" s="16">
        <f>IFERROR(VLOOKUP(A2013, 'Data Investing.com'!$A$1:$B$1937, 2, FALSE), "NA")</f>
        <v>6015.29</v>
      </c>
      <c r="C2013" s="16">
        <f>IFERROR(VLOOKUP(A2013, 'Data Investing.com'!$A$1:$G$1937, 6, FALSE), "NA")</f>
        <v>232.1976847</v>
      </c>
      <c r="D2013" s="17">
        <f>IFERROR(VLOOKUP(A2013, 'Data Investing.com'!$A$1:$D$1937, 4, FALSE), "NA")</f>
        <v>0.04448257</v>
      </c>
      <c r="E2013" s="17">
        <f>IFERROR(VLOOKUP(A2013, 'Data Investing.com'!$A$1:$G$1937, 7, FALSE), "NA")</f>
        <v>0.04720125292</v>
      </c>
    </row>
    <row r="2014" ht="15.75" customHeight="1">
      <c r="A2014" s="15">
        <v>45111.0</v>
      </c>
      <c r="B2014" s="16">
        <f>IFERROR(VLOOKUP(A2014, 'Data Investing.com'!$A$1:$B$1937, 2, FALSE), "NA")</f>
        <v>6003.9</v>
      </c>
      <c r="C2014" s="16">
        <f>IFERROR(VLOOKUP(A2014, 'Data Investing.com'!$A$1:$G$1937, 6, FALSE), "NA")</f>
        <v>230.9494318</v>
      </c>
      <c r="D2014" s="17">
        <f>IFERROR(VLOOKUP(A2014, 'Data Investing.com'!$A$1:$D$1937, 4, FALSE), "NA")</f>
        <v>-0.0018935</v>
      </c>
      <c r="E2014" s="17">
        <f>IFERROR(VLOOKUP(A2014, 'Data Investing.com'!$A$1:$G$1937, 7, FALSE), "NA")</f>
        <v>-0.005390321245</v>
      </c>
    </row>
    <row r="2015" ht="15.75" customHeight="1">
      <c r="A2015" s="15">
        <v>45112.0</v>
      </c>
      <c r="B2015" s="16">
        <f>IFERROR(VLOOKUP(A2015, 'Data Investing.com'!$A$1:$B$1937, 2, FALSE), "NA")</f>
        <v>6106.76</v>
      </c>
      <c r="C2015" s="16">
        <f>IFERROR(VLOOKUP(A2015, 'Data Investing.com'!$A$1:$G$1937, 6, FALSE), "NA")</f>
        <v>234.2159766</v>
      </c>
      <c r="D2015" s="17">
        <f>IFERROR(VLOOKUP(A2015, 'Data Investing.com'!$A$1:$D$1937, 4, FALSE), "NA")</f>
        <v>0.0171322</v>
      </c>
      <c r="E2015" s="17">
        <f>IFERROR(VLOOKUP(A2015, 'Data Investing.com'!$A$1:$G$1937, 7, FALSE), "NA")</f>
        <v>0.01404488961</v>
      </c>
    </row>
    <row r="2016" ht="15.75" customHeight="1">
      <c r="A2016" s="15">
        <v>45113.0</v>
      </c>
      <c r="B2016" s="16">
        <f>IFERROR(VLOOKUP(A2016, 'Data Investing.com'!$A$1:$B$1937, 2, FALSE), "NA")</f>
        <v>6141.14</v>
      </c>
      <c r="C2016" s="16">
        <f>IFERROR(VLOOKUP(A2016, 'Data Investing.com'!$A$1:$G$1937, 6, FALSE), "NA")</f>
        <v>235.4523949</v>
      </c>
      <c r="D2016" s="17">
        <f>IFERROR(VLOOKUP(A2016, 'Data Investing.com'!$A$1:$D$1937, 4, FALSE), "NA")</f>
        <v>0.00562983</v>
      </c>
      <c r="E2016" s="17">
        <f>IFERROR(VLOOKUP(A2016, 'Data Investing.com'!$A$1:$G$1937, 7, FALSE), "NA")</f>
        <v>0.005265081884</v>
      </c>
    </row>
    <row r="2017" ht="15.75" customHeight="1">
      <c r="A2017" s="15">
        <v>45114.0</v>
      </c>
      <c r="B2017" s="16">
        <f>IFERROR(VLOOKUP(A2017, 'Data Investing.com'!$A$1:$B$1937, 2, FALSE), "NA")</f>
        <v>6187.09</v>
      </c>
      <c r="C2017" s="16">
        <f>IFERROR(VLOOKUP(A2017, 'Data Investing.com'!$A$1:$G$1937, 6, FALSE), "NA")</f>
        <v>237.4608523</v>
      </c>
      <c r="D2017" s="17">
        <f>IFERROR(VLOOKUP(A2017, 'Data Investing.com'!$A$1:$D$1937, 4, FALSE), "NA")</f>
        <v>0.00748232</v>
      </c>
      <c r="E2017" s="17">
        <f>IFERROR(VLOOKUP(A2017, 'Data Investing.com'!$A$1:$G$1937, 7, FALSE), "NA")</f>
        <v>0.008494029348</v>
      </c>
    </row>
    <row r="2018" ht="15.75" customHeight="1">
      <c r="A2018" s="15">
        <v>45115.0</v>
      </c>
      <c r="B2018" s="16" t="str">
        <f>IFERROR(VLOOKUP(A2018, 'Data Investing.com'!$A$1:$B$1937, 2, FALSE), "NA")</f>
        <v>NA</v>
      </c>
      <c r="C2018" s="16" t="str">
        <f>IFERROR(VLOOKUP(A2018, 'Data Investing.com'!$A$1:$G$1937, 6, FALSE), "NA")</f>
        <v>NA</v>
      </c>
      <c r="D2018" s="17" t="str">
        <f>IFERROR(VLOOKUP(A2018, 'Data Investing.com'!$A$1:$D$1937, 4, FALSE), "NA")</f>
        <v>NA</v>
      </c>
      <c r="E2018" s="17" t="str">
        <f>IFERROR(VLOOKUP(A2018, 'Data Investing.com'!$A$1:$G$1937, 7, FALSE), "NA")</f>
        <v>NA</v>
      </c>
    </row>
    <row r="2019" ht="15.75" customHeight="1">
      <c r="A2019" s="15">
        <v>45116.0</v>
      </c>
      <c r="B2019" s="16" t="str">
        <f>IFERROR(VLOOKUP(A2019, 'Data Investing.com'!$A$1:$B$1937, 2, FALSE), "NA")</f>
        <v>NA</v>
      </c>
      <c r="C2019" s="16" t="str">
        <f>IFERROR(VLOOKUP(A2019, 'Data Investing.com'!$A$1:$G$1937, 6, FALSE), "NA")</f>
        <v>NA</v>
      </c>
      <c r="D2019" s="17" t="str">
        <f>IFERROR(VLOOKUP(A2019, 'Data Investing.com'!$A$1:$D$1937, 4, FALSE), "NA")</f>
        <v>NA</v>
      </c>
      <c r="E2019" s="17" t="str">
        <f>IFERROR(VLOOKUP(A2019, 'Data Investing.com'!$A$1:$G$1937, 7, FALSE), "NA")</f>
        <v>NA</v>
      </c>
    </row>
    <row r="2020" ht="15.75" customHeight="1">
      <c r="A2020" s="15">
        <v>45117.0</v>
      </c>
      <c r="B2020" s="16">
        <f>IFERROR(VLOOKUP(A2020, 'Data Investing.com'!$A$1:$B$1937, 2, FALSE), "NA")</f>
        <v>6270.41</v>
      </c>
      <c r="C2020" s="16">
        <f>IFERROR(VLOOKUP(A2020, 'Data Investing.com'!$A$1:$G$1937, 6, FALSE), "NA")</f>
        <v>240.2897851</v>
      </c>
      <c r="D2020" s="17">
        <f>IFERROR(VLOOKUP(A2020, 'Data Investing.com'!$A$1:$D$1937, 4, FALSE), "NA")</f>
        <v>0.01346675</v>
      </c>
      <c r="E2020" s="17">
        <f>IFERROR(VLOOKUP(A2020, 'Data Investing.com'!$A$1:$G$1937, 7, FALSE), "NA")</f>
        <v>0.01184285522</v>
      </c>
    </row>
    <row r="2021" ht="15.75" customHeight="1">
      <c r="A2021" s="15">
        <v>45118.0</v>
      </c>
      <c r="B2021" s="16">
        <f>IFERROR(VLOOKUP(A2021, 'Data Investing.com'!$A$1:$B$1937, 2, FALSE), "NA")</f>
        <v>6362.93</v>
      </c>
      <c r="C2021" s="16">
        <f>IFERROR(VLOOKUP(A2021, 'Data Investing.com'!$A$1:$G$1937, 6, FALSE), "NA")</f>
        <v>244.8015174</v>
      </c>
      <c r="D2021" s="17">
        <f>IFERROR(VLOOKUP(A2021, 'Data Investing.com'!$A$1:$D$1937, 4, FALSE), "NA")</f>
        <v>0.01475502</v>
      </c>
      <c r="E2021" s="17">
        <f>IFERROR(VLOOKUP(A2021, 'Data Investing.com'!$A$1:$G$1937, 7, FALSE), "NA")</f>
        <v>0.01860211619</v>
      </c>
    </row>
    <row r="2022" ht="15.75" customHeight="1">
      <c r="A2022" s="15">
        <v>45119.0</v>
      </c>
      <c r="B2022" s="16">
        <f>IFERROR(VLOOKUP(A2022, 'Data Investing.com'!$A$1:$B$1937, 2, FALSE), "NA")</f>
        <v>6342.05</v>
      </c>
      <c r="C2022" s="16">
        <f>IFERROR(VLOOKUP(A2022, 'Data Investing.com'!$A$1:$G$1937, 6, FALSE), "NA")</f>
        <v>242.6854375</v>
      </c>
      <c r="D2022" s="17">
        <f>IFERROR(VLOOKUP(A2022, 'Data Investing.com'!$A$1:$D$1937, 4, FALSE), "NA")</f>
        <v>-0.0032815</v>
      </c>
      <c r="E2022" s="17">
        <f>IFERROR(VLOOKUP(A2022, 'Data Investing.com'!$A$1:$G$1937, 7, FALSE), "NA")</f>
        <v>-0.008681640361</v>
      </c>
    </row>
    <row r="2023" ht="15.75" customHeight="1">
      <c r="A2023" s="15">
        <v>45120.0</v>
      </c>
      <c r="B2023" s="16">
        <f>IFERROR(VLOOKUP(A2023, 'Data Investing.com'!$A$1:$B$1937, 2, FALSE), "NA")</f>
        <v>6368.35</v>
      </c>
      <c r="C2023" s="16">
        <f>IFERROR(VLOOKUP(A2023, 'Data Investing.com'!$A$1:$G$1937, 6, FALSE), "NA")</f>
        <v>244.9120473</v>
      </c>
      <c r="D2023" s="17">
        <f>IFERROR(VLOOKUP(A2023, 'Data Investing.com'!$A$1:$D$1937, 4, FALSE), "NA")</f>
        <v>0.00414692</v>
      </c>
      <c r="E2023" s="17">
        <f>IFERROR(VLOOKUP(A2023, 'Data Investing.com'!$A$1:$G$1937, 7, FALSE), "NA")</f>
        <v>0.009133046605</v>
      </c>
    </row>
    <row r="2024" ht="15.75" customHeight="1">
      <c r="A2024" s="15">
        <v>45121.0</v>
      </c>
      <c r="B2024" s="16">
        <f>IFERROR(VLOOKUP(A2024, 'Data Investing.com'!$A$1:$B$1937, 2, FALSE), "NA")</f>
        <v>6437.74</v>
      </c>
      <c r="C2024" s="16">
        <f>IFERROR(VLOOKUP(A2024, 'Data Investing.com'!$A$1:$G$1937, 6, FALSE), "NA")</f>
        <v>246.7011301</v>
      </c>
      <c r="D2024" s="17">
        <f>IFERROR(VLOOKUP(A2024, 'Data Investing.com'!$A$1:$D$1937, 4, FALSE), "NA")</f>
        <v>0.01089607</v>
      </c>
      <c r="E2024" s="17">
        <f>IFERROR(VLOOKUP(A2024, 'Data Investing.com'!$A$1:$G$1937, 7, FALSE), "NA")</f>
        <v>0.007278449042</v>
      </c>
    </row>
    <row r="2025" ht="15.75" customHeight="1">
      <c r="A2025" s="15">
        <v>45122.0</v>
      </c>
      <c r="B2025" s="16" t="str">
        <f>IFERROR(VLOOKUP(A2025, 'Data Investing.com'!$A$1:$B$1937, 2, FALSE), "NA")</f>
        <v>NA</v>
      </c>
      <c r="C2025" s="16" t="str">
        <f>IFERROR(VLOOKUP(A2025, 'Data Investing.com'!$A$1:$G$1937, 6, FALSE), "NA")</f>
        <v>NA</v>
      </c>
      <c r="D2025" s="17" t="str">
        <f>IFERROR(VLOOKUP(A2025, 'Data Investing.com'!$A$1:$D$1937, 4, FALSE), "NA")</f>
        <v>NA</v>
      </c>
      <c r="E2025" s="17" t="str">
        <f>IFERROR(VLOOKUP(A2025, 'Data Investing.com'!$A$1:$G$1937, 7, FALSE), "NA")</f>
        <v>NA</v>
      </c>
    </row>
    <row r="2026" ht="15.75" customHeight="1">
      <c r="A2026" s="15">
        <v>45123.0</v>
      </c>
      <c r="B2026" s="16" t="str">
        <f>IFERROR(VLOOKUP(A2026, 'Data Investing.com'!$A$1:$B$1937, 2, FALSE), "NA")</f>
        <v>NA</v>
      </c>
      <c r="C2026" s="16" t="str">
        <f>IFERROR(VLOOKUP(A2026, 'Data Investing.com'!$A$1:$G$1937, 6, FALSE), "NA")</f>
        <v>NA</v>
      </c>
      <c r="D2026" s="17" t="str">
        <f>IFERROR(VLOOKUP(A2026, 'Data Investing.com'!$A$1:$D$1937, 4, FALSE), "NA")</f>
        <v>NA</v>
      </c>
      <c r="E2026" s="17" t="str">
        <f>IFERROR(VLOOKUP(A2026, 'Data Investing.com'!$A$1:$G$1937, 7, FALSE), "NA")</f>
        <v>NA</v>
      </c>
    </row>
    <row r="2027" ht="15.75" customHeight="1">
      <c r="A2027" s="15">
        <v>45124.0</v>
      </c>
      <c r="B2027" s="16">
        <f>IFERROR(VLOOKUP(A2027, 'Data Investing.com'!$A$1:$B$1937, 2, FALSE), "NA")</f>
        <v>6600.46</v>
      </c>
      <c r="C2027" s="16">
        <f>IFERROR(VLOOKUP(A2027, 'Data Investing.com'!$A$1:$G$1937, 6, FALSE), "NA")</f>
        <v>250.6335651</v>
      </c>
      <c r="D2027" s="17">
        <f>IFERROR(VLOOKUP(A2027, 'Data Investing.com'!$A$1:$D$1937, 4, FALSE), "NA")</f>
        <v>0.02527595</v>
      </c>
      <c r="E2027" s="17">
        <f>IFERROR(VLOOKUP(A2027, 'Data Investing.com'!$A$1:$G$1937, 7, FALSE), "NA")</f>
        <v>0.01581436805</v>
      </c>
    </row>
    <row r="2028" ht="15.75" customHeight="1">
      <c r="A2028" s="15">
        <v>45125.0</v>
      </c>
      <c r="B2028" s="16">
        <f>IFERROR(VLOOKUP(A2028, 'Data Investing.com'!$A$1:$B$1937, 2, FALSE), "NA")</f>
        <v>6365</v>
      </c>
      <c r="C2028" s="16">
        <f>IFERROR(VLOOKUP(A2028, 'Data Investing.com'!$A$1:$G$1937, 6, FALSE), "NA")</f>
        <v>236.4527262</v>
      </c>
      <c r="D2028" s="17">
        <f>IFERROR(VLOOKUP(A2028, 'Data Investing.com'!$A$1:$D$1937, 4, FALSE), "NA")</f>
        <v>-0.0356733</v>
      </c>
      <c r="E2028" s="17">
        <f>IFERROR(VLOOKUP(A2028, 'Data Investing.com'!$A$1:$G$1937, 7, FALSE), "NA")</f>
        <v>-0.05824367379</v>
      </c>
    </row>
    <row r="2029" ht="15.75" customHeight="1">
      <c r="A2029" s="15">
        <v>45126.0</v>
      </c>
      <c r="B2029" s="16">
        <f>IFERROR(VLOOKUP(A2029, 'Data Investing.com'!$A$1:$B$1937, 2, FALSE), "NA")</f>
        <v>6571.28</v>
      </c>
      <c r="C2029" s="16">
        <f>IFERROR(VLOOKUP(A2029, 'Data Investing.com'!$A$1:$G$1937, 6, FALSE), "NA")</f>
        <v>245.4387905</v>
      </c>
      <c r="D2029" s="17">
        <f>IFERROR(VLOOKUP(A2029, 'Data Investing.com'!$A$1:$D$1937, 4, FALSE), "NA")</f>
        <v>0.03240848</v>
      </c>
      <c r="E2029" s="17">
        <f>IFERROR(VLOOKUP(A2029, 'Data Investing.com'!$A$1:$G$1937, 7, FALSE), "NA")</f>
        <v>0.03729929147</v>
      </c>
    </row>
    <row r="2030" ht="15.75" customHeight="1">
      <c r="A2030" s="15">
        <v>45127.0</v>
      </c>
      <c r="B2030" s="16">
        <f>IFERROR(VLOOKUP(A2030, 'Data Investing.com'!$A$1:$B$1937, 2, FALSE), "NA")</f>
        <v>6682.11</v>
      </c>
      <c r="C2030" s="16">
        <f>IFERROR(VLOOKUP(A2030, 'Data Investing.com'!$A$1:$G$1937, 6, FALSE), "NA")</f>
        <v>250.0256308</v>
      </c>
      <c r="D2030" s="17">
        <f>IFERROR(VLOOKUP(A2030, 'Data Investing.com'!$A$1:$D$1937, 4, FALSE), "NA")</f>
        <v>0.01686582</v>
      </c>
      <c r="E2030" s="17">
        <f>IFERROR(VLOOKUP(A2030, 'Data Investing.com'!$A$1:$G$1937, 7, FALSE), "NA")</f>
        <v>0.01851584557</v>
      </c>
    </row>
    <row r="2031" ht="15.75" customHeight="1">
      <c r="A2031" s="15">
        <v>45128.0</v>
      </c>
      <c r="B2031" s="16">
        <f>IFERROR(VLOOKUP(A2031, 'Data Investing.com'!$A$1:$B$1937, 2, FALSE), "NA")</f>
        <v>6687.78</v>
      </c>
      <c r="C2031" s="16">
        <f>IFERROR(VLOOKUP(A2031, 'Data Investing.com'!$A$1:$G$1937, 6, FALSE), "NA")</f>
        <v>247.9444183</v>
      </c>
      <c r="D2031" s="17">
        <f>IFERROR(VLOOKUP(A2031, 'Data Investing.com'!$A$1:$D$1937, 4, FALSE), "NA")</f>
        <v>0.00084853</v>
      </c>
      <c r="E2031" s="17">
        <f>IFERROR(VLOOKUP(A2031, 'Data Investing.com'!$A$1:$G$1937, 7, FALSE), "NA")</f>
        <v>-0.008358834413</v>
      </c>
    </row>
    <row r="2032" ht="15.75" customHeight="1">
      <c r="A2032" s="15">
        <v>45129.0</v>
      </c>
      <c r="B2032" s="16" t="str">
        <f>IFERROR(VLOOKUP(A2032, 'Data Investing.com'!$A$1:$B$1937, 2, FALSE), "NA")</f>
        <v>NA</v>
      </c>
      <c r="C2032" s="16" t="str">
        <f>IFERROR(VLOOKUP(A2032, 'Data Investing.com'!$A$1:$G$1937, 6, FALSE), "NA")</f>
        <v>NA</v>
      </c>
      <c r="D2032" s="17" t="str">
        <f>IFERROR(VLOOKUP(A2032, 'Data Investing.com'!$A$1:$D$1937, 4, FALSE), "NA")</f>
        <v>NA</v>
      </c>
      <c r="E2032" s="17" t="str">
        <f>IFERROR(VLOOKUP(A2032, 'Data Investing.com'!$A$1:$G$1937, 7, FALSE), "NA")</f>
        <v>NA</v>
      </c>
    </row>
    <row r="2033" ht="15.75" customHeight="1">
      <c r="A2033" s="15">
        <v>45130.0</v>
      </c>
      <c r="B2033" s="16" t="str">
        <f>IFERROR(VLOOKUP(A2033, 'Data Investing.com'!$A$1:$B$1937, 2, FALSE), "NA")</f>
        <v>NA</v>
      </c>
      <c r="C2033" s="16" t="str">
        <f>IFERROR(VLOOKUP(A2033, 'Data Investing.com'!$A$1:$G$1937, 6, FALSE), "NA")</f>
        <v>NA</v>
      </c>
      <c r="D2033" s="17" t="str">
        <f>IFERROR(VLOOKUP(A2033, 'Data Investing.com'!$A$1:$D$1937, 4, FALSE), "NA")</f>
        <v>NA</v>
      </c>
      <c r="E2033" s="17" t="str">
        <f>IFERROR(VLOOKUP(A2033, 'Data Investing.com'!$A$1:$G$1937, 7, FALSE), "NA")</f>
        <v>NA</v>
      </c>
    </row>
    <row r="2034" ht="15.75" customHeight="1">
      <c r="A2034" s="15">
        <v>45131.0</v>
      </c>
      <c r="B2034" s="16">
        <f>IFERROR(VLOOKUP(A2034, 'Data Investing.com'!$A$1:$B$1937, 2, FALSE), "NA")</f>
        <v>6695.14</v>
      </c>
      <c r="C2034" s="16">
        <f>IFERROR(VLOOKUP(A2034, 'Data Investing.com'!$A$1:$G$1937, 6, FALSE), "NA")</f>
        <v>248.6893473</v>
      </c>
      <c r="D2034" s="17">
        <f>IFERROR(VLOOKUP(A2034, 'Data Investing.com'!$A$1:$D$1937, 4, FALSE), "NA")</f>
        <v>0.00110051</v>
      </c>
      <c r="E2034" s="17">
        <f>IFERROR(VLOOKUP(A2034, 'Data Investing.com'!$A$1:$G$1937, 7, FALSE), "NA")</f>
        <v>0.002999914944</v>
      </c>
    </row>
    <row r="2035" ht="15.75" customHeight="1">
      <c r="A2035" s="15">
        <v>45132.0</v>
      </c>
      <c r="B2035" s="16">
        <f>IFERROR(VLOOKUP(A2035, 'Data Investing.com'!$A$1:$B$1937, 2, FALSE), "NA")</f>
        <v>6605.04</v>
      </c>
      <c r="C2035" s="16">
        <f>IFERROR(VLOOKUP(A2035, 'Data Investing.com'!$A$1:$G$1937, 6, FALSE), "NA")</f>
        <v>245.6153921</v>
      </c>
      <c r="D2035" s="17">
        <f>IFERROR(VLOOKUP(A2035, 'Data Investing.com'!$A$1:$D$1937, 4, FALSE), "NA")</f>
        <v>-0.0134575</v>
      </c>
      <c r="E2035" s="17">
        <f>IFERROR(VLOOKUP(A2035, 'Data Investing.com'!$A$1:$G$1937, 7, FALSE), "NA")</f>
        <v>-0.01243765064</v>
      </c>
    </row>
    <row r="2036" ht="15.75" customHeight="1">
      <c r="A2036" s="15">
        <v>45133.0</v>
      </c>
      <c r="B2036" s="16">
        <f>IFERROR(VLOOKUP(A2036, 'Data Investing.com'!$A$1:$B$1937, 2, FALSE), "NA")</f>
        <v>6743.86</v>
      </c>
      <c r="C2036" s="16">
        <f>IFERROR(VLOOKUP(A2036, 'Data Investing.com'!$A$1:$G$1937, 6, FALSE), "NA")</f>
        <v>250.5362642</v>
      </c>
      <c r="D2036" s="17">
        <f>IFERROR(VLOOKUP(A2036, 'Data Investing.com'!$A$1:$D$1937, 4, FALSE), "NA")</f>
        <v>0.02101728</v>
      </c>
      <c r="E2036" s="17">
        <f>IFERROR(VLOOKUP(A2036, 'Data Investing.com'!$A$1:$G$1937, 7, FALSE), "NA")</f>
        <v>0.01983681195</v>
      </c>
    </row>
    <row r="2037" ht="15.75" customHeight="1">
      <c r="A2037" s="15">
        <v>45134.0</v>
      </c>
      <c r="B2037" s="16">
        <f>IFERROR(VLOOKUP(A2037, 'Data Investing.com'!$A$1:$B$1937, 2, FALSE), "NA")</f>
        <v>6856.11</v>
      </c>
      <c r="C2037" s="16">
        <f>IFERROR(VLOOKUP(A2037, 'Data Investing.com'!$A$1:$G$1937, 6, FALSE), "NA")</f>
        <v>254.5031033</v>
      </c>
      <c r="D2037" s="17">
        <f>IFERROR(VLOOKUP(A2037, 'Data Investing.com'!$A$1:$D$1937, 4, FALSE), "NA")</f>
        <v>0.01664477</v>
      </c>
      <c r="E2037" s="17">
        <f>IFERROR(VLOOKUP(A2037, 'Data Investing.com'!$A$1:$G$1937, 7, FALSE), "NA")</f>
        <v>0.01570935209</v>
      </c>
    </row>
    <row r="2038" ht="15.75" customHeight="1">
      <c r="A2038" s="15">
        <v>45135.0</v>
      </c>
      <c r="B2038" s="16">
        <f>IFERROR(VLOOKUP(A2038, 'Data Investing.com'!$A$1:$B$1937, 2, FALSE), "NA")</f>
        <v>7067.28</v>
      </c>
      <c r="C2038" s="16">
        <f>IFERROR(VLOOKUP(A2038, 'Data Investing.com'!$A$1:$G$1937, 6, FALSE), "NA")</f>
        <v>262.7212336</v>
      </c>
      <c r="D2038" s="17">
        <f>IFERROR(VLOOKUP(A2038, 'Data Investing.com'!$A$1:$D$1937, 4, FALSE), "NA")</f>
        <v>0.03080026</v>
      </c>
      <c r="E2038" s="17">
        <f>IFERROR(VLOOKUP(A2038, 'Data Investing.com'!$A$1:$G$1937, 7, FALSE), "NA")</f>
        <v>0.03178049215</v>
      </c>
    </row>
    <row r="2039" ht="15.75" customHeight="1">
      <c r="A2039" s="15">
        <v>45136.0</v>
      </c>
      <c r="B2039" s="16" t="str">
        <f>IFERROR(VLOOKUP(A2039, 'Data Investing.com'!$A$1:$B$1937, 2, FALSE), "NA")</f>
        <v>NA</v>
      </c>
      <c r="C2039" s="16" t="str">
        <f>IFERROR(VLOOKUP(A2039, 'Data Investing.com'!$A$1:$G$1937, 6, FALSE), "NA")</f>
        <v>NA</v>
      </c>
      <c r="D2039" s="17" t="str">
        <f>IFERROR(VLOOKUP(A2039, 'Data Investing.com'!$A$1:$D$1937, 4, FALSE), "NA")</f>
        <v>NA</v>
      </c>
      <c r="E2039" s="17" t="str">
        <f>IFERROR(VLOOKUP(A2039, 'Data Investing.com'!$A$1:$G$1937, 7, FALSE), "NA")</f>
        <v>NA</v>
      </c>
    </row>
    <row r="2040" ht="15.75" customHeight="1">
      <c r="A2040" s="15">
        <v>45137.0</v>
      </c>
      <c r="B2040" s="16" t="str">
        <f>IFERROR(VLOOKUP(A2040, 'Data Investing.com'!$A$1:$B$1937, 2, FALSE), "NA")</f>
        <v>NA</v>
      </c>
      <c r="C2040" s="16" t="str">
        <f>IFERROR(VLOOKUP(A2040, 'Data Investing.com'!$A$1:$G$1937, 6, FALSE), "NA")</f>
        <v>NA</v>
      </c>
      <c r="D2040" s="17" t="str">
        <f>IFERROR(VLOOKUP(A2040, 'Data Investing.com'!$A$1:$D$1937, 4, FALSE), "NA")</f>
        <v>NA</v>
      </c>
      <c r="E2040" s="17" t="str">
        <f>IFERROR(VLOOKUP(A2040, 'Data Investing.com'!$A$1:$G$1937, 7, FALSE), "NA")</f>
        <v>NA</v>
      </c>
    </row>
    <row r="2041" ht="15.75" customHeight="1">
      <c r="A2041" s="15">
        <v>45138.0</v>
      </c>
      <c r="B2041" s="16">
        <f>IFERROR(VLOOKUP(A2041, 'Data Investing.com'!$A$1:$B$1937, 2, FALSE), "NA")</f>
        <v>7216.96</v>
      </c>
      <c r="C2041" s="16">
        <f>IFERROR(VLOOKUP(A2041, 'Data Investing.com'!$A$1:$G$1937, 6, FALSE), "NA")</f>
        <v>268.3333643</v>
      </c>
      <c r="D2041" s="17">
        <f>IFERROR(VLOOKUP(A2041, 'Data Investing.com'!$A$1:$D$1937, 4, FALSE), "NA")</f>
        <v>0.02117929</v>
      </c>
      <c r="E2041" s="17">
        <f>IFERROR(VLOOKUP(A2041, 'Data Investing.com'!$A$1:$G$1937, 7, FALSE), "NA")</f>
        <v>0.0211365825</v>
      </c>
    </row>
    <row r="2042" ht="15.75" customHeight="1">
      <c r="A2042" s="15">
        <v>45139.0</v>
      </c>
      <c r="B2042" s="16">
        <f>IFERROR(VLOOKUP(A2042, 'Data Investing.com'!$A$1:$B$1937, 2, FALSE), "NA")</f>
        <v>7168.51</v>
      </c>
      <c r="C2042" s="16">
        <f>IFERROR(VLOOKUP(A2042, 'Data Investing.com'!$A$1:$G$1937, 6, FALSE), "NA")</f>
        <v>266.5487956</v>
      </c>
      <c r="D2042" s="17">
        <f>IFERROR(VLOOKUP(A2042, 'Data Investing.com'!$A$1:$D$1937, 4, FALSE), "NA")</f>
        <v>-0.0067134</v>
      </c>
      <c r="E2042" s="17">
        <f>IFERROR(VLOOKUP(A2042, 'Data Investing.com'!$A$1:$G$1937, 7, FALSE), "NA")</f>
        <v>-0.006672779313</v>
      </c>
    </row>
    <row r="2043" ht="15.75" customHeight="1">
      <c r="A2043" s="15">
        <v>45140.0</v>
      </c>
      <c r="B2043" s="16">
        <f>IFERROR(VLOOKUP(A2043, 'Data Investing.com'!$A$1:$B$1937, 2, FALSE), "NA")</f>
        <v>7258.54</v>
      </c>
      <c r="C2043" s="16">
        <f>IFERROR(VLOOKUP(A2043, 'Data Investing.com'!$A$1:$G$1937, 6, FALSE), "NA")</f>
        <v>269.2696354</v>
      </c>
      <c r="D2043" s="17">
        <f>IFERROR(VLOOKUP(A2043, 'Data Investing.com'!$A$1:$D$1937, 4, FALSE), "NA")</f>
        <v>0.0125591</v>
      </c>
      <c r="E2043" s="17">
        <f>IFERROR(VLOOKUP(A2043, 'Data Investing.com'!$A$1:$G$1937, 7, FALSE), "NA")</f>
        <v>0.01015591479</v>
      </c>
    </row>
    <row r="2044" ht="15.75" customHeight="1">
      <c r="A2044" s="15">
        <v>45141.0</v>
      </c>
      <c r="B2044" s="16">
        <f>IFERROR(VLOOKUP(A2044, 'Data Investing.com'!$A$1:$B$1937, 2, FALSE), "NA")</f>
        <v>7221.51</v>
      </c>
      <c r="C2044" s="16">
        <f>IFERROR(VLOOKUP(A2044, 'Data Investing.com'!$A$1:$G$1937, 6, FALSE), "NA")</f>
        <v>267.790633</v>
      </c>
      <c r="D2044" s="17">
        <f>IFERROR(VLOOKUP(A2044, 'Data Investing.com'!$A$1:$D$1937, 4, FALSE), "NA")</f>
        <v>-0.0051016</v>
      </c>
      <c r="E2044" s="17">
        <f>IFERROR(VLOOKUP(A2044, 'Data Investing.com'!$A$1:$G$1937, 7, FALSE), "NA")</f>
        <v>-0.005507784661</v>
      </c>
    </row>
    <row r="2045" ht="15.75" customHeight="1">
      <c r="A2045" s="15">
        <v>45142.0</v>
      </c>
      <c r="B2045" s="16">
        <f>IFERROR(VLOOKUP(A2045, 'Data Investing.com'!$A$1:$B$1937, 2, FALSE), "NA")</f>
        <v>7400.57</v>
      </c>
      <c r="C2045" s="16">
        <f>IFERROR(VLOOKUP(A2045, 'Data Investing.com'!$A$1:$G$1937, 6, FALSE), "NA")</f>
        <v>274.7352165</v>
      </c>
      <c r="D2045" s="17">
        <f>IFERROR(VLOOKUP(A2045, 'Data Investing.com'!$A$1:$D$1937, 4, FALSE), "NA")</f>
        <v>0.02479537</v>
      </c>
      <c r="E2045" s="17">
        <f>IFERROR(VLOOKUP(A2045, 'Data Investing.com'!$A$1:$G$1937, 7, FALSE), "NA")</f>
        <v>0.02560232965</v>
      </c>
    </row>
    <row r="2046" ht="15.75" customHeight="1">
      <c r="A2046" s="15">
        <v>45143.0</v>
      </c>
      <c r="B2046" s="16" t="str">
        <f>IFERROR(VLOOKUP(A2046, 'Data Investing.com'!$A$1:$B$1937, 2, FALSE), "NA")</f>
        <v>NA</v>
      </c>
      <c r="C2046" s="16" t="str">
        <f>IFERROR(VLOOKUP(A2046, 'Data Investing.com'!$A$1:$G$1937, 6, FALSE), "NA")</f>
        <v>NA</v>
      </c>
      <c r="D2046" s="17" t="str">
        <f>IFERROR(VLOOKUP(A2046, 'Data Investing.com'!$A$1:$D$1937, 4, FALSE), "NA")</f>
        <v>NA</v>
      </c>
      <c r="E2046" s="17" t="str">
        <f>IFERROR(VLOOKUP(A2046, 'Data Investing.com'!$A$1:$G$1937, 7, FALSE), "NA")</f>
        <v>NA</v>
      </c>
    </row>
    <row r="2047" ht="15.75" customHeight="1">
      <c r="A2047" s="15">
        <v>45144.0</v>
      </c>
      <c r="B2047" s="16" t="str">
        <f>IFERROR(VLOOKUP(A2047, 'Data Investing.com'!$A$1:$B$1937, 2, FALSE), "NA")</f>
        <v>NA</v>
      </c>
      <c r="C2047" s="16" t="str">
        <f>IFERROR(VLOOKUP(A2047, 'Data Investing.com'!$A$1:$G$1937, 6, FALSE), "NA")</f>
        <v>NA</v>
      </c>
      <c r="D2047" s="17" t="str">
        <f>IFERROR(VLOOKUP(A2047, 'Data Investing.com'!$A$1:$D$1937, 4, FALSE), "NA")</f>
        <v>NA</v>
      </c>
      <c r="E2047" s="17" t="str">
        <f>IFERROR(VLOOKUP(A2047, 'Data Investing.com'!$A$1:$G$1937, 7, FALSE), "NA")</f>
        <v>NA</v>
      </c>
    </row>
    <row r="2048" ht="15.75" customHeight="1">
      <c r="A2048" s="15">
        <v>45145.0</v>
      </c>
      <c r="B2048" s="16">
        <f>IFERROR(VLOOKUP(A2048, 'Data Investing.com'!$A$1:$B$1937, 2, FALSE), "NA")</f>
        <v>7470.1</v>
      </c>
      <c r="C2048" s="16">
        <f>IFERROR(VLOOKUP(A2048, 'Data Investing.com'!$A$1:$G$1937, 6, FALSE), "NA")</f>
        <v>276.9308905</v>
      </c>
      <c r="D2048" s="17">
        <f>IFERROR(VLOOKUP(A2048, 'Data Investing.com'!$A$1:$D$1937, 4, FALSE), "NA")</f>
        <v>0.00939522</v>
      </c>
      <c r="E2048" s="17">
        <f>IFERROR(VLOOKUP(A2048, 'Data Investing.com'!$A$1:$G$1937, 7, FALSE), "NA")</f>
        <v>0.007960197742</v>
      </c>
    </row>
    <row r="2049" ht="15.75" customHeight="1">
      <c r="A2049" s="15">
        <v>45146.0</v>
      </c>
      <c r="B2049" s="16">
        <f>IFERROR(VLOOKUP(A2049, 'Data Investing.com'!$A$1:$B$1937, 2, FALSE), "NA")</f>
        <v>7412.2</v>
      </c>
      <c r="C2049" s="16">
        <f>IFERROR(VLOOKUP(A2049, 'Data Investing.com'!$A$1:$G$1937, 6, FALSE), "NA")</f>
        <v>274.735539</v>
      </c>
      <c r="D2049" s="17">
        <f>IFERROR(VLOOKUP(A2049, 'Data Investing.com'!$A$1:$D$1937, 4, FALSE), "NA")</f>
        <v>-0.0077509</v>
      </c>
      <c r="E2049" s="17">
        <f>IFERROR(VLOOKUP(A2049, 'Data Investing.com'!$A$1:$G$1937, 7, FALSE), "NA")</f>
        <v>-0.007959023954</v>
      </c>
    </row>
    <row r="2050" ht="15.75" customHeight="1">
      <c r="A2050" s="15">
        <v>45147.0</v>
      </c>
      <c r="B2050" s="16">
        <f>IFERROR(VLOOKUP(A2050, 'Data Investing.com'!$A$1:$B$1937, 2, FALSE), "NA")</f>
        <v>7600.65</v>
      </c>
      <c r="C2050" s="16">
        <f>IFERROR(VLOOKUP(A2050, 'Data Investing.com'!$A$1:$G$1937, 6, FALSE), "NA")</f>
        <v>281.6192463</v>
      </c>
      <c r="D2050" s="17">
        <f>IFERROR(VLOOKUP(A2050, 'Data Investing.com'!$A$1:$D$1937, 4, FALSE), "NA")</f>
        <v>0.0254243</v>
      </c>
      <c r="E2050" s="17">
        <f>IFERROR(VLOOKUP(A2050, 'Data Investing.com'!$A$1:$G$1937, 7, FALSE), "NA")</f>
        <v>0.02474700967</v>
      </c>
    </row>
    <row r="2051" ht="15.75" customHeight="1">
      <c r="A2051" s="15">
        <v>45148.0</v>
      </c>
      <c r="B2051" s="16">
        <f>IFERROR(VLOOKUP(A2051, 'Data Investing.com'!$A$1:$B$1937, 2, FALSE), "NA")</f>
        <v>7441.5</v>
      </c>
      <c r="C2051" s="16">
        <f>IFERROR(VLOOKUP(A2051, 'Data Investing.com'!$A$1:$G$1937, 6, FALSE), "NA")</f>
        <v>275.6254028</v>
      </c>
      <c r="D2051" s="17">
        <f>IFERROR(VLOOKUP(A2051, 'Data Investing.com'!$A$1:$D$1937, 4, FALSE), "NA")</f>
        <v>-0.020939</v>
      </c>
      <c r="E2051" s="17">
        <f>IFERROR(VLOOKUP(A2051, 'Data Investing.com'!$A$1:$G$1937, 7, FALSE), "NA")</f>
        <v>-0.02151326054</v>
      </c>
    </row>
    <row r="2052" ht="15.75" customHeight="1">
      <c r="A2052" s="15">
        <v>45149.0</v>
      </c>
      <c r="B2052" s="16">
        <f>IFERROR(VLOOKUP(A2052, 'Data Investing.com'!$A$1:$B$1937, 2, FALSE), "NA")</f>
        <v>7714.38</v>
      </c>
      <c r="C2052" s="16">
        <f>IFERROR(VLOOKUP(A2052, 'Data Investing.com'!$A$1:$G$1937, 6, FALSE), "NA")</f>
        <v>287.1727866</v>
      </c>
      <c r="D2052" s="17">
        <f>IFERROR(VLOOKUP(A2052, 'Data Investing.com'!$A$1:$D$1937, 4, FALSE), "NA")</f>
        <v>0.03667003</v>
      </c>
      <c r="E2052" s="17">
        <f>IFERROR(VLOOKUP(A2052, 'Data Investing.com'!$A$1:$G$1937, 7, FALSE), "NA")</f>
        <v>0.04104137078</v>
      </c>
    </row>
    <row r="2053" ht="15.75" customHeight="1">
      <c r="A2053" s="15">
        <v>45150.0</v>
      </c>
      <c r="B2053" s="16" t="str">
        <f>IFERROR(VLOOKUP(A2053, 'Data Investing.com'!$A$1:$B$1937, 2, FALSE), "NA")</f>
        <v>NA</v>
      </c>
      <c r="C2053" s="16" t="str">
        <f>IFERROR(VLOOKUP(A2053, 'Data Investing.com'!$A$1:$G$1937, 6, FALSE), "NA")</f>
        <v>NA</v>
      </c>
      <c r="D2053" s="17" t="str">
        <f>IFERROR(VLOOKUP(A2053, 'Data Investing.com'!$A$1:$D$1937, 4, FALSE), "NA")</f>
        <v>NA</v>
      </c>
      <c r="E2053" s="17" t="str">
        <f>IFERROR(VLOOKUP(A2053, 'Data Investing.com'!$A$1:$G$1937, 7, FALSE), "NA")</f>
        <v>NA</v>
      </c>
    </row>
    <row r="2054" ht="15.75" customHeight="1">
      <c r="A2054" s="15">
        <v>45151.0</v>
      </c>
      <c r="B2054" s="16" t="str">
        <f>IFERROR(VLOOKUP(A2054, 'Data Investing.com'!$A$1:$B$1937, 2, FALSE), "NA")</f>
        <v>NA</v>
      </c>
      <c r="C2054" s="16" t="str">
        <f>IFERROR(VLOOKUP(A2054, 'Data Investing.com'!$A$1:$G$1937, 6, FALSE), "NA")</f>
        <v>NA</v>
      </c>
      <c r="D2054" s="17" t="str">
        <f>IFERROR(VLOOKUP(A2054, 'Data Investing.com'!$A$1:$D$1937, 4, FALSE), "NA")</f>
        <v>NA</v>
      </c>
      <c r="E2054" s="17" t="str">
        <f>IFERROR(VLOOKUP(A2054, 'Data Investing.com'!$A$1:$G$1937, 7, FALSE), "NA")</f>
        <v>NA</v>
      </c>
    </row>
    <row r="2055" ht="15.75" customHeight="1">
      <c r="A2055" s="15">
        <v>45152.0</v>
      </c>
      <c r="B2055" s="16">
        <f>IFERROR(VLOOKUP(A2055, 'Data Investing.com'!$A$1:$B$1937, 2, FALSE), "NA")</f>
        <v>7737.38</v>
      </c>
      <c r="C2055" s="16">
        <f>IFERROR(VLOOKUP(A2055, 'Data Investing.com'!$A$1:$G$1937, 6, FALSE), "NA")</f>
        <v>286.4253561</v>
      </c>
      <c r="D2055" s="17">
        <f>IFERROR(VLOOKUP(A2055, 'Data Investing.com'!$A$1:$D$1937, 4, FALSE), "NA")</f>
        <v>0.00298145</v>
      </c>
      <c r="E2055" s="17">
        <f>IFERROR(VLOOKUP(A2055, 'Data Investing.com'!$A$1:$G$1937, 7, FALSE), "NA")</f>
        <v>-0.002606113282</v>
      </c>
    </row>
    <row r="2056" ht="15.75" customHeight="1">
      <c r="A2056" s="15">
        <v>45153.0</v>
      </c>
      <c r="B2056" s="16">
        <f>IFERROR(VLOOKUP(A2056, 'Data Investing.com'!$A$1:$B$1937, 2, FALSE), "NA")</f>
        <v>7690.75</v>
      </c>
      <c r="C2056" s="16">
        <f>IFERROR(VLOOKUP(A2056, 'Data Investing.com'!$A$1:$G$1937, 6, FALSE), "NA")</f>
        <v>284.3791599</v>
      </c>
      <c r="D2056" s="17">
        <f>IFERROR(VLOOKUP(A2056, 'Data Investing.com'!$A$1:$D$1937, 4, FALSE), "NA")</f>
        <v>-0.0060266</v>
      </c>
      <c r="E2056" s="17">
        <f>IFERROR(VLOOKUP(A2056, 'Data Investing.com'!$A$1:$G$1937, 7, FALSE), "NA")</f>
        <v>-0.007169547321</v>
      </c>
    </row>
    <row r="2057" ht="15.75" customHeight="1">
      <c r="A2057" s="15">
        <v>45154.0</v>
      </c>
      <c r="B2057" s="16">
        <f>IFERROR(VLOOKUP(A2057, 'Data Investing.com'!$A$1:$B$1937, 2, FALSE), "NA")</f>
        <v>7662.26</v>
      </c>
      <c r="C2057" s="16">
        <f>IFERROR(VLOOKUP(A2057, 'Data Investing.com'!$A$1:$G$1937, 6, FALSE), "NA")</f>
        <v>283.3875161</v>
      </c>
      <c r="D2057" s="17">
        <f>IFERROR(VLOOKUP(A2057, 'Data Investing.com'!$A$1:$D$1937, 4, FALSE), "NA")</f>
        <v>-0.0037045</v>
      </c>
      <c r="E2057" s="17">
        <f>IFERROR(VLOOKUP(A2057, 'Data Investing.com'!$A$1:$G$1937, 7, FALSE), "NA")</f>
        <v>-0.003493141825</v>
      </c>
    </row>
    <row r="2058" ht="15.75" customHeight="1">
      <c r="A2058" s="15">
        <v>45155.0</v>
      </c>
      <c r="B2058" s="16">
        <f>IFERROR(VLOOKUP(A2058, 'Data Investing.com'!$A$1:$B$1937, 2, FALSE), "NA")</f>
        <v>7764.47</v>
      </c>
      <c r="C2058" s="16">
        <f>IFERROR(VLOOKUP(A2058, 'Data Investing.com'!$A$1:$G$1937, 6, FALSE), "NA")</f>
        <v>287.2357269</v>
      </c>
      <c r="D2058" s="17">
        <f>IFERROR(VLOOKUP(A2058, 'Data Investing.com'!$A$1:$D$1937, 4, FALSE), "NA")</f>
        <v>0.01333941</v>
      </c>
      <c r="E2058" s="17">
        <f>IFERROR(VLOOKUP(A2058, 'Data Investing.com'!$A$1:$G$1937, 7, FALSE), "NA")</f>
        <v>0.01348795092</v>
      </c>
    </row>
    <row r="2059" ht="15.75" customHeight="1">
      <c r="A2059" s="15">
        <v>45156.0</v>
      </c>
      <c r="B2059" s="16">
        <f>IFERROR(VLOOKUP(A2059, 'Data Investing.com'!$A$1:$B$1937, 2, FALSE), "NA")</f>
        <v>7513.29</v>
      </c>
      <c r="C2059" s="16">
        <f>IFERROR(VLOOKUP(A2059, 'Data Investing.com'!$A$1:$G$1937, 6, FALSE), "NA")</f>
        <v>277.9539561</v>
      </c>
      <c r="D2059" s="17">
        <f>IFERROR(VLOOKUP(A2059, 'Data Investing.com'!$A$1:$D$1937, 4, FALSE), "NA")</f>
        <v>-0.0323499</v>
      </c>
      <c r="E2059" s="17">
        <f>IFERROR(VLOOKUP(A2059, 'Data Investing.com'!$A$1:$G$1937, 7, FALSE), "NA")</f>
        <v>-0.03284775259</v>
      </c>
    </row>
    <row r="2060" ht="15.75" customHeight="1">
      <c r="A2060" s="15">
        <v>45157.0</v>
      </c>
      <c r="B2060" s="16" t="str">
        <f>IFERROR(VLOOKUP(A2060, 'Data Investing.com'!$A$1:$B$1937, 2, FALSE), "NA")</f>
        <v>NA</v>
      </c>
      <c r="C2060" s="16" t="str">
        <f>IFERROR(VLOOKUP(A2060, 'Data Investing.com'!$A$1:$G$1937, 6, FALSE), "NA")</f>
        <v>NA</v>
      </c>
      <c r="D2060" s="17" t="str">
        <f>IFERROR(VLOOKUP(A2060, 'Data Investing.com'!$A$1:$D$1937, 4, FALSE), "NA")</f>
        <v>NA</v>
      </c>
      <c r="E2060" s="17" t="str">
        <f>IFERROR(VLOOKUP(A2060, 'Data Investing.com'!$A$1:$G$1937, 7, FALSE), "NA")</f>
        <v>NA</v>
      </c>
    </row>
    <row r="2061" ht="15.75" customHeight="1">
      <c r="A2061" s="15">
        <v>45158.0</v>
      </c>
      <c r="B2061" s="16" t="str">
        <f>IFERROR(VLOOKUP(A2061, 'Data Investing.com'!$A$1:$B$1937, 2, FALSE), "NA")</f>
        <v>NA</v>
      </c>
      <c r="C2061" s="16" t="str">
        <f>IFERROR(VLOOKUP(A2061, 'Data Investing.com'!$A$1:$G$1937, 6, FALSE), "NA")</f>
        <v>NA</v>
      </c>
      <c r="D2061" s="17" t="str">
        <f>IFERROR(VLOOKUP(A2061, 'Data Investing.com'!$A$1:$D$1937, 4, FALSE), "NA")</f>
        <v>NA</v>
      </c>
      <c r="E2061" s="17" t="str">
        <f>IFERROR(VLOOKUP(A2061, 'Data Investing.com'!$A$1:$G$1937, 7, FALSE), "NA")</f>
        <v>NA</v>
      </c>
    </row>
    <row r="2062" ht="15.75" customHeight="1">
      <c r="A2062" s="15">
        <v>45159.0</v>
      </c>
      <c r="B2062" s="16">
        <f>IFERROR(VLOOKUP(A2062, 'Data Investing.com'!$A$1:$B$1937, 2, FALSE), "NA")</f>
        <v>7796.65</v>
      </c>
      <c r="C2062" s="16">
        <f>IFERROR(VLOOKUP(A2062, 'Data Investing.com'!$A$1:$G$1937, 6, FALSE), "NA")</f>
        <v>287.2858248</v>
      </c>
      <c r="D2062" s="17">
        <f>IFERROR(VLOOKUP(A2062, 'Data Investing.com'!$A$1:$D$1937, 4, FALSE), "NA")</f>
        <v>0.0377145</v>
      </c>
      <c r="E2062" s="17">
        <f>IFERROR(VLOOKUP(A2062, 'Data Investing.com'!$A$1:$G$1937, 7, FALSE), "NA")</f>
        <v>0.03302215122</v>
      </c>
    </row>
    <row r="2063" ht="15.75" customHeight="1">
      <c r="A2063" s="15">
        <v>45160.0</v>
      </c>
      <c r="B2063" s="16">
        <f>IFERROR(VLOOKUP(A2063, 'Data Investing.com'!$A$1:$B$1937, 2, FALSE), "NA")</f>
        <v>7771.3</v>
      </c>
      <c r="C2063" s="16">
        <f>IFERROR(VLOOKUP(A2063, 'Data Investing.com'!$A$1:$G$1937, 6, FALSE), "NA")</f>
        <v>285.8503822</v>
      </c>
      <c r="D2063" s="17">
        <f>IFERROR(VLOOKUP(A2063, 'Data Investing.com'!$A$1:$D$1937, 4, FALSE), "NA")</f>
        <v>-0.0032514</v>
      </c>
      <c r="E2063" s="17">
        <f>IFERROR(VLOOKUP(A2063, 'Data Investing.com'!$A$1:$G$1937, 7, FALSE), "NA")</f>
        <v>-0.005009090817</v>
      </c>
    </row>
    <row r="2064" ht="15.75" customHeight="1">
      <c r="A2064" s="15">
        <v>45161.0</v>
      </c>
      <c r="B2064" s="16">
        <f>IFERROR(VLOOKUP(A2064, 'Data Investing.com'!$A$1:$B$1937, 2, FALSE), "NA")</f>
        <v>7602.24</v>
      </c>
      <c r="C2064" s="16">
        <f>IFERROR(VLOOKUP(A2064, 'Data Investing.com'!$A$1:$G$1937, 6, FALSE), "NA")</f>
        <v>279.708012</v>
      </c>
      <c r="D2064" s="17">
        <f>IFERROR(VLOOKUP(A2064, 'Data Investing.com'!$A$1:$D$1937, 4, FALSE), "NA")</f>
        <v>-0.0217544</v>
      </c>
      <c r="E2064" s="17">
        <f>IFERROR(VLOOKUP(A2064, 'Data Investing.com'!$A$1:$G$1937, 7, FALSE), "NA")</f>
        <v>-0.02172228987</v>
      </c>
    </row>
    <row r="2065" ht="15.75" customHeight="1">
      <c r="A2065" s="15">
        <v>45162.0</v>
      </c>
      <c r="B2065" s="16">
        <f>IFERROR(VLOOKUP(A2065, 'Data Investing.com'!$A$1:$B$1937, 2, FALSE), "NA")</f>
        <v>7491.94</v>
      </c>
      <c r="C2065" s="16">
        <f>IFERROR(VLOOKUP(A2065, 'Data Investing.com'!$A$1:$G$1937, 6, FALSE), "NA")</f>
        <v>290.5834988</v>
      </c>
      <c r="D2065" s="17">
        <f>IFERROR(VLOOKUP(A2065, 'Data Investing.com'!$A$1:$D$1937, 4, FALSE), "NA")</f>
        <v>-0.0145089</v>
      </c>
      <c r="E2065" s="17">
        <f>IFERROR(VLOOKUP(A2065, 'Data Investing.com'!$A$1:$G$1937, 7, FALSE), "NA")</f>
        <v>0.03814472158</v>
      </c>
    </row>
    <row r="2066" ht="15.75" customHeight="1">
      <c r="A2066" s="15">
        <v>45163.0</v>
      </c>
      <c r="B2066" s="16">
        <f>IFERROR(VLOOKUP(A2066, 'Data Investing.com'!$A$1:$B$1937, 2, FALSE), "NA")</f>
        <v>7716.67</v>
      </c>
      <c r="C2066" s="16">
        <f>IFERROR(VLOOKUP(A2066, 'Data Investing.com'!$A$1:$G$1937, 6, FALSE), "NA")</f>
        <v>290.6850244</v>
      </c>
      <c r="D2066" s="17">
        <f>IFERROR(VLOOKUP(A2066, 'Data Investing.com'!$A$1:$D$1937, 4, FALSE), "NA")</f>
        <v>0.02999624</v>
      </c>
      <c r="E2066" s="17">
        <f>IFERROR(VLOOKUP(A2066, 'Data Investing.com'!$A$1:$G$1937, 7, FALSE), "NA")</f>
        <v>0.0003493241669</v>
      </c>
    </row>
    <row r="2067" ht="15.75" customHeight="1">
      <c r="A2067" s="15">
        <v>45164.0</v>
      </c>
      <c r="B2067" s="16" t="str">
        <f>IFERROR(VLOOKUP(A2067, 'Data Investing.com'!$A$1:$B$1937, 2, FALSE), "NA")</f>
        <v>NA</v>
      </c>
      <c r="C2067" s="16" t="str">
        <f>IFERROR(VLOOKUP(A2067, 'Data Investing.com'!$A$1:$G$1937, 6, FALSE), "NA")</f>
        <v>NA</v>
      </c>
      <c r="D2067" s="17" t="str">
        <f>IFERROR(VLOOKUP(A2067, 'Data Investing.com'!$A$1:$D$1937, 4, FALSE), "NA")</f>
        <v>NA</v>
      </c>
      <c r="E2067" s="17" t="str">
        <f>IFERROR(VLOOKUP(A2067, 'Data Investing.com'!$A$1:$G$1937, 7, FALSE), "NA")</f>
        <v>NA</v>
      </c>
    </row>
    <row r="2068" ht="15.75" customHeight="1">
      <c r="A2068" s="15">
        <v>45165.0</v>
      </c>
      <c r="B2068" s="16" t="str">
        <f>IFERROR(VLOOKUP(A2068, 'Data Investing.com'!$A$1:$B$1937, 2, FALSE), "NA")</f>
        <v>NA</v>
      </c>
      <c r="C2068" s="16" t="str">
        <f>IFERROR(VLOOKUP(A2068, 'Data Investing.com'!$A$1:$G$1937, 6, FALSE), "NA")</f>
        <v>NA</v>
      </c>
      <c r="D2068" s="17" t="str">
        <f>IFERROR(VLOOKUP(A2068, 'Data Investing.com'!$A$1:$D$1937, 4, FALSE), "NA")</f>
        <v>NA</v>
      </c>
      <c r="E2068" s="17" t="str">
        <f>IFERROR(VLOOKUP(A2068, 'Data Investing.com'!$A$1:$G$1937, 7, FALSE), "NA")</f>
        <v>NA</v>
      </c>
    </row>
    <row r="2069" ht="15.75" customHeight="1">
      <c r="A2069" s="15">
        <v>45166.0</v>
      </c>
      <c r="B2069" s="16">
        <f>IFERROR(VLOOKUP(A2069, 'Data Investing.com'!$A$1:$B$1937, 2, FALSE), "NA")</f>
        <v>7941.73</v>
      </c>
      <c r="C2069" s="16">
        <f>IFERROR(VLOOKUP(A2069, 'Data Investing.com'!$A$1:$G$1937, 6, FALSE), "NA")</f>
        <v>299.6540014</v>
      </c>
      <c r="D2069" s="17">
        <f>IFERROR(VLOOKUP(A2069, 'Data Investing.com'!$A$1:$D$1937, 4, FALSE), "NA")</f>
        <v>0.02916543</v>
      </c>
      <c r="E2069" s="17">
        <f>IFERROR(VLOOKUP(A2069, 'Data Investing.com'!$A$1:$G$1937, 7, FALSE), "NA")</f>
        <v>0.03038818995</v>
      </c>
    </row>
    <row r="2070" ht="15.75" customHeight="1">
      <c r="A2070" s="15">
        <v>45167.0</v>
      </c>
      <c r="B2070" s="16">
        <f>IFERROR(VLOOKUP(A2070, 'Data Investing.com'!$A$1:$B$1937, 2, FALSE), "NA")</f>
        <v>7907.13</v>
      </c>
      <c r="C2070" s="16">
        <f>IFERROR(VLOOKUP(A2070, 'Data Investing.com'!$A$1:$G$1937, 6, FALSE), "NA")</f>
        <v>297.7709909</v>
      </c>
      <c r="D2070" s="17">
        <f>IFERROR(VLOOKUP(A2070, 'Data Investing.com'!$A$1:$D$1937, 4, FALSE), "NA")</f>
        <v>-0.0043567</v>
      </c>
      <c r="E2070" s="17">
        <f>IFERROR(VLOOKUP(A2070, 'Data Investing.com'!$A$1:$G$1937, 7, FALSE), "NA")</f>
        <v>-0.006303776447</v>
      </c>
    </row>
    <row r="2071" ht="15.75" customHeight="1">
      <c r="A2071" s="15">
        <v>45168.0</v>
      </c>
      <c r="B2071" s="16" t="str">
        <f>IFERROR(VLOOKUP(A2071, 'Data Investing.com'!$A$1:$B$1937, 2, FALSE), "NA")</f>
        <v>NA</v>
      </c>
      <c r="C2071" s="16" t="str">
        <f>IFERROR(VLOOKUP(A2071, 'Data Investing.com'!$A$1:$G$1937, 6, FALSE), "NA")</f>
        <v>NA</v>
      </c>
      <c r="D2071" s="17" t="str">
        <f>IFERROR(VLOOKUP(A2071, 'Data Investing.com'!$A$1:$D$1937, 4, FALSE), "NA")</f>
        <v>NA</v>
      </c>
      <c r="E2071" s="17" t="str">
        <f>IFERROR(VLOOKUP(A2071, 'Data Investing.com'!$A$1:$G$1937, 7, FALSE), "NA")</f>
        <v>NA</v>
      </c>
    </row>
    <row r="2072" ht="15.75" customHeight="1">
      <c r="A2072" s="15">
        <v>45169.0</v>
      </c>
      <c r="B2072" s="16">
        <f>IFERROR(VLOOKUP(A2072, 'Data Investing.com'!$A$1:$B$1937, 2, FALSE), "NA")</f>
        <v>7917.93</v>
      </c>
      <c r="C2072" s="16">
        <f>IFERROR(VLOOKUP(A2072, 'Data Investing.com'!$A$1:$G$1937, 6, FALSE), "NA")</f>
        <v>297.1058379</v>
      </c>
      <c r="D2072" s="17">
        <f>IFERROR(VLOOKUP(A2072, 'Data Investing.com'!$A$1:$D$1937, 4, FALSE), "NA")</f>
        <v>0.00136586</v>
      </c>
      <c r="E2072" s="17">
        <f>IFERROR(VLOOKUP(A2072, 'Data Investing.com'!$A$1:$G$1937, 7, FALSE), "NA")</f>
        <v>-0.002236272323</v>
      </c>
    </row>
    <row r="2073" ht="15.75" customHeight="1">
      <c r="A2073" s="15">
        <v>45170.0</v>
      </c>
      <c r="B2073" s="16">
        <f>IFERROR(VLOOKUP(A2073, 'Data Investing.com'!$A$1:$B$1937, 2, FALSE), "NA")</f>
        <v>8056.12</v>
      </c>
      <c r="C2073" s="16">
        <f>IFERROR(VLOOKUP(A2073, 'Data Investing.com'!$A$1:$G$1937, 6, FALSE), "NA")</f>
        <v>302.50797</v>
      </c>
      <c r="D2073" s="17">
        <f>IFERROR(VLOOKUP(A2073, 'Data Investing.com'!$A$1:$D$1937, 4, FALSE), "NA")</f>
        <v>0.01745279</v>
      </c>
      <c r="E2073" s="17">
        <f>IFERROR(VLOOKUP(A2073, 'Data Investing.com'!$A$1:$G$1937, 7, FALSE), "NA")</f>
        <v>0.01801919251</v>
      </c>
    </row>
    <row r="2074" ht="15.75" customHeight="1">
      <c r="A2074" s="15">
        <v>45171.0</v>
      </c>
      <c r="B2074" s="16" t="str">
        <f>IFERROR(VLOOKUP(A2074, 'Data Investing.com'!$A$1:$B$1937, 2, FALSE), "NA")</f>
        <v>NA</v>
      </c>
      <c r="C2074" s="16" t="str">
        <f>IFERROR(VLOOKUP(A2074, 'Data Investing.com'!$A$1:$G$1937, 6, FALSE), "NA")</f>
        <v>NA</v>
      </c>
      <c r="D2074" s="17" t="str">
        <f>IFERROR(VLOOKUP(A2074, 'Data Investing.com'!$A$1:$D$1937, 4, FALSE), "NA")</f>
        <v>NA</v>
      </c>
      <c r="E2074" s="17" t="str">
        <f>IFERROR(VLOOKUP(A2074, 'Data Investing.com'!$A$1:$G$1937, 7, FALSE), "NA")</f>
        <v>NA</v>
      </c>
    </row>
    <row r="2075" ht="15.75" customHeight="1">
      <c r="A2075" s="15">
        <v>45172.0</v>
      </c>
      <c r="B2075" s="16" t="str">
        <f>IFERROR(VLOOKUP(A2075, 'Data Investing.com'!$A$1:$B$1937, 2, FALSE), "NA")</f>
        <v>NA</v>
      </c>
      <c r="C2075" s="16" t="str">
        <f>IFERROR(VLOOKUP(A2075, 'Data Investing.com'!$A$1:$G$1937, 6, FALSE), "NA")</f>
        <v>NA</v>
      </c>
      <c r="D2075" s="17" t="str">
        <f>IFERROR(VLOOKUP(A2075, 'Data Investing.com'!$A$1:$D$1937, 4, FALSE), "NA")</f>
        <v>NA</v>
      </c>
      <c r="E2075" s="17" t="str">
        <f>IFERROR(VLOOKUP(A2075, 'Data Investing.com'!$A$1:$G$1937, 7, FALSE), "NA")</f>
        <v>NA</v>
      </c>
    </row>
    <row r="2076" ht="15.75" customHeight="1">
      <c r="A2076" s="15">
        <v>45173.0</v>
      </c>
      <c r="B2076" s="16">
        <f>IFERROR(VLOOKUP(A2076, 'Data Investing.com'!$A$1:$B$1937, 2, FALSE), "NA")</f>
        <v>8141.33</v>
      </c>
      <c r="C2076" s="16">
        <f>IFERROR(VLOOKUP(A2076, 'Data Investing.com'!$A$1:$G$1937, 6, FALSE), "NA")</f>
        <v>304.468296</v>
      </c>
      <c r="D2076" s="17">
        <f>IFERROR(VLOOKUP(A2076, 'Data Investing.com'!$A$1:$D$1937, 4, FALSE), "NA")</f>
        <v>0.01057705</v>
      </c>
      <c r="E2076" s="17">
        <f>IFERROR(VLOOKUP(A2076, 'Data Investing.com'!$A$1:$G$1937, 7, FALSE), "NA")</f>
        <v>0.006459339145</v>
      </c>
    </row>
    <row r="2077" ht="15.75" customHeight="1">
      <c r="A2077" s="15">
        <v>45174.0</v>
      </c>
      <c r="B2077" s="16">
        <f>IFERROR(VLOOKUP(A2077, 'Data Investing.com'!$A$1:$B$1937, 2, FALSE), "NA")</f>
        <v>8236.14</v>
      </c>
      <c r="C2077" s="16">
        <f>IFERROR(VLOOKUP(A2077, 'Data Investing.com'!$A$1:$G$1937, 6, FALSE), "NA")</f>
        <v>307.7251295</v>
      </c>
      <c r="D2077" s="17">
        <f>IFERROR(VLOOKUP(A2077, 'Data Investing.com'!$A$1:$D$1937, 4, FALSE), "NA")</f>
        <v>0.01164552</v>
      </c>
      <c r="E2077" s="17">
        <f>IFERROR(VLOOKUP(A2077, 'Data Investing.com'!$A$1:$G$1937, 7, FALSE), "NA")</f>
        <v>0.01063998431</v>
      </c>
    </row>
    <row r="2078" ht="15.75" customHeight="1">
      <c r="A2078" s="15">
        <v>45175.0</v>
      </c>
      <c r="B2078" s="16">
        <f>IFERROR(VLOOKUP(A2078, 'Data Investing.com'!$A$1:$B$1937, 2, FALSE), "NA")</f>
        <v>8181.67</v>
      </c>
      <c r="C2078" s="16">
        <f>IFERROR(VLOOKUP(A2078, 'Data Investing.com'!$A$1:$G$1937, 6, FALSE), "NA")</f>
        <v>305.3739321</v>
      </c>
      <c r="D2078" s="17">
        <f>IFERROR(VLOOKUP(A2078, 'Data Investing.com'!$A$1:$D$1937, 4, FALSE), "NA")</f>
        <v>-0.0066135</v>
      </c>
      <c r="E2078" s="17">
        <f>IFERROR(VLOOKUP(A2078, 'Data Investing.com'!$A$1:$G$1937, 7, FALSE), "NA")</f>
        <v>-0.007669915266</v>
      </c>
    </row>
    <row r="2079" ht="15.75" customHeight="1">
      <c r="A2079" s="15">
        <v>45176.0</v>
      </c>
      <c r="B2079" s="16">
        <f>IFERROR(VLOOKUP(A2079, 'Data Investing.com'!$A$1:$B$1937, 2, FALSE), "NA")</f>
        <v>8337.67</v>
      </c>
      <c r="C2079" s="16">
        <f>IFERROR(VLOOKUP(A2079, 'Data Investing.com'!$A$1:$G$1937, 6, FALSE), "NA")</f>
        <v>311.3080459</v>
      </c>
      <c r="D2079" s="17">
        <f>IFERROR(VLOOKUP(A2079, 'Data Investing.com'!$A$1:$D$1937, 4, FALSE), "NA")</f>
        <v>0.01906701</v>
      </c>
      <c r="E2079" s="17">
        <f>IFERROR(VLOOKUP(A2079, 'Data Investing.com'!$A$1:$G$1937, 7, FALSE), "NA")</f>
        <v>0.01924589069</v>
      </c>
    </row>
    <row r="2080" ht="15.75" customHeight="1">
      <c r="A2080" s="15">
        <v>45177.0</v>
      </c>
      <c r="B2080" s="16">
        <f>IFERROR(VLOOKUP(A2080, 'Data Investing.com'!$A$1:$B$1937, 2, FALSE), "NA")</f>
        <v>8325.3</v>
      </c>
      <c r="C2080" s="16">
        <f>IFERROR(VLOOKUP(A2080, 'Data Investing.com'!$A$1:$G$1937, 6, FALSE), "NA")</f>
        <v>310.3814665</v>
      </c>
      <c r="D2080" s="17">
        <f>IFERROR(VLOOKUP(A2080, 'Data Investing.com'!$A$1:$D$1937, 4, FALSE), "NA")</f>
        <v>-0.0014836</v>
      </c>
      <c r="E2080" s="17">
        <f>IFERROR(VLOOKUP(A2080, 'Data Investing.com'!$A$1:$G$1937, 7, FALSE), "NA")</f>
        <v>-0.002980845002</v>
      </c>
    </row>
    <row r="2081" ht="15.75" customHeight="1">
      <c r="A2081" s="15">
        <v>45178.0</v>
      </c>
      <c r="B2081" s="16" t="str">
        <f>IFERROR(VLOOKUP(A2081, 'Data Investing.com'!$A$1:$B$1937, 2, FALSE), "NA")</f>
        <v>NA</v>
      </c>
      <c r="C2081" s="16" t="str">
        <f>IFERROR(VLOOKUP(A2081, 'Data Investing.com'!$A$1:$G$1937, 6, FALSE), "NA")</f>
        <v>NA</v>
      </c>
      <c r="D2081" s="17" t="str">
        <f>IFERROR(VLOOKUP(A2081, 'Data Investing.com'!$A$1:$D$1937, 4, FALSE), "NA")</f>
        <v>NA</v>
      </c>
      <c r="E2081" s="17" t="str">
        <f>IFERROR(VLOOKUP(A2081, 'Data Investing.com'!$A$1:$G$1937, 7, FALSE), "NA")</f>
        <v>NA</v>
      </c>
    </row>
    <row r="2082" ht="15.75" customHeight="1">
      <c r="A2082" s="15">
        <v>45179.0</v>
      </c>
      <c r="B2082" s="16" t="str">
        <f>IFERROR(VLOOKUP(A2082, 'Data Investing.com'!$A$1:$B$1937, 2, FALSE), "NA")</f>
        <v>NA</v>
      </c>
      <c r="C2082" s="16" t="str">
        <f>IFERROR(VLOOKUP(A2082, 'Data Investing.com'!$A$1:$G$1937, 6, FALSE), "NA")</f>
        <v>NA</v>
      </c>
      <c r="D2082" s="17" t="str">
        <f>IFERROR(VLOOKUP(A2082, 'Data Investing.com'!$A$1:$D$1937, 4, FALSE), "NA")</f>
        <v>NA</v>
      </c>
      <c r="E2082" s="17" t="str">
        <f>IFERROR(VLOOKUP(A2082, 'Data Investing.com'!$A$1:$G$1937, 7, FALSE), "NA")</f>
        <v>NA</v>
      </c>
    </row>
    <row r="2083" ht="15.75" customHeight="1">
      <c r="A2083" s="15">
        <v>45180.0</v>
      </c>
      <c r="B2083" s="16">
        <f>IFERROR(VLOOKUP(A2083, 'Data Investing.com'!$A$1:$B$1937, 2, FALSE), "NA")</f>
        <v>8146.49</v>
      </c>
      <c r="C2083" s="16">
        <f>IFERROR(VLOOKUP(A2083, 'Data Investing.com'!$A$1:$G$1937, 6, FALSE), "NA")</f>
        <v>303.920208</v>
      </c>
      <c r="D2083" s="17">
        <f>IFERROR(VLOOKUP(A2083, 'Data Investing.com'!$A$1:$D$1937, 4, FALSE), "NA")</f>
        <v>-0.0214779</v>
      </c>
      <c r="E2083" s="17">
        <f>IFERROR(VLOOKUP(A2083, 'Data Investing.com'!$A$1:$G$1937, 7, FALSE), "NA")</f>
        <v>-0.02103688478</v>
      </c>
    </row>
    <row r="2084" ht="15.75" customHeight="1">
      <c r="A2084" s="15">
        <v>45181.0</v>
      </c>
      <c r="B2084" s="16">
        <f>IFERROR(VLOOKUP(A2084, 'Data Investing.com'!$A$1:$B$1937, 2, FALSE), "NA")</f>
        <v>8159.9</v>
      </c>
      <c r="C2084" s="16">
        <f>IFERROR(VLOOKUP(A2084, 'Data Investing.com'!$A$1:$G$1937, 6, FALSE), "NA")</f>
        <v>303.9136815</v>
      </c>
      <c r="D2084" s="17">
        <f>IFERROR(VLOOKUP(A2084, 'Data Investing.com'!$A$1:$D$1937, 4, FALSE), "NA")</f>
        <v>0.00164611</v>
      </c>
      <c r="E2084" s="17">
        <f>IFERROR(VLOOKUP(A2084, 'Data Investing.com'!$A$1:$G$1937, 7, FALSE), "NA")</f>
        <v>-0.00002147470154</v>
      </c>
    </row>
    <row r="2085" ht="15.75" customHeight="1">
      <c r="A2085" s="15">
        <v>45182.0</v>
      </c>
      <c r="B2085" s="16">
        <f>IFERROR(VLOOKUP(A2085, 'Data Investing.com'!$A$1:$B$1937, 2, FALSE), "NA")</f>
        <v>8013.89</v>
      </c>
      <c r="C2085" s="16">
        <f>IFERROR(VLOOKUP(A2085, 'Data Investing.com'!$A$1:$G$1937, 6, FALSE), "NA")</f>
        <v>297.6762067</v>
      </c>
      <c r="D2085" s="17">
        <f>IFERROR(VLOOKUP(A2085, 'Data Investing.com'!$A$1:$D$1937, 4, FALSE), "NA")</f>
        <v>-0.0178936</v>
      </c>
      <c r="E2085" s="17">
        <f>IFERROR(VLOOKUP(A2085, 'Data Investing.com'!$A$1:$G$1937, 7, FALSE), "NA")</f>
        <v>-0.0207373774</v>
      </c>
    </row>
    <row r="2086" ht="15.75" customHeight="1">
      <c r="A2086" s="15">
        <v>45183.0</v>
      </c>
      <c r="B2086" s="16">
        <f>IFERROR(VLOOKUP(A2086, 'Data Investing.com'!$A$1:$B$1937, 2, FALSE), "NA")</f>
        <v>8118.75</v>
      </c>
      <c r="C2086" s="16">
        <f>IFERROR(VLOOKUP(A2086, 'Data Investing.com'!$A$1:$G$1937, 6, FALSE), "NA")</f>
        <v>302.233597</v>
      </c>
      <c r="D2086" s="17">
        <f>IFERROR(VLOOKUP(A2086, 'Data Investing.com'!$A$1:$D$1937, 4, FALSE), "NA")</f>
        <v>0.01308478</v>
      </c>
      <c r="E2086" s="17">
        <f>IFERROR(VLOOKUP(A2086, 'Data Investing.com'!$A$1:$G$1937, 7, FALSE), "NA")</f>
        <v>0.01519387721</v>
      </c>
    </row>
    <row r="2087" ht="15.75" customHeight="1">
      <c r="A2087" s="15">
        <v>45184.0</v>
      </c>
      <c r="B2087" s="16">
        <f>IFERROR(VLOOKUP(A2087, 'Data Investing.com'!$A$1:$B$1937, 2, FALSE), "NA")</f>
        <v>7961.98</v>
      </c>
      <c r="C2087" s="16">
        <f>IFERROR(VLOOKUP(A2087, 'Data Investing.com'!$A$1:$G$1937, 6, FALSE), "NA")</f>
        <v>295.7743758</v>
      </c>
      <c r="D2087" s="17">
        <f>IFERROR(VLOOKUP(A2087, 'Data Investing.com'!$A$1:$D$1937, 4, FALSE), "NA")</f>
        <v>-0.0193096</v>
      </c>
      <c r="E2087" s="17">
        <f>IFERROR(VLOOKUP(A2087, 'Data Investing.com'!$A$1:$G$1937, 7, FALSE), "NA")</f>
        <v>-0.02160329865</v>
      </c>
    </row>
    <row r="2088" ht="15.75" customHeight="1">
      <c r="A2088" s="15">
        <v>45185.0</v>
      </c>
      <c r="B2088" s="16" t="str">
        <f>IFERROR(VLOOKUP(A2088, 'Data Investing.com'!$A$1:$B$1937, 2, FALSE), "NA")</f>
        <v>NA</v>
      </c>
      <c r="C2088" s="16" t="str">
        <f>IFERROR(VLOOKUP(A2088, 'Data Investing.com'!$A$1:$G$1937, 6, FALSE), "NA")</f>
        <v>NA</v>
      </c>
      <c r="D2088" s="17" t="str">
        <f>IFERROR(VLOOKUP(A2088, 'Data Investing.com'!$A$1:$D$1937, 4, FALSE), "NA")</f>
        <v>NA</v>
      </c>
      <c r="E2088" s="17" t="str">
        <f>IFERROR(VLOOKUP(A2088, 'Data Investing.com'!$A$1:$G$1937, 7, FALSE), "NA")</f>
        <v>NA</v>
      </c>
    </row>
    <row r="2089" ht="15.75" customHeight="1">
      <c r="A2089" s="15">
        <v>45186.0</v>
      </c>
      <c r="B2089" s="16" t="str">
        <f>IFERROR(VLOOKUP(A2089, 'Data Investing.com'!$A$1:$B$1937, 2, FALSE), "NA")</f>
        <v>NA</v>
      </c>
      <c r="C2089" s="16" t="str">
        <f>IFERROR(VLOOKUP(A2089, 'Data Investing.com'!$A$1:$G$1937, 6, FALSE), "NA")</f>
        <v>NA</v>
      </c>
      <c r="D2089" s="17" t="str">
        <f>IFERROR(VLOOKUP(A2089, 'Data Investing.com'!$A$1:$D$1937, 4, FALSE), "NA")</f>
        <v>NA</v>
      </c>
      <c r="E2089" s="17" t="str">
        <f>IFERROR(VLOOKUP(A2089, 'Data Investing.com'!$A$1:$G$1937, 7, FALSE), "NA")</f>
        <v>NA</v>
      </c>
    </row>
    <row r="2090" ht="15.75" customHeight="1">
      <c r="A2090" s="15">
        <v>45187.0</v>
      </c>
      <c r="B2090" s="16">
        <f>IFERROR(VLOOKUP(A2090, 'Data Investing.com'!$A$1:$B$1937, 2, FALSE), "NA")</f>
        <v>7680.36</v>
      </c>
      <c r="C2090" s="16">
        <f>IFERROR(VLOOKUP(A2090, 'Data Investing.com'!$A$1:$G$1937, 6, FALSE), "NA")</f>
        <v>284.3303557</v>
      </c>
      <c r="D2090" s="17">
        <f>IFERROR(VLOOKUP(A2090, 'Data Investing.com'!$A$1:$D$1937, 4, FALSE), "NA")</f>
        <v>-0.0353706</v>
      </c>
      <c r="E2090" s="17">
        <f>IFERROR(VLOOKUP(A2090, 'Data Investing.com'!$A$1:$G$1937, 7, FALSE), "NA")</f>
        <v>-0.03946013352</v>
      </c>
    </row>
    <row r="2091" ht="15.75" customHeight="1">
      <c r="A2091" s="15">
        <v>45188.0</v>
      </c>
      <c r="B2091" s="16">
        <f>IFERROR(VLOOKUP(A2091, 'Data Investing.com'!$A$1:$B$1937, 2, FALSE), "NA")</f>
        <v>7784.01</v>
      </c>
      <c r="C2091" s="16">
        <f>IFERROR(VLOOKUP(A2091, 'Data Investing.com'!$A$1:$G$1937, 6, FALSE), "NA")</f>
        <v>288.8958581</v>
      </c>
      <c r="D2091" s="17">
        <f>IFERROR(VLOOKUP(A2091, 'Data Investing.com'!$A$1:$D$1937, 4, FALSE), "NA")</f>
        <v>0.01349546</v>
      </c>
      <c r="E2091" s="17">
        <f>IFERROR(VLOOKUP(A2091, 'Data Investing.com'!$A$1:$G$1937, 7, FALSE), "NA")</f>
        <v>0.01592948421</v>
      </c>
    </row>
    <row r="2092" ht="15.75" customHeight="1">
      <c r="A2092" s="15">
        <v>45189.0</v>
      </c>
      <c r="B2092" s="16">
        <f>IFERROR(VLOOKUP(A2092, 'Data Investing.com'!$A$1:$B$1937, 2, FALSE), "NA")</f>
        <v>7719.82</v>
      </c>
      <c r="C2092" s="16">
        <f>IFERROR(VLOOKUP(A2092, 'Data Investing.com'!$A$1:$G$1937, 6, FALSE), "NA")</f>
        <v>286.1248453</v>
      </c>
      <c r="D2092" s="17">
        <f>IFERROR(VLOOKUP(A2092, 'Data Investing.com'!$A$1:$D$1937, 4, FALSE), "NA")</f>
        <v>-0.0082464</v>
      </c>
      <c r="E2092" s="17">
        <f>IFERROR(VLOOKUP(A2092, 'Data Investing.com'!$A$1:$G$1937, 7, FALSE), "NA")</f>
        <v>-0.009638033034</v>
      </c>
    </row>
    <row r="2093" ht="15.75" customHeight="1">
      <c r="A2093" s="15">
        <v>45190.0</v>
      </c>
      <c r="B2093" s="16">
        <f>IFERROR(VLOOKUP(A2093, 'Data Investing.com'!$A$1:$B$1937, 2, FALSE), "NA")</f>
        <v>8000.46</v>
      </c>
      <c r="C2093" s="16">
        <f>IFERROR(VLOOKUP(A2093, 'Data Investing.com'!$A$1:$G$1937, 6, FALSE), "NA")</f>
        <v>295.088171</v>
      </c>
      <c r="D2093" s="17">
        <f>IFERROR(VLOOKUP(A2093, 'Data Investing.com'!$A$1:$D$1937, 4, FALSE), "NA")</f>
        <v>0.03635318</v>
      </c>
      <c r="E2093" s="17">
        <f>IFERROR(VLOOKUP(A2093, 'Data Investing.com'!$A$1:$G$1937, 7, FALSE), "NA")</f>
        <v>0.03084595885</v>
      </c>
    </row>
    <row r="2094" ht="15.75" customHeight="1">
      <c r="A2094" s="15">
        <v>45191.0</v>
      </c>
      <c r="B2094" s="16">
        <f>IFERROR(VLOOKUP(A2094, 'Data Investing.com'!$A$1:$B$1937, 2, FALSE), "NA")</f>
        <v>8039.18</v>
      </c>
      <c r="C2094" s="16">
        <f>IFERROR(VLOOKUP(A2094, 'Data Investing.com'!$A$1:$G$1937, 6, FALSE), "NA")</f>
        <v>296.6071178</v>
      </c>
      <c r="D2094" s="17">
        <f>IFERROR(VLOOKUP(A2094, 'Data Investing.com'!$A$1:$D$1937, 4, FALSE), "NA")</f>
        <v>0.00483972</v>
      </c>
      <c r="E2094" s="17">
        <f>IFERROR(VLOOKUP(A2094, 'Data Investing.com'!$A$1:$G$1937, 7, FALSE), "NA")</f>
        <v>0.005134231157</v>
      </c>
    </row>
    <row r="2095" ht="15.75" customHeight="1">
      <c r="A2095" s="15">
        <v>45192.0</v>
      </c>
      <c r="B2095" s="16" t="str">
        <f>IFERROR(VLOOKUP(A2095, 'Data Investing.com'!$A$1:$B$1937, 2, FALSE), "NA")</f>
        <v>NA</v>
      </c>
      <c r="C2095" s="16" t="str">
        <f>IFERROR(VLOOKUP(A2095, 'Data Investing.com'!$A$1:$G$1937, 6, FALSE), "NA")</f>
        <v>NA</v>
      </c>
      <c r="D2095" s="17" t="str">
        <f>IFERROR(VLOOKUP(A2095, 'Data Investing.com'!$A$1:$D$1937, 4, FALSE), "NA")</f>
        <v>NA</v>
      </c>
      <c r="E2095" s="17" t="str">
        <f>IFERROR(VLOOKUP(A2095, 'Data Investing.com'!$A$1:$G$1937, 7, FALSE), "NA")</f>
        <v>NA</v>
      </c>
    </row>
    <row r="2096" ht="15.75" customHeight="1">
      <c r="A2096" s="15">
        <v>45193.0</v>
      </c>
      <c r="B2096" s="16" t="str">
        <f>IFERROR(VLOOKUP(A2096, 'Data Investing.com'!$A$1:$B$1937, 2, FALSE), "NA")</f>
        <v>NA</v>
      </c>
      <c r="C2096" s="16" t="str">
        <f>IFERROR(VLOOKUP(A2096, 'Data Investing.com'!$A$1:$G$1937, 6, FALSE), "NA")</f>
        <v>NA</v>
      </c>
      <c r="D2096" s="17" t="str">
        <f>IFERROR(VLOOKUP(A2096, 'Data Investing.com'!$A$1:$D$1937, 4, FALSE), "NA")</f>
        <v>NA</v>
      </c>
      <c r="E2096" s="17" t="str">
        <f>IFERROR(VLOOKUP(A2096, 'Data Investing.com'!$A$1:$G$1937, 7, FALSE), "NA")</f>
        <v>NA</v>
      </c>
    </row>
    <row r="2097" ht="15.75" customHeight="1">
      <c r="A2097" s="15">
        <v>45194.0</v>
      </c>
      <c r="B2097" s="16">
        <f>IFERROR(VLOOKUP(A2097, 'Data Investing.com'!$A$1:$B$1937, 2, FALSE), "NA")</f>
        <v>8304.83</v>
      </c>
      <c r="C2097" s="16">
        <f>IFERROR(VLOOKUP(A2097, 'Data Investing.com'!$A$1:$G$1937, 6, FALSE), "NA")</f>
        <v>305.541432</v>
      </c>
      <c r="D2097" s="17">
        <f>IFERROR(VLOOKUP(A2097, 'Data Investing.com'!$A$1:$D$1937, 4, FALSE), "NA")</f>
        <v>0.03304441</v>
      </c>
      <c r="E2097" s="17">
        <f>IFERROR(VLOOKUP(A2097, 'Data Investing.com'!$A$1:$G$1937, 7, FALSE), "NA")</f>
        <v>0.02967696215</v>
      </c>
    </row>
    <row r="2098" ht="15.75" customHeight="1">
      <c r="A2098" s="15">
        <v>45195.0</v>
      </c>
      <c r="B2098" s="16">
        <f>IFERROR(VLOOKUP(A2098, 'Data Investing.com'!$A$1:$B$1937, 2, FALSE), "NA")</f>
        <v>8242.26</v>
      </c>
      <c r="C2098" s="16">
        <f>IFERROR(VLOOKUP(A2098, 'Data Investing.com'!$A$1:$G$1937, 6, FALSE), "NA")</f>
        <v>302.452718</v>
      </c>
      <c r="D2098" s="17">
        <f>IFERROR(VLOOKUP(A2098, 'Data Investing.com'!$A$1:$D$1937, 4, FALSE), "NA")</f>
        <v>-0.0075342</v>
      </c>
      <c r="E2098" s="17">
        <f>IFERROR(VLOOKUP(A2098, 'Data Investing.com'!$A$1:$G$1937, 7, FALSE), "NA")</f>
        <v>-0.01016042841</v>
      </c>
    </row>
    <row r="2099" ht="15.75" customHeight="1">
      <c r="A2099" s="15">
        <v>45196.0</v>
      </c>
      <c r="B2099" s="16">
        <f>IFERROR(VLOOKUP(A2099, 'Data Investing.com'!$A$1:$B$1937, 2, FALSE), "NA")</f>
        <v>8213.76</v>
      </c>
      <c r="C2099" s="16">
        <f>IFERROR(VLOOKUP(A2099, 'Data Investing.com'!$A$1:$G$1937, 6, FALSE), "NA")</f>
        <v>306.137464</v>
      </c>
      <c r="D2099" s="17">
        <f>IFERROR(VLOOKUP(A2099, 'Data Investing.com'!$A$1:$D$1937, 4, FALSE), "NA")</f>
        <v>-0.0034578</v>
      </c>
      <c r="E2099" s="17">
        <f>IFERROR(VLOOKUP(A2099, 'Data Investing.com'!$A$1:$G$1937, 7, FALSE), "NA")</f>
        <v>0.01210926859</v>
      </c>
    </row>
    <row r="2100" ht="15.75" customHeight="1">
      <c r="A2100" s="15">
        <v>45197.0</v>
      </c>
      <c r="B2100" s="16">
        <f>IFERROR(VLOOKUP(A2100, 'Data Investing.com'!$A$1:$B$1937, 2, FALSE), "NA")</f>
        <v>8218.74</v>
      </c>
      <c r="C2100" s="16">
        <f>IFERROR(VLOOKUP(A2100, 'Data Investing.com'!$A$1:$G$1937, 6, FALSE), "NA")</f>
        <v>300.3618051</v>
      </c>
      <c r="D2100" s="17">
        <f>IFERROR(VLOOKUP(A2100, 'Data Investing.com'!$A$1:$D$1937, 4, FALSE), "NA")</f>
        <v>0.0006063</v>
      </c>
      <c r="E2100" s="17">
        <f>IFERROR(VLOOKUP(A2100, 'Data Investing.com'!$A$1:$G$1937, 7, FALSE), "NA")</f>
        <v>-0.01904646486</v>
      </c>
    </row>
    <row r="2101" ht="15.75" customHeight="1">
      <c r="A2101" s="15">
        <v>45198.0</v>
      </c>
      <c r="B2101" s="16">
        <f>IFERROR(VLOOKUP(A2101, 'Data Investing.com'!$A$1:$B$1937, 2, FALSE), "NA")</f>
        <v>8334.94</v>
      </c>
      <c r="C2101" s="16">
        <f>IFERROR(VLOOKUP(A2101, 'Data Investing.com'!$A$1:$G$1937, 6, FALSE), "NA")</f>
        <v>304.5149646</v>
      </c>
      <c r="D2101" s="17">
        <f>IFERROR(VLOOKUP(A2101, 'Data Investing.com'!$A$1:$D$1937, 4, FALSE), "NA")</f>
        <v>0.01413842</v>
      </c>
      <c r="E2101" s="17">
        <f>IFERROR(VLOOKUP(A2101, 'Data Investing.com'!$A$1:$G$1937, 7, FALSE), "NA")</f>
        <v>0.01373246595</v>
      </c>
    </row>
    <row r="2102" ht="15.75" customHeight="1">
      <c r="A2102" s="15">
        <v>45199.0</v>
      </c>
      <c r="B2102" s="16" t="str">
        <f>IFERROR(VLOOKUP(A2102, 'Data Investing.com'!$A$1:$B$1937, 2, FALSE), "NA")</f>
        <v>NA</v>
      </c>
      <c r="C2102" s="16" t="str">
        <f>IFERROR(VLOOKUP(A2102, 'Data Investing.com'!$A$1:$G$1937, 6, FALSE), "NA")</f>
        <v>NA</v>
      </c>
      <c r="D2102" s="17" t="str">
        <f>IFERROR(VLOOKUP(A2102, 'Data Investing.com'!$A$1:$D$1937, 4, FALSE), "NA")</f>
        <v>NA</v>
      </c>
      <c r="E2102" s="17" t="str">
        <f>IFERROR(VLOOKUP(A2102, 'Data Investing.com'!$A$1:$G$1937, 7, FALSE), "NA")</f>
        <v>NA</v>
      </c>
    </row>
    <row r="2103" ht="15.75" customHeight="1">
      <c r="A2103" s="15">
        <v>45200.0</v>
      </c>
      <c r="B2103" s="16" t="str">
        <f>IFERROR(VLOOKUP(A2103, 'Data Investing.com'!$A$1:$B$1937, 2, FALSE), "NA")</f>
        <v>NA</v>
      </c>
      <c r="C2103" s="16" t="str">
        <f>IFERROR(VLOOKUP(A2103, 'Data Investing.com'!$A$1:$G$1937, 6, FALSE), "NA")</f>
        <v>NA</v>
      </c>
      <c r="D2103" s="17" t="str">
        <f>IFERROR(VLOOKUP(A2103, 'Data Investing.com'!$A$1:$D$1937, 4, FALSE), "NA")</f>
        <v>NA</v>
      </c>
      <c r="E2103" s="17" t="str">
        <f>IFERROR(VLOOKUP(A2103, 'Data Investing.com'!$A$1:$G$1937, 7, FALSE), "NA")</f>
        <v>NA</v>
      </c>
    </row>
    <row r="2104" ht="15.75" customHeight="1">
      <c r="A2104" s="15">
        <v>45201.0</v>
      </c>
      <c r="B2104" s="16">
        <f>IFERROR(VLOOKUP(A2104, 'Data Investing.com'!$A$1:$B$1937, 2, FALSE), "NA")</f>
        <v>8486.96</v>
      </c>
      <c r="C2104" s="16">
        <f>IFERROR(VLOOKUP(A2104, 'Data Investing.com'!$A$1:$G$1937, 6, FALSE), "NA")</f>
        <v>309.4708669</v>
      </c>
      <c r="D2104" s="17">
        <f>IFERROR(VLOOKUP(A2104, 'Data Investing.com'!$A$1:$D$1937, 4, FALSE), "NA")</f>
        <v>0.01823888</v>
      </c>
      <c r="E2104" s="17">
        <f>IFERROR(VLOOKUP(A2104, 'Data Investing.com'!$A$1:$G$1937, 7, FALSE), "NA")</f>
        <v>0.01614372714</v>
      </c>
    </row>
    <row r="2105" ht="15.75" customHeight="1">
      <c r="A2105" s="15">
        <v>45202.0</v>
      </c>
      <c r="B2105" s="16">
        <f>IFERROR(VLOOKUP(A2105, 'Data Investing.com'!$A$1:$B$1937, 2, FALSE), "NA")</f>
        <v>8513.54</v>
      </c>
      <c r="C2105" s="16">
        <f>IFERROR(VLOOKUP(A2105, 'Data Investing.com'!$A$1:$G$1937, 6, FALSE), "NA")</f>
        <v>309.9969778</v>
      </c>
      <c r="D2105" s="17">
        <f>IFERROR(VLOOKUP(A2105, 'Data Investing.com'!$A$1:$D$1937, 4, FALSE), "NA")</f>
        <v>0.00313186</v>
      </c>
      <c r="E2105" s="17">
        <f>IFERROR(VLOOKUP(A2105, 'Data Investing.com'!$A$1:$G$1937, 7, FALSE), "NA")</f>
        <v>0.001698590333</v>
      </c>
    </row>
    <row r="2106" ht="15.75" customHeight="1">
      <c r="A2106" s="15">
        <v>45203.0</v>
      </c>
      <c r="B2106" s="16">
        <f>IFERROR(VLOOKUP(A2106, 'Data Investing.com'!$A$1:$B$1937, 2, FALSE), "NA")</f>
        <v>8333.14</v>
      </c>
      <c r="C2106" s="16">
        <f>IFERROR(VLOOKUP(A2106, 'Data Investing.com'!$A$1:$G$1937, 6, FALSE), "NA")</f>
        <v>303.0849919</v>
      </c>
      <c r="D2106" s="17">
        <f>IFERROR(VLOOKUP(A2106, 'Data Investing.com'!$A$1:$D$1937, 4, FALSE), "NA")</f>
        <v>-0.0211898</v>
      </c>
      <c r="E2106" s="17">
        <f>IFERROR(VLOOKUP(A2106, 'Data Investing.com'!$A$1:$G$1937, 7, FALSE), "NA")</f>
        <v>-0.02254928101</v>
      </c>
    </row>
    <row r="2107" ht="15.75" customHeight="1">
      <c r="A2107" s="15">
        <v>45204.0</v>
      </c>
      <c r="B2107" s="16">
        <f>IFERROR(VLOOKUP(A2107, 'Data Investing.com'!$A$1:$B$1937, 2, FALSE), "NA")</f>
        <v>8487.98</v>
      </c>
      <c r="C2107" s="16">
        <f>IFERROR(VLOOKUP(A2107, 'Data Investing.com'!$A$1:$G$1937, 6, FALSE), "NA")</f>
        <v>308.5786372</v>
      </c>
      <c r="D2107" s="17">
        <f>IFERROR(VLOOKUP(A2107, 'Data Investing.com'!$A$1:$D$1937, 4, FALSE), "NA")</f>
        <v>0.01858123</v>
      </c>
      <c r="E2107" s="17">
        <f>IFERROR(VLOOKUP(A2107, 'Data Investing.com'!$A$1:$G$1937, 7, FALSE), "NA")</f>
        <v>0.01796344532</v>
      </c>
    </row>
    <row r="2108" ht="15.75" customHeight="1">
      <c r="A2108" s="15">
        <v>45205.0</v>
      </c>
      <c r="B2108" s="16">
        <f>IFERROR(VLOOKUP(A2108, 'Data Investing.com'!$A$1:$B$1937, 2, FALSE), "NA")</f>
        <v>8464.93</v>
      </c>
      <c r="C2108" s="16">
        <f>IFERROR(VLOOKUP(A2108, 'Data Investing.com'!$A$1:$G$1937, 6, FALSE), "NA")</f>
        <v>307.3629745</v>
      </c>
      <c r="D2108" s="17">
        <f>IFERROR(VLOOKUP(A2108, 'Data Investing.com'!$A$1:$D$1937, 4, FALSE), "NA")</f>
        <v>-0.0027156</v>
      </c>
      <c r="E2108" s="17">
        <f>IFERROR(VLOOKUP(A2108, 'Data Investing.com'!$A$1:$G$1937, 7, FALSE), "NA")</f>
        <v>-0.003947336019</v>
      </c>
    </row>
    <row r="2109" ht="15.75" customHeight="1">
      <c r="A2109" s="15">
        <v>45206.0</v>
      </c>
      <c r="B2109" s="16" t="str">
        <f>IFERROR(VLOOKUP(A2109, 'Data Investing.com'!$A$1:$B$1937, 2, FALSE), "NA")</f>
        <v>NA</v>
      </c>
      <c r="C2109" s="16" t="str">
        <f>IFERROR(VLOOKUP(A2109, 'Data Investing.com'!$A$1:$G$1937, 6, FALSE), "NA")</f>
        <v>NA</v>
      </c>
      <c r="D2109" s="17" t="str">
        <f>IFERROR(VLOOKUP(A2109, 'Data Investing.com'!$A$1:$D$1937, 4, FALSE), "NA")</f>
        <v>NA</v>
      </c>
      <c r="E2109" s="17" t="str">
        <f>IFERROR(VLOOKUP(A2109, 'Data Investing.com'!$A$1:$G$1937, 7, FALSE), "NA")</f>
        <v>NA</v>
      </c>
    </row>
    <row r="2110" ht="15.75" customHeight="1">
      <c r="A2110" s="15">
        <v>45207.0</v>
      </c>
      <c r="B2110" s="16" t="str">
        <f>IFERROR(VLOOKUP(A2110, 'Data Investing.com'!$A$1:$B$1937, 2, FALSE), "NA")</f>
        <v>NA</v>
      </c>
      <c r="C2110" s="16" t="str">
        <f>IFERROR(VLOOKUP(A2110, 'Data Investing.com'!$A$1:$G$1937, 6, FALSE), "NA")</f>
        <v>NA</v>
      </c>
      <c r="D2110" s="17" t="str">
        <f>IFERROR(VLOOKUP(A2110, 'Data Investing.com'!$A$1:$D$1937, 4, FALSE), "NA")</f>
        <v>NA</v>
      </c>
      <c r="E2110" s="17" t="str">
        <f>IFERROR(VLOOKUP(A2110, 'Data Investing.com'!$A$1:$G$1937, 7, FALSE), "NA")</f>
        <v>NA</v>
      </c>
    </row>
    <row r="2111" ht="15.75" customHeight="1">
      <c r="A2111" s="15">
        <v>45208.0</v>
      </c>
      <c r="B2111" s="16">
        <f>IFERROR(VLOOKUP(A2111, 'Data Investing.com'!$A$1:$B$1937, 2, FALSE), "NA")</f>
        <v>8193.44</v>
      </c>
      <c r="C2111" s="16">
        <f>IFERROR(VLOOKUP(A2111, 'Data Investing.com'!$A$1:$G$1937, 6, FALSE), "NA")</f>
        <v>296.1662751</v>
      </c>
      <c r="D2111" s="17">
        <f>IFERROR(VLOOKUP(A2111, 'Data Investing.com'!$A$1:$D$1937, 4, FALSE), "NA")</f>
        <v>-0.0320723</v>
      </c>
      <c r="E2111" s="17">
        <f>IFERROR(VLOOKUP(A2111, 'Data Investing.com'!$A$1:$G$1937, 7, FALSE), "NA")</f>
        <v>-0.03710833991</v>
      </c>
    </row>
    <row r="2112" ht="15.75" customHeight="1">
      <c r="A2112" s="15">
        <v>45209.0</v>
      </c>
      <c r="B2112" s="16">
        <f>IFERROR(VLOOKUP(A2112, 'Data Investing.com'!$A$1:$B$1937, 2, FALSE), "NA")</f>
        <v>8442.79</v>
      </c>
      <c r="C2112" s="16">
        <f>IFERROR(VLOOKUP(A2112, 'Data Investing.com'!$A$1:$G$1937, 6, FALSE), "NA")</f>
        <v>304.7388558</v>
      </c>
      <c r="D2112" s="17">
        <f>IFERROR(VLOOKUP(A2112, 'Data Investing.com'!$A$1:$D$1937, 4, FALSE), "NA")</f>
        <v>0.03043288</v>
      </c>
      <c r="E2112" s="17">
        <f>IFERROR(VLOOKUP(A2112, 'Data Investing.com'!$A$1:$G$1937, 7, FALSE), "NA")</f>
        <v>0.02853416263</v>
      </c>
    </row>
    <row r="2113" ht="15.75" customHeight="1">
      <c r="A2113" s="15">
        <v>45210.0</v>
      </c>
      <c r="B2113" s="16">
        <f>IFERROR(VLOOKUP(A2113, 'Data Investing.com'!$A$1:$B$1937, 2, FALSE), "NA")</f>
        <v>8330.64</v>
      </c>
      <c r="C2113" s="16">
        <f>IFERROR(VLOOKUP(A2113, 'Data Investing.com'!$A$1:$G$1937, 6, FALSE), "NA")</f>
        <v>300.7679283</v>
      </c>
      <c r="D2113" s="17">
        <f>IFERROR(VLOOKUP(A2113, 'Data Investing.com'!$A$1:$D$1937, 4, FALSE), "NA")</f>
        <v>-0.0132835</v>
      </c>
      <c r="E2113" s="17">
        <f>IFERROR(VLOOKUP(A2113, 'Data Investing.com'!$A$1:$G$1937, 7, FALSE), "NA")</f>
        <v>-0.01311623447</v>
      </c>
    </row>
    <row r="2114" ht="15.75" customHeight="1">
      <c r="A2114" s="15">
        <v>45211.0</v>
      </c>
      <c r="B2114" s="16">
        <f>IFERROR(VLOOKUP(A2114, 'Data Investing.com'!$A$1:$B$1937, 2, FALSE), "NA")</f>
        <v>8259.27</v>
      </c>
      <c r="C2114" s="16">
        <f>IFERROR(VLOOKUP(A2114, 'Data Investing.com'!$A$1:$G$1937, 6, FALSE), "NA")</f>
        <v>298.2224228</v>
      </c>
      <c r="D2114" s="17">
        <f>IFERROR(VLOOKUP(A2114, 'Data Investing.com'!$A$1:$D$1937, 4, FALSE), "NA")</f>
        <v>-0.0085672</v>
      </c>
      <c r="E2114" s="17">
        <f>IFERROR(VLOOKUP(A2114, 'Data Investing.com'!$A$1:$G$1937, 7, FALSE), "NA")</f>
        <v>-0.008499371496</v>
      </c>
    </row>
    <row r="2115" ht="15.75" customHeight="1">
      <c r="A2115" s="15">
        <v>45212.0</v>
      </c>
      <c r="B2115" s="16">
        <f>IFERROR(VLOOKUP(A2115, 'Data Investing.com'!$A$1:$B$1937, 2, FALSE), "NA")</f>
        <v>8113.3</v>
      </c>
      <c r="C2115" s="16">
        <f>IFERROR(VLOOKUP(A2115, 'Data Investing.com'!$A$1:$G$1937, 6, FALSE), "NA")</f>
        <v>292.2532167</v>
      </c>
      <c r="D2115" s="17">
        <f>IFERROR(VLOOKUP(A2115, 'Data Investing.com'!$A$1:$D$1937, 4, FALSE), "NA")</f>
        <v>-0.0176735</v>
      </c>
      <c r="E2115" s="17">
        <f>IFERROR(VLOOKUP(A2115, 'Data Investing.com'!$A$1:$G$1937, 7, FALSE), "NA")</f>
        <v>-0.02021898637</v>
      </c>
    </row>
    <row r="2116" ht="15.75" customHeight="1">
      <c r="A2116" s="15">
        <v>45213.0</v>
      </c>
      <c r="B2116" s="16" t="str">
        <f>IFERROR(VLOOKUP(A2116, 'Data Investing.com'!$A$1:$B$1937, 2, FALSE), "NA")</f>
        <v>NA</v>
      </c>
      <c r="C2116" s="16" t="str">
        <f>IFERROR(VLOOKUP(A2116, 'Data Investing.com'!$A$1:$G$1937, 6, FALSE), "NA")</f>
        <v>NA</v>
      </c>
      <c r="D2116" s="17" t="str">
        <f>IFERROR(VLOOKUP(A2116, 'Data Investing.com'!$A$1:$D$1937, 4, FALSE), "NA")</f>
        <v>NA</v>
      </c>
      <c r="E2116" s="17" t="str">
        <f>IFERROR(VLOOKUP(A2116, 'Data Investing.com'!$A$1:$G$1937, 7, FALSE), "NA")</f>
        <v>NA</v>
      </c>
    </row>
    <row r="2117" ht="15.75" customHeight="1">
      <c r="A2117" s="15">
        <v>45214.0</v>
      </c>
      <c r="B2117" s="16" t="str">
        <f>IFERROR(VLOOKUP(A2117, 'Data Investing.com'!$A$1:$B$1937, 2, FALSE), "NA")</f>
        <v>NA</v>
      </c>
      <c r="C2117" s="16" t="str">
        <f>IFERROR(VLOOKUP(A2117, 'Data Investing.com'!$A$1:$G$1937, 6, FALSE), "NA")</f>
        <v>NA</v>
      </c>
      <c r="D2117" s="17" t="str">
        <f>IFERROR(VLOOKUP(A2117, 'Data Investing.com'!$A$1:$D$1937, 4, FALSE), "NA")</f>
        <v>NA</v>
      </c>
      <c r="E2117" s="17" t="str">
        <f>IFERROR(VLOOKUP(A2117, 'Data Investing.com'!$A$1:$G$1937, 7, FALSE), "NA")</f>
        <v>NA</v>
      </c>
    </row>
    <row r="2118" ht="15.75" customHeight="1">
      <c r="A2118" s="15">
        <v>45215.0</v>
      </c>
      <c r="B2118" s="16">
        <f>IFERROR(VLOOKUP(A2118, 'Data Investing.com'!$A$1:$B$1937, 2, FALSE), "NA")</f>
        <v>7934.56</v>
      </c>
      <c r="C2118" s="16">
        <f>IFERROR(VLOOKUP(A2118, 'Data Investing.com'!$A$1:$G$1937, 6, FALSE), "NA")</f>
        <v>284.8502255</v>
      </c>
      <c r="D2118" s="17">
        <f>IFERROR(VLOOKUP(A2118, 'Data Investing.com'!$A$1:$D$1937, 4, FALSE), "NA")</f>
        <v>-0.0220305</v>
      </c>
      <c r="E2118" s="17">
        <f>IFERROR(VLOOKUP(A2118, 'Data Investing.com'!$A$1:$G$1937, 7, FALSE), "NA")</f>
        <v>-0.02565708963</v>
      </c>
    </row>
    <row r="2119" ht="15.75" customHeight="1">
      <c r="A2119" s="15">
        <v>45216.0</v>
      </c>
      <c r="B2119" s="16">
        <f>IFERROR(VLOOKUP(A2119, 'Data Investing.com'!$A$1:$B$1937, 2, FALSE), "NA")</f>
        <v>8115.01</v>
      </c>
      <c r="C2119" s="16">
        <f>IFERROR(VLOOKUP(A2119, 'Data Investing.com'!$A$1:$G$1937, 6, FALSE), "NA")</f>
        <v>290.6657545</v>
      </c>
      <c r="D2119" s="17">
        <f>IFERROR(VLOOKUP(A2119, 'Data Investing.com'!$A$1:$D$1937, 4, FALSE), "NA")</f>
        <v>0.02274228</v>
      </c>
      <c r="E2119" s="17">
        <f>IFERROR(VLOOKUP(A2119, 'Data Investing.com'!$A$1:$G$1937, 7, FALSE), "NA")</f>
        <v>0.02021047963</v>
      </c>
    </row>
    <row r="2120" ht="15.75" customHeight="1">
      <c r="A2120" s="15">
        <v>45217.0</v>
      </c>
      <c r="B2120" s="16">
        <f>IFERROR(VLOOKUP(A2120, 'Data Investing.com'!$A$1:$B$1937, 2, FALSE), "NA")</f>
        <v>7842.66</v>
      </c>
      <c r="C2120" s="16">
        <f>IFERROR(VLOOKUP(A2120, 'Data Investing.com'!$A$1:$G$1937, 6, FALSE), "NA")</f>
        <v>280.1170092</v>
      </c>
      <c r="D2120" s="17">
        <f>IFERROR(VLOOKUP(A2120, 'Data Investing.com'!$A$1:$D$1937, 4, FALSE), "NA")</f>
        <v>-0.0335613</v>
      </c>
      <c r="E2120" s="17">
        <f>IFERROR(VLOOKUP(A2120, 'Data Investing.com'!$A$1:$G$1937, 7, FALSE), "NA")</f>
        <v>-0.03696659117</v>
      </c>
    </row>
    <row r="2121" ht="15.75" customHeight="1">
      <c r="A2121" s="15">
        <v>45218.0</v>
      </c>
      <c r="B2121" s="16">
        <f>IFERROR(VLOOKUP(A2121, 'Data Investing.com'!$A$1:$B$1937, 2, FALSE), "NA")</f>
        <v>7769.03</v>
      </c>
      <c r="C2121" s="16">
        <f>IFERROR(VLOOKUP(A2121, 'Data Investing.com'!$A$1:$G$1937, 6, FALSE), "NA")</f>
        <v>277.893114</v>
      </c>
      <c r="D2121" s="17">
        <f>IFERROR(VLOOKUP(A2121, 'Data Investing.com'!$A$1:$D$1937, 4, FALSE), "NA")</f>
        <v>-0.0093884</v>
      </c>
      <c r="E2121" s="17">
        <f>IFERROR(VLOOKUP(A2121, 'Data Investing.com'!$A$1:$G$1937, 7, FALSE), "NA")</f>
        <v>-0.007970847954</v>
      </c>
    </row>
    <row r="2122" ht="15.75" customHeight="1">
      <c r="A2122" s="15">
        <v>45219.0</v>
      </c>
      <c r="B2122" s="16">
        <f>IFERROR(VLOOKUP(A2122, 'Data Investing.com'!$A$1:$B$1937, 2, FALSE), "NA")</f>
        <v>7510.68</v>
      </c>
      <c r="C2122" s="16">
        <f>IFERROR(VLOOKUP(A2122, 'Data Investing.com'!$A$1:$G$1937, 6, FALSE), "NA")</f>
        <v>268.734771</v>
      </c>
      <c r="D2122" s="17">
        <f>IFERROR(VLOOKUP(A2122, 'Data Investing.com'!$A$1:$D$1937, 4, FALSE), "NA")</f>
        <v>-0.0332538</v>
      </c>
      <c r="E2122" s="17">
        <f>IFERROR(VLOOKUP(A2122, 'Data Investing.com'!$A$1:$G$1937, 7, FALSE), "NA")</f>
        <v>-0.03351164616</v>
      </c>
    </row>
    <row r="2123" ht="15.75" customHeight="1">
      <c r="A2123" s="15">
        <v>45220.0</v>
      </c>
      <c r="B2123" s="16" t="str">
        <f>IFERROR(VLOOKUP(A2123, 'Data Investing.com'!$A$1:$B$1937, 2, FALSE), "NA")</f>
        <v>NA</v>
      </c>
      <c r="C2123" s="16" t="str">
        <f>IFERROR(VLOOKUP(A2123, 'Data Investing.com'!$A$1:$G$1937, 6, FALSE), "NA")</f>
        <v>NA</v>
      </c>
      <c r="D2123" s="17" t="str">
        <f>IFERROR(VLOOKUP(A2123, 'Data Investing.com'!$A$1:$D$1937, 4, FALSE), "NA")</f>
        <v>NA</v>
      </c>
      <c r="E2123" s="17" t="str">
        <f>IFERROR(VLOOKUP(A2123, 'Data Investing.com'!$A$1:$G$1937, 7, FALSE), "NA")</f>
        <v>NA</v>
      </c>
    </row>
    <row r="2124" ht="15.75" customHeight="1">
      <c r="A2124" s="15">
        <v>45221.0</v>
      </c>
      <c r="B2124" s="16" t="str">
        <f>IFERROR(VLOOKUP(A2124, 'Data Investing.com'!$A$1:$B$1937, 2, FALSE), "NA")</f>
        <v>NA</v>
      </c>
      <c r="C2124" s="16" t="str">
        <f>IFERROR(VLOOKUP(A2124, 'Data Investing.com'!$A$1:$G$1937, 6, FALSE), "NA")</f>
        <v>NA</v>
      </c>
      <c r="D2124" s="17" t="str">
        <f>IFERROR(VLOOKUP(A2124, 'Data Investing.com'!$A$1:$D$1937, 4, FALSE), "NA")</f>
        <v>NA</v>
      </c>
      <c r="E2124" s="17" t="str">
        <f>IFERROR(VLOOKUP(A2124, 'Data Investing.com'!$A$1:$G$1937, 7, FALSE), "NA")</f>
        <v>NA</v>
      </c>
    </row>
    <row r="2125" ht="15.75" customHeight="1">
      <c r="A2125" s="15">
        <v>45222.0</v>
      </c>
      <c r="B2125" s="16">
        <f>IFERROR(VLOOKUP(A2125, 'Data Investing.com'!$A$1:$B$1937, 2, FALSE), "NA")</f>
        <v>7750.39</v>
      </c>
      <c r="C2125" s="16">
        <f>IFERROR(VLOOKUP(A2125, 'Data Investing.com'!$A$1:$G$1937, 6, FALSE), "NA")</f>
        <v>276.2195817</v>
      </c>
      <c r="D2125" s="17">
        <f>IFERROR(VLOOKUP(A2125, 'Data Investing.com'!$A$1:$D$1937, 4, FALSE), "NA")</f>
        <v>0.03191589</v>
      </c>
      <c r="E2125" s="17">
        <f>IFERROR(VLOOKUP(A2125, 'Data Investing.com'!$A$1:$G$1937, 7, FALSE), "NA")</f>
        <v>0.02747122366</v>
      </c>
    </row>
    <row r="2126" ht="15.75" customHeight="1">
      <c r="A2126" s="15">
        <v>45223.0</v>
      </c>
      <c r="B2126" s="16">
        <f>IFERROR(VLOOKUP(A2126, 'Data Investing.com'!$A$1:$B$1937, 2, FALSE), "NA")</f>
        <v>7990.42</v>
      </c>
      <c r="C2126" s="16">
        <f>IFERROR(VLOOKUP(A2126, 'Data Investing.com'!$A$1:$G$1937, 6, FALSE), "NA")</f>
        <v>284.3484883</v>
      </c>
      <c r="D2126" s="17">
        <f>IFERROR(VLOOKUP(A2126, 'Data Investing.com'!$A$1:$D$1937, 4, FALSE), "NA")</f>
        <v>0.03097005</v>
      </c>
      <c r="E2126" s="17">
        <f>IFERROR(VLOOKUP(A2126, 'Data Investing.com'!$A$1:$G$1937, 7, FALSE), "NA")</f>
        <v>0.029004422</v>
      </c>
    </row>
    <row r="2127" ht="15.75" customHeight="1">
      <c r="A2127" s="15">
        <v>45224.0</v>
      </c>
      <c r="B2127" s="16">
        <f>IFERROR(VLOOKUP(A2127, 'Data Investing.com'!$A$1:$B$1937, 2, FALSE), "NA")</f>
        <v>7424.97</v>
      </c>
      <c r="C2127" s="16">
        <f>IFERROR(VLOOKUP(A2127, 'Data Investing.com'!$A$1:$G$1937, 6, FALSE), "NA")</f>
        <v>264.103166</v>
      </c>
      <c r="D2127" s="17">
        <f>IFERROR(VLOOKUP(A2127, 'Data Investing.com'!$A$1:$D$1937, 4, FALSE), "NA")</f>
        <v>-0.070766</v>
      </c>
      <c r="E2127" s="17">
        <f>IFERROR(VLOOKUP(A2127, 'Data Investing.com'!$A$1:$G$1937, 7, FALSE), "NA")</f>
        <v>-0.0738607501</v>
      </c>
    </row>
    <row r="2128" ht="15.75" customHeight="1">
      <c r="A2128" s="15">
        <v>45225.0</v>
      </c>
      <c r="B2128" s="16">
        <f>IFERROR(VLOOKUP(A2128, 'Data Investing.com'!$A$1:$B$1937, 2, FALSE), "NA")</f>
        <v>7662.05</v>
      </c>
      <c r="C2128" s="16">
        <f>IFERROR(VLOOKUP(A2128, 'Data Investing.com'!$A$1:$G$1937, 6, FALSE), "NA")</f>
        <v>272.3974517</v>
      </c>
      <c r="D2128" s="17">
        <f>IFERROR(VLOOKUP(A2128, 'Data Investing.com'!$A$1:$D$1937, 4, FALSE), "NA")</f>
        <v>0.0319301</v>
      </c>
      <c r="E2128" s="17">
        <f>IFERROR(VLOOKUP(A2128, 'Data Investing.com'!$A$1:$G$1937, 7, FALSE), "NA")</f>
        <v>0.03092241182</v>
      </c>
    </row>
    <row r="2129" ht="15.75" customHeight="1">
      <c r="A2129" s="15">
        <v>45226.0</v>
      </c>
      <c r="B2129" s="16">
        <f>IFERROR(VLOOKUP(A2129, 'Data Investing.com'!$A$1:$B$1937, 2, FALSE), "NA")</f>
        <v>7706.41</v>
      </c>
      <c r="C2129" s="16">
        <f>IFERROR(VLOOKUP(A2129, 'Data Investing.com'!$A$1:$G$1937, 6, FALSE), "NA")</f>
        <v>273.6301467</v>
      </c>
      <c r="D2129" s="17">
        <f>IFERROR(VLOOKUP(A2129, 'Data Investing.com'!$A$1:$D$1937, 4, FALSE), "NA")</f>
        <v>0.00578957</v>
      </c>
      <c r="E2129" s="17">
        <f>IFERROR(VLOOKUP(A2129, 'Data Investing.com'!$A$1:$G$1937, 7, FALSE), "NA")</f>
        <v>0.004515145917</v>
      </c>
    </row>
    <row r="2130" ht="15.75" customHeight="1">
      <c r="A2130" s="15">
        <v>45227.0</v>
      </c>
      <c r="B2130" s="16" t="str">
        <f>IFERROR(VLOOKUP(A2130, 'Data Investing.com'!$A$1:$B$1937, 2, FALSE), "NA")</f>
        <v>NA</v>
      </c>
      <c r="C2130" s="16" t="str">
        <f>IFERROR(VLOOKUP(A2130, 'Data Investing.com'!$A$1:$G$1937, 6, FALSE), "NA")</f>
        <v>NA</v>
      </c>
      <c r="D2130" s="17" t="str">
        <f>IFERROR(VLOOKUP(A2130, 'Data Investing.com'!$A$1:$D$1937, 4, FALSE), "NA")</f>
        <v>NA</v>
      </c>
      <c r="E2130" s="17" t="str">
        <f>IFERROR(VLOOKUP(A2130, 'Data Investing.com'!$A$1:$G$1937, 7, FALSE), "NA")</f>
        <v>NA</v>
      </c>
    </row>
    <row r="2131" ht="15.75" customHeight="1">
      <c r="A2131" s="15">
        <v>45228.0</v>
      </c>
      <c r="B2131" s="16" t="str">
        <f>IFERROR(VLOOKUP(A2131, 'Data Investing.com'!$A$1:$B$1937, 2, FALSE), "NA")</f>
        <v>NA</v>
      </c>
      <c r="C2131" s="16" t="str">
        <f>IFERROR(VLOOKUP(A2131, 'Data Investing.com'!$A$1:$G$1937, 6, FALSE), "NA")</f>
        <v>NA</v>
      </c>
      <c r="D2131" s="17" t="str">
        <f>IFERROR(VLOOKUP(A2131, 'Data Investing.com'!$A$1:$D$1937, 4, FALSE), "NA")</f>
        <v>NA</v>
      </c>
      <c r="E2131" s="17" t="str">
        <f>IFERROR(VLOOKUP(A2131, 'Data Investing.com'!$A$1:$G$1937, 7, FALSE), "NA")</f>
        <v>NA</v>
      </c>
    </row>
    <row r="2132" ht="15.75" customHeight="1">
      <c r="A2132" s="15">
        <v>45229.0</v>
      </c>
      <c r="B2132" s="16">
        <f>IFERROR(VLOOKUP(A2132, 'Data Investing.com'!$A$1:$B$1937, 2, FALSE), "NA")</f>
        <v>7712.85</v>
      </c>
      <c r="C2132" s="16">
        <f>IFERROR(VLOOKUP(A2132, 'Data Investing.com'!$A$1:$G$1937, 6, FALSE), "NA")</f>
        <v>273.2253116</v>
      </c>
      <c r="D2132" s="17">
        <f>IFERROR(VLOOKUP(A2132, 'Data Investing.com'!$A$1:$D$1937, 4, FALSE), "NA")</f>
        <v>0.00083567</v>
      </c>
      <c r="E2132" s="17">
        <f>IFERROR(VLOOKUP(A2132, 'Data Investing.com'!$A$1:$G$1937, 7, FALSE), "NA")</f>
        <v>-0.001480592845</v>
      </c>
    </row>
    <row r="2133" ht="15.75" customHeight="1">
      <c r="A2133" s="15">
        <v>45230.0</v>
      </c>
      <c r="B2133" s="16">
        <f>IFERROR(VLOOKUP(A2133, 'Data Investing.com'!$A$1:$B$1937, 2, FALSE), "NA")</f>
        <v>7514.1</v>
      </c>
      <c r="C2133" s="16">
        <f>IFERROR(VLOOKUP(A2133, 'Data Investing.com'!$A$1:$G$1937, 6, FALSE), "NA")</f>
        <v>265.7487834</v>
      </c>
      <c r="D2133" s="17">
        <f>IFERROR(VLOOKUP(A2133, 'Data Investing.com'!$A$1:$D$1937, 4, FALSE), "NA")</f>
        <v>-0.0257687</v>
      </c>
      <c r="E2133" s="17">
        <f>IFERROR(VLOOKUP(A2133, 'Data Investing.com'!$A$1:$G$1937, 7, FALSE), "NA")</f>
        <v>-0.02774533302</v>
      </c>
    </row>
    <row r="2134" ht="15.75" customHeight="1">
      <c r="A2134" s="15">
        <v>45231.0</v>
      </c>
      <c r="B2134" s="16">
        <f>IFERROR(VLOOKUP(A2134, 'Data Investing.com'!$A$1:$B$1937, 2, FALSE), "NA")</f>
        <v>7528.57</v>
      </c>
      <c r="C2134" s="16">
        <f>IFERROR(VLOOKUP(A2134, 'Data Investing.com'!$A$1:$G$1937, 6, FALSE), "NA")</f>
        <v>265.9097572</v>
      </c>
      <c r="D2134" s="17">
        <f>IFERROR(VLOOKUP(A2134, 'Data Investing.com'!$A$1:$D$1937, 4, FALSE), "NA")</f>
        <v>0.00192571</v>
      </c>
      <c r="E2134" s="17">
        <f>IFERROR(VLOOKUP(A2134, 'Data Investing.com'!$A$1:$G$1937, 7, FALSE), "NA")</f>
        <v>0.0006055533049</v>
      </c>
    </row>
    <row r="2135" ht="15.75" customHeight="1">
      <c r="A2135" s="15">
        <v>45232.0</v>
      </c>
      <c r="B2135" s="16">
        <f>IFERROR(VLOOKUP(A2135, 'Data Investing.com'!$A$1:$B$1937, 2, FALSE), "NA")</f>
        <v>7663.62</v>
      </c>
      <c r="C2135" s="16">
        <f>IFERROR(VLOOKUP(A2135, 'Data Investing.com'!$A$1:$G$1937, 6, FALSE), "NA")</f>
        <v>270.6453219</v>
      </c>
      <c r="D2135" s="17">
        <f>IFERROR(VLOOKUP(A2135, 'Data Investing.com'!$A$1:$D$1937, 4, FALSE), "NA")</f>
        <v>0.01793833</v>
      </c>
      <c r="E2135" s="17">
        <f>IFERROR(VLOOKUP(A2135, 'Data Investing.com'!$A$1:$G$1937, 7, FALSE), "NA")</f>
        <v>0.017652196</v>
      </c>
    </row>
    <row r="2136" ht="15.75" customHeight="1">
      <c r="A2136" s="15">
        <v>45233.0</v>
      </c>
      <c r="B2136" s="16">
        <f>IFERROR(VLOOKUP(A2136, 'Data Investing.com'!$A$1:$B$1937, 2, FALSE), "NA")</f>
        <v>7705.99</v>
      </c>
      <c r="C2136" s="16">
        <f>IFERROR(VLOOKUP(A2136, 'Data Investing.com'!$A$1:$G$1937, 6, FALSE), "NA")</f>
        <v>271.5528147</v>
      </c>
      <c r="D2136" s="17">
        <f>IFERROR(VLOOKUP(A2136, 'Data Investing.com'!$A$1:$D$1937, 4, FALSE), "NA")</f>
        <v>0.00552872</v>
      </c>
      <c r="E2136" s="17">
        <f>IFERROR(VLOOKUP(A2136, 'Data Investing.com'!$A$1:$G$1937, 7, FALSE), "NA")</f>
        <v>0.003347461368</v>
      </c>
    </row>
    <row r="2137" ht="15.75" customHeight="1">
      <c r="A2137" s="15">
        <v>45234.0</v>
      </c>
      <c r="B2137" s="16" t="str">
        <f>IFERROR(VLOOKUP(A2137, 'Data Investing.com'!$A$1:$B$1937, 2, FALSE), "NA")</f>
        <v>NA</v>
      </c>
      <c r="C2137" s="16" t="str">
        <f>IFERROR(VLOOKUP(A2137, 'Data Investing.com'!$A$1:$G$1937, 6, FALSE), "NA")</f>
        <v>NA</v>
      </c>
      <c r="D2137" s="17" t="str">
        <f>IFERROR(VLOOKUP(A2137, 'Data Investing.com'!$A$1:$D$1937, 4, FALSE), "NA")</f>
        <v>NA</v>
      </c>
      <c r="E2137" s="17" t="str">
        <f>IFERROR(VLOOKUP(A2137, 'Data Investing.com'!$A$1:$G$1937, 7, FALSE), "NA")</f>
        <v>NA</v>
      </c>
    </row>
    <row r="2138" ht="15.75" customHeight="1">
      <c r="A2138" s="15">
        <v>45235.0</v>
      </c>
      <c r="B2138" s="16" t="str">
        <f>IFERROR(VLOOKUP(A2138, 'Data Investing.com'!$A$1:$B$1937, 2, FALSE), "NA")</f>
        <v>NA</v>
      </c>
      <c r="C2138" s="16" t="str">
        <f>IFERROR(VLOOKUP(A2138, 'Data Investing.com'!$A$1:$G$1937, 6, FALSE), "NA")</f>
        <v>NA</v>
      </c>
      <c r="D2138" s="17" t="str">
        <f>IFERROR(VLOOKUP(A2138, 'Data Investing.com'!$A$1:$D$1937, 4, FALSE), "NA")</f>
        <v>NA</v>
      </c>
      <c r="E2138" s="17" t="str">
        <f>IFERROR(VLOOKUP(A2138, 'Data Investing.com'!$A$1:$G$1937, 7, FALSE), "NA")</f>
        <v>NA</v>
      </c>
    </row>
    <row r="2139" ht="15.75" customHeight="1">
      <c r="A2139" s="15">
        <v>45236.0</v>
      </c>
      <c r="B2139" s="16">
        <f>IFERROR(VLOOKUP(A2139, 'Data Investing.com'!$A$1:$B$1937, 2, FALSE), "NA")</f>
        <v>7868.02</v>
      </c>
      <c r="C2139" s="16">
        <f>IFERROR(VLOOKUP(A2139, 'Data Investing.com'!$A$1:$G$1937, 6, FALSE), "NA")</f>
        <v>277.4161019</v>
      </c>
      <c r="D2139" s="17">
        <f>IFERROR(VLOOKUP(A2139, 'Data Investing.com'!$A$1:$D$1937, 4, FALSE), "NA")</f>
        <v>0.0210265</v>
      </c>
      <c r="E2139" s="17">
        <f>IFERROR(VLOOKUP(A2139, 'Data Investing.com'!$A$1:$G$1937, 7, FALSE), "NA")</f>
        <v>0.02136190227</v>
      </c>
    </row>
    <row r="2140" ht="15.75" customHeight="1">
      <c r="A2140" s="15">
        <v>45237.0</v>
      </c>
      <c r="B2140" s="16">
        <f>IFERROR(VLOOKUP(A2140, 'Data Investing.com'!$A$1:$B$1937, 2, FALSE), "NA")</f>
        <v>7844.8</v>
      </c>
      <c r="C2140" s="16">
        <f>IFERROR(VLOOKUP(A2140, 'Data Investing.com'!$A$1:$G$1937, 6, FALSE), "NA")</f>
        <v>275.7563721</v>
      </c>
      <c r="D2140" s="17">
        <f>IFERROR(VLOOKUP(A2140, 'Data Investing.com'!$A$1:$D$1937, 4, FALSE), "NA")</f>
        <v>-0.0029512</v>
      </c>
      <c r="E2140" s="17">
        <f>IFERROR(VLOOKUP(A2140, 'Data Investing.com'!$A$1:$G$1937, 7, FALSE), "NA")</f>
        <v>-0.006000786058</v>
      </c>
    </row>
    <row r="2141" ht="15.75" customHeight="1">
      <c r="A2141" s="15">
        <v>45238.0</v>
      </c>
      <c r="B2141" s="16">
        <f>IFERROR(VLOOKUP(A2141, 'Data Investing.com'!$A$1:$B$1937, 2, FALSE), "NA")</f>
        <v>7860.88</v>
      </c>
      <c r="C2141" s="16">
        <f>IFERROR(VLOOKUP(A2141, 'Data Investing.com'!$A$1:$G$1937, 6, FALSE), "NA")</f>
        <v>276.4761329</v>
      </c>
      <c r="D2141" s="17">
        <f>IFERROR(VLOOKUP(A2141, 'Data Investing.com'!$A$1:$D$1937, 4, FALSE), "NA")</f>
        <v>0.00204977</v>
      </c>
      <c r="E2141" s="17">
        <f>IFERROR(VLOOKUP(A2141, 'Data Investing.com'!$A$1:$G$1937, 7, FALSE), "NA")</f>
        <v>0.002606732411</v>
      </c>
    </row>
    <row r="2142" ht="15.75" customHeight="1">
      <c r="A2142" s="15">
        <v>45239.0</v>
      </c>
      <c r="B2142" s="16">
        <f>IFERROR(VLOOKUP(A2142, 'Data Investing.com'!$A$1:$B$1937, 2, FALSE), "NA")</f>
        <v>7841.46</v>
      </c>
      <c r="C2142" s="16">
        <f>IFERROR(VLOOKUP(A2142, 'Data Investing.com'!$A$1:$G$1937, 6, FALSE), "NA")</f>
        <v>276.0008447</v>
      </c>
      <c r="D2142" s="17">
        <f>IFERROR(VLOOKUP(A2142, 'Data Investing.com'!$A$1:$D$1937, 4, FALSE), "NA")</f>
        <v>-0.0024705</v>
      </c>
      <c r="E2142" s="17">
        <f>IFERROR(VLOOKUP(A2142, 'Data Investing.com'!$A$1:$G$1937, 7, FALSE), "NA")</f>
        <v>-0.001720572099</v>
      </c>
    </row>
    <row r="2143" ht="15.75" customHeight="1">
      <c r="A2143" s="15">
        <v>45240.0</v>
      </c>
      <c r="B2143" s="16">
        <f>IFERROR(VLOOKUP(A2143, 'Data Investing.com'!$A$1:$B$1937, 2, FALSE), "NA")</f>
        <v>7771.34</v>
      </c>
      <c r="C2143" s="16">
        <f>IFERROR(VLOOKUP(A2143, 'Data Investing.com'!$A$1:$G$1937, 6, FALSE), "NA")</f>
        <v>272.4386593</v>
      </c>
      <c r="D2143" s="17">
        <f>IFERROR(VLOOKUP(A2143, 'Data Investing.com'!$A$1:$D$1937, 4, FALSE), "NA")</f>
        <v>-0.0089422</v>
      </c>
      <c r="E2143" s="17">
        <f>IFERROR(VLOOKUP(A2143, 'Data Investing.com'!$A$1:$G$1937, 7, FALSE), "NA")</f>
        <v>-0.01299044115</v>
      </c>
    </row>
    <row r="2144" ht="15.75" customHeight="1">
      <c r="A2144" s="15">
        <v>45241.0</v>
      </c>
      <c r="B2144" s="16" t="str">
        <f>IFERROR(VLOOKUP(A2144, 'Data Investing.com'!$A$1:$B$1937, 2, FALSE), "NA")</f>
        <v>NA</v>
      </c>
      <c r="C2144" s="16" t="str">
        <f>IFERROR(VLOOKUP(A2144, 'Data Investing.com'!$A$1:$G$1937, 6, FALSE), "NA")</f>
        <v>NA</v>
      </c>
      <c r="D2144" s="17" t="str">
        <f>IFERROR(VLOOKUP(A2144, 'Data Investing.com'!$A$1:$D$1937, 4, FALSE), "NA")</f>
        <v>NA</v>
      </c>
      <c r="E2144" s="17" t="str">
        <f>IFERROR(VLOOKUP(A2144, 'Data Investing.com'!$A$1:$G$1937, 7, FALSE), "NA")</f>
        <v>NA</v>
      </c>
    </row>
    <row r="2145" ht="15.75" customHeight="1">
      <c r="A2145" s="15">
        <v>45242.0</v>
      </c>
      <c r="B2145" s="16" t="str">
        <f>IFERROR(VLOOKUP(A2145, 'Data Investing.com'!$A$1:$B$1937, 2, FALSE), "NA")</f>
        <v>NA</v>
      </c>
      <c r="C2145" s="16" t="str">
        <f>IFERROR(VLOOKUP(A2145, 'Data Investing.com'!$A$1:$G$1937, 6, FALSE), "NA")</f>
        <v>NA</v>
      </c>
      <c r="D2145" s="17" t="str">
        <f>IFERROR(VLOOKUP(A2145, 'Data Investing.com'!$A$1:$D$1937, 4, FALSE), "NA")</f>
        <v>NA</v>
      </c>
      <c r="E2145" s="17" t="str">
        <f>IFERROR(VLOOKUP(A2145, 'Data Investing.com'!$A$1:$G$1937, 7, FALSE), "NA")</f>
        <v>NA</v>
      </c>
    </row>
    <row r="2146" ht="15.75" customHeight="1">
      <c r="A2146" s="15">
        <v>45243.0</v>
      </c>
      <c r="B2146" s="16">
        <f>IFERROR(VLOOKUP(A2146, 'Data Investing.com'!$A$1:$B$1937, 2, FALSE), "NA")</f>
        <v>7568.3</v>
      </c>
      <c r="C2146" s="16">
        <f>IFERROR(VLOOKUP(A2146, 'Data Investing.com'!$A$1:$G$1937, 6, FALSE), "NA")</f>
        <v>264.9927872</v>
      </c>
      <c r="D2146" s="17">
        <f>IFERROR(VLOOKUP(A2146, 'Data Investing.com'!$A$1:$D$1937, 4, FALSE), "NA")</f>
        <v>-0.0261268</v>
      </c>
      <c r="E2146" s="17">
        <f>IFERROR(VLOOKUP(A2146, 'Data Investing.com'!$A$1:$G$1937, 7, FALSE), "NA")</f>
        <v>-0.02771087766</v>
      </c>
    </row>
    <row r="2147" ht="15.75" customHeight="1">
      <c r="A2147" s="15">
        <v>45244.0</v>
      </c>
      <c r="B2147" s="16">
        <f>IFERROR(VLOOKUP(A2147, 'Data Investing.com'!$A$1:$B$1937, 2, FALSE), "NA")</f>
        <v>7671.05</v>
      </c>
      <c r="C2147" s="16">
        <f>IFERROR(VLOOKUP(A2147, 'Data Investing.com'!$A$1:$G$1937, 6, FALSE), "NA")</f>
        <v>268.0413992</v>
      </c>
      <c r="D2147" s="17">
        <f>IFERROR(VLOOKUP(A2147, 'Data Investing.com'!$A$1:$D$1937, 4, FALSE), "NA")</f>
        <v>0.01357636</v>
      </c>
      <c r="E2147" s="17">
        <f>IFERROR(VLOOKUP(A2147, 'Data Investing.com'!$A$1:$G$1937, 7, FALSE), "NA")</f>
        <v>0.0114388357</v>
      </c>
    </row>
    <row r="2148" ht="15.75" customHeight="1">
      <c r="A2148" s="15">
        <v>45245.0</v>
      </c>
      <c r="B2148" s="16">
        <f>IFERROR(VLOOKUP(A2148, 'Data Investing.com'!$A$1:$B$1937, 2, FALSE), "NA")</f>
        <v>7665.87</v>
      </c>
      <c r="C2148" s="16">
        <f>IFERROR(VLOOKUP(A2148, 'Data Investing.com'!$A$1:$G$1937, 6, FALSE), "NA")</f>
        <v>267.5201446</v>
      </c>
      <c r="D2148" s="17">
        <f>IFERROR(VLOOKUP(A2148, 'Data Investing.com'!$A$1:$D$1937, 4, FALSE), "NA")</f>
        <v>-0.0006753</v>
      </c>
      <c r="E2148" s="17">
        <f>IFERROR(VLOOKUP(A2148, 'Data Investing.com'!$A$1:$G$1937, 7, FALSE), "NA")</f>
        <v>-0.00194657279</v>
      </c>
    </row>
    <row r="2149" ht="15.75" customHeight="1">
      <c r="A2149" s="15">
        <v>45246.0</v>
      </c>
      <c r="B2149" s="16">
        <f>IFERROR(VLOOKUP(A2149, 'Data Investing.com'!$A$1:$B$1937, 2, FALSE), "NA")</f>
        <v>7780.68</v>
      </c>
      <c r="C2149" s="16">
        <f>IFERROR(VLOOKUP(A2149, 'Data Investing.com'!$A$1:$G$1937, 6, FALSE), "NA")</f>
        <v>272.6026725</v>
      </c>
      <c r="D2149" s="17">
        <f>IFERROR(VLOOKUP(A2149, 'Data Investing.com'!$A$1:$D$1937, 4, FALSE), "NA")</f>
        <v>0.01497677</v>
      </c>
      <c r="E2149" s="17">
        <f>IFERROR(VLOOKUP(A2149, 'Data Investing.com'!$A$1:$G$1937, 7, FALSE), "NA")</f>
        <v>0.01882045261</v>
      </c>
    </row>
    <row r="2150" ht="15.75" customHeight="1">
      <c r="A2150" s="15">
        <v>45247.0</v>
      </c>
      <c r="B2150" s="16">
        <f>IFERROR(VLOOKUP(A2150, 'Data Investing.com'!$A$1:$B$1937, 2, FALSE), "NA")</f>
        <v>7853.36</v>
      </c>
      <c r="C2150" s="16">
        <f>IFERROR(VLOOKUP(A2150, 'Data Investing.com'!$A$1:$G$1937, 6, FALSE), "NA")</f>
        <v>274.0707393</v>
      </c>
      <c r="D2150" s="17">
        <f>IFERROR(VLOOKUP(A2150, 'Data Investing.com'!$A$1:$D$1937, 4, FALSE), "NA")</f>
        <v>0.00934109</v>
      </c>
      <c r="E2150" s="17">
        <f>IFERROR(VLOOKUP(A2150, 'Data Investing.com'!$A$1:$G$1937, 7, FALSE), "NA")</f>
        <v>0.005370922707</v>
      </c>
    </row>
    <row r="2151" ht="15.75" customHeight="1">
      <c r="A2151" s="15">
        <v>45248.0</v>
      </c>
      <c r="B2151" s="16" t="str">
        <f>IFERROR(VLOOKUP(A2151, 'Data Investing.com'!$A$1:$B$1937, 2, FALSE), "NA")</f>
        <v>NA</v>
      </c>
      <c r="C2151" s="16" t="str">
        <f>IFERROR(VLOOKUP(A2151, 'Data Investing.com'!$A$1:$G$1937, 6, FALSE), "NA")</f>
        <v>NA</v>
      </c>
      <c r="D2151" s="17" t="str">
        <f>IFERROR(VLOOKUP(A2151, 'Data Investing.com'!$A$1:$D$1937, 4, FALSE), "NA")</f>
        <v>NA</v>
      </c>
      <c r="E2151" s="17" t="str">
        <f>IFERROR(VLOOKUP(A2151, 'Data Investing.com'!$A$1:$G$1937, 7, FALSE), "NA")</f>
        <v>NA</v>
      </c>
    </row>
    <row r="2152" ht="15.75" customHeight="1">
      <c r="A2152" s="15">
        <v>45249.0</v>
      </c>
      <c r="B2152" s="16" t="str">
        <f>IFERROR(VLOOKUP(A2152, 'Data Investing.com'!$A$1:$B$1937, 2, FALSE), "NA")</f>
        <v>NA</v>
      </c>
      <c r="C2152" s="16" t="str">
        <f>IFERROR(VLOOKUP(A2152, 'Data Investing.com'!$A$1:$G$1937, 6, FALSE), "NA")</f>
        <v>NA</v>
      </c>
      <c r="D2152" s="17" t="str">
        <f>IFERROR(VLOOKUP(A2152, 'Data Investing.com'!$A$1:$D$1937, 4, FALSE), "NA")</f>
        <v>NA</v>
      </c>
      <c r="E2152" s="17" t="str">
        <f>IFERROR(VLOOKUP(A2152, 'Data Investing.com'!$A$1:$G$1937, 7, FALSE), "NA")</f>
        <v>NA</v>
      </c>
    </row>
    <row r="2153" ht="15.75" customHeight="1">
      <c r="A2153" s="15">
        <v>45250.0</v>
      </c>
      <c r="B2153" s="16">
        <f>IFERROR(VLOOKUP(A2153, 'Data Investing.com'!$A$1:$B$1937, 2, FALSE), "NA")</f>
        <v>7946.37</v>
      </c>
      <c r="C2153" s="16">
        <f>IFERROR(VLOOKUP(A2153, 'Data Investing.com'!$A$1:$G$1937, 6, FALSE), "NA")</f>
        <v>276.9735099</v>
      </c>
      <c r="D2153" s="17">
        <f>IFERROR(VLOOKUP(A2153, 'Data Investing.com'!$A$1:$D$1937, 4, FALSE), "NA")</f>
        <v>0.01184334</v>
      </c>
      <c r="E2153" s="17">
        <f>IFERROR(VLOOKUP(A2153, 'Data Investing.com'!$A$1:$G$1937, 7, FALSE), "NA")</f>
        <v>0.01053562382</v>
      </c>
    </row>
    <row r="2154" ht="15.75" customHeight="1">
      <c r="A2154" s="15">
        <v>45251.0</v>
      </c>
      <c r="B2154" s="16">
        <f>IFERROR(VLOOKUP(A2154, 'Data Investing.com'!$A$1:$B$1937, 2, FALSE), "NA")</f>
        <v>8046.62</v>
      </c>
      <c r="C2154" s="16">
        <f>IFERROR(VLOOKUP(A2154, 'Data Investing.com'!$A$1:$G$1937, 6, FALSE), "NA")</f>
        <v>279.6995356</v>
      </c>
      <c r="D2154" s="17">
        <f>IFERROR(VLOOKUP(A2154, 'Data Investing.com'!$A$1:$D$1937, 4, FALSE), "NA")</f>
        <v>0.01261582</v>
      </c>
      <c r="E2154" s="17">
        <f>IFERROR(VLOOKUP(A2154, 'Data Investing.com'!$A$1:$G$1937, 7, FALSE), "NA")</f>
        <v>0.009794070279</v>
      </c>
    </row>
    <row r="2155" ht="15.75" customHeight="1">
      <c r="A2155" s="15">
        <v>45252.0</v>
      </c>
      <c r="B2155" s="16">
        <f>IFERROR(VLOOKUP(A2155, 'Data Investing.com'!$A$1:$B$1937, 2, FALSE), "NA")</f>
        <v>7987.03</v>
      </c>
      <c r="C2155" s="16">
        <f>IFERROR(VLOOKUP(A2155, 'Data Investing.com'!$A$1:$G$1937, 6, FALSE), "NA")</f>
        <v>277.0561464</v>
      </c>
      <c r="D2155" s="17">
        <f>IFERROR(VLOOKUP(A2155, 'Data Investing.com'!$A$1:$D$1937, 4, FALSE), "NA")</f>
        <v>-0.0074056</v>
      </c>
      <c r="E2155" s="17">
        <f>IFERROR(VLOOKUP(A2155, 'Data Investing.com'!$A$1:$G$1937, 7, FALSE), "NA")</f>
        <v>-0.009495759608</v>
      </c>
    </row>
    <row r="2156" ht="15.75" customHeight="1">
      <c r="A2156" s="15">
        <v>45253.0</v>
      </c>
      <c r="B2156" s="16">
        <f>IFERROR(VLOOKUP(A2156, 'Data Investing.com'!$A$1:$B$1937, 2, FALSE), "NA")</f>
        <v>7898.59</v>
      </c>
      <c r="C2156" s="16">
        <f>IFERROR(VLOOKUP(A2156, 'Data Investing.com'!$A$1:$G$1937, 6, FALSE), "NA")</f>
        <v>274.4481392</v>
      </c>
      <c r="D2156" s="17">
        <f>IFERROR(VLOOKUP(A2156, 'Data Investing.com'!$A$1:$D$1937, 4, FALSE), "NA")</f>
        <v>-0.011073</v>
      </c>
      <c r="E2156" s="17">
        <f>IFERROR(VLOOKUP(A2156, 'Data Investing.com'!$A$1:$G$1937, 7, FALSE), "NA")</f>
        <v>-0.009457865582</v>
      </c>
    </row>
    <row r="2157" ht="15.75" customHeight="1">
      <c r="A2157" s="15">
        <v>45254.0</v>
      </c>
      <c r="B2157" s="16">
        <f>IFERROR(VLOOKUP(A2157, 'Data Investing.com'!$A$1:$B$1937, 2, FALSE), "NA")</f>
        <v>7959.95</v>
      </c>
      <c r="C2157" s="16">
        <f>IFERROR(VLOOKUP(A2157, 'Data Investing.com'!$A$1:$G$1937, 6, FALSE), "NA")</f>
        <v>275.8068093</v>
      </c>
      <c r="D2157" s="17">
        <f>IFERROR(VLOOKUP(A2157, 'Data Investing.com'!$A$1:$D$1937, 4, FALSE), "NA")</f>
        <v>0.00776848</v>
      </c>
      <c r="E2157" s="17">
        <f>IFERROR(VLOOKUP(A2157, 'Data Investing.com'!$A$1:$G$1937, 7, FALSE), "NA")</f>
        <v>0.004938339566</v>
      </c>
    </row>
    <row r="2158" ht="15.75" customHeight="1">
      <c r="A2158" s="15">
        <v>45255.0</v>
      </c>
      <c r="B2158" s="16" t="str">
        <f>IFERROR(VLOOKUP(A2158, 'Data Investing.com'!$A$1:$B$1937, 2, FALSE), "NA")</f>
        <v>NA</v>
      </c>
      <c r="C2158" s="16" t="str">
        <f>IFERROR(VLOOKUP(A2158, 'Data Investing.com'!$A$1:$G$1937, 6, FALSE), "NA")</f>
        <v>NA</v>
      </c>
      <c r="D2158" s="17" t="str">
        <f>IFERROR(VLOOKUP(A2158, 'Data Investing.com'!$A$1:$D$1937, 4, FALSE), "NA")</f>
        <v>NA</v>
      </c>
      <c r="E2158" s="17" t="str">
        <f>IFERROR(VLOOKUP(A2158, 'Data Investing.com'!$A$1:$G$1937, 7, FALSE), "NA")</f>
        <v>NA</v>
      </c>
    </row>
    <row r="2159" ht="15.75" customHeight="1">
      <c r="A2159" s="15">
        <v>45256.0</v>
      </c>
      <c r="B2159" s="16" t="str">
        <f>IFERROR(VLOOKUP(A2159, 'Data Investing.com'!$A$1:$B$1937, 2, FALSE), "NA")</f>
        <v>NA</v>
      </c>
      <c r="C2159" s="16" t="str">
        <f>IFERROR(VLOOKUP(A2159, 'Data Investing.com'!$A$1:$G$1937, 6, FALSE), "NA")</f>
        <v>NA</v>
      </c>
      <c r="D2159" s="17" t="str">
        <f>IFERROR(VLOOKUP(A2159, 'Data Investing.com'!$A$1:$D$1937, 4, FALSE), "NA")</f>
        <v>NA</v>
      </c>
      <c r="E2159" s="17" t="str">
        <f>IFERROR(VLOOKUP(A2159, 'Data Investing.com'!$A$1:$G$1937, 7, FALSE), "NA")</f>
        <v>NA</v>
      </c>
    </row>
    <row r="2160" ht="15.75" customHeight="1">
      <c r="A2160" s="15">
        <v>45257.0</v>
      </c>
      <c r="B2160" s="16">
        <f>IFERROR(VLOOKUP(A2160, 'Data Investing.com'!$A$1:$B$1937, 2, FALSE), "NA")</f>
        <v>8107.19</v>
      </c>
      <c r="C2160" s="16">
        <f>IFERROR(VLOOKUP(A2160, 'Data Investing.com'!$A$1:$G$1937, 6, FALSE), "NA")</f>
        <v>280.6975206</v>
      </c>
      <c r="D2160" s="17">
        <f>IFERROR(VLOOKUP(A2160, 'Data Investing.com'!$A$1:$D$1937, 4, FALSE), "NA")</f>
        <v>0.0184976</v>
      </c>
      <c r="E2160" s="17">
        <f>IFERROR(VLOOKUP(A2160, 'Data Investing.com'!$A$1:$G$1937, 7, FALSE), "NA")</f>
        <v>0.01757699625</v>
      </c>
    </row>
    <row r="2161" ht="15.75" customHeight="1">
      <c r="A2161" s="15">
        <v>45258.0</v>
      </c>
      <c r="B2161" s="16">
        <f>IFERROR(VLOOKUP(A2161, 'Data Investing.com'!$A$1:$B$1937, 2, FALSE), "NA")</f>
        <v>8093.54</v>
      </c>
      <c r="C2161" s="16">
        <f>IFERROR(VLOOKUP(A2161, 'Data Investing.com'!$A$1:$G$1937, 6, FALSE), "NA")</f>
        <v>280.150225</v>
      </c>
      <c r="D2161" s="17">
        <f>IFERROR(VLOOKUP(A2161, 'Data Investing.com'!$A$1:$D$1937, 4, FALSE), "NA")</f>
        <v>-0.0016837</v>
      </c>
      <c r="E2161" s="17">
        <f>IFERROR(VLOOKUP(A2161, 'Data Investing.com'!$A$1:$G$1937, 7, FALSE), "NA")</f>
        <v>-0.001951673385</v>
      </c>
    </row>
    <row r="2162" ht="15.75" customHeight="1">
      <c r="A2162" s="15">
        <v>45259.0</v>
      </c>
      <c r="B2162" s="16">
        <f>IFERROR(VLOOKUP(A2162, 'Data Investing.com'!$A$1:$B$1937, 2, FALSE), "NA")</f>
        <v>8009.33</v>
      </c>
      <c r="C2162" s="16">
        <f>IFERROR(VLOOKUP(A2162, 'Data Investing.com'!$A$1:$G$1937, 6, FALSE), "NA")</f>
        <v>277.3438555</v>
      </c>
      <c r="D2162" s="17">
        <f>IFERROR(VLOOKUP(A2162, 'Data Investing.com'!$A$1:$D$1937, 4, FALSE), "NA")</f>
        <v>-0.0104046</v>
      </c>
      <c r="E2162" s="17">
        <f>IFERROR(VLOOKUP(A2162, 'Data Investing.com'!$A$1:$G$1937, 7, FALSE), "NA")</f>
        <v>-0.01006788516</v>
      </c>
    </row>
    <row r="2163" ht="15.75" customHeight="1">
      <c r="A2163" s="15">
        <v>45260.0</v>
      </c>
      <c r="B2163" s="16">
        <f>IFERROR(VLOOKUP(A2163, 'Data Investing.com'!$A$1:$B$1937, 2, FALSE), "NA")</f>
        <v>7948.6</v>
      </c>
      <c r="C2163" s="16">
        <f>IFERROR(VLOOKUP(A2163, 'Data Investing.com'!$A$1:$G$1937, 6, FALSE), "NA")</f>
        <v>275.4650808</v>
      </c>
      <c r="D2163" s="17">
        <f>IFERROR(VLOOKUP(A2163, 'Data Investing.com'!$A$1:$D$1937, 4, FALSE), "NA")</f>
        <v>-0.0075824</v>
      </c>
      <c r="E2163" s="17">
        <f>IFERROR(VLOOKUP(A2163, 'Data Investing.com'!$A$1:$G$1937, 7, FALSE), "NA")</f>
        <v>-0.006797219794</v>
      </c>
    </row>
    <row r="2164" ht="15.75" customHeight="1">
      <c r="A2164" s="15">
        <v>45261.0</v>
      </c>
      <c r="B2164" s="16">
        <f>IFERROR(VLOOKUP(A2164, 'Data Investing.com'!$A$1:$B$1937, 2, FALSE), "NA")</f>
        <v>8026.27</v>
      </c>
      <c r="C2164" s="16">
        <f>IFERROR(VLOOKUP(A2164, 'Data Investing.com'!$A$1:$G$1937, 6, FALSE), "NA")</f>
        <v>277.8361632</v>
      </c>
      <c r="D2164" s="17">
        <f>IFERROR(VLOOKUP(A2164, 'Data Investing.com'!$A$1:$D$1937, 4, FALSE), "NA")</f>
        <v>0.00977153</v>
      </c>
      <c r="E2164" s="17">
        <f>IFERROR(VLOOKUP(A2164, 'Data Investing.com'!$A$1:$G$1937, 7, FALSE), "NA")</f>
        <v>0.008570726713</v>
      </c>
    </row>
    <row r="2165" ht="15.75" customHeight="1">
      <c r="A2165" s="15">
        <v>45262.0</v>
      </c>
      <c r="B2165" s="16" t="str">
        <f>IFERROR(VLOOKUP(A2165, 'Data Investing.com'!$A$1:$B$1937, 2, FALSE), "NA")</f>
        <v>NA</v>
      </c>
      <c r="C2165" s="16" t="str">
        <f>IFERROR(VLOOKUP(A2165, 'Data Investing.com'!$A$1:$G$1937, 6, FALSE), "NA")</f>
        <v>NA</v>
      </c>
      <c r="D2165" s="17" t="str">
        <f>IFERROR(VLOOKUP(A2165, 'Data Investing.com'!$A$1:$D$1937, 4, FALSE), "NA")</f>
        <v>NA</v>
      </c>
      <c r="E2165" s="17" t="str">
        <f>IFERROR(VLOOKUP(A2165, 'Data Investing.com'!$A$1:$G$1937, 7, FALSE), "NA")</f>
        <v>NA</v>
      </c>
    </row>
    <row r="2166" ht="15.75" customHeight="1">
      <c r="A2166" s="15">
        <v>45263.0</v>
      </c>
      <c r="B2166" s="16" t="str">
        <f>IFERROR(VLOOKUP(A2166, 'Data Investing.com'!$A$1:$B$1937, 2, FALSE), "NA")</f>
        <v>NA</v>
      </c>
      <c r="C2166" s="16" t="str">
        <f>IFERROR(VLOOKUP(A2166, 'Data Investing.com'!$A$1:$G$1937, 6, FALSE), "NA")</f>
        <v>NA</v>
      </c>
      <c r="D2166" s="17" t="str">
        <f>IFERROR(VLOOKUP(A2166, 'Data Investing.com'!$A$1:$D$1937, 4, FALSE), "NA")</f>
        <v>NA</v>
      </c>
      <c r="E2166" s="17" t="str">
        <f>IFERROR(VLOOKUP(A2166, 'Data Investing.com'!$A$1:$G$1937, 7, FALSE), "NA")</f>
        <v>NA</v>
      </c>
    </row>
    <row r="2167" ht="15.75" customHeight="1">
      <c r="A2167" s="15">
        <v>45264.0</v>
      </c>
      <c r="B2167" s="16">
        <f>IFERROR(VLOOKUP(A2167, 'Data Investing.com'!$A$1:$B$1937, 2, FALSE), "NA")</f>
        <v>8087.24</v>
      </c>
      <c r="C2167" s="16">
        <f>IFERROR(VLOOKUP(A2167, 'Data Investing.com'!$A$1:$G$1937, 6, FALSE), "NA")</f>
        <v>279.551873</v>
      </c>
      <c r="D2167" s="17">
        <f>IFERROR(VLOOKUP(A2167, 'Data Investing.com'!$A$1:$D$1937, 4, FALSE), "NA")</f>
        <v>0.00759631</v>
      </c>
      <c r="E2167" s="17">
        <f>IFERROR(VLOOKUP(A2167, 'Data Investing.com'!$A$1:$G$1937, 7, FALSE), "NA")</f>
        <v>0.006156268677</v>
      </c>
    </row>
    <row r="2168" ht="15.75" customHeight="1">
      <c r="A2168" s="15">
        <v>45265.0</v>
      </c>
      <c r="B2168" s="16">
        <f>IFERROR(VLOOKUP(A2168, 'Data Investing.com'!$A$1:$B$1937, 2, FALSE), "NA")</f>
        <v>8057.42</v>
      </c>
      <c r="C2168" s="16">
        <f>IFERROR(VLOOKUP(A2168, 'Data Investing.com'!$A$1:$G$1937, 6, FALSE), "NA")</f>
        <v>279.0699769</v>
      </c>
      <c r="D2168" s="17">
        <f>IFERROR(VLOOKUP(A2168, 'Data Investing.com'!$A$1:$D$1937, 4, FALSE), "NA")</f>
        <v>-0.0036873</v>
      </c>
      <c r="E2168" s="17">
        <f>IFERROR(VLOOKUP(A2168, 'Data Investing.com'!$A$1:$G$1937, 7, FALSE), "NA")</f>
        <v>-0.001725304051</v>
      </c>
    </row>
    <row r="2169" ht="15.75" customHeight="1">
      <c r="A2169" s="15">
        <v>45266.0</v>
      </c>
      <c r="B2169" s="16">
        <f>IFERROR(VLOOKUP(A2169, 'Data Investing.com'!$A$1:$B$1937, 2, FALSE), "NA")</f>
        <v>7855.06</v>
      </c>
      <c r="C2169" s="16">
        <f>IFERROR(VLOOKUP(A2169, 'Data Investing.com'!$A$1:$G$1937, 6, FALSE), "NA")</f>
        <v>272.0574381</v>
      </c>
      <c r="D2169" s="17">
        <f>IFERROR(VLOOKUP(A2169, 'Data Investing.com'!$A$1:$D$1937, 4, FALSE), "NA")</f>
        <v>-0.0251147</v>
      </c>
      <c r="E2169" s="17">
        <f>IFERROR(VLOOKUP(A2169, 'Data Investing.com'!$A$1:$G$1937, 7, FALSE), "NA")</f>
        <v>-0.02544934986</v>
      </c>
    </row>
    <row r="2170" ht="15.75" customHeight="1">
      <c r="A2170" s="15">
        <v>45267.0</v>
      </c>
      <c r="B2170" s="16">
        <f>IFERROR(VLOOKUP(A2170, 'Data Investing.com'!$A$1:$B$1937, 2, FALSE), "NA")</f>
        <v>7978.82</v>
      </c>
      <c r="C2170" s="16">
        <f>IFERROR(VLOOKUP(A2170, 'Data Investing.com'!$A$1:$G$1937, 6, FALSE), "NA")</f>
        <v>275.8823143</v>
      </c>
      <c r="D2170" s="17">
        <f>IFERROR(VLOOKUP(A2170, 'Data Investing.com'!$A$1:$D$1937, 4, FALSE), "NA")</f>
        <v>0.01575545</v>
      </c>
      <c r="E2170" s="17">
        <f>IFERROR(VLOOKUP(A2170, 'Data Investing.com'!$A$1:$G$1937, 7, FALSE), "NA")</f>
        <v>0.01396116366</v>
      </c>
    </row>
    <row r="2171" ht="15.75" customHeight="1">
      <c r="A2171" s="15">
        <v>45268.0</v>
      </c>
      <c r="B2171" s="16">
        <f>IFERROR(VLOOKUP(A2171, 'Data Investing.com'!$A$1:$B$1937, 2, FALSE), "NA")</f>
        <v>7913.76</v>
      </c>
      <c r="C2171" s="16">
        <f>IFERROR(VLOOKUP(A2171, 'Data Investing.com'!$A$1:$G$1937, 6, FALSE), "NA")</f>
        <v>274.2529206</v>
      </c>
      <c r="D2171" s="17">
        <f>IFERROR(VLOOKUP(A2171, 'Data Investing.com'!$A$1:$D$1937, 4, FALSE), "NA")</f>
        <v>-0.0081541</v>
      </c>
      <c r="E2171" s="17">
        <f>IFERROR(VLOOKUP(A2171, 'Data Investing.com'!$A$1:$G$1937, 7, FALSE), "NA")</f>
        <v>-0.005923628922</v>
      </c>
    </row>
    <row r="2172" ht="15.75" customHeight="1">
      <c r="A2172" s="15">
        <v>45269.0</v>
      </c>
      <c r="B2172" s="16" t="str">
        <f>IFERROR(VLOOKUP(A2172, 'Data Investing.com'!$A$1:$B$1937, 2, FALSE), "NA")</f>
        <v>NA</v>
      </c>
      <c r="C2172" s="16" t="str">
        <f>IFERROR(VLOOKUP(A2172, 'Data Investing.com'!$A$1:$G$1937, 6, FALSE), "NA")</f>
        <v>NA</v>
      </c>
      <c r="D2172" s="17" t="str">
        <f>IFERROR(VLOOKUP(A2172, 'Data Investing.com'!$A$1:$D$1937, 4, FALSE), "NA")</f>
        <v>NA</v>
      </c>
      <c r="E2172" s="17" t="str">
        <f>IFERROR(VLOOKUP(A2172, 'Data Investing.com'!$A$1:$G$1937, 7, FALSE), "NA")</f>
        <v>NA</v>
      </c>
    </row>
    <row r="2173" ht="15.75" customHeight="1">
      <c r="A2173" s="15">
        <v>45270.0</v>
      </c>
      <c r="B2173" s="16" t="str">
        <f>IFERROR(VLOOKUP(A2173, 'Data Investing.com'!$A$1:$B$1937, 2, FALSE), "NA")</f>
        <v>NA</v>
      </c>
      <c r="C2173" s="16" t="str">
        <f>IFERROR(VLOOKUP(A2173, 'Data Investing.com'!$A$1:$G$1937, 6, FALSE), "NA")</f>
        <v>NA</v>
      </c>
      <c r="D2173" s="17" t="str">
        <f>IFERROR(VLOOKUP(A2173, 'Data Investing.com'!$A$1:$D$1937, 4, FALSE), "NA")</f>
        <v>NA</v>
      </c>
      <c r="E2173" s="17" t="str">
        <f>IFERROR(VLOOKUP(A2173, 'Data Investing.com'!$A$1:$G$1937, 7, FALSE), "NA")</f>
        <v>NA</v>
      </c>
    </row>
    <row r="2174" ht="15.75" customHeight="1">
      <c r="A2174" s="15">
        <v>45271.0</v>
      </c>
      <c r="B2174" s="16">
        <f>IFERROR(VLOOKUP(A2174, 'Data Investing.com'!$A$1:$B$1937, 2, FALSE), "NA")</f>
        <v>7728.44</v>
      </c>
      <c r="C2174" s="16">
        <f>IFERROR(VLOOKUP(A2174, 'Data Investing.com'!$A$1:$G$1937, 6, FALSE), "NA")</f>
        <v>267.0190786</v>
      </c>
      <c r="D2174" s="17">
        <f>IFERROR(VLOOKUP(A2174, 'Data Investing.com'!$A$1:$D$1937, 4, FALSE), "NA")</f>
        <v>-0.0234174</v>
      </c>
      <c r="E2174" s="17">
        <f>IFERROR(VLOOKUP(A2174, 'Data Investing.com'!$A$1:$G$1937, 7, FALSE), "NA")</f>
        <v>-0.02673063705</v>
      </c>
    </row>
    <row r="2175" ht="15.75" customHeight="1">
      <c r="A2175" s="15">
        <v>45272.0</v>
      </c>
      <c r="B2175" s="16">
        <f>IFERROR(VLOOKUP(A2175, 'Data Investing.com'!$A$1:$B$1937, 2, FALSE), "NA")</f>
        <v>7748.85</v>
      </c>
      <c r="C2175" s="16">
        <f>IFERROR(VLOOKUP(A2175, 'Data Investing.com'!$A$1:$G$1937, 6, FALSE), "NA")</f>
        <v>268.0975397</v>
      </c>
      <c r="D2175" s="17">
        <f>IFERROR(VLOOKUP(A2175, 'Data Investing.com'!$A$1:$D$1937, 4, FALSE), "NA")</f>
        <v>0.0026409</v>
      </c>
      <c r="E2175" s="17">
        <f>IFERROR(VLOOKUP(A2175, 'Data Investing.com'!$A$1:$G$1937, 7, FALSE), "NA")</f>
        <v>0.004030757102</v>
      </c>
    </row>
    <row r="2176" ht="15.75" customHeight="1">
      <c r="A2176" s="15">
        <v>45273.0</v>
      </c>
      <c r="B2176" s="16">
        <f>IFERROR(VLOOKUP(A2176, 'Data Investing.com'!$A$1:$B$1937, 2, FALSE), "NA")</f>
        <v>7529.31</v>
      </c>
      <c r="C2176" s="16">
        <f>IFERROR(VLOOKUP(A2176, 'Data Investing.com'!$A$1:$G$1937, 6, FALSE), "NA")</f>
        <v>260.1184286</v>
      </c>
      <c r="D2176" s="17">
        <f>IFERROR(VLOOKUP(A2176, 'Data Investing.com'!$A$1:$D$1937, 4, FALSE), "NA")</f>
        <v>-0.0283319</v>
      </c>
      <c r="E2176" s="17">
        <f>IFERROR(VLOOKUP(A2176, 'Data Investing.com'!$A$1:$G$1937, 7, FALSE), "NA")</f>
        <v>-0.03021384634</v>
      </c>
    </row>
    <row r="2177" ht="15.75" customHeight="1">
      <c r="A2177" s="15">
        <v>45274.0</v>
      </c>
      <c r="B2177" s="16">
        <f>IFERROR(VLOOKUP(A2177, 'Data Investing.com'!$A$1:$B$1937, 2, FALSE), "NA")</f>
        <v>7813.4</v>
      </c>
      <c r="C2177" s="16">
        <f>IFERROR(VLOOKUP(A2177, 'Data Investing.com'!$A$1:$G$1937, 6, FALSE), "NA")</f>
        <v>269.731732</v>
      </c>
      <c r="D2177" s="17">
        <f>IFERROR(VLOOKUP(A2177, 'Data Investing.com'!$A$1:$D$1937, 4, FALSE), "NA")</f>
        <v>0.03773121</v>
      </c>
      <c r="E2177" s="17">
        <f>IFERROR(VLOOKUP(A2177, 'Data Investing.com'!$A$1:$G$1937, 7, FALSE), "NA")</f>
        <v>0.03629085774</v>
      </c>
    </row>
    <row r="2178" ht="15.75" customHeight="1">
      <c r="A2178" s="15">
        <v>45275.0</v>
      </c>
      <c r="B2178" s="16">
        <f>IFERROR(VLOOKUP(A2178, 'Data Investing.com'!$A$1:$B$1937, 2, FALSE), "NA")</f>
        <v>7993.85</v>
      </c>
      <c r="C2178" s="16">
        <f>IFERROR(VLOOKUP(A2178, 'Data Investing.com'!$A$1:$G$1937, 6, FALSE), "NA")</f>
        <v>276.115588</v>
      </c>
      <c r="D2178" s="17">
        <f>IFERROR(VLOOKUP(A2178, 'Data Investing.com'!$A$1:$D$1937, 4, FALSE), "NA")</f>
        <v>0.02309494</v>
      </c>
      <c r="E2178" s="17">
        <f>IFERROR(VLOOKUP(A2178, 'Data Investing.com'!$A$1:$G$1937, 7, FALSE), "NA")</f>
        <v>0.02339169535</v>
      </c>
    </row>
    <row r="2179" ht="15.75" customHeight="1">
      <c r="A2179" s="15">
        <v>45276.0</v>
      </c>
      <c r="B2179" s="16" t="str">
        <f>IFERROR(VLOOKUP(A2179, 'Data Investing.com'!$A$1:$B$1937, 2, FALSE), "NA")</f>
        <v>NA</v>
      </c>
      <c r="C2179" s="16" t="str">
        <f>IFERROR(VLOOKUP(A2179, 'Data Investing.com'!$A$1:$G$1937, 6, FALSE), "NA")</f>
        <v>NA</v>
      </c>
      <c r="D2179" s="17" t="str">
        <f>IFERROR(VLOOKUP(A2179, 'Data Investing.com'!$A$1:$D$1937, 4, FALSE), "NA")</f>
        <v>NA</v>
      </c>
      <c r="E2179" s="17" t="str">
        <f>IFERROR(VLOOKUP(A2179, 'Data Investing.com'!$A$1:$G$1937, 7, FALSE), "NA")</f>
        <v>NA</v>
      </c>
    </row>
    <row r="2180" ht="15.75" customHeight="1">
      <c r="A2180" s="15">
        <v>45277.0</v>
      </c>
      <c r="B2180" s="16" t="str">
        <f>IFERROR(VLOOKUP(A2180, 'Data Investing.com'!$A$1:$B$1937, 2, FALSE), "NA")</f>
        <v>NA</v>
      </c>
      <c r="C2180" s="16" t="str">
        <f>IFERROR(VLOOKUP(A2180, 'Data Investing.com'!$A$1:$G$1937, 6, FALSE), "NA")</f>
        <v>NA</v>
      </c>
      <c r="D2180" s="17" t="str">
        <f>IFERROR(VLOOKUP(A2180, 'Data Investing.com'!$A$1:$D$1937, 4, FALSE), "NA")</f>
        <v>NA</v>
      </c>
      <c r="E2180" s="17" t="str">
        <f>IFERROR(VLOOKUP(A2180, 'Data Investing.com'!$A$1:$G$1937, 7, FALSE), "NA")</f>
        <v>NA</v>
      </c>
    </row>
    <row r="2181" ht="15.75" customHeight="1">
      <c r="A2181" s="15">
        <v>45278.0</v>
      </c>
      <c r="B2181" s="16">
        <f>IFERROR(VLOOKUP(A2181, 'Data Investing.com'!$A$1:$B$1937, 2, FALSE), "NA")</f>
        <v>7790.42</v>
      </c>
      <c r="C2181" s="16">
        <f>IFERROR(VLOOKUP(A2181, 'Data Investing.com'!$A$1:$G$1937, 6, FALSE), "NA")</f>
        <v>268.287324</v>
      </c>
      <c r="D2181" s="17">
        <f>IFERROR(VLOOKUP(A2181, 'Data Investing.com'!$A$1:$D$1937, 4, FALSE), "NA")</f>
        <v>-0.0254483</v>
      </c>
      <c r="E2181" s="17">
        <f>IFERROR(VLOOKUP(A2181, 'Data Investing.com'!$A$1:$G$1937, 7, FALSE), "NA")</f>
        <v>-0.02876106441</v>
      </c>
    </row>
    <row r="2182" ht="15.75" customHeight="1">
      <c r="A2182" s="15">
        <v>45279.0</v>
      </c>
      <c r="B2182" s="16">
        <f>IFERROR(VLOOKUP(A2182, 'Data Investing.com'!$A$1:$B$1937, 2, FALSE), "NA")</f>
        <v>7725.86</v>
      </c>
      <c r="C2182" s="16">
        <f>IFERROR(VLOOKUP(A2182, 'Data Investing.com'!$A$1:$G$1937, 6, FALSE), "NA")</f>
        <v>265.7665436</v>
      </c>
      <c r="D2182" s="17">
        <f>IFERROR(VLOOKUP(A2182, 'Data Investing.com'!$A$1:$D$1937, 4, FALSE), "NA")</f>
        <v>-0.0082871</v>
      </c>
      <c r="E2182" s="17">
        <f>IFERROR(VLOOKUP(A2182, 'Data Investing.com'!$A$1:$G$1937, 7, FALSE), "NA")</f>
        <v>-0.009440242881</v>
      </c>
    </row>
    <row r="2183" ht="15.75" customHeight="1">
      <c r="A2183" s="15">
        <v>45280.0</v>
      </c>
      <c r="B2183" s="16">
        <f>IFERROR(VLOOKUP(A2183, 'Data Investing.com'!$A$1:$B$1937, 2, FALSE), "NA")</f>
        <v>7662.85</v>
      </c>
      <c r="C2183" s="16">
        <f>IFERROR(VLOOKUP(A2183, 'Data Investing.com'!$A$1:$G$1937, 6, FALSE), "NA")</f>
        <v>263.222347</v>
      </c>
      <c r="D2183" s="17">
        <f>IFERROR(VLOOKUP(A2183, 'Data Investing.com'!$A$1:$D$1937, 4, FALSE), "NA")</f>
        <v>-0.0081557</v>
      </c>
      <c r="E2183" s="17">
        <f>IFERROR(VLOOKUP(A2183, 'Data Investing.com'!$A$1:$G$1937, 7, FALSE), "NA")</f>
        <v>-0.009619166921</v>
      </c>
    </row>
    <row r="2184" ht="15.75" customHeight="1">
      <c r="A2184" s="15">
        <v>45281.0</v>
      </c>
      <c r="B2184" s="16">
        <f>IFERROR(VLOOKUP(A2184, 'Data Investing.com'!$A$1:$B$1937, 2, FALSE), "NA")</f>
        <v>7764.95</v>
      </c>
      <c r="C2184" s="16">
        <f>IFERROR(VLOOKUP(A2184, 'Data Investing.com'!$A$1:$G$1937, 6, FALSE), "NA")</f>
        <v>266.7854296</v>
      </c>
      <c r="D2184" s="17">
        <f>IFERROR(VLOOKUP(A2184, 'Data Investing.com'!$A$1:$D$1937, 4, FALSE), "NA")</f>
        <v>0.01332402</v>
      </c>
      <c r="E2184" s="17">
        <f>IFERROR(VLOOKUP(A2184, 'Data Investing.com'!$A$1:$G$1937, 7, FALSE), "NA")</f>
        <v>0.01344559991</v>
      </c>
    </row>
    <row r="2185" ht="15.75" customHeight="1">
      <c r="A2185" s="15">
        <v>45282.0</v>
      </c>
      <c r="B2185" s="16">
        <f>IFERROR(VLOOKUP(A2185, 'Data Investing.com'!$A$1:$B$1937, 2, FALSE), "NA")</f>
        <v>7557.56</v>
      </c>
      <c r="C2185" s="16">
        <f>IFERROR(VLOOKUP(A2185, 'Data Investing.com'!$A$1:$G$1937, 6, FALSE), "NA")</f>
        <v>258.8365036</v>
      </c>
      <c r="D2185" s="17">
        <f>IFERROR(VLOOKUP(A2185, 'Data Investing.com'!$A$1:$D$1937, 4, FALSE), "NA")</f>
        <v>-0.0267085</v>
      </c>
      <c r="E2185" s="17">
        <f>IFERROR(VLOOKUP(A2185, 'Data Investing.com'!$A$1:$G$1937, 7, FALSE), "NA")</f>
        <v>-0.03024809867</v>
      </c>
    </row>
    <row r="2186" ht="15.75" customHeight="1">
      <c r="A2186" s="15">
        <v>45283.0</v>
      </c>
      <c r="B2186" s="16" t="str">
        <f>IFERROR(VLOOKUP(A2186, 'Data Investing.com'!$A$1:$B$1937, 2, FALSE), "NA")</f>
        <v>NA</v>
      </c>
      <c r="C2186" s="16" t="str">
        <f>IFERROR(VLOOKUP(A2186, 'Data Investing.com'!$A$1:$G$1937, 6, FALSE), "NA")</f>
        <v>NA</v>
      </c>
      <c r="D2186" s="17" t="str">
        <f>IFERROR(VLOOKUP(A2186, 'Data Investing.com'!$A$1:$D$1937, 4, FALSE), "NA")</f>
        <v>NA</v>
      </c>
      <c r="E2186" s="17" t="str">
        <f>IFERROR(VLOOKUP(A2186, 'Data Investing.com'!$A$1:$G$1937, 7, FALSE), "NA")</f>
        <v>NA</v>
      </c>
    </row>
    <row r="2187" ht="15.75" customHeight="1">
      <c r="A2187" s="15">
        <v>45284.0</v>
      </c>
      <c r="B2187" s="16" t="str">
        <f>IFERROR(VLOOKUP(A2187, 'Data Investing.com'!$A$1:$B$1937, 2, FALSE), "NA")</f>
        <v>NA</v>
      </c>
      <c r="C2187" s="16" t="str">
        <f>IFERROR(VLOOKUP(A2187, 'Data Investing.com'!$A$1:$G$1937, 6, FALSE), "NA")</f>
        <v>NA</v>
      </c>
      <c r="D2187" s="17" t="str">
        <f>IFERROR(VLOOKUP(A2187, 'Data Investing.com'!$A$1:$D$1937, 4, FALSE), "NA")</f>
        <v>NA</v>
      </c>
      <c r="E2187" s="17" t="str">
        <f>IFERROR(VLOOKUP(A2187, 'Data Investing.com'!$A$1:$G$1937, 7, FALSE), "NA")</f>
        <v>NA</v>
      </c>
    </row>
    <row r="2188" ht="15.75" customHeight="1">
      <c r="A2188" s="15">
        <v>45285.0</v>
      </c>
      <c r="B2188" s="16">
        <f>IFERROR(VLOOKUP(A2188, 'Data Investing.com'!$A$1:$B$1937, 2, FALSE), "NA")</f>
        <v>7264.87</v>
      </c>
      <c r="C2188" s="16">
        <f>IFERROR(VLOOKUP(A2188, 'Data Investing.com'!$A$1:$G$1937, 6, FALSE), "NA")</f>
        <v>248.4021965</v>
      </c>
      <c r="D2188" s="17">
        <f>IFERROR(VLOOKUP(A2188, 'Data Investing.com'!$A$1:$D$1937, 4, FALSE), "NA")</f>
        <v>-0.0387281</v>
      </c>
      <c r="E2188" s="17">
        <f>IFERROR(VLOOKUP(A2188, 'Data Investing.com'!$A$1:$G$1937, 7, FALSE), "NA")</f>
        <v>-0.04114740957</v>
      </c>
    </row>
    <row r="2189" ht="15.75" customHeight="1">
      <c r="A2189" s="15">
        <v>45286.0</v>
      </c>
      <c r="B2189" s="16">
        <f>IFERROR(VLOOKUP(A2189, 'Data Investing.com'!$A$1:$B$1937, 2, FALSE), "NA")</f>
        <v>7299.33</v>
      </c>
      <c r="C2189" s="16">
        <f>IFERROR(VLOOKUP(A2189, 'Data Investing.com'!$A$1:$G$1937, 6, FALSE), "NA")</f>
        <v>250.1218171</v>
      </c>
      <c r="D2189" s="17">
        <f>IFERROR(VLOOKUP(A2189, 'Data Investing.com'!$A$1:$D$1937, 4, FALSE), "NA")</f>
        <v>0.00474337</v>
      </c>
      <c r="E2189" s="17">
        <f>IFERROR(VLOOKUP(A2189, 'Data Investing.com'!$A$1:$G$1937, 7, FALSE), "NA")</f>
        <v>0.00689887485</v>
      </c>
    </row>
    <row r="2190" ht="15.75" customHeight="1">
      <c r="A2190" s="15">
        <v>45287.0</v>
      </c>
      <c r="B2190" s="16">
        <f>IFERROR(VLOOKUP(A2190, 'Data Investing.com'!$A$1:$B$1937, 2, FALSE), "NA")</f>
        <v>7260.44</v>
      </c>
      <c r="C2190" s="16">
        <f>IFERROR(VLOOKUP(A2190, 'Data Investing.com'!$A$1:$G$1937, 6, FALSE), "NA")</f>
        <v>247.1782197</v>
      </c>
      <c r="D2190" s="17">
        <f>IFERROR(VLOOKUP(A2190, 'Data Investing.com'!$A$1:$D$1937, 4, FALSE), "NA")</f>
        <v>-0.0053279</v>
      </c>
      <c r="E2190" s="17">
        <f>IFERROR(VLOOKUP(A2190, 'Data Investing.com'!$A$1:$G$1937, 7, FALSE), "NA")</f>
        <v>-0.01183845391</v>
      </c>
    </row>
    <row r="2191" ht="15.75" customHeight="1">
      <c r="A2191" s="15">
        <v>45288.0</v>
      </c>
      <c r="B2191" s="16">
        <f>IFERROR(VLOOKUP(A2191, 'Data Investing.com'!$A$1:$B$1937, 2, FALSE), "NA")</f>
        <v>7396.34</v>
      </c>
      <c r="C2191" s="16">
        <f>IFERROR(VLOOKUP(A2191, 'Data Investing.com'!$A$1:$G$1937, 6, FALSE), "NA")</f>
        <v>251.4957803</v>
      </c>
      <c r="D2191" s="17">
        <f>IFERROR(VLOOKUP(A2191, 'Data Investing.com'!$A$1:$D$1937, 4, FALSE), "NA")</f>
        <v>0.01871787</v>
      </c>
      <c r="E2191" s="17">
        <f>IFERROR(VLOOKUP(A2191, 'Data Investing.com'!$A$1:$G$1937, 7, FALSE), "NA")</f>
        <v>0.01731659752</v>
      </c>
    </row>
    <row r="2192" ht="15.75" customHeight="1">
      <c r="A2192" s="15">
        <v>45289.0</v>
      </c>
      <c r="B2192" s="16">
        <f>IFERROR(VLOOKUP(A2192, 'Data Investing.com'!$A$1:$B$1937, 2, FALSE), "NA")</f>
        <v>7470.18</v>
      </c>
      <c r="C2192" s="16">
        <f>IFERROR(VLOOKUP(A2192, 'Data Investing.com'!$A$1:$G$1937, 6, FALSE), "NA")</f>
        <v>253.4274645</v>
      </c>
      <c r="D2192" s="17">
        <f>IFERROR(VLOOKUP(A2192, 'Data Investing.com'!$A$1:$D$1937, 4, FALSE), "NA")</f>
        <v>0.00998332</v>
      </c>
      <c r="E2192" s="17">
        <f>IFERROR(VLOOKUP(A2192, 'Data Investing.com'!$A$1:$G$1937, 7, FALSE), "NA")</f>
        <v>0.007651434869</v>
      </c>
    </row>
    <row r="2193" ht="15.75" customHeight="1">
      <c r="A2193" s="15">
        <v>45290.0</v>
      </c>
      <c r="B2193" s="16" t="str">
        <f>IFERROR(VLOOKUP(A2193, 'Data Investing.com'!$A$1:$B$1937, 2, FALSE), "NA")</f>
        <v>NA</v>
      </c>
      <c r="C2193" s="16" t="str">
        <f>IFERROR(VLOOKUP(A2193, 'Data Investing.com'!$A$1:$G$1937, 6, FALSE), "NA")</f>
        <v>NA</v>
      </c>
      <c r="D2193" s="17" t="str">
        <f>IFERROR(VLOOKUP(A2193, 'Data Investing.com'!$A$1:$D$1937, 4, FALSE), "NA")</f>
        <v>NA</v>
      </c>
      <c r="E2193" s="17" t="str">
        <f>IFERROR(VLOOKUP(A2193, 'Data Investing.com'!$A$1:$G$1937, 7, FALSE), "NA")</f>
        <v>NA</v>
      </c>
    </row>
    <row r="2194" ht="15.75" customHeight="1">
      <c r="A2194" s="15">
        <v>45291.0</v>
      </c>
      <c r="B2194" s="16" t="str">
        <f>IFERROR(VLOOKUP(A2194, 'Data Investing.com'!$A$1:$B$1937, 2, FALSE), "NA")</f>
        <v>NA</v>
      </c>
      <c r="C2194" s="16" t="str">
        <f>IFERROR(VLOOKUP(A2194, 'Data Investing.com'!$A$1:$G$1937, 6, FALSE), "NA")</f>
        <v>NA</v>
      </c>
      <c r="D2194" s="17" t="str">
        <f>IFERROR(VLOOKUP(A2194, 'Data Investing.com'!$A$1:$D$1937, 4, FALSE), "NA")</f>
        <v>NA</v>
      </c>
      <c r="E2194" s="17" t="str">
        <f>IFERROR(VLOOKUP(A2194, 'Data Investing.com'!$A$1:$G$1937, 7, FALSE), "NA")</f>
        <v>NA</v>
      </c>
    </row>
    <row r="2195" ht="15.75" customHeight="1">
      <c r="A2195" s="15">
        <v>45292.0</v>
      </c>
      <c r="B2195" s="16" t="str">
        <f>IFERROR(VLOOKUP(A2195, 'Data Investing.com'!$A$1:$B$1937, 2, FALSE), "NA")</f>
        <v>NA</v>
      </c>
      <c r="C2195" s="16" t="str">
        <f>IFERROR(VLOOKUP(A2195, 'Data Investing.com'!$A$1:$G$1937, 6, FALSE), "NA")</f>
        <v>NA</v>
      </c>
      <c r="D2195" s="17" t="str">
        <f>IFERROR(VLOOKUP(A2195, 'Data Investing.com'!$A$1:$D$1937, 4, FALSE), "NA")</f>
        <v>NA</v>
      </c>
      <c r="E2195" s="17" t="str">
        <f>IFERROR(VLOOKUP(A2195, 'Data Investing.com'!$A$1:$G$1937, 7, FALSE), "NA")</f>
        <v>NA</v>
      </c>
    </row>
    <row r="2196" ht="15.75" customHeight="1">
      <c r="A2196" s="15">
        <v>45293.0</v>
      </c>
      <c r="B2196" s="16">
        <f>IFERROR(VLOOKUP(A2196, 'Data Investing.com'!$A$1:$B$1937, 2, FALSE), "NA")</f>
        <v>7624.29</v>
      </c>
      <c r="C2196" s="16">
        <f>IFERROR(VLOOKUP(A2196, 'Data Investing.com'!$A$1:$G$1937, 6, FALSE), "NA")</f>
        <v>256.9090541</v>
      </c>
      <c r="D2196" s="17">
        <f>IFERROR(VLOOKUP(A2196, 'Data Investing.com'!$A$1:$D$1937, 4, FALSE), "NA")</f>
        <v>0.02063002</v>
      </c>
      <c r="E2196" s="17">
        <f>IFERROR(VLOOKUP(A2196, 'Data Investing.com'!$A$1:$G$1937, 7, FALSE), "NA")</f>
        <v>0.01364450138</v>
      </c>
    </row>
    <row r="2197" ht="15.75" customHeight="1">
      <c r="A2197" s="15">
        <v>45294.0</v>
      </c>
      <c r="B2197" s="16">
        <f>IFERROR(VLOOKUP(A2197, 'Data Investing.com'!$A$1:$B$1937, 2, FALSE), "NA")</f>
        <v>7412.04</v>
      </c>
      <c r="C2197" s="16">
        <f>IFERROR(VLOOKUP(A2197, 'Data Investing.com'!$A$1:$G$1937, 6, FALSE), "NA")</f>
        <v>249.624992</v>
      </c>
      <c r="D2197" s="17">
        <f>IFERROR(VLOOKUP(A2197, 'Data Investing.com'!$A$1:$D$1937, 4, FALSE), "NA")</f>
        <v>-0.0278387</v>
      </c>
      <c r="E2197" s="17">
        <f>IFERROR(VLOOKUP(A2197, 'Data Investing.com'!$A$1:$G$1937, 7, FALSE), "NA")</f>
        <v>-0.02876238767</v>
      </c>
    </row>
    <row r="2198" ht="15.75" customHeight="1">
      <c r="A2198" s="15">
        <v>45295.0</v>
      </c>
      <c r="B2198" s="16">
        <f>IFERROR(VLOOKUP(A2198, 'Data Investing.com'!$A$1:$B$1937, 2, FALSE), "NA")</f>
        <v>7547.84</v>
      </c>
      <c r="C2198" s="16">
        <f>IFERROR(VLOOKUP(A2198, 'Data Investing.com'!$A$1:$G$1937, 6, FALSE), "NA")</f>
        <v>253.7174359</v>
      </c>
      <c r="D2198" s="17">
        <f>IFERROR(VLOOKUP(A2198, 'Data Investing.com'!$A$1:$D$1937, 4, FALSE), "NA")</f>
        <v>0.01832154</v>
      </c>
      <c r="E2198" s="17">
        <f>IFERROR(VLOOKUP(A2198, 'Data Investing.com'!$A$1:$G$1937, 7, FALSE), "NA")</f>
        <v>0.01626143092</v>
      </c>
    </row>
    <row r="2199" ht="15.75" customHeight="1">
      <c r="A2199" s="15">
        <v>45296.0</v>
      </c>
      <c r="B2199" s="16">
        <f>IFERROR(VLOOKUP(A2199, 'Data Investing.com'!$A$1:$B$1937, 2, FALSE), "NA")</f>
        <v>7628.73</v>
      </c>
      <c r="C2199" s="16">
        <f>IFERROR(VLOOKUP(A2199, 'Data Investing.com'!$A$1:$G$1937, 6, FALSE), "NA")</f>
        <v>255.8242399</v>
      </c>
      <c r="D2199" s="17">
        <f>IFERROR(VLOOKUP(A2199, 'Data Investing.com'!$A$1:$D$1937, 4, FALSE), "NA")</f>
        <v>0.01071697</v>
      </c>
      <c r="E2199" s="17">
        <f>IFERROR(VLOOKUP(A2199, 'Data Investing.com'!$A$1:$G$1937, 7, FALSE), "NA")</f>
        <v>0.008269455357</v>
      </c>
    </row>
    <row r="2200" ht="15.75" customHeight="1">
      <c r="A2200" s="15">
        <v>45297.0</v>
      </c>
      <c r="B2200" s="16" t="str">
        <f>IFERROR(VLOOKUP(A2200, 'Data Investing.com'!$A$1:$B$1937, 2, FALSE), "NA")</f>
        <v>NA</v>
      </c>
      <c r="C2200" s="16" t="str">
        <f>IFERROR(VLOOKUP(A2200, 'Data Investing.com'!$A$1:$G$1937, 6, FALSE), "NA")</f>
        <v>NA</v>
      </c>
      <c r="D2200" s="17" t="str">
        <f>IFERROR(VLOOKUP(A2200, 'Data Investing.com'!$A$1:$D$1937, 4, FALSE), "NA")</f>
        <v>NA</v>
      </c>
      <c r="E2200" s="17" t="str">
        <f>IFERROR(VLOOKUP(A2200, 'Data Investing.com'!$A$1:$G$1937, 7, FALSE), "NA")</f>
        <v>NA</v>
      </c>
    </row>
    <row r="2201" ht="15.75" customHeight="1">
      <c r="A2201" s="15">
        <v>45298.0</v>
      </c>
      <c r="B2201" s="16" t="str">
        <f>IFERROR(VLOOKUP(A2201, 'Data Investing.com'!$A$1:$B$1937, 2, FALSE), "NA")</f>
        <v>NA</v>
      </c>
      <c r="C2201" s="16" t="str">
        <f>IFERROR(VLOOKUP(A2201, 'Data Investing.com'!$A$1:$G$1937, 6, FALSE), "NA")</f>
        <v>NA</v>
      </c>
      <c r="D2201" s="17" t="str">
        <f>IFERROR(VLOOKUP(A2201, 'Data Investing.com'!$A$1:$D$1937, 4, FALSE), "NA")</f>
        <v>NA</v>
      </c>
      <c r="E2201" s="17" t="str">
        <f>IFERROR(VLOOKUP(A2201, 'Data Investing.com'!$A$1:$G$1937, 7, FALSE), "NA")</f>
        <v>NA</v>
      </c>
    </row>
    <row r="2202" ht="15.75" customHeight="1">
      <c r="A2202" s="15">
        <v>45299.0</v>
      </c>
      <c r="B2202" s="16">
        <f>IFERROR(VLOOKUP(A2202, 'Data Investing.com'!$A$1:$B$1937, 2, FALSE), "NA")</f>
        <v>7818.89</v>
      </c>
      <c r="C2202" s="16">
        <f>IFERROR(VLOOKUP(A2202, 'Data Investing.com'!$A$1:$G$1937, 6, FALSE), "NA")</f>
        <v>261.7105312</v>
      </c>
      <c r="D2202" s="17">
        <f>IFERROR(VLOOKUP(A2202, 'Data Investing.com'!$A$1:$D$1937, 4, FALSE), "NA")</f>
        <v>0.02492682</v>
      </c>
      <c r="E2202" s="17">
        <f>IFERROR(VLOOKUP(A2202, 'Data Investing.com'!$A$1:$G$1937, 7, FALSE), "NA")</f>
        <v>0.0227484041</v>
      </c>
    </row>
    <row r="2203" ht="15.75" customHeight="1">
      <c r="A2203" s="15">
        <v>45300.0</v>
      </c>
      <c r="B2203" s="16">
        <f>IFERROR(VLOOKUP(A2203, 'Data Investing.com'!$A$1:$B$1937, 2, FALSE), "NA")</f>
        <v>7736.26</v>
      </c>
      <c r="C2203" s="16">
        <f>IFERROR(VLOOKUP(A2203, 'Data Investing.com'!$A$1:$G$1937, 6, FALSE), "NA")</f>
        <v>259.0340791</v>
      </c>
      <c r="D2203" s="17">
        <f>IFERROR(VLOOKUP(A2203, 'Data Investing.com'!$A$1:$D$1937, 4, FALSE), "NA")</f>
        <v>-0.010568</v>
      </c>
      <c r="E2203" s="17">
        <f>IFERROR(VLOOKUP(A2203, 'Data Investing.com'!$A$1:$G$1937, 7, FALSE), "NA")</f>
        <v>-0.01027941744</v>
      </c>
    </row>
    <row r="2204" ht="15.75" customHeight="1">
      <c r="A2204" s="15">
        <v>45301.0</v>
      </c>
      <c r="B2204" s="16">
        <f>IFERROR(VLOOKUP(A2204, 'Data Investing.com'!$A$1:$B$1937, 2, FALSE), "NA")</f>
        <v>7874.16</v>
      </c>
      <c r="C2204" s="16">
        <f>IFERROR(VLOOKUP(A2204, 'Data Investing.com'!$A$1:$G$1937, 6, FALSE), "NA")</f>
        <v>262.8935059</v>
      </c>
      <c r="D2204" s="17">
        <f>IFERROR(VLOOKUP(A2204, 'Data Investing.com'!$A$1:$D$1937, 4, FALSE), "NA")</f>
        <v>0.01782515</v>
      </c>
      <c r="E2204" s="17">
        <f>IFERROR(VLOOKUP(A2204, 'Data Investing.com'!$A$1:$G$1937, 7, FALSE), "NA")</f>
        <v>0.01478939709</v>
      </c>
    </row>
    <row r="2205" ht="15.75" customHeight="1">
      <c r="A2205" s="15">
        <v>45302.0</v>
      </c>
      <c r="B2205" s="16">
        <f>IFERROR(VLOOKUP(A2205, 'Data Investing.com'!$A$1:$B$1937, 2, FALSE), "NA")</f>
        <v>7895.96</v>
      </c>
      <c r="C2205" s="16">
        <f>IFERROR(VLOOKUP(A2205, 'Data Investing.com'!$A$1:$G$1937, 6, FALSE), "NA")</f>
        <v>263.5131257</v>
      </c>
      <c r="D2205" s="17">
        <f>IFERROR(VLOOKUP(A2205, 'Data Investing.com'!$A$1:$D$1937, 4, FALSE), "NA")</f>
        <v>0.00276855</v>
      </c>
      <c r="E2205" s="17">
        <f>IFERROR(VLOOKUP(A2205, 'Data Investing.com'!$A$1:$G$1937, 7, FALSE), "NA")</f>
        <v>0.002354149781</v>
      </c>
    </row>
    <row r="2206" ht="15.75" customHeight="1">
      <c r="A2206" s="15">
        <v>45303.0</v>
      </c>
      <c r="B2206" s="16">
        <f>IFERROR(VLOOKUP(A2206, 'Data Investing.com'!$A$1:$B$1937, 2, FALSE), "NA")</f>
        <v>7986.47</v>
      </c>
      <c r="C2206" s="16">
        <f>IFERROR(VLOOKUP(A2206, 'Data Investing.com'!$A$1:$G$1937, 6, FALSE), "NA")</f>
        <v>265.6524834</v>
      </c>
      <c r="D2206" s="17">
        <f>IFERROR(VLOOKUP(A2206, 'Data Investing.com'!$A$1:$D$1937, 4, FALSE), "NA")</f>
        <v>0.01146282</v>
      </c>
      <c r="E2206" s="17">
        <f>IFERROR(VLOOKUP(A2206, 'Data Investing.com'!$A$1:$G$1937, 7, FALSE), "NA")</f>
        <v>0.008085821746</v>
      </c>
    </row>
    <row r="2207" ht="15.75" customHeight="1">
      <c r="A2207" s="15">
        <v>45304.0</v>
      </c>
      <c r="B2207" s="16" t="str">
        <f>IFERROR(VLOOKUP(A2207, 'Data Investing.com'!$A$1:$B$1937, 2, FALSE), "NA")</f>
        <v>NA</v>
      </c>
      <c r="C2207" s="16" t="str">
        <f>IFERROR(VLOOKUP(A2207, 'Data Investing.com'!$A$1:$G$1937, 6, FALSE), "NA")</f>
        <v>NA</v>
      </c>
      <c r="D2207" s="17" t="str">
        <f>IFERROR(VLOOKUP(A2207, 'Data Investing.com'!$A$1:$D$1937, 4, FALSE), "NA")</f>
        <v>NA</v>
      </c>
      <c r="E2207" s="17" t="str">
        <f>IFERROR(VLOOKUP(A2207, 'Data Investing.com'!$A$1:$G$1937, 7, FALSE), "NA")</f>
        <v>NA</v>
      </c>
    </row>
    <row r="2208" ht="15.75" customHeight="1">
      <c r="A2208" s="15">
        <v>45305.0</v>
      </c>
      <c r="B2208" s="16" t="str">
        <f>IFERROR(VLOOKUP(A2208, 'Data Investing.com'!$A$1:$B$1937, 2, FALSE), "NA")</f>
        <v>NA</v>
      </c>
      <c r="C2208" s="16" t="str">
        <f>IFERROR(VLOOKUP(A2208, 'Data Investing.com'!$A$1:$G$1937, 6, FALSE), "NA")</f>
        <v>NA</v>
      </c>
      <c r="D2208" s="17" t="str">
        <f>IFERROR(VLOOKUP(A2208, 'Data Investing.com'!$A$1:$D$1937, 4, FALSE), "NA")</f>
        <v>NA</v>
      </c>
      <c r="E2208" s="17" t="str">
        <f>IFERROR(VLOOKUP(A2208, 'Data Investing.com'!$A$1:$G$1937, 7, FALSE), "NA")</f>
        <v>NA</v>
      </c>
    </row>
    <row r="2209" ht="15.75" customHeight="1">
      <c r="A2209" s="15">
        <v>45306.0</v>
      </c>
      <c r="B2209" s="16">
        <f>IFERROR(VLOOKUP(A2209, 'Data Investing.com'!$A$1:$B$1937, 2, FALSE), "NA")</f>
        <v>8044.02</v>
      </c>
      <c r="C2209" s="16">
        <f>IFERROR(VLOOKUP(A2209, 'Data Investing.com'!$A$1:$G$1937, 6, FALSE), "NA")</f>
        <v>267.4715621</v>
      </c>
      <c r="D2209" s="17">
        <f>IFERROR(VLOOKUP(A2209, 'Data Investing.com'!$A$1:$D$1937, 4, FALSE), "NA")</f>
        <v>0.00720594</v>
      </c>
      <c r="E2209" s="17">
        <f>IFERROR(VLOOKUP(A2209, 'Data Investing.com'!$A$1:$G$1937, 7, FALSE), "NA")</f>
        <v>0.006824249519</v>
      </c>
    </row>
    <row r="2210" ht="15.75" customHeight="1">
      <c r="A2210" s="15">
        <v>45307.0</v>
      </c>
      <c r="B2210" s="16">
        <f>IFERROR(VLOOKUP(A2210, 'Data Investing.com'!$A$1:$B$1937, 2, FALSE), "NA")</f>
        <v>8032.17</v>
      </c>
      <c r="C2210" s="16">
        <f>IFERROR(VLOOKUP(A2210, 'Data Investing.com'!$A$1:$G$1937, 6, FALSE), "NA")</f>
        <v>267.5891501</v>
      </c>
      <c r="D2210" s="17">
        <f>IFERROR(VLOOKUP(A2210, 'Data Investing.com'!$A$1:$D$1937, 4, FALSE), "NA")</f>
        <v>-0.0014731</v>
      </c>
      <c r="E2210" s="17">
        <f>IFERROR(VLOOKUP(A2210, 'Data Investing.com'!$A$1:$G$1937, 7, FALSE), "NA")</f>
        <v>0.0004395313552</v>
      </c>
    </row>
    <row r="2211" ht="15.75" customHeight="1">
      <c r="A2211" s="15">
        <v>45308.0</v>
      </c>
      <c r="B2211" s="16">
        <f>IFERROR(VLOOKUP(A2211, 'Data Investing.com'!$A$1:$B$1937, 2, FALSE), "NA")</f>
        <v>8024.37</v>
      </c>
      <c r="C2211" s="16">
        <f>IFERROR(VLOOKUP(A2211, 'Data Investing.com'!$A$1:$G$1937, 6, FALSE), "NA")</f>
        <v>266.6736456</v>
      </c>
      <c r="D2211" s="17">
        <f>IFERROR(VLOOKUP(A2211, 'Data Investing.com'!$A$1:$D$1937, 4, FALSE), "NA")</f>
        <v>-0.0009711</v>
      </c>
      <c r="E2211" s="17">
        <f>IFERROR(VLOOKUP(A2211, 'Data Investing.com'!$A$1:$G$1937, 7, FALSE), "NA")</f>
        <v>-0.003427172504</v>
      </c>
    </row>
    <row r="2212" ht="15.75" customHeight="1">
      <c r="A2212" s="15">
        <v>45309.0</v>
      </c>
      <c r="B2212" s="16">
        <f>IFERROR(VLOOKUP(A2212, 'Data Investing.com'!$A$1:$B$1937, 2, FALSE), "NA")</f>
        <v>8016.09</v>
      </c>
      <c r="C2212" s="16">
        <f>IFERROR(VLOOKUP(A2212, 'Data Investing.com'!$A$1:$G$1937, 6, FALSE), "NA")</f>
        <v>266.2259508</v>
      </c>
      <c r="D2212" s="17">
        <f>IFERROR(VLOOKUP(A2212, 'Data Investing.com'!$A$1:$D$1937, 4, FALSE), "NA")</f>
        <v>-0.0010319</v>
      </c>
      <c r="E2212" s="17">
        <f>IFERROR(VLOOKUP(A2212, 'Data Investing.com'!$A$1:$G$1937, 7, FALSE), "NA")</f>
        <v>-0.001680222458</v>
      </c>
    </row>
    <row r="2213" ht="15.75" customHeight="1">
      <c r="A2213" s="15">
        <v>45310.0</v>
      </c>
      <c r="B2213" s="16">
        <f>IFERROR(VLOOKUP(A2213, 'Data Investing.com'!$A$1:$B$1937, 2, FALSE), "NA")</f>
        <v>7996.7</v>
      </c>
      <c r="C2213" s="16">
        <f>IFERROR(VLOOKUP(A2213, 'Data Investing.com'!$A$1:$G$1937, 6, FALSE), "NA")</f>
        <v>264.7764861</v>
      </c>
      <c r="D2213" s="17">
        <f>IFERROR(VLOOKUP(A2213, 'Data Investing.com'!$A$1:$D$1937, 4, FALSE), "NA")</f>
        <v>-0.0024189</v>
      </c>
      <c r="E2213" s="17">
        <f>IFERROR(VLOOKUP(A2213, 'Data Investing.com'!$A$1:$G$1937, 7, FALSE), "NA")</f>
        <v>-0.005459365789</v>
      </c>
    </row>
    <row r="2214" ht="15.75" customHeight="1">
      <c r="A2214" s="15">
        <v>45311.0</v>
      </c>
      <c r="B2214" s="16" t="str">
        <f>IFERROR(VLOOKUP(A2214, 'Data Investing.com'!$A$1:$B$1937, 2, FALSE), "NA")</f>
        <v>NA</v>
      </c>
      <c r="C2214" s="16" t="str">
        <f>IFERROR(VLOOKUP(A2214, 'Data Investing.com'!$A$1:$G$1937, 6, FALSE), "NA")</f>
        <v>NA</v>
      </c>
      <c r="D2214" s="17" t="str">
        <f>IFERROR(VLOOKUP(A2214, 'Data Investing.com'!$A$1:$D$1937, 4, FALSE), "NA")</f>
        <v>NA</v>
      </c>
      <c r="E2214" s="17" t="str">
        <f>IFERROR(VLOOKUP(A2214, 'Data Investing.com'!$A$1:$G$1937, 7, FALSE), "NA")</f>
        <v>NA</v>
      </c>
    </row>
    <row r="2215" ht="15.75" customHeight="1">
      <c r="A2215" s="15">
        <v>45312.0</v>
      </c>
      <c r="B2215" s="16" t="str">
        <f>IFERROR(VLOOKUP(A2215, 'Data Investing.com'!$A$1:$B$1937, 2, FALSE), "NA")</f>
        <v>NA</v>
      </c>
      <c r="C2215" s="16" t="str">
        <f>IFERROR(VLOOKUP(A2215, 'Data Investing.com'!$A$1:$G$1937, 6, FALSE), "NA")</f>
        <v>NA</v>
      </c>
      <c r="D2215" s="17" t="str">
        <f>IFERROR(VLOOKUP(A2215, 'Data Investing.com'!$A$1:$D$1937, 4, FALSE), "NA")</f>
        <v>NA</v>
      </c>
      <c r="E2215" s="17" t="str">
        <f>IFERROR(VLOOKUP(A2215, 'Data Investing.com'!$A$1:$G$1937, 7, FALSE), "NA")</f>
        <v>NA</v>
      </c>
    </row>
    <row r="2216" ht="15.75" customHeight="1">
      <c r="A2216" s="15">
        <v>45313.0</v>
      </c>
      <c r="B2216" s="16">
        <f>IFERROR(VLOOKUP(A2216, 'Data Investing.com'!$A$1:$B$1937, 2, FALSE), "NA")</f>
        <v>8010.14</v>
      </c>
      <c r="C2216" s="16">
        <f>IFERROR(VLOOKUP(A2216, 'Data Investing.com'!$A$1:$G$1937, 6, FALSE), "NA")</f>
        <v>265.0679038</v>
      </c>
      <c r="D2216" s="17">
        <f>IFERROR(VLOOKUP(A2216, 'Data Investing.com'!$A$1:$D$1937, 4, FALSE), "NA")</f>
        <v>0.00168069</v>
      </c>
      <c r="E2216" s="17">
        <f>IFERROR(VLOOKUP(A2216, 'Data Investing.com'!$A$1:$G$1937, 7, FALSE), "NA")</f>
        <v>0.001100012729</v>
      </c>
    </row>
    <row r="2217" ht="15.75" customHeight="1">
      <c r="A2217" s="15">
        <v>45314.0</v>
      </c>
      <c r="B2217" s="16">
        <f>IFERROR(VLOOKUP(A2217, 'Data Investing.com'!$A$1:$B$1937, 2, FALSE), "NA")</f>
        <v>7950.06</v>
      </c>
      <c r="C2217" s="16">
        <f>IFERROR(VLOOKUP(A2217, 'Data Investing.com'!$A$1:$G$1937, 6, FALSE), "NA")</f>
        <v>263.0884699</v>
      </c>
      <c r="D2217" s="17">
        <f>IFERROR(VLOOKUP(A2217, 'Data Investing.com'!$A$1:$D$1937, 4, FALSE), "NA")</f>
        <v>-0.0075005</v>
      </c>
      <c r="E2217" s="17">
        <f>IFERROR(VLOOKUP(A2217, 'Data Investing.com'!$A$1:$G$1937, 7, FALSE), "NA")</f>
        <v>-0.00749567118</v>
      </c>
    </row>
    <row r="2218" ht="15.75" customHeight="1">
      <c r="A2218" s="15">
        <v>45315.0</v>
      </c>
      <c r="B2218" s="16">
        <f>IFERROR(VLOOKUP(A2218, 'Data Investing.com'!$A$1:$B$1937, 2, FALSE), "NA")</f>
        <v>8090.9</v>
      </c>
      <c r="C2218" s="16">
        <f>IFERROR(VLOOKUP(A2218, 'Data Investing.com'!$A$1:$G$1937, 6, FALSE), "NA")</f>
        <v>267.6580049</v>
      </c>
      <c r="D2218" s="17">
        <f>IFERROR(VLOOKUP(A2218, 'Data Investing.com'!$A$1:$D$1937, 4, FALSE), "NA")</f>
        <v>0.01771559</v>
      </c>
      <c r="E2218" s="17">
        <f>IFERROR(VLOOKUP(A2218, 'Data Investing.com'!$A$1:$G$1937, 7, FALSE), "NA")</f>
        <v>0.01721970142</v>
      </c>
    </row>
    <row r="2219" ht="15.75" customHeight="1">
      <c r="A2219" s="15">
        <v>45316.0</v>
      </c>
      <c r="B2219" s="16">
        <f>IFERROR(VLOOKUP(A2219, 'Data Investing.com'!$A$1:$B$1937, 2, FALSE), "NA")</f>
        <v>8169.89</v>
      </c>
      <c r="C2219" s="16">
        <f>IFERROR(VLOOKUP(A2219, 'Data Investing.com'!$A$1:$G$1937, 6, FALSE), "NA")</f>
        <v>270.2156793</v>
      </c>
      <c r="D2219" s="17">
        <f>IFERROR(VLOOKUP(A2219, 'Data Investing.com'!$A$1:$D$1937, 4, FALSE), "NA")</f>
        <v>0.00976282</v>
      </c>
      <c r="E2219" s="17">
        <f>IFERROR(VLOOKUP(A2219, 'Data Investing.com'!$A$1:$G$1937, 7, FALSE), "NA")</f>
        <v>0.009510388128</v>
      </c>
    </row>
    <row r="2220" ht="15.75" customHeight="1">
      <c r="A2220" s="15">
        <v>45317.0</v>
      </c>
      <c r="B2220" s="16">
        <f>IFERROR(VLOOKUP(A2220, 'Data Investing.com'!$A$1:$B$1937, 2, FALSE), "NA")</f>
        <v>8346.28</v>
      </c>
      <c r="C2220" s="16">
        <f>IFERROR(VLOOKUP(A2220, 'Data Investing.com'!$A$1:$G$1937, 6, FALSE), "NA")</f>
        <v>275.6886204</v>
      </c>
      <c r="D2220" s="17">
        <f>IFERROR(VLOOKUP(A2220, 'Data Investing.com'!$A$1:$D$1937, 4, FALSE), "NA")</f>
        <v>0.02159025</v>
      </c>
      <c r="E2220" s="17">
        <f>IFERROR(VLOOKUP(A2220, 'Data Investing.com'!$A$1:$G$1937, 7, FALSE), "NA")</f>
        <v>0.02005158934</v>
      </c>
    </row>
    <row r="2221" ht="15.75" customHeight="1">
      <c r="A2221" s="15">
        <v>45318.0</v>
      </c>
      <c r="B2221" s="16" t="str">
        <f>IFERROR(VLOOKUP(A2221, 'Data Investing.com'!$A$1:$B$1937, 2, FALSE), "NA")</f>
        <v>NA</v>
      </c>
      <c r="C2221" s="16" t="str">
        <f>IFERROR(VLOOKUP(A2221, 'Data Investing.com'!$A$1:$G$1937, 6, FALSE), "NA")</f>
        <v>NA</v>
      </c>
      <c r="D2221" s="17" t="str">
        <f>IFERROR(VLOOKUP(A2221, 'Data Investing.com'!$A$1:$D$1937, 4, FALSE), "NA")</f>
        <v>NA</v>
      </c>
      <c r="E2221" s="17" t="str">
        <f>IFERROR(VLOOKUP(A2221, 'Data Investing.com'!$A$1:$G$1937, 7, FALSE), "NA")</f>
        <v>NA</v>
      </c>
    </row>
    <row r="2222" ht="15.75" customHeight="1">
      <c r="A2222" s="15">
        <v>45319.0</v>
      </c>
      <c r="B2222" s="16" t="str">
        <f>IFERROR(VLOOKUP(A2222, 'Data Investing.com'!$A$1:$B$1937, 2, FALSE), "NA")</f>
        <v>NA</v>
      </c>
      <c r="C2222" s="16" t="str">
        <f>IFERROR(VLOOKUP(A2222, 'Data Investing.com'!$A$1:$G$1937, 6, FALSE), "NA")</f>
        <v>NA</v>
      </c>
      <c r="D2222" s="17" t="str">
        <f>IFERROR(VLOOKUP(A2222, 'Data Investing.com'!$A$1:$D$1937, 4, FALSE), "NA")</f>
        <v>NA</v>
      </c>
      <c r="E2222" s="17" t="str">
        <f>IFERROR(VLOOKUP(A2222, 'Data Investing.com'!$A$1:$G$1937, 7, FALSE), "NA")</f>
        <v>NA</v>
      </c>
    </row>
    <row r="2223" ht="15.75" customHeight="1">
      <c r="A2223" s="15">
        <v>45320.0</v>
      </c>
      <c r="B2223" s="16">
        <f>IFERROR(VLOOKUP(A2223, 'Data Investing.com'!$A$1:$B$1937, 2, FALSE), "NA")</f>
        <v>8471.7</v>
      </c>
      <c r="C2223" s="16">
        <f>IFERROR(VLOOKUP(A2223, 'Data Investing.com'!$A$1:$G$1937, 6, FALSE), "NA")</f>
        <v>279.4806069</v>
      </c>
      <c r="D2223" s="17">
        <f>IFERROR(VLOOKUP(A2223, 'Data Investing.com'!$A$1:$D$1937, 4, FALSE), "NA")</f>
        <v>0.01502705</v>
      </c>
      <c r="E2223" s="17">
        <f>IFERROR(VLOOKUP(A2223, 'Data Investing.com'!$A$1:$G$1937, 7, FALSE), "NA")</f>
        <v>0.01366086334</v>
      </c>
    </row>
    <row r="2224" ht="15.75" customHeight="1">
      <c r="A2224" s="15">
        <v>45321.0</v>
      </c>
      <c r="B2224" s="16">
        <f>IFERROR(VLOOKUP(A2224, 'Data Investing.com'!$A$1:$B$1937, 2, FALSE), "NA")</f>
        <v>8474.3</v>
      </c>
      <c r="C2224" s="16">
        <f>IFERROR(VLOOKUP(A2224, 'Data Investing.com'!$A$1:$G$1937, 6, FALSE), "NA")</f>
        <v>279.4594363</v>
      </c>
      <c r="D2224" s="17">
        <f>IFERROR(VLOOKUP(A2224, 'Data Investing.com'!$A$1:$D$1937, 4, FALSE), "NA")</f>
        <v>0.0003069</v>
      </c>
      <c r="E2224" s="17">
        <f>IFERROR(VLOOKUP(A2224, 'Data Investing.com'!$A$1:$G$1937, 7, FALSE), "NA")</f>
        <v>-0.00007575265503</v>
      </c>
    </row>
    <row r="2225" ht="15.75" customHeight="1">
      <c r="A2225" s="15">
        <v>45322.0</v>
      </c>
      <c r="B2225" s="16">
        <f>IFERROR(VLOOKUP(A2225, 'Data Investing.com'!$A$1:$B$1937, 2, FALSE), "NA")</f>
        <v>8496.66</v>
      </c>
      <c r="C2225" s="16">
        <f>IFERROR(VLOOKUP(A2225, 'Data Investing.com'!$A$1:$G$1937, 6, FALSE), "NA")</f>
        <v>280.2781452</v>
      </c>
      <c r="D2225" s="17">
        <f>IFERROR(VLOOKUP(A2225, 'Data Investing.com'!$A$1:$D$1937, 4, FALSE), "NA")</f>
        <v>0.00263857</v>
      </c>
      <c r="E2225" s="17">
        <f>IFERROR(VLOOKUP(A2225, 'Data Investing.com'!$A$1:$G$1937, 7, FALSE), "NA")</f>
        <v>0.002925333368</v>
      </c>
    </row>
    <row r="2226" ht="15.75" customHeight="1">
      <c r="A2226" s="15">
        <v>45323.0</v>
      </c>
      <c r="B2226" s="16">
        <f>IFERROR(VLOOKUP(A2226, 'Data Investing.com'!$A$1:$B$1937, 2, FALSE), "NA")</f>
        <v>8646.12</v>
      </c>
      <c r="C2226" s="16">
        <f>IFERROR(VLOOKUP(A2226, 'Data Investing.com'!$A$1:$G$1937, 6, FALSE), "NA")</f>
        <v>285.6333003</v>
      </c>
      <c r="D2226" s="17">
        <f>IFERROR(VLOOKUP(A2226, 'Data Investing.com'!$A$1:$D$1937, 4, FALSE), "NA")</f>
        <v>0.01759044</v>
      </c>
      <c r="E2226" s="17">
        <f>IFERROR(VLOOKUP(A2226, 'Data Investing.com'!$A$1:$G$1937, 7, FALSE), "NA")</f>
        <v>0.01892633548</v>
      </c>
    </row>
    <row r="2227" ht="15.75" customHeight="1">
      <c r="A2227" s="15">
        <v>45324.0</v>
      </c>
      <c r="B2227" s="16">
        <f>IFERROR(VLOOKUP(A2227, 'Data Investing.com'!$A$1:$B$1937, 2, FALSE), "NA")</f>
        <v>8665.68</v>
      </c>
      <c r="C2227" s="16">
        <f>IFERROR(VLOOKUP(A2227, 'Data Investing.com'!$A$1:$G$1937, 6, FALSE), "NA")</f>
        <v>285.0646403</v>
      </c>
      <c r="D2227" s="17">
        <f>IFERROR(VLOOKUP(A2227, 'Data Investing.com'!$A$1:$D$1937, 4, FALSE), "NA")</f>
        <v>0.00226229</v>
      </c>
      <c r="E2227" s="17">
        <f>IFERROR(VLOOKUP(A2227, 'Data Investing.com'!$A$1:$G$1937, 7, FALSE), "NA")</f>
        <v>-0.001992858782</v>
      </c>
    </row>
    <row r="2228" ht="15.75" customHeight="1">
      <c r="A2228" s="15">
        <v>45325.0</v>
      </c>
      <c r="B2228" s="16" t="str">
        <f>IFERROR(VLOOKUP(A2228, 'Data Investing.com'!$A$1:$B$1937, 2, FALSE), "NA")</f>
        <v>NA</v>
      </c>
      <c r="C2228" s="16" t="str">
        <f>IFERROR(VLOOKUP(A2228, 'Data Investing.com'!$A$1:$G$1937, 6, FALSE), "NA")</f>
        <v>NA</v>
      </c>
      <c r="D2228" s="17" t="str">
        <f>IFERROR(VLOOKUP(A2228, 'Data Investing.com'!$A$1:$D$1937, 4, FALSE), "NA")</f>
        <v>NA</v>
      </c>
      <c r="E2228" s="17" t="str">
        <f>IFERROR(VLOOKUP(A2228, 'Data Investing.com'!$A$1:$G$1937, 7, FALSE), "NA")</f>
        <v>NA</v>
      </c>
    </row>
    <row r="2229" ht="15.75" customHeight="1">
      <c r="A2229" s="15">
        <v>45326.0</v>
      </c>
      <c r="B2229" s="16" t="str">
        <f>IFERROR(VLOOKUP(A2229, 'Data Investing.com'!$A$1:$B$1937, 2, FALSE), "NA")</f>
        <v>NA</v>
      </c>
      <c r="C2229" s="16" t="str">
        <f>IFERROR(VLOOKUP(A2229, 'Data Investing.com'!$A$1:$G$1937, 6, FALSE), "NA")</f>
        <v>NA</v>
      </c>
      <c r="D2229" s="17" t="str">
        <f>IFERROR(VLOOKUP(A2229, 'Data Investing.com'!$A$1:$D$1937, 4, FALSE), "NA")</f>
        <v>NA</v>
      </c>
      <c r="E2229" s="17" t="str">
        <f>IFERROR(VLOOKUP(A2229, 'Data Investing.com'!$A$1:$G$1937, 7, FALSE), "NA")</f>
        <v>NA</v>
      </c>
    </row>
    <row r="2230" ht="15.75" customHeight="1">
      <c r="A2230" s="15">
        <v>45327.0</v>
      </c>
      <c r="B2230" s="16">
        <f>IFERROR(VLOOKUP(A2230, 'Data Investing.com'!$A$1:$B$1937, 2, FALSE), "NA")</f>
        <v>8776.7</v>
      </c>
      <c r="C2230" s="16">
        <f>IFERROR(VLOOKUP(A2230, 'Data Investing.com'!$A$1:$G$1937, 6, FALSE), "NA")</f>
        <v>287.4392892</v>
      </c>
      <c r="D2230" s="17">
        <f>IFERROR(VLOOKUP(A2230, 'Data Investing.com'!$A$1:$D$1937, 4, FALSE), "NA")</f>
        <v>0.01281146</v>
      </c>
      <c r="E2230" s="17">
        <f>IFERROR(VLOOKUP(A2230, 'Data Investing.com'!$A$1:$G$1937, 7, FALSE), "NA")</f>
        <v>0.008295707331</v>
      </c>
    </row>
    <row r="2231" ht="15.75" customHeight="1">
      <c r="A2231" s="15">
        <v>45328.0</v>
      </c>
      <c r="B2231" s="16">
        <f>IFERROR(VLOOKUP(A2231, 'Data Investing.com'!$A$1:$B$1937, 2, FALSE), "NA")</f>
        <v>8869.14</v>
      </c>
      <c r="C2231" s="16">
        <f>IFERROR(VLOOKUP(A2231, 'Data Investing.com'!$A$1:$G$1937, 6, FALSE), "NA")</f>
        <v>292.444506</v>
      </c>
      <c r="D2231" s="17">
        <f>IFERROR(VLOOKUP(A2231, 'Data Investing.com'!$A$1:$D$1937, 4, FALSE), "NA")</f>
        <v>0.01053243</v>
      </c>
      <c r="E2231" s="17">
        <f>IFERROR(VLOOKUP(A2231, 'Data Investing.com'!$A$1:$G$1937, 7, FALSE), "NA")</f>
        <v>0.01726325568</v>
      </c>
    </row>
    <row r="2232" ht="15.75" customHeight="1">
      <c r="A2232" s="15">
        <v>45329.0</v>
      </c>
      <c r="B2232" s="16">
        <f>IFERROR(VLOOKUP(A2232, 'Data Investing.com'!$A$1:$B$1937, 2, FALSE), "NA")</f>
        <v>8843.01</v>
      </c>
      <c r="C2232" s="16">
        <f>IFERROR(VLOOKUP(A2232, 'Data Investing.com'!$A$1:$G$1937, 6, FALSE), "NA")</f>
        <v>289.5540617</v>
      </c>
      <c r="D2232" s="17">
        <f>IFERROR(VLOOKUP(A2232, 'Data Investing.com'!$A$1:$D$1937, 4, FALSE), "NA")</f>
        <v>-0.0029462</v>
      </c>
      <c r="E2232" s="17">
        <f>IFERROR(VLOOKUP(A2232, 'Data Investing.com'!$A$1:$G$1937, 7, FALSE), "NA")</f>
        <v>-0.009932904343</v>
      </c>
    </row>
    <row r="2233" ht="15.75" customHeight="1">
      <c r="A2233" s="15">
        <v>45330.0</v>
      </c>
      <c r="B2233" s="16">
        <f>IFERROR(VLOOKUP(A2233, 'Data Investing.com'!$A$1:$B$1937, 2, FALSE), "NA")</f>
        <v>8949.79</v>
      </c>
      <c r="C2233" s="16">
        <f>IFERROR(VLOOKUP(A2233, 'Data Investing.com'!$A$1:$G$1937, 6, FALSE), "NA")</f>
        <v>292.7676515</v>
      </c>
      <c r="D2233" s="17">
        <f>IFERROR(VLOOKUP(A2233, 'Data Investing.com'!$A$1:$D$1937, 4, FALSE), "NA")</f>
        <v>0.01207507</v>
      </c>
      <c r="E2233" s="17">
        <f>IFERROR(VLOOKUP(A2233, 'Data Investing.com'!$A$1:$G$1937, 7, FALSE), "NA")</f>
        <v>0.01103727498</v>
      </c>
    </row>
    <row r="2234" ht="15.75" customHeight="1">
      <c r="A2234" s="15">
        <v>45331.0</v>
      </c>
      <c r="B2234" s="16">
        <f>IFERROR(VLOOKUP(A2234, 'Data Investing.com'!$A$1:$B$1937, 2, FALSE), "NA")</f>
        <v>9045.97</v>
      </c>
      <c r="C2234" s="16">
        <f>IFERROR(VLOOKUP(A2234, 'Data Investing.com'!$A$1:$G$1937, 6, FALSE), "NA")</f>
        <v>296.0262452</v>
      </c>
      <c r="D2234" s="17">
        <f>IFERROR(VLOOKUP(A2234, 'Data Investing.com'!$A$1:$D$1937, 4, FALSE), "NA")</f>
        <v>0.01074662</v>
      </c>
      <c r="E2234" s="17">
        <f>IFERROR(VLOOKUP(A2234, 'Data Investing.com'!$A$1:$G$1937, 7, FALSE), "NA")</f>
        <v>0.01106882031</v>
      </c>
    </row>
    <row r="2235" ht="15.75" customHeight="1">
      <c r="A2235" s="15">
        <v>45332.0</v>
      </c>
      <c r="B2235" s="16" t="str">
        <f>IFERROR(VLOOKUP(A2235, 'Data Investing.com'!$A$1:$B$1937, 2, FALSE), "NA")</f>
        <v>NA</v>
      </c>
      <c r="C2235" s="16" t="str">
        <f>IFERROR(VLOOKUP(A2235, 'Data Investing.com'!$A$1:$G$1937, 6, FALSE), "NA")</f>
        <v>NA</v>
      </c>
      <c r="D2235" s="17" t="str">
        <f>IFERROR(VLOOKUP(A2235, 'Data Investing.com'!$A$1:$D$1937, 4, FALSE), "NA")</f>
        <v>NA</v>
      </c>
      <c r="E2235" s="17" t="str">
        <f>IFERROR(VLOOKUP(A2235, 'Data Investing.com'!$A$1:$G$1937, 7, FALSE), "NA")</f>
        <v>NA</v>
      </c>
    </row>
    <row r="2236" ht="15.75" customHeight="1">
      <c r="A2236" s="15">
        <v>45333.0</v>
      </c>
      <c r="B2236" s="16" t="str">
        <f>IFERROR(VLOOKUP(A2236, 'Data Investing.com'!$A$1:$B$1937, 2, FALSE), "NA")</f>
        <v>NA</v>
      </c>
      <c r="C2236" s="16" t="str">
        <f>IFERROR(VLOOKUP(A2236, 'Data Investing.com'!$A$1:$G$1937, 6, FALSE), "NA")</f>
        <v>NA</v>
      </c>
      <c r="D2236" s="17" t="str">
        <f>IFERROR(VLOOKUP(A2236, 'Data Investing.com'!$A$1:$D$1937, 4, FALSE), "NA")</f>
        <v>NA</v>
      </c>
      <c r="E2236" s="17" t="str">
        <f>IFERROR(VLOOKUP(A2236, 'Data Investing.com'!$A$1:$G$1937, 7, FALSE), "NA")</f>
        <v>NA</v>
      </c>
    </row>
    <row r="2237" ht="15.75" customHeight="1">
      <c r="A2237" s="15">
        <v>45334.0</v>
      </c>
      <c r="B2237" s="16">
        <f>IFERROR(VLOOKUP(A2237, 'Data Investing.com'!$A$1:$B$1937, 2, FALSE), "NA")</f>
        <v>9174.58</v>
      </c>
      <c r="C2237" s="16">
        <f>IFERROR(VLOOKUP(A2237, 'Data Investing.com'!$A$1:$G$1937, 6, FALSE), "NA")</f>
        <v>299.4285304</v>
      </c>
      <c r="D2237" s="17">
        <f>IFERROR(VLOOKUP(A2237, 'Data Investing.com'!$A$1:$D$1937, 4, FALSE), "NA")</f>
        <v>0.01421738</v>
      </c>
      <c r="E2237" s="17">
        <f>IFERROR(VLOOKUP(A2237, 'Data Investing.com'!$A$1:$G$1937, 7, FALSE), "NA")</f>
        <v>0.01142764284</v>
      </c>
    </row>
    <row r="2238" ht="15.75" customHeight="1">
      <c r="A2238" s="15">
        <v>45335.0</v>
      </c>
      <c r="B2238" s="16">
        <f>IFERROR(VLOOKUP(A2238, 'Data Investing.com'!$A$1:$B$1937, 2, FALSE), "NA")</f>
        <v>8994</v>
      </c>
      <c r="C2238" s="16">
        <f>IFERROR(VLOOKUP(A2238, 'Data Investing.com'!$A$1:$G$1937, 6, FALSE), "NA")</f>
        <v>292.8230039</v>
      </c>
      <c r="D2238" s="17">
        <f>IFERROR(VLOOKUP(A2238, 'Data Investing.com'!$A$1:$D$1937, 4, FALSE), "NA")</f>
        <v>-0.0196826</v>
      </c>
      <c r="E2238" s="17">
        <f>IFERROR(VLOOKUP(A2238, 'Data Investing.com'!$A$1:$G$1937, 7, FALSE), "NA")</f>
        <v>-0.02230741515</v>
      </c>
    </row>
    <row r="2239" ht="15.75" customHeight="1">
      <c r="A2239" s="15">
        <v>45336.0</v>
      </c>
      <c r="B2239" s="16">
        <f>IFERROR(VLOOKUP(A2239, 'Data Investing.com'!$A$1:$B$1937, 2, FALSE), "NA")</f>
        <v>9072.08</v>
      </c>
      <c r="C2239" s="16">
        <f>IFERROR(VLOOKUP(A2239, 'Data Investing.com'!$A$1:$G$1937, 6, FALSE), "NA")</f>
        <v>295.1719381</v>
      </c>
      <c r="D2239" s="17">
        <f>IFERROR(VLOOKUP(A2239, 'Data Investing.com'!$A$1:$D$1937, 4, FALSE), "NA")</f>
        <v>0.00868134</v>
      </c>
      <c r="E2239" s="17">
        <f>IFERROR(VLOOKUP(A2239, 'Data Investing.com'!$A$1:$G$1937, 7, FALSE), "NA")</f>
        <v>0.007989683324</v>
      </c>
    </row>
    <row r="2240" ht="15.75" customHeight="1">
      <c r="A2240" s="15">
        <v>45337.0</v>
      </c>
      <c r="B2240" s="16">
        <f>IFERROR(VLOOKUP(A2240, 'Data Investing.com'!$A$1:$B$1937, 2, FALSE), "NA")</f>
        <v>9242.15</v>
      </c>
      <c r="C2240" s="16">
        <f>IFERROR(VLOOKUP(A2240, 'Data Investing.com'!$A$1:$G$1937, 6, FALSE), "NA")</f>
        <v>300.8708249</v>
      </c>
      <c r="D2240" s="17">
        <f>IFERROR(VLOOKUP(A2240, 'Data Investing.com'!$A$1:$D$1937, 4, FALSE), "NA")</f>
        <v>0.01874653</v>
      </c>
      <c r="E2240" s="17">
        <f>IFERROR(VLOOKUP(A2240, 'Data Investing.com'!$A$1:$G$1937, 7, FALSE), "NA")</f>
        <v>0.01912299202</v>
      </c>
    </row>
    <row r="2241" ht="15.75" customHeight="1">
      <c r="A2241" s="15">
        <v>45338.0</v>
      </c>
      <c r="B2241" s="16">
        <f>IFERROR(VLOOKUP(A2241, 'Data Investing.com'!$A$1:$B$1937, 2, FALSE), "NA")</f>
        <v>9250.36</v>
      </c>
      <c r="C2241" s="16">
        <f>IFERROR(VLOOKUP(A2241, 'Data Investing.com'!$A$1:$G$1937, 6, FALSE), "NA")</f>
        <v>300.158997</v>
      </c>
      <c r="D2241" s="17">
        <f>IFERROR(VLOOKUP(A2241, 'Data Investing.com'!$A$1:$D$1937, 4, FALSE), "NA")</f>
        <v>0.00088832</v>
      </c>
      <c r="E2241" s="17">
        <f>IFERROR(VLOOKUP(A2241, 'Data Investing.com'!$A$1:$G$1937, 7, FALSE), "NA")</f>
        <v>-0.002368695443</v>
      </c>
    </row>
    <row r="2242" ht="15.75" customHeight="1">
      <c r="A2242" s="15">
        <v>45339.0</v>
      </c>
      <c r="B2242" s="16" t="str">
        <f>IFERROR(VLOOKUP(A2242, 'Data Investing.com'!$A$1:$B$1937, 2, FALSE), "NA")</f>
        <v>NA</v>
      </c>
      <c r="C2242" s="16" t="str">
        <f>IFERROR(VLOOKUP(A2242, 'Data Investing.com'!$A$1:$G$1937, 6, FALSE), "NA")</f>
        <v>NA</v>
      </c>
      <c r="D2242" s="17" t="str">
        <f>IFERROR(VLOOKUP(A2242, 'Data Investing.com'!$A$1:$D$1937, 4, FALSE), "NA")</f>
        <v>NA</v>
      </c>
      <c r="E2242" s="17" t="str">
        <f>IFERROR(VLOOKUP(A2242, 'Data Investing.com'!$A$1:$G$1937, 7, FALSE), "NA")</f>
        <v>NA</v>
      </c>
    </row>
    <row r="2243" ht="15.75" customHeight="1">
      <c r="A2243" s="15">
        <v>45340.0</v>
      </c>
      <c r="B2243" s="16" t="str">
        <f>IFERROR(VLOOKUP(A2243, 'Data Investing.com'!$A$1:$B$1937, 2, FALSE), "NA")</f>
        <v>NA</v>
      </c>
      <c r="C2243" s="16" t="str">
        <f>IFERROR(VLOOKUP(A2243, 'Data Investing.com'!$A$1:$G$1937, 6, FALSE), "NA")</f>
        <v>NA</v>
      </c>
      <c r="D2243" s="17" t="str">
        <f>IFERROR(VLOOKUP(A2243, 'Data Investing.com'!$A$1:$D$1937, 4, FALSE), "NA")</f>
        <v>NA</v>
      </c>
      <c r="E2243" s="17" t="str">
        <f>IFERROR(VLOOKUP(A2243, 'Data Investing.com'!$A$1:$G$1937, 7, FALSE), "NA")</f>
        <v>NA</v>
      </c>
    </row>
    <row r="2244" ht="15.75" customHeight="1">
      <c r="A2244" s="15">
        <v>45341.0</v>
      </c>
      <c r="B2244" s="16">
        <f>IFERROR(VLOOKUP(A2244, 'Data Investing.com'!$A$1:$B$1937, 2, FALSE), "NA")</f>
        <v>9196.41</v>
      </c>
      <c r="C2244" s="16">
        <f>IFERROR(VLOOKUP(A2244, 'Data Investing.com'!$A$1:$G$1937, 6, FALSE), "NA")</f>
        <v>298.4674852</v>
      </c>
      <c r="D2244" s="17">
        <f>IFERROR(VLOOKUP(A2244, 'Data Investing.com'!$A$1:$D$1937, 4, FALSE), "NA")</f>
        <v>-0.0058322</v>
      </c>
      <c r="E2244" s="17">
        <f>IFERROR(VLOOKUP(A2244, 'Data Investing.com'!$A$1:$G$1937, 7, FALSE), "NA")</f>
        <v>-0.005651324599</v>
      </c>
    </row>
    <row r="2245" ht="15.75" customHeight="1">
      <c r="A2245" s="15">
        <v>45342.0</v>
      </c>
      <c r="B2245" s="16">
        <f>IFERROR(VLOOKUP(A2245, 'Data Investing.com'!$A$1:$B$1937, 2, FALSE), "NA")</f>
        <v>9344.97</v>
      </c>
      <c r="C2245" s="16">
        <f>IFERROR(VLOOKUP(A2245, 'Data Investing.com'!$A$1:$G$1937, 6, FALSE), "NA")</f>
        <v>302.4448105</v>
      </c>
      <c r="D2245" s="17">
        <f>IFERROR(VLOOKUP(A2245, 'Data Investing.com'!$A$1:$D$1937, 4, FALSE), "NA")</f>
        <v>0.01615413</v>
      </c>
      <c r="E2245" s="17">
        <f>IFERROR(VLOOKUP(A2245, 'Data Investing.com'!$A$1:$G$1937, 7, FALSE), "NA")</f>
        <v>0.01323781675</v>
      </c>
    </row>
    <row r="2246" ht="15.75" customHeight="1">
      <c r="A2246" s="15">
        <v>45343.0</v>
      </c>
      <c r="B2246" s="16">
        <f>IFERROR(VLOOKUP(A2246, 'Data Investing.com'!$A$1:$B$1937, 2, FALSE), "NA")</f>
        <v>9312.12</v>
      </c>
      <c r="C2246" s="16">
        <f>IFERROR(VLOOKUP(A2246, 'Data Investing.com'!$A$1:$G$1937, 6, FALSE), "NA")</f>
        <v>301.3075258</v>
      </c>
      <c r="D2246" s="17">
        <f>IFERROR(VLOOKUP(A2246, 'Data Investing.com'!$A$1:$D$1937, 4, FALSE), "NA")</f>
        <v>-0.0035153</v>
      </c>
      <c r="E2246" s="17">
        <f>IFERROR(VLOOKUP(A2246, 'Data Investing.com'!$A$1:$G$1937, 7, FALSE), "NA")</f>
        <v>-0.003767392697</v>
      </c>
    </row>
    <row r="2247" ht="15.75" customHeight="1">
      <c r="A2247" s="15">
        <v>45344.0</v>
      </c>
      <c r="B2247" s="16">
        <f>IFERROR(VLOOKUP(A2247, 'Data Investing.com'!$A$1:$B$1937, 2, FALSE), "NA")</f>
        <v>9347.17</v>
      </c>
      <c r="C2247" s="16">
        <f>IFERROR(VLOOKUP(A2247, 'Data Investing.com'!$A$1:$G$1937, 6, FALSE), "NA")</f>
        <v>302.7001907</v>
      </c>
      <c r="D2247" s="17">
        <f>IFERROR(VLOOKUP(A2247, 'Data Investing.com'!$A$1:$D$1937, 4, FALSE), "NA")</f>
        <v>0.00376391</v>
      </c>
      <c r="E2247" s="17">
        <f>IFERROR(VLOOKUP(A2247, 'Data Investing.com'!$A$1:$G$1937, 7, FALSE), "NA")</f>
        <v>0.00461142259</v>
      </c>
    </row>
    <row r="2248" ht="15.75" customHeight="1">
      <c r="A2248" s="15">
        <v>45345.0</v>
      </c>
      <c r="B2248" s="16">
        <f>IFERROR(VLOOKUP(A2248, 'Data Investing.com'!$A$1:$B$1937, 2, FALSE), "NA")</f>
        <v>9374.2</v>
      </c>
      <c r="C2248" s="16">
        <f>IFERROR(VLOOKUP(A2248, 'Data Investing.com'!$A$1:$G$1937, 6, FALSE), "NA")</f>
        <v>302.7343687</v>
      </c>
      <c r="D2248" s="17">
        <f>IFERROR(VLOOKUP(A2248, 'Data Investing.com'!$A$1:$D$1937, 4, FALSE), "NA")</f>
        <v>0.00289178</v>
      </c>
      <c r="E2248" s="17">
        <f>IFERROR(VLOOKUP(A2248, 'Data Investing.com'!$A$1:$G$1937, 7, FALSE), "NA")</f>
        <v>0.0001129038616</v>
      </c>
    </row>
    <row r="2249" ht="15.75" customHeight="1">
      <c r="A2249" s="15">
        <v>45346.0</v>
      </c>
      <c r="B2249" s="16" t="str">
        <f>IFERROR(VLOOKUP(A2249, 'Data Investing.com'!$A$1:$B$1937, 2, FALSE), "NA")</f>
        <v>NA</v>
      </c>
      <c r="C2249" s="16" t="str">
        <f>IFERROR(VLOOKUP(A2249, 'Data Investing.com'!$A$1:$G$1937, 6, FALSE), "NA")</f>
        <v>NA</v>
      </c>
      <c r="D2249" s="17" t="str">
        <f>IFERROR(VLOOKUP(A2249, 'Data Investing.com'!$A$1:$D$1937, 4, FALSE), "NA")</f>
        <v>NA</v>
      </c>
      <c r="E2249" s="17" t="str">
        <f>IFERROR(VLOOKUP(A2249, 'Data Investing.com'!$A$1:$G$1937, 7, FALSE), "NA")</f>
        <v>NA</v>
      </c>
    </row>
    <row r="2250" ht="15.75" customHeight="1">
      <c r="A2250" s="15">
        <v>45347.0</v>
      </c>
      <c r="B2250" s="16" t="str">
        <f>IFERROR(VLOOKUP(A2250, 'Data Investing.com'!$A$1:$B$1937, 2, FALSE), "NA")</f>
        <v>NA</v>
      </c>
      <c r="C2250" s="16" t="str">
        <f>IFERROR(VLOOKUP(A2250, 'Data Investing.com'!$A$1:$G$1937, 6, FALSE), "NA")</f>
        <v>NA</v>
      </c>
      <c r="D2250" s="17" t="str">
        <f>IFERROR(VLOOKUP(A2250, 'Data Investing.com'!$A$1:$D$1937, 4, FALSE), "NA")</f>
        <v>NA</v>
      </c>
      <c r="E2250" s="17" t="str">
        <f>IFERROR(VLOOKUP(A2250, 'Data Investing.com'!$A$1:$G$1937, 7, FALSE), "NA")</f>
        <v>NA</v>
      </c>
    </row>
    <row r="2251" ht="15.75" customHeight="1">
      <c r="A2251" s="15">
        <v>45348.0</v>
      </c>
      <c r="B2251" s="16">
        <f>IFERROR(VLOOKUP(A2251, 'Data Investing.com'!$A$1:$B$1937, 2, FALSE), "NA")</f>
        <v>9334.13</v>
      </c>
      <c r="C2251" s="16">
        <f>IFERROR(VLOOKUP(A2251, 'Data Investing.com'!$A$1:$G$1937, 6, FALSE), "NA")</f>
        <v>300.6838901</v>
      </c>
      <c r="D2251" s="17">
        <f>IFERROR(VLOOKUP(A2251, 'Data Investing.com'!$A$1:$D$1937, 4, FALSE), "NA")</f>
        <v>-0.0042745</v>
      </c>
      <c r="E2251" s="17">
        <f>IFERROR(VLOOKUP(A2251, 'Data Investing.com'!$A$1:$G$1937, 7, FALSE), "NA")</f>
        <v>-0.006796236167</v>
      </c>
    </row>
    <row r="2252" ht="15.75" customHeight="1">
      <c r="A2252" s="15">
        <v>45349.0</v>
      </c>
      <c r="B2252" s="16">
        <f>IFERROR(VLOOKUP(A2252, 'Data Investing.com'!$A$1:$B$1937, 2, FALSE), "NA")</f>
        <v>9179.48</v>
      </c>
      <c r="C2252" s="16">
        <f>IFERROR(VLOOKUP(A2252, 'Data Investing.com'!$A$1:$G$1937, 6, FALSE), "NA")</f>
        <v>295.4118461</v>
      </c>
      <c r="D2252" s="17">
        <f>IFERROR(VLOOKUP(A2252, 'Data Investing.com'!$A$1:$D$1937, 4, FALSE), "NA")</f>
        <v>-0.0165682</v>
      </c>
      <c r="E2252" s="17">
        <f>IFERROR(VLOOKUP(A2252, 'Data Investing.com'!$A$1:$G$1937, 7, FALSE), "NA")</f>
        <v>-0.01768904265</v>
      </c>
    </row>
    <row r="2253" ht="15.75" customHeight="1">
      <c r="A2253" s="15">
        <v>45350.0</v>
      </c>
      <c r="B2253" s="16">
        <f>IFERROR(VLOOKUP(A2253, 'Data Investing.com'!$A$1:$B$1937, 2, FALSE), "NA")</f>
        <v>9062.36</v>
      </c>
      <c r="C2253" s="16">
        <f>IFERROR(VLOOKUP(A2253, 'Data Investing.com'!$A$1:$G$1937, 6, FALSE), "NA")</f>
        <v>290.7444778</v>
      </c>
      <c r="D2253" s="17">
        <f>IFERROR(VLOOKUP(A2253, 'Data Investing.com'!$A$1:$D$1937, 4, FALSE), "NA")</f>
        <v>-0.0127589</v>
      </c>
      <c r="E2253" s="17">
        <f>IFERROR(VLOOKUP(A2253, 'Data Investing.com'!$A$1:$G$1937, 7, FALSE), "NA")</f>
        <v>-0.01592567303</v>
      </c>
    </row>
    <row r="2254" ht="15.75" customHeight="1">
      <c r="A2254" s="15">
        <v>45351.0</v>
      </c>
      <c r="B2254" s="16">
        <f>IFERROR(VLOOKUP(A2254, 'Data Investing.com'!$A$1:$B$1937, 2, FALSE), "NA")</f>
        <v>9193.69</v>
      </c>
      <c r="C2254" s="16">
        <f>IFERROR(VLOOKUP(A2254, 'Data Investing.com'!$A$1:$G$1937, 6, FALSE), "NA")</f>
        <v>294.7800938</v>
      </c>
      <c r="D2254" s="17">
        <f>IFERROR(VLOOKUP(A2254, 'Data Investing.com'!$A$1:$D$1937, 4, FALSE), "NA")</f>
        <v>0.01449181</v>
      </c>
      <c r="E2254" s="17">
        <f>IFERROR(VLOOKUP(A2254, 'Data Investing.com'!$A$1:$G$1937, 7, FALSE), "NA")</f>
        <v>0.01378483549</v>
      </c>
    </row>
    <row r="2255" ht="15.75" customHeight="1">
      <c r="A2255" s="15">
        <v>45352.0</v>
      </c>
      <c r="B2255" s="16">
        <f>IFERROR(VLOOKUP(A2255, 'Data Investing.com'!$A$1:$B$1937, 2, FALSE), "NA")</f>
        <v>9097.15</v>
      </c>
      <c r="C2255" s="16">
        <f>IFERROR(VLOOKUP(A2255, 'Data Investing.com'!$A$1:$G$1937, 6, FALSE), "NA")</f>
        <v>290.5518702</v>
      </c>
      <c r="D2255" s="17">
        <f>IFERROR(VLOOKUP(A2255, 'Data Investing.com'!$A$1:$D$1937, 4, FALSE), "NA")</f>
        <v>-0.0105007</v>
      </c>
      <c r="E2255" s="17">
        <f>IFERROR(VLOOKUP(A2255, 'Data Investing.com'!$A$1:$G$1937, 7, FALSE), "NA")</f>
        <v>-0.0144475185</v>
      </c>
    </row>
    <row r="2256" ht="15.75" customHeight="1">
      <c r="A2256" s="15">
        <v>45353.0</v>
      </c>
      <c r="B2256" s="16" t="str">
        <f>IFERROR(VLOOKUP(A2256, 'Data Investing.com'!$A$1:$B$1937, 2, FALSE), "NA")</f>
        <v>NA</v>
      </c>
      <c r="C2256" s="16" t="str">
        <f>IFERROR(VLOOKUP(A2256, 'Data Investing.com'!$A$1:$G$1937, 6, FALSE), "NA")</f>
        <v>NA</v>
      </c>
      <c r="D2256" s="17" t="str">
        <f>IFERROR(VLOOKUP(A2256, 'Data Investing.com'!$A$1:$D$1937, 4, FALSE), "NA")</f>
        <v>NA</v>
      </c>
      <c r="E2256" s="17" t="str">
        <f>IFERROR(VLOOKUP(A2256, 'Data Investing.com'!$A$1:$G$1937, 7, FALSE), "NA")</f>
        <v>NA</v>
      </c>
    </row>
    <row r="2257" ht="15.75" customHeight="1">
      <c r="A2257" s="15">
        <v>45354.0</v>
      </c>
      <c r="B2257" s="16" t="str">
        <f>IFERROR(VLOOKUP(A2257, 'Data Investing.com'!$A$1:$B$1937, 2, FALSE), "NA")</f>
        <v>NA</v>
      </c>
      <c r="C2257" s="16" t="str">
        <f>IFERROR(VLOOKUP(A2257, 'Data Investing.com'!$A$1:$G$1937, 6, FALSE), "NA")</f>
        <v>NA</v>
      </c>
      <c r="D2257" s="17" t="str">
        <f>IFERROR(VLOOKUP(A2257, 'Data Investing.com'!$A$1:$D$1937, 4, FALSE), "NA")</f>
        <v>NA</v>
      </c>
      <c r="E2257" s="17" t="str">
        <f>IFERROR(VLOOKUP(A2257, 'Data Investing.com'!$A$1:$G$1937, 7, FALSE), "NA")</f>
        <v>NA</v>
      </c>
    </row>
    <row r="2258" ht="15.75" customHeight="1">
      <c r="A2258" s="15">
        <v>45355.0</v>
      </c>
      <c r="B2258" s="16">
        <f>IFERROR(VLOOKUP(A2258, 'Data Investing.com'!$A$1:$B$1937, 2, FALSE), "NA")</f>
        <v>8907.65</v>
      </c>
      <c r="C2258" s="16">
        <f>IFERROR(VLOOKUP(A2258, 'Data Investing.com'!$A$1:$G$1937, 6, FALSE), "NA")</f>
        <v>282.2127387</v>
      </c>
      <c r="D2258" s="17">
        <f>IFERROR(VLOOKUP(A2258, 'Data Investing.com'!$A$1:$D$1937, 4, FALSE), "NA")</f>
        <v>-0.0208307</v>
      </c>
      <c r="E2258" s="17">
        <f>IFERROR(VLOOKUP(A2258, 'Data Investing.com'!$A$1:$G$1937, 7, FALSE), "NA")</f>
        <v>-0.02912093601</v>
      </c>
    </row>
    <row r="2259" ht="15.75" customHeight="1">
      <c r="A2259" s="15">
        <v>45356.0</v>
      </c>
      <c r="B2259" s="16">
        <f>IFERROR(VLOOKUP(A2259, 'Data Investing.com'!$A$1:$B$1937, 2, FALSE), "NA")</f>
        <v>8860.52</v>
      </c>
      <c r="C2259" s="16">
        <f>IFERROR(VLOOKUP(A2259, 'Data Investing.com'!$A$1:$G$1937, 6, FALSE), "NA")</f>
        <v>280.184291</v>
      </c>
      <c r="D2259" s="17">
        <f>IFERROR(VLOOKUP(A2259, 'Data Investing.com'!$A$1:$D$1937, 4, FALSE), "NA")</f>
        <v>-0.005291</v>
      </c>
      <c r="E2259" s="17">
        <f>IFERROR(VLOOKUP(A2259, 'Data Investing.com'!$A$1:$G$1937, 7, FALSE), "NA")</f>
        <v>-0.007213610379</v>
      </c>
    </row>
    <row r="2260" ht="15.75" customHeight="1">
      <c r="A2260" s="15">
        <v>45357.0</v>
      </c>
      <c r="B2260" s="16">
        <f>IFERROR(VLOOKUP(A2260, 'Data Investing.com'!$A$1:$B$1937, 2, FALSE), "NA")</f>
        <v>8744.58</v>
      </c>
      <c r="C2260" s="16">
        <f>IFERROR(VLOOKUP(A2260, 'Data Investing.com'!$A$1:$G$1937, 6, FALSE), "NA")</f>
        <v>275.68815</v>
      </c>
      <c r="D2260" s="17">
        <f>IFERROR(VLOOKUP(A2260, 'Data Investing.com'!$A$1:$D$1937, 4, FALSE), "NA")</f>
        <v>-0.013085</v>
      </c>
      <c r="E2260" s="17">
        <f>IFERROR(VLOOKUP(A2260, 'Data Investing.com'!$A$1:$G$1937, 7, FALSE), "NA")</f>
        <v>-0.01617723303</v>
      </c>
    </row>
    <row r="2261" ht="15.75" customHeight="1">
      <c r="A2261" s="15">
        <v>45358.0</v>
      </c>
      <c r="B2261" s="16">
        <f>IFERROR(VLOOKUP(A2261, 'Data Investing.com'!$A$1:$B$1937, 2, FALSE), "NA")</f>
        <v>9054.18</v>
      </c>
      <c r="C2261" s="16">
        <f>IFERROR(VLOOKUP(A2261, 'Data Investing.com'!$A$1:$G$1937, 6, FALSE), "NA")</f>
        <v>284.1757373</v>
      </c>
      <c r="D2261" s="17">
        <f>IFERROR(VLOOKUP(A2261, 'Data Investing.com'!$A$1:$D$1937, 4, FALSE), "NA")</f>
        <v>0.03540479</v>
      </c>
      <c r="E2261" s="17">
        <f>IFERROR(VLOOKUP(A2261, 'Data Investing.com'!$A$1:$G$1937, 7, FALSE), "NA")</f>
        <v>0.0303225042</v>
      </c>
    </row>
    <row r="2262" ht="15.75" customHeight="1">
      <c r="A2262" s="15">
        <v>45359.0</v>
      </c>
      <c r="B2262" s="16">
        <f>IFERROR(VLOOKUP(A2262, 'Data Investing.com'!$A$1:$B$1937, 2, FALSE), "NA")</f>
        <v>9155.32</v>
      </c>
      <c r="C2262" s="16">
        <f>IFERROR(VLOOKUP(A2262, 'Data Investing.com'!$A$1:$G$1937, 6, FALSE), "NA")</f>
        <v>287.5414573</v>
      </c>
      <c r="D2262" s="17">
        <f>IFERROR(VLOOKUP(A2262, 'Data Investing.com'!$A$1:$D$1937, 4, FALSE), "NA")</f>
        <v>0.01117053</v>
      </c>
      <c r="E2262" s="17">
        <f>IFERROR(VLOOKUP(A2262, 'Data Investing.com'!$A$1:$G$1937, 7, FALSE), "NA")</f>
        <v>0.01177420914</v>
      </c>
    </row>
    <row r="2263" ht="15.75" customHeight="1">
      <c r="A2263" s="15">
        <v>45360.0</v>
      </c>
      <c r="B2263" s="16" t="str">
        <f>IFERROR(VLOOKUP(A2263, 'Data Investing.com'!$A$1:$B$1937, 2, FALSE), "NA")</f>
        <v>NA</v>
      </c>
      <c r="C2263" s="16" t="str">
        <f>IFERROR(VLOOKUP(A2263, 'Data Investing.com'!$A$1:$G$1937, 6, FALSE), "NA")</f>
        <v>NA</v>
      </c>
      <c r="D2263" s="17" t="str">
        <f>IFERROR(VLOOKUP(A2263, 'Data Investing.com'!$A$1:$D$1937, 4, FALSE), "NA")</f>
        <v>NA</v>
      </c>
      <c r="E2263" s="17" t="str">
        <f>IFERROR(VLOOKUP(A2263, 'Data Investing.com'!$A$1:$G$1937, 7, FALSE), "NA")</f>
        <v>NA</v>
      </c>
    </row>
    <row r="2264" ht="15.75" customHeight="1">
      <c r="A2264" s="15">
        <v>45361.0</v>
      </c>
      <c r="B2264" s="16" t="str">
        <f>IFERROR(VLOOKUP(A2264, 'Data Investing.com'!$A$1:$B$1937, 2, FALSE), "NA")</f>
        <v>NA</v>
      </c>
      <c r="C2264" s="16" t="str">
        <f>IFERROR(VLOOKUP(A2264, 'Data Investing.com'!$A$1:$G$1937, 6, FALSE), "NA")</f>
        <v>NA</v>
      </c>
      <c r="D2264" s="17" t="str">
        <f>IFERROR(VLOOKUP(A2264, 'Data Investing.com'!$A$1:$D$1937, 4, FALSE), "NA")</f>
        <v>NA</v>
      </c>
      <c r="E2264" s="17" t="str">
        <f>IFERROR(VLOOKUP(A2264, 'Data Investing.com'!$A$1:$G$1937, 7, FALSE), "NA")</f>
        <v>NA</v>
      </c>
    </row>
    <row r="2265" ht="15.75" customHeight="1">
      <c r="A2265" s="15">
        <v>45362.0</v>
      </c>
      <c r="B2265" s="16">
        <f>IFERROR(VLOOKUP(A2265, 'Data Investing.com'!$A$1:$B$1937, 2, FALSE), "NA")</f>
        <v>9131.82</v>
      </c>
      <c r="C2265" s="16">
        <f>IFERROR(VLOOKUP(A2265, 'Data Investing.com'!$A$1:$G$1937, 6, FALSE), "NA")</f>
        <v>285.8624878</v>
      </c>
      <c r="D2265" s="17">
        <f>IFERROR(VLOOKUP(A2265, 'Data Investing.com'!$A$1:$D$1937, 4, FALSE), "NA")</f>
        <v>-0.0025668</v>
      </c>
      <c r="E2265" s="17">
        <f>IFERROR(VLOOKUP(A2265, 'Data Investing.com'!$A$1:$G$1937, 7, FALSE), "NA")</f>
        <v>-0.005856165824</v>
      </c>
    </row>
    <row r="2266" ht="15.75" customHeight="1">
      <c r="A2266" s="15">
        <v>45363.0</v>
      </c>
      <c r="B2266" s="16">
        <f>IFERROR(VLOOKUP(A2266, 'Data Investing.com'!$A$1:$B$1937, 2, FALSE), "NA")</f>
        <v>9069.03</v>
      </c>
      <c r="C2266" s="16">
        <f>IFERROR(VLOOKUP(A2266, 'Data Investing.com'!$A$1:$G$1937, 6, FALSE), "NA")</f>
        <v>283.1611912</v>
      </c>
      <c r="D2266" s="17">
        <f>IFERROR(VLOOKUP(A2266, 'Data Investing.com'!$A$1:$D$1937, 4, FALSE), "NA")</f>
        <v>-0.006876</v>
      </c>
      <c r="E2266" s="17">
        <f>IFERROR(VLOOKUP(A2266, 'Data Investing.com'!$A$1:$G$1937, 7, FALSE), "NA")</f>
        <v>-0.009494567515</v>
      </c>
    </row>
    <row r="2267" ht="15.75" customHeight="1">
      <c r="A2267" s="15">
        <v>45364.0</v>
      </c>
      <c r="B2267" s="16">
        <f>IFERROR(VLOOKUP(A2267, 'Data Investing.com'!$A$1:$B$1937, 2, FALSE), "NA")</f>
        <v>8910.23</v>
      </c>
      <c r="C2267" s="16">
        <f>IFERROR(VLOOKUP(A2267, 'Data Investing.com'!$A$1:$G$1937, 6, FALSE), "NA")</f>
        <v>279.2527752</v>
      </c>
      <c r="D2267" s="17">
        <f>IFERROR(VLOOKUP(A2267, 'Data Investing.com'!$A$1:$D$1937, 4, FALSE), "NA")</f>
        <v>-0.0175101</v>
      </c>
      <c r="E2267" s="17">
        <f>IFERROR(VLOOKUP(A2267, 'Data Investing.com'!$A$1:$G$1937, 7, FALSE), "NA")</f>
        <v>-0.01389893975</v>
      </c>
    </row>
    <row r="2268" ht="15.75" customHeight="1">
      <c r="A2268" s="15">
        <v>45365.0</v>
      </c>
      <c r="B2268" s="16">
        <f>IFERROR(VLOOKUP(A2268, 'Data Investing.com'!$A$1:$B$1937, 2, FALSE), "NA")</f>
        <v>8883.52</v>
      </c>
      <c r="C2268" s="16">
        <f>IFERROR(VLOOKUP(A2268, 'Data Investing.com'!$A$1:$G$1937, 6, FALSE), "NA")</f>
        <v>276.3654916</v>
      </c>
      <c r="D2268" s="17">
        <f>IFERROR(VLOOKUP(A2268, 'Data Investing.com'!$A$1:$D$1937, 4, FALSE), "NA")</f>
        <v>-0.0029977</v>
      </c>
      <c r="E2268" s="17">
        <f>IFERROR(VLOOKUP(A2268, 'Data Investing.com'!$A$1:$G$1937, 7, FALSE), "NA")</f>
        <v>-0.01039314124</v>
      </c>
    </row>
    <row r="2269" ht="15.75" customHeight="1">
      <c r="A2269" s="15">
        <v>45366.0</v>
      </c>
      <c r="B2269" s="16">
        <f>IFERROR(VLOOKUP(A2269, 'Data Investing.com'!$A$1:$B$1937, 2, FALSE), "NA")</f>
        <v>8828.7</v>
      </c>
      <c r="C2269" s="16">
        <f>IFERROR(VLOOKUP(A2269, 'Data Investing.com'!$A$1:$G$1937, 6, FALSE), "NA")</f>
        <v>274.9140572</v>
      </c>
      <c r="D2269" s="17">
        <f>IFERROR(VLOOKUP(A2269, 'Data Investing.com'!$A$1:$D$1937, 4, FALSE), "NA")</f>
        <v>-0.006171</v>
      </c>
      <c r="E2269" s="17">
        <f>IFERROR(VLOOKUP(A2269, 'Data Investing.com'!$A$1:$G$1937, 7, FALSE), "NA")</f>
        <v>-0.005265705056</v>
      </c>
    </row>
    <row r="2270" ht="15.75" customHeight="1">
      <c r="A2270" s="15">
        <v>45367.0</v>
      </c>
      <c r="B2270" s="16" t="str">
        <f>IFERROR(VLOOKUP(A2270, 'Data Investing.com'!$A$1:$B$1937, 2, FALSE), "NA")</f>
        <v>NA</v>
      </c>
      <c r="C2270" s="16" t="str">
        <f>IFERROR(VLOOKUP(A2270, 'Data Investing.com'!$A$1:$G$1937, 6, FALSE), "NA")</f>
        <v>NA</v>
      </c>
      <c r="D2270" s="17" t="str">
        <f>IFERROR(VLOOKUP(A2270, 'Data Investing.com'!$A$1:$D$1937, 4, FALSE), "NA")</f>
        <v>NA</v>
      </c>
      <c r="E2270" s="17" t="str">
        <f>IFERROR(VLOOKUP(A2270, 'Data Investing.com'!$A$1:$G$1937, 7, FALSE), "NA")</f>
        <v>NA</v>
      </c>
    </row>
    <row r="2271" ht="15.75" customHeight="1">
      <c r="A2271" s="15">
        <v>45368.0</v>
      </c>
      <c r="B2271" s="16" t="str">
        <f>IFERROR(VLOOKUP(A2271, 'Data Investing.com'!$A$1:$B$1937, 2, FALSE), "NA")</f>
        <v>NA</v>
      </c>
      <c r="C2271" s="16" t="str">
        <f>IFERROR(VLOOKUP(A2271, 'Data Investing.com'!$A$1:$G$1937, 6, FALSE), "NA")</f>
        <v>NA</v>
      </c>
      <c r="D2271" s="17" t="str">
        <f>IFERROR(VLOOKUP(A2271, 'Data Investing.com'!$A$1:$D$1937, 4, FALSE), "NA")</f>
        <v>NA</v>
      </c>
      <c r="E2271" s="17" t="str">
        <f>IFERROR(VLOOKUP(A2271, 'Data Investing.com'!$A$1:$G$1937, 7, FALSE), "NA")</f>
        <v>NA</v>
      </c>
    </row>
    <row r="2272" ht="15.75" customHeight="1">
      <c r="A2272" s="15">
        <v>45369.0</v>
      </c>
      <c r="B2272" s="16">
        <f>IFERROR(VLOOKUP(A2272, 'Data Investing.com'!$A$1:$B$1937, 2, FALSE), "NA")</f>
        <v>8718.11</v>
      </c>
      <c r="C2272" s="16">
        <f>IFERROR(VLOOKUP(A2272, 'Data Investing.com'!$A$1:$G$1937, 6, FALSE), "NA")</f>
        <v>270.3625256</v>
      </c>
      <c r="D2272" s="17">
        <f>IFERROR(VLOOKUP(A2272, 'Data Investing.com'!$A$1:$D$1937, 4, FALSE), "NA")</f>
        <v>-0.0125262</v>
      </c>
      <c r="E2272" s="17">
        <f>IFERROR(VLOOKUP(A2272, 'Data Investing.com'!$A$1:$G$1937, 7, FALSE), "NA")</f>
        <v>-0.01669478396</v>
      </c>
    </row>
    <row r="2273" ht="15.75" customHeight="1">
      <c r="A2273" s="15">
        <v>45370.0</v>
      </c>
      <c r="B2273" s="16">
        <f>IFERROR(VLOOKUP(A2273, 'Data Investing.com'!$A$1:$B$1937, 2, FALSE), "NA")</f>
        <v>8929.88</v>
      </c>
      <c r="C2273" s="16">
        <f>IFERROR(VLOOKUP(A2273, 'Data Investing.com'!$A$1:$G$1937, 6, FALSE), "NA")</f>
        <v>275.9687623</v>
      </c>
      <c r="D2273" s="17">
        <f>IFERROR(VLOOKUP(A2273, 'Data Investing.com'!$A$1:$D$1937, 4, FALSE), "NA")</f>
        <v>0.02429082</v>
      </c>
      <c r="E2273" s="17">
        <f>IFERROR(VLOOKUP(A2273, 'Data Investing.com'!$A$1:$G$1937, 7, FALSE), "NA")</f>
        <v>0.02052393336</v>
      </c>
    </row>
    <row r="2274" ht="15.75" customHeight="1">
      <c r="A2274" s="15">
        <v>45371.0</v>
      </c>
      <c r="B2274" s="16">
        <f>IFERROR(VLOOKUP(A2274, 'Data Investing.com'!$A$1:$B$1937, 2, FALSE), "NA")</f>
        <v>8955.12</v>
      </c>
      <c r="C2274" s="16">
        <f>IFERROR(VLOOKUP(A2274, 'Data Investing.com'!$A$1:$G$1937, 6, FALSE), "NA")</f>
        <v>278.4915941</v>
      </c>
      <c r="D2274" s="17">
        <f>IFERROR(VLOOKUP(A2274, 'Data Investing.com'!$A$1:$D$1937, 4, FALSE), "NA")</f>
        <v>0.00282647</v>
      </c>
      <c r="E2274" s="17">
        <f>IFERROR(VLOOKUP(A2274, 'Data Investing.com'!$A$1:$G$1937, 7, FALSE), "NA")</f>
        <v>0.00910019686</v>
      </c>
    </row>
    <row r="2275" ht="15.75" customHeight="1">
      <c r="A2275" s="15">
        <v>45372.0</v>
      </c>
      <c r="B2275" s="16">
        <f>IFERROR(VLOOKUP(A2275, 'Data Investing.com'!$A$1:$B$1937, 2, FALSE), "NA")</f>
        <v>9140.7</v>
      </c>
      <c r="C2275" s="16">
        <f>IFERROR(VLOOKUP(A2275, 'Data Investing.com'!$A$1:$G$1937, 6, FALSE), "NA")</f>
        <v>285.3846778</v>
      </c>
      <c r="D2275" s="17">
        <f>IFERROR(VLOOKUP(A2275, 'Data Investing.com'!$A$1:$D$1937, 4, FALSE), "NA")</f>
        <v>0.02072334</v>
      </c>
      <c r="E2275" s="17">
        <f>IFERROR(VLOOKUP(A2275, 'Data Investing.com'!$A$1:$G$1937, 7, FALSE), "NA")</f>
        <v>0.02445014097</v>
      </c>
    </row>
    <row r="2276" ht="15.75" customHeight="1">
      <c r="A2276" s="15">
        <v>45373.0</v>
      </c>
      <c r="B2276" s="16">
        <f>IFERROR(VLOOKUP(A2276, 'Data Investing.com'!$A$1:$B$1937, 2, FALSE), "NA")</f>
        <v>9111.5</v>
      </c>
      <c r="C2276" s="16">
        <f>IFERROR(VLOOKUP(A2276, 'Data Investing.com'!$A$1:$G$1937, 6, FALSE), "NA")</f>
        <v>284.6169705</v>
      </c>
      <c r="D2276" s="17">
        <f>IFERROR(VLOOKUP(A2276, 'Data Investing.com'!$A$1:$D$1937, 4, FALSE), "NA")</f>
        <v>-0.0031945</v>
      </c>
      <c r="E2276" s="17">
        <f>IFERROR(VLOOKUP(A2276, 'Data Investing.com'!$A$1:$G$1937, 7, FALSE), "NA")</f>
        <v>-0.00269370376</v>
      </c>
    </row>
    <row r="2277" ht="15.75" customHeight="1">
      <c r="A2277" s="15">
        <v>45374.0</v>
      </c>
      <c r="B2277" s="16" t="str">
        <f>IFERROR(VLOOKUP(A2277, 'Data Investing.com'!$A$1:$B$1937, 2, FALSE), "NA")</f>
        <v>NA</v>
      </c>
      <c r="C2277" s="16" t="str">
        <f>IFERROR(VLOOKUP(A2277, 'Data Investing.com'!$A$1:$G$1937, 6, FALSE), "NA")</f>
        <v>NA</v>
      </c>
      <c r="D2277" s="17" t="str">
        <f>IFERROR(VLOOKUP(A2277, 'Data Investing.com'!$A$1:$D$1937, 4, FALSE), "NA")</f>
        <v>NA</v>
      </c>
      <c r="E2277" s="17" t="str">
        <f>IFERROR(VLOOKUP(A2277, 'Data Investing.com'!$A$1:$G$1937, 7, FALSE), "NA")</f>
        <v>NA</v>
      </c>
    </row>
    <row r="2278" ht="15.75" customHeight="1">
      <c r="A2278" s="15">
        <v>45375.0</v>
      </c>
      <c r="B2278" s="16" t="str">
        <f>IFERROR(VLOOKUP(A2278, 'Data Investing.com'!$A$1:$B$1937, 2, FALSE), "NA")</f>
        <v>NA</v>
      </c>
      <c r="C2278" s="16" t="str">
        <f>IFERROR(VLOOKUP(A2278, 'Data Investing.com'!$A$1:$G$1937, 6, FALSE), "NA")</f>
        <v>NA</v>
      </c>
      <c r="D2278" s="17" t="str">
        <f>IFERROR(VLOOKUP(A2278, 'Data Investing.com'!$A$1:$D$1937, 4, FALSE), "NA")</f>
        <v>NA</v>
      </c>
      <c r="E2278" s="17" t="str">
        <f>IFERROR(VLOOKUP(A2278, 'Data Investing.com'!$A$1:$G$1937, 7, FALSE), "NA")</f>
        <v>NA</v>
      </c>
    </row>
    <row r="2279" ht="15.75" customHeight="1">
      <c r="A2279" s="15">
        <v>45376.0</v>
      </c>
      <c r="B2279" s="16">
        <f>IFERROR(VLOOKUP(A2279, 'Data Investing.com'!$A$1:$B$1937, 2, FALSE), "NA")</f>
        <v>9029.38</v>
      </c>
      <c r="C2279" s="16">
        <f>IFERROR(VLOOKUP(A2279, 'Data Investing.com'!$A$1:$G$1937, 6, FALSE), "NA")</f>
        <v>281.1612164</v>
      </c>
      <c r="D2279" s="17">
        <f>IFERROR(VLOOKUP(A2279, 'Data Investing.com'!$A$1:$D$1937, 4, FALSE), "NA")</f>
        <v>-0.0090128</v>
      </c>
      <c r="E2279" s="17">
        <f>IFERROR(VLOOKUP(A2279, 'Data Investing.com'!$A$1:$G$1937, 7, FALSE), "NA")</f>
        <v>-0.01221608454</v>
      </c>
    </row>
    <row r="2280" ht="15.75" customHeight="1">
      <c r="A2280" s="15">
        <v>45377.0</v>
      </c>
      <c r="B2280" s="16">
        <f>IFERROR(VLOOKUP(A2280, 'Data Investing.com'!$A$1:$B$1937, 2, FALSE), "NA")</f>
        <v>8807.38</v>
      </c>
      <c r="C2280" s="16">
        <f>IFERROR(VLOOKUP(A2280, 'Data Investing.com'!$A$1:$G$1937, 6, FALSE), "NA")</f>
        <v>273.7447045</v>
      </c>
      <c r="D2280" s="17">
        <f>IFERROR(VLOOKUP(A2280, 'Data Investing.com'!$A$1:$D$1937, 4, FALSE), "NA")</f>
        <v>-0.0245864</v>
      </c>
      <c r="E2280" s="17">
        <f>IFERROR(VLOOKUP(A2280, 'Data Investing.com'!$A$1:$G$1937, 7, FALSE), "NA")</f>
        <v>-0.02673229189</v>
      </c>
    </row>
    <row r="2281" ht="15.75" customHeight="1">
      <c r="A2281" s="15">
        <v>45378.0</v>
      </c>
      <c r="B2281" s="16">
        <f>IFERROR(VLOOKUP(A2281, 'Data Investing.com'!$A$1:$B$1937, 2, FALSE), "NA")</f>
        <v>8806.72</v>
      </c>
      <c r="C2281" s="16">
        <f>IFERROR(VLOOKUP(A2281, 'Data Investing.com'!$A$1:$G$1937, 6, FALSE), "NA")</f>
        <v>273.1113103</v>
      </c>
      <c r="D2281" s="17">
        <f>IFERROR(VLOOKUP(A2281, 'Data Investing.com'!$A$1:$D$1937, 4, FALSE), "NA")</f>
        <v>-0.00007494</v>
      </c>
      <c r="E2281" s="17">
        <f>IFERROR(VLOOKUP(A2281, 'Data Investing.com'!$A$1:$G$1937, 7, FALSE), "NA")</f>
        <v>-0.002316494714</v>
      </c>
    </row>
    <row r="2282" ht="15.75" customHeight="1">
      <c r="A2282" s="15">
        <v>45379.0</v>
      </c>
      <c r="B2282" s="16">
        <f>IFERROR(VLOOKUP(A2282, 'Data Investing.com'!$A$1:$B$1937, 2, FALSE), "NA")</f>
        <v>9079.97</v>
      </c>
      <c r="C2282" s="16">
        <f>IFERROR(VLOOKUP(A2282, 'Data Investing.com'!$A$1:$G$1937, 6, FALSE), "NA")</f>
        <v>281.0744633</v>
      </c>
      <c r="D2282" s="17">
        <f>IFERROR(VLOOKUP(A2282, 'Data Investing.com'!$A$1:$D$1937, 4, FALSE), "NA")</f>
        <v>0.03102744</v>
      </c>
      <c r="E2282" s="17">
        <f>IFERROR(VLOOKUP(A2282, 'Data Investing.com'!$A$1:$G$1937, 7, FALSE), "NA")</f>
        <v>0.02874018618</v>
      </c>
    </row>
    <row r="2283" ht="15.75" customHeight="1">
      <c r="A2283" s="15">
        <v>45380.0</v>
      </c>
      <c r="B2283" s="16">
        <f>IFERROR(VLOOKUP(A2283, 'Data Investing.com'!$A$1:$B$1937, 2, FALSE), "NA")</f>
        <v>9142.4</v>
      </c>
      <c r="C2283" s="16">
        <f>IFERROR(VLOOKUP(A2283, 'Data Investing.com'!$A$1:$G$1937, 6, FALSE), "NA")</f>
        <v>282.6439127</v>
      </c>
      <c r="D2283" s="17">
        <f>IFERROR(VLOOKUP(A2283, 'Data Investing.com'!$A$1:$D$1937, 4, FALSE), "NA")</f>
        <v>0.00687557</v>
      </c>
      <c r="E2283" s="17">
        <f>IFERROR(VLOOKUP(A2283, 'Data Investing.com'!$A$1:$G$1937, 7, FALSE), "NA")</f>
        <v>0.005568218124</v>
      </c>
    </row>
    <row r="2284" ht="15.75" customHeight="1">
      <c r="A2284" s="15">
        <v>45381.0</v>
      </c>
      <c r="B2284" s="16" t="str">
        <f>IFERROR(VLOOKUP(A2284, 'Data Investing.com'!$A$1:$B$1937, 2, FALSE), "NA")</f>
        <v>NA</v>
      </c>
      <c r="C2284" s="16" t="str">
        <f>IFERROR(VLOOKUP(A2284, 'Data Investing.com'!$A$1:$G$1937, 6, FALSE), "NA")</f>
        <v>NA</v>
      </c>
      <c r="D2284" s="17" t="str">
        <f>IFERROR(VLOOKUP(A2284, 'Data Investing.com'!$A$1:$D$1937, 4, FALSE), "NA")</f>
        <v>NA</v>
      </c>
      <c r="E2284" s="17" t="str">
        <f>IFERROR(VLOOKUP(A2284, 'Data Investing.com'!$A$1:$G$1937, 7, FALSE), "NA")</f>
        <v>NA</v>
      </c>
    </row>
    <row r="2285" ht="15.75" customHeight="1">
      <c r="A2285" s="15">
        <v>45382.0</v>
      </c>
      <c r="B2285" s="16" t="str">
        <f>IFERROR(VLOOKUP(A2285, 'Data Investing.com'!$A$1:$B$1937, 2, FALSE), "NA")</f>
        <v>NA</v>
      </c>
      <c r="C2285" s="16" t="str">
        <f>IFERROR(VLOOKUP(A2285, 'Data Investing.com'!$A$1:$G$1937, 6, FALSE), "NA")</f>
        <v>NA</v>
      </c>
      <c r="D2285" s="17" t="str">
        <f>IFERROR(VLOOKUP(A2285, 'Data Investing.com'!$A$1:$D$1937, 4, FALSE), "NA")</f>
        <v>NA</v>
      </c>
      <c r="E2285" s="17" t="str">
        <f>IFERROR(VLOOKUP(A2285, 'Data Investing.com'!$A$1:$G$1937, 7, FALSE), "NA")</f>
        <v>NA</v>
      </c>
    </row>
    <row r="2286" ht="15.75" customHeight="1">
      <c r="A2286" s="15">
        <v>45383.0</v>
      </c>
      <c r="B2286" s="16">
        <f>IFERROR(VLOOKUP(A2286, 'Data Investing.com'!$A$1:$B$1937, 2, FALSE), "NA")</f>
        <v>9157.54</v>
      </c>
      <c r="C2286" s="16">
        <f>IFERROR(VLOOKUP(A2286, 'Data Investing.com'!$A$1:$G$1937, 6, FALSE), "NA")</f>
        <v>285.5039751</v>
      </c>
      <c r="D2286" s="17">
        <f>IFERROR(VLOOKUP(A2286, 'Data Investing.com'!$A$1:$D$1937, 4, FALSE), "NA")</f>
        <v>0.00165602</v>
      </c>
      <c r="E2286" s="17">
        <f>IFERROR(VLOOKUP(A2286, 'Data Investing.com'!$A$1:$G$1937, 7, FALSE), "NA")</f>
        <v>0.01006810581</v>
      </c>
    </row>
    <row r="2287" ht="15.75" customHeight="1">
      <c r="A2287" s="15">
        <v>45384.0</v>
      </c>
      <c r="B2287" s="16">
        <f>IFERROR(VLOOKUP(A2287, 'Data Investing.com'!$A$1:$B$1937, 2, FALSE), "NA")</f>
        <v>9040.87</v>
      </c>
      <c r="C2287" s="16">
        <f>IFERROR(VLOOKUP(A2287, 'Data Investing.com'!$A$1:$G$1937, 6, FALSE), "NA")</f>
        <v>282.142768</v>
      </c>
      <c r="D2287" s="17">
        <f>IFERROR(VLOOKUP(A2287, 'Data Investing.com'!$A$1:$D$1937, 4, FALSE), "NA")</f>
        <v>-0.0127403</v>
      </c>
      <c r="E2287" s="17">
        <f>IFERROR(VLOOKUP(A2287, 'Data Investing.com'!$A$1:$G$1937, 7, FALSE), "NA")</f>
        <v>-0.01184273989</v>
      </c>
    </row>
    <row r="2288" ht="15.75" customHeight="1">
      <c r="A2288" s="15">
        <v>45385.0</v>
      </c>
      <c r="B2288" s="16">
        <f>IFERROR(VLOOKUP(A2288, 'Data Investing.com'!$A$1:$B$1937, 2, FALSE), "NA")</f>
        <v>8945.8</v>
      </c>
      <c r="C2288" s="16">
        <f>IFERROR(VLOOKUP(A2288, 'Data Investing.com'!$A$1:$G$1937, 6, FALSE), "NA")</f>
        <v>280.0068861</v>
      </c>
      <c r="D2288" s="17">
        <f>IFERROR(VLOOKUP(A2288, 'Data Investing.com'!$A$1:$D$1937, 4, FALSE), "NA")</f>
        <v>-0.0105156</v>
      </c>
      <c r="E2288" s="17">
        <f>IFERROR(VLOOKUP(A2288, 'Data Investing.com'!$A$1:$G$1937, 7, FALSE), "NA")</f>
        <v>-0.007599016237</v>
      </c>
    </row>
    <row r="2289" ht="15.75" customHeight="1">
      <c r="A2289" s="15">
        <v>45386.0</v>
      </c>
      <c r="B2289" s="16">
        <f>IFERROR(VLOOKUP(A2289, 'Data Investing.com'!$A$1:$B$1937, 2, FALSE), "NA")</f>
        <v>9129.02</v>
      </c>
      <c r="C2289" s="16">
        <f>IFERROR(VLOOKUP(A2289, 'Data Investing.com'!$A$1:$G$1937, 6, FALSE), "NA")</f>
        <v>286.4428637</v>
      </c>
      <c r="D2289" s="17">
        <f>IFERROR(VLOOKUP(A2289, 'Data Investing.com'!$A$1:$D$1937, 4, FALSE), "NA")</f>
        <v>0.02048112</v>
      </c>
      <c r="E2289" s="17">
        <f>IFERROR(VLOOKUP(A2289, 'Data Investing.com'!$A$1:$G$1937, 7, FALSE), "NA")</f>
        <v>0.02272489174</v>
      </c>
    </row>
    <row r="2290" ht="15.75" customHeight="1">
      <c r="A2290" s="15">
        <v>45387.0</v>
      </c>
      <c r="B2290" s="16">
        <f>IFERROR(VLOOKUP(A2290, 'Data Investing.com'!$A$1:$B$1937, 2, FALSE), "NA")</f>
        <v>9618.83</v>
      </c>
      <c r="C2290" s="16">
        <f>IFERROR(VLOOKUP(A2290, 'Data Investing.com'!$A$1:$G$1937, 6, FALSE), "NA")</f>
        <v>300.2375349</v>
      </c>
      <c r="D2290" s="17">
        <f>IFERROR(VLOOKUP(A2290, 'Data Investing.com'!$A$1:$D$1937, 4, FALSE), "NA")</f>
        <v>0.05365417</v>
      </c>
      <c r="E2290" s="17">
        <f>IFERROR(VLOOKUP(A2290, 'Data Investing.com'!$A$1:$G$1937, 7, FALSE), "NA")</f>
        <v>0.04703485654</v>
      </c>
    </row>
    <row r="2291" ht="15.75" customHeight="1">
      <c r="A2291" s="15">
        <v>45388.0</v>
      </c>
      <c r="B2291" s="16" t="str">
        <f>IFERROR(VLOOKUP(A2291, 'Data Investing.com'!$A$1:$B$1937, 2, FALSE), "NA")</f>
        <v>NA</v>
      </c>
      <c r="C2291" s="16" t="str">
        <f>IFERROR(VLOOKUP(A2291, 'Data Investing.com'!$A$1:$G$1937, 6, FALSE), "NA")</f>
        <v>NA</v>
      </c>
      <c r="D2291" s="17" t="str">
        <f>IFERROR(VLOOKUP(A2291, 'Data Investing.com'!$A$1:$D$1937, 4, FALSE), "NA")</f>
        <v>NA</v>
      </c>
      <c r="E2291" s="17" t="str">
        <f>IFERROR(VLOOKUP(A2291, 'Data Investing.com'!$A$1:$G$1937, 7, FALSE), "NA")</f>
        <v>NA</v>
      </c>
    </row>
    <row r="2292" ht="15.75" customHeight="1">
      <c r="A2292" s="15">
        <v>45389.0</v>
      </c>
      <c r="B2292" s="16" t="str">
        <f>IFERROR(VLOOKUP(A2292, 'Data Investing.com'!$A$1:$B$1937, 2, FALSE), "NA")</f>
        <v>NA</v>
      </c>
      <c r="C2292" s="16" t="str">
        <f>IFERROR(VLOOKUP(A2292, 'Data Investing.com'!$A$1:$G$1937, 6, FALSE), "NA")</f>
        <v>NA</v>
      </c>
      <c r="D2292" s="17" t="str">
        <f>IFERROR(VLOOKUP(A2292, 'Data Investing.com'!$A$1:$D$1937, 4, FALSE), "NA")</f>
        <v>NA</v>
      </c>
      <c r="E2292" s="17" t="str">
        <f>IFERROR(VLOOKUP(A2292, 'Data Investing.com'!$A$1:$G$1937, 7, FALSE), "NA")</f>
        <v>NA</v>
      </c>
    </row>
    <row r="2293" ht="15.75" customHeight="1">
      <c r="A2293" s="15">
        <v>45390.0</v>
      </c>
      <c r="B2293" s="16">
        <f>IFERROR(VLOOKUP(A2293, 'Data Investing.com'!$A$1:$B$1937, 2, FALSE), "NA")</f>
        <v>9756.69</v>
      </c>
      <c r="C2293" s="16">
        <f>IFERROR(VLOOKUP(A2293, 'Data Investing.com'!$A$1:$G$1937, 6, FALSE), "NA")</f>
        <v>305.1215897</v>
      </c>
      <c r="D2293" s="17">
        <f>IFERROR(VLOOKUP(A2293, 'Data Investing.com'!$A$1:$D$1937, 4, FALSE), "NA")</f>
        <v>0.0143323</v>
      </c>
      <c r="E2293" s="17">
        <f>IFERROR(VLOOKUP(A2293, 'Data Investing.com'!$A$1:$G$1937, 7, FALSE), "NA")</f>
        <v>0.01613640753</v>
      </c>
    </row>
    <row r="2294" ht="15.75" customHeight="1">
      <c r="A2294" s="15">
        <v>45391.0</v>
      </c>
      <c r="B2294" s="16">
        <f>IFERROR(VLOOKUP(A2294, 'Data Investing.com'!$A$1:$B$1937, 2, FALSE), "NA")</f>
        <v>9814.19</v>
      </c>
      <c r="C2294" s="16">
        <f>IFERROR(VLOOKUP(A2294, 'Data Investing.com'!$A$1:$G$1937, 6, FALSE), "NA")</f>
        <v>304.1217083</v>
      </c>
      <c r="D2294" s="17">
        <f>IFERROR(VLOOKUP(A2294, 'Data Investing.com'!$A$1:$D$1937, 4, FALSE), "NA")</f>
        <v>0.00589339</v>
      </c>
      <c r="E2294" s="17">
        <f>IFERROR(VLOOKUP(A2294, 'Data Investing.com'!$A$1:$G$1937, 7, FALSE), "NA")</f>
        <v>-0.003282374281</v>
      </c>
    </row>
    <row r="2295" ht="15.75" customHeight="1">
      <c r="A2295" s="15">
        <v>45392.0</v>
      </c>
      <c r="B2295" s="16" t="str">
        <f>IFERROR(VLOOKUP(A2295, 'Data Investing.com'!$A$1:$B$1937, 2, FALSE), "NA")</f>
        <v>NA</v>
      </c>
      <c r="C2295" s="16" t="str">
        <f>IFERROR(VLOOKUP(A2295, 'Data Investing.com'!$A$1:$G$1937, 6, FALSE), "NA")</f>
        <v>NA</v>
      </c>
      <c r="D2295" s="17" t="str">
        <f>IFERROR(VLOOKUP(A2295, 'Data Investing.com'!$A$1:$D$1937, 4, FALSE), "NA")</f>
        <v>NA</v>
      </c>
      <c r="E2295" s="17" t="str">
        <f>IFERROR(VLOOKUP(A2295, 'Data Investing.com'!$A$1:$G$1937, 7, FALSE), "NA")</f>
        <v>NA</v>
      </c>
    </row>
    <row r="2296" ht="15.75" customHeight="1">
      <c r="A2296" s="15">
        <v>45393.0</v>
      </c>
      <c r="B2296" s="16" t="str">
        <f>IFERROR(VLOOKUP(A2296, 'Data Investing.com'!$A$1:$B$1937, 2, FALSE), "NA")</f>
        <v>NA</v>
      </c>
      <c r="C2296" s="16" t="str">
        <f>IFERROR(VLOOKUP(A2296, 'Data Investing.com'!$A$1:$G$1937, 6, FALSE), "NA")</f>
        <v>NA</v>
      </c>
      <c r="D2296" s="17" t="str">
        <f>IFERROR(VLOOKUP(A2296, 'Data Investing.com'!$A$1:$D$1937, 4, FALSE), "NA")</f>
        <v>NA</v>
      </c>
      <c r="E2296" s="17" t="str">
        <f>IFERROR(VLOOKUP(A2296, 'Data Investing.com'!$A$1:$G$1937, 7, FALSE), "NA")</f>
        <v>NA</v>
      </c>
    </row>
    <row r="2297" ht="15.75" customHeight="1">
      <c r="A2297" s="15">
        <v>45394.0</v>
      </c>
      <c r="B2297" s="16" t="str">
        <f>IFERROR(VLOOKUP(A2297, 'Data Investing.com'!$A$1:$B$1937, 2, FALSE), "NA")</f>
        <v>NA</v>
      </c>
      <c r="C2297" s="16" t="str">
        <f>IFERROR(VLOOKUP(A2297, 'Data Investing.com'!$A$1:$G$1937, 6, FALSE), "NA")</f>
        <v>NA</v>
      </c>
      <c r="D2297" s="17" t="str">
        <f>IFERROR(VLOOKUP(A2297, 'Data Investing.com'!$A$1:$D$1937, 4, FALSE), "NA")</f>
        <v>NA</v>
      </c>
      <c r="E2297" s="17" t="str">
        <f>IFERROR(VLOOKUP(A2297, 'Data Investing.com'!$A$1:$G$1937, 7, FALSE), "NA")</f>
        <v>NA</v>
      </c>
    </row>
    <row r="2298" ht="15.75" customHeight="1">
      <c r="A2298" s="15">
        <v>45395.0</v>
      </c>
      <c r="B2298" s="16" t="str">
        <f>IFERROR(VLOOKUP(A2298, 'Data Investing.com'!$A$1:$B$1937, 2, FALSE), "NA")</f>
        <v>NA</v>
      </c>
      <c r="C2298" s="16" t="str">
        <f>IFERROR(VLOOKUP(A2298, 'Data Investing.com'!$A$1:$G$1937, 6, FALSE), "NA")</f>
        <v>NA</v>
      </c>
      <c r="D2298" s="17" t="str">
        <f>IFERROR(VLOOKUP(A2298, 'Data Investing.com'!$A$1:$D$1937, 4, FALSE), "NA")</f>
        <v>NA</v>
      </c>
      <c r="E2298" s="17" t="str">
        <f>IFERROR(VLOOKUP(A2298, 'Data Investing.com'!$A$1:$G$1937, 7, FALSE), "NA")</f>
        <v>NA</v>
      </c>
    </row>
    <row r="2299" ht="15.75" customHeight="1">
      <c r="A2299" s="15">
        <v>45396.0</v>
      </c>
      <c r="B2299" s="16" t="str">
        <f>IFERROR(VLOOKUP(A2299, 'Data Investing.com'!$A$1:$B$1937, 2, FALSE), "NA")</f>
        <v>NA</v>
      </c>
      <c r="C2299" s="16" t="str">
        <f>IFERROR(VLOOKUP(A2299, 'Data Investing.com'!$A$1:$G$1937, 6, FALSE), "NA")</f>
        <v>NA</v>
      </c>
      <c r="D2299" s="17" t="str">
        <f>IFERROR(VLOOKUP(A2299, 'Data Investing.com'!$A$1:$D$1937, 4, FALSE), "NA")</f>
        <v>NA</v>
      </c>
      <c r="E2299" s="17" t="str">
        <f>IFERROR(VLOOKUP(A2299, 'Data Investing.com'!$A$1:$G$1937, 7, FALSE), "NA")</f>
        <v>NA</v>
      </c>
    </row>
    <row r="2300" ht="15.75" customHeight="1">
      <c r="A2300" s="15">
        <v>45397.0</v>
      </c>
      <c r="B2300" s="16">
        <f>IFERROR(VLOOKUP(A2300, 'Data Investing.com'!$A$1:$B$1937, 2, FALSE), "NA")</f>
        <v>9679.8</v>
      </c>
      <c r="C2300" s="16">
        <f>IFERROR(VLOOKUP(A2300, 'Data Investing.com'!$A$1:$G$1937, 6, FALSE), "NA")</f>
        <v>298.7472725</v>
      </c>
      <c r="D2300" s="17">
        <f>IFERROR(VLOOKUP(A2300, 'Data Investing.com'!$A$1:$D$1937, 4, FALSE), "NA")</f>
        <v>-0.0136934</v>
      </c>
      <c r="E2300" s="17">
        <f>IFERROR(VLOOKUP(A2300, 'Data Investing.com'!$A$1:$G$1937, 7, FALSE), "NA")</f>
        <v>-0.0178300041</v>
      </c>
    </row>
    <row r="2301" ht="15.75" customHeight="1">
      <c r="A2301" s="15">
        <v>45398.0</v>
      </c>
      <c r="B2301" s="16">
        <f>IFERROR(VLOOKUP(A2301, 'Data Investing.com'!$A$1:$B$1937, 2, FALSE), "NA")</f>
        <v>9548.09</v>
      </c>
      <c r="C2301" s="16">
        <f>IFERROR(VLOOKUP(A2301, 'Data Investing.com'!$A$1:$G$1937, 6, FALSE), "NA")</f>
        <v>294.8242589</v>
      </c>
      <c r="D2301" s="17">
        <f>IFERROR(VLOOKUP(A2301, 'Data Investing.com'!$A$1:$D$1937, 4, FALSE), "NA")</f>
        <v>-0.0136067</v>
      </c>
      <c r="E2301" s="17">
        <f>IFERROR(VLOOKUP(A2301, 'Data Investing.com'!$A$1:$G$1937, 7, FALSE), "NA")</f>
        <v>-0.01321852732</v>
      </c>
    </row>
    <row r="2302" ht="15.75" customHeight="1">
      <c r="A2302" s="15">
        <v>45399.0</v>
      </c>
      <c r="B2302" s="16">
        <f>IFERROR(VLOOKUP(A2302, 'Data Investing.com'!$A$1:$B$1937, 2, FALSE), "NA")</f>
        <v>9530.47</v>
      </c>
      <c r="C2302" s="16">
        <f>IFERROR(VLOOKUP(A2302, 'Data Investing.com'!$A$1:$G$1937, 6, FALSE), "NA")</f>
        <v>294.3174519</v>
      </c>
      <c r="D2302" s="17">
        <f>IFERROR(VLOOKUP(A2302, 'Data Investing.com'!$A$1:$D$1937, 4, FALSE), "NA")</f>
        <v>-0.0018454</v>
      </c>
      <c r="E2302" s="17">
        <f>IFERROR(VLOOKUP(A2302, 'Data Investing.com'!$A$1:$G$1937, 7, FALSE), "NA")</f>
        <v>-0.001720492997</v>
      </c>
    </row>
    <row r="2303" ht="15.75" customHeight="1">
      <c r="A2303" s="15">
        <v>45400.0</v>
      </c>
      <c r="B2303" s="16">
        <f>IFERROR(VLOOKUP(A2303, 'Data Investing.com'!$A$1:$B$1937, 2, FALSE), "NA")</f>
        <v>9524.59</v>
      </c>
      <c r="C2303" s="16">
        <f>IFERROR(VLOOKUP(A2303, 'Data Investing.com'!$A$1:$G$1937, 6, FALSE), "NA")</f>
        <v>292.8624579</v>
      </c>
      <c r="D2303" s="17">
        <f>IFERROR(VLOOKUP(A2303, 'Data Investing.com'!$A$1:$D$1937, 4, FALSE), "NA")</f>
        <v>-0.000617</v>
      </c>
      <c r="E2303" s="17">
        <f>IFERROR(VLOOKUP(A2303, 'Data Investing.com'!$A$1:$G$1937, 7, FALSE), "NA")</f>
        <v>-0.004955881374</v>
      </c>
    </row>
    <row r="2304" ht="15.75" customHeight="1">
      <c r="A2304" s="15">
        <v>45401.0</v>
      </c>
      <c r="B2304" s="16">
        <f>IFERROR(VLOOKUP(A2304, 'Data Investing.com'!$A$1:$B$1937, 2, FALSE), "NA")</f>
        <v>9693.46</v>
      </c>
      <c r="C2304" s="16">
        <f>IFERROR(VLOOKUP(A2304, 'Data Investing.com'!$A$1:$G$1937, 6, FALSE), "NA")</f>
        <v>298.3144632</v>
      </c>
      <c r="D2304" s="17">
        <f>IFERROR(VLOOKUP(A2304, 'Data Investing.com'!$A$1:$D$1937, 4, FALSE), "NA")</f>
        <v>0.0177299</v>
      </c>
      <c r="E2304" s="17">
        <f>IFERROR(VLOOKUP(A2304, 'Data Investing.com'!$A$1:$G$1937, 7, FALSE), "NA")</f>
        <v>0.01844510415</v>
      </c>
    </row>
    <row r="2305" ht="15.75" customHeight="1">
      <c r="A2305" s="15">
        <v>45402.0</v>
      </c>
      <c r="B2305" s="16" t="str">
        <f>IFERROR(VLOOKUP(A2305, 'Data Investing.com'!$A$1:$B$1937, 2, FALSE), "NA")</f>
        <v>NA</v>
      </c>
      <c r="C2305" s="16" t="str">
        <f>IFERROR(VLOOKUP(A2305, 'Data Investing.com'!$A$1:$G$1937, 6, FALSE), "NA")</f>
        <v>NA</v>
      </c>
      <c r="D2305" s="17" t="str">
        <f>IFERROR(VLOOKUP(A2305, 'Data Investing.com'!$A$1:$D$1937, 4, FALSE), "NA")</f>
        <v>NA</v>
      </c>
      <c r="E2305" s="17" t="str">
        <f>IFERROR(VLOOKUP(A2305, 'Data Investing.com'!$A$1:$G$1937, 7, FALSE), "NA")</f>
        <v>NA</v>
      </c>
    </row>
    <row r="2306" ht="15.75" customHeight="1">
      <c r="A2306" s="15">
        <v>45403.0</v>
      </c>
      <c r="B2306" s="16" t="str">
        <f>IFERROR(VLOOKUP(A2306, 'Data Investing.com'!$A$1:$B$1937, 2, FALSE), "NA")</f>
        <v>NA</v>
      </c>
      <c r="C2306" s="16" t="str">
        <f>IFERROR(VLOOKUP(A2306, 'Data Investing.com'!$A$1:$G$1937, 6, FALSE), "NA")</f>
        <v>NA</v>
      </c>
      <c r="D2306" s="17" t="str">
        <f>IFERROR(VLOOKUP(A2306, 'Data Investing.com'!$A$1:$D$1937, 4, FALSE), "NA")</f>
        <v>NA</v>
      </c>
      <c r="E2306" s="17" t="str">
        <f>IFERROR(VLOOKUP(A2306, 'Data Investing.com'!$A$1:$G$1937, 7, FALSE), "NA")</f>
        <v>NA</v>
      </c>
    </row>
    <row r="2307" ht="15.75" customHeight="1">
      <c r="A2307" s="15">
        <v>45404.0</v>
      </c>
      <c r="B2307" s="16">
        <f>IFERROR(VLOOKUP(A2307, 'Data Investing.com'!$A$1:$B$1937, 2, FALSE), "NA")</f>
        <v>9645.02</v>
      </c>
      <c r="C2307" s="16">
        <f>IFERROR(VLOOKUP(A2307, 'Data Investing.com'!$A$1:$G$1937, 6, FALSE), "NA")</f>
        <v>296.8959127</v>
      </c>
      <c r="D2307" s="17">
        <f>IFERROR(VLOOKUP(A2307, 'Data Investing.com'!$A$1:$D$1937, 4, FALSE), "NA")</f>
        <v>-0.0049972</v>
      </c>
      <c r="E2307" s="17">
        <f>IFERROR(VLOOKUP(A2307, 'Data Investing.com'!$A$1:$G$1937, 7, FALSE), "NA")</f>
        <v>-0.004766560726</v>
      </c>
    </row>
    <row r="2308" ht="15.75" customHeight="1">
      <c r="A2308" s="15">
        <v>45405.0</v>
      </c>
      <c r="B2308" s="16" t="str">
        <f>IFERROR(VLOOKUP(A2308, 'Data Investing.com'!$A$1:$B$1937, 2, FALSE), "NA")</f>
        <v>NA</v>
      </c>
      <c r="C2308" s="16" t="str">
        <f>IFERROR(VLOOKUP(A2308, 'Data Investing.com'!$A$1:$G$1937, 6, FALSE), "NA")</f>
        <v>NA</v>
      </c>
      <c r="D2308" s="17" t="str">
        <f>IFERROR(VLOOKUP(A2308, 'Data Investing.com'!$A$1:$D$1937, 4, FALSE), "NA")</f>
        <v>NA</v>
      </c>
      <c r="E2308" s="17" t="str">
        <f>IFERROR(VLOOKUP(A2308, 'Data Investing.com'!$A$1:$G$1937, 7, FALSE), "NA")</f>
        <v>NA</v>
      </c>
    </row>
    <row r="2309" ht="15.75" customHeight="1">
      <c r="A2309" s="15">
        <v>45406.0</v>
      </c>
      <c r="B2309" s="16">
        <f>IFERROR(VLOOKUP(A2309, 'Data Investing.com'!$A$1:$B$1937, 2, FALSE), "NA")</f>
        <v>9722.09</v>
      </c>
      <c r="C2309" s="16">
        <f>IFERROR(VLOOKUP(A2309, 'Data Investing.com'!$A$1:$G$1937, 6, FALSE), "NA")</f>
        <v>298.7799369</v>
      </c>
      <c r="D2309" s="17">
        <f>IFERROR(VLOOKUP(A2309, 'Data Investing.com'!$A$1:$D$1937, 4, FALSE), "NA")</f>
        <v>0.00799065</v>
      </c>
      <c r="E2309" s="17">
        <f>IFERROR(VLOOKUP(A2309, 'Data Investing.com'!$A$1:$G$1937, 7, FALSE), "NA")</f>
        <v>0.006325690168</v>
      </c>
    </row>
    <row r="2310" ht="15.75" customHeight="1">
      <c r="A2310" s="15">
        <v>45407.0</v>
      </c>
      <c r="B2310" s="16">
        <f>IFERROR(VLOOKUP(A2310, 'Data Investing.com'!$A$1:$B$1937, 2, FALSE), "NA")</f>
        <v>9716.77</v>
      </c>
      <c r="C2310" s="16">
        <f>IFERROR(VLOOKUP(A2310, 'Data Investing.com'!$A$1:$G$1937, 6, FALSE), "NA")</f>
        <v>298.8377743</v>
      </c>
      <c r="D2310" s="17">
        <f>IFERROR(VLOOKUP(A2310, 'Data Investing.com'!$A$1:$D$1937, 4, FALSE), "NA")</f>
        <v>-0.0005472</v>
      </c>
      <c r="E2310" s="17">
        <f>IFERROR(VLOOKUP(A2310, 'Data Investing.com'!$A$1:$G$1937, 7, FALSE), "NA")</f>
        <v>0.0001935600502</v>
      </c>
    </row>
    <row r="2311" ht="15.75" customHeight="1">
      <c r="A2311" s="15">
        <v>45408.0</v>
      </c>
      <c r="B2311" s="16">
        <f>IFERROR(VLOOKUP(A2311, 'Data Investing.com'!$A$1:$B$1937, 2, FALSE), "NA")</f>
        <v>9915.62</v>
      </c>
      <c r="C2311" s="16">
        <f>IFERROR(VLOOKUP(A2311, 'Data Investing.com'!$A$1:$G$1937, 6, FALSE), "NA")</f>
        <v>306.0036539</v>
      </c>
      <c r="D2311" s="17">
        <f>IFERROR(VLOOKUP(A2311, 'Data Investing.com'!$A$1:$D$1937, 4, FALSE), "NA")</f>
        <v>0.02046462</v>
      </c>
      <c r="E2311" s="17">
        <f>IFERROR(VLOOKUP(A2311, 'Data Investing.com'!$A$1:$G$1937, 7, FALSE), "NA")</f>
        <v>0.02369617739</v>
      </c>
    </row>
    <row r="2312" ht="15.75" customHeight="1">
      <c r="A2312" s="15">
        <v>45409.0</v>
      </c>
      <c r="B2312" s="16" t="str">
        <f>IFERROR(VLOOKUP(A2312, 'Data Investing.com'!$A$1:$B$1937, 2, FALSE), "NA")</f>
        <v>NA</v>
      </c>
      <c r="C2312" s="16" t="str">
        <f>IFERROR(VLOOKUP(A2312, 'Data Investing.com'!$A$1:$G$1937, 6, FALSE), "NA")</f>
        <v>NA</v>
      </c>
      <c r="D2312" s="17" t="str">
        <f>IFERROR(VLOOKUP(A2312, 'Data Investing.com'!$A$1:$D$1937, 4, FALSE), "NA")</f>
        <v>NA</v>
      </c>
      <c r="E2312" s="17" t="str">
        <f>IFERROR(VLOOKUP(A2312, 'Data Investing.com'!$A$1:$G$1937, 7, FALSE), "NA")</f>
        <v>NA</v>
      </c>
    </row>
    <row r="2313" ht="15.75" customHeight="1">
      <c r="A2313" s="15">
        <v>45410.0</v>
      </c>
      <c r="B2313" s="16" t="str">
        <f>IFERROR(VLOOKUP(A2313, 'Data Investing.com'!$A$1:$B$1937, 2, FALSE), "NA")</f>
        <v>NA</v>
      </c>
      <c r="C2313" s="16" t="str">
        <f>IFERROR(VLOOKUP(A2313, 'Data Investing.com'!$A$1:$G$1937, 6, FALSE), "NA")</f>
        <v>NA</v>
      </c>
      <c r="D2313" s="17" t="str">
        <f>IFERROR(VLOOKUP(A2313, 'Data Investing.com'!$A$1:$D$1937, 4, FALSE), "NA")</f>
        <v>NA</v>
      </c>
      <c r="E2313" s="17" t="str">
        <f>IFERROR(VLOOKUP(A2313, 'Data Investing.com'!$A$1:$G$1937, 7, FALSE), "NA")</f>
        <v>NA</v>
      </c>
    </row>
    <row r="2314" ht="15.75" customHeight="1">
      <c r="A2314" s="15">
        <v>45411.0</v>
      </c>
      <c r="B2314" s="16">
        <f>IFERROR(VLOOKUP(A2314, 'Data Investing.com'!$A$1:$B$1937, 2, FALSE), "NA")</f>
        <v>10082.77</v>
      </c>
      <c r="C2314" s="16">
        <f>IFERROR(VLOOKUP(A2314, 'Data Investing.com'!$A$1:$G$1937, 6, FALSE), "NA")</f>
        <v>311.0497203</v>
      </c>
      <c r="D2314" s="17">
        <f>IFERROR(VLOOKUP(A2314, 'Data Investing.com'!$A$1:$D$1937, 4, FALSE), "NA")</f>
        <v>0.01685724</v>
      </c>
      <c r="E2314" s="17">
        <f>IFERROR(VLOOKUP(A2314, 'Data Investing.com'!$A$1:$G$1937, 7, FALSE), "NA")</f>
        <v>0.01635572912</v>
      </c>
    </row>
    <row r="2315" ht="15.75" customHeight="1">
      <c r="A2315" s="15">
        <v>45412.0</v>
      </c>
      <c r="B2315" s="16">
        <f>IFERROR(VLOOKUP(A2315, 'Data Investing.com'!$A$1:$B$1937, 2, FALSE), "NA")</f>
        <v>10045.74</v>
      </c>
      <c r="C2315" s="16">
        <f>IFERROR(VLOOKUP(A2315, 'Data Investing.com'!$A$1:$G$1937, 6, FALSE), "NA")</f>
        <v>310.0470052</v>
      </c>
      <c r="D2315" s="17">
        <f>IFERROR(VLOOKUP(A2315, 'Data Investing.com'!$A$1:$D$1937, 4, FALSE), "NA")</f>
        <v>-0.0036726</v>
      </c>
      <c r="E2315" s="17">
        <f>IFERROR(VLOOKUP(A2315, 'Data Investing.com'!$A$1:$G$1937, 7, FALSE), "NA")</f>
        <v>-0.003228856379</v>
      </c>
    </row>
    <row r="2316" ht="15.75" customHeight="1">
      <c r="A2316" s="15">
        <v>45413.0</v>
      </c>
      <c r="B2316" s="16" t="str">
        <f>IFERROR(VLOOKUP(A2316, 'Data Investing.com'!$A$1:$B$1937, 2, FALSE), "NA")</f>
        <v>NA</v>
      </c>
      <c r="C2316" s="16" t="str">
        <f>IFERROR(VLOOKUP(A2316, 'Data Investing.com'!$A$1:$G$1937, 6, FALSE), "NA")</f>
        <v>NA</v>
      </c>
      <c r="D2316" s="17" t="str">
        <f>IFERROR(VLOOKUP(A2316, 'Data Investing.com'!$A$1:$D$1937, 4, FALSE), "NA")</f>
        <v>NA</v>
      </c>
      <c r="E2316" s="17" t="str">
        <f>IFERROR(VLOOKUP(A2316, 'Data Investing.com'!$A$1:$G$1937, 7, FALSE), "NA")</f>
        <v>NA</v>
      </c>
    </row>
    <row r="2317" ht="15.75" customHeight="1">
      <c r="A2317" s="15">
        <v>45414.0</v>
      </c>
      <c r="B2317" s="16">
        <f>IFERROR(VLOOKUP(A2317, 'Data Investing.com'!$A$1:$B$1937, 2, FALSE), "NA")</f>
        <v>10208.65</v>
      </c>
      <c r="C2317" s="16">
        <f>IFERROR(VLOOKUP(A2317, 'Data Investing.com'!$A$1:$G$1937, 6, FALSE), "NA")</f>
        <v>316.0435771</v>
      </c>
      <c r="D2317" s="17">
        <f>IFERROR(VLOOKUP(A2317, 'Data Investing.com'!$A$1:$D$1937, 4, FALSE), "NA")</f>
        <v>0.01621682</v>
      </c>
      <c r="E2317" s="17">
        <f>IFERROR(VLOOKUP(A2317, 'Data Investing.com'!$A$1:$G$1937, 7, FALSE), "NA")</f>
        <v>0.01915619064</v>
      </c>
    </row>
    <row r="2318" ht="15.75" customHeight="1">
      <c r="A2318" s="15">
        <v>45415.0</v>
      </c>
      <c r="B2318" s="16">
        <f>IFERROR(VLOOKUP(A2318, 'Data Investing.com'!$A$1:$B$1937, 2, FALSE), "NA")</f>
        <v>10276.88</v>
      </c>
      <c r="C2318" s="16">
        <f>IFERROR(VLOOKUP(A2318, 'Data Investing.com'!$A$1:$G$1937, 6, FALSE), "NA")</f>
        <v>317.8291984</v>
      </c>
      <c r="D2318" s="17">
        <f>IFERROR(VLOOKUP(A2318, 'Data Investing.com'!$A$1:$D$1937, 4, FALSE), "NA")</f>
        <v>0.00668355</v>
      </c>
      <c r="E2318" s="17">
        <f>IFERROR(VLOOKUP(A2318, 'Data Investing.com'!$A$1:$G$1937, 7, FALSE), "NA")</f>
        <v>0.005634020509</v>
      </c>
    </row>
    <row r="2319" ht="15.75" customHeight="1">
      <c r="A2319" s="15">
        <v>45416.0</v>
      </c>
      <c r="B2319" s="16" t="str">
        <f>IFERROR(VLOOKUP(A2319, 'Data Investing.com'!$A$1:$B$1937, 2, FALSE), "NA")</f>
        <v>NA</v>
      </c>
      <c r="C2319" s="16" t="str">
        <f>IFERROR(VLOOKUP(A2319, 'Data Investing.com'!$A$1:$G$1937, 6, FALSE), "NA")</f>
        <v>NA</v>
      </c>
      <c r="D2319" s="17" t="str">
        <f>IFERROR(VLOOKUP(A2319, 'Data Investing.com'!$A$1:$D$1937, 4, FALSE), "NA")</f>
        <v>NA</v>
      </c>
      <c r="E2319" s="17" t="str">
        <f>IFERROR(VLOOKUP(A2319, 'Data Investing.com'!$A$1:$G$1937, 7, FALSE), "NA")</f>
        <v>NA</v>
      </c>
    </row>
    <row r="2320" ht="15.75" customHeight="1">
      <c r="A2320" s="15">
        <v>45417.0</v>
      </c>
      <c r="B2320" s="16" t="str">
        <f>IFERROR(VLOOKUP(A2320, 'Data Investing.com'!$A$1:$B$1937, 2, FALSE), "NA")</f>
        <v>NA</v>
      </c>
      <c r="C2320" s="16" t="str">
        <f>IFERROR(VLOOKUP(A2320, 'Data Investing.com'!$A$1:$G$1937, 6, FALSE), "NA")</f>
        <v>NA</v>
      </c>
      <c r="D2320" s="17" t="str">
        <f>IFERROR(VLOOKUP(A2320, 'Data Investing.com'!$A$1:$D$1937, 4, FALSE), "NA")</f>
        <v>NA</v>
      </c>
      <c r="E2320" s="17" t="str">
        <f>IFERROR(VLOOKUP(A2320, 'Data Investing.com'!$A$1:$G$1937, 7, FALSE), "NA")</f>
        <v>NA</v>
      </c>
    </row>
    <row r="2321" ht="15.75" customHeight="1">
      <c r="A2321" s="15">
        <v>45418.0</v>
      </c>
      <c r="B2321" s="16">
        <f>IFERROR(VLOOKUP(A2321, 'Data Investing.com'!$A$1:$B$1937, 2, FALSE), "NA")</f>
        <v>10267.09</v>
      </c>
      <c r="C2321" s="16">
        <f>IFERROR(VLOOKUP(A2321, 'Data Investing.com'!$A$1:$G$1937, 6, FALSE), "NA")</f>
        <v>318.2370189</v>
      </c>
      <c r="D2321" s="17">
        <f>IFERROR(VLOOKUP(A2321, 'Data Investing.com'!$A$1:$D$1937, 4, FALSE), "NA")</f>
        <v>-0.0009526</v>
      </c>
      <c r="E2321" s="17">
        <f>IFERROR(VLOOKUP(A2321, 'Data Investing.com'!$A$1:$G$1937, 7, FALSE), "NA")</f>
        <v>0.001282321072</v>
      </c>
    </row>
    <row r="2322" ht="15.75" customHeight="1">
      <c r="A2322" s="15">
        <v>45419.0</v>
      </c>
      <c r="B2322" s="16">
        <f>IFERROR(VLOOKUP(A2322, 'Data Investing.com'!$A$1:$B$1937, 2, FALSE), "NA")</f>
        <v>10336.5</v>
      </c>
      <c r="C2322" s="16">
        <f>IFERROR(VLOOKUP(A2322, 'Data Investing.com'!$A$1:$G$1937, 6, FALSE), "NA")</f>
        <v>320.4967211</v>
      </c>
      <c r="D2322" s="17">
        <f>IFERROR(VLOOKUP(A2322, 'Data Investing.com'!$A$1:$D$1937, 4, FALSE), "NA")</f>
        <v>0.00676044</v>
      </c>
      <c r="E2322" s="17">
        <f>IFERROR(VLOOKUP(A2322, 'Data Investing.com'!$A$1:$G$1937, 7, FALSE), "NA")</f>
        <v>0.007075597934</v>
      </c>
    </row>
    <row r="2323" ht="15.75" customHeight="1">
      <c r="A2323" s="15">
        <v>45420.0</v>
      </c>
      <c r="B2323" s="16">
        <f>IFERROR(VLOOKUP(A2323, 'Data Investing.com'!$A$1:$B$1937, 2, FALSE), "NA")</f>
        <v>10247.75</v>
      </c>
      <c r="C2323" s="16">
        <f>IFERROR(VLOOKUP(A2323, 'Data Investing.com'!$A$1:$G$1937, 6, FALSE), "NA")</f>
        <v>318.0170619</v>
      </c>
      <c r="D2323" s="17">
        <f>IFERROR(VLOOKUP(A2323, 'Data Investing.com'!$A$1:$D$1937, 4, FALSE), "NA")</f>
        <v>-0.0085861</v>
      </c>
      <c r="E2323" s="17">
        <f>IFERROR(VLOOKUP(A2323, 'Data Investing.com'!$A$1:$G$1937, 7, FALSE), "NA")</f>
        <v>-0.007767010656</v>
      </c>
    </row>
    <row r="2324" ht="15.75" customHeight="1">
      <c r="A2324" s="15">
        <v>45421.0</v>
      </c>
      <c r="B2324" s="16">
        <f>IFERROR(VLOOKUP(A2324, 'Data Investing.com'!$A$1:$B$1937, 2, FALSE), "NA")</f>
        <v>10268.58</v>
      </c>
      <c r="C2324" s="16">
        <f>IFERROR(VLOOKUP(A2324, 'Data Investing.com'!$A$1:$G$1937, 6, FALSE), "NA")</f>
        <v>318.524102</v>
      </c>
      <c r="D2324" s="17">
        <f>IFERROR(VLOOKUP(A2324, 'Data Investing.com'!$A$1:$D$1937, 4, FALSE), "NA")</f>
        <v>0.00203264</v>
      </c>
      <c r="E2324" s="17">
        <f>IFERROR(VLOOKUP(A2324, 'Data Investing.com'!$A$1:$G$1937, 7, FALSE), "NA")</f>
        <v>0.001593110571</v>
      </c>
    </row>
    <row r="2325" ht="15.75" customHeight="1">
      <c r="A2325" s="15">
        <v>45422.0</v>
      </c>
      <c r="B2325" s="16">
        <f>IFERROR(VLOOKUP(A2325, 'Data Investing.com'!$A$1:$B$1937, 2, FALSE), "NA")</f>
        <v>10218.58</v>
      </c>
      <c r="C2325" s="16">
        <f>IFERROR(VLOOKUP(A2325, 'Data Investing.com'!$A$1:$G$1937, 6, FALSE), "NA")</f>
        <v>317.3580464</v>
      </c>
      <c r="D2325" s="17">
        <f>IFERROR(VLOOKUP(A2325, 'Data Investing.com'!$A$1:$D$1937, 4, FALSE), "NA")</f>
        <v>-0.0048692</v>
      </c>
      <c r="E2325" s="17">
        <f>IFERROR(VLOOKUP(A2325, 'Data Investing.com'!$A$1:$G$1937, 7, FALSE), "NA")</f>
        <v>-0.003667525212</v>
      </c>
    </row>
    <row r="2326" ht="15.75" customHeight="1">
      <c r="A2326" s="15">
        <v>45423.0</v>
      </c>
      <c r="B2326" s="16" t="str">
        <f>IFERROR(VLOOKUP(A2326, 'Data Investing.com'!$A$1:$B$1937, 2, FALSE), "NA")</f>
        <v>NA</v>
      </c>
      <c r="C2326" s="16" t="str">
        <f>IFERROR(VLOOKUP(A2326, 'Data Investing.com'!$A$1:$G$1937, 6, FALSE), "NA")</f>
        <v>NA</v>
      </c>
      <c r="D2326" s="17" t="str">
        <f>IFERROR(VLOOKUP(A2326, 'Data Investing.com'!$A$1:$D$1937, 4, FALSE), "NA")</f>
        <v>NA</v>
      </c>
      <c r="E2326" s="17" t="str">
        <f>IFERROR(VLOOKUP(A2326, 'Data Investing.com'!$A$1:$G$1937, 7, FALSE), "NA")</f>
        <v>NA</v>
      </c>
    </row>
    <row r="2327" ht="15.75" customHeight="1">
      <c r="A2327" s="15">
        <v>45424.0</v>
      </c>
      <c r="B2327" s="16" t="str">
        <f>IFERROR(VLOOKUP(A2327, 'Data Investing.com'!$A$1:$B$1937, 2, FALSE), "NA")</f>
        <v>NA</v>
      </c>
      <c r="C2327" s="16" t="str">
        <f>IFERROR(VLOOKUP(A2327, 'Data Investing.com'!$A$1:$G$1937, 6, FALSE), "NA")</f>
        <v>NA</v>
      </c>
      <c r="D2327" s="17" t="str">
        <f>IFERROR(VLOOKUP(A2327, 'Data Investing.com'!$A$1:$D$1937, 4, FALSE), "NA")</f>
        <v>NA</v>
      </c>
      <c r="E2327" s="17" t="str">
        <f>IFERROR(VLOOKUP(A2327, 'Data Investing.com'!$A$1:$G$1937, 7, FALSE), "NA")</f>
        <v>NA</v>
      </c>
    </row>
    <row r="2328" ht="15.75" customHeight="1">
      <c r="A2328" s="15">
        <v>45425.0</v>
      </c>
      <c r="B2328" s="16">
        <f>IFERROR(VLOOKUP(A2328, 'Data Investing.com'!$A$1:$B$1937, 2, FALSE), "NA")</f>
        <v>10055.98</v>
      </c>
      <c r="C2328" s="16">
        <f>IFERROR(VLOOKUP(A2328, 'Data Investing.com'!$A$1:$G$1937, 6, FALSE), "NA")</f>
        <v>311.5814588</v>
      </c>
      <c r="D2328" s="17">
        <f>IFERROR(VLOOKUP(A2328, 'Data Investing.com'!$A$1:$D$1937, 4, FALSE), "NA")</f>
        <v>-0.0159122</v>
      </c>
      <c r="E2328" s="17">
        <f>IFERROR(VLOOKUP(A2328, 'Data Investing.com'!$A$1:$G$1937, 7, FALSE), "NA")</f>
        <v>-0.01836981149</v>
      </c>
    </row>
    <row r="2329" ht="15.75" customHeight="1">
      <c r="A2329" s="15">
        <v>45426.0</v>
      </c>
      <c r="B2329" s="16">
        <f>IFERROR(VLOOKUP(A2329, 'Data Investing.com'!$A$1:$B$1937, 2, FALSE), "NA")</f>
        <v>10173.42</v>
      </c>
      <c r="C2329" s="16">
        <f>IFERROR(VLOOKUP(A2329, 'Data Investing.com'!$A$1:$G$1937, 6, FALSE), "NA")</f>
        <v>315.2994338</v>
      </c>
      <c r="D2329" s="17">
        <f>IFERROR(VLOOKUP(A2329, 'Data Investing.com'!$A$1:$D$1937, 4, FALSE), "NA")</f>
        <v>0.01167862</v>
      </c>
      <c r="E2329" s="17">
        <f>IFERROR(VLOOKUP(A2329, 'Data Investing.com'!$A$1:$G$1937, 7, FALSE), "NA")</f>
        <v>0.01186196181</v>
      </c>
    </row>
    <row r="2330" ht="15.75" customHeight="1">
      <c r="A2330" s="15">
        <v>45427.0</v>
      </c>
      <c r="B2330" s="16">
        <f>IFERROR(VLOOKUP(A2330, 'Data Investing.com'!$A$1:$B$1937, 2, FALSE), "NA")</f>
        <v>10158.63</v>
      </c>
      <c r="C2330" s="16">
        <f>IFERROR(VLOOKUP(A2330, 'Data Investing.com'!$A$1:$G$1937, 6, FALSE), "NA")</f>
        <v>315.8777985</v>
      </c>
      <c r="D2330" s="17">
        <f>IFERROR(VLOOKUP(A2330, 'Data Investing.com'!$A$1:$D$1937, 4, FALSE), "NA")</f>
        <v>-0.0014538</v>
      </c>
      <c r="E2330" s="17">
        <f>IFERROR(VLOOKUP(A2330, 'Data Investing.com'!$A$1:$G$1937, 7, FALSE), "NA")</f>
        <v>0.001832654514</v>
      </c>
    </row>
    <row r="2331" ht="15.75" customHeight="1">
      <c r="A2331" s="15">
        <v>45428.0</v>
      </c>
      <c r="B2331" s="16">
        <f>IFERROR(VLOOKUP(A2331, 'Data Investing.com'!$A$1:$B$1937, 2, FALSE), "NA")</f>
        <v>10319.96</v>
      </c>
      <c r="C2331" s="16">
        <f>IFERROR(VLOOKUP(A2331, 'Data Investing.com'!$A$1:$G$1937, 6, FALSE), "NA")</f>
        <v>319.7845784</v>
      </c>
      <c r="D2331" s="17">
        <f>IFERROR(VLOOKUP(A2331, 'Data Investing.com'!$A$1:$D$1937, 4, FALSE), "NA")</f>
        <v>0.01588108</v>
      </c>
      <c r="E2331" s="17">
        <f>IFERROR(VLOOKUP(A2331, 'Data Investing.com'!$A$1:$G$1937, 7, FALSE), "NA")</f>
        <v>0.01229215136</v>
      </c>
    </row>
    <row r="2332" ht="15.75" customHeight="1">
      <c r="A2332" s="15">
        <v>45429.0</v>
      </c>
      <c r="B2332" s="16">
        <f>IFERROR(VLOOKUP(A2332, 'Data Investing.com'!$A$1:$B$1937, 2, FALSE), "NA")</f>
        <v>10643.58</v>
      </c>
      <c r="C2332" s="16">
        <f>IFERROR(VLOOKUP(A2332, 'Data Investing.com'!$A$1:$G$1937, 6, FALSE), "NA")</f>
        <v>330.5593083</v>
      </c>
      <c r="D2332" s="17">
        <f>IFERROR(VLOOKUP(A2332, 'Data Investing.com'!$A$1:$D$1937, 4, FALSE), "NA")</f>
        <v>0.03135865</v>
      </c>
      <c r="E2332" s="17">
        <f>IFERROR(VLOOKUP(A2332, 'Data Investing.com'!$A$1:$G$1937, 7, FALSE), "NA")</f>
        <v>0.03313851683</v>
      </c>
    </row>
    <row r="2333" ht="15.75" customHeight="1">
      <c r="A2333" s="15">
        <v>45430.0</v>
      </c>
      <c r="B2333" s="16" t="str">
        <f>IFERROR(VLOOKUP(A2333, 'Data Investing.com'!$A$1:$B$1937, 2, FALSE), "NA")</f>
        <v>NA</v>
      </c>
      <c r="C2333" s="16" t="str">
        <f>IFERROR(VLOOKUP(A2333, 'Data Investing.com'!$A$1:$G$1937, 6, FALSE), "NA")</f>
        <v>NA</v>
      </c>
      <c r="D2333" s="17" t="str">
        <f>IFERROR(VLOOKUP(A2333, 'Data Investing.com'!$A$1:$D$1937, 4, FALSE), "NA")</f>
        <v>NA</v>
      </c>
      <c r="E2333" s="17" t="str">
        <f>IFERROR(VLOOKUP(A2333, 'Data Investing.com'!$A$1:$G$1937, 7, FALSE), "NA")</f>
        <v>NA</v>
      </c>
    </row>
    <row r="2334" ht="15.75" customHeight="1">
      <c r="A2334" s="15">
        <v>45431.0</v>
      </c>
      <c r="B2334" s="16" t="str">
        <f>IFERROR(VLOOKUP(A2334, 'Data Investing.com'!$A$1:$B$1937, 2, FALSE), "NA")</f>
        <v>NA</v>
      </c>
      <c r="C2334" s="16" t="str">
        <f>IFERROR(VLOOKUP(A2334, 'Data Investing.com'!$A$1:$G$1937, 6, FALSE), "NA")</f>
        <v>NA</v>
      </c>
      <c r="D2334" s="17" t="str">
        <f>IFERROR(VLOOKUP(A2334, 'Data Investing.com'!$A$1:$D$1937, 4, FALSE), "NA")</f>
        <v>NA</v>
      </c>
      <c r="E2334" s="17" t="str">
        <f>IFERROR(VLOOKUP(A2334, 'Data Investing.com'!$A$1:$G$1937, 7, FALSE), "NA")</f>
        <v>NA</v>
      </c>
    </row>
    <row r="2335" ht="15.75" customHeight="1">
      <c r="A2335" s="15">
        <v>45432.0</v>
      </c>
      <c r="B2335" s="16">
        <f>IFERROR(VLOOKUP(A2335, 'Data Investing.com'!$A$1:$B$1937, 2, FALSE), "NA")</f>
        <v>10739.57</v>
      </c>
      <c r="C2335" s="16">
        <f>IFERROR(VLOOKUP(A2335, 'Data Investing.com'!$A$1:$G$1937, 6, FALSE), "NA")</f>
        <v>334.2255708</v>
      </c>
      <c r="D2335" s="17">
        <f>IFERROR(VLOOKUP(A2335, 'Data Investing.com'!$A$1:$D$1937, 4, FALSE), "NA")</f>
        <v>0.00901858</v>
      </c>
      <c r="E2335" s="17">
        <f>IFERROR(VLOOKUP(A2335, 'Data Investing.com'!$A$1:$G$1937, 7, FALSE), "NA")</f>
        <v>0.0110300334</v>
      </c>
    </row>
    <row r="2336" ht="15.75" customHeight="1">
      <c r="A2336" s="15">
        <v>45433.0</v>
      </c>
      <c r="B2336" s="16">
        <f>IFERROR(VLOOKUP(A2336, 'Data Investing.com'!$A$1:$B$1937, 2, FALSE), "NA")</f>
        <v>10895.25</v>
      </c>
      <c r="C2336" s="16">
        <f>IFERROR(VLOOKUP(A2336, 'Data Investing.com'!$A$1:$G$1937, 6, FALSE), "NA")</f>
        <v>339.1770903</v>
      </c>
      <c r="D2336" s="17">
        <f>IFERROR(VLOOKUP(A2336, 'Data Investing.com'!$A$1:$D$1937, 4, FALSE), "NA")</f>
        <v>0.01449592</v>
      </c>
      <c r="E2336" s="17">
        <f>IFERROR(VLOOKUP(A2336, 'Data Investing.com'!$A$1:$G$1937, 7, FALSE), "NA")</f>
        <v>0.01470623436</v>
      </c>
    </row>
    <row r="2337" ht="15.75" customHeight="1">
      <c r="A2337" s="15">
        <v>45434.0</v>
      </c>
      <c r="B2337" s="16">
        <f>IFERROR(VLOOKUP(A2337, 'Data Investing.com'!$A$1:$B$1937, 2, FALSE), "NA")</f>
        <v>10899.28</v>
      </c>
      <c r="C2337" s="16">
        <f>IFERROR(VLOOKUP(A2337, 'Data Investing.com'!$A$1:$G$1937, 6, FALSE), "NA")</f>
        <v>338.6331367</v>
      </c>
      <c r="D2337" s="17">
        <f>IFERROR(VLOOKUP(A2337, 'Data Investing.com'!$A$1:$D$1937, 4, FALSE), "NA")</f>
        <v>0.00036989</v>
      </c>
      <c r="E2337" s="17">
        <f>IFERROR(VLOOKUP(A2337, 'Data Investing.com'!$A$1:$G$1937, 7, FALSE), "NA")</f>
        <v>-0.00160503251</v>
      </c>
    </row>
    <row r="2338" ht="15.75" customHeight="1">
      <c r="A2338" s="15">
        <v>45435.0</v>
      </c>
      <c r="B2338" s="16">
        <f>IFERROR(VLOOKUP(A2338, 'Data Investing.com'!$A$1:$B$1937, 2, FALSE), "NA")</f>
        <v>10792.53</v>
      </c>
      <c r="C2338" s="16">
        <f>IFERROR(VLOOKUP(A2338, 'Data Investing.com'!$A$1:$G$1937, 6, FALSE), "NA")</f>
        <v>335.6042726</v>
      </c>
      <c r="D2338" s="17">
        <f>IFERROR(VLOOKUP(A2338, 'Data Investing.com'!$A$1:$D$1937, 4, FALSE), "NA")</f>
        <v>-0.0097942</v>
      </c>
      <c r="E2338" s="17">
        <f>IFERROR(VLOOKUP(A2338, 'Data Investing.com'!$A$1:$G$1937, 7, FALSE), "NA")</f>
        <v>-0.008984622955</v>
      </c>
    </row>
    <row r="2339" ht="15.75" customHeight="1">
      <c r="A2339" s="15">
        <v>45436.0</v>
      </c>
      <c r="B2339" s="16">
        <f>IFERROR(VLOOKUP(A2339, 'Data Investing.com'!$A$1:$B$1937, 2, FALSE), "NA")</f>
        <v>10676.65</v>
      </c>
      <c r="C2339" s="16">
        <f>IFERROR(VLOOKUP(A2339, 'Data Investing.com'!$A$1:$G$1937, 6, FALSE), "NA")</f>
        <v>331.5698922</v>
      </c>
      <c r="D2339" s="17">
        <f>IFERROR(VLOOKUP(A2339, 'Data Investing.com'!$A$1:$D$1937, 4, FALSE), "NA")</f>
        <v>-0.0107371</v>
      </c>
      <c r="E2339" s="17">
        <f>IFERROR(VLOOKUP(A2339, 'Data Investing.com'!$A$1:$G$1937, 7, FALSE), "NA")</f>
        <v>-0.01209408208</v>
      </c>
    </row>
    <row r="2340" ht="15.75" customHeight="1">
      <c r="A2340" s="15">
        <v>45437.0</v>
      </c>
      <c r="B2340" s="16" t="str">
        <f>IFERROR(VLOOKUP(A2340, 'Data Investing.com'!$A$1:$B$1937, 2, FALSE), "NA")</f>
        <v>NA</v>
      </c>
      <c r="C2340" s="16" t="str">
        <f>IFERROR(VLOOKUP(A2340, 'Data Investing.com'!$A$1:$G$1937, 6, FALSE), "NA")</f>
        <v>NA</v>
      </c>
      <c r="D2340" s="17" t="str">
        <f>IFERROR(VLOOKUP(A2340, 'Data Investing.com'!$A$1:$D$1937, 4, FALSE), "NA")</f>
        <v>NA</v>
      </c>
      <c r="E2340" s="17" t="str">
        <f>IFERROR(VLOOKUP(A2340, 'Data Investing.com'!$A$1:$G$1937, 7, FALSE), "NA")</f>
        <v>NA</v>
      </c>
    </row>
    <row r="2341" ht="15.75" customHeight="1">
      <c r="A2341" s="15">
        <v>45438.0</v>
      </c>
      <c r="B2341" s="16" t="str">
        <f>IFERROR(VLOOKUP(A2341, 'Data Investing.com'!$A$1:$B$1937, 2, FALSE), "NA")</f>
        <v>NA</v>
      </c>
      <c r="C2341" s="16" t="str">
        <f>IFERROR(VLOOKUP(A2341, 'Data Investing.com'!$A$1:$G$1937, 6, FALSE), "NA")</f>
        <v>NA</v>
      </c>
      <c r="D2341" s="17" t="str">
        <f>IFERROR(VLOOKUP(A2341, 'Data Investing.com'!$A$1:$D$1937, 4, FALSE), "NA")</f>
        <v>NA</v>
      </c>
      <c r="E2341" s="17" t="str">
        <f>IFERROR(VLOOKUP(A2341, 'Data Investing.com'!$A$1:$G$1937, 7, FALSE), "NA")</f>
        <v>NA</v>
      </c>
    </row>
    <row r="2342" ht="15.75" customHeight="1">
      <c r="A2342" s="15">
        <v>45439.0</v>
      </c>
      <c r="B2342" s="16">
        <f>IFERROR(VLOOKUP(A2342, 'Data Investing.com'!$A$1:$B$1937, 2, FALSE), "NA")</f>
        <v>10656.96</v>
      </c>
      <c r="C2342" s="16">
        <f>IFERROR(VLOOKUP(A2342, 'Data Investing.com'!$A$1:$G$1937, 6, FALSE), "NA")</f>
        <v>331.7011224</v>
      </c>
      <c r="D2342" s="17">
        <f>IFERROR(VLOOKUP(A2342, 'Data Investing.com'!$A$1:$D$1937, 4, FALSE), "NA")</f>
        <v>-0.0018442</v>
      </c>
      <c r="E2342" s="17">
        <f>IFERROR(VLOOKUP(A2342, 'Data Investing.com'!$A$1:$G$1937, 7, FALSE), "NA")</f>
        <v>0.0003957060427</v>
      </c>
    </row>
    <row r="2343" ht="15.75" customHeight="1">
      <c r="A2343" s="15">
        <v>45440.0</v>
      </c>
      <c r="B2343" s="16">
        <f>IFERROR(VLOOKUP(A2343, 'Data Investing.com'!$A$1:$B$1937, 2, FALSE), "NA")</f>
        <v>10677.49</v>
      </c>
      <c r="C2343" s="16">
        <f>IFERROR(VLOOKUP(A2343, 'Data Investing.com'!$A$1:$G$1937, 6, FALSE), "NA")</f>
        <v>331.2544403</v>
      </c>
      <c r="D2343" s="17">
        <f>IFERROR(VLOOKUP(A2343, 'Data Investing.com'!$A$1:$D$1937, 4, FALSE), "NA")</f>
        <v>0.00192644</v>
      </c>
      <c r="E2343" s="17">
        <f>IFERROR(VLOOKUP(A2343, 'Data Investing.com'!$A$1:$G$1937, 7, FALSE), "NA")</f>
        <v>-0.001347547905</v>
      </c>
    </row>
    <row r="2344" ht="15.75" customHeight="1">
      <c r="A2344" s="15">
        <v>45441.0</v>
      </c>
      <c r="B2344" s="16">
        <f>IFERROR(VLOOKUP(A2344, 'Data Investing.com'!$A$1:$B$1937, 2, FALSE), "NA")</f>
        <v>10479.16</v>
      </c>
      <c r="C2344" s="16">
        <f>IFERROR(VLOOKUP(A2344, 'Data Investing.com'!$A$1:$G$1937, 6, FALSE), "NA")</f>
        <v>325.6167172</v>
      </c>
      <c r="D2344" s="17">
        <f>IFERROR(VLOOKUP(A2344, 'Data Investing.com'!$A$1:$D$1937, 4, FALSE), "NA")</f>
        <v>-0.0185746</v>
      </c>
      <c r="E2344" s="17">
        <f>IFERROR(VLOOKUP(A2344, 'Data Investing.com'!$A$1:$G$1937, 7, FALSE), "NA")</f>
        <v>-0.01716580632</v>
      </c>
    </row>
    <row r="2345" ht="15.75" customHeight="1">
      <c r="A2345" s="15">
        <v>45442.0</v>
      </c>
      <c r="B2345" s="16">
        <f>IFERROR(VLOOKUP(A2345, 'Data Investing.com'!$A$1:$B$1937, 2, FALSE), "NA")</f>
        <v>10481.3</v>
      </c>
      <c r="C2345" s="16">
        <f>IFERROR(VLOOKUP(A2345, 'Data Investing.com'!$A$1:$G$1937, 6, FALSE), "NA")</f>
        <v>325.4637594</v>
      </c>
      <c r="D2345" s="17">
        <f>IFERROR(VLOOKUP(A2345, 'Data Investing.com'!$A$1:$D$1937, 4, FALSE), "NA")</f>
        <v>0.00020421</v>
      </c>
      <c r="E2345" s="17">
        <f>IFERROR(VLOOKUP(A2345, 'Data Investing.com'!$A$1:$G$1937, 7, FALSE), "NA")</f>
        <v>-0.0004698582828</v>
      </c>
    </row>
    <row r="2346" ht="15.75" customHeight="1">
      <c r="A2346" s="15">
        <v>45443.0</v>
      </c>
      <c r="B2346" s="16">
        <f>IFERROR(VLOOKUP(A2346, 'Data Investing.com'!$A$1:$B$1937, 2, FALSE), "NA")</f>
        <v>10400.48</v>
      </c>
      <c r="C2346" s="16">
        <f>IFERROR(VLOOKUP(A2346, 'Data Investing.com'!$A$1:$G$1937, 6, FALSE), "NA")</f>
        <v>322.6735997</v>
      </c>
      <c r="D2346" s="17">
        <f>IFERROR(VLOOKUP(A2346, 'Data Investing.com'!$A$1:$D$1937, 4, FALSE), "NA")</f>
        <v>-0.0077109</v>
      </c>
      <c r="E2346" s="17">
        <f>IFERROR(VLOOKUP(A2346, 'Data Investing.com'!$A$1:$G$1937, 7, FALSE), "NA")</f>
        <v>-0.008609832129</v>
      </c>
    </row>
    <row r="2347" ht="15.75" customHeight="1">
      <c r="A2347" s="15">
        <v>45444.0</v>
      </c>
      <c r="B2347" s="16" t="str">
        <f>IFERROR(VLOOKUP(A2347, 'Data Investing.com'!$A$1:$B$1937, 2, FALSE), "NA")</f>
        <v>NA</v>
      </c>
      <c r="C2347" s="16" t="str">
        <f>IFERROR(VLOOKUP(A2347, 'Data Investing.com'!$A$1:$G$1937, 6, FALSE), "NA")</f>
        <v>NA</v>
      </c>
      <c r="D2347" s="17" t="str">
        <f>IFERROR(VLOOKUP(A2347, 'Data Investing.com'!$A$1:$D$1937, 4, FALSE), "NA")</f>
        <v>NA</v>
      </c>
      <c r="E2347" s="17" t="str">
        <f>IFERROR(VLOOKUP(A2347, 'Data Investing.com'!$A$1:$G$1937, 7, FALSE), "NA")</f>
        <v>NA</v>
      </c>
    </row>
    <row r="2348" ht="15.75" customHeight="1">
      <c r="A2348" s="15">
        <v>45445.0</v>
      </c>
      <c r="B2348" s="16" t="str">
        <f>IFERROR(VLOOKUP(A2348, 'Data Investing.com'!$A$1:$B$1937, 2, FALSE), "NA")</f>
        <v>NA</v>
      </c>
      <c r="C2348" s="16" t="str">
        <f>IFERROR(VLOOKUP(A2348, 'Data Investing.com'!$A$1:$G$1937, 6, FALSE), "NA")</f>
        <v>NA</v>
      </c>
      <c r="D2348" s="17" t="str">
        <f>IFERROR(VLOOKUP(A2348, 'Data Investing.com'!$A$1:$D$1937, 4, FALSE), "NA")</f>
        <v>NA</v>
      </c>
      <c r="E2348" s="17" t="str">
        <f>IFERROR(VLOOKUP(A2348, 'Data Investing.com'!$A$1:$G$1937, 7, FALSE), "NA")</f>
        <v>NA</v>
      </c>
    </row>
    <row r="2349" ht="15.75" customHeight="1">
      <c r="A2349" s="15">
        <v>45446.0</v>
      </c>
      <c r="B2349" s="16">
        <f>IFERROR(VLOOKUP(A2349, 'Data Investing.com'!$A$1:$B$1937, 2, FALSE), "NA")</f>
        <v>10556.8</v>
      </c>
      <c r="C2349" s="16">
        <f>IFERROR(VLOOKUP(A2349, 'Data Investing.com'!$A$1:$G$1937, 6, FALSE), "NA")</f>
        <v>328.1791108</v>
      </c>
      <c r="D2349" s="17">
        <f>IFERROR(VLOOKUP(A2349, 'Data Investing.com'!$A$1:$D$1937, 4, FALSE), "NA")</f>
        <v>0.01503008</v>
      </c>
      <c r="E2349" s="17">
        <f>IFERROR(VLOOKUP(A2349, 'Data Investing.com'!$A$1:$G$1937, 7, FALSE), "NA")</f>
        <v>0.01691824379</v>
      </c>
    </row>
    <row r="2350" ht="15.75" customHeight="1">
      <c r="A2350" s="15">
        <v>45447.0</v>
      </c>
      <c r="B2350" s="16">
        <f>IFERROR(VLOOKUP(A2350, 'Data Investing.com'!$A$1:$B$1937, 2, FALSE), "NA")</f>
        <v>10364.56</v>
      </c>
      <c r="C2350" s="16">
        <f>IFERROR(VLOOKUP(A2350, 'Data Investing.com'!$A$1:$G$1937, 6, FALSE), "NA")</f>
        <v>318.1801716</v>
      </c>
      <c r="D2350" s="17">
        <f>IFERROR(VLOOKUP(A2350, 'Data Investing.com'!$A$1:$D$1937, 4, FALSE), "NA")</f>
        <v>-0.0182101</v>
      </c>
      <c r="E2350" s="17">
        <f>IFERROR(VLOOKUP(A2350, 'Data Investing.com'!$A$1:$G$1937, 7, FALSE), "NA")</f>
        <v>-0.0309417291</v>
      </c>
    </row>
    <row r="2351" ht="15.75" customHeight="1">
      <c r="A2351" s="15">
        <v>45448.0</v>
      </c>
      <c r="B2351" s="16">
        <f>IFERROR(VLOOKUP(A2351, 'Data Investing.com'!$A$1:$B$1937, 2, FALSE), "NA")</f>
        <v>10350.96</v>
      </c>
      <c r="C2351" s="16">
        <f>IFERROR(VLOOKUP(A2351, 'Data Investing.com'!$A$1:$G$1937, 6, FALSE), "NA")</f>
        <v>321.1561791</v>
      </c>
      <c r="D2351" s="17">
        <f>IFERROR(VLOOKUP(A2351, 'Data Investing.com'!$A$1:$D$1937, 4, FALSE), "NA")</f>
        <v>-0.0013122</v>
      </c>
      <c r="E2351" s="17">
        <f>IFERROR(VLOOKUP(A2351, 'Data Investing.com'!$A$1:$G$1937, 7, FALSE), "NA")</f>
        <v>0.009309744418</v>
      </c>
    </row>
    <row r="2352" ht="15.75" customHeight="1">
      <c r="A2352" s="15">
        <v>45449.0</v>
      </c>
      <c r="B2352" s="16">
        <f>IFERROR(VLOOKUP(A2352, 'Data Investing.com'!$A$1:$B$1937, 2, FALSE), "NA")</f>
        <v>10279.69</v>
      </c>
      <c r="C2352" s="16">
        <f>IFERROR(VLOOKUP(A2352, 'Data Investing.com'!$A$1:$G$1937, 6, FALSE), "NA")</f>
        <v>318.9290734</v>
      </c>
      <c r="D2352" s="17">
        <f>IFERROR(VLOOKUP(A2352, 'Data Investing.com'!$A$1:$D$1937, 4, FALSE), "NA")</f>
        <v>-0.0068854</v>
      </c>
      <c r="E2352" s="17">
        <f>IFERROR(VLOOKUP(A2352, 'Data Investing.com'!$A$1:$G$1937, 7, FALSE), "NA")</f>
        <v>-0.006958806598</v>
      </c>
    </row>
    <row r="2353" ht="15.75" customHeight="1">
      <c r="A2353" s="15">
        <v>45450.0</v>
      </c>
      <c r="B2353" s="16">
        <f>IFERROR(VLOOKUP(A2353, 'Data Investing.com'!$A$1:$B$1937, 2, FALSE), "NA")</f>
        <v>10138.97</v>
      </c>
      <c r="C2353" s="16">
        <f>IFERROR(VLOOKUP(A2353, 'Data Investing.com'!$A$1:$G$1937, 6, FALSE), "NA")</f>
        <v>314.4549204</v>
      </c>
      <c r="D2353" s="17">
        <f>IFERROR(VLOOKUP(A2353, 'Data Investing.com'!$A$1:$D$1937, 4, FALSE), "NA")</f>
        <v>-0.0136891</v>
      </c>
      <c r="E2353" s="17">
        <f>IFERROR(VLOOKUP(A2353, 'Data Investing.com'!$A$1:$G$1937, 7, FALSE), "NA")</f>
        <v>-0.01412800888</v>
      </c>
    </row>
    <row r="2354" ht="15.75" customHeight="1">
      <c r="A2354" s="15">
        <v>45451.0</v>
      </c>
      <c r="B2354" s="16" t="str">
        <f>IFERROR(VLOOKUP(A2354, 'Data Investing.com'!$A$1:$B$1937, 2, FALSE), "NA")</f>
        <v>NA</v>
      </c>
      <c r="C2354" s="16" t="str">
        <f>IFERROR(VLOOKUP(A2354, 'Data Investing.com'!$A$1:$G$1937, 6, FALSE), "NA")</f>
        <v>NA</v>
      </c>
      <c r="D2354" s="17" t="str">
        <f>IFERROR(VLOOKUP(A2354, 'Data Investing.com'!$A$1:$D$1937, 4, FALSE), "NA")</f>
        <v>NA</v>
      </c>
      <c r="E2354" s="17" t="str">
        <f>IFERROR(VLOOKUP(A2354, 'Data Investing.com'!$A$1:$G$1937, 7, FALSE), "NA")</f>
        <v>NA</v>
      </c>
    </row>
    <row r="2355" ht="15.75" customHeight="1">
      <c r="A2355" s="15">
        <v>45452.0</v>
      </c>
      <c r="B2355" s="16" t="str">
        <f>IFERROR(VLOOKUP(A2355, 'Data Investing.com'!$A$1:$B$1937, 2, FALSE), "NA")</f>
        <v>NA</v>
      </c>
      <c r="C2355" s="16" t="str">
        <f>IFERROR(VLOOKUP(A2355, 'Data Investing.com'!$A$1:$G$1937, 6, FALSE), "NA")</f>
        <v>NA</v>
      </c>
      <c r="D2355" s="17" t="str">
        <f>IFERROR(VLOOKUP(A2355, 'Data Investing.com'!$A$1:$D$1937, 4, FALSE), "NA")</f>
        <v>NA</v>
      </c>
      <c r="E2355" s="17" t="str">
        <f>IFERROR(VLOOKUP(A2355, 'Data Investing.com'!$A$1:$G$1937, 7, FALSE), "NA")</f>
        <v>NA</v>
      </c>
    </row>
    <row r="2356" ht="15.75" customHeight="1">
      <c r="A2356" s="15">
        <v>45453.0</v>
      </c>
      <c r="B2356" s="16">
        <f>IFERROR(VLOOKUP(A2356, 'Data Investing.com'!$A$1:$B$1937, 2, FALSE), "NA")</f>
        <v>9997.91</v>
      </c>
      <c r="C2356" s="16">
        <f>IFERROR(VLOOKUP(A2356, 'Data Investing.com'!$A$1:$G$1937, 6, FALSE), "NA")</f>
        <v>309.1748254</v>
      </c>
      <c r="D2356" s="17">
        <f>IFERROR(VLOOKUP(A2356, 'Data Investing.com'!$A$1:$D$1937, 4, FALSE), "NA")</f>
        <v>-0.0139127</v>
      </c>
      <c r="E2356" s="17">
        <f>IFERROR(VLOOKUP(A2356, 'Data Investing.com'!$A$1:$G$1937, 7, FALSE), "NA")</f>
        <v>-0.01693383365</v>
      </c>
    </row>
    <row r="2357" ht="15.75" customHeight="1">
      <c r="A2357" s="15">
        <v>45454.0</v>
      </c>
      <c r="B2357" s="16">
        <f>IFERROR(VLOOKUP(A2357, 'Data Investing.com'!$A$1:$B$1937, 2, FALSE), "NA")</f>
        <v>10051.37</v>
      </c>
      <c r="C2357" s="16">
        <f>IFERROR(VLOOKUP(A2357, 'Data Investing.com'!$A$1:$G$1937, 6, FALSE), "NA")</f>
        <v>310.9751532</v>
      </c>
      <c r="D2357" s="17">
        <f>IFERROR(VLOOKUP(A2357, 'Data Investing.com'!$A$1:$D$1937, 4, FALSE), "NA")</f>
        <v>0.00534712</v>
      </c>
      <c r="E2357" s="17">
        <f>IFERROR(VLOOKUP(A2357, 'Data Investing.com'!$A$1:$G$1937, 7, FALSE), "NA")</f>
        <v>0.005806120805</v>
      </c>
    </row>
    <row r="2358" ht="15.75" customHeight="1">
      <c r="A2358" s="15">
        <v>45455.0</v>
      </c>
      <c r="B2358" s="16">
        <f>IFERROR(VLOOKUP(A2358, 'Data Investing.com'!$A$1:$B$1937, 2, FALSE), "NA")</f>
        <v>10165.52</v>
      </c>
      <c r="C2358" s="16">
        <f>IFERROR(VLOOKUP(A2358, 'Data Investing.com'!$A$1:$G$1937, 6, FALSE), "NA")</f>
        <v>314.659634</v>
      </c>
      <c r="D2358" s="17">
        <f>IFERROR(VLOOKUP(A2358, 'Data Investing.com'!$A$1:$D$1937, 4, FALSE), "NA")</f>
        <v>0.01135666</v>
      </c>
      <c r="E2358" s="17">
        <f>IFERROR(VLOOKUP(A2358, 'Data Investing.com'!$A$1:$G$1937, 7, FALSE), "NA")</f>
        <v>0.01177851185</v>
      </c>
    </row>
    <row r="2359" ht="15.75" customHeight="1">
      <c r="A2359" s="15">
        <v>45456.0</v>
      </c>
      <c r="B2359" s="16">
        <f>IFERROR(VLOOKUP(A2359, 'Data Investing.com'!$A$1:$B$1937, 2, FALSE), "NA")</f>
        <v>10391.89</v>
      </c>
      <c r="C2359" s="16">
        <f>IFERROR(VLOOKUP(A2359, 'Data Investing.com'!$A$1:$G$1937, 6, FALSE), "NA")</f>
        <v>321.9416459</v>
      </c>
      <c r="D2359" s="17">
        <f>IFERROR(VLOOKUP(A2359, 'Data Investing.com'!$A$1:$D$1937, 4, FALSE), "NA")</f>
        <v>0.02226841</v>
      </c>
      <c r="E2359" s="17">
        <f>IFERROR(VLOOKUP(A2359, 'Data Investing.com'!$A$1:$G$1937, 7, FALSE), "NA")</f>
        <v>0.02287877757</v>
      </c>
    </row>
    <row r="2360" ht="15.75" customHeight="1">
      <c r="A2360" s="15">
        <v>45457.0</v>
      </c>
      <c r="B2360" s="16">
        <f>IFERROR(VLOOKUP(A2360, 'Data Investing.com'!$A$1:$B$1937, 2, FALSE), "NA")</f>
        <v>10471.32</v>
      </c>
      <c r="C2360" s="16">
        <f>IFERROR(VLOOKUP(A2360, 'Data Investing.com'!$A$1:$G$1937, 6, FALSE), "NA")</f>
        <v>320.9373745</v>
      </c>
      <c r="D2360" s="17">
        <f>IFERROR(VLOOKUP(A2360, 'Data Investing.com'!$A$1:$D$1937, 4, FALSE), "NA")</f>
        <v>0.00764346</v>
      </c>
      <c r="E2360" s="17">
        <f>IFERROR(VLOOKUP(A2360, 'Data Investing.com'!$A$1:$G$1937, 7, FALSE), "NA")</f>
        <v>-0.003124296065</v>
      </c>
    </row>
    <row r="2361" ht="15.75" customHeight="1">
      <c r="A2361" s="15">
        <v>45458.0</v>
      </c>
      <c r="B2361" s="16" t="str">
        <f>IFERROR(VLOOKUP(A2361, 'Data Investing.com'!$A$1:$B$1937, 2, FALSE), "NA")</f>
        <v>NA</v>
      </c>
      <c r="C2361" s="16" t="str">
        <f>IFERROR(VLOOKUP(A2361, 'Data Investing.com'!$A$1:$G$1937, 6, FALSE), "NA")</f>
        <v>NA</v>
      </c>
      <c r="D2361" s="17" t="str">
        <f>IFERROR(VLOOKUP(A2361, 'Data Investing.com'!$A$1:$D$1937, 4, FALSE), "NA")</f>
        <v>NA</v>
      </c>
      <c r="E2361" s="17" t="str">
        <f>IFERROR(VLOOKUP(A2361, 'Data Investing.com'!$A$1:$G$1937, 7, FALSE), "NA")</f>
        <v>NA</v>
      </c>
    </row>
    <row r="2362" ht="15.75" customHeight="1">
      <c r="A2362" s="15">
        <v>45459.0</v>
      </c>
      <c r="B2362" s="16" t="str">
        <f>IFERROR(VLOOKUP(A2362, 'Data Investing.com'!$A$1:$B$1937, 2, FALSE), "NA")</f>
        <v>NA</v>
      </c>
      <c r="C2362" s="16" t="str">
        <f>IFERROR(VLOOKUP(A2362, 'Data Investing.com'!$A$1:$G$1937, 6, FALSE), "NA")</f>
        <v>NA</v>
      </c>
      <c r="D2362" s="17" t="str">
        <f>IFERROR(VLOOKUP(A2362, 'Data Investing.com'!$A$1:$D$1937, 4, FALSE), "NA")</f>
        <v>NA</v>
      </c>
      <c r="E2362" s="17" t="str">
        <f>IFERROR(VLOOKUP(A2362, 'Data Investing.com'!$A$1:$G$1937, 7, FALSE), "NA")</f>
        <v>NA</v>
      </c>
    </row>
    <row r="2363" ht="15.75" customHeight="1">
      <c r="A2363" s="15">
        <v>45460.0</v>
      </c>
      <c r="B2363" s="16" t="str">
        <f>IFERROR(VLOOKUP(A2363, 'Data Investing.com'!$A$1:$B$1937, 2, FALSE), "NA")</f>
        <v>NA</v>
      </c>
      <c r="C2363" s="16" t="str">
        <f>IFERROR(VLOOKUP(A2363, 'Data Investing.com'!$A$1:$G$1937, 6, FALSE), "NA")</f>
        <v>NA</v>
      </c>
      <c r="D2363" s="17" t="str">
        <f>IFERROR(VLOOKUP(A2363, 'Data Investing.com'!$A$1:$D$1937, 4, FALSE), "NA")</f>
        <v>NA</v>
      </c>
      <c r="E2363" s="17" t="str">
        <f>IFERROR(VLOOKUP(A2363, 'Data Investing.com'!$A$1:$G$1937, 7, FALSE), "NA")</f>
        <v>NA</v>
      </c>
    </row>
    <row r="2364" ht="15.75" customHeight="1">
      <c r="A2364" s="15">
        <v>45461.0</v>
      </c>
      <c r="B2364" s="16" t="str">
        <f>IFERROR(VLOOKUP(A2364, 'Data Investing.com'!$A$1:$B$1937, 2, FALSE), "NA")</f>
        <v>NA</v>
      </c>
      <c r="C2364" s="16" t="str">
        <f>IFERROR(VLOOKUP(A2364, 'Data Investing.com'!$A$1:$G$1937, 6, FALSE), "NA")</f>
        <v>NA</v>
      </c>
      <c r="D2364" s="17" t="str">
        <f>IFERROR(VLOOKUP(A2364, 'Data Investing.com'!$A$1:$D$1937, 4, FALSE), "NA")</f>
        <v>NA</v>
      </c>
      <c r="E2364" s="17" t="str">
        <f>IFERROR(VLOOKUP(A2364, 'Data Investing.com'!$A$1:$G$1937, 7, FALSE), "NA")</f>
        <v>NA</v>
      </c>
    </row>
    <row r="2365" ht="15.75" customHeight="1">
      <c r="A2365" s="15">
        <v>45462.0</v>
      </c>
      <c r="B2365" s="16" t="str">
        <f>IFERROR(VLOOKUP(A2365, 'Data Investing.com'!$A$1:$B$1937, 2, FALSE), "NA")</f>
        <v>NA</v>
      </c>
      <c r="C2365" s="16" t="str">
        <f>IFERROR(VLOOKUP(A2365, 'Data Investing.com'!$A$1:$G$1937, 6, FALSE), "NA")</f>
        <v>NA</v>
      </c>
      <c r="D2365" s="17" t="str">
        <f>IFERROR(VLOOKUP(A2365, 'Data Investing.com'!$A$1:$D$1937, 4, FALSE), "NA")</f>
        <v>NA</v>
      </c>
      <c r="E2365" s="17" t="str">
        <f>IFERROR(VLOOKUP(A2365, 'Data Investing.com'!$A$1:$G$1937, 7, FALSE), "NA")</f>
        <v>NA</v>
      </c>
    </row>
    <row r="2366" ht="15.75" customHeight="1">
      <c r="A2366" s="15">
        <v>45463.0</v>
      </c>
      <c r="B2366" s="16">
        <f>IFERROR(VLOOKUP(A2366, 'Data Investing.com'!$A$1:$B$1937, 2, FALSE), "NA")</f>
        <v>10739.94</v>
      </c>
      <c r="C2366" s="16">
        <f>IFERROR(VLOOKUP(A2366, 'Data Investing.com'!$A$1:$G$1937, 6, FALSE), "NA")</f>
        <v>327.377309</v>
      </c>
      <c r="D2366" s="17">
        <f>IFERROR(VLOOKUP(A2366, 'Data Investing.com'!$A$1:$D$1937, 4, FALSE), "NA")</f>
        <v>0.02565293</v>
      </c>
      <c r="E2366" s="17">
        <f>IFERROR(VLOOKUP(A2366, 'Data Investing.com'!$A$1:$G$1937, 7, FALSE), "NA")</f>
        <v>0.01986734679</v>
      </c>
    </row>
    <row r="2367" ht="15.75" customHeight="1">
      <c r="A2367" s="15">
        <v>45464.0</v>
      </c>
      <c r="B2367" s="16">
        <f>IFERROR(VLOOKUP(A2367, 'Data Investing.com'!$A$1:$B$1937, 2, FALSE), "NA")</f>
        <v>10771.36</v>
      </c>
      <c r="C2367" s="16">
        <f>IFERROR(VLOOKUP(A2367, 'Data Investing.com'!$A$1:$G$1937, 6, FALSE), "NA")</f>
        <v>328.0730502</v>
      </c>
      <c r="D2367" s="17">
        <f>IFERROR(VLOOKUP(A2367, 'Data Investing.com'!$A$1:$D$1937, 4, FALSE), "NA")</f>
        <v>0.00292553</v>
      </c>
      <c r="E2367" s="17">
        <f>IFERROR(VLOOKUP(A2367, 'Data Investing.com'!$A$1:$G$1937, 7, FALSE), "NA")</f>
        <v>0.00212294176</v>
      </c>
    </row>
    <row r="2368" ht="15.75" customHeight="1">
      <c r="A2368" s="15">
        <v>45465.0</v>
      </c>
      <c r="B2368" s="16" t="str">
        <f>IFERROR(VLOOKUP(A2368, 'Data Investing.com'!$A$1:$B$1937, 2, FALSE), "NA")</f>
        <v>NA</v>
      </c>
      <c r="C2368" s="16" t="str">
        <f>IFERROR(VLOOKUP(A2368, 'Data Investing.com'!$A$1:$G$1937, 6, FALSE), "NA")</f>
        <v>NA</v>
      </c>
      <c r="D2368" s="17" t="str">
        <f>IFERROR(VLOOKUP(A2368, 'Data Investing.com'!$A$1:$D$1937, 4, FALSE), "NA")</f>
        <v>NA</v>
      </c>
      <c r="E2368" s="17" t="str">
        <f>IFERROR(VLOOKUP(A2368, 'Data Investing.com'!$A$1:$G$1937, 7, FALSE), "NA")</f>
        <v>NA</v>
      </c>
    </row>
    <row r="2369" ht="15.75" customHeight="1">
      <c r="A2369" s="15">
        <v>45466.0</v>
      </c>
      <c r="B2369" s="16" t="str">
        <f>IFERROR(VLOOKUP(A2369, 'Data Investing.com'!$A$1:$B$1937, 2, FALSE), "NA")</f>
        <v>NA</v>
      </c>
      <c r="C2369" s="16" t="str">
        <f>IFERROR(VLOOKUP(A2369, 'Data Investing.com'!$A$1:$G$1937, 6, FALSE), "NA")</f>
        <v>NA</v>
      </c>
      <c r="D2369" s="17" t="str">
        <f>IFERROR(VLOOKUP(A2369, 'Data Investing.com'!$A$1:$D$1937, 4, FALSE), "NA")</f>
        <v>NA</v>
      </c>
      <c r="E2369" s="17" t="str">
        <f>IFERROR(VLOOKUP(A2369, 'Data Investing.com'!$A$1:$G$1937, 7, FALSE), "NA")</f>
        <v>NA</v>
      </c>
    </row>
    <row r="2370" ht="15.75" customHeight="1">
      <c r="A2370" s="15">
        <v>45467.0</v>
      </c>
      <c r="B2370" s="16">
        <f>IFERROR(VLOOKUP(A2370, 'Data Investing.com'!$A$1:$B$1937, 2, FALSE), "NA")</f>
        <v>10767.85</v>
      </c>
      <c r="C2370" s="16">
        <f>IFERROR(VLOOKUP(A2370, 'Data Investing.com'!$A$1:$G$1937, 6, FALSE), "NA")</f>
        <v>327.1222381</v>
      </c>
      <c r="D2370" s="17">
        <f>IFERROR(VLOOKUP(A2370, 'Data Investing.com'!$A$1:$D$1937, 4, FALSE), "NA")</f>
        <v>-0.0003259</v>
      </c>
      <c r="E2370" s="17">
        <f>IFERROR(VLOOKUP(A2370, 'Data Investing.com'!$A$1:$G$1937, 7, FALSE), "NA")</f>
        <v>-0.002902379797</v>
      </c>
    </row>
    <row r="2371" ht="15.75" customHeight="1">
      <c r="A2371" s="15">
        <v>45468.0</v>
      </c>
      <c r="B2371" s="16">
        <f>IFERROR(VLOOKUP(A2371, 'Data Investing.com'!$A$1:$B$1937, 2, FALSE), "NA")</f>
        <v>10679.98</v>
      </c>
      <c r="C2371" s="16">
        <f>IFERROR(VLOOKUP(A2371, 'Data Investing.com'!$A$1:$G$1937, 6, FALSE), "NA")</f>
        <v>324.4163229</v>
      </c>
      <c r="D2371" s="17">
        <f>IFERROR(VLOOKUP(A2371, 'Data Investing.com'!$A$1:$D$1937, 4, FALSE), "NA")</f>
        <v>-0.0081604</v>
      </c>
      <c r="E2371" s="17">
        <f>IFERROR(VLOOKUP(A2371, 'Data Investing.com'!$A$1:$G$1937, 7, FALSE), "NA")</f>
        <v>-0.00830627972</v>
      </c>
    </row>
    <row r="2372" ht="15.75" customHeight="1">
      <c r="A2372" s="15">
        <v>45469.0</v>
      </c>
      <c r="B2372" s="16">
        <f>IFERROR(VLOOKUP(A2372, 'Data Investing.com'!$A$1:$B$1937, 2, FALSE), "NA")</f>
        <v>10486.7</v>
      </c>
      <c r="C2372" s="16">
        <f>IFERROR(VLOOKUP(A2372, 'Data Investing.com'!$A$1:$G$1937, 6, FALSE), "NA")</f>
        <v>319.3474613</v>
      </c>
      <c r="D2372" s="17">
        <f>IFERROR(VLOOKUP(A2372, 'Data Investing.com'!$A$1:$D$1937, 4, FALSE), "NA")</f>
        <v>-0.0180974</v>
      </c>
      <c r="E2372" s="17">
        <f>IFERROR(VLOOKUP(A2372, 'Data Investing.com'!$A$1:$G$1937, 7, FALSE), "NA")</f>
        <v>-0.01574790776</v>
      </c>
    </row>
    <row r="2373" ht="15.75" customHeight="1">
      <c r="A2373" s="15">
        <v>45470.0</v>
      </c>
      <c r="B2373" s="16">
        <f>IFERROR(VLOOKUP(A2373, 'Data Investing.com'!$A$1:$B$1937, 2, FALSE), "NA")</f>
        <v>10680.91</v>
      </c>
      <c r="C2373" s="16">
        <f>IFERROR(VLOOKUP(A2373, 'Data Investing.com'!$A$1:$G$1937, 6, FALSE), "NA")</f>
        <v>325.5968004</v>
      </c>
      <c r="D2373" s="17">
        <f>IFERROR(VLOOKUP(A2373, 'Data Investing.com'!$A$1:$D$1937, 4, FALSE), "NA")</f>
        <v>0.01851965</v>
      </c>
      <c r="E2373" s="17">
        <f>IFERROR(VLOOKUP(A2373, 'Data Investing.com'!$A$1:$G$1937, 7, FALSE), "NA")</f>
        <v>0.01938007685</v>
      </c>
    </row>
    <row r="2374" ht="15.75" customHeight="1">
      <c r="A2374" s="15">
        <v>45471.0</v>
      </c>
      <c r="B2374" s="16">
        <f>IFERROR(VLOOKUP(A2374, 'Data Investing.com'!$A$1:$B$1937, 2, FALSE), "NA")</f>
        <v>10647.91</v>
      </c>
      <c r="C2374" s="16">
        <f>IFERROR(VLOOKUP(A2374, 'Data Investing.com'!$A$1:$G$1937, 6, FALSE), "NA")</f>
        <v>326.1378011</v>
      </c>
      <c r="D2374" s="17">
        <f>IFERROR(VLOOKUP(A2374, 'Data Investing.com'!$A$1:$D$1937, 4, FALSE), "NA")</f>
        <v>-0.0030896</v>
      </c>
      <c r="E2374" s="17">
        <f>IFERROR(VLOOKUP(A2374, 'Data Investing.com'!$A$1:$G$1937, 7, FALSE), "NA")</f>
        <v>0.001660187589</v>
      </c>
    </row>
    <row r="2375" ht="15.75" customHeight="1">
      <c r="A2375" s="15">
        <v>45472.0</v>
      </c>
      <c r="B2375" s="16" t="str">
        <f>IFERROR(VLOOKUP(A2375, 'Data Investing.com'!$A$1:$B$1937, 2, FALSE), "NA")</f>
        <v>NA</v>
      </c>
      <c r="C2375" s="16" t="str">
        <f>IFERROR(VLOOKUP(A2375, 'Data Investing.com'!$A$1:$G$1937, 6, FALSE), "NA")</f>
        <v>NA</v>
      </c>
      <c r="D2375" s="17" t="str">
        <f>IFERROR(VLOOKUP(A2375, 'Data Investing.com'!$A$1:$D$1937, 4, FALSE), "NA")</f>
        <v>NA</v>
      </c>
      <c r="E2375" s="17" t="str">
        <f>IFERROR(VLOOKUP(A2375, 'Data Investing.com'!$A$1:$G$1937, 7, FALSE), "NA")</f>
        <v>NA</v>
      </c>
    </row>
    <row r="2376" ht="15.75" customHeight="1">
      <c r="A2376" s="15">
        <v>45473.0</v>
      </c>
      <c r="B2376" s="16" t="str">
        <f>IFERROR(VLOOKUP(A2376, 'Data Investing.com'!$A$1:$B$1937, 2, FALSE), "NA")</f>
        <v>NA</v>
      </c>
      <c r="C2376" s="16" t="str">
        <f>IFERROR(VLOOKUP(A2376, 'Data Investing.com'!$A$1:$G$1937, 6, FALSE), "NA")</f>
        <v>NA</v>
      </c>
      <c r="D2376" s="17" t="str">
        <f>IFERROR(VLOOKUP(A2376, 'Data Investing.com'!$A$1:$D$1937, 4, FALSE), "NA")</f>
        <v>NA</v>
      </c>
      <c r="E2376" s="17" t="str">
        <f>IFERROR(VLOOKUP(A2376, 'Data Investing.com'!$A$1:$G$1937, 7, FALSE), "NA")</f>
        <v>NA</v>
      </c>
    </row>
    <row r="2377" ht="15.75" customHeight="1">
      <c r="A2377" s="15">
        <v>45474.0</v>
      </c>
      <c r="B2377" s="16">
        <f>IFERROR(VLOOKUP(A2377, 'Data Investing.com'!$A$1:$B$1937, 2, FALSE), "NA")</f>
        <v>10343.31</v>
      </c>
      <c r="C2377" s="16">
        <f>IFERROR(VLOOKUP(A2377, 'Data Investing.com'!$A$1:$G$1937, 6, FALSE), "NA")</f>
        <v>316.9906558</v>
      </c>
      <c r="D2377" s="17">
        <f>IFERROR(VLOOKUP(A2377, 'Data Investing.com'!$A$1:$D$1937, 4, FALSE), "NA")</f>
        <v>-0.0286066</v>
      </c>
      <c r="E2377" s="17">
        <f>IFERROR(VLOOKUP(A2377, 'Data Investing.com'!$A$1:$G$1937, 7, FALSE), "NA")</f>
        <v>-0.02844769857</v>
      </c>
    </row>
    <row r="2378" ht="15.75" customHeight="1">
      <c r="A2378" s="15">
        <v>45475.0</v>
      </c>
      <c r="B2378" s="16">
        <f>IFERROR(VLOOKUP(A2378, 'Data Investing.com'!$A$1:$B$1937, 2, FALSE), "NA")</f>
        <v>10446.24</v>
      </c>
      <c r="C2378" s="16">
        <f>IFERROR(VLOOKUP(A2378, 'Data Investing.com'!$A$1:$G$1937, 6, FALSE), "NA")</f>
        <v>320.9586137</v>
      </c>
      <c r="D2378" s="17">
        <f>IFERROR(VLOOKUP(A2378, 'Data Investing.com'!$A$1:$D$1937, 4, FALSE), "NA")</f>
        <v>0.00995136</v>
      </c>
      <c r="E2378" s="17">
        <f>IFERROR(VLOOKUP(A2378, 'Data Investing.com'!$A$1:$G$1937, 7, FALSE), "NA")</f>
        <v>0.0124398892</v>
      </c>
    </row>
    <row r="2379" ht="15.75" customHeight="1">
      <c r="A2379" s="15">
        <v>45476.0</v>
      </c>
      <c r="B2379" s="16">
        <f>IFERROR(VLOOKUP(A2379, 'Data Investing.com'!$A$1:$B$1937, 2, FALSE), "NA")</f>
        <v>10682.15</v>
      </c>
      <c r="C2379" s="16">
        <f>IFERROR(VLOOKUP(A2379, 'Data Investing.com'!$A$1:$G$1937, 6, FALSE), "NA")</f>
        <v>328.3360279</v>
      </c>
      <c r="D2379" s="17">
        <f>IFERROR(VLOOKUP(A2379, 'Data Investing.com'!$A$1:$D$1937, 4, FALSE), "NA")</f>
        <v>0.02258325</v>
      </c>
      <c r="E2379" s="17">
        <f>IFERROR(VLOOKUP(A2379, 'Data Investing.com'!$A$1:$G$1937, 7, FALSE), "NA")</f>
        <v>0.02272537385</v>
      </c>
    </row>
    <row r="2380" ht="15.75" customHeight="1">
      <c r="A2380" s="15">
        <v>45477.0</v>
      </c>
      <c r="B2380" s="16">
        <f>IFERROR(VLOOKUP(A2380, 'Data Investing.com'!$A$1:$B$1937, 2, FALSE), "NA")</f>
        <v>10872.56</v>
      </c>
      <c r="C2380" s="16">
        <f>IFERROR(VLOOKUP(A2380, 'Data Investing.com'!$A$1:$G$1937, 6, FALSE), "NA")</f>
        <v>334.4065451</v>
      </c>
      <c r="D2380" s="17">
        <f>IFERROR(VLOOKUP(A2380, 'Data Investing.com'!$A$1:$D$1937, 4, FALSE), "NA")</f>
        <v>0.01782506</v>
      </c>
      <c r="E2380" s="17">
        <f>IFERROR(VLOOKUP(A2380, 'Data Investing.com'!$A$1:$G$1937, 7, FALSE), "NA")</f>
        <v>0.01831989423</v>
      </c>
    </row>
    <row r="2381" ht="15.75" customHeight="1">
      <c r="A2381" s="15">
        <v>45478.0</v>
      </c>
      <c r="B2381" s="16">
        <f>IFERROR(VLOOKUP(A2381, 'Data Investing.com'!$A$1:$B$1937, 2, FALSE), "NA")</f>
        <v>10851.78</v>
      </c>
      <c r="C2381" s="16">
        <f>IFERROR(VLOOKUP(A2381, 'Data Investing.com'!$A$1:$G$1937, 6, FALSE), "NA")</f>
        <v>332.5196875</v>
      </c>
      <c r="D2381" s="17">
        <f>IFERROR(VLOOKUP(A2381, 'Data Investing.com'!$A$1:$D$1937, 4, FALSE), "NA")</f>
        <v>-0.0019112</v>
      </c>
      <c r="E2381" s="17">
        <f>IFERROR(VLOOKUP(A2381, 'Data Investing.com'!$A$1:$G$1937, 7, FALSE), "NA")</f>
        <v>-0.005658384884</v>
      </c>
    </row>
    <row r="2382" ht="15.75" customHeight="1">
      <c r="A2382" s="15">
        <v>45479.0</v>
      </c>
      <c r="B2382" s="16" t="str">
        <f>IFERROR(VLOOKUP(A2382, 'Data Investing.com'!$A$1:$B$1937, 2, FALSE), "NA")</f>
        <v>NA</v>
      </c>
      <c r="C2382" s="16" t="str">
        <f>IFERROR(VLOOKUP(A2382, 'Data Investing.com'!$A$1:$G$1937, 6, FALSE), "NA")</f>
        <v>NA</v>
      </c>
      <c r="D2382" s="17" t="str">
        <f>IFERROR(VLOOKUP(A2382, 'Data Investing.com'!$A$1:$D$1937, 4, FALSE), "NA")</f>
        <v>NA</v>
      </c>
      <c r="E2382" s="17" t="str">
        <f>IFERROR(VLOOKUP(A2382, 'Data Investing.com'!$A$1:$G$1937, 7, FALSE), "NA")</f>
        <v>NA</v>
      </c>
    </row>
    <row r="2383" ht="15.75" customHeight="1">
      <c r="A2383" s="15">
        <v>45480.0</v>
      </c>
      <c r="B2383" s="16" t="str">
        <f>IFERROR(VLOOKUP(A2383, 'Data Investing.com'!$A$1:$B$1937, 2, FALSE), "NA")</f>
        <v>NA</v>
      </c>
      <c r="C2383" s="16" t="str">
        <f>IFERROR(VLOOKUP(A2383, 'Data Investing.com'!$A$1:$G$1937, 6, FALSE), "NA")</f>
        <v>NA</v>
      </c>
      <c r="D2383" s="17" t="str">
        <f>IFERROR(VLOOKUP(A2383, 'Data Investing.com'!$A$1:$D$1937, 4, FALSE), "NA")</f>
        <v>NA</v>
      </c>
      <c r="E2383" s="17" t="str">
        <f>IFERROR(VLOOKUP(A2383, 'Data Investing.com'!$A$1:$G$1937, 7, FALSE), "NA")</f>
        <v>NA</v>
      </c>
    </row>
    <row r="2384" ht="15.75" customHeight="1">
      <c r="A2384" s="15">
        <v>45481.0</v>
      </c>
      <c r="B2384" s="16">
        <f>IFERROR(VLOOKUP(A2384, 'Data Investing.com'!$A$1:$B$1937, 2, FALSE), "NA")</f>
        <v>10864.08</v>
      </c>
      <c r="C2384" s="16">
        <f>IFERROR(VLOOKUP(A2384, 'Data Investing.com'!$A$1:$G$1937, 6, FALSE), "NA")</f>
        <v>332.4941468</v>
      </c>
      <c r="D2384" s="17">
        <f>IFERROR(VLOOKUP(A2384, 'Data Investing.com'!$A$1:$D$1937, 4, FALSE), "NA")</f>
        <v>0.00113345</v>
      </c>
      <c r="E2384" s="17">
        <f>IFERROR(VLOOKUP(A2384, 'Data Investing.com'!$A$1:$G$1937, 7, FALSE), "NA")</f>
        <v>-0.00007681235813</v>
      </c>
    </row>
    <row r="2385" ht="15.75" customHeight="1">
      <c r="A2385" s="15">
        <v>45482.0</v>
      </c>
      <c r="B2385" s="16">
        <f>IFERROR(VLOOKUP(A2385, 'Data Investing.com'!$A$1:$B$1937, 2, FALSE), "NA")</f>
        <v>10796.57</v>
      </c>
      <c r="C2385" s="16">
        <f>IFERROR(VLOOKUP(A2385, 'Data Investing.com'!$A$1:$G$1937, 6, FALSE), "NA")</f>
        <v>328.9932047</v>
      </c>
      <c r="D2385" s="17">
        <f>IFERROR(VLOOKUP(A2385, 'Data Investing.com'!$A$1:$D$1937, 4, FALSE), "NA")</f>
        <v>-0.0062141</v>
      </c>
      <c r="E2385" s="17">
        <f>IFERROR(VLOOKUP(A2385, 'Data Investing.com'!$A$1:$G$1937, 7, FALSE), "NA")</f>
        <v>-0.0105851601</v>
      </c>
    </row>
    <row r="2386" ht="15.75" customHeight="1">
      <c r="A2386" s="15">
        <v>45483.0</v>
      </c>
      <c r="B2386" s="16">
        <f>IFERROR(VLOOKUP(A2386, 'Data Investing.com'!$A$1:$B$1937, 2, FALSE), "NA")</f>
        <v>10743.3</v>
      </c>
      <c r="C2386" s="16">
        <f>IFERROR(VLOOKUP(A2386, 'Data Investing.com'!$A$1:$G$1937, 6, FALSE), "NA")</f>
        <v>326.9773925</v>
      </c>
      <c r="D2386" s="17">
        <f>IFERROR(VLOOKUP(A2386, 'Data Investing.com'!$A$1:$D$1937, 4, FALSE), "NA")</f>
        <v>-0.004934</v>
      </c>
      <c r="E2386" s="17">
        <f>IFERROR(VLOOKUP(A2386, 'Data Investing.com'!$A$1:$G$1937, 7, FALSE), "NA")</f>
        <v>-0.00614606375</v>
      </c>
    </row>
    <row r="2387" ht="15.75" customHeight="1">
      <c r="A2387" s="15">
        <v>45484.0</v>
      </c>
      <c r="B2387" s="16">
        <f>IFERROR(VLOOKUP(A2387, 'Data Investing.com'!$A$1:$B$1937, 2, FALSE), "NA")</f>
        <v>11024.33</v>
      </c>
      <c r="C2387" s="16">
        <f>IFERROR(VLOOKUP(A2387, 'Data Investing.com'!$A$1:$G$1937, 6, FALSE), "NA")</f>
        <v>336.0943011</v>
      </c>
      <c r="D2387" s="17">
        <f>IFERROR(VLOOKUP(A2387, 'Data Investing.com'!$A$1:$D$1937, 4, FALSE), "NA")</f>
        <v>0.02615863</v>
      </c>
      <c r="E2387" s="17">
        <f>IFERROR(VLOOKUP(A2387, 'Data Investing.com'!$A$1:$G$1937, 7, FALSE), "NA")</f>
        <v>0.02750074622</v>
      </c>
    </row>
    <row r="2388" ht="15.75" customHeight="1">
      <c r="A2388" s="15">
        <v>45485.0</v>
      </c>
      <c r="B2388" s="16">
        <f>IFERROR(VLOOKUP(A2388, 'Data Investing.com'!$A$1:$B$1937, 2, FALSE), "NA")</f>
        <v>11064.85</v>
      </c>
      <c r="C2388" s="16">
        <f>IFERROR(VLOOKUP(A2388, 'Data Investing.com'!$A$1:$G$1937, 6, FALSE), "NA")</f>
        <v>335.0811898</v>
      </c>
      <c r="D2388" s="17">
        <f>IFERROR(VLOOKUP(A2388, 'Data Investing.com'!$A$1:$D$1937, 4, FALSE), "NA")</f>
        <v>0.00367551</v>
      </c>
      <c r="E2388" s="17">
        <f>IFERROR(VLOOKUP(A2388, 'Data Investing.com'!$A$1:$G$1937, 7, FALSE), "NA")</f>
        <v>-0.003018918747</v>
      </c>
    </row>
    <row r="2389" ht="15.75" customHeight="1">
      <c r="A2389" s="15">
        <v>45486.0</v>
      </c>
      <c r="B2389" s="16" t="str">
        <f>IFERROR(VLOOKUP(A2389, 'Data Investing.com'!$A$1:$B$1937, 2, FALSE), "NA")</f>
        <v>NA</v>
      </c>
      <c r="C2389" s="16" t="str">
        <f>IFERROR(VLOOKUP(A2389, 'Data Investing.com'!$A$1:$G$1937, 6, FALSE), "NA")</f>
        <v>NA</v>
      </c>
      <c r="D2389" s="17" t="str">
        <f>IFERROR(VLOOKUP(A2389, 'Data Investing.com'!$A$1:$D$1937, 4, FALSE), "NA")</f>
        <v>NA</v>
      </c>
      <c r="E2389" s="17" t="str">
        <f>IFERROR(VLOOKUP(A2389, 'Data Investing.com'!$A$1:$G$1937, 7, FALSE), "NA")</f>
        <v>NA</v>
      </c>
    </row>
    <row r="2390" ht="15.75" customHeight="1">
      <c r="A2390" s="15">
        <v>45487.0</v>
      </c>
      <c r="B2390" s="16" t="str">
        <f>IFERROR(VLOOKUP(A2390, 'Data Investing.com'!$A$1:$B$1937, 2, FALSE), "NA")</f>
        <v>NA</v>
      </c>
      <c r="C2390" s="16" t="str">
        <f>IFERROR(VLOOKUP(A2390, 'Data Investing.com'!$A$1:$G$1937, 6, FALSE), "NA")</f>
        <v>NA</v>
      </c>
      <c r="D2390" s="17" t="str">
        <f>IFERROR(VLOOKUP(A2390, 'Data Investing.com'!$A$1:$D$1937, 4, FALSE), "NA")</f>
        <v>NA</v>
      </c>
      <c r="E2390" s="17" t="str">
        <f>IFERROR(VLOOKUP(A2390, 'Data Investing.com'!$A$1:$G$1937, 7, FALSE), "NA")</f>
        <v>NA</v>
      </c>
    </row>
    <row r="2391" ht="15.75" customHeight="1">
      <c r="A2391" s="15">
        <v>45488.0</v>
      </c>
      <c r="B2391" s="16" t="str">
        <f>IFERROR(VLOOKUP(A2391, 'Data Investing.com'!$A$1:$B$1937, 2, FALSE), "NA")</f>
        <v>NA</v>
      </c>
      <c r="C2391" s="16" t="str">
        <f>IFERROR(VLOOKUP(A2391, 'Data Investing.com'!$A$1:$G$1937, 6, FALSE), "NA")</f>
        <v>NA</v>
      </c>
      <c r="D2391" s="17" t="str">
        <f>IFERROR(VLOOKUP(A2391, 'Data Investing.com'!$A$1:$D$1937, 4, FALSE), "NA")</f>
        <v>NA</v>
      </c>
      <c r="E2391" s="17" t="str">
        <f>IFERROR(VLOOKUP(A2391, 'Data Investing.com'!$A$1:$G$1937, 7, FALSE), "NA")</f>
        <v>NA</v>
      </c>
    </row>
    <row r="2392" ht="15.75" customHeight="1">
      <c r="A2392" s="15">
        <v>45489.0</v>
      </c>
      <c r="B2392" s="16">
        <f>IFERROR(VLOOKUP(A2392, 'Data Investing.com'!$A$1:$B$1937, 2, FALSE), "NA")</f>
        <v>11139.34</v>
      </c>
      <c r="C2392" s="16">
        <f>IFERROR(VLOOKUP(A2392, 'Data Investing.com'!$A$1:$G$1937, 6, FALSE), "NA")</f>
        <v>337.0134723</v>
      </c>
      <c r="D2392" s="17">
        <f>IFERROR(VLOOKUP(A2392, 'Data Investing.com'!$A$1:$D$1937, 4, FALSE), "NA")</f>
        <v>0.00673213</v>
      </c>
      <c r="E2392" s="17">
        <f>IFERROR(VLOOKUP(A2392, 'Data Investing.com'!$A$1:$G$1937, 7, FALSE), "NA")</f>
        <v>0.005750046595</v>
      </c>
    </row>
    <row r="2393" ht="15.75" customHeight="1">
      <c r="A2393" s="15">
        <v>45490.0</v>
      </c>
      <c r="B2393" s="16">
        <f>IFERROR(VLOOKUP(A2393, 'Data Investing.com'!$A$1:$B$1937, 2, FALSE), "NA")</f>
        <v>11134.08</v>
      </c>
      <c r="C2393" s="16">
        <f>IFERROR(VLOOKUP(A2393, 'Data Investing.com'!$A$1:$G$1937, 6, FALSE), "NA")</f>
        <v>336.8838918</v>
      </c>
      <c r="D2393" s="17">
        <f>IFERROR(VLOOKUP(A2393, 'Data Investing.com'!$A$1:$D$1937, 4, FALSE), "NA")</f>
        <v>-0.0004722</v>
      </c>
      <c r="E2393" s="17">
        <f>IFERROR(VLOOKUP(A2393, 'Data Investing.com'!$A$1:$G$1937, 7, FALSE), "NA")</f>
        <v>-0.0003845703903</v>
      </c>
    </row>
    <row r="2394" ht="15.75" customHeight="1">
      <c r="A2394" s="15">
        <v>45491.0</v>
      </c>
      <c r="B2394" s="16">
        <f>IFERROR(VLOOKUP(A2394, 'Data Investing.com'!$A$1:$B$1937, 2, FALSE), "NA")</f>
        <v>11139.46</v>
      </c>
      <c r="C2394" s="16">
        <f>IFERROR(VLOOKUP(A2394, 'Data Investing.com'!$A$1:$G$1937, 6, FALSE), "NA")</f>
        <v>337.0609523</v>
      </c>
      <c r="D2394" s="17">
        <f>IFERROR(VLOOKUP(A2394, 'Data Investing.com'!$A$1:$D$1937, 4, FALSE), "NA")</f>
        <v>0.0004832</v>
      </c>
      <c r="E2394" s="17">
        <f>IFERROR(VLOOKUP(A2394, 'Data Investing.com'!$A$1:$G$1937, 7, FALSE), "NA")</f>
        <v>0.0005254451239</v>
      </c>
    </row>
    <row r="2395" ht="15.75" customHeight="1">
      <c r="A2395" s="15">
        <v>45492.0</v>
      </c>
      <c r="B2395" s="16">
        <f>IFERROR(VLOOKUP(A2395, 'Data Investing.com'!$A$1:$B$1937, 2, FALSE), "NA")</f>
        <v>11156.2</v>
      </c>
      <c r="C2395" s="16">
        <f>IFERROR(VLOOKUP(A2395, 'Data Investing.com'!$A$1:$G$1937, 6, FALSE), "NA")</f>
        <v>337.5051808</v>
      </c>
      <c r="D2395" s="17">
        <f>IFERROR(VLOOKUP(A2395, 'Data Investing.com'!$A$1:$D$1937, 4, FALSE), "NA")</f>
        <v>0.00150277</v>
      </c>
      <c r="E2395" s="17">
        <f>IFERROR(VLOOKUP(A2395, 'Data Investing.com'!$A$1:$G$1937, 7, FALSE), "NA")</f>
        <v>0.001317079316</v>
      </c>
    </row>
    <row r="2396" ht="15.75" customHeight="1">
      <c r="A2396" s="15">
        <v>45493.0</v>
      </c>
      <c r="B2396" s="16" t="str">
        <f>IFERROR(VLOOKUP(A2396, 'Data Investing.com'!$A$1:$B$1937, 2, FALSE), "NA")</f>
        <v>NA</v>
      </c>
      <c r="C2396" s="16" t="str">
        <f>IFERROR(VLOOKUP(A2396, 'Data Investing.com'!$A$1:$G$1937, 6, FALSE), "NA")</f>
        <v>NA</v>
      </c>
      <c r="D2396" s="17" t="str">
        <f>IFERROR(VLOOKUP(A2396, 'Data Investing.com'!$A$1:$D$1937, 4, FALSE), "NA")</f>
        <v>NA</v>
      </c>
      <c r="E2396" s="17" t="str">
        <f>IFERROR(VLOOKUP(A2396, 'Data Investing.com'!$A$1:$G$1937, 7, FALSE), "NA")</f>
        <v>NA</v>
      </c>
    </row>
    <row r="2397" ht="15.75" customHeight="1">
      <c r="A2397" s="15">
        <v>45494.0</v>
      </c>
      <c r="B2397" s="16" t="str">
        <f>IFERROR(VLOOKUP(A2397, 'Data Investing.com'!$A$1:$B$1937, 2, FALSE), "NA")</f>
        <v>NA</v>
      </c>
      <c r="C2397" s="16" t="str">
        <f>IFERROR(VLOOKUP(A2397, 'Data Investing.com'!$A$1:$G$1937, 6, FALSE), "NA")</f>
        <v>NA</v>
      </c>
      <c r="D2397" s="17" t="str">
        <f>IFERROR(VLOOKUP(A2397, 'Data Investing.com'!$A$1:$D$1937, 4, FALSE), "NA")</f>
        <v>NA</v>
      </c>
      <c r="E2397" s="17" t="str">
        <f>IFERROR(VLOOKUP(A2397, 'Data Investing.com'!$A$1:$G$1937, 7, FALSE), "NA")</f>
        <v>NA</v>
      </c>
    </row>
    <row r="2398" ht="15.75" customHeight="1">
      <c r="A2398" s="15">
        <v>45495.0</v>
      </c>
      <c r="B2398" s="16">
        <f>IFERROR(VLOOKUP(A2398, 'Data Investing.com'!$A$1:$B$1937, 2, FALSE), "NA")</f>
        <v>11172.75</v>
      </c>
      <c r="C2398" s="16">
        <f>IFERROR(VLOOKUP(A2398, 'Data Investing.com'!$A$1:$G$1937, 6, FALSE), "NA")</f>
        <v>339.5095492</v>
      </c>
      <c r="D2398" s="17">
        <f>IFERROR(VLOOKUP(A2398, 'Data Investing.com'!$A$1:$D$1937, 4, FALSE), "NA")</f>
        <v>0.00148348</v>
      </c>
      <c r="E2398" s="17">
        <f>IFERROR(VLOOKUP(A2398, 'Data Investing.com'!$A$1:$G$1937, 7, FALSE), "NA")</f>
        <v>0.005921213223</v>
      </c>
    </row>
    <row r="2399" ht="15.75" customHeight="1">
      <c r="A2399" s="15">
        <v>45496.0</v>
      </c>
      <c r="B2399" s="16">
        <f>IFERROR(VLOOKUP(A2399, 'Data Investing.com'!$A$1:$B$1937, 2, FALSE), "NA")</f>
        <v>11089.53</v>
      </c>
      <c r="C2399" s="16">
        <f>IFERROR(VLOOKUP(A2399, 'Data Investing.com'!$A$1:$G$1937, 6, FALSE), "NA")</f>
        <v>337.5530778</v>
      </c>
      <c r="D2399" s="17">
        <f>IFERROR(VLOOKUP(A2399, 'Data Investing.com'!$A$1:$D$1937, 4, FALSE), "NA")</f>
        <v>-0.0074485</v>
      </c>
      <c r="E2399" s="17">
        <f>IFERROR(VLOOKUP(A2399, 'Data Investing.com'!$A$1:$G$1937, 7, FALSE), "NA")</f>
        <v>-0.005779308273</v>
      </c>
    </row>
    <row r="2400" ht="15.75" customHeight="1">
      <c r="A2400" s="15">
        <v>45497.0</v>
      </c>
      <c r="B2400" s="16">
        <f>IFERROR(VLOOKUP(A2400, 'Data Investing.com'!$A$1:$B$1937, 2, FALSE), "NA")</f>
        <v>10991.57</v>
      </c>
      <c r="C2400" s="16">
        <f>IFERROR(VLOOKUP(A2400, 'Data Investing.com'!$A$1:$G$1937, 6, FALSE), "NA")</f>
        <v>335.3214844</v>
      </c>
      <c r="D2400" s="17">
        <f>IFERROR(VLOOKUP(A2400, 'Data Investing.com'!$A$1:$D$1937, 4, FALSE), "NA")</f>
        <v>-0.0088336</v>
      </c>
      <c r="E2400" s="17">
        <f>IFERROR(VLOOKUP(A2400, 'Data Investing.com'!$A$1:$G$1937, 7, FALSE), "NA")</f>
        <v>-0.006633039145</v>
      </c>
    </row>
    <row r="2401" ht="15.75" customHeight="1">
      <c r="A2401" s="15">
        <v>45498.0</v>
      </c>
      <c r="B2401" s="16">
        <f>IFERROR(VLOOKUP(A2401, 'Data Investing.com'!$A$1:$B$1937, 2, FALSE), "NA")</f>
        <v>10871.48</v>
      </c>
      <c r="C2401" s="16">
        <f>IFERROR(VLOOKUP(A2401, 'Data Investing.com'!$A$1:$G$1937, 6, FALSE), "NA")</f>
        <v>329.9587228</v>
      </c>
      <c r="D2401" s="17">
        <f>IFERROR(VLOOKUP(A2401, 'Data Investing.com'!$A$1:$D$1937, 4, FALSE), "NA")</f>
        <v>-0.0109256</v>
      </c>
      <c r="E2401" s="17">
        <f>IFERROR(VLOOKUP(A2401, 'Data Investing.com'!$A$1:$G$1937, 7, FALSE), "NA")</f>
        <v>-0.01612216212</v>
      </c>
    </row>
    <row r="2402" ht="15.75" customHeight="1">
      <c r="A2402" s="15">
        <v>45499.0</v>
      </c>
      <c r="B2402" s="16">
        <f>IFERROR(VLOOKUP(A2402, 'Data Investing.com'!$A$1:$B$1937, 2, FALSE), "NA")</f>
        <v>10891.42</v>
      </c>
      <c r="C2402" s="16">
        <f>IFERROR(VLOOKUP(A2402, 'Data Investing.com'!$A$1:$G$1937, 6, FALSE), "NA")</f>
        <v>331.0039448</v>
      </c>
      <c r="D2402" s="17">
        <f>IFERROR(VLOOKUP(A2402, 'Data Investing.com'!$A$1:$D$1937, 4, FALSE), "NA")</f>
        <v>0.00183416</v>
      </c>
      <c r="E2402" s="17">
        <f>IFERROR(VLOOKUP(A2402, 'Data Investing.com'!$A$1:$G$1937, 7, FALSE), "NA")</f>
        <v>0.003162728764</v>
      </c>
    </row>
    <row r="2403" ht="15.75" customHeight="1">
      <c r="A2403" s="15">
        <v>45500.0</v>
      </c>
      <c r="B2403" s="16" t="str">
        <f>IFERROR(VLOOKUP(A2403, 'Data Investing.com'!$A$1:$B$1937, 2, FALSE), "NA")</f>
        <v>NA</v>
      </c>
      <c r="C2403" s="16" t="str">
        <f>IFERROR(VLOOKUP(A2403, 'Data Investing.com'!$A$1:$G$1937, 6, FALSE), "NA")</f>
        <v>NA</v>
      </c>
      <c r="D2403" s="17" t="str">
        <f>IFERROR(VLOOKUP(A2403, 'Data Investing.com'!$A$1:$D$1937, 4, FALSE), "NA")</f>
        <v>NA</v>
      </c>
      <c r="E2403" s="17" t="str">
        <f>IFERROR(VLOOKUP(A2403, 'Data Investing.com'!$A$1:$G$1937, 7, FALSE), "NA")</f>
        <v>NA</v>
      </c>
    </row>
    <row r="2404" ht="15.75" customHeight="1">
      <c r="A2404" s="15">
        <v>45501.0</v>
      </c>
      <c r="B2404" s="16" t="str">
        <f>IFERROR(VLOOKUP(A2404, 'Data Investing.com'!$A$1:$B$1937, 2, FALSE), "NA")</f>
        <v>NA</v>
      </c>
      <c r="C2404" s="16" t="str">
        <f>IFERROR(VLOOKUP(A2404, 'Data Investing.com'!$A$1:$G$1937, 6, FALSE), "NA")</f>
        <v>NA</v>
      </c>
      <c r="D2404" s="17" t="str">
        <f>IFERROR(VLOOKUP(A2404, 'Data Investing.com'!$A$1:$D$1937, 4, FALSE), "NA")</f>
        <v>NA</v>
      </c>
      <c r="E2404" s="17" t="str">
        <f>IFERROR(VLOOKUP(A2404, 'Data Investing.com'!$A$1:$G$1937, 7, FALSE), "NA")</f>
        <v>NA</v>
      </c>
    </row>
    <row r="2405" ht="15.75" customHeight="1">
      <c r="A2405" s="15">
        <v>45502.0</v>
      </c>
      <c r="B2405" s="16">
        <f>IFERROR(VLOOKUP(A2405, 'Data Investing.com'!$A$1:$B$1937, 2, FALSE), "NA")</f>
        <v>10733.75</v>
      </c>
      <c r="C2405" s="16">
        <f>IFERROR(VLOOKUP(A2405, 'Data Investing.com'!$A$1:$G$1937, 6, FALSE), "NA")</f>
        <v>324.8143486</v>
      </c>
      <c r="D2405" s="17">
        <f>IFERROR(VLOOKUP(A2405, 'Data Investing.com'!$A$1:$D$1937, 4, FALSE), "NA")</f>
        <v>-0.0144765</v>
      </c>
      <c r="E2405" s="17">
        <f>IFERROR(VLOOKUP(A2405, 'Data Investing.com'!$A$1:$G$1937, 7, FALSE), "NA")</f>
        <v>-0.01887650914</v>
      </c>
    </row>
    <row r="2406" ht="15.75" customHeight="1">
      <c r="A2406" s="15">
        <v>45503.0</v>
      </c>
      <c r="B2406" s="16">
        <f>IFERROR(VLOOKUP(A2406, 'Data Investing.com'!$A$1:$B$1937, 2, FALSE), "NA")</f>
        <v>10691.68</v>
      </c>
      <c r="C2406" s="16">
        <f>IFERROR(VLOOKUP(A2406, 'Data Investing.com'!$A$1:$G$1937, 6, FALSE), "NA")</f>
        <v>323.2126338</v>
      </c>
      <c r="D2406" s="17">
        <f>IFERROR(VLOOKUP(A2406, 'Data Investing.com'!$A$1:$D$1937, 4, FALSE), "NA")</f>
        <v>-0.0039194</v>
      </c>
      <c r="E2406" s="17">
        <f>IFERROR(VLOOKUP(A2406, 'Data Investing.com'!$A$1:$G$1937, 7, FALSE), "NA")</f>
        <v>-0.004943368197</v>
      </c>
    </row>
    <row r="2407" ht="15.75" customHeight="1">
      <c r="A2407" s="15">
        <v>45504.0</v>
      </c>
      <c r="B2407" s="16">
        <f>IFERROR(VLOOKUP(A2407, 'Data Investing.com'!$A$1:$B$1937, 2, FALSE), "NA")</f>
        <v>10638.58</v>
      </c>
      <c r="C2407" s="16">
        <f>IFERROR(VLOOKUP(A2407, 'Data Investing.com'!$A$1:$G$1937, 6, FALSE), "NA")</f>
        <v>321.0183433</v>
      </c>
      <c r="D2407" s="17">
        <f>IFERROR(VLOOKUP(A2407, 'Data Investing.com'!$A$1:$D$1937, 4, FALSE), "NA")</f>
        <v>-0.0049665</v>
      </c>
      <c r="E2407" s="17">
        <f>IFERROR(VLOOKUP(A2407, 'Data Investing.com'!$A$1:$G$1937, 7, FALSE), "NA")</f>
        <v>-0.006812149902</v>
      </c>
    </row>
    <row r="2408" ht="15.75" customHeight="1">
      <c r="A2408" s="15">
        <v>45505.0</v>
      </c>
      <c r="B2408" s="16">
        <f>IFERROR(VLOOKUP(A2408, 'Data Investing.com'!$A$1:$B$1937, 2, FALSE), "NA")</f>
        <v>10798.09</v>
      </c>
      <c r="C2408" s="16">
        <f>IFERROR(VLOOKUP(A2408, 'Data Investing.com'!$A$1:$G$1937, 6, FALSE), "NA")</f>
        <v>326.3712283</v>
      </c>
      <c r="D2408" s="17">
        <f>IFERROR(VLOOKUP(A2408, 'Data Investing.com'!$A$1:$D$1937, 4, FALSE), "NA")</f>
        <v>0.01499354</v>
      </c>
      <c r="E2408" s="17">
        <f>IFERROR(VLOOKUP(A2408, 'Data Investing.com'!$A$1:$G$1937, 7, FALSE), "NA")</f>
        <v>0.0165372048</v>
      </c>
    </row>
    <row r="2409" ht="15.75" customHeight="1">
      <c r="A2409" s="15">
        <v>45506.0</v>
      </c>
      <c r="B2409" s="16">
        <f>IFERROR(VLOOKUP(A2409, 'Data Investing.com'!$A$1:$B$1937, 2, FALSE), "NA")</f>
        <v>10473.47</v>
      </c>
      <c r="C2409" s="16">
        <f>IFERROR(VLOOKUP(A2409, 'Data Investing.com'!$A$1:$G$1937, 6, FALSE), "NA")</f>
        <v>315.7703208</v>
      </c>
      <c r="D2409" s="17">
        <f>IFERROR(VLOOKUP(A2409, 'Data Investing.com'!$A$1:$D$1937, 4, FALSE), "NA")</f>
        <v>-0.0300627</v>
      </c>
      <c r="E2409" s="17">
        <f>IFERROR(VLOOKUP(A2409, 'Data Investing.com'!$A$1:$G$1937, 7, FALSE), "NA")</f>
        <v>-0.03302035427</v>
      </c>
    </row>
    <row r="2410" ht="15.75" customHeight="1">
      <c r="A2410" s="15">
        <v>45507.0</v>
      </c>
      <c r="B2410" s="16" t="str">
        <f>IFERROR(VLOOKUP(A2410, 'Data Investing.com'!$A$1:$B$1937, 2, FALSE), "NA")</f>
        <v>NA</v>
      </c>
      <c r="C2410" s="16" t="str">
        <f>IFERROR(VLOOKUP(A2410, 'Data Investing.com'!$A$1:$G$1937, 6, FALSE), "NA")</f>
        <v>NA</v>
      </c>
      <c r="D2410" s="17" t="str">
        <f>IFERROR(VLOOKUP(A2410, 'Data Investing.com'!$A$1:$D$1937, 4, FALSE), "NA")</f>
        <v>NA</v>
      </c>
      <c r="E2410" s="17" t="str">
        <f>IFERROR(VLOOKUP(A2410, 'Data Investing.com'!$A$1:$G$1937, 7, FALSE), "NA")</f>
        <v>NA</v>
      </c>
    </row>
    <row r="2411" ht="15.75" customHeight="1">
      <c r="A2411" s="15">
        <v>45508.0</v>
      </c>
      <c r="B2411" s="16" t="str">
        <f>IFERROR(VLOOKUP(A2411, 'Data Investing.com'!$A$1:$B$1937, 2, FALSE), "NA")</f>
        <v>NA</v>
      </c>
      <c r="C2411" s="16" t="str">
        <f>IFERROR(VLOOKUP(A2411, 'Data Investing.com'!$A$1:$G$1937, 6, FALSE), "NA")</f>
        <v>NA</v>
      </c>
      <c r="D2411" s="17" t="str">
        <f>IFERROR(VLOOKUP(A2411, 'Data Investing.com'!$A$1:$D$1937, 4, FALSE), "NA")</f>
        <v>NA</v>
      </c>
      <c r="E2411" s="17" t="str">
        <f>IFERROR(VLOOKUP(A2411, 'Data Investing.com'!$A$1:$G$1937, 7, FALSE), "NA")</f>
        <v>NA</v>
      </c>
    </row>
    <row r="2412" ht="15.75" customHeight="1">
      <c r="A2412" s="15">
        <v>45509.0</v>
      </c>
      <c r="B2412" s="16">
        <f>IFERROR(VLOOKUP(A2412, 'Data Investing.com'!$A$1:$B$1937, 2, FALSE), "NA")</f>
        <v>9893.41</v>
      </c>
      <c r="C2412" s="16">
        <f>IFERROR(VLOOKUP(A2412, 'Data Investing.com'!$A$1:$G$1937, 6, FALSE), "NA")</f>
        <v>296.8783008</v>
      </c>
      <c r="D2412" s="17">
        <f>IFERROR(VLOOKUP(A2412, 'Data Investing.com'!$A$1:$D$1937, 4, FALSE), "NA")</f>
        <v>-0.0553837</v>
      </c>
      <c r="E2412" s="17">
        <f>IFERROR(VLOOKUP(A2412, 'Data Investing.com'!$A$1:$G$1937, 7, FALSE), "NA")</f>
        <v>-0.06169282301</v>
      </c>
    </row>
    <row r="2413" ht="15.75" customHeight="1">
      <c r="A2413" s="15">
        <v>45510.0</v>
      </c>
      <c r="B2413" s="16">
        <f>IFERROR(VLOOKUP(A2413, 'Data Investing.com'!$A$1:$B$1937, 2, FALSE), "NA")</f>
        <v>9881.23</v>
      </c>
      <c r="C2413" s="16">
        <f>IFERROR(VLOOKUP(A2413, 'Data Investing.com'!$A$1:$G$1937, 6, FALSE), "NA")</f>
        <v>294.3505433</v>
      </c>
      <c r="D2413" s="17">
        <f>IFERROR(VLOOKUP(A2413, 'Data Investing.com'!$A$1:$D$1937, 4, FALSE), "NA")</f>
        <v>-0.0012311</v>
      </c>
      <c r="E2413" s="17">
        <f>IFERROR(VLOOKUP(A2413, 'Data Investing.com'!$A$1:$G$1937, 7, FALSE), "NA")</f>
        <v>-0.008550911963</v>
      </c>
    </row>
    <row r="2414" ht="15.75" customHeight="1">
      <c r="A2414" s="15">
        <v>45511.0</v>
      </c>
      <c r="B2414" s="16">
        <f>IFERROR(VLOOKUP(A2414, 'Data Investing.com'!$A$1:$B$1937, 2, FALSE), "NA")</f>
        <v>10024.31</v>
      </c>
      <c r="C2414" s="16">
        <f>IFERROR(VLOOKUP(A2414, 'Data Investing.com'!$A$1:$G$1937, 6, FALSE), "NA")</f>
        <v>299.8659858</v>
      </c>
      <c r="D2414" s="17">
        <f>IFERROR(VLOOKUP(A2414, 'Data Investing.com'!$A$1:$D$1937, 4, FALSE), "NA")</f>
        <v>0.01447998</v>
      </c>
      <c r="E2414" s="17">
        <f>IFERROR(VLOOKUP(A2414, 'Data Investing.com'!$A$1:$G$1937, 7, FALSE), "NA")</f>
        <v>0.01856427954</v>
      </c>
    </row>
    <row r="2415" ht="15.75" customHeight="1">
      <c r="A2415" s="15">
        <v>45512.0</v>
      </c>
      <c r="B2415" s="16">
        <f>IFERROR(VLOOKUP(A2415, 'Data Investing.com'!$A$1:$B$1937, 2, FALSE), "NA")</f>
        <v>10098.5</v>
      </c>
      <c r="C2415" s="16">
        <f>IFERROR(VLOOKUP(A2415, 'Data Investing.com'!$A$1:$G$1937, 6, FALSE), "NA")</f>
        <v>301.4846593</v>
      </c>
      <c r="D2415" s="17">
        <f>IFERROR(VLOOKUP(A2415, 'Data Investing.com'!$A$1:$D$1937, 4, FALSE), "NA")</f>
        <v>0.00740101</v>
      </c>
      <c r="E2415" s="17">
        <f>IFERROR(VLOOKUP(A2415, 'Data Investing.com'!$A$1:$G$1937, 7, FALSE), "NA")</f>
        <v>0.005383472728</v>
      </c>
    </row>
    <row r="2416" ht="15.75" customHeight="1">
      <c r="A2416" s="15">
        <v>45513.0</v>
      </c>
      <c r="B2416" s="16">
        <f>IFERROR(VLOOKUP(A2416, 'Data Investing.com'!$A$1:$B$1937, 2, FALSE), "NA")</f>
        <v>9907.38</v>
      </c>
      <c r="C2416" s="16">
        <f>IFERROR(VLOOKUP(A2416, 'Data Investing.com'!$A$1:$G$1937, 6, FALSE), "NA")</f>
        <v>295.884888</v>
      </c>
      <c r="D2416" s="17">
        <f>IFERROR(VLOOKUP(A2416, 'Data Investing.com'!$A$1:$D$1937, 4, FALSE), "NA")</f>
        <v>-0.0189256</v>
      </c>
      <c r="E2416" s="17">
        <f>IFERROR(VLOOKUP(A2416, 'Data Investing.com'!$A$1:$G$1937, 7, FALSE), "NA")</f>
        <v>-0.018748647</v>
      </c>
    </row>
    <row r="2417" ht="15.75" customHeight="1">
      <c r="A2417" s="15">
        <v>45514.0</v>
      </c>
      <c r="B2417" s="16" t="str">
        <f>IFERROR(VLOOKUP(A2417, 'Data Investing.com'!$A$1:$B$1937, 2, FALSE), "NA")</f>
        <v>NA</v>
      </c>
      <c r="C2417" s="16" t="str">
        <f>IFERROR(VLOOKUP(A2417, 'Data Investing.com'!$A$1:$G$1937, 6, FALSE), "NA")</f>
        <v>NA</v>
      </c>
      <c r="D2417" s="17" t="str">
        <f>IFERROR(VLOOKUP(A2417, 'Data Investing.com'!$A$1:$D$1937, 4, FALSE), "NA")</f>
        <v>NA</v>
      </c>
      <c r="E2417" s="17" t="str">
        <f>IFERROR(VLOOKUP(A2417, 'Data Investing.com'!$A$1:$G$1937, 7, FALSE), "NA")</f>
        <v>NA</v>
      </c>
    </row>
    <row r="2418" ht="15.75" customHeight="1">
      <c r="A2418" s="15">
        <v>45515.0</v>
      </c>
      <c r="B2418" s="16" t="str">
        <f>IFERROR(VLOOKUP(A2418, 'Data Investing.com'!$A$1:$B$1937, 2, FALSE), "NA")</f>
        <v>NA</v>
      </c>
      <c r="C2418" s="16" t="str">
        <f>IFERROR(VLOOKUP(A2418, 'Data Investing.com'!$A$1:$G$1937, 6, FALSE), "NA")</f>
        <v>NA</v>
      </c>
      <c r="D2418" s="17" t="str">
        <f>IFERROR(VLOOKUP(A2418, 'Data Investing.com'!$A$1:$D$1937, 4, FALSE), "NA")</f>
        <v>NA</v>
      </c>
      <c r="E2418" s="17" t="str">
        <f>IFERROR(VLOOKUP(A2418, 'Data Investing.com'!$A$1:$G$1937, 7, FALSE), "NA")</f>
        <v>NA</v>
      </c>
    </row>
    <row r="2419" ht="15.75" customHeight="1">
      <c r="A2419" s="15">
        <v>45516.0</v>
      </c>
      <c r="B2419" s="16">
        <f>IFERROR(VLOOKUP(A2419, 'Data Investing.com'!$A$1:$B$1937, 2, FALSE), "NA")</f>
        <v>9828.56</v>
      </c>
      <c r="C2419" s="16">
        <f>IFERROR(VLOOKUP(A2419, 'Data Investing.com'!$A$1:$G$1937, 6, FALSE), "NA")</f>
        <v>294.5328139</v>
      </c>
      <c r="D2419" s="17">
        <f>IFERROR(VLOOKUP(A2419, 'Data Investing.com'!$A$1:$D$1937, 4, FALSE), "NA")</f>
        <v>-0.0079557</v>
      </c>
      <c r="E2419" s="17">
        <f>IFERROR(VLOOKUP(A2419, 'Data Investing.com'!$A$1:$G$1937, 7, FALSE), "NA")</f>
        <v>-0.004580067351</v>
      </c>
    </row>
    <row r="2420" ht="15.75" customHeight="1">
      <c r="A2420" s="15">
        <v>45517.0</v>
      </c>
      <c r="B2420" s="16">
        <f>IFERROR(VLOOKUP(A2420, 'Data Investing.com'!$A$1:$B$1937, 2, FALSE), "NA")</f>
        <v>9920.61</v>
      </c>
      <c r="C2420" s="16">
        <f>IFERROR(VLOOKUP(A2420, 'Data Investing.com'!$A$1:$G$1937, 6, FALSE), "NA")</f>
        <v>295.8717689</v>
      </c>
      <c r="D2420" s="17">
        <f>IFERROR(VLOOKUP(A2420, 'Data Investing.com'!$A$1:$D$1937, 4, FALSE), "NA")</f>
        <v>0.00936556</v>
      </c>
      <c r="E2420" s="17">
        <f>IFERROR(VLOOKUP(A2420, 'Data Investing.com'!$A$1:$G$1937, 7, FALSE), "NA")</f>
        <v>0.004535728135</v>
      </c>
    </row>
    <row r="2421" ht="15.75" customHeight="1">
      <c r="A2421" s="15">
        <v>45518.0</v>
      </c>
      <c r="B2421" s="16">
        <f>IFERROR(VLOOKUP(A2421, 'Data Investing.com'!$A$1:$B$1937, 2, FALSE), "NA")</f>
        <v>9830.94</v>
      </c>
      <c r="C2421" s="16">
        <f>IFERROR(VLOOKUP(A2421, 'Data Investing.com'!$A$1:$G$1937, 6, FALSE), "NA")</f>
        <v>292.5944665</v>
      </c>
      <c r="D2421" s="17">
        <f>IFERROR(VLOOKUP(A2421, 'Data Investing.com'!$A$1:$D$1937, 4, FALSE), "NA")</f>
        <v>-0.0090388</v>
      </c>
      <c r="E2421" s="17">
        <f>IFERROR(VLOOKUP(A2421, 'Data Investing.com'!$A$1:$G$1937, 7, FALSE), "NA")</f>
        <v>-0.0111385704</v>
      </c>
    </row>
    <row r="2422" ht="15.75" customHeight="1">
      <c r="A2422" s="15">
        <v>45519.0</v>
      </c>
      <c r="B2422" s="16">
        <f>IFERROR(VLOOKUP(A2422, 'Data Investing.com'!$A$1:$B$1937, 2, FALSE), "NA")</f>
        <v>9982.98</v>
      </c>
      <c r="C2422" s="16">
        <f>IFERROR(VLOOKUP(A2422, 'Data Investing.com'!$A$1:$G$1937, 6, FALSE), "NA")</f>
        <v>297.0753656</v>
      </c>
      <c r="D2422" s="17">
        <f>IFERROR(VLOOKUP(A2422, 'Data Investing.com'!$A$1:$D$1937, 4, FALSE), "NA")</f>
        <v>0.01546546</v>
      </c>
      <c r="E2422" s="17">
        <f>IFERROR(VLOOKUP(A2422, 'Data Investing.com'!$A$1:$G$1937, 7, FALSE), "NA")</f>
        <v>0.01519828573</v>
      </c>
    </row>
    <row r="2423" ht="15.75" customHeight="1">
      <c r="A2423" s="15">
        <v>45520.0</v>
      </c>
      <c r="B2423" s="16">
        <f>IFERROR(VLOOKUP(A2423, 'Data Investing.com'!$A$1:$B$1937, 2, FALSE), "NA")</f>
        <v>9821.96</v>
      </c>
      <c r="C2423" s="16">
        <f>IFERROR(VLOOKUP(A2423, 'Data Investing.com'!$A$1:$G$1937, 6, FALSE), "NA")</f>
        <v>291.7714299</v>
      </c>
      <c r="D2423" s="17">
        <f>IFERROR(VLOOKUP(A2423, 'Data Investing.com'!$A$1:$D$1937, 4, FALSE), "NA")</f>
        <v>-0.0161295</v>
      </c>
      <c r="E2423" s="17">
        <f>IFERROR(VLOOKUP(A2423, 'Data Investing.com'!$A$1:$G$1937, 7, FALSE), "NA")</f>
        <v>-0.01801514125</v>
      </c>
    </row>
    <row r="2424" ht="15.75" customHeight="1">
      <c r="A2424" s="15">
        <v>45521.0</v>
      </c>
      <c r="B2424" s="16" t="str">
        <f>IFERROR(VLOOKUP(A2424, 'Data Investing.com'!$A$1:$B$1937, 2, FALSE), "NA")</f>
        <v>NA</v>
      </c>
      <c r="C2424" s="16" t="str">
        <f>IFERROR(VLOOKUP(A2424, 'Data Investing.com'!$A$1:$G$1937, 6, FALSE), "NA")</f>
        <v>NA</v>
      </c>
      <c r="D2424" s="17" t="str">
        <f>IFERROR(VLOOKUP(A2424, 'Data Investing.com'!$A$1:$D$1937, 4, FALSE), "NA")</f>
        <v>NA</v>
      </c>
      <c r="E2424" s="17" t="str">
        <f>IFERROR(VLOOKUP(A2424, 'Data Investing.com'!$A$1:$G$1937, 7, FALSE), "NA")</f>
        <v>NA</v>
      </c>
    </row>
    <row r="2425" ht="15.75" customHeight="1">
      <c r="A2425" s="15">
        <v>45522.0</v>
      </c>
      <c r="B2425" s="16" t="str">
        <f>IFERROR(VLOOKUP(A2425, 'Data Investing.com'!$A$1:$B$1937, 2, FALSE), "NA")</f>
        <v>NA</v>
      </c>
      <c r="C2425" s="16" t="str">
        <f>IFERROR(VLOOKUP(A2425, 'Data Investing.com'!$A$1:$G$1937, 6, FALSE), "NA")</f>
        <v>NA</v>
      </c>
      <c r="D2425" s="17" t="str">
        <f>IFERROR(VLOOKUP(A2425, 'Data Investing.com'!$A$1:$D$1937, 4, FALSE), "NA")</f>
        <v>NA</v>
      </c>
      <c r="E2425" s="17" t="str">
        <f>IFERROR(VLOOKUP(A2425, 'Data Investing.com'!$A$1:$G$1937, 7, FALSE), "NA")</f>
        <v>NA</v>
      </c>
    </row>
    <row r="2426" ht="15.75" customHeight="1">
      <c r="A2426" s="15">
        <v>45523.0</v>
      </c>
      <c r="B2426" s="16">
        <f>IFERROR(VLOOKUP(A2426, 'Data Investing.com'!$A$1:$B$1937, 2, FALSE), "NA")</f>
        <v>10054.2</v>
      </c>
      <c r="C2426" s="16">
        <f>IFERROR(VLOOKUP(A2426, 'Data Investing.com'!$A$1:$G$1937, 6, FALSE), "NA")</f>
        <v>299.5084751</v>
      </c>
      <c r="D2426" s="17">
        <f>IFERROR(VLOOKUP(A2426, 'Data Investing.com'!$A$1:$D$1937, 4, FALSE), "NA")</f>
        <v>0.02364498</v>
      </c>
      <c r="E2426" s="17">
        <f>IFERROR(VLOOKUP(A2426, 'Data Investing.com'!$A$1:$G$1937, 7, FALSE), "NA")</f>
        <v>0.02617199306</v>
      </c>
    </row>
    <row r="2427" ht="15.75" customHeight="1">
      <c r="A2427" s="15">
        <v>45524.0</v>
      </c>
      <c r="B2427" s="16">
        <f>IFERROR(VLOOKUP(A2427, 'Data Investing.com'!$A$1:$B$1937, 2, FALSE), "NA")</f>
        <v>9982.28</v>
      </c>
      <c r="C2427" s="16">
        <f>IFERROR(VLOOKUP(A2427, 'Data Investing.com'!$A$1:$G$1937, 6, FALSE), "NA")</f>
        <v>294.8321642</v>
      </c>
      <c r="D2427" s="17">
        <f>IFERROR(VLOOKUP(A2427, 'Data Investing.com'!$A$1:$D$1937, 4, FALSE), "NA")</f>
        <v>-0.0071532</v>
      </c>
      <c r="E2427" s="17">
        <f>IFERROR(VLOOKUP(A2427, 'Data Investing.com'!$A$1:$G$1937, 7, FALSE), "NA")</f>
        <v>-0.01573645501</v>
      </c>
    </row>
    <row r="2428" ht="15.75" customHeight="1">
      <c r="A2428" s="15">
        <v>45525.0</v>
      </c>
      <c r="B2428" s="16">
        <f>IFERROR(VLOOKUP(A2428, 'Data Investing.com'!$A$1:$B$1937, 2, FALSE), "NA")</f>
        <v>9904.79</v>
      </c>
      <c r="C2428" s="16">
        <f>IFERROR(VLOOKUP(A2428, 'Data Investing.com'!$A$1:$G$1937, 6, FALSE), "NA")</f>
        <v>292.7700088</v>
      </c>
      <c r="D2428" s="17">
        <f>IFERROR(VLOOKUP(A2428, 'Data Investing.com'!$A$1:$D$1937, 4, FALSE), "NA")</f>
        <v>-0.0077628</v>
      </c>
      <c r="E2428" s="17">
        <f>IFERROR(VLOOKUP(A2428, 'Data Investing.com'!$A$1:$G$1937, 7, FALSE), "NA")</f>
        <v>-0.007018911571</v>
      </c>
    </row>
    <row r="2429" ht="15.75" customHeight="1">
      <c r="A2429" s="15">
        <v>45526.0</v>
      </c>
      <c r="B2429" s="16">
        <f>IFERROR(VLOOKUP(A2429, 'Data Investing.com'!$A$1:$B$1937, 2, FALSE), "NA")</f>
        <v>9921.4</v>
      </c>
      <c r="C2429" s="16">
        <f>IFERROR(VLOOKUP(A2429, 'Data Investing.com'!$A$1:$G$1937, 6, FALSE), "NA")</f>
        <v>294.3162266</v>
      </c>
      <c r="D2429" s="17">
        <f>IFERROR(VLOOKUP(A2429, 'Data Investing.com'!$A$1:$D$1937, 4, FALSE), "NA")</f>
        <v>0.00167697</v>
      </c>
      <c r="E2429" s="17">
        <f>IFERROR(VLOOKUP(A2429, 'Data Investing.com'!$A$1:$G$1937, 7, FALSE), "NA")</f>
        <v>0.005267442099</v>
      </c>
    </row>
    <row r="2430" ht="15.75" customHeight="1">
      <c r="A2430" s="15">
        <v>45527.0</v>
      </c>
      <c r="B2430" s="16">
        <f>IFERROR(VLOOKUP(A2430, 'Data Investing.com'!$A$1:$B$1937, 2, FALSE), "NA")</f>
        <v>9668.1</v>
      </c>
      <c r="C2430" s="16">
        <f>IFERROR(VLOOKUP(A2430, 'Data Investing.com'!$A$1:$G$1937, 6, FALSE), "NA")</f>
        <v>284.7008728</v>
      </c>
      <c r="D2430" s="17">
        <f>IFERROR(VLOOKUP(A2430, 'Data Investing.com'!$A$1:$D$1937, 4, FALSE), "NA")</f>
        <v>-0.0255307</v>
      </c>
      <c r="E2430" s="17">
        <f>IFERROR(VLOOKUP(A2430, 'Data Investing.com'!$A$1:$G$1937, 7, FALSE), "NA")</f>
        <v>-0.03321573007</v>
      </c>
    </row>
    <row r="2431" ht="15.75" customHeight="1">
      <c r="A2431" s="15">
        <v>45528.0</v>
      </c>
      <c r="B2431" s="16" t="str">
        <f>IFERROR(VLOOKUP(A2431, 'Data Investing.com'!$A$1:$B$1937, 2, FALSE), "NA")</f>
        <v>NA</v>
      </c>
      <c r="C2431" s="16" t="str">
        <f>IFERROR(VLOOKUP(A2431, 'Data Investing.com'!$A$1:$G$1937, 6, FALSE), "NA")</f>
        <v>NA</v>
      </c>
      <c r="D2431" s="17" t="str">
        <f>IFERROR(VLOOKUP(A2431, 'Data Investing.com'!$A$1:$D$1937, 4, FALSE), "NA")</f>
        <v>NA</v>
      </c>
      <c r="E2431" s="17" t="str">
        <f>IFERROR(VLOOKUP(A2431, 'Data Investing.com'!$A$1:$G$1937, 7, FALSE), "NA")</f>
        <v>NA</v>
      </c>
    </row>
    <row r="2432" ht="15.75" customHeight="1">
      <c r="A2432" s="15">
        <v>45529.0</v>
      </c>
      <c r="B2432" s="16" t="str">
        <f>IFERROR(VLOOKUP(A2432, 'Data Investing.com'!$A$1:$B$1937, 2, FALSE), "NA")</f>
        <v>NA</v>
      </c>
      <c r="C2432" s="16" t="str">
        <f>IFERROR(VLOOKUP(A2432, 'Data Investing.com'!$A$1:$G$1937, 6, FALSE), "NA")</f>
        <v>NA</v>
      </c>
      <c r="D2432" s="17" t="str">
        <f>IFERROR(VLOOKUP(A2432, 'Data Investing.com'!$A$1:$D$1937, 4, FALSE), "NA")</f>
        <v>NA</v>
      </c>
      <c r="E2432" s="17" t="str">
        <f>IFERROR(VLOOKUP(A2432, 'Data Investing.com'!$A$1:$G$1937, 7, FALSE), "NA")</f>
        <v>NA</v>
      </c>
    </row>
    <row r="2433" ht="15.75" customHeight="1">
      <c r="A2433" s="15">
        <v>45530.0</v>
      </c>
      <c r="B2433" s="16">
        <f>IFERROR(VLOOKUP(A2433, 'Data Investing.com'!$A$1:$B$1937, 2, FALSE), "NA")</f>
        <v>9565.76</v>
      </c>
      <c r="C2433" s="16">
        <f>IFERROR(VLOOKUP(A2433, 'Data Investing.com'!$A$1:$G$1937, 6, FALSE), "NA")</f>
        <v>281.6018087</v>
      </c>
      <c r="D2433" s="17">
        <f>IFERROR(VLOOKUP(A2433, 'Data Investing.com'!$A$1:$D$1937, 4, FALSE), "NA")</f>
        <v>-0.0105853</v>
      </c>
      <c r="E2433" s="17">
        <f>IFERROR(VLOOKUP(A2433, 'Data Investing.com'!$A$1:$G$1937, 7, FALSE), "NA")</f>
        <v>-0.01094501283</v>
      </c>
    </row>
    <row r="2434" ht="15.75" customHeight="1">
      <c r="A2434" s="15">
        <v>45531.0</v>
      </c>
      <c r="B2434" s="16">
        <f>IFERROR(VLOOKUP(A2434, 'Data Investing.com'!$A$1:$B$1937, 2, FALSE), "NA")</f>
        <v>9748.75</v>
      </c>
      <c r="C2434" s="16">
        <f>IFERROR(VLOOKUP(A2434, 'Data Investing.com'!$A$1:$G$1937, 6, FALSE), "NA")</f>
        <v>286.7228814</v>
      </c>
      <c r="D2434" s="17">
        <f>IFERROR(VLOOKUP(A2434, 'Data Investing.com'!$A$1:$D$1937, 4, FALSE), "NA")</f>
        <v>0.01912969</v>
      </c>
      <c r="E2434" s="17">
        <f>IFERROR(VLOOKUP(A2434, 'Data Investing.com'!$A$1:$G$1937, 7, FALSE), "NA")</f>
        <v>0.01802213191</v>
      </c>
    </row>
    <row r="2435" ht="15.75" customHeight="1">
      <c r="A2435" s="15">
        <v>45532.0</v>
      </c>
      <c r="B2435" s="16">
        <f>IFERROR(VLOOKUP(A2435, 'Data Investing.com'!$A$1:$B$1937, 2, FALSE), "NA")</f>
        <v>9757.16</v>
      </c>
      <c r="C2435" s="16">
        <f>IFERROR(VLOOKUP(A2435, 'Data Investing.com'!$A$1:$G$1937, 6, FALSE), "NA")</f>
        <v>286.7121935</v>
      </c>
      <c r="D2435" s="17">
        <f>IFERROR(VLOOKUP(A2435, 'Data Investing.com'!$A$1:$D$1937, 4, FALSE), "NA")</f>
        <v>0.00086267</v>
      </c>
      <c r="E2435" s="17">
        <f>IFERROR(VLOOKUP(A2435, 'Data Investing.com'!$A$1:$G$1937, 7, FALSE), "NA")</f>
        <v>-0.00003727656312</v>
      </c>
    </row>
    <row r="2436" ht="15.75" customHeight="1">
      <c r="A2436" s="15">
        <v>45533.0</v>
      </c>
      <c r="B2436" s="16">
        <f>IFERROR(VLOOKUP(A2436, 'Data Investing.com'!$A$1:$B$1937, 2, FALSE), "NA")</f>
        <v>9833.22</v>
      </c>
      <c r="C2436" s="16">
        <f>IFERROR(VLOOKUP(A2436, 'Data Investing.com'!$A$1:$G$1937, 6, FALSE), "NA")</f>
        <v>288.623222</v>
      </c>
      <c r="D2436" s="17">
        <f>IFERROR(VLOOKUP(A2436, 'Data Investing.com'!$A$1:$D$1937, 4, FALSE), "NA")</f>
        <v>0.0077953</v>
      </c>
      <c r="E2436" s="17">
        <f>IFERROR(VLOOKUP(A2436, 'Data Investing.com'!$A$1:$G$1937, 7, FALSE), "NA")</f>
        <v>0.006643204891</v>
      </c>
    </row>
    <row r="2437" ht="15.75" customHeight="1">
      <c r="A2437" s="15">
        <v>45534.0</v>
      </c>
      <c r="B2437" s="16" t="str">
        <f>IFERROR(VLOOKUP(A2437, 'Data Investing.com'!$A$1:$B$1937, 2, FALSE), "NA")</f>
        <v>NA</v>
      </c>
      <c r="C2437" s="16" t="str">
        <f>IFERROR(VLOOKUP(A2437, 'Data Investing.com'!$A$1:$G$1937, 6, FALSE), "NA")</f>
        <v>NA</v>
      </c>
      <c r="D2437" s="17" t="str">
        <f>IFERROR(VLOOKUP(A2437, 'Data Investing.com'!$A$1:$D$1937, 4, FALSE), "NA")</f>
        <v>NA</v>
      </c>
      <c r="E2437" s="17" t="str">
        <f>IFERROR(VLOOKUP(A2437, 'Data Investing.com'!$A$1:$G$1937, 7, FALSE), "NA")</f>
        <v>NA</v>
      </c>
    </row>
    <row r="2438" ht="15.75" customHeight="1">
      <c r="A2438" s="15">
        <v>45535.0</v>
      </c>
      <c r="B2438" s="16" t="str">
        <f>IFERROR(VLOOKUP(A2438, 'Data Investing.com'!$A$1:$B$1937, 2, FALSE), "NA")</f>
        <v>NA</v>
      </c>
      <c r="C2438" s="16" t="str">
        <f>IFERROR(VLOOKUP(A2438, 'Data Investing.com'!$A$1:$G$1937, 6, FALSE), "NA")</f>
        <v>NA</v>
      </c>
      <c r="D2438" s="17" t="str">
        <f>IFERROR(VLOOKUP(A2438, 'Data Investing.com'!$A$1:$D$1937, 4, FALSE), "NA")</f>
        <v>NA</v>
      </c>
      <c r="E2438" s="17" t="str">
        <f>IFERROR(VLOOKUP(A2438, 'Data Investing.com'!$A$1:$G$1937, 7, FALSE), "NA")</f>
        <v>NA</v>
      </c>
    </row>
    <row r="2439" ht="15.75" customHeight="1">
      <c r="A2439" s="15">
        <v>45536.0</v>
      </c>
      <c r="B2439" s="16" t="str">
        <f>IFERROR(VLOOKUP(A2439, 'Data Investing.com'!$A$1:$B$1937, 2, FALSE), "NA")</f>
        <v>NA</v>
      </c>
      <c r="C2439" s="16" t="str">
        <f>IFERROR(VLOOKUP(A2439, 'Data Investing.com'!$A$1:$G$1937, 6, FALSE), "NA")</f>
        <v>NA</v>
      </c>
      <c r="D2439" s="17" t="str">
        <f>IFERROR(VLOOKUP(A2439, 'Data Investing.com'!$A$1:$D$1937, 4, FALSE), "NA")</f>
        <v>NA</v>
      </c>
      <c r="E2439" s="17" t="str">
        <f>IFERROR(VLOOKUP(A2439, 'Data Investing.com'!$A$1:$G$1937, 7, FALSE), "NA")</f>
        <v>NA</v>
      </c>
    </row>
    <row r="2440" ht="15.75" customHeight="1">
      <c r="A2440" s="15">
        <v>45537.0</v>
      </c>
      <c r="B2440" s="16">
        <f>IFERROR(VLOOKUP(A2440, 'Data Investing.com'!$A$1:$B$1937, 2, FALSE), "NA")</f>
        <v>10110.18</v>
      </c>
      <c r="C2440" s="16">
        <f>IFERROR(VLOOKUP(A2440, 'Data Investing.com'!$A$1:$G$1937, 6, FALSE), "NA")</f>
        <v>298.412333</v>
      </c>
      <c r="D2440" s="17">
        <f>IFERROR(VLOOKUP(A2440, 'Data Investing.com'!$A$1:$D$1937, 4, FALSE), "NA")</f>
        <v>0.02816575</v>
      </c>
      <c r="E2440" s="17">
        <f>IFERROR(VLOOKUP(A2440, 'Data Investing.com'!$A$1:$G$1937, 7, FALSE), "NA")</f>
        <v>0.03335409037</v>
      </c>
    </row>
    <row r="2441" ht="15.75" customHeight="1">
      <c r="A2441" s="15">
        <v>45538.0</v>
      </c>
      <c r="B2441" s="16">
        <f>IFERROR(VLOOKUP(A2441, 'Data Investing.com'!$A$1:$B$1937, 2, FALSE), "NA")</f>
        <v>10021.8</v>
      </c>
      <c r="C2441" s="16">
        <f>IFERROR(VLOOKUP(A2441, 'Data Investing.com'!$A$1:$G$1937, 6, FALSE), "NA")</f>
        <v>294.9887412</v>
      </c>
      <c r="D2441" s="17">
        <f>IFERROR(VLOOKUP(A2441, 'Data Investing.com'!$A$1:$D$1937, 4, FALSE), "NA")</f>
        <v>-0.0087417</v>
      </c>
      <c r="E2441" s="17">
        <f>IFERROR(VLOOKUP(A2441, 'Data Investing.com'!$A$1:$G$1937, 7, FALSE), "NA")</f>
        <v>-0.01153900755</v>
      </c>
    </row>
    <row r="2442" ht="15.75" customHeight="1">
      <c r="A2442" s="15">
        <v>45539.0</v>
      </c>
      <c r="B2442" s="16">
        <f>IFERROR(VLOOKUP(A2442, 'Data Investing.com'!$A$1:$B$1937, 2, FALSE), "NA")</f>
        <v>9984.93</v>
      </c>
      <c r="C2442" s="16">
        <f>IFERROR(VLOOKUP(A2442, 'Data Investing.com'!$A$1:$G$1937, 6, FALSE), "NA")</f>
        <v>293.7979797</v>
      </c>
      <c r="D2442" s="17">
        <f>IFERROR(VLOOKUP(A2442, 'Data Investing.com'!$A$1:$D$1937, 4, FALSE), "NA")</f>
        <v>-0.003679</v>
      </c>
      <c r="E2442" s="17">
        <f>IFERROR(VLOOKUP(A2442, 'Data Investing.com'!$A$1:$G$1937, 7, FALSE), "NA")</f>
        <v>-0.004044802871</v>
      </c>
    </row>
    <row r="2443" ht="15.75" customHeight="1">
      <c r="A2443" s="15">
        <v>45540.0</v>
      </c>
      <c r="B2443" s="16">
        <f>IFERROR(VLOOKUP(A2443, 'Data Investing.com'!$A$1:$B$1937, 2, FALSE), "NA")</f>
        <v>9936.76</v>
      </c>
      <c r="C2443" s="16">
        <f>IFERROR(VLOOKUP(A2443, 'Data Investing.com'!$A$1:$G$1937, 6, FALSE), "NA")</f>
        <v>292.9512522</v>
      </c>
      <c r="D2443" s="17">
        <f>IFERROR(VLOOKUP(A2443, 'Data Investing.com'!$A$1:$D$1937, 4, FALSE), "NA")</f>
        <v>-0.0048243</v>
      </c>
      <c r="E2443" s="17">
        <f>IFERROR(VLOOKUP(A2443, 'Data Investing.com'!$A$1:$G$1937, 7, FALSE), "NA")</f>
        <v>-0.002886166869</v>
      </c>
    </row>
    <row r="2444" ht="15.75" customHeight="1">
      <c r="A2444" s="15">
        <v>45541.0</v>
      </c>
      <c r="B2444" s="16">
        <f>IFERROR(VLOOKUP(A2444, 'Data Investing.com'!$A$1:$B$1937, 2, FALSE), "NA")</f>
        <v>9771.16</v>
      </c>
      <c r="C2444" s="16">
        <f>IFERROR(VLOOKUP(A2444, 'Data Investing.com'!$A$1:$G$1937, 6, FALSE), "NA")</f>
        <v>287.8060706</v>
      </c>
      <c r="D2444" s="17">
        <f>IFERROR(VLOOKUP(A2444, 'Data Investing.com'!$A$1:$D$1937, 4, FALSE), "NA")</f>
        <v>-0.0166654</v>
      </c>
      <c r="E2444" s="17">
        <f>IFERROR(VLOOKUP(A2444, 'Data Investing.com'!$A$1:$G$1937, 7, FALSE), "NA")</f>
        <v>-0.01771933317</v>
      </c>
    </row>
    <row r="2445" ht="15.75" customHeight="1">
      <c r="A2445" s="15">
        <v>45542.0</v>
      </c>
      <c r="B2445" s="16" t="str">
        <f>IFERROR(VLOOKUP(A2445, 'Data Investing.com'!$A$1:$B$1937, 2, FALSE), "NA")</f>
        <v>NA</v>
      </c>
      <c r="C2445" s="16" t="str">
        <f>IFERROR(VLOOKUP(A2445, 'Data Investing.com'!$A$1:$G$1937, 6, FALSE), "NA")</f>
        <v>NA</v>
      </c>
      <c r="D2445" s="17" t="str">
        <f>IFERROR(VLOOKUP(A2445, 'Data Investing.com'!$A$1:$D$1937, 4, FALSE), "NA")</f>
        <v>NA</v>
      </c>
      <c r="E2445" s="17" t="str">
        <f>IFERROR(VLOOKUP(A2445, 'Data Investing.com'!$A$1:$G$1937, 7, FALSE), "NA")</f>
        <v>NA</v>
      </c>
    </row>
    <row r="2446" ht="15.75" customHeight="1">
      <c r="A2446" s="15">
        <v>45543.0</v>
      </c>
      <c r="B2446" s="16" t="str">
        <f>IFERROR(VLOOKUP(A2446, 'Data Investing.com'!$A$1:$B$1937, 2, FALSE), "NA")</f>
        <v>NA</v>
      </c>
      <c r="C2446" s="16" t="str">
        <f>IFERROR(VLOOKUP(A2446, 'Data Investing.com'!$A$1:$G$1937, 6, FALSE), "NA")</f>
        <v>NA</v>
      </c>
      <c r="D2446" s="17" t="str">
        <f>IFERROR(VLOOKUP(A2446, 'Data Investing.com'!$A$1:$D$1937, 4, FALSE), "NA")</f>
        <v>NA</v>
      </c>
      <c r="E2446" s="17" t="str">
        <f>IFERROR(VLOOKUP(A2446, 'Data Investing.com'!$A$1:$G$1937, 7, FALSE), "NA")</f>
        <v>NA</v>
      </c>
    </row>
    <row r="2447" ht="15.75" customHeight="1">
      <c r="A2447" s="15">
        <v>45544.0</v>
      </c>
      <c r="B2447" s="16">
        <f>IFERROR(VLOOKUP(A2447, 'Data Investing.com'!$A$1:$B$1937, 2, FALSE), "NA")</f>
        <v>9699.56</v>
      </c>
      <c r="C2447" s="16">
        <f>IFERROR(VLOOKUP(A2447, 'Data Investing.com'!$A$1:$G$1937, 6, FALSE), "NA")</f>
        <v>284.9785963</v>
      </c>
      <c r="D2447" s="17">
        <f>IFERROR(VLOOKUP(A2447, 'Data Investing.com'!$A$1:$D$1937, 4, FALSE), "NA")</f>
        <v>-0.0073277</v>
      </c>
      <c r="E2447" s="17">
        <f>IFERROR(VLOOKUP(A2447, 'Data Investing.com'!$A$1:$G$1937, 7, FALSE), "NA")</f>
        <v>-0.009872810771</v>
      </c>
    </row>
    <row r="2448" ht="15.75" customHeight="1">
      <c r="A2448" s="15">
        <v>45545.0</v>
      </c>
      <c r="B2448" s="16">
        <f>IFERROR(VLOOKUP(A2448, 'Data Investing.com'!$A$1:$B$1937, 2, FALSE), "NA")</f>
        <v>9624.04</v>
      </c>
      <c r="C2448" s="16">
        <f>IFERROR(VLOOKUP(A2448, 'Data Investing.com'!$A$1:$G$1937, 6, FALSE), "NA")</f>
        <v>282.9584678</v>
      </c>
      <c r="D2448" s="17">
        <f>IFERROR(VLOOKUP(A2448, 'Data Investing.com'!$A$1:$D$1937, 4, FALSE), "NA")</f>
        <v>-0.0077859</v>
      </c>
      <c r="E2448" s="17">
        <f>IFERROR(VLOOKUP(A2448, 'Data Investing.com'!$A$1:$G$1937, 7, FALSE), "NA")</f>
        <v>-0.007113946451</v>
      </c>
    </row>
    <row r="2449" ht="15.75" customHeight="1">
      <c r="A2449" s="15">
        <v>45546.0</v>
      </c>
      <c r="B2449" s="16">
        <f>IFERROR(VLOOKUP(A2449, 'Data Investing.com'!$A$1:$B$1937, 2, FALSE), "NA")</f>
        <v>9419.66</v>
      </c>
      <c r="C2449" s="16">
        <f>IFERROR(VLOOKUP(A2449, 'Data Investing.com'!$A$1:$G$1937, 6, FALSE), "NA")</f>
        <v>277.3114538</v>
      </c>
      <c r="D2449" s="17">
        <f>IFERROR(VLOOKUP(A2449, 'Data Investing.com'!$A$1:$D$1937, 4, FALSE), "NA")</f>
        <v>-0.0212364</v>
      </c>
      <c r="E2449" s="17">
        <f>IFERROR(VLOOKUP(A2449, 'Data Investing.com'!$A$1:$G$1937, 7, FALSE), "NA")</f>
        <v>-0.02015887369</v>
      </c>
    </row>
    <row r="2450" ht="15.75" customHeight="1">
      <c r="A2450" s="15">
        <v>45547.0</v>
      </c>
      <c r="B2450" s="16">
        <f>IFERROR(VLOOKUP(A2450, 'Data Investing.com'!$A$1:$B$1937, 2, FALSE), "NA")</f>
        <v>9521.04</v>
      </c>
      <c r="C2450" s="16">
        <f>IFERROR(VLOOKUP(A2450, 'Data Investing.com'!$A$1:$G$1937, 6, FALSE), "NA")</f>
        <v>280.7854055</v>
      </c>
      <c r="D2450" s="17">
        <f>IFERROR(VLOOKUP(A2450, 'Data Investing.com'!$A$1:$D$1937, 4, FALSE), "NA")</f>
        <v>0.0107626</v>
      </c>
      <c r="E2450" s="17">
        <f>IFERROR(VLOOKUP(A2450, 'Data Investing.com'!$A$1:$G$1937, 7, FALSE), "NA")</f>
        <v>0.01244943954</v>
      </c>
    </row>
    <row r="2451" ht="15.75" customHeight="1">
      <c r="A2451" s="15">
        <v>45548.0</v>
      </c>
      <c r="B2451" s="16">
        <f>IFERROR(VLOOKUP(A2451, 'Data Investing.com'!$A$1:$B$1937, 2, FALSE), "NA")</f>
        <v>9685.49</v>
      </c>
      <c r="C2451" s="16">
        <f>IFERROR(VLOOKUP(A2451, 'Data Investing.com'!$A$1:$G$1937, 6, FALSE), "NA")</f>
        <v>285.9083959</v>
      </c>
      <c r="D2451" s="17">
        <f>IFERROR(VLOOKUP(A2451, 'Data Investing.com'!$A$1:$D$1937, 4, FALSE), "NA")</f>
        <v>0.01727227</v>
      </c>
      <c r="E2451" s="17">
        <f>IFERROR(VLOOKUP(A2451, 'Data Investing.com'!$A$1:$G$1937, 7, FALSE), "NA")</f>
        <v>0.01808076935</v>
      </c>
    </row>
    <row r="2452" ht="15.75" customHeight="1">
      <c r="A2452" s="15">
        <v>45549.0</v>
      </c>
      <c r="B2452" s="16" t="str">
        <f>IFERROR(VLOOKUP(A2452, 'Data Investing.com'!$A$1:$B$1937, 2, FALSE), "NA")</f>
        <v>NA</v>
      </c>
      <c r="C2452" s="16" t="str">
        <f>IFERROR(VLOOKUP(A2452, 'Data Investing.com'!$A$1:$G$1937, 6, FALSE), "NA")</f>
        <v>NA</v>
      </c>
      <c r="D2452" s="17" t="str">
        <f>IFERROR(VLOOKUP(A2452, 'Data Investing.com'!$A$1:$D$1937, 4, FALSE), "NA")</f>
        <v>NA</v>
      </c>
      <c r="E2452" s="17" t="str">
        <f>IFERROR(VLOOKUP(A2452, 'Data Investing.com'!$A$1:$G$1937, 7, FALSE), "NA")</f>
        <v>NA</v>
      </c>
    </row>
    <row r="2453" ht="15.75" customHeight="1">
      <c r="A2453" s="15">
        <v>45550.0</v>
      </c>
      <c r="B2453" s="16" t="str">
        <f>IFERROR(VLOOKUP(A2453, 'Data Investing.com'!$A$1:$B$1937, 2, FALSE), "NA")</f>
        <v>NA</v>
      </c>
      <c r="C2453" s="16" t="str">
        <f>IFERROR(VLOOKUP(A2453, 'Data Investing.com'!$A$1:$G$1937, 6, FALSE), "NA")</f>
        <v>NA</v>
      </c>
      <c r="D2453" s="17" t="str">
        <f>IFERROR(VLOOKUP(A2453, 'Data Investing.com'!$A$1:$D$1937, 4, FALSE), "NA")</f>
        <v>NA</v>
      </c>
      <c r="E2453" s="17" t="str">
        <f>IFERROR(VLOOKUP(A2453, 'Data Investing.com'!$A$1:$G$1937, 7, FALSE), "NA")</f>
        <v>NA</v>
      </c>
    </row>
    <row r="2454" ht="15.75" customHeight="1">
      <c r="A2454" s="15">
        <v>45551.0</v>
      </c>
      <c r="B2454" s="16">
        <f>IFERROR(VLOOKUP(A2454, 'Data Investing.com'!$A$1:$B$1937, 2, FALSE), "NA")</f>
        <v>9577.46</v>
      </c>
      <c r="C2454" s="16">
        <f>IFERROR(VLOOKUP(A2454, 'Data Investing.com'!$A$1:$G$1937, 6, FALSE), "NA")</f>
        <v>281.8732176</v>
      </c>
      <c r="D2454" s="17">
        <f>IFERROR(VLOOKUP(A2454, 'Data Investing.com'!$A$1:$D$1937, 4, FALSE), "NA")</f>
        <v>-0.0111538</v>
      </c>
      <c r="E2454" s="17">
        <f>IFERROR(VLOOKUP(A2454, 'Data Investing.com'!$A$1:$G$1937, 7, FALSE), "NA")</f>
        <v>-0.0142140785</v>
      </c>
    </row>
    <row r="2455" ht="15.75" customHeight="1">
      <c r="A2455" s="15">
        <v>45552.0</v>
      </c>
      <c r="B2455" s="16">
        <f>IFERROR(VLOOKUP(A2455, 'Data Investing.com'!$A$1:$B$1937, 2, FALSE), "NA")</f>
        <v>9758.14</v>
      </c>
      <c r="C2455" s="16">
        <f>IFERROR(VLOOKUP(A2455, 'Data Investing.com'!$A$1:$G$1937, 6, FALSE), "NA")</f>
        <v>286.3346</v>
      </c>
      <c r="D2455" s="17">
        <f>IFERROR(VLOOKUP(A2455, 'Data Investing.com'!$A$1:$D$1937, 4, FALSE), "NA")</f>
        <v>0.01886513</v>
      </c>
      <c r="E2455" s="17">
        <f>IFERROR(VLOOKUP(A2455, 'Data Investing.com'!$A$1:$G$1937, 7, FALSE), "NA")</f>
        <v>0.01570367015</v>
      </c>
    </row>
    <row r="2456" ht="15.75" customHeight="1">
      <c r="A2456" s="15">
        <v>45553.0</v>
      </c>
      <c r="B2456" s="16">
        <f>IFERROR(VLOOKUP(A2456, 'Data Investing.com'!$A$1:$B$1937, 2, FALSE), "NA")</f>
        <v>9774.49</v>
      </c>
      <c r="C2456" s="16">
        <f>IFERROR(VLOOKUP(A2456, 'Data Investing.com'!$A$1:$G$1937, 6, FALSE), "NA")</f>
        <v>286.9052826</v>
      </c>
      <c r="D2456" s="17">
        <f>IFERROR(VLOOKUP(A2456, 'Data Investing.com'!$A$1:$D$1937, 4, FALSE), "NA")</f>
        <v>0.00167552</v>
      </c>
      <c r="E2456" s="17">
        <f>IFERROR(VLOOKUP(A2456, 'Data Investing.com'!$A$1:$G$1937, 7, FALSE), "NA")</f>
        <v>0.001991078387</v>
      </c>
    </row>
    <row r="2457" ht="15.75" customHeight="1">
      <c r="A2457" s="15">
        <v>45554.0</v>
      </c>
      <c r="B2457" s="16">
        <f>IFERROR(VLOOKUP(A2457, 'Data Investing.com'!$A$1:$B$1937, 2, FALSE), "NA")</f>
        <v>9975.61</v>
      </c>
      <c r="C2457" s="16">
        <f>IFERROR(VLOOKUP(A2457, 'Data Investing.com'!$A$1:$G$1937, 6, FALSE), "NA")</f>
        <v>293.1821321</v>
      </c>
      <c r="D2457" s="17">
        <f>IFERROR(VLOOKUP(A2457, 'Data Investing.com'!$A$1:$D$1937, 4, FALSE), "NA")</f>
        <v>0.02057601</v>
      </c>
      <c r="E2457" s="17">
        <f>IFERROR(VLOOKUP(A2457, 'Data Investing.com'!$A$1:$G$1937, 7, FALSE), "NA")</f>
        <v>0.02164189185</v>
      </c>
    </row>
    <row r="2458" ht="15.75" customHeight="1">
      <c r="A2458" s="15">
        <v>45555.0</v>
      </c>
      <c r="B2458" s="16">
        <f>IFERROR(VLOOKUP(A2458, 'Data Investing.com'!$A$1:$B$1937, 2, FALSE), "NA")</f>
        <v>9900.25</v>
      </c>
      <c r="C2458" s="16">
        <f>IFERROR(VLOOKUP(A2458, 'Data Investing.com'!$A$1:$G$1937, 6, FALSE), "NA")</f>
        <v>290.3929298</v>
      </c>
      <c r="D2458" s="17">
        <f>IFERROR(VLOOKUP(A2458, 'Data Investing.com'!$A$1:$D$1937, 4, FALSE), "NA")</f>
        <v>-0.0075544</v>
      </c>
      <c r="E2458" s="17">
        <f>IFERROR(VLOOKUP(A2458, 'Data Investing.com'!$A$1:$G$1937, 7, FALSE), "NA")</f>
        <v>-0.009559090838</v>
      </c>
    </row>
    <row r="2459" ht="15.75" customHeight="1">
      <c r="A2459" s="15">
        <v>45556.0</v>
      </c>
      <c r="B2459" s="16" t="str">
        <f>IFERROR(VLOOKUP(A2459, 'Data Investing.com'!$A$1:$B$1937, 2, FALSE), "NA")</f>
        <v>NA</v>
      </c>
      <c r="C2459" s="16" t="str">
        <f>IFERROR(VLOOKUP(A2459, 'Data Investing.com'!$A$1:$G$1937, 6, FALSE), "NA")</f>
        <v>NA</v>
      </c>
      <c r="D2459" s="17" t="str">
        <f>IFERROR(VLOOKUP(A2459, 'Data Investing.com'!$A$1:$D$1937, 4, FALSE), "NA")</f>
        <v>NA</v>
      </c>
      <c r="E2459" s="17" t="str">
        <f>IFERROR(VLOOKUP(A2459, 'Data Investing.com'!$A$1:$G$1937, 7, FALSE), "NA")</f>
        <v>NA</v>
      </c>
    </row>
    <row r="2460" ht="15.75" customHeight="1">
      <c r="A2460" s="15">
        <v>45557.0</v>
      </c>
      <c r="B2460" s="16" t="str">
        <f>IFERROR(VLOOKUP(A2460, 'Data Investing.com'!$A$1:$B$1937, 2, FALSE), "NA")</f>
        <v>NA</v>
      </c>
      <c r="C2460" s="16" t="str">
        <f>IFERROR(VLOOKUP(A2460, 'Data Investing.com'!$A$1:$G$1937, 6, FALSE), "NA")</f>
        <v>NA</v>
      </c>
      <c r="D2460" s="17" t="str">
        <f>IFERROR(VLOOKUP(A2460, 'Data Investing.com'!$A$1:$D$1937, 4, FALSE), "NA")</f>
        <v>NA</v>
      </c>
      <c r="E2460" s="17" t="str">
        <f>IFERROR(VLOOKUP(A2460, 'Data Investing.com'!$A$1:$G$1937, 7, FALSE), "NA")</f>
        <v>NA</v>
      </c>
    </row>
    <row r="2461" ht="15.75" customHeight="1">
      <c r="A2461" s="15">
        <v>45558.0</v>
      </c>
      <c r="B2461" s="16">
        <f>IFERROR(VLOOKUP(A2461, 'Data Investing.com'!$A$1:$B$1937, 2, FALSE), "NA")</f>
        <v>9887.75</v>
      </c>
      <c r="C2461" s="16">
        <f>IFERROR(VLOOKUP(A2461, 'Data Investing.com'!$A$1:$G$1937, 6, FALSE), "NA")</f>
        <v>289.8027193</v>
      </c>
      <c r="D2461" s="17">
        <f>IFERROR(VLOOKUP(A2461, 'Data Investing.com'!$A$1:$D$1937, 4, FALSE), "NA")</f>
        <v>-0.0012626</v>
      </c>
      <c r="E2461" s="17">
        <f>IFERROR(VLOOKUP(A2461, 'Data Investing.com'!$A$1:$G$1937, 7, FALSE), "NA")</f>
        <v>-0.002034523129</v>
      </c>
    </row>
    <row r="2462" ht="15.75" customHeight="1">
      <c r="A2462" s="15">
        <v>45559.0</v>
      </c>
      <c r="B2462" s="16">
        <f>IFERROR(VLOOKUP(A2462, 'Data Investing.com'!$A$1:$B$1937, 2, FALSE), "NA")</f>
        <v>10029.73</v>
      </c>
      <c r="C2462" s="16">
        <f>IFERROR(VLOOKUP(A2462, 'Data Investing.com'!$A$1:$G$1937, 6, FALSE), "NA")</f>
        <v>294.0088586</v>
      </c>
      <c r="D2462" s="17">
        <f>IFERROR(VLOOKUP(A2462, 'Data Investing.com'!$A$1:$D$1937, 4, FALSE), "NA")</f>
        <v>0.01435918</v>
      </c>
      <c r="E2462" s="17">
        <f>IFERROR(VLOOKUP(A2462, 'Data Investing.com'!$A$1:$G$1937, 7, FALSE), "NA")</f>
        <v>0.01440948496</v>
      </c>
    </row>
    <row r="2463" ht="15.75" customHeight="1">
      <c r="A2463" s="15">
        <v>45560.0</v>
      </c>
      <c r="B2463" s="16">
        <f>IFERROR(VLOOKUP(A2463, 'Data Investing.com'!$A$1:$B$1937, 2, FALSE), "NA")</f>
        <v>9891</v>
      </c>
      <c r="C2463" s="16">
        <f>IFERROR(VLOOKUP(A2463, 'Data Investing.com'!$A$1:$G$1937, 6, FALSE), "NA")</f>
        <v>290.0042221</v>
      </c>
      <c r="D2463" s="17">
        <f>IFERROR(VLOOKUP(A2463, 'Data Investing.com'!$A$1:$D$1937, 4, FALSE), "NA")</f>
        <v>-0.0138319</v>
      </c>
      <c r="E2463" s="17">
        <f>IFERROR(VLOOKUP(A2463, 'Data Investing.com'!$A$1:$G$1937, 7, FALSE), "NA")</f>
        <v>-0.01371441644</v>
      </c>
    </row>
    <row r="2464" ht="15.75" customHeight="1">
      <c r="A2464" s="15">
        <v>45561.0</v>
      </c>
      <c r="B2464" s="16">
        <f>IFERROR(VLOOKUP(A2464, 'Data Investing.com'!$A$1:$B$1937, 2, FALSE), "NA")</f>
        <v>9829.19</v>
      </c>
      <c r="C2464" s="16">
        <f>IFERROR(VLOOKUP(A2464, 'Data Investing.com'!$A$1:$G$1937, 6, FALSE), "NA")</f>
        <v>287.9100053</v>
      </c>
      <c r="D2464" s="17">
        <f>IFERROR(VLOOKUP(A2464, 'Data Investing.com'!$A$1:$D$1937, 4, FALSE), "NA")</f>
        <v>-0.0062491</v>
      </c>
      <c r="E2464" s="17">
        <f>IFERROR(VLOOKUP(A2464, 'Data Investing.com'!$A$1:$G$1937, 7, FALSE), "NA")</f>
        <v>-0.007247531962</v>
      </c>
    </row>
    <row r="2465" ht="15.75" customHeight="1">
      <c r="A2465" s="15">
        <v>45562.0</v>
      </c>
      <c r="B2465" s="16">
        <f>IFERROR(VLOOKUP(A2465, 'Data Investing.com'!$A$1:$B$1937, 2, FALSE), "NA")</f>
        <v>9777.46</v>
      </c>
      <c r="C2465" s="16">
        <f>IFERROR(VLOOKUP(A2465, 'Data Investing.com'!$A$1:$G$1937, 6, FALSE), "NA")</f>
        <v>286.2128419</v>
      </c>
      <c r="D2465" s="17">
        <f>IFERROR(VLOOKUP(A2465, 'Data Investing.com'!$A$1:$D$1937, 4, FALSE), "NA")</f>
        <v>-0.0052629</v>
      </c>
      <c r="E2465" s="17">
        <f>IFERROR(VLOOKUP(A2465, 'Data Investing.com'!$A$1:$G$1937, 7, FALSE), "NA")</f>
        <v>-0.005912213181</v>
      </c>
    </row>
    <row r="2466" ht="15.75" customHeight="1">
      <c r="A2466" s="15">
        <v>45563.0</v>
      </c>
      <c r="B2466" s="16" t="str">
        <f>IFERROR(VLOOKUP(A2466, 'Data Investing.com'!$A$1:$B$1937, 2, FALSE), "NA")</f>
        <v>NA</v>
      </c>
      <c r="C2466" s="16" t="str">
        <f>IFERROR(VLOOKUP(A2466, 'Data Investing.com'!$A$1:$G$1937, 6, FALSE), "NA")</f>
        <v>NA</v>
      </c>
      <c r="D2466" s="17" t="str">
        <f>IFERROR(VLOOKUP(A2466, 'Data Investing.com'!$A$1:$D$1937, 4, FALSE), "NA")</f>
        <v>NA</v>
      </c>
      <c r="E2466" s="17" t="str">
        <f>IFERROR(VLOOKUP(A2466, 'Data Investing.com'!$A$1:$G$1937, 7, FALSE), "NA")</f>
        <v>NA</v>
      </c>
    </row>
    <row r="2467" ht="15.75" customHeight="1">
      <c r="A2467" s="15">
        <v>45564.0</v>
      </c>
      <c r="B2467" s="16" t="str">
        <f>IFERROR(VLOOKUP(A2467, 'Data Investing.com'!$A$1:$B$1937, 2, FALSE), "NA")</f>
        <v>NA</v>
      </c>
      <c r="C2467" s="16" t="str">
        <f>IFERROR(VLOOKUP(A2467, 'Data Investing.com'!$A$1:$G$1937, 6, FALSE), "NA")</f>
        <v>NA</v>
      </c>
      <c r="D2467" s="17" t="str">
        <f>IFERROR(VLOOKUP(A2467, 'Data Investing.com'!$A$1:$D$1937, 4, FALSE), "NA")</f>
        <v>NA</v>
      </c>
      <c r="E2467" s="17" t="str">
        <f>IFERROR(VLOOKUP(A2467, 'Data Investing.com'!$A$1:$G$1937, 7, FALSE), "NA")</f>
        <v>NA</v>
      </c>
    </row>
    <row r="2468" ht="15.75" customHeight="1">
      <c r="A2468" s="15">
        <v>45565.0</v>
      </c>
      <c r="B2468" s="16">
        <f>IFERROR(VLOOKUP(A2468, 'Data Investing.com'!$A$1:$B$1937, 2, FALSE), "NA")</f>
        <v>9665.78</v>
      </c>
      <c r="C2468" s="16">
        <f>IFERROR(VLOOKUP(A2468, 'Data Investing.com'!$A$1:$G$1937, 6, FALSE), "NA")</f>
        <v>282.9519474</v>
      </c>
      <c r="D2468" s="17">
        <f>IFERROR(VLOOKUP(A2468, 'Data Investing.com'!$A$1:$D$1937, 4, FALSE), "NA")</f>
        <v>-0.0114222</v>
      </c>
      <c r="E2468" s="17">
        <f>IFERROR(VLOOKUP(A2468, 'Data Investing.com'!$A$1:$G$1937, 7, FALSE), "NA")</f>
        <v>-0.01145865049</v>
      </c>
    </row>
    <row r="2469" ht="15.75" customHeight="1">
      <c r="A2469" s="15">
        <v>45566.0</v>
      </c>
      <c r="B2469" s="16">
        <f>IFERROR(VLOOKUP(A2469, 'Data Investing.com'!$A$1:$B$1937, 2, FALSE), "NA")</f>
        <v>9351.22</v>
      </c>
      <c r="C2469" s="16">
        <f>IFERROR(VLOOKUP(A2469, 'Data Investing.com'!$A$1:$G$1937, 6, FALSE), "NA")</f>
        <v>273.3819217</v>
      </c>
      <c r="D2469" s="17">
        <f>IFERROR(VLOOKUP(A2469, 'Data Investing.com'!$A$1:$D$1937, 4, FALSE), "NA")</f>
        <v>-0.0325437</v>
      </c>
      <c r="E2469" s="17">
        <f>IFERROR(VLOOKUP(A2469, 'Data Investing.com'!$A$1:$G$1937, 7, FALSE), "NA")</f>
        <v>-0.03440728793</v>
      </c>
    </row>
    <row r="2470" ht="15.75" customHeight="1">
      <c r="A2470" s="15">
        <v>45567.0</v>
      </c>
      <c r="B2470" s="16">
        <f>IFERROR(VLOOKUP(A2470, 'Data Investing.com'!$A$1:$B$1937, 2, FALSE), "NA")</f>
        <v>9012.87</v>
      </c>
      <c r="C2470" s="16">
        <f>IFERROR(VLOOKUP(A2470, 'Data Investing.com'!$A$1:$G$1937, 6, FALSE), "NA")</f>
        <v>263.6737572</v>
      </c>
      <c r="D2470" s="17">
        <f>IFERROR(VLOOKUP(A2470, 'Data Investing.com'!$A$1:$D$1937, 4, FALSE), "NA")</f>
        <v>-0.0361824</v>
      </c>
      <c r="E2470" s="17">
        <f>IFERROR(VLOOKUP(A2470, 'Data Investing.com'!$A$1:$G$1937, 7, FALSE), "NA")</f>
        <v>-0.03615722757</v>
      </c>
    </row>
    <row r="2471" ht="15.75" customHeight="1">
      <c r="A2471" s="15">
        <v>45568.0</v>
      </c>
      <c r="B2471" s="16">
        <f>IFERROR(VLOOKUP(A2471, 'Data Investing.com'!$A$1:$B$1937, 2, FALSE), "NA")</f>
        <v>8898.23</v>
      </c>
      <c r="C2471" s="16">
        <f>IFERROR(VLOOKUP(A2471, 'Data Investing.com'!$A$1:$G$1937, 6, FALSE), "NA")</f>
        <v>260.9030801</v>
      </c>
      <c r="D2471" s="17">
        <f>IFERROR(VLOOKUP(A2471, 'Data Investing.com'!$A$1:$D$1937, 4, FALSE), "NA")</f>
        <v>-0.0127196</v>
      </c>
      <c r="E2471" s="17">
        <f>IFERROR(VLOOKUP(A2471, 'Data Investing.com'!$A$1:$G$1937, 7, FALSE), "NA")</f>
        <v>-0.01056357271</v>
      </c>
    </row>
    <row r="2472" ht="15.75" customHeight="1">
      <c r="A2472" s="15">
        <v>45569.0</v>
      </c>
      <c r="B2472" s="16">
        <f>IFERROR(VLOOKUP(A2472, 'Data Investing.com'!$A$1:$B$1937, 2, FALSE), "NA")</f>
        <v>9109.34</v>
      </c>
      <c r="C2472" s="16">
        <f>IFERROR(VLOOKUP(A2472, 'Data Investing.com'!$A$1:$G$1937, 6, FALSE), "NA")</f>
        <v>265.9661314</v>
      </c>
      <c r="D2472" s="17">
        <f>IFERROR(VLOOKUP(A2472, 'Data Investing.com'!$A$1:$D$1937, 4, FALSE), "NA")</f>
        <v>0.02372494</v>
      </c>
      <c r="E2472" s="17">
        <f>IFERROR(VLOOKUP(A2472, 'Data Investing.com'!$A$1:$G$1937, 7, FALSE), "NA")</f>
        <v>0.01921997713</v>
      </c>
    </row>
    <row r="2473" ht="15.75" customHeight="1">
      <c r="A2473" s="15">
        <v>45570.0</v>
      </c>
      <c r="B2473" s="16" t="str">
        <f>IFERROR(VLOOKUP(A2473, 'Data Investing.com'!$A$1:$B$1937, 2, FALSE), "NA")</f>
        <v>NA</v>
      </c>
      <c r="C2473" s="16" t="str">
        <f>IFERROR(VLOOKUP(A2473, 'Data Investing.com'!$A$1:$G$1937, 6, FALSE), "NA")</f>
        <v>NA</v>
      </c>
      <c r="D2473" s="17" t="str">
        <f>IFERROR(VLOOKUP(A2473, 'Data Investing.com'!$A$1:$D$1937, 4, FALSE), "NA")</f>
        <v>NA</v>
      </c>
      <c r="E2473" s="17" t="str">
        <f>IFERROR(VLOOKUP(A2473, 'Data Investing.com'!$A$1:$G$1937, 7, FALSE), "NA")</f>
        <v>NA</v>
      </c>
    </row>
    <row r="2474" ht="15.75" customHeight="1">
      <c r="A2474" s="15">
        <v>45571.0</v>
      </c>
      <c r="B2474" s="16" t="str">
        <f>IFERROR(VLOOKUP(A2474, 'Data Investing.com'!$A$1:$B$1937, 2, FALSE), "NA")</f>
        <v>NA</v>
      </c>
      <c r="C2474" s="16" t="str">
        <f>IFERROR(VLOOKUP(A2474, 'Data Investing.com'!$A$1:$G$1937, 6, FALSE), "NA")</f>
        <v>NA</v>
      </c>
      <c r="D2474" s="17" t="str">
        <f>IFERROR(VLOOKUP(A2474, 'Data Investing.com'!$A$1:$D$1937, 4, FALSE), "NA")</f>
        <v>NA</v>
      </c>
      <c r="E2474" s="17" t="str">
        <f>IFERROR(VLOOKUP(A2474, 'Data Investing.com'!$A$1:$G$1937, 7, FALSE), "NA")</f>
        <v>NA</v>
      </c>
    </row>
    <row r="2475" ht="15.75" customHeight="1">
      <c r="A2475" s="15">
        <v>45572.0</v>
      </c>
      <c r="B2475" s="16">
        <f>IFERROR(VLOOKUP(A2475, 'Data Investing.com'!$A$1:$B$1937, 2, FALSE), "NA")</f>
        <v>9031.64</v>
      </c>
      <c r="C2475" s="16">
        <f>IFERROR(VLOOKUP(A2475, 'Data Investing.com'!$A$1:$G$1937, 6, FALSE), "NA")</f>
        <v>263.8130568</v>
      </c>
      <c r="D2475" s="17">
        <f>IFERROR(VLOOKUP(A2475, 'Data Investing.com'!$A$1:$D$1937, 4, FALSE), "NA")</f>
        <v>-0.0085297</v>
      </c>
      <c r="E2475" s="17">
        <f>IFERROR(VLOOKUP(A2475, 'Data Investing.com'!$A$1:$G$1937, 7, FALSE), "NA")</f>
        <v>-0.008128240881</v>
      </c>
    </row>
    <row r="2476" ht="15.75" customHeight="1">
      <c r="A2476" s="15">
        <v>45573.0</v>
      </c>
      <c r="B2476" s="16">
        <f>IFERROR(VLOOKUP(A2476, 'Data Investing.com'!$A$1:$B$1937, 2, FALSE), "NA")</f>
        <v>9044.89</v>
      </c>
      <c r="C2476" s="16">
        <f>IFERROR(VLOOKUP(A2476, 'Data Investing.com'!$A$1:$G$1937, 6, FALSE), "NA")</f>
        <v>264.1561066</v>
      </c>
      <c r="D2476" s="17">
        <f>IFERROR(VLOOKUP(A2476, 'Data Investing.com'!$A$1:$D$1937, 4, FALSE), "NA")</f>
        <v>0.00146706</v>
      </c>
      <c r="E2476" s="17">
        <f>IFERROR(VLOOKUP(A2476, 'Data Investing.com'!$A$1:$G$1937, 7, FALSE), "NA")</f>
        <v>0.00129950717</v>
      </c>
    </row>
    <row r="2477" ht="15.75" customHeight="1">
      <c r="A2477" s="15">
        <v>45574.0</v>
      </c>
      <c r="B2477" s="16">
        <f>IFERROR(VLOOKUP(A2477, 'Data Investing.com'!$A$1:$B$1937, 2, FALSE), "NA")</f>
        <v>9132.3</v>
      </c>
      <c r="C2477" s="16">
        <f>IFERROR(VLOOKUP(A2477, 'Data Investing.com'!$A$1:$G$1937, 6, FALSE), "NA")</f>
        <v>266.9584053</v>
      </c>
      <c r="D2477" s="17">
        <f>IFERROR(VLOOKUP(A2477, 'Data Investing.com'!$A$1:$D$1937, 4, FALSE), "NA")</f>
        <v>0.00966402</v>
      </c>
      <c r="E2477" s="17">
        <f>IFERROR(VLOOKUP(A2477, 'Data Investing.com'!$A$1:$G$1937, 7, FALSE), "NA")</f>
        <v>0.01055261959</v>
      </c>
    </row>
    <row r="2478" ht="15.75" customHeight="1">
      <c r="A2478" s="15">
        <v>45575.0</v>
      </c>
      <c r="B2478" s="16">
        <f>IFERROR(VLOOKUP(A2478, 'Data Investing.com'!$A$1:$B$1937, 2, FALSE), "NA")</f>
        <v>8964.1</v>
      </c>
      <c r="C2478" s="16">
        <f>IFERROR(VLOOKUP(A2478, 'Data Investing.com'!$A$1:$G$1937, 6, FALSE), "NA")</f>
        <v>262.4773439</v>
      </c>
      <c r="D2478" s="17">
        <f>IFERROR(VLOOKUP(A2478, 'Data Investing.com'!$A$1:$D$1937, 4, FALSE), "NA")</f>
        <v>-0.0184181</v>
      </c>
      <c r="E2478" s="17">
        <f>IFERROR(VLOOKUP(A2478, 'Data Investing.com'!$A$1:$G$1937, 7, FALSE), "NA")</f>
        <v>-0.01692809171</v>
      </c>
    </row>
    <row r="2479" ht="15.75" customHeight="1">
      <c r="A2479" s="15">
        <v>45576.0</v>
      </c>
      <c r="B2479" s="16">
        <f>IFERROR(VLOOKUP(A2479, 'Data Investing.com'!$A$1:$B$1937, 2, FALSE), "NA")</f>
        <v>8876.22</v>
      </c>
      <c r="C2479" s="16">
        <f>IFERROR(VLOOKUP(A2479, 'Data Investing.com'!$A$1:$G$1937, 6, FALSE), "NA")</f>
        <v>259.2036024</v>
      </c>
      <c r="D2479" s="17">
        <f>IFERROR(VLOOKUP(A2479, 'Data Investing.com'!$A$1:$D$1937, 4, FALSE), "NA")</f>
        <v>-0.0098035</v>
      </c>
      <c r="E2479" s="17">
        <f>IFERROR(VLOOKUP(A2479, 'Data Investing.com'!$A$1:$G$1937, 7, FALSE), "NA")</f>
        <v>-0.01255090684</v>
      </c>
    </row>
    <row r="2480" ht="15.75" customHeight="1">
      <c r="A2480" s="15">
        <v>45577.0</v>
      </c>
      <c r="B2480" s="16" t="str">
        <f>IFERROR(VLOOKUP(A2480, 'Data Investing.com'!$A$1:$B$1937, 2, FALSE), "NA")</f>
        <v>NA</v>
      </c>
      <c r="C2480" s="16" t="str">
        <f>IFERROR(VLOOKUP(A2480, 'Data Investing.com'!$A$1:$G$1937, 6, FALSE), "NA")</f>
        <v>NA</v>
      </c>
      <c r="D2480" s="17" t="str">
        <f>IFERROR(VLOOKUP(A2480, 'Data Investing.com'!$A$1:$D$1937, 4, FALSE), "NA")</f>
        <v>NA</v>
      </c>
      <c r="E2480" s="17" t="str">
        <f>IFERROR(VLOOKUP(A2480, 'Data Investing.com'!$A$1:$G$1937, 7, FALSE), "NA")</f>
        <v>NA</v>
      </c>
    </row>
    <row r="2481" ht="15.75" customHeight="1">
      <c r="A2481" s="15">
        <v>45578.0</v>
      </c>
      <c r="B2481" s="16" t="str">
        <f>IFERROR(VLOOKUP(A2481, 'Data Investing.com'!$A$1:$B$1937, 2, FALSE), "NA")</f>
        <v>NA</v>
      </c>
      <c r="C2481" s="16" t="str">
        <f>IFERROR(VLOOKUP(A2481, 'Data Investing.com'!$A$1:$G$1937, 6, FALSE), "NA")</f>
        <v>NA</v>
      </c>
      <c r="D2481" s="17" t="str">
        <f>IFERROR(VLOOKUP(A2481, 'Data Investing.com'!$A$1:$D$1937, 4, FALSE), "NA")</f>
        <v>NA</v>
      </c>
      <c r="E2481" s="17" t="str">
        <f>IFERROR(VLOOKUP(A2481, 'Data Investing.com'!$A$1:$G$1937, 7, FALSE), "NA")</f>
        <v>NA</v>
      </c>
    </row>
    <row r="2482" ht="15.75" customHeight="1">
      <c r="A2482" s="15">
        <v>45579.0</v>
      </c>
      <c r="B2482" s="16">
        <f>IFERROR(VLOOKUP(A2482, 'Data Investing.com'!$A$1:$B$1937, 2, FALSE), "NA")</f>
        <v>8699.19</v>
      </c>
      <c r="C2482" s="16">
        <f>IFERROR(VLOOKUP(A2482, 'Data Investing.com'!$A$1:$G$1937, 6, FALSE), "NA")</f>
        <v>253.9397902</v>
      </c>
      <c r="D2482" s="17">
        <f>IFERROR(VLOOKUP(A2482, 'Data Investing.com'!$A$1:$D$1937, 4, FALSE), "NA")</f>
        <v>-0.0199443</v>
      </c>
      <c r="E2482" s="17">
        <f>IFERROR(VLOOKUP(A2482, 'Data Investing.com'!$A$1:$G$1937, 7, FALSE), "NA")</f>
        <v>-0.02051666979</v>
      </c>
    </row>
    <row r="2483" ht="15.75" customHeight="1">
      <c r="A2483" s="15">
        <v>45580.0</v>
      </c>
      <c r="B2483" s="16">
        <f>IFERROR(VLOOKUP(A2483, 'Data Investing.com'!$A$1:$B$1937, 2, FALSE), "NA")</f>
        <v>8860.3</v>
      </c>
      <c r="C2483" s="16">
        <f>IFERROR(VLOOKUP(A2483, 'Data Investing.com'!$A$1:$G$1937, 6, FALSE), "NA")</f>
        <v>259.306627</v>
      </c>
      <c r="D2483" s="17">
        <f>IFERROR(VLOOKUP(A2483, 'Data Investing.com'!$A$1:$D$1937, 4, FALSE), "NA")</f>
        <v>0.01852012</v>
      </c>
      <c r="E2483" s="17">
        <f>IFERROR(VLOOKUP(A2483, 'Data Investing.com'!$A$1:$G$1937, 7, FALSE), "NA")</f>
        <v>0.02091405698</v>
      </c>
    </row>
    <row r="2484" ht="15.75" customHeight="1">
      <c r="A2484" s="15">
        <v>45581.0</v>
      </c>
      <c r="B2484" s="16">
        <f>IFERROR(VLOOKUP(A2484, 'Data Investing.com'!$A$1:$B$1937, 2, FALSE), "NA")</f>
        <v>8956.03</v>
      </c>
      <c r="C2484" s="16">
        <f>IFERROR(VLOOKUP(A2484, 'Data Investing.com'!$A$1:$G$1937, 6, FALSE), "NA")</f>
        <v>262.1834693</v>
      </c>
      <c r="D2484" s="17">
        <f>IFERROR(VLOOKUP(A2484, 'Data Investing.com'!$A$1:$D$1937, 4, FALSE), "NA")</f>
        <v>0.01080437</v>
      </c>
      <c r="E2484" s="17">
        <f>IFERROR(VLOOKUP(A2484, 'Data Investing.com'!$A$1:$G$1937, 7, FALSE), "NA")</f>
        <v>0.01103327349</v>
      </c>
    </row>
    <row r="2485" ht="15.75" customHeight="1">
      <c r="A2485" s="15">
        <v>45582.0</v>
      </c>
      <c r="B2485" s="16">
        <f>IFERROR(VLOOKUP(A2485, 'Data Investing.com'!$A$1:$B$1937, 2, FALSE), "NA")</f>
        <v>9002.34</v>
      </c>
      <c r="C2485" s="16">
        <f>IFERROR(VLOOKUP(A2485, 'Data Investing.com'!$A$1:$G$1937, 6, FALSE), "NA")</f>
        <v>263.8087005</v>
      </c>
      <c r="D2485" s="17">
        <f>IFERROR(VLOOKUP(A2485, 'Data Investing.com'!$A$1:$D$1937, 4, FALSE), "NA")</f>
        <v>0.00517082</v>
      </c>
      <c r="E2485" s="17">
        <f>IFERROR(VLOOKUP(A2485, 'Data Investing.com'!$A$1:$G$1937, 7, FALSE), "NA")</f>
        <v>0.006179698082</v>
      </c>
    </row>
    <row r="2486" ht="15.75" customHeight="1">
      <c r="A2486" s="15">
        <v>45583.0</v>
      </c>
      <c r="B2486" s="16">
        <f>IFERROR(VLOOKUP(A2486, 'Data Investing.com'!$A$1:$B$1937, 2, FALSE), "NA")</f>
        <v>8793.61</v>
      </c>
      <c r="C2486" s="16">
        <f>IFERROR(VLOOKUP(A2486, 'Data Investing.com'!$A$1:$G$1937, 6, FALSE), "NA")</f>
        <v>258.7497425</v>
      </c>
      <c r="D2486" s="17">
        <f>IFERROR(VLOOKUP(A2486, 'Data Investing.com'!$A$1:$D$1937, 4, FALSE), "NA")</f>
        <v>-0.0231862</v>
      </c>
      <c r="E2486" s="17">
        <f>IFERROR(VLOOKUP(A2486, 'Data Investing.com'!$A$1:$G$1937, 7, FALSE), "NA")</f>
        <v>-0.0193628716</v>
      </c>
    </row>
    <row r="2487" ht="15.75" customHeight="1">
      <c r="A2487" s="15">
        <v>45584.0</v>
      </c>
      <c r="B2487" s="16" t="str">
        <f>IFERROR(VLOOKUP(A2487, 'Data Investing.com'!$A$1:$B$1937, 2, FALSE), "NA")</f>
        <v>NA</v>
      </c>
      <c r="C2487" s="16" t="str">
        <f>IFERROR(VLOOKUP(A2487, 'Data Investing.com'!$A$1:$G$1937, 6, FALSE), "NA")</f>
        <v>NA</v>
      </c>
      <c r="D2487" s="17" t="str">
        <f>IFERROR(VLOOKUP(A2487, 'Data Investing.com'!$A$1:$D$1937, 4, FALSE), "NA")</f>
        <v>NA</v>
      </c>
      <c r="E2487" s="17" t="str">
        <f>IFERROR(VLOOKUP(A2487, 'Data Investing.com'!$A$1:$G$1937, 7, FALSE), "NA")</f>
        <v>NA</v>
      </c>
    </row>
    <row r="2488" ht="15.75" customHeight="1">
      <c r="A2488" s="15">
        <v>45585.0</v>
      </c>
      <c r="B2488" s="16" t="str">
        <f>IFERROR(VLOOKUP(A2488, 'Data Investing.com'!$A$1:$B$1937, 2, FALSE), "NA")</f>
        <v>NA</v>
      </c>
      <c r="C2488" s="16" t="str">
        <f>IFERROR(VLOOKUP(A2488, 'Data Investing.com'!$A$1:$G$1937, 6, FALSE), "NA")</f>
        <v>NA</v>
      </c>
      <c r="D2488" s="17" t="str">
        <f>IFERROR(VLOOKUP(A2488, 'Data Investing.com'!$A$1:$D$1937, 4, FALSE), "NA")</f>
        <v>NA</v>
      </c>
      <c r="E2488" s="17" t="str">
        <f>IFERROR(VLOOKUP(A2488, 'Data Investing.com'!$A$1:$G$1937, 7, FALSE), "NA")</f>
        <v>NA</v>
      </c>
    </row>
    <row r="2489" ht="15.75" customHeight="1">
      <c r="A2489" s="15">
        <v>45586.0</v>
      </c>
      <c r="B2489" s="16">
        <f>IFERROR(VLOOKUP(A2489, 'Data Investing.com'!$A$1:$B$1937, 2, FALSE), "NA")</f>
        <v>8654.39</v>
      </c>
      <c r="C2489" s="16">
        <f>IFERROR(VLOOKUP(A2489, 'Data Investing.com'!$A$1:$G$1937, 6, FALSE), "NA")</f>
        <v>253.8539833</v>
      </c>
      <c r="D2489" s="17">
        <f>IFERROR(VLOOKUP(A2489, 'Data Investing.com'!$A$1:$D$1937, 4, FALSE), "NA")</f>
        <v>-0.015832</v>
      </c>
      <c r="E2489" s="17">
        <f>IFERROR(VLOOKUP(A2489, 'Data Investing.com'!$A$1:$G$1937, 7, FALSE), "NA")</f>
        <v>-0.01910211656</v>
      </c>
    </row>
    <row r="2490" ht="15.75" customHeight="1">
      <c r="A2490" s="15">
        <v>45587.0</v>
      </c>
      <c r="B2490" s="16">
        <f>IFERROR(VLOOKUP(A2490, 'Data Investing.com'!$A$1:$B$1937, 2, FALSE), "NA")</f>
        <v>8838.6</v>
      </c>
      <c r="C2490" s="16">
        <f>IFERROR(VLOOKUP(A2490, 'Data Investing.com'!$A$1:$G$1937, 6, FALSE), "NA")</f>
        <v>258.1691042</v>
      </c>
      <c r="D2490" s="17">
        <f>IFERROR(VLOOKUP(A2490, 'Data Investing.com'!$A$1:$D$1937, 4, FALSE), "NA")</f>
        <v>0.02128515</v>
      </c>
      <c r="E2490" s="17">
        <f>IFERROR(VLOOKUP(A2490, 'Data Investing.com'!$A$1:$G$1937, 7, FALSE), "NA")</f>
        <v>0.0168555798</v>
      </c>
    </row>
    <row r="2491" ht="15.75" customHeight="1">
      <c r="A2491" s="15">
        <v>45588.0</v>
      </c>
      <c r="B2491" s="16">
        <f>IFERROR(VLOOKUP(A2491, 'Data Investing.com'!$A$1:$B$1937, 2, FALSE), "NA")</f>
        <v>8714.69</v>
      </c>
      <c r="C2491" s="16">
        <f>IFERROR(VLOOKUP(A2491, 'Data Investing.com'!$A$1:$G$1937, 6, FALSE), "NA")</f>
        <v>254.4234469</v>
      </c>
      <c r="D2491" s="17">
        <f>IFERROR(VLOOKUP(A2491, 'Data Investing.com'!$A$1:$D$1937, 4, FALSE), "NA")</f>
        <v>-0.0140192</v>
      </c>
      <c r="E2491" s="17">
        <f>IFERROR(VLOOKUP(A2491, 'Data Investing.com'!$A$1:$G$1937, 7, FALSE), "NA")</f>
        <v>-0.01461482003</v>
      </c>
    </row>
    <row r="2492" ht="15.75" customHeight="1">
      <c r="A2492" s="15">
        <v>45589.0</v>
      </c>
      <c r="B2492" s="16">
        <f>IFERROR(VLOOKUP(A2492, 'Data Investing.com'!$A$1:$B$1937, 2, FALSE), "NA")</f>
        <v>8872.85</v>
      </c>
      <c r="C2492" s="16">
        <f>IFERROR(VLOOKUP(A2492, 'Data Investing.com'!$A$1:$G$1937, 6, FALSE), "NA")</f>
        <v>259.3028251</v>
      </c>
      <c r="D2492" s="17">
        <f>IFERROR(VLOOKUP(A2492, 'Data Investing.com'!$A$1:$D$1937, 4, FALSE), "NA")</f>
        <v>0.01814867</v>
      </c>
      <c r="E2492" s="17">
        <f>IFERROR(VLOOKUP(A2492, 'Data Investing.com'!$A$1:$G$1937, 7, FALSE), "NA")</f>
        <v>0.01899659489</v>
      </c>
    </row>
    <row r="2493" ht="15.75" customHeight="1">
      <c r="A2493" s="15">
        <v>45590.0</v>
      </c>
      <c r="B2493" s="16">
        <f>IFERROR(VLOOKUP(A2493, 'Data Investing.com'!$A$1:$B$1937, 2, FALSE), "NA")</f>
        <v>8908.47</v>
      </c>
      <c r="C2493" s="16">
        <f>IFERROR(VLOOKUP(A2493, 'Data Investing.com'!$A$1:$G$1937, 6, FALSE), "NA")</f>
        <v>259.8532204</v>
      </c>
      <c r="D2493" s="17">
        <f>IFERROR(VLOOKUP(A2493, 'Data Investing.com'!$A$1:$D$1937, 4, FALSE), "NA")</f>
        <v>0.00401449</v>
      </c>
      <c r="E2493" s="17">
        <f>IFERROR(VLOOKUP(A2493, 'Data Investing.com'!$A$1:$G$1937, 7, FALSE), "NA")</f>
        <v>0.002120347155</v>
      </c>
    </row>
    <row r="2494" ht="15.75" customHeight="1">
      <c r="A2494" s="15">
        <v>45591.0</v>
      </c>
      <c r="B2494" s="16" t="str">
        <f>IFERROR(VLOOKUP(A2494, 'Data Investing.com'!$A$1:$B$1937, 2, FALSE), "NA")</f>
        <v>NA</v>
      </c>
      <c r="C2494" s="16" t="str">
        <f>IFERROR(VLOOKUP(A2494, 'Data Investing.com'!$A$1:$G$1937, 6, FALSE), "NA")</f>
        <v>NA</v>
      </c>
      <c r="D2494" s="17" t="str">
        <f>IFERROR(VLOOKUP(A2494, 'Data Investing.com'!$A$1:$D$1937, 4, FALSE), "NA")</f>
        <v>NA</v>
      </c>
      <c r="E2494" s="17" t="str">
        <f>IFERROR(VLOOKUP(A2494, 'Data Investing.com'!$A$1:$G$1937, 7, FALSE), "NA")</f>
        <v>NA</v>
      </c>
    </row>
    <row r="2495" ht="15.75" customHeight="1">
      <c r="A2495" s="15">
        <v>45592.0</v>
      </c>
      <c r="B2495" s="16" t="str">
        <f>IFERROR(VLOOKUP(A2495, 'Data Investing.com'!$A$1:$B$1937, 2, FALSE), "NA")</f>
        <v>NA</v>
      </c>
      <c r="C2495" s="16" t="str">
        <f>IFERROR(VLOOKUP(A2495, 'Data Investing.com'!$A$1:$G$1937, 6, FALSE), "NA")</f>
        <v>NA</v>
      </c>
      <c r="D2495" s="17" t="str">
        <f>IFERROR(VLOOKUP(A2495, 'Data Investing.com'!$A$1:$D$1937, 4, FALSE), "NA")</f>
        <v>NA</v>
      </c>
      <c r="E2495" s="17" t="str">
        <f>IFERROR(VLOOKUP(A2495, 'Data Investing.com'!$A$1:$G$1937, 7, FALSE), "NA")</f>
        <v>NA</v>
      </c>
    </row>
    <row r="2496" ht="15.75" customHeight="1">
      <c r="A2496" s="15">
        <v>45593.0</v>
      </c>
      <c r="B2496" s="16">
        <f>IFERROR(VLOOKUP(A2496, 'Data Investing.com'!$A$1:$B$1937, 2, FALSE), "NA")</f>
        <v>8945.8</v>
      </c>
      <c r="C2496" s="16">
        <f>IFERROR(VLOOKUP(A2496, 'Data Investing.com'!$A$1:$G$1937, 6, FALSE), "NA")</f>
        <v>260.9459136</v>
      </c>
      <c r="D2496" s="17">
        <f>IFERROR(VLOOKUP(A2496, 'Data Investing.com'!$A$1:$D$1937, 4, FALSE), "NA")</f>
        <v>0.00419039</v>
      </c>
      <c r="E2496" s="17">
        <f>IFERROR(VLOOKUP(A2496, 'Data Investing.com'!$A$1:$G$1937, 7, FALSE), "NA")</f>
        <v>0.004196223556</v>
      </c>
    </row>
    <row r="2497" ht="15.75" customHeight="1">
      <c r="A2497" s="15">
        <v>45594.0</v>
      </c>
      <c r="B2497" s="16" t="str">
        <f>IFERROR(VLOOKUP(A2497, 'Data Investing.com'!$A$1:$B$1937, 2, FALSE), "NA")</f>
        <v>NA</v>
      </c>
      <c r="C2497" s="16" t="str">
        <f>IFERROR(VLOOKUP(A2497, 'Data Investing.com'!$A$1:$G$1937, 6, FALSE), "NA")</f>
        <v>NA</v>
      </c>
      <c r="D2497" s="17" t="str">
        <f>IFERROR(VLOOKUP(A2497, 'Data Investing.com'!$A$1:$D$1937, 4, FALSE), "NA")</f>
        <v>NA</v>
      </c>
      <c r="E2497" s="17" t="str">
        <f>IFERROR(VLOOKUP(A2497, 'Data Investing.com'!$A$1:$G$1937, 7, FALSE), "NA")</f>
        <v>NA</v>
      </c>
    </row>
    <row r="2498" ht="15.75" customHeight="1">
      <c r="A2498" s="15">
        <v>45595.0</v>
      </c>
      <c r="B2498" s="16">
        <f>IFERROR(VLOOKUP(A2498, 'Data Investing.com'!$A$1:$B$1937, 2, FALSE), "NA")</f>
        <v>9006.55</v>
      </c>
      <c r="C2498" s="16">
        <f>IFERROR(VLOOKUP(A2498, 'Data Investing.com'!$A$1:$G$1937, 6, FALSE), "NA")</f>
        <v>263.3155384</v>
      </c>
      <c r="D2498" s="17">
        <f>IFERROR(VLOOKUP(A2498, 'Data Investing.com'!$A$1:$D$1937, 4, FALSE), "NA")</f>
        <v>0.0067909</v>
      </c>
      <c r="E2498" s="17">
        <f>IFERROR(VLOOKUP(A2498, 'Data Investing.com'!$A$1:$G$1937, 7, FALSE), "NA")</f>
        <v>0.009039920281</v>
      </c>
    </row>
    <row r="2499" ht="15.75" customHeight="1">
      <c r="A2499" s="15">
        <v>45596.0</v>
      </c>
      <c r="B2499" s="16">
        <f>IFERROR(VLOOKUP(A2499, 'Data Investing.com'!$A$1:$B$1937, 2, FALSE), "NA")</f>
        <v>8863.88</v>
      </c>
      <c r="C2499" s="16">
        <f>IFERROR(VLOOKUP(A2499, 'Data Investing.com'!$A$1:$G$1937, 6, FALSE), "NA")</f>
        <v>258.7691948</v>
      </c>
      <c r="D2499" s="17">
        <f>IFERROR(VLOOKUP(A2499, 'Data Investing.com'!$A$1:$D$1937, 4, FALSE), "NA")</f>
        <v>-0.0158407</v>
      </c>
      <c r="E2499" s="17">
        <f>IFERROR(VLOOKUP(A2499, 'Data Investing.com'!$A$1:$G$1937, 7, FALSE), "NA")</f>
        <v>-0.01741655385</v>
      </c>
    </row>
    <row r="2500" ht="15.75" customHeight="1">
      <c r="A2500" s="15">
        <v>45597.0</v>
      </c>
      <c r="B2500" s="16">
        <f>IFERROR(VLOOKUP(A2500, 'Data Investing.com'!$A$1:$B$1937, 2, FALSE), "NA")</f>
        <v>8885</v>
      </c>
      <c r="C2500" s="16">
        <f>IFERROR(VLOOKUP(A2500, 'Data Investing.com'!$A$1:$G$1937, 6, FALSE), "NA")</f>
        <v>259.0227975</v>
      </c>
      <c r="D2500" s="17">
        <f>IFERROR(VLOOKUP(A2500, 'Data Investing.com'!$A$1:$D$1937, 4, FALSE), "NA")</f>
        <v>0.0023827</v>
      </c>
      <c r="E2500" s="17">
        <f>IFERROR(VLOOKUP(A2500, 'Data Investing.com'!$A$1:$G$1937, 7, FALSE), "NA")</f>
        <v>0.0009795542998</v>
      </c>
    </row>
    <row r="2501" ht="15.75" customHeight="1">
      <c r="A2501" s="15">
        <v>45598.0</v>
      </c>
      <c r="B2501" s="16" t="str">
        <f>IFERROR(VLOOKUP(A2501, 'Data Investing.com'!$A$1:$B$1937, 2, FALSE), "NA")</f>
        <v>NA</v>
      </c>
      <c r="C2501" s="16" t="str">
        <f>IFERROR(VLOOKUP(A2501, 'Data Investing.com'!$A$1:$G$1937, 6, FALSE), "NA")</f>
        <v>NA</v>
      </c>
      <c r="D2501" s="17" t="str">
        <f>IFERROR(VLOOKUP(A2501, 'Data Investing.com'!$A$1:$D$1937, 4, FALSE), "NA")</f>
        <v>NA</v>
      </c>
      <c r="E2501" s="17" t="str">
        <f>IFERROR(VLOOKUP(A2501, 'Data Investing.com'!$A$1:$G$1937, 7, FALSE), "NA")</f>
        <v>NA</v>
      </c>
    </row>
    <row r="2502" ht="15.75" customHeight="1">
      <c r="A2502" s="15">
        <v>45599.0</v>
      </c>
      <c r="B2502" s="16" t="str">
        <f>IFERROR(VLOOKUP(A2502, 'Data Investing.com'!$A$1:$B$1937, 2, FALSE), "NA")</f>
        <v>NA</v>
      </c>
      <c r="C2502" s="16" t="str">
        <f>IFERROR(VLOOKUP(A2502, 'Data Investing.com'!$A$1:$G$1937, 6, FALSE), "NA")</f>
        <v>NA</v>
      </c>
      <c r="D2502" s="17" t="str">
        <f>IFERROR(VLOOKUP(A2502, 'Data Investing.com'!$A$1:$D$1937, 4, FALSE), "NA")</f>
        <v>NA</v>
      </c>
      <c r="E2502" s="17" t="str">
        <f>IFERROR(VLOOKUP(A2502, 'Data Investing.com'!$A$1:$G$1937, 7, FALSE), "NA")</f>
        <v>NA</v>
      </c>
    </row>
    <row r="2503" ht="15.75" customHeight="1">
      <c r="A2503" s="15">
        <v>45600.0</v>
      </c>
      <c r="B2503" s="16">
        <f>IFERROR(VLOOKUP(A2503, 'Data Investing.com'!$A$1:$B$1937, 2, FALSE), "NA")</f>
        <v>8663.88</v>
      </c>
      <c r="C2503" s="16">
        <f>IFERROR(VLOOKUP(A2503, 'Data Investing.com'!$A$1:$G$1937, 6, FALSE), "NA")</f>
        <v>252.3433245</v>
      </c>
      <c r="D2503" s="17">
        <f>IFERROR(VLOOKUP(A2503, 'Data Investing.com'!$A$1:$D$1937, 4, FALSE), "NA")</f>
        <v>-0.0248869</v>
      </c>
      <c r="E2503" s="17">
        <f>IFERROR(VLOOKUP(A2503, 'Data Investing.com'!$A$1:$G$1937, 7, FALSE), "NA")</f>
        <v>-0.02612552003</v>
      </c>
    </row>
    <row r="2504" ht="15.75" customHeight="1">
      <c r="A2504" s="15">
        <v>45601.0</v>
      </c>
      <c r="B2504" s="16">
        <f>IFERROR(VLOOKUP(A2504, 'Data Investing.com'!$A$1:$B$1937, 2, FALSE), "NA")</f>
        <v>8618.57</v>
      </c>
      <c r="C2504" s="16">
        <f>IFERROR(VLOOKUP(A2504, 'Data Investing.com'!$A$1:$G$1937, 6, FALSE), "NA")</f>
        <v>251.1838493</v>
      </c>
      <c r="D2504" s="17">
        <f>IFERROR(VLOOKUP(A2504, 'Data Investing.com'!$A$1:$D$1937, 4, FALSE), "NA")</f>
        <v>-0.0052298</v>
      </c>
      <c r="E2504" s="17">
        <f>IFERROR(VLOOKUP(A2504, 'Data Investing.com'!$A$1:$G$1937, 7, FALSE), "NA")</f>
        <v>-0.004605420762</v>
      </c>
    </row>
    <row r="2505" ht="15.75" customHeight="1">
      <c r="A2505" s="15">
        <v>45602.0</v>
      </c>
      <c r="B2505" s="16">
        <f>IFERROR(VLOOKUP(A2505, 'Data Investing.com'!$A$1:$B$1937, 2, FALSE), "NA")</f>
        <v>8862.32</v>
      </c>
      <c r="C2505" s="16">
        <f>IFERROR(VLOOKUP(A2505, 'Data Investing.com'!$A$1:$G$1937, 6, FALSE), "NA")</f>
        <v>259.2367681</v>
      </c>
      <c r="D2505" s="17">
        <f>IFERROR(VLOOKUP(A2505, 'Data Investing.com'!$A$1:$D$1937, 4, FALSE), "NA")</f>
        <v>0.02828195</v>
      </c>
      <c r="E2505" s="17">
        <f>IFERROR(VLOOKUP(A2505, 'Data Investing.com'!$A$1:$G$1937, 7, FALSE), "NA")</f>
        <v>0.03155666818</v>
      </c>
    </row>
    <row r="2506" ht="15.75" customHeight="1">
      <c r="A2506" s="15">
        <v>45603.0</v>
      </c>
      <c r="B2506" s="16">
        <f>IFERROR(VLOOKUP(A2506, 'Data Investing.com'!$A$1:$B$1937, 2, FALSE), "NA")</f>
        <v>8946.13</v>
      </c>
      <c r="C2506" s="16">
        <f>IFERROR(VLOOKUP(A2506, 'Data Investing.com'!$A$1:$G$1937, 6, FALSE), "NA")</f>
        <v>261.447438</v>
      </c>
      <c r="D2506" s="17">
        <f>IFERROR(VLOOKUP(A2506, 'Data Investing.com'!$A$1:$D$1937, 4, FALSE), "NA")</f>
        <v>0.00945689</v>
      </c>
      <c r="E2506" s="17">
        <f>IFERROR(VLOOKUP(A2506, 'Data Investing.com'!$A$1:$G$1937, 7, FALSE), "NA")</f>
        <v>0.008491455</v>
      </c>
    </row>
    <row r="2507" ht="15.75" customHeight="1">
      <c r="A2507" s="15">
        <v>45604.0</v>
      </c>
      <c r="B2507" s="16">
        <f>IFERROR(VLOOKUP(A2507, 'Data Investing.com'!$A$1:$B$1937, 2, FALSE), "NA")</f>
        <v>9184.82</v>
      </c>
      <c r="C2507" s="16">
        <f>IFERROR(VLOOKUP(A2507, 'Data Investing.com'!$A$1:$G$1937, 6, FALSE), "NA")</f>
        <v>267.2165296</v>
      </c>
      <c r="D2507" s="17">
        <f>IFERROR(VLOOKUP(A2507, 'Data Investing.com'!$A$1:$D$1937, 4, FALSE), "NA")</f>
        <v>0.02668081</v>
      </c>
      <c r="E2507" s="17">
        <f>IFERROR(VLOOKUP(A2507, 'Data Investing.com'!$A$1:$G$1937, 7, FALSE), "NA")</f>
        <v>0.02182604069</v>
      </c>
    </row>
    <row r="2508" ht="15.75" customHeight="1">
      <c r="A2508" s="15">
        <v>45605.0</v>
      </c>
      <c r="B2508" s="16" t="str">
        <f>IFERROR(VLOOKUP(A2508, 'Data Investing.com'!$A$1:$B$1937, 2, FALSE), "NA")</f>
        <v>NA</v>
      </c>
      <c r="C2508" s="16" t="str">
        <f>IFERROR(VLOOKUP(A2508, 'Data Investing.com'!$A$1:$G$1937, 6, FALSE), "NA")</f>
        <v>NA</v>
      </c>
      <c r="D2508" s="17" t="str">
        <f>IFERROR(VLOOKUP(A2508, 'Data Investing.com'!$A$1:$D$1937, 4, FALSE), "NA")</f>
        <v>NA</v>
      </c>
      <c r="E2508" s="17" t="str">
        <f>IFERROR(VLOOKUP(A2508, 'Data Investing.com'!$A$1:$G$1937, 7, FALSE), "NA")</f>
        <v>NA</v>
      </c>
    </row>
    <row r="2509" ht="15.75" customHeight="1">
      <c r="A2509" s="15">
        <v>45606.0</v>
      </c>
      <c r="B2509" s="16" t="str">
        <f>IFERROR(VLOOKUP(A2509, 'Data Investing.com'!$A$1:$B$1937, 2, FALSE), "NA")</f>
        <v>NA</v>
      </c>
      <c r="C2509" s="16" t="str">
        <f>IFERROR(VLOOKUP(A2509, 'Data Investing.com'!$A$1:$G$1937, 6, FALSE), "NA")</f>
        <v>NA</v>
      </c>
      <c r="D2509" s="17" t="str">
        <f>IFERROR(VLOOKUP(A2509, 'Data Investing.com'!$A$1:$D$1937, 4, FALSE), "NA")</f>
        <v>NA</v>
      </c>
      <c r="E2509" s="17" t="str">
        <f>IFERROR(VLOOKUP(A2509, 'Data Investing.com'!$A$1:$G$1937, 7, FALSE), "NA")</f>
        <v>NA</v>
      </c>
    </row>
    <row r="2510" ht="15.75" customHeight="1">
      <c r="A2510" s="15">
        <v>45607.0</v>
      </c>
      <c r="B2510" s="16">
        <f>IFERROR(VLOOKUP(A2510, 'Data Investing.com'!$A$1:$B$1937, 2, FALSE), "NA")</f>
        <v>9276.78</v>
      </c>
      <c r="C2510" s="16">
        <f>IFERROR(VLOOKUP(A2510, 'Data Investing.com'!$A$1:$G$1937, 6, FALSE), "NA")</f>
        <v>270.3268652</v>
      </c>
      <c r="D2510" s="17">
        <f>IFERROR(VLOOKUP(A2510, 'Data Investing.com'!$A$1:$D$1937, 4, FALSE), "NA")</f>
        <v>0.01001217</v>
      </c>
      <c r="E2510" s="17">
        <f>IFERROR(VLOOKUP(A2510, 'Data Investing.com'!$A$1:$G$1937, 7, FALSE), "NA")</f>
        <v>0.01157253645</v>
      </c>
    </row>
    <row r="2511" ht="15.75" customHeight="1">
      <c r="A2511" s="15">
        <v>45608.0</v>
      </c>
      <c r="B2511" s="16">
        <f>IFERROR(VLOOKUP(A2511, 'Data Investing.com'!$A$1:$B$1937, 2, FALSE), "NA")</f>
        <v>9226.86</v>
      </c>
      <c r="C2511" s="16">
        <f>IFERROR(VLOOKUP(A2511, 'Data Investing.com'!$A$1:$G$1937, 6, FALSE), "NA")</f>
        <v>268.6404728</v>
      </c>
      <c r="D2511" s="17">
        <f>IFERROR(VLOOKUP(A2511, 'Data Investing.com'!$A$1:$D$1937, 4, FALSE), "NA")</f>
        <v>-0.0053812</v>
      </c>
      <c r="E2511" s="17">
        <f>IFERROR(VLOOKUP(A2511, 'Data Investing.com'!$A$1:$G$1937, 7, FALSE), "NA")</f>
        <v>-0.0062578852</v>
      </c>
    </row>
    <row r="2512" ht="15.75" customHeight="1">
      <c r="A2512" s="15">
        <v>45609.0</v>
      </c>
      <c r="B2512" s="16">
        <f>IFERROR(VLOOKUP(A2512, 'Data Investing.com'!$A$1:$B$1937, 2, FALSE), "NA")</f>
        <v>9300.3</v>
      </c>
      <c r="C2512" s="16">
        <f>IFERROR(VLOOKUP(A2512, 'Data Investing.com'!$A$1:$G$1937, 6, FALSE), "NA")</f>
        <v>270.7503035</v>
      </c>
      <c r="D2512" s="17">
        <f>IFERROR(VLOOKUP(A2512, 'Data Investing.com'!$A$1:$D$1937, 4, FALSE), "NA")</f>
        <v>0.00795937</v>
      </c>
      <c r="E2512" s="17">
        <f>IFERROR(VLOOKUP(A2512, 'Data Investing.com'!$A$1:$G$1937, 7, FALSE), "NA")</f>
        <v>0.007823053404</v>
      </c>
    </row>
    <row r="2513" ht="15.75" customHeight="1">
      <c r="A2513" s="15">
        <v>45610.0</v>
      </c>
      <c r="B2513" s="16">
        <f>IFERROR(VLOOKUP(A2513, 'Data Investing.com'!$A$1:$B$1937, 2, FALSE), "NA")</f>
        <v>9420.42</v>
      </c>
      <c r="C2513" s="16">
        <f>IFERROR(VLOOKUP(A2513, 'Data Investing.com'!$A$1:$G$1937, 6, FALSE), "NA")</f>
        <v>274.5021592</v>
      </c>
      <c r="D2513" s="17">
        <f>IFERROR(VLOOKUP(A2513, 'Data Investing.com'!$A$1:$D$1937, 4, FALSE), "NA")</f>
        <v>0.01291571</v>
      </c>
      <c r="E2513" s="17">
        <f>IFERROR(VLOOKUP(A2513, 'Data Investing.com'!$A$1:$G$1937, 7, FALSE), "NA")</f>
        <v>0.01376212006</v>
      </c>
    </row>
    <row r="2514" ht="15.75" customHeight="1">
      <c r="A2514" s="15">
        <v>45611.0</v>
      </c>
      <c r="B2514" s="16">
        <f>IFERROR(VLOOKUP(A2514, 'Data Investing.com'!$A$1:$B$1937, 2, FALSE), "NA")</f>
        <v>9389.62</v>
      </c>
      <c r="C2514" s="16">
        <f>IFERROR(VLOOKUP(A2514, 'Data Investing.com'!$A$1:$G$1937, 6, FALSE), "NA")</f>
        <v>272.8073565</v>
      </c>
      <c r="D2514" s="17">
        <f>IFERROR(VLOOKUP(A2514, 'Data Investing.com'!$A$1:$D$1937, 4, FALSE), "NA")</f>
        <v>-0.0032695</v>
      </c>
      <c r="E2514" s="17">
        <f>IFERROR(VLOOKUP(A2514, 'Data Investing.com'!$A$1:$G$1937, 7, FALSE), "NA")</f>
        <v>-0.006193234591</v>
      </c>
    </row>
    <row r="2515" ht="15.75" customHeight="1">
      <c r="A2515" s="15">
        <v>45612.0</v>
      </c>
      <c r="B2515" s="16" t="str">
        <f>IFERROR(VLOOKUP(A2515, 'Data Investing.com'!$A$1:$B$1937, 2, FALSE), "NA")</f>
        <v>NA</v>
      </c>
      <c r="C2515" s="16" t="str">
        <f>IFERROR(VLOOKUP(A2515, 'Data Investing.com'!$A$1:$G$1937, 6, FALSE), "NA")</f>
        <v>NA</v>
      </c>
      <c r="D2515" s="17" t="str">
        <f>IFERROR(VLOOKUP(A2515, 'Data Investing.com'!$A$1:$D$1937, 4, FALSE), "NA")</f>
        <v>NA</v>
      </c>
      <c r="E2515" s="17" t="str">
        <f>IFERROR(VLOOKUP(A2515, 'Data Investing.com'!$A$1:$G$1937, 7, FALSE), "NA")</f>
        <v>NA</v>
      </c>
    </row>
    <row r="2516" ht="15.75" customHeight="1">
      <c r="A2516" s="15">
        <v>45613.0</v>
      </c>
      <c r="B2516" s="16" t="str">
        <f>IFERROR(VLOOKUP(A2516, 'Data Investing.com'!$A$1:$B$1937, 2, FALSE), "NA")</f>
        <v>NA</v>
      </c>
      <c r="C2516" s="16" t="str">
        <f>IFERROR(VLOOKUP(A2516, 'Data Investing.com'!$A$1:$G$1937, 6, FALSE), "NA")</f>
        <v>NA</v>
      </c>
      <c r="D2516" s="17" t="str">
        <f>IFERROR(VLOOKUP(A2516, 'Data Investing.com'!$A$1:$D$1937, 4, FALSE), "NA")</f>
        <v>NA</v>
      </c>
      <c r="E2516" s="17" t="str">
        <f>IFERROR(VLOOKUP(A2516, 'Data Investing.com'!$A$1:$G$1937, 7, FALSE), "NA")</f>
        <v>NA</v>
      </c>
    </row>
    <row r="2517" ht="15.75" customHeight="1">
      <c r="A2517" s="15">
        <v>45614.0</v>
      </c>
      <c r="B2517" s="16">
        <f>IFERROR(VLOOKUP(A2517, 'Data Investing.com'!$A$1:$B$1937, 2, FALSE), "NA")</f>
        <v>9395.39</v>
      </c>
      <c r="C2517" s="16">
        <f>IFERROR(VLOOKUP(A2517, 'Data Investing.com'!$A$1:$G$1937, 6, FALSE), "NA")</f>
        <v>272.1873452</v>
      </c>
      <c r="D2517" s="17">
        <f>IFERROR(VLOOKUP(A2517, 'Data Investing.com'!$A$1:$D$1937, 4, FALSE), "NA")</f>
        <v>0.00061451</v>
      </c>
      <c r="E2517" s="17">
        <f>IFERROR(VLOOKUP(A2517, 'Data Investing.com'!$A$1:$G$1937, 7, FALSE), "NA")</f>
        <v>-0.002275293996</v>
      </c>
    </row>
    <row r="2518" ht="15.75" customHeight="1">
      <c r="A2518" s="15">
        <v>45615.0</v>
      </c>
      <c r="B2518" s="16">
        <f>IFERROR(VLOOKUP(A2518, 'Data Investing.com'!$A$1:$B$1937, 2, FALSE), "NA")</f>
        <v>9232.9</v>
      </c>
      <c r="C2518" s="16">
        <f>IFERROR(VLOOKUP(A2518, 'Data Investing.com'!$A$1:$G$1937, 6, FALSE), "NA")</f>
        <v>269.180758</v>
      </c>
      <c r="D2518" s="17">
        <f>IFERROR(VLOOKUP(A2518, 'Data Investing.com'!$A$1:$D$1937, 4, FALSE), "NA")</f>
        <v>-0.0172947</v>
      </c>
      <c r="E2518" s="17">
        <f>IFERROR(VLOOKUP(A2518, 'Data Investing.com'!$A$1:$G$1937, 7, FALSE), "NA")</f>
        <v>-0.01110748146</v>
      </c>
    </row>
    <row r="2519" ht="15.75" customHeight="1">
      <c r="A2519" s="15">
        <v>45616.0</v>
      </c>
      <c r="B2519" s="16">
        <f>IFERROR(VLOOKUP(A2519, 'Data Investing.com'!$A$1:$B$1937, 2, FALSE), "NA")</f>
        <v>9031.82</v>
      </c>
      <c r="C2519" s="16">
        <f>IFERROR(VLOOKUP(A2519, 'Data Investing.com'!$A$1:$G$1937, 6, FALSE), "NA")</f>
        <v>262.236546</v>
      </c>
      <c r="D2519" s="17">
        <f>IFERROR(VLOOKUP(A2519, 'Data Investing.com'!$A$1:$D$1937, 4, FALSE), "NA")</f>
        <v>-0.0217786</v>
      </c>
      <c r="E2519" s="17">
        <f>IFERROR(VLOOKUP(A2519, 'Data Investing.com'!$A$1:$G$1937, 7, FALSE), "NA")</f>
        <v>-0.02613617295</v>
      </c>
    </row>
    <row r="2520" ht="15.75" customHeight="1">
      <c r="A2520" s="15">
        <v>45617.0</v>
      </c>
      <c r="B2520" s="16">
        <f>IFERROR(VLOOKUP(A2520, 'Data Investing.com'!$A$1:$B$1937, 2, FALSE), "NA")</f>
        <v>9367.77</v>
      </c>
      <c r="C2520" s="16">
        <f>IFERROR(VLOOKUP(A2520, 'Data Investing.com'!$A$1:$G$1937, 6, FALSE), "NA")</f>
        <v>271.8723608</v>
      </c>
      <c r="D2520" s="17">
        <f>IFERROR(VLOOKUP(A2520, 'Data Investing.com'!$A$1:$D$1937, 4, FALSE), "NA")</f>
        <v>0.03719627</v>
      </c>
      <c r="E2520" s="17">
        <f>IFERROR(VLOOKUP(A2520, 'Data Investing.com'!$A$1:$G$1937, 7, FALSE), "NA")</f>
        <v>0.03608575053</v>
      </c>
    </row>
    <row r="2521" ht="15.75" customHeight="1">
      <c r="A2521" s="15">
        <v>45618.0</v>
      </c>
      <c r="B2521" s="16">
        <f>IFERROR(VLOOKUP(A2521, 'Data Investing.com'!$A$1:$B$1937, 2, FALSE), "NA")</f>
        <v>9549.89</v>
      </c>
      <c r="C2521" s="16">
        <f>IFERROR(VLOOKUP(A2521, 'Data Investing.com'!$A$1:$G$1937, 6, FALSE), "NA")</f>
        <v>276.4606263</v>
      </c>
      <c r="D2521" s="17">
        <f>IFERROR(VLOOKUP(A2521, 'Data Investing.com'!$A$1:$D$1937, 4, FALSE), "NA")</f>
        <v>0.01944113</v>
      </c>
      <c r="E2521" s="17">
        <f>IFERROR(VLOOKUP(A2521, 'Data Investing.com'!$A$1:$G$1937, 7, FALSE), "NA")</f>
        <v>0.01673571621</v>
      </c>
    </row>
    <row r="2522" ht="15.75" customHeight="1">
      <c r="A2522" s="15">
        <v>45619.0</v>
      </c>
      <c r="B2522" s="16" t="str">
        <f>IFERROR(VLOOKUP(A2522, 'Data Investing.com'!$A$1:$B$1937, 2, FALSE), "NA")</f>
        <v>NA</v>
      </c>
      <c r="C2522" s="16" t="str">
        <f>IFERROR(VLOOKUP(A2522, 'Data Investing.com'!$A$1:$G$1937, 6, FALSE), "NA")</f>
        <v>NA</v>
      </c>
      <c r="D2522" s="17" t="str">
        <f>IFERROR(VLOOKUP(A2522, 'Data Investing.com'!$A$1:$D$1937, 4, FALSE), "NA")</f>
        <v>NA</v>
      </c>
      <c r="E2522" s="17" t="str">
        <f>IFERROR(VLOOKUP(A2522, 'Data Investing.com'!$A$1:$G$1937, 7, FALSE), "NA")</f>
        <v>NA</v>
      </c>
    </row>
    <row r="2523" ht="15.75" customHeight="1">
      <c r="A2523" s="15">
        <v>45620.0</v>
      </c>
      <c r="B2523" s="16" t="str">
        <f>IFERROR(VLOOKUP(A2523, 'Data Investing.com'!$A$1:$B$1937, 2, FALSE), "NA")</f>
        <v>NA</v>
      </c>
      <c r="C2523" s="16" t="str">
        <f>IFERROR(VLOOKUP(A2523, 'Data Investing.com'!$A$1:$G$1937, 6, FALSE), "NA")</f>
        <v>NA</v>
      </c>
      <c r="D2523" s="17" t="str">
        <f>IFERROR(VLOOKUP(A2523, 'Data Investing.com'!$A$1:$D$1937, 4, FALSE), "NA")</f>
        <v>NA</v>
      </c>
      <c r="E2523" s="17" t="str">
        <f>IFERROR(VLOOKUP(A2523, 'Data Investing.com'!$A$1:$G$1937, 7, FALSE), "NA")</f>
        <v>NA</v>
      </c>
    </row>
    <row r="2524" ht="15.75" customHeight="1">
      <c r="A2524" s="15">
        <v>45621.0</v>
      </c>
      <c r="B2524" s="16">
        <f>IFERROR(VLOOKUP(A2524, 'Data Investing.com'!$A$1:$B$1937, 2, FALSE), "NA")</f>
        <v>9659.96</v>
      </c>
      <c r="C2524" s="16">
        <f>IFERROR(VLOOKUP(A2524, 'Data Investing.com'!$A$1:$G$1937, 6, FALSE), "NA")</f>
        <v>279.6324815</v>
      </c>
      <c r="D2524" s="17">
        <f>IFERROR(VLOOKUP(A2524, 'Data Investing.com'!$A$1:$D$1937, 4, FALSE), "NA")</f>
        <v>0.01152579</v>
      </c>
      <c r="E2524" s="17">
        <f>IFERROR(VLOOKUP(A2524, 'Data Investing.com'!$A$1:$G$1937, 7, FALSE), "NA")</f>
        <v>0.01140776432</v>
      </c>
    </row>
    <row r="2525" ht="15.75" customHeight="1">
      <c r="A2525" s="15">
        <v>45622.0</v>
      </c>
      <c r="B2525" s="16">
        <f>IFERROR(VLOOKUP(A2525, 'Data Investing.com'!$A$1:$B$1937, 2, FALSE), "NA")</f>
        <v>9636.12</v>
      </c>
      <c r="C2525" s="16">
        <f>IFERROR(VLOOKUP(A2525, 'Data Investing.com'!$A$1:$G$1937, 6, FALSE), "NA")</f>
        <v>278.4321771</v>
      </c>
      <c r="D2525" s="17">
        <f>IFERROR(VLOOKUP(A2525, 'Data Investing.com'!$A$1:$D$1937, 4, FALSE), "NA")</f>
        <v>-0.0024679</v>
      </c>
      <c r="E2525" s="17">
        <f>IFERROR(VLOOKUP(A2525, 'Data Investing.com'!$A$1:$G$1937, 7, FALSE), "NA")</f>
        <v>-0.004301674613</v>
      </c>
    </row>
    <row r="2526" ht="15.75" customHeight="1">
      <c r="A2526" s="15">
        <v>45623.0</v>
      </c>
      <c r="B2526" s="16">
        <f>IFERROR(VLOOKUP(A2526, 'Data Investing.com'!$A$1:$B$1937, 2, FALSE), "NA")</f>
        <v>9639.77</v>
      </c>
      <c r="C2526" s="16">
        <f>IFERROR(VLOOKUP(A2526, 'Data Investing.com'!$A$1:$G$1937, 6, FALSE), "NA")</f>
        <v>278.4402928</v>
      </c>
      <c r="D2526" s="17">
        <f>IFERROR(VLOOKUP(A2526, 'Data Investing.com'!$A$1:$D$1937, 4, FALSE), "NA")</f>
        <v>0.00037878</v>
      </c>
      <c r="E2526" s="17">
        <f>IFERROR(VLOOKUP(A2526, 'Data Investing.com'!$A$1:$G$1937, 7, FALSE), "NA")</f>
        <v>0.00002914745396</v>
      </c>
    </row>
    <row r="2527" ht="15.75" customHeight="1">
      <c r="A2527" s="15">
        <v>45624.0</v>
      </c>
      <c r="B2527" s="16">
        <f>IFERROR(VLOOKUP(A2527, 'Data Investing.com'!$A$1:$B$1937, 2, FALSE), "NA")</f>
        <v>9640.08</v>
      </c>
      <c r="C2527" s="16">
        <f>IFERROR(VLOOKUP(A2527, 'Data Investing.com'!$A$1:$G$1937, 6, FALSE), "NA")</f>
        <v>278.4983172</v>
      </c>
      <c r="D2527" s="17">
        <f>IFERROR(VLOOKUP(A2527, 'Data Investing.com'!$A$1:$D$1937, 4, FALSE), "NA")</f>
        <v>0.000032158</v>
      </c>
      <c r="E2527" s="17">
        <f>IFERROR(VLOOKUP(A2527, 'Data Investing.com'!$A$1:$G$1937, 7, FALSE), "NA")</f>
        <v>0.0002083691262</v>
      </c>
    </row>
    <row r="2528" ht="15.75" customHeight="1">
      <c r="A2528" s="15">
        <v>45625.0</v>
      </c>
      <c r="B2528" s="16">
        <f>IFERROR(VLOOKUP(A2528, 'Data Investing.com'!$A$1:$B$1937, 2, FALSE), "NA")</f>
        <v>9652</v>
      </c>
      <c r="C2528" s="16">
        <f>IFERROR(VLOOKUP(A2528, 'Data Investing.com'!$A$1:$G$1937, 6, FALSE), "NA")</f>
        <v>278.2253764</v>
      </c>
      <c r="D2528" s="17">
        <f>IFERROR(VLOOKUP(A2528, 'Data Investing.com'!$A$1:$D$1937, 4, FALSE), "NA")</f>
        <v>0.0012365</v>
      </c>
      <c r="E2528" s="17">
        <f>IFERROR(VLOOKUP(A2528, 'Data Investing.com'!$A$1:$G$1937, 7, FALSE), "NA")</f>
        <v>-0.0009805252158</v>
      </c>
    </row>
    <row r="2529" ht="15.75" customHeight="1">
      <c r="A2529" s="15">
        <v>45626.0</v>
      </c>
      <c r="B2529" s="16" t="str">
        <f>IFERROR(VLOOKUP(A2529, 'Data Investing.com'!$A$1:$B$1937, 2, FALSE), "NA")</f>
        <v>NA</v>
      </c>
      <c r="C2529" s="16" t="str">
        <f>IFERROR(VLOOKUP(A2529, 'Data Investing.com'!$A$1:$G$1937, 6, FALSE), "NA")</f>
        <v>NA</v>
      </c>
      <c r="D2529" s="17" t="str">
        <f>IFERROR(VLOOKUP(A2529, 'Data Investing.com'!$A$1:$D$1937, 4, FALSE), "NA")</f>
        <v>NA</v>
      </c>
      <c r="E2529" s="17" t="str">
        <f>IFERROR(VLOOKUP(A2529, 'Data Investing.com'!$A$1:$G$1937, 7, FALSE), "NA")</f>
        <v>NA</v>
      </c>
    </row>
    <row r="2530" ht="15.75" customHeight="1">
      <c r="A2530" s="15">
        <v>45627.0</v>
      </c>
      <c r="B2530" s="16" t="str">
        <f>IFERROR(VLOOKUP(A2530, 'Data Investing.com'!$A$1:$B$1937, 2, FALSE), "NA")</f>
        <v>NA</v>
      </c>
      <c r="C2530" s="16" t="str">
        <f>IFERROR(VLOOKUP(A2530, 'Data Investing.com'!$A$1:$G$1937, 6, FALSE), "NA")</f>
        <v>NA</v>
      </c>
      <c r="D2530" s="17" t="str">
        <f>IFERROR(VLOOKUP(A2530, 'Data Investing.com'!$A$1:$D$1937, 4, FALSE), "NA")</f>
        <v>NA</v>
      </c>
      <c r="E2530" s="17" t="str">
        <f>IFERROR(VLOOKUP(A2530, 'Data Investing.com'!$A$1:$G$1937, 7, FALSE), "NA")</f>
        <v>NA</v>
      </c>
    </row>
    <row r="2531" ht="15.75" customHeight="1">
      <c r="A2531" s="15">
        <v>45628.0</v>
      </c>
      <c r="B2531" s="16">
        <f>IFERROR(VLOOKUP(A2531, 'Data Investing.com'!$A$1:$B$1937, 2, FALSE), "NA")</f>
        <v>9681.11</v>
      </c>
      <c r="C2531" s="16">
        <f>IFERROR(VLOOKUP(A2531, 'Data Investing.com'!$A$1:$G$1937, 6, FALSE), "NA")</f>
        <v>278.9832687</v>
      </c>
      <c r="D2531" s="17">
        <f>IFERROR(VLOOKUP(A2531, 'Data Investing.com'!$A$1:$D$1937, 4, FALSE), "NA")</f>
        <v>0.00301596</v>
      </c>
      <c r="E2531" s="17">
        <f>IFERROR(VLOOKUP(A2531, 'Data Investing.com'!$A$1:$G$1937, 7, FALSE), "NA")</f>
        <v>0.002720319469</v>
      </c>
    </row>
    <row r="2532" ht="15.75" customHeight="1">
      <c r="A2532" s="15">
        <v>45629.0</v>
      </c>
      <c r="B2532" s="16">
        <f>IFERROR(VLOOKUP(A2532, 'Data Investing.com'!$A$1:$B$1937, 2, FALSE), "NA")</f>
        <v>9827.23</v>
      </c>
      <c r="C2532" s="16">
        <f>IFERROR(VLOOKUP(A2532, 'Data Investing.com'!$A$1:$G$1937, 6, FALSE), "NA")</f>
        <v>283.1475404</v>
      </c>
      <c r="D2532" s="17">
        <f>IFERROR(VLOOKUP(A2532, 'Data Investing.com'!$A$1:$D$1937, 4, FALSE), "NA")</f>
        <v>0.01509331</v>
      </c>
      <c r="E2532" s="17">
        <f>IFERROR(VLOOKUP(A2532, 'Data Investing.com'!$A$1:$G$1937, 7, FALSE), "NA")</f>
        <v>0.01481629486</v>
      </c>
    </row>
    <row r="2533" ht="15.75" customHeight="1">
      <c r="A2533" s="15">
        <v>45630.0</v>
      </c>
      <c r="B2533" s="16">
        <f>IFERROR(VLOOKUP(A2533, 'Data Investing.com'!$A$1:$B$1937, 2, FALSE), "NA")</f>
        <v>9886.05</v>
      </c>
      <c r="C2533" s="16">
        <f>IFERROR(VLOOKUP(A2533, 'Data Investing.com'!$A$1:$G$1937, 6, FALSE), "NA")</f>
        <v>285.5589255</v>
      </c>
      <c r="D2533" s="17">
        <f>IFERROR(VLOOKUP(A2533, 'Data Investing.com'!$A$1:$D$1937, 4, FALSE), "NA")</f>
        <v>0.00598541</v>
      </c>
      <c r="E2533" s="17">
        <f>IFERROR(VLOOKUP(A2533, 'Data Investing.com'!$A$1:$G$1937, 7, FALSE), "NA")</f>
        <v>0.008480295744</v>
      </c>
    </row>
    <row r="2534" ht="15.75" customHeight="1">
      <c r="A2534" s="15">
        <v>45631.0</v>
      </c>
      <c r="B2534" s="16">
        <f>IFERROR(VLOOKUP(A2534, 'Data Investing.com'!$A$1:$B$1937, 2, FALSE), "NA")</f>
        <v>9935.96</v>
      </c>
      <c r="C2534" s="16">
        <f>IFERROR(VLOOKUP(A2534, 'Data Investing.com'!$A$1:$G$1937, 6, FALSE), "NA")</f>
        <v>286.5222131</v>
      </c>
      <c r="D2534" s="17">
        <f>IFERROR(VLOOKUP(A2534, 'Data Investing.com'!$A$1:$D$1937, 4, FALSE), "NA")</f>
        <v>0.00504853</v>
      </c>
      <c r="E2534" s="17">
        <f>IFERROR(VLOOKUP(A2534, 'Data Investing.com'!$A$1:$G$1937, 7, FALSE), "NA")</f>
        <v>0.003367663876</v>
      </c>
    </row>
    <row r="2535" ht="15.75" customHeight="1">
      <c r="A2535" s="15">
        <v>45632.0</v>
      </c>
      <c r="B2535" s="16">
        <f>IFERROR(VLOOKUP(A2535, 'Data Investing.com'!$A$1:$B$1937, 2, FALSE), "NA")</f>
        <v>10081</v>
      </c>
      <c r="C2535" s="16">
        <f>IFERROR(VLOOKUP(A2535, 'Data Investing.com'!$A$1:$G$1937, 6, FALSE), "NA")</f>
        <v>290.2042743</v>
      </c>
      <c r="D2535" s="17">
        <f>IFERROR(VLOOKUP(A2535, 'Data Investing.com'!$A$1:$D$1937, 4, FALSE), "NA")</f>
        <v>0.01459748</v>
      </c>
      <c r="E2535" s="17">
        <f>IFERROR(VLOOKUP(A2535, 'Data Investing.com'!$A$1:$G$1937, 7, FALSE), "NA")</f>
        <v>0.01276900362</v>
      </c>
    </row>
    <row r="2536" ht="15.75" customHeight="1">
      <c r="A2536" s="15">
        <v>45633.0</v>
      </c>
      <c r="B2536" s="16" t="str">
        <f>IFERROR(VLOOKUP(A2536, 'Data Investing.com'!$A$1:$B$1937, 2, FALSE), "NA")</f>
        <v>NA</v>
      </c>
      <c r="C2536" s="16" t="str">
        <f>IFERROR(VLOOKUP(A2536, 'Data Investing.com'!$A$1:$G$1937, 6, FALSE), "NA")</f>
        <v>NA</v>
      </c>
      <c r="D2536" s="17" t="str">
        <f>IFERROR(VLOOKUP(A2536, 'Data Investing.com'!$A$1:$D$1937, 4, FALSE), "NA")</f>
        <v>NA</v>
      </c>
      <c r="E2536" s="17" t="str">
        <f>IFERROR(VLOOKUP(A2536, 'Data Investing.com'!$A$1:$G$1937, 7, FALSE), "NA")</f>
        <v>NA</v>
      </c>
    </row>
    <row r="2537" ht="15.75" customHeight="1">
      <c r="A2537" s="15">
        <v>45634.0</v>
      </c>
      <c r="B2537" s="16" t="str">
        <f>IFERROR(VLOOKUP(A2537, 'Data Investing.com'!$A$1:$B$1937, 2, FALSE), "NA")</f>
        <v>NA</v>
      </c>
      <c r="C2537" s="16" t="str">
        <f>IFERROR(VLOOKUP(A2537, 'Data Investing.com'!$A$1:$G$1937, 6, FALSE), "NA")</f>
        <v>NA</v>
      </c>
      <c r="D2537" s="17" t="str">
        <f>IFERROR(VLOOKUP(A2537, 'Data Investing.com'!$A$1:$D$1937, 4, FALSE), "NA")</f>
        <v>NA</v>
      </c>
      <c r="E2537" s="17" t="str">
        <f>IFERROR(VLOOKUP(A2537, 'Data Investing.com'!$A$1:$G$1937, 7, FALSE), "NA")</f>
        <v>NA</v>
      </c>
    </row>
    <row r="2538" ht="15.75" customHeight="1">
      <c r="A2538" s="15">
        <v>45635.0</v>
      </c>
      <c r="B2538" s="16">
        <f>IFERROR(VLOOKUP(A2538, 'Data Investing.com'!$A$1:$B$1937, 2, FALSE), "NA")</f>
        <v>10257.39</v>
      </c>
      <c r="C2538" s="16">
        <f>IFERROR(VLOOKUP(A2538, 'Data Investing.com'!$A$1:$G$1937, 6, FALSE), "NA")</f>
        <v>294.7026223</v>
      </c>
      <c r="D2538" s="17">
        <f>IFERROR(VLOOKUP(A2538, 'Data Investing.com'!$A$1:$D$1937, 4, FALSE), "NA")</f>
        <v>0.01749727</v>
      </c>
      <c r="E2538" s="17">
        <f>IFERROR(VLOOKUP(A2538, 'Data Investing.com'!$A$1:$G$1937, 7, FALSE), "NA")</f>
        <v>0.0153817185</v>
      </c>
    </row>
    <row r="2539" ht="15.75" customHeight="1">
      <c r="A2539" s="15">
        <v>45636.0</v>
      </c>
      <c r="B2539" s="16">
        <f>IFERROR(VLOOKUP(A2539, 'Data Investing.com'!$A$1:$B$1937, 2, FALSE), "NA")</f>
        <v>10099.03</v>
      </c>
      <c r="C2539" s="16">
        <f>IFERROR(VLOOKUP(A2539, 'Data Investing.com'!$A$1:$G$1937, 6, FALSE), "NA")</f>
        <v>289.9645405</v>
      </c>
      <c r="D2539" s="17">
        <f>IFERROR(VLOOKUP(A2539, 'Data Investing.com'!$A$1:$D$1937, 4, FALSE), "NA")</f>
        <v>-0.0154386</v>
      </c>
      <c r="E2539" s="17">
        <f>IFERROR(VLOOKUP(A2539, 'Data Investing.com'!$A$1:$G$1937, 7, FALSE), "NA")</f>
        <v>-0.01620814627</v>
      </c>
    </row>
    <row r="2540" ht="15.75" customHeight="1">
      <c r="A2540" s="15">
        <v>45637.0</v>
      </c>
      <c r="B2540" s="16">
        <f>IFERROR(VLOOKUP(A2540, 'Data Investing.com'!$A$1:$B$1937, 2, FALSE), "NA")</f>
        <v>10058.47</v>
      </c>
      <c r="C2540" s="16">
        <f>IFERROR(VLOOKUP(A2540, 'Data Investing.com'!$A$1:$G$1937, 6, FALSE), "NA")</f>
        <v>288.5886842</v>
      </c>
      <c r="D2540" s="17">
        <f>IFERROR(VLOOKUP(A2540, 'Data Investing.com'!$A$1:$D$1937, 4, FALSE), "NA")</f>
        <v>-0.0040162</v>
      </c>
      <c r="E2540" s="17">
        <f>IFERROR(VLOOKUP(A2540, 'Data Investing.com'!$A$1:$G$1937, 7, FALSE), "NA")</f>
        <v>-0.004756205111</v>
      </c>
    </row>
    <row r="2541" ht="15.75" customHeight="1">
      <c r="A2541" s="15">
        <v>45638.0</v>
      </c>
      <c r="B2541" s="16">
        <f>IFERROR(VLOOKUP(A2541, 'Data Investing.com'!$A$1:$B$1937, 2, FALSE), "NA")</f>
        <v>10058.63</v>
      </c>
      <c r="C2541" s="16">
        <f>IFERROR(VLOOKUP(A2541, 'Data Investing.com'!$A$1:$G$1937, 6, FALSE), "NA")</f>
        <v>288.4600274</v>
      </c>
      <c r="D2541" s="17">
        <f>IFERROR(VLOOKUP(A2541, 'Data Investing.com'!$A$1:$D$1937, 4, FALSE), "NA")</f>
        <v>0.000015907</v>
      </c>
      <c r="E2541" s="17">
        <f>IFERROR(VLOOKUP(A2541, 'Data Investing.com'!$A$1:$G$1937, 7, FALSE), "NA")</f>
        <v>-0.0004459133744</v>
      </c>
    </row>
    <row r="2542" ht="15.75" customHeight="1">
      <c r="A2542" s="15">
        <v>45639.0</v>
      </c>
      <c r="B2542" s="16">
        <f>IFERROR(VLOOKUP(A2542, 'Data Investing.com'!$A$1:$B$1937, 2, FALSE), "NA")</f>
        <v>10125.46</v>
      </c>
      <c r="C2542" s="16">
        <f>IFERROR(VLOOKUP(A2542, 'Data Investing.com'!$A$1:$G$1937, 6, FALSE), "NA")</f>
        <v>289.9300763</v>
      </c>
      <c r="D2542" s="17">
        <f>IFERROR(VLOOKUP(A2542, 'Data Investing.com'!$A$1:$D$1937, 4, FALSE), "NA")</f>
        <v>0.00664405</v>
      </c>
      <c r="E2542" s="17">
        <f>IFERROR(VLOOKUP(A2542, 'Data Investing.com'!$A$1:$G$1937, 7, FALSE), "NA")</f>
        <v>0.005083254831</v>
      </c>
    </row>
    <row r="2543" ht="15.75" customHeight="1">
      <c r="A2543" s="15">
        <v>45640.0</v>
      </c>
      <c r="B2543" s="16" t="str">
        <f>IFERROR(VLOOKUP(A2543, 'Data Investing.com'!$A$1:$B$1937, 2, FALSE), "NA")</f>
        <v>NA</v>
      </c>
      <c r="C2543" s="16" t="str">
        <f>IFERROR(VLOOKUP(A2543, 'Data Investing.com'!$A$1:$G$1937, 6, FALSE), "NA")</f>
        <v>NA</v>
      </c>
      <c r="D2543" s="17" t="str">
        <f>IFERROR(VLOOKUP(A2543, 'Data Investing.com'!$A$1:$D$1937, 4, FALSE), "NA")</f>
        <v>NA</v>
      </c>
      <c r="E2543" s="17" t="str">
        <f>IFERROR(VLOOKUP(A2543, 'Data Investing.com'!$A$1:$G$1937, 7, FALSE), "NA")</f>
        <v>NA</v>
      </c>
    </row>
    <row r="2544" ht="15.75" customHeight="1">
      <c r="A2544" s="15">
        <v>45641.0</v>
      </c>
      <c r="B2544" s="16" t="str">
        <f>IFERROR(VLOOKUP(A2544, 'Data Investing.com'!$A$1:$B$1937, 2, FALSE), "NA")</f>
        <v>NA</v>
      </c>
      <c r="C2544" s="16" t="str">
        <f>IFERROR(VLOOKUP(A2544, 'Data Investing.com'!$A$1:$G$1937, 6, FALSE), "NA")</f>
        <v>NA</v>
      </c>
      <c r="D2544" s="17" t="str">
        <f>IFERROR(VLOOKUP(A2544, 'Data Investing.com'!$A$1:$D$1937, 4, FALSE), "NA")</f>
        <v>NA</v>
      </c>
      <c r="E2544" s="17" t="str">
        <f>IFERROR(VLOOKUP(A2544, 'Data Investing.com'!$A$1:$G$1937, 7, FALSE), "NA")</f>
        <v>NA</v>
      </c>
    </row>
    <row r="2545" ht="15.75" customHeight="1">
      <c r="A2545" s="15">
        <v>45642.0</v>
      </c>
      <c r="B2545" s="16">
        <f>IFERROR(VLOOKUP(A2545, 'Data Investing.com'!$A$1:$B$1937, 2, FALSE), "NA")</f>
        <v>9997.66</v>
      </c>
      <c r="C2545" s="16">
        <f>IFERROR(VLOOKUP(A2545, 'Data Investing.com'!$A$1:$G$1937, 6, FALSE), "NA")</f>
        <v>286.0495325</v>
      </c>
      <c r="D2545" s="17">
        <f>IFERROR(VLOOKUP(A2545, 'Data Investing.com'!$A$1:$D$1937, 4, FALSE), "NA")</f>
        <v>-0.0126216</v>
      </c>
      <c r="E2545" s="17">
        <f>IFERROR(VLOOKUP(A2545, 'Data Investing.com'!$A$1:$G$1937, 7, FALSE), "NA")</f>
        <v>-0.0134747915</v>
      </c>
    </row>
    <row r="2546" ht="15.75" customHeight="1">
      <c r="A2546" s="15">
        <v>45643.0</v>
      </c>
      <c r="B2546" s="16">
        <f>IFERROR(VLOOKUP(A2546, 'Data Investing.com'!$A$1:$B$1937, 2, FALSE), "NA")</f>
        <v>10011.27</v>
      </c>
      <c r="C2546" s="16">
        <f>IFERROR(VLOOKUP(A2546, 'Data Investing.com'!$A$1:$G$1937, 6, FALSE), "NA")</f>
        <v>286.2440171</v>
      </c>
      <c r="D2546" s="17">
        <f>IFERROR(VLOOKUP(A2546, 'Data Investing.com'!$A$1:$D$1937, 4, FALSE), "NA")</f>
        <v>0.00136132</v>
      </c>
      <c r="E2546" s="17">
        <f>IFERROR(VLOOKUP(A2546, 'Data Investing.com'!$A$1:$G$1937, 7, FALSE), "NA")</f>
        <v>0.0006796673094</v>
      </c>
    </row>
    <row r="2547" ht="15.75" customHeight="1">
      <c r="A2547" s="15">
        <v>45644.0</v>
      </c>
      <c r="B2547" s="16">
        <f>IFERROR(VLOOKUP(A2547, 'Data Investing.com'!$A$1:$B$1937, 2, FALSE), "NA")</f>
        <v>9915.76</v>
      </c>
      <c r="C2547" s="16">
        <f>IFERROR(VLOOKUP(A2547, 'Data Investing.com'!$A$1:$G$1937, 6, FALSE), "NA")</f>
        <v>283.0486412</v>
      </c>
      <c r="D2547" s="17">
        <f>IFERROR(VLOOKUP(A2547, 'Data Investing.com'!$A$1:$D$1937, 4, FALSE), "NA")</f>
        <v>-0.0095402</v>
      </c>
      <c r="E2547" s="17">
        <f>IFERROR(VLOOKUP(A2547, 'Data Investing.com'!$A$1:$G$1937, 7, FALSE), "NA")</f>
        <v>-0.01122589359</v>
      </c>
    </row>
    <row r="2548" ht="15.75" customHeight="1">
      <c r="A2548" s="15">
        <v>45645.0</v>
      </c>
      <c r="B2548" s="16">
        <f>IFERROR(VLOOKUP(A2548, 'Data Investing.com'!$A$1:$B$1937, 2, FALSE), "NA")</f>
        <v>9765.12</v>
      </c>
      <c r="C2548" s="16">
        <f>IFERROR(VLOOKUP(A2548, 'Data Investing.com'!$A$1:$G$1937, 6, FALSE), "NA")</f>
        <v>278.4663863</v>
      </c>
      <c r="D2548" s="17">
        <f>IFERROR(VLOOKUP(A2548, 'Data Investing.com'!$A$1:$D$1937, 4, FALSE), "NA")</f>
        <v>-0.015192</v>
      </c>
      <c r="E2548" s="17">
        <f>IFERROR(VLOOKUP(A2548, 'Data Investing.com'!$A$1:$G$1937, 7, FALSE), "NA")</f>
        <v>-0.01632140365</v>
      </c>
    </row>
    <row r="2549" ht="15.75" customHeight="1">
      <c r="A2549" s="15">
        <v>45646.0</v>
      </c>
      <c r="B2549" s="16">
        <f>IFERROR(VLOOKUP(A2549, 'Data Investing.com'!$A$1:$B$1937, 2, FALSE), "NA")</f>
        <v>9724.5</v>
      </c>
      <c r="C2549" s="16">
        <f>IFERROR(VLOOKUP(A2549, 'Data Investing.com'!$A$1:$G$1937, 6, FALSE), "NA")</f>
        <v>276.5879382</v>
      </c>
      <c r="D2549" s="17">
        <f>IFERROR(VLOOKUP(A2549, 'Data Investing.com'!$A$1:$D$1937, 4, FALSE), "NA")</f>
        <v>-0.0041597</v>
      </c>
      <c r="E2549" s="17">
        <f>IFERROR(VLOOKUP(A2549, 'Data Investing.com'!$A$1:$G$1937, 7, FALSE), "NA")</f>
        <v>-0.006768545669</v>
      </c>
    </row>
    <row r="2550" ht="15.75" customHeight="1">
      <c r="A2550" s="15">
        <v>45647.0</v>
      </c>
      <c r="B2550" s="16" t="str">
        <f>IFERROR(VLOOKUP(A2550, 'Data Investing.com'!$A$1:$B$1937, 2, FALSE), "NA")</f>
        <v>NA</v>
      </c>
      <c r="C2550" s="16" t="str">
        <f>IFERROR(VLOOKUP(A2550, 'Data Investing.com'!$A$1:$G$1937, 6, FALSE), "NA")</f>
        <v>NA</v>
      </c>
      <c r="D2550" s="17" t="str">
        <f>IFERROR(VLOOKUP(A2550, 'Data Investing.com'!$A$1:$D$1937, 4, FALSE), "NA")</f>
        <v>NA</v>
      </c>
      <c r="E2550" s="17" t="str">
        <f>IFERROR(VLOOKUP(A2550, 'Data Investing.com'!$A$1:$G$1937, 7, FALSE), "NA")</f>
        <v>NA</v>
      </c>
    </row>
    <row r="2551" ht="15.75" customHeight="1">
      <c r="A2551" s="15">
        <v>45648.0</v>
      </c>
      <c r="B2551" s="16" t="str">
        <f>IFERROR(VLOOKUP(A2551, 'Data Investing.com'!$A$1:$B$1937, 2, FALSE), "NA")</f>
        <v>NA</v>
      </c>
      <c r="C2551" s="16" t="str">
        <f>IFERROR(VLOOKUP(A2551, 'Data Investing.com'!$A$1:$G$1937, 6, FALSE), "NA")</f>
        <v>NA</v>
      </c>
      <c r="D2551" s="17" t="str">
        <f>IFERROR(VLOOKUP(A2551, 'Data Investing.com'!$A$1:$D$1937, 4, FALSE), "NA")</f>
        <v>NA</v>
      </c>
      <c r="E2551" s="17" t="str">
        <f>IFERROR(VLOOKUP(A2551, 'Data Investing.com'!$A$1:$G$1937, 7, FALSE), "NA")</f>
        <v>NA</v>
      </c>
    </row>
    <row r="2552" ht="15.75" customHeight="1">
      <c r="A2552" s="15">
        <v>45649.0</v>
      </c>
      <c r="B2552" s="16">
        <f>IFERROR(VLOOKUP(A2552, 'Data Investing.com'!$A$1:$B$1937, 2, FALSE), "NA")</f>
        <v>9626.56</v>
      </c>
      <c r="C2552" s="16">
        <f>IFERROR(VLOOKUP(A2552, 'Data Investing.com'!$A$1:$G$1937, 6, FALSE), "NA")</f>
        <v>273.7602448</v>
      </c>
      <c r="D2552" s="17">
        <f>IFERROR(VLOOKUP(A2552, 'Data Investing.com'!$A$1:$D$1937, 4, FALSE), "NA")</f>
        <v>-0.0100715</v>
      </c>
      <c r="E2552" s="17">
        <f>IFERROR(VLOOKUP(A2552, 'Data Investing.com'!$A$1:$G$1937, 7, FALSE), "NA")</f>
        <v>-0.0102761064</v>
      </c>
    </row>
    <row r="2553" ht="15.75" customHeight="1">
      <c r="A2553" s="15">
        <v>45650.0</v>
      </c>
      <c r="B2553" s="16">
        <f>IFERROR(VLOOKUP(A2553, 'Data Investing.com'!$A$1:$B$1937, 2, FALSE), "NA")</f>
        <v>9672.75</v>
      </c>
      <c r="C2553" s="16">
        <f>IFERROR(VLOOKUP(A2553, 'Data Investing.com'!$A$1:$G$1937, 6, FALSE), "NA")</f>
        <v>275.675098</v>
      </c>
      <c r="D2553" s="17">
        <f>IFERROR(VLOOKUP(A2553, 'Data Investing.com'!$A$1:$D$1937, 4, FALSE), "NA")</f>
        <v>0.00479818</v>
      </c>
      <c r="E2553" s="17">
        <f>IFERROR(VLOOKUP(A2553, 'Data Investing.com'!$A$1:$G$1937, 7, FALSE), "NA")</f>
        <v>0.006970286688</v>
      </c>
    </row>
    <row r="2554" ht="15.75" customHeight="1">
      <c r="A2554" s="15">
        <v>45651.0</v>
      </c>
      <c r="B2554" s="16">
        <f>IFERROR(VLOOKUP(A2554, 'Data Investing.com'!$A$1:$B$1937, 2, FALSE), "NA")</f>
        <v>9916.22</v>
      </c>
      <c r="C2554" s="16">
        <f>IFERROR(VLOOKUP(A2554, 'Data Investing.com'!$A$1:$G$1937, 6, FALSE), "NA")</f>
        <v>281.7868459</v>
      </c>
      <c r="D2554" s="17">
        <f>IFERROR(VLOOKUP(A2554, 'Data Investing.com'!$A$1:$D$1937, 4, FALSE), "NA")</f>
        <v>0.02517071</v>
      </c>
      <c r="E2554" s="17">
        <f>IFERROR(VLOOKUP(A2554, 'Data Investing.com'!$A$1:$G$1937, 7, FALSE), "NA")</f>
        <v>0.02192792844</v>
      </c>
    </row>
    <row r="2555" ht="15.75" customHeight="1">
      <c r="A2555" s="15">
        <v>45652.0</v>
      </c>
      <c r="B2555" s="16">
        <f>IFERROR(VLOOKUP(A2555, 'Data Investing.com'!$A$1:$B$1937, 2, FALSE), "NA")</f>
        <v>9949.01</v>
      </c>
      <c r="C2555" s="16">
        <f>IFERROR(VLOOKUP(A2555, 'Data Investing.com'!$A$1:$G$1937, 6, FALSE), "NA")</f>
        <v>283.1926243</v>
      </c>
      <c r="D2555" s="17">
        <f>IFERROR(VLOOKUP(A2555, 'Data Investing.com'!$A$1:$D$1937, 4, FALSE), "NA")</f>
        <v>0.0033067</v>
      </c>
      <c r="E2555" s="17">
        <f>IFERROR(VLOOKUP(A2555, 'Data Investing.com'!$A$1:$G$1937, 7, FALSE), "NA")</f>
        <v>0.004976397896</v>
      </c>
    </row>
    <row r="2556" ht="15.75" customHeight="1">
      <c r="A2556" s="15">
        <v>45653.0</v>
      </c>
      <c r="B2556" s="16">
        <f>IFERROR(VLOOKUP(A2556, 'Data Investing.com'!$A$1:$B$1937, 2, FALSE), "NA")</f>
        <v>10025.47</v>
      </c>
      <c r="C2556" s="16">
        <f>IFERROR(VLOOKUP(A2556, 'Data Investing.com'!$A$1:$G$1937, 6, FALSE), "NA")</f>
        <v>285.8686292</v>
      </c>
      <c r="D2556" s="17">
        <f>IFERROR(VLOOKUP(A2556, 'Data Investing.com'!$A$1:$D$1937, 4, FALSE), "NA")</f>
        <v>0.00768519</v>
      </c>
      <c r="E2556" s="17">
        <f>IFERROR(VLOOKUP(A2556, 'Data Investing.com'!$A$1:$G$1937, 7, FALSE), "NA")</f>
        <v>0.009405049497</v>
      </c>
    </row>
    <row r="2557" ht="15.75" customHeight="1">
      <c r="A2557" s="15">
        <v>45654.0</v>
      </c>
      <c r="B2557" s="16" t="str">
        <f>IFERROR(VLOOKUP(A2557, 'Data Investing.com'!$A$1:$B$1937, 2, FALSE), "NA")</f>
        <v>NA</v>
      </c>
      <c r="C2557" s="16" t="str">
        <f>IFERROR(VLOOKUP(A2557, 'Data Investing.com'!$A$1:$G$1937, 6, FALSE), "NA")</f>
        <v>NA</v>
      </c>
      <c r="D2557" s="17" t="str">
        <f>IFERROR(VLOOKUP(A2557, 'Data Investing.com'!$A$1:$D$1937, 4, FALSE), "NA")</f>
        <v>NA</v>
      </c>
      <c r="E2557" s="17" t="str">
        <f>IFERROR(VLOOKUP(A2557, 'Data Investing.com'!$A$1:$G$1937, 7, FALSE), "NA")</f>
        <v>NA</v>
      </c>
    </row>
    <row r="2558" ht="15.75" customHeight="1">
      <c r="A2558" s="15">
        <v>45655.0</v>
      </c>
      <c r="B2558" s="16" t="str">
        <f>IFERROR(VLOOKUP(A2558, 'Data Investing.com'!$A$1:$B$1937, 2, FALSE), "NA")</f>
        <v>NA</v>
      </c>
      <c r="C2558" s="16" t="str">
        <f>IFERROR(VLOOKUP(A2558, 'Data Investing.com'!$A$1:$G$1937, 6, FALSE), "NA")</f>
        <v>NA</v>
      </c>
      <c r="D2558" s="17" t="str">
        <f>IFERROR(VLOOKUP(A2558, 'Data Investing.com'!$A$1:$D$1937, 4, FALSE), "NA")</f>
        <v>NA</v>
      </c>
      <c r="E2558" s="17" t="str">
        <f>IFERROR(VLOOKUP(A2558, 'Data Investing.com'!$A$1:$G$1937, 7, FALSE), "NA")</f>
        <v>NA</v>
      </c>
    </row>
    <row r="2559" ht="15.75" customHeight="1">
      <c r="A2559" s="15">
        <v>45656.0</v>
      </c>
      <c r="B2559" s="16">
        <f>IFERROR(VLOOKUP(A2559, 'Data Investing.com'!$A$1:$B$1937, 2, FALSE), "NA")</f>
        <v>9889.71</v>
      </c>
      <c r="C2559" s="16">
        <f>IFERROR(VLOOKUP(A2559, 'Data Investing.com'!$A$1:$G$1937, 6, FALSE), "NA")</f>
        <v>280.0641703</v>
      </c>
      <c r="D2559" s="17">
        <f>IFERROR(VLOOKUP(A2559, 'Data Investing.com'!$A$1:$D$1937, 4, FALSE), "NA")</f>
        <v>-0.0135415</v>
      </c>
      <c r="E2559" s="17">
        <f>IFERROR(VLOOKUP(A2559, 'Data Investing.com'!$A$1:$G$1937, 7, FALSE), "NA")</f>
        <v>-0.02051361039</v>
      </c>
    </row>
    <row r="2560" ht="15.75" customHeight="1">
      <c r="A2560" s="15">
        <v>45657.0</v>
      </c>
      <c r="B2560" s="16">
        <f>IFERROR(VLOOKUP(A2560, 'Data Investing.com'!$A$1:$B$1937, 2, FALSE), "NA")</f>
        <v>9830.56</v>
      </c>
      <c r="C2560" s="16">
        <f>IFERROR(VLOOKUP(A2560, 'Data Investing.com'!$A$1:$G$1937, 6, FALSE), "NA")</f>
        <v>278.2102731</v>
      </c>
      <c r="D2560" s="17">
        <f>IFERROR(VLOOKUP(A2560, 'Data Investing.com'!$A$1:$D$1937, 4, FALSE), "NA")</f>
        <v>-0.005981</v>
      </c>
      <c r="E2560" s="17">
        <f>IFERROR(VLOOKUP(A2560, 'Data Investing.com'!$A$1:$G$1937, 7, FALSE), "NA")</f>
        <v>-0.006641550625</v>
      </c>
    </row>
    <row r="2561" ht="15.75" customHeight="1">
      <c r="A2561" s="15">
        <v>45658.0</v>
      </c>
      <c r="B2561" s="16" t="str">
        <f>IFERROR(VLOOKUP(A2561, 'Data Investing.com'!$A$1:$B$1937, 2, FALSE), "NA")</f>
        <v>NA</v>
      </c>
      <c r="C2561" s="16" t="str">
        <f>IFERROR(VLOOKUP(A2561, 'Data Investing.com'!$A$1:$G$1937, 6, FALSE), "NA")</f>
        <v>NA</v>
      </c>
      <c r="D2561" s="17" t="str">
        <f>IFERROR(VLOOKUP(A2561, 'Data Investing.com'!$A$1:$D$1937, 4, FALSE), "NA")</f>
        <v>NA</v>
      </c>
      <c r="E2561" s="17" t="str">
        <f>IFERROR(VLOOKUP(A2561, 'Data Investing.com'!$A$1:$G$1937, 7, FALSE), "NA")</f>
        <v>NA</v>
      </c>
    </row>
    <row r="2562" ht="15.75" customHeight="1">
      <c r="A2562" s="15">
        <v>45659.0</v>
      </c>
      <c r="B2562" s="16">
        <f>IFERROR(VLOOKUP(A2562, 'Data Investing.com'!$A$1:$B$1937, 2, FALSE), "NA")</f>
        <v>9961.34</v>
      </c>
      <c r="C2562" s="16">
        <f>IFERROR(VLOOKUP(A2562, 'Data Investing.com'!$A$1:$G$1937, 6, FALSE), "NA")</f>
        <v>281.8109292</v>
      </c>
      <c r="D2562" s="17">
        <f>IFERROR(VLOOKUP(A2562, 'Data Investing.com'!$A$1:$D$1937, 4, FALSE), "NA")</f>
        <v>0.01330341</v>
      </c>
      <c r="E2562" s="17">
        <f>IFERROR(VLOOKUP(A2562, 'Data Investing.com'!$A$1:$G$1937, 7, FALSE), "NA")</f>
        <v>0.01285917631</v>
      </c>
    </row>
    <row r="2563" ht="15.75" customHeight="1">
      <c r="A2563" s="15">
        <v>45660.0</v>
      </c>
      <c r="B2563" s="16">
        <f>IFERROR(VLOOKUP(A2563, 'Data Investing.com'!$A$1:$B$1937, 2, FALSE), "NA")</f>
        <v>10075.17</v>
      </c>
      <c r="C2563" s="16">
        <f>IFERROR(VLOOKUP(A2563, 'Data Investing.com'!$A$1:$G$1937, 6, FALSE), "NA")</f>
        <v>285.1118921</v>
      </c>
      <c r="D2563" s="17">
        <f>IFERROR(VLOOKUP(A2563, 'Data Investing.com'!$A$1:$D$1937, 4, FALSE), "NA")</f>
        <v>0.01142718</v>
      </c>
      <c r="E2563" s="17">
        <f>IFERROR(VLOOKUP(A2563, 'Data Investing.com'!$A$1:$G$1937, 7, FALSE), "NA")</f>
        <v>0.0116453251</v>
      </c>
    </row>
    <row r="2564" ht="15.75" customHeight="1">
      <c r="A2564" s="15">
        <v>45661.0</v>
      </c>
      <c r="B2564" s="16" t="str">
        <f>IFERROR(VLOOKUP(A2564, 'Data Investing.com'!$A$1:$B$1937, 2, FALSE), "NA")</f>
        <v>NA</v>
      </c>
      <c r="C2564" s="16" t="str">
        <f>IFERROR(VLOOKUP(A2564, 'Data Investing.com'!$A$1:$G$1937, 6, FALSE), "NA")</f>
        <v>NA</v>
      </c>
      <c r="D2564" s="17" t="str">
        <f>IFERROR(VLOOKUP(A2564, 'Data Investing.com'!$A$1:$D$1937, 4, FALSE), "NA")</f>
        <v>NA</v>
      </c>
      <c r="E2564" s="17" t="str">
        <f>IFERROR(VLOOKUP(A2564, 'Data Investing.com'!$A$1:$G$1937, 7, FALSE), "NA")</f>
        <v>NA</v>
      </c>
    </row>
    <row r="2565" ht="15.75" customHeight="1">
      <c r="A2565" s="15">
        <v>45662.0</v>
      </c>
      <c r="B2565" s="16" t="str">
        <f>IFERROR(VLOOKUP(A2565, 'Data Investing.com'!$A$1:$B$1937, 2, FALSE), "NA")</f>
        <v>NA</v>
      </c>
      <c r="C2565" s="16" t="str">
        <f>IFERROR(VLOOKUP(A2565, 'Data Investing.com'!$A$1:$G$1937, 6, FALSE), "NA")</f>
        <v>NA</v>
      </c>
      <c r="D2565" s="17" t="str">
        <f>IFERROR(VLOOKUP(A2565, 'Data Investing.com'!$A$1:$D$1937, 4, FALSE), "NA")</f>
        <v>NA</v>
      </c>
      <c r="E2565" s="17" t="str">
        <f>IFERROR(VLOOKUP(A2565, 'Data Investing.com'!$A$1:$G$1937, 7, FALSE), "NA")</f>
        <v>NA</v>
      </c>
    </row>
    <row r="2566" ht="15.75" customHeight="1">
      <c r="A2566" s="15">
        <v>45663.0</v>
      </c>
      <c r="B2566" s="16">
        <f>IFERROR(VLOOKUP(A2566, 'Data Investing.com'!$A$1:$B$1937, 2, FALSE), "NA")</f>
        <v>10085.5</v>
      </c>
      <c r="C2566" s="16">
        <f>IFERROR(VLOOKUP(A2566, 'Data Investing.com'!$A$1:$G$1937, 6, FALSE), "NA")</f>
        <v>285.7673117</v>
      </c>
      <c r="D2566" s="17">
        <f>IFERROR(VLOOKUP(A2566, 'Data Investing.com'!$A$1:$D$1937, 4, FALSE), "NA")</f>
        <v>0.00102529</v>
      </c>
      <c r="E2566" s="17">
        <f>IFERROR(VLOOKUP(A2566, 'Data Investing.com'!$A$1:$G$1937, 7, FALSE), "NA")</f>
        <v>0.002296176804</v>
      </c>
    </row>
    <row r="2567" ht="15.75" customHeight="1">
      <c r="A2567" s="15">
        <v>45664.0</v>
      </c>
      <c r="B2567" s="16">
        <f>IFERROR(VLOOKUP(A2567, 'Data Investing.com'!$A$1:$B$1937, 2, FALSE), "NA")</f>
        <v>9972.03</v>
      </c>
      <c r="C2567" s="16">
        <f>IFERROR(VLOOKUP(A2567, 'Data Investing.com'!$A$1:$G$1937, 6, FALSE), "NA")</f>
        <v>282.3449967</v>
      </c>
      <c r="D2567" s="17">
        <f>IFERROR(VLOOKUP(A2567, 'Data Investing.com'!$A$1:$D$1937, 4, FALSE), "NA")</f>
        <v>-0.0112508</v>
      </c>
      <c r="E2567" s="17">
        <f>IFERROR(VLOOKUP(A2567, 'Data Investing.com'!$A$1:$G$1937, 7, FALSE), "NA")</f>
        <v>-0.01204816834</v>
      </c>
    </row>
    <row r="2568" ht="15.75" customHeight="1">
      <c r="A2568" s="15">
        <v>45665.0</v>
      </c>
      <c r="B2568" s="16">
        <f>IFERROR(VLOOKUP(A2568, 'Data Investing.com'!$A$1:$B$1937, 2, FALSE), "NA")</f>
        <v>9890.76</v>
      </c>
      <c r="C2568" s="16">
        <f>IFERROR(VLOOKUP(A2568, 'Data Investing.com'!$A$1:$G$1937, 6, FALSE), "NA")</f>
        <v>280.3654392</v>
      </c>
      <c r="D2568" s="17">
        <f>IFERROR(VLOOKUP(A2568, 'Data Investing.com'!$A$1:$D$1937, 4, FALSE), "NA")</f>
        <v>-0.0081498</v>
      </c>
      <c r="E2568" s="17">
        <f>IFERROR(VLOOKUP(A2568, 'Data Investing.com'!$A$1:$G$1937, 7, FALSE), "NA")</f>
        <v>-0.007035823562</v>
      </c>
    </row>
    <row r="2569" ht="15.75" customHeight="1">
      <c r="A2569" s="15">
        <v>45666.0</v>
      </c>
      <c r="B2569" s="16">
        <f>IFERROR(VLOOKUP(A2569, 'Data Investing.com'!$A$1:$B$1937, 2, FALSE), "NA")</f>
        <v>10000.72</v>
      </c>
      <c r="C2569" s="16">
        <f>IFERROR(VLOOKUP(A2569, 'Data Investing.com'!$A$1:$G$1937, 6, FALSE), "NA")</f>
        <v>283.0731607</v>
      </c>
      <c r="D2569" s="17">
        <f>IFERROR(VLOOKUP(A2569, 'Data Investing.com'!$A$1:$D$1937, 4, FALSE), "NA")</f>
        <v>0.01111745</v>
      </c>
      <c r="E2569" s="17">
        <f>IFERROR(VLOOKUP(A2569, 'Data Investing.com'!$A$1:$G$1937, 7, FALSE), "NA")</f>
        <v>0.00961149029</v>
      </c>
    </row>
    <row r="2570" ht="15.75" customHeight="1">
      <c r="A2570" s="15">
        <v>45667.0</v>
      </c>
      <c r="B2570" s="16">
        <f>IFERROR(VLOOKUP(A2570, 'Data Investing.com'!$A$1:$B$1937, 2, FALSE), "NA")</f>
        <v>9910.61</v>
      </c>
      <c r="C2570" s="16">
        <f>IFERROR(VLOOKUP(A2570, 'Data Investing.com'!$A$1:$G$1937, 6, FALSE), "NA")</f>
        <v>280.0778291</v>
      </c>
      <c r="D2570" s="17">
        <f>IFERROR(VLOOKUP(A2570, 'Data Investing.com'!$A$1:$D$1937, 4, FALSE), "NA")</f>
        <v>-0.0090104</v>
      </c>
      <c r="E2570" s="17">
        <f>IFERROR(VLOOKUP(A2570, 'Data Investing.com'!$A$1:$G$1937, 7, FALSE), "NA")</f>
        <v>-0.01063785665</v>
      </c>
    </row>
    <row r="2571" ht="15.75" customHeight="1">
      <c r="A2571" s="15">
        <v>45668.0</v>
      </c>
      <c r="B2571" s="16" t="str">
        <f>IFERROR(VLOOKUP(A2571, 'Data Investing.com'!$A$1:$B$1937, 2, FALSE), "NA")</f>
        <v>NA</v>
      </c>
      <c r="C2571" s="16" t="str">
        <f>IFERROR(VLOOKUP(A2571, 'Data Investing.com'!$A$1:$G$1937, 6, FALSE), "NA")</f>
        <v>NA</v>
      </c>
      <c r="D2571" s="17" t="str">
        <f>IFERROR(VLOOKUP(A2571, 'Data Investing.com'!$A$1:$D$1937, 4, FALSE), "NA")</f>
        <v>NA</v>
      </c>
      <c r="E2571" s="17" t="str">
        <f>IFERROR(VLOOKUP(A2571, 'Data Investing.com'!$A$1:$G$1937, 7, FALSE), "NA")</f>
        <v>NA</v>
      </c>
    </row>
    <row r="2572" ht="15.75" customHeight="1">
      <c r="A2572" s="15">
        <v>45669.0</v>
      </c>
      <c r="B2572" s="16" t="str">
        <f>IFERROR(VLOOKUP(A2572, 'Data Investing.com'!$A$1:$B$1937, 2, FALSE), "NA")</f>
        <v>NA</v>
      </c>
      <c r="C2572" s="16" t="str">
        <f>IFERROR(VLOOKUP(A2572, 'Data Investing.com'!$A$1:$G$1937, 6, FALSE), "NA")</f>
        <v>NA</v>
      </c>
      <c r="D2572" s="17" t="str">
        <f>IFERROR(VLOOKUP(A2572, 'Data Investing.com'!$A$1:$D$1937, 4, FALSE), "NA")</f>
        <v>NA</v>
      </c>
      <c r="E2572" s="17" t="str">
        <f>IFERROR(VLOOKUP(A2572, 'Data Investing.com'!$A$1:$G$1937, 7, FALSE), "NA")</f>
        <v>NA</v>
      </c>
    </row>
    <row r="2573" ht="15.75" customHeight="1">
      <c r="A2573" s="15">
        <v>45670.0</v>
      </c>
      <c r="B2573" s="16">
        <f>IFERROR(VLOOKUP(A2573, 'Data Investing.com'!$A$1:$B$1937, 2, FALSE), "NA")</f>
        <v>9733.17</v>
      </c>
      <c r="C2573" s="16">
        <f>IFERROR(VLOOKUP(A2573, 'Data Investing.com'!$A$1:$G$1937, 6, FALSE), "NA")</f>
        <v>274.3987325</v>
      </c>
      <c r="D2573" s="17">
        <f>IFERROR(VLOOKUP(A2573, 'Data Investing.com'!$A$1:$D$1937, 4, FALSE), "NA")</f>
        <v>-0.017904</v>
      </c>
      <c r="E2573" s="17">
        <f>IFERROR(VLOOKUP(A2573, 'Data Investing.com'!$A$1:$G$1937, 7, FALSE), "NA")</f>
        <v>-0.02048524918</v>
      </c>
    </row>
    <row r="2574" ht="15.75" customHeight="1">
      <c r="A2574" s="15">
        <v>45671.0</v>
      </c>
      <c r="B2574" s="16">
        <f>IFERROR(VLOOKUP(A2574, 'Data Investing.com'!$A$1:$B$1937, 2, FALSE), "NA")</f>
        <v>9715.86</v>
      </c>
      <c r="C2574" s="16">
        <f>IFERROR(VLOOKUP(A2574, 'Data Investing.com'!$A$1:$G$1937, 6, FALSE), "NA")</f>
        <v>273.9091824</v>
      </c>
      <c r="D2574" s="17">
        <f>IFERROR(VLOOKUP(A2574, 'Data Investing.com'!$A$1:$D$1937, 4, FALSE), "NA")</f>
        <v>-0.0017785</v>
      </c>
      <c r="E2574" s="17">
        <f>IFERROR(VLOOKUP(A2574, 'Data Investing.com'!$A$1:$G$1937, 7, FALSE), "NA")</f>
        <v>-0.001785676238</v>
      </c>
    </row>
    <row r="2575" ht="15.75" customHeight="1">
      <c r="A2575" s="15">
        <v>45672.0</v>
      </c>
      <c r="B2575" s="16">
        <f>IFERROR(VLOOKUP(A2575, 'Data Investing.com'!$A$1:$B$1937, 2, FALSE), "NA")</f>
        <v>9739.72</v>
      </c>
      <c r="C2575" s="16">
        <f>IFERROR(VLOOKUP(A2575, 'Data Investing.com'!$A$1:$G$1937, 6, FALSE), "NA")</f>
        <v>274.7662022</v>
      </c>
      <c r="D2575" s="17">
        <f>IFERROR(VLOOKUP(A2575, 'Data Investing.com'!$A$1:$D$1937, 4, FALSE), "NA")</f>
        <v>0.00245578</v>
      </c>
      <c r="E2575" s="17">
        <f>IFERROR(VLOOKUP(A2575, 'Data Investing.com'!$A$1:$G$1937, 7, FALSE), "NA")</f>
        <v>0.003123961955</v>
      </c>
    </row>
    <row r="2576" ht="15.75" customHeight="1">
      <c r="A2576" s="15">
        <v>45673.0</v>
      </c>
      <c r="B2576" s="16">
        <f>IFERROR(VLOOKUP(A2576, 'Data Investing.com'!$A$1:$B$1937, 2, FALSE), "NA")</f>
        <v>9866.73</v>
      </c>
      <c r="C2576" s="16">
        <f>IFERROR(VLOOKUP(A2576, 'Data Investing.com'!$A$1:$G$1937, 6, FALSE), "NA")</f>
        <v>278.4954006</v>
      </c>
      <c r="D2576" s="17">
        <f>IFERROR(VLOOKUP(A2576, 'Data Investing.com'!$A$1:$D$1937, 4, FALSE), "NA")</f>
        <v>0.01304042</v>
      </c>
      <c r="E2576" s="17">
        <f>IFERROR(VLOOKUP(A2576, 'Data Investing.com'!$A$1:$G$1937, 7, FALSE), "NA")</f>
        <v>0.01348098208</v>
      </c>
    </row>
    <row r="2577" ht="15.75" customHeight="1">
      <c r="A2577" s="15">
        <v>45674.0</v>
      </c>
      <c r="B2577" s="16">
        <f>IFERROR(VLOOKUP(A2577, 'Data Investing.com'!$A$1:$B$1937, 2, FALSE), "NA")</f>
        <v>9977.94</v>
      </c>
      <c r="C2577" s="16">
        <f>IFERROR(VLOOKUP(A2577, 'Data Investing.com'!$A$1:$G$1937, 6, FALSE), "NA")</f>
        <v>281.6184834</v>
      </c>
      <c r="D2577" s="17">
        <f>IFERROR(VLOOKUP(A2577, 'Data Investing.com'!$A$1:$D$1937, 4, FALSE), "NA")</f>
        <v>0.01127121</v>
      </c>
      <c r="E2577" s="17">
        <f>IFERROR(VLOOKUP(A2577, 'Data Investing.com'!$A$1:$G$1937, 7, FALSE), "NA")</f>
        <v>0.01115171482</v>
      </c>
    </row>
    <row r="2578" ht="15.75" customHeight="1">
      <c r="A2578" s="15">
        <v>45675.0</v>
      </c>
      <c r="B2578" s="16" t="str">
        <f>IFERROR(VLOOKUP(A2578, 'Data Investing.com'!$A$1:$B$1937, 2, FALSE), "NA")</f>
        <v>NA</v>
      </c>
      <c r="C2578" s="16" t="str">
        <f>IFERROR(VLOOKUP(A2578, 'Data Investing.com'!$A$1:$G$1937, 6, FALSE), "NA")</f>
        <v>NA</v>
      </c>
      <c r="D2578" s="17" t="str">
        <f>IFERROR(VLOOKUP(A2578, 'Data Investing.com'!$A$1:$D$1937, 4, FALSE), "NA")</f>
        <v>NA</v>
      </c>
      <c r="E2578" s="17" t="str">
        <f>IFERROR(VLOOKUP(A2578, 'Data Investing.com'!$A$1:$G$1937, 7, FALSE), "NA")</f>
        <v>NA</v>
      </c>
    </row>
    <row r="2579" ht="15.75" customHeight="1">
      <c r="A2579" s="15">
        <v>45676.0</v>
      </c>
      <c r="B2579" s="16" t="str">
        <f>IFERROR(VLOOKUP(A2579, 'Data Investing.com'!$A$1:$B$1937, 2, FALSE), "NA")</f>
        <v>NA</v>
      </c>
      <c r="C2579" s="16" t="str">
        <f>IFERROR(VLOOKUP(A2579, 'Data Investing.com'!$A$1:$G$1937, 6, FALSE), "NA")</f>
        <v>NA</v>
      </c>
      <c r="D2579" s="17" t="str">
        <f>IFERROR(VLOOKUP(A2579, 'Data Investing.com'!$A$1:$D$1937, 4, FALSE), "NA")</f>
        <v>NA</v>
      </c>
      <c r="E2579" s="17" t="str">
        <f>IFERROR(VLOOKUP(A2579, 'Data Investing.com'!$A$1:$G$1937, 7, FALSE), "NA")</f>
        <v>NA</v>
      </c>
    </row>
    <row r="2580" ht="15.75" customHeight="1">
      <c r="A2580" s="15">
        <v>45677.0</v>
      </c>
      <c r="B2580" s="16">
        <f>IFERROR(VLOOKUP(A2580, 'Data Investing.com'!$A$1:$B$1937, 2, FALSE), "NA")</f>
        <v>10029.31</v>
      </c>
      <c r="C2580" s="16">
        <f>IFERROR(VLOOKUP(A2580, 'Data Investing.com'!$A$1:$G$1937, 6, FALSE), "NA")</f>
        <v>282.0684379</v>
      </c>
      <c r="D2580" s="17">
        <f>IFERROR(VLOOKUP(A2580, 'Data Investing.com'!$A$1:$D$1937, 4, FALSE), "NA")</f>
        <v>0.00514836</v>
      </c>
      <c r="E2580" s="17">
        <f>IFERROR(VLOOKUP(A2580, 'Data Investing.com'!$A$1:$G$1937, 7, FALSE), "NA")</f>
        <v>0.001596470008</v>
      </c>
    </row>
    <row r="2581" ht="15.75" customHeight="1">
      <c r="A2581" s="15">
        <v>45678.0</v>
      </c>
      <c r="B2581" s="16">
        <f>IFERROR(VLOOKUP(A2581, 'Data Investing.com'!$A$1:$B$1937, 2, FALSE), "NA")</f>
        <v>9999.55</v>
      </c>
      <c r="C2581" s="16">
        <f>IFERROR(VLOOKUP(A2581, 'Data Investing.com'!$A$1:$G$1937, 6, FALSE), "NA")</f>
        <v>282.1384233</v>
      </c>
      <c r="D2581" s="17">
        <f>IFERROR(VLOOKUP(A2581, 'Data Investing.com'!$A$1:$D$1937, 4, FALSE), "NA")</f>
        <v>-0.0029673</v>
      </c>
      <c r="E2581" s="17">
        <f>IFERROR(VLOOKUP(A2581, 'Data Investing.com'!$A$1:$G$1937, 7, FALSE), "NA")</f>
        <v>0.0002480841784</v>
      </c>
    </row>
    <row r="2582" ht="15.75" customHeight="1">
      <c r="A2582" s="15">
        <v>45679.0</v>
      </c>
      <c r="B2582" s="16">
        <f>IFERROR(VLOOKUP(A2582, 'Data Investing.com'!$A$1:$B$1937, 2, FALSE), "NA")</f>
        <v>10105.37</v>
      </c>
      <c r="C2582" s="16">
        <f>IFERROR(VLOOKUP(A2582, 'Data Investing.com'!$A$1:$G$1937, 6, FALSE), "NA")</f>
        <v>283.5560357</v>
      </c>
      <c r="D2582" s="17">
        <f>IFERROR(VLOOKUP(A2582, 'Data Investing.com'!$A$1:$D$1937, 4, FALSE), "NA")</f>
        <v>0.01058248</v>
      </c>
      <c r="E2582" s="17">
        <f>IFERROR(VLOOKUP(A2582, 'Data Investing.com'!$A$1:$G$1937, 7, FALSE), "NA")</f>
        <v>0.005011946989</v>
      </c>
    </row>
    <row r="2583" ht="15.75" customHeight="1">
      <c r="A2583" s="15">
        <v>45680.0</v>
      </c>
      <c r="B2583" s="16">
        <f>IFERROR(VLOOKUP(A2583, 'Data Investing.com'!$A$1:$B$1937, 2, FALSE), "NA")</f>
        <v>10112.76</v>
      </c>
      <c r="C2583" s="16">
        <f>IFERROR(VLOOKUP(A2583, 'Data Investing.com'!$A$1:$G$1937, 6, FALSE), "NA")</f>
        <v>283.9059969</v>
      </c>
      <c r="D2583" s="17">
        <f>IFERROR(VLOOKUP(A2583, 'Data Investing.com'!$A$1:$D$1937, 4, FALSE), "NA")</f>
        <v>0.00073129</v>
      </c>
      <c r="E2583" s="17">
        <f>IFERROR(VLOOKUP(A2583, 'Data Investing.com'!$A$1:$G$1937, 7, FALSE), "NA")</f>
        <v>0.001233426122</v>
      </c>
    </row>
    <row r="2584" ht="15.75" customHeight="1">
      <c r="A2584" s="15">
        <v>45681.0</v>
      </c>
      <c r="B2584" s="16">
        <f>IFERROR(VLOOKUP(A2584, 'Data Investing.com'!$A$1:$B$1937, 2, FALSE), "NA")</f>
        <v>10104.85</v>
      </c>
      <c r="C2584" s="16">
        <f>IFERROR(VLOOKUP(A2584, 'Data Investing.com'!$A$1:$G$1937, 6, FALSE), "NA")</f>
        <v>283.4825812</v>
      </c>
      <c r="D2584" s="17">
        <f>IFERROR(VLOOKUP(A2584, 'Data Investing.com'!$A$1:$D$1937, 4, FALSE), "NA")</f>
        <v>-0.0007822</v>
      </c>
      <c r="E2584" s="17">
        <f>IFERROR(VLOOKUP(A2584, 'Data Investing.com'!$A$1:$G$1937, 7, FALSE), "NA")</f>
        <v>-0.001492507207</v>
      </c>
    </row>
    <row r="2585" ht="15.75" customHeight="1">
      <c r="A2585" s="15">
        <v>45682.0</v>
      </c>
      <c r="B2585" s="16" t="str">
        <f>IFERROR(VLOOKUP(A2585, 'Data Investing.com'!$A$1:$B$1937, 2, FALSE), "NA")</f>
        <v>NA</v>
      </c>
      <c r="C2585" s="16" t="str">
        <f>IFERROR(VLOOKUP(A2585, 'Data Investing.com'!$A$1:$G$1937, 6, FALSE), "NA")</f>
        <v>NA</v>
      </c>
      <c r="D2585" s="17" t="str">
        <f>IFERROR(VLOOKUP(A2585, 'Data Investing.com'!$A$1:$D$1937, 4, FALSE), "NA")</f>
        <v>NA</v>
      </c>
      <c r="E2585" s="17" t="str">
        <f>IFERROR(VLOOKUP(A2585, 'Data Investing.com'!$A$1:$G$1937, 7, FALSE), "NA")</f>
        <v>NA</v>
      </c>
    </row>
    <row r="2586" ht="15.75" customHeight="1">
      <c r="A2586" s="15">
        <v>45683.0</v>
      </c>
      <c r="B2586" s="16" t="str">
        <f>IFERROR(VLOOKUP(A2586, 'Data Investing.com'!$A$1:$B$1937, 2, FALSE), "NA")</f>
        <v>NA</v>
      </c>
      <c r="C2586" s="16" t="str">
        <f>IFERROR(VLOOKUP(A2586, 'Data Investing.com'!$A$1:$G$1937, 6, FALSE), "NA")</f>
        <v>NA</v>
      </c>
      <c r="D2586" s="17" t="str">
        <f>IFERROR(VLOOKUP(A2586, 'Data Investing.com'!$A$1:$D$1937, 4, FALSE), "NA")</f>
        <v>NA</v>
      </c>
      <c r="E2586" s="17" t="str">
        <f>IFERROR(VLOOKUP(A2586, 'Data Investing.com'!$A$1:$G$1937, 7, FALSE), "NA")</f>
        <v>NA</v>
      </c>
    </row>
    <row r="2587" ht="15.75" customHeight="1">
      <c r="A2587" s="15">
        <v>45684.0</v>
      </c>
      <c r="B2587" s="16">
        <f>IFERROR(VLOOKUP(A2587, 'Data Investing.com'!$A$1:$B$1937, 2, FALSE), "NA")</f>
        <v>9997.85</v>
      </c>
      <c r="C2587" s="16">
        <f>IFERROR(VLOOKUP(A2587, 'Data Investing.com'!$A$1:$G$1937, 6, FALSE), "NA")</f>
        <v>279.7501294</v>
      </c>
      <c r="D2587" s="17">
        <f>IFERROR(VLOOKUP(A2587, 'Data Investing.com'!$A$1:$D$1937, 4, FALSE), "NA")</f>
        <v>-0.010589</v>
      </c>
      <c r="E2587" s="17">
        <f>IFERROR(VLOOKUP(A2587, 'Data Investing.com'!$A$1:$G$1937, 7, FALSE), "NA")</f>
        <v>-0.01325386952</v>
      </c>
    </row>
    <row r="2588" ht="15.75" customHeight="1">
      <c r="A2588" s="15">
        <v>45685.0</v>
      </c>
      <c r="B2588" s="16">
        <f>IFERROR(VLOOKUP(A2588, 'Data Investing.com'!$A$1:$B$1937, 2, FALSE), "NA")</f>
        <v>10121.77</v>
      </c>
      <c r="C2588" s="16">
        <f>IFERROR(VLOOKUP(A2588, 'Data Investing.com'!$A$1:$G$1937, 6, FALSE), "NA")</f>
        <v>283.5849289</v>
      </c>
      <c r="D2588" s="17">
        <f>IFERROR(VLOOKUP(A2588, 'Data Investing.com'!$A$1:$D$1937, 4, FALSE), "NA")</f>
        <v>0.01239466</v>
      </c>
      <c r="E2588" s="17">
        <f>IFERROR(VLOOKUP(A2588, 'Data Investing.com'!$A$1:$G$1937, 7, FALSE), "NA")</f>
        <v>0.01361484142</v>
      </c>
    </row>
    <row r="2589" ht="15.75" customHeight="1">
      <c r="A2589" s="15">
        <v>45686.0</v>
      </c>
      <c r="B2589" s="16">
        <f>IFERROR(VLOOKUP(A2589, 'Data Investing.com'!$A$1:$B$1937, 2, FALSE), "NA")</f>
        <v>10076.99</v>
      </c>
      <c r="C2589" s="16">
        <f>IFERROR(VLOOKUP(A2589, 'Data Investing.com'!$A$1:$G$1937, 6, FALSE), "NA")</f>
        <v>281.4943209</v>
      </c>
      <c r="D2589" s="17">
        <f>IFERROR(VLOOKUP(A2589, 'Data Investing.com'!$A$1:$D$1937, 4, FALSE), "NA")</f>
        <v>-0.0044241</v>
      </c>
      <c r="E2589" s="17">
        <f>IFERROR(VLOOKUP(A2589, 'Data Investing.com'!$A$1:$G$1937, 7, FALSE), "NA")</f>
        <v>-0.007399378107</v>
      </c>
    </row>
    <row r="2590" ht="15.75" customHeight="1">
      <c r="A2590" s="15">
        <v>45687.0</v>
      </c>
      <c r="B2590" s="16">
        <f>IFERROR(VLOOKUP(A2590, 'Data Investing.com'!$A$1:$B$1937, 2, FALSE), "NA")</f>
        <v>10082.1</v>
      </c>
      <c r="C2590" s="16">
        <f>IFERROR(VLOOKUP(A2590, 'Data Investing.com'!$A$1:$G$1937, 6, FALSE), "NA")</f>
        <v>281.8772244</v>
      </c>
      <c r="D2590" s="17">
        <f>IFERROR(VLOOKUP(A2590, 'Data Investing.com'!$A$1:$D$1937, 4, FALSE), "NA")</f>
        <v>0.0005071</v>
      </c>
      <c r="E2590" s="17">
        <f>IFERROR(VLOOKUP(A2590, 'Data Investing.com'!$A$1:$G$1937, 7, FALSE), "NA")</f>
        <v>0.001359328641</v>
      </c>
    </row>
    <row r="2591" ht="15.75" customHeight="1">
      <c r="A2591" s="15">
        <v>45688.0</v>
      </c>
      <c r="B2591" s="16">
        <f>IFERROR(VLOOKUP(A2591, 'Data Investing.com'!$A$1:$B$1937, 2, FALSE), "NA")</f>
        <v>10004.38</v>
      </c>
      <c r="C2591" s="16">
        <f>IFERROR(VLOOKUP(A2591, 'Data Investing.com'!$A$1:$G$1937, 6, FALSE), "NA")</f>
        <v>280.2527894</v>
      </c>
      <c r="D2591" s="17">
        <f>IFERROR(VLOOKUP(A2591, 'Data Investing.com'!$A$1:$D$1937, 4, FALSE), "NA")</f>
        <v>-0.0077087</v>
      </c>
      <c r="E2591" s="17">
        <f>IFERROR(VLOOKUP(A2591, 'Data Investing.com'!$A$1:$G$1937, 7, FALSE), "NA")</f>
        <v>-0.005779586607</v>
      </c>
    </row>
    <row r="2592" ht="15.75" customHeight="1">
      <c r="A2592" s="15">
        <v>45689.0</v>
      </c>
      <c r="B2592" s="16" t="str">
        <f>IFERROR(VLOOKUP(A2592, 'Data Investing.com'!$A$1:$B$1937, 2, FALSE), "NA")</f>
        <v>NA</v>
      </c>
      <c r="C2592" s="16" t="str">
        <f>IFERROR(VLOOKUP(A2592, 'Data Investing.com'!$A$1:$G$1937, 6, FALSE), "NA")</f>
        <v>NA</v>
      </c>
      <c r="D2592" s="17" t="str">
        <f>IFERROR(VLOOKUP(A2592, 'Data Investing.com'!$A$1:$D$1937, 4, FALSE), "NA")</f>
        <v>NA</v>
      </c>
      <c r="E2592" s="17" t="str">
        <f>IFERROR(VLOOKUP(A2592, 'Data Investing.com'!$A$1:$G$1937, 7, FALSE), "NA")</f>
        <v>NA</v>
      </c>
    </row>
    <row r="2593" ht="15.75" customHeight="1">
      <c r="A2593" s="15">
        <v>45690.0</v>
      </c>
      <c r="B2593" s="16" t="str">
        <f>IFERROR(VLOOKUP(A2593, 'Data Investing.com'!$A$1:$B$1937, 2, FALSE), "NA")</f>
        <v>NA</v>
      </c>
      <c r="C2593" s="16" t="str">
        <f>IFERROR(VLOOKUP(A2593, 'Data Investing.com'!$A$1:$G$1937, 6, FALSE), "NA")</f>
        <v>NA</v>
      </c>
      <c r="D2593" s="17" t="str">
        <f>IFERROR(VLOOKUP(A2593, 'Data Investing.com'!$A$1:$D$1937, 4, FALSE), "NA")</f>
        <v>NA</v>
      </c>
      <c r="E2593" s="17" t="str">
        <f>IFERROR(VLOOKUP(A2593, 'Data Investing.com'!$A$1:$G$1937, 7, FALSE), "NA")</f>
        <v>NA</v>
      </c>
    </row>
    <row r="2594" ht="15.75" customHeight="1">
      <c r="A2594" s="15">
        <v>45691.0</v>
      </c>
      <c r="B2594" s="16">
        <f>IFERROR(VLOOKUP(A2594, 'Data Investing.com'!$A$1:$B$1937, 2, FALSE), "NA")</f>
        <v>9774.4</v>
      </c>
      <c r="C2594" s="16">
        <f>IFERROR(VLOOKUP(A2594, 'Data Investing.com'!$A$1:$G$1937, 6, FALSE), "NA")</f>
        <v>271.9598449</v>
      </c>
      <c r="D2594" s="17">
        <f>IFERROR(VLOOKUP(A2594, 'Data Investing.com'!$A$1:$D$1937, 4, FALSE), "NA")</f>
        <v>-0.0229879</v>
      </c>
      <c r="E2594" s="17">
        <f>IFERROR(VLOOKUP(A2594, 'Data Investing.com'!$A$1:$G$1937, 7, FALSE), "NA")</f>
        <v>-0.03003758895</v>
      </c>
    </row>
    <row r="2595" ht="15.75" customHeight="1">
      <c r="A2595" s="15">
        <v>45692.0</v>
      </c>
      <c r="B2595" s="16">
        <f>IFERROR(VLOOKUP(A2595, 'Data Investing.com'!$A$1:$B$1937, 2, FALSE), "NA")</f>
        <v>9807.1</v>
      </c>
      <c r="C2595" s="16">
        <f>IFERROR(VLOOKUP(A2595, 'Data Investing.com'!$A$1:$G$1937, 6, FALSE), "NA")</f>
        <v>272.9494212</v>
      </c>
      <c r="D2595" s="17">
        <f>IFERROR(VLOOKUP(A2595, 'Data Investing.com'!$A$1:$D$1937, 4, FALSE), "NA")</f>
        <v>0.00334547</v>
      </c>
      <c r="E2595" s="17">
        <f>IFERROR(VLOOKUP(A2595, 'Data Investing.com'!$A$1:$G$1937, 7, FALSE), "NA")</f>
        <v>0.003632081639</v>
      </c>
    </row>
    <row r="2596" ht="15.75" customHeight="1">
      <c r="A2596" s="15">
        <v>45693.0</v>
      </c>
      <c r="B2596" s="16">
        <f>IFERROR(VLOOKUP(A2596, 'Data Investing.com'!$A$1:$B$1937, 2, FALSE), "NA")</f>
        <v>9719.81</v>
      </c>
      <c r="C2596" s="16">
        <f>IFERROR(VLOOKUP(A2596, 'Data Investing.com'!$A$1:$G$1937, 6, FALSE), "NA")</f>
        <v>270.9075301</v>
      </c>
      <c r="D2596" s="17">
        <f>IFERROR(VLOOKUP(A2596, 'Data Investing.com'!$A$1:$D$1937, 4, FALSE), "NA")</f>
        <v>-0.0089007</v>
      </c>
      <c r="E2596" s="17">
        <f>IFERROR(VLOOKUP(A2596, 'Data Investing.com'!$A$1:$G$1937, 7, FALSE), "NA")</f>
        <v>-0.007508962539</v>
      </c>
    </row>
    <row r="2597" ht="15.75" customHeight="1">
      <c r="A2597" s="15">
        <v>45694.0</v>
      </c>
      <c r="B2597" s="16">
        <f>IFERROR(VLOOKUP(A2597, 'Data Investing.com'!$A$1:$B$1937, 2, FALSE), "NA")</f>
        <v>9842.15</v>
      </c>
      <c r="C2597" s="16">
        <f>IFERROR(VLOOKUP(A2597, 'Data Investing.com'!$A$1:$G$1937, 6, FALSE), "NA")</f>
        <v>274.4412687</v>
      </c>
      <c r="D2597" s="17">
        <f>IFERROR(VLOOKUP(A2597, 'Data Investing.com'!$A$1:$D$1937, 4, FALSE), "NA")</f>
        <v>0.01258667</v>
      </c>
      <c r="E2597" s="17">
        <f>IFERROR(VLOOKUP(A2597, 'Data Investing.com'!$A$1:$G$1937, 7, FALSE), "NA")</f>
        <v>0.01295973552</v>
      </c>
    </row>
    <row r="2598" ht="15.75" customHeight="1">
      <c r="A2598" s="15">
        <v>45695.0</v>
      </c>
      <c r="B2598" s="16">
        <f>IFERROR(VLOOKUP(A2598, 'Data Investing.com'!$A$1:$B$1937, 2, FALSE), "NA")</f>
        <v>9951.65</v>
      </c>
      <c r="C2598" s="16">
        <f>IFERROR(VLOOKUP(A2598, 'Data Investing.com'!$A$1:$G$1937, 6, FALSE), "NA")</f>
        <v>276.539961</v>
      </c>
      <c r="D2598" s="17">
        <f>IFERROR(VLOOKUP(A2598, 'Data Investing.com'!$A$1:$D$1937, 4, FALSE), "NA")</f>
        <v>0.01112562</v>
      </c>
      <c r="E2598" s="17">
        <f>IFERROR(VLOOKUP(A2598, 'Data Investing.com'!$A$1:$G$1937, 7, FALSE), "NA")</f>
        <v>0.007618054272</v>
      </c>
    </row>
    <row r="2599" ht="15.75" customHeight="1">
      <c r="A2599" s="15">
        <v>45696.0</v>
      </c>
      <c r="B2599" s="16" t="str">
        <f>IFERROR(VLOOKUP(A2599, 'Data Investing.com'!$A$1:$B$1937, 2, FALSE), "NA")</f>
        <v>NA</v>
      </c>
      <c r="C2599" s="16" t="str">
        <f>IFERROR(VLOOKUP(A2599, 'Data Investing.com'!$A$1:$G$1937, 6, FALSE), "NA")</f>
        <v>NA</v>
      </c>
      <c r="D2599" s="17" t="str">
        <f>IFERROR(VLOOKUP(A2599, 'Data Investing.com'!$A$1:$D$1937, 4, FALSE), "NA")</f>
        <v>NA</v>
      </c>
      <c r="E2599" s="17" t="str">
        <f>IFERROR(VLOOKUP(A2599, 'Data Investing.com'!$A$1:$G$1937, 7, FALSE), "NA")</f>
        <v>NA</v>
      </c>
    </row>
    <row r="2600" ht="15.75" customHeight="1">
      <c r="A2600" s="15">
        <v>45697.0</v>
      </c>
      <c r="B2600" s="16" t="str">
        <f>IFERROR(VLOOKUP(A2600, 'Data Investing.com'!$A$1:$B$1937, 2, FALSE), "NA")</f>
        <v>NA</v>
      </c>
      <c r="C2600" s="16" t="str">
        <f>IFERROR(VLOOKUP(A2600, 'Data Investing.com'!$A$1:$G$1937, 6, FALSE), "NA")</f>
        <v>NA</v>
      </c>
      <c r="D2600" s="17" t="str">
        <f>IFERROR(VLOOKUP(A2600, 'Data Investing.com'!$A$1:$D$1937, 4, FALSE), "NA")</f>
        <v>NA</v>
      </c>
      <c r="E2600" s="17" t="str">
        <f>IFERROR(VLOOKUP(A2600, 'Data Investing.com'!$A$1:$G$1937, 7, FALSE), "NA")</f>
        <v>NA</v>
      </c>
    </row>
    <row r="2601" ht="15.75" customHeight="1">
      <c r="A2601" s="15">
        <v>45698.0</v>
      </c>
      <c r="B2601" s="16">
        <f>IFERROR(VLOOKUP(A2601, 'Data Investing.com'!$A$1:$B$1937, 2, FALSE), "NA")</f>
        <v>9845.85</v>
      </c>
      <c r="C2601" s="16">
        <f>IFERROR(VLOOKUP(A2601, 'Data Investing.com'!$A$1:$G$1937, 6, FALSE), "NA")</f>
        <v>273.5467434</v>
      </c>
      <c r="D2601" s="17">
        <f>IFERROR(VLOOKUP(A2601, 'Data Investing.com'!$A$1:$D$1937, 4, FALSE), "NA")</f>
        <v>-0.0106314</v>
      </c>
      <c r="E2601" s="17">
        <f>IFERROR(VLOOKUP(A2601, 'Data Investing.com'!$A$1:$G$1937, 7, FALSE), "NA")</f>
        <v>-0.01088281951</v>
      </c>
    </row>
    <row r="2602" ht="15.75" customHeight="1">
      <c r="A2602" s="15">
        <v>45699.0</v>
      </c>
      <c r="B2602" s="16">
        <f>IFERROR(VLOOKUP(A2602, 'Data Investing.com'!$A$1:$B$1937, 2, FALSE), "NA")</f>
        <v>9882.79</v>
      </c>
      <c r="C2602" s="16">
        <f>IFERROR(VLOOKUP(A2602, 'Data Investing.com'!$A$1:$G$1937, 6, FALSE), "NA")</f>
        <v>274.3542835</v>
      </c>
      <c r="D2602" s="17">
        <f>IFERROR(VLOOKUP(A2602, 'Data Investing.com'!$A$1:$D$1937, 4, FALSE), "NA")</f>
        <v>0.00375183</v>
      </c>
      <c r="E2602" s="17">
        <f>IFERROR(VLOOKUP(A2602, 'Data Investing.com'!$A$1:$G$1937, 7, FALSE), "NA")</f>
        <v>0.002947761062</v>
      </c>
    </row>
    <row r="2603" ht="15.75" customHeight="1">
      <c r="A2603" s="15">
        <v>45700.0</v>
      </c>
      <c r="B2603" s="16">
        <f>IFERROR(VLOOKUP(A2603, 'Data Investing.com'!$A$1:$B$1937, 2, FALSE), "NA")</f>
        <v>9779.57</v>
      </c>
      <c r="C2603" s="16">
        <f>IFERROR(VLOOKUP(A2603, 'Data Investing.com'!$A$1:$G$1937, 6, FALSE), "NA")</f>
        <v>270.9502516</v>
      </c>
      <c r="D2603" s="17">
        <f>IFERROR(VLOOKUP(A2603, 'Data Investing.com'!$A$1:$D$1937, 4, FALSE), "NA")</f>
        <v>-0.0104444</v>
      </c>
      <c r="E2603" s="17">
        <f>IFERROR(VLOOKUP(A2603, 'Data Investing.com'!$A$1:$G$1937, 7, FALSE), "NA")</f>
        <v>-0.01248504615</v>
      </c>
    </row>
    <row r="2604" ht="15.75" customHeight="1">
      <c r="A2604" s="15">
        <v>45701.0</v>
      </c>
      <c r="B2604" s="16">
        <f>IFERROR(VLOOKUP(A2604, 'Data Investing.com'!$A$1:$B$1937, 2, FALSE), "NA")</f>
        <v>9914.68</v>
      </c>
      <c r="C2604" s="16">
        <f>IFERROR(VLOOKUP(A2604, 'Data Investing.com'!$A$1:$G$1937, 6, FALSE), "NA")</f>
        <v>274.4829228</v>
      </c>
      <c r="D2604" s="17">
        <f>IFERROR(VLOOKUP(A2604, 'Data Investing.com'!$A$1:$D$1937, 4, FALSE), "NA")</f>
        <v>0.01381554</v>
      </c>
      <c r="E2604" s="17">
        <f>IFERROR(VLOOKUP(A2604, 'Data Investing.com'!$A$1:$G$1937, 7, FALSE), "NA")</f>
        <v>0.01295381658</v>
      </c>
    </row>
    <row r="2605" ht="15.75" customHeight="1">
      <c r="A2605" s="15">
        <v>45702.0</v>
      </c>
      <c r="B2605" s="16">
        <f>IFERROR(VLOOKUP(A2605, 'Data Investing.com'!$A$1:$B$1937, 2, FALSE), "NA")</f>
        <v>9877.59</v>
      </c>
      <c r="C2605" s="16">
        <f>IFERROR(VLOOKUP(A2605, 'Data Investing.com'!$A$1:$G$1937, 6, FALSE), "NA")</f>
        <v>272.7636484</v>
      </c>
      <c r="D2605" s="17">
        <f>IFERROR(VLOOKUP(A2605, 'Data Investing.com'!$A$1:$D$1937, 4, FALSE), "NA")</f>
        <v>-0.0037409</v>
      </c>
      <c r="E2605" s="17">
        <f>IFERROR(VLOOKUP(A2605, 'Data Investing.com'!$A$1:$G$1937, 7, FALSE), "NA")</f>
        <v>-0.006283383585</v>
      </c>
    </row>
    <row r="2606" ht="15.75" customHeight="1">
      <c r="A2606" s="15">
        <v>45703.0</v>
      </c>
      <c r="B2606" s="16" t="str">
        <f>IFERROR(VLOOKUP(A2606, 'Data Investing.com'!$A$1:$B$1937, 2, FALSE), "NA")</f>
        <v>NA</v>
      </c>
      <c r="C2606" s="16" t="str">
        <f>IFERROR(VLOOKUP(A2606, 'Data Investing.com'!$A$1:$G$1937, 6, FALSE), "NA")</f>
        <v>NA</v>
      </c>
      <c r="D2606" s="17" t="str">
        <f>IFERROR(VLOOKUP(A2606, 'Data Investing.com'!$A$1:$D$1937, 4, FALSE), "NA")</f>
        <v>NA</v>
      </c>
      <c r="E2606" s="17" t="str">
        <f>IFERROR(VLOOKUP(A2606, 'Data Investing.com'!$A$1:$G$1937, 7, FALSE), "NA")</f>
        <v>NA</v>
      </c>
    </row>
    <row r="2607" ht="15.75" customHeight="1">
      <c r="A2607" s="15">
        <v>45704.0</v>
      </c>
      <c r="B2607" s="16" t="str">
        <f>IFERROR(VLOOKUP(A2607, 'Data Investing.com'!$A$1:$B$1937, 2, FALSE), "NA")</f>
        <v>NA</v>
      </c>
      <c r="C2607" s="16" t="str">
        <f>IFERROR(VLOOKUP(A2607, 'Data Investing.com'!$A$1:$G$1937, 6, FALSE), "NA")</f>
        <v>NA</v>
      </c>
      <c r="D2607" s="17" t="str">
        <f>IFERROR(VLOOKUP(A2607, 'Data Investing.com'!$A$1:$D$1937, 4, FALSE), "NA")</f>
        <v>NA</v>
      </c>
      <c r="E2607" s="17" t="str">
        <f>IFERROR(VLOOKUP(A2607, 'Data Investing.com'!$A$1:$G$1937, 7, FALSE), "NA")</f>
        <v>NA</v>
      </c>
    </row>
    <row r="2608" ht="15.75" customHeight="1">
      <c r="A2608" s="15">
        <v>45705.0</v>
      </c>
      <c r="B2608" s="16">
        <f>IFERROR(VLOOKUP(A2608, 'Data Investing.com'!$A$1:$B$1937, 2, FALSE), "NA")</f>
        <v>9836.49</v>
      </c>
      <c r="C2608" s="16">
        <f>IFERROR(VLOOKUP(A2608, 'Data Investing.com'!$A$1:$G$1937, 6, FALSE), "NA")</f>
        <v>271.6406988</v>
      </c>
      <c r="D2608" s="17">
        <f>IFERROR(VLOOKUP(A2608, 'Data Investing.com'!$A$1:$D$1937, 4, FALSE), "NA")</f>
        <v>-0.0041609</v>
      </c>
      <c r="E2608" s="17">
        <f>IFERROR(VLOOKUP(A2608, 'Data Investing.com'!$A$1:$G$1937, 7, FALSE), "NA")</f>
        <v>-0.004125430763</v>
      </c>
    </row>
    <row r="2609" ht="15.75" customHeight="1">
      <c r="A2609" s="15">
        <v>45706.0</v>
      </c>
      <c r="B2609" s="16">
        <f>IFERROR(VLOOKUP(A2609, 'Data Investing.com'!$A$1:$B$1937, 2, FALSE), "NA")</f>
        <v>9916.89</v>
      </c>
      <c r="C2609" s="16">
        <f>IFERROR(VLOOKUP(A2609, 'Data Investing.com'!$A$1:$G$1937, 6, FALSE), "NA")</f>
        <v>273.5324053</v>
      </c>
      <c r="D2609" s="17">
        <f>IFERROR(VLOOKUP(A2609, 'Data Investing.com'!$A$1:$D$1937, 4, FALSE), "NA")</f>
        <v>0.00817365</v>
      </c>
      <c r="E2609" s="17">
        <f>IFERROR(VLOOKUP(A2609, 'Data Investing.com'!$A$1:$G$1937, 7, FALSE), "NA")</f>
        <v>0.00693986577</v>
      </c>
    </row>
    <row r="2610" ht="15.75" customHeight="1">
      <c r="A2610" s="15">
        <v>45707.0</v>
      </c>
      <c r="B2610" s="16">
        <f>IFERROR(VLOOKUP(A2610, 'Data Investing.com'!$A$1:$B$1937, 2, FALSE), "NA")</f>
        <v>9763.67</v>
      </c>
      <c r="C2610" s="16">
        <f>IFERROR(VLOOKUP(A2610, 'Data Investing.com'!$A$1:$G$1937, 6, FALSE), "NA")</f>
        <v>269.2297299</v>
      </c>
      <c r="D2610" s="17">
        <f>IFERROR(VLOOKUP(A2610, 'Data Investing.com'!$A$1:$D$1937, 4, FALSE), "NA")</f>
        <v>-0.0154504</v>
      </c>
      <c r="E2610" s="17">
        <f>IFERROR(VLOOKUP(A2610, 'Data Investing.com'!$A$1:$G$1937, 7, FALSE), "NA")</f>
        <v>-0.01585506892</v>
      </c>
    </row>
    <row r="2611" ht="15.75" customHeight="1">
      <c r="A2611" s="15">
        <v>45708.0</v>
      </c>
      <c r="B2611" s="16">
        <f>IFERROR(VLOOKUP(A2611, 'Data Investing.com'!$A$1:$B$1937, 2, FALSE), "NA")</f>
        <v>9807.5</v>
      </c>
      <c r="C2611" s="16">
        <f>IFERROR(VLOOKUP(A2611, 'Data Investing.com'!$A$1:$G$1937, 6, FALSE), "NA")</f>
        <v>270.5502314</v>
      </c>
      <c r="D2611" s="17">
        <f>IFERROR(VLOOKUP(A2611, 'Data Investing.com'!$A$1:$D$1937, 4, FALSE), "NA")</f>
        <v>0.00448909</v>
      </c>
      <c r="E2611" s="17">
        <f>IFERROR(VLOOKUP(A2611, 'Data Investing.com'!$A$1:$G$1937, 7, FALSE), "NA")</f>
        <v>0.004892749999</v>
      </c>
    </row>
    <row r="2612" ht="15.75" customHeight="1">
      <c r="A2612" s="15">
        <v>45709.0</v>
      </c>
      <c r="B2612" s="16">
        <f>IFERROR(VLOOKUP(A2612, 'Data Investing.com'!$A$1:$B$1937, 2, FALSE), "NA")</f>
        <v>9602.16</v>
      </c>
      <c r="C2612" s="16">
        <f>IFERROR(VLOOKUP(A2612, 'Data Investing.com'!$A$1:$G$1937, 6, FALSE), "NA")</f>
        <v>263.9246665</v>
      </c>
      <c r="D2612" s="17">
        <f>IFERROR(VLOOKUP(A2612, 'Data Investing.com'!$A$1:$D$1937, 4, FALSE), "NA")</f>
        <v>-0.020937</v>
      </c>
      <c r="E2612" s="17">
        <f>IFERROR(VLOOKUP(A2612, 'Data Investing.com'!$A$1:$G$1937, 7, FALSE), "NA")</f>
        <v>-0.02479407146</v>
      </c>
    </row>
    <row r="2613" ht="15.75" customHeight="1">
      <c r="A2613" s="15">
        <v>45710.0</v>
      </c>
      <c r="B2613" s="16" t="str">
        <f>IFERROR(VLOOKUP(A2613, 'Data Investing.com'!$A$1:$B$1937, 2, FALSE), "NA")</f>
        <v>NA</v>
      </c>
      <c r="C2613" s="16" t="str">
        <f>IFERROR(VLOOKUP(A2613, 'Data Investing.com'!$A$1:$G$1937, 6, FALSE), "NA")</f>
        <v>NA</v>
      </c>
      <c r="D2613" s="17" t="str">
        <f>IFERROR(VLOOKUP(A2613, 'Data Investing.com'!$A$1:$D$1937, 4, FALSE), "NA")</f>
        <v>NA</v>
      </c>
      <c r="E2613" s="17" t="str">
        <f>IFERROR(VLOOKUP(A2613, 'Data Investing.com'!$A$1:$G$1937, 7, FALSE), "NA")</f>
        <v>NA</v>
      </c>
    </row>
    <row r="2614" ht="15.75" customHeight="1">
      <c r="A2614" s="15">
        <v>45711.0</v>
      </c>
      <c r="B2614" s="16" t="str">
        <f>IFERROR(VLOOKUP(A2614, 'Data Investing.com'!$A$1:$B$1937, 2, FALSE), "NA")</f>
        <v>NA</v>
      </c>
      <c r="C2614" s="16" t="str">
        <f>IFERROR(VLOOKUP(A2614, 'Data Investing.com'!$A$1:$G$1937, 6, FALSE), "NA")</f>
        <v>NA</v>
      </c>
      <c r="D2614" s="17" t="str">
        <f>IFERROR(VLOOKUP(A2614, 'Data Investing.com'!$A$1:$D$1937, 4, FALSE), "NA")</f>
        <v>NA</v>
      </c>
      <c r="E2614" s="17" t="str">
        <f>IFERROR(VLOOKUP(A2614, 'Data Investing.com'!$A$1:$G$1937, 7, FALSE), "NA")</f>
        <v>NA</v>
      </c>
    </row>
    <row r="2615" ht="15.75" customHeight="1">
      <c r="A2615" s="15">
        <v>45712.0</v>
      </c>
      <c r="B2615" s="16">
        <f>IFERROR(VLOOKUP(A2615, 'Data Investing.com'!$A$1:$B$1937, 2, FALSE), "NA")</f>
        <v>9574.83</v>
      </c>
      <c r="C2615" s="16">
        <f>IFERROR(VLOOKUP(A2615, 'Data Investing.com'!$A$1:$G$1937, 6, FALSE), "NA")</f>
        <v>262.8736235</v>
      </c>
      <c r="D2615" s="17">
        <f>IFERROR(VLOOKUP(A2615, 'Data Investing.com'!$A$1:$D$1937, 4, FALSE), "NA")</f>
        <v>-0.0028462</v>
      </c>
      <c r="E2615" s="17">
        <f>IFERROR(VLOOKUP(A2615, 'Data Investing.com'!$A$1:$G$1937, 7, FALSE), "NA")</f>
        <v>-0.003990310447</v>
      </c>
    </row>
    <row r="2616" ht="15.75" customHeight="1">
      <c r="A2616" s="15">
        <v>45713.0</v>
      </c>
      <c r="B2616" s="16">
        <f>IFERROR(VLOOKUP(A2616, 'Data Investing.com'!$A$1:$B$1937, 2, FALSE), "NA")</f>
        <v>9451.58</v>
      </c>
      <c r="C2616" s="16">
        <f>IFERROR(VLOOKUP(A2616, 'Data Investing.com'!$A$1:$G$1937, 6, FALSE), "NA")</f>
        <v>259.5261762</v>
      </c>
      <c r="D2616" s="17">
        <f>IFERROR(VLOOKUP(A2616, 'Data Investing.com'!$A$1:$D$1937, 4, FALSE), "NA")</f>
        <v>-0.0128723</v>
      </c>
      <c r="E2616" s="17">
        <f>IFERROR(VLOOKUP(A2616, 'Data Investing.com'!$A$1:$G$1937, 7, FALSE), "NA")</f>
        <v>-0.01281582852</v>
      </c>
    </row>
    <row r="2617" ht="15.75" customHeight="1">
      <c r="A2617" s="15">
        <v>45714.0</v>
      </c>
      <c r="B2617" s="16">
        <f>IFERROR(VLOOKUP(A2617, 'Data Investing.com'!$A$1:$B$1937, 2, FALSE), "NA")</f>
        <v>9573.21</v>
      </c>
      <c r="C2617" s="16">
        <f>IFERROR(VLOOKUP(A2617, 'Data Investing.com'!$A$1:$G$1937, 6, FALSE), "NA")</f>
        <v>262.6611244</v>
      </c>
      <c r="D2617" s="17">
        <f>IFERROR(VLOOKUP(A2617, 'Data Investing.com'!$A$1:$D$1937, 4, FALSE), "NA")</f>
        <v>0.01286875</v>
      </c>
      <c r="E2617" s="17">
        <f>IFERROR(VLOOKUP(A2617, 'Data Investing.com'!$A$1:$G$1937, 7, FALSE), "NA")</f>
        <v>0.01200713173</v>
      </c>
    </row>
    <row r="2618" ht="15.75" customHeight="1">
      <c r="A2618" s="15">
        <v>45715.0</v>
      </c>
      <c r="B2618" s="16">
        <f>IFERROR(VLOOKUP(A2618, 'Data Investing.com'!$A$1:$B$1937, 2, FALSE), "NA")</f>
        <v>9741.07</v>
      </c>
      <c r="C2618" s="16">
        <f>IFERROR(VLOOKUP(A2618, 'Data Investing.com'!$A$1:$G$1937, 6, FALSE), "NA")</f>
        <v>267.5471315</v>
      </c>
      <c r="D2618" s="17">
        <f>IFERROR(VLOOKUP(A2618, 'Data Investing.com'!$A$1:$D$1937, 4, FALSE), "NA")</f>
        <v>0.01753435</v>
      </c>
      <c r="E2618" s="17">
        <f>IFERROR(VLOOKUP(A2618, 'Data Investing.com'!$A$1:$G$1937, 7, FALSE), "NA")</f>
        <v>0.01843104234</v>
      </c>
    </row>
    <row r="2619" ht="15.75" customHeight="1">
      <c r="A2619" s="15">
        <v>45716.0</v>
      </c>
      <c r="B2619" s="16">
        <f>IFERROR(VLOOKUP(A2619, 'Data Investing.com'!$A$1:$B$1937, 2, FALSE), "NA")</f>
        <v>9658.72</v>
      </c>
      <c r="C2619" s="16">
        <f>IFERROR(VLOOKUP(A2619, 'Data Investing.com'!$A$1:$G$1937, 6, FALSE), "NA")</f>
        <v>265.3968428</v>
      </c>
      <c r="D2619" s="17">
        <f>IFERROR(VLOOKUP(A2619, 'Data Investing.com'!$A$1:$D$1937, 4, FALSE), "NA")</f>
        <v>-0.0084539</v>
      </c>
      <c r="E2619" s="17">
        <f>IFERROR(VLOOKUP(A2619, 'Data Investing.com'!$A$1:$G$1937, 7, FALSE), "NA")</f>
        <v>-0.008069517217</v>
      </c>
    </row>
    <row r="2620" ht="15.75" customHeight="1">
      <c r="A2620" s="15">
        <v>45717.0</v>
      </c>
      <c r="B2620" s="16" t="str">
        <f>IFERROR(VLOOKUP(A2620, 'Data Investing.com'!$A$1:$B$1937, 2, FALSE), "NA")</f>
        <v>NA</v>
      </c>
      <c r="C2620" s="16" t="str">
        <f>IFERROR(VLOOKUP(A2620, 'Data Investing.com'!$A$1:$G$1937, 6, FALSE), "NA")</f>
        <v>NA</v>
      </c>
      <c r="D2620" s="17" t="str">
        <f>IFERROR(VLOOKUP(A2620, 'Data Investing.com'!$A$1:$D$1937, 4, FALSE), "NA")</f>
        <v>NA</v>
      </c>
      <c r="E2620" s="17" t="str">
        <f>IFERROR(VLOOKUP(A2620, 'Data Investing.com'!$A$1:$G$1937, 7, FALSE), "NA")</f>
        <v>NA</v>
      </c>
    </row>
    <row r="2621" ht="15.75" customHeight="1">
      <c r="A2621" s="15">
        <v>45718.0</v>
      </c>
      <c r="B2621" s="16" t="str">
        <f>IFERROR(VLOOKUP(A2621, 'Data Investing.com'!$A$1:$B$1937, 2, FALSE), "NA")</f>
        <v>NA</v>
      </c>
      <c r="C2621" s="16" t="str">
        <f>IFERROR(VLOOKUP(A2621, 'Data Investing.com'!$A$1:$G$1937, 6, FALSE), "NA")</f>
        <v>NA</v>
      </c>
      <c r="D2621" s="17" t="str">
        <f>IFERROR(VLOOKUP(A2621, 'Data Investing.com'!$A$1:$D$1937, 4, FALSE), "NA")</f>
        <v>NA</v>
      </c>
      <c r="E2621" s="17" t="str">
        <f>IFERROR(VLOOKUP(A2621, 'Data Investing.com'!$A$1:$G$1937, 7, FALSE), "NA")</f>
        <v>NA</v>
      </c>
    </row>
    <row r="2622" ht="15.75" customHeight="1">
      <c r="A2622" s="15">
        <v>45719.0</v>
      </c>
      <c r="B2622" s="16">
        <f>IFERROR(VLOOKUP(A2622, 'Data Investing.com'!$A$1:$B$1937, 2, FALSE), "NA")</f>
        <v>9911.07</v>
      </c>
      <c r="C2622" s="16">
        <f>IFERROR(VLOOKUP(A2622, 'Data Investing.com'!$A$1:$G$1937, 6, FALSE), "NA")</f>
        <v>271.9713185</v>
      </c>
      <c r="D2622" s="17">
        <f>IFERROR(VLOOKUP(A2622, 'Data Investing.com'!$A$1:$D$1937, 4, FALSE), "NA")</f>
        <v>0.02612665</v>
      </c>
      <c r="E2622" s="17">
        <f>IFERROR(VLOOKUP(A2622, 'Data Investing.com'!$A$1:$G$1937, 7, FALSE), "NA")</f>
        <v>0.02447038804</v>
      </c>
    </row>
    <row r="2623" ht="15.75" customHeight="1">
      <c r="A2623" s="15">
        <v>45720.0</v>
      </c>
      <c r="B2623" s="16">
        <f>IFERROR(VLOOKUP(A2623, 'Data Investing.com'!$A$1:$B$1937, 2, FALSE), "NA")</f>
        <v>9898.01</v>
      </c>
      <c r="C2623" s="16">
        <f>IFERROR(VLOOKUP(A2623, 'Data Investing.com'!$A$1:$G$1937, 6, FALSE), "NA")</f>
        <v>271.6218812</v>
      </c>
      <c r="D2623" s="17">
        <f>IFERROR(VLOOKUP(A2623, 'Data Investing.com'!$A$1:$D$1937, 4, FALSE), "NA")</f>
        <v>-0.0013177</v>
      </c>
      <c r="E2623" s="17">
        <f>IFERROR(VLOOKUP(A2623, 'Data Investing.com'!$A$1:$G$1937, 7, FALSE), "NA")</f>
        <v>-0.001285657483</v>
      </c>
    </row>
    <row r="2624" ht="15.75" customHeight="1">
      <c r="A2624" s="15">
        <v>45721.0</v>
      </c>
      <c r="B2624" s="16">
        <f>IFERROR(VLOOKUP(A2624, 'Data Investing.com'!$A$1:$B$1937, 2, FALSE), "NA")</f>
        <v>10188.85</v>
      </c>
      <c r="C2624" s="16">
        <f>IFERROR(VLOOKUP(A2624, 'Data Investing.com'!$A$1:$G$1937, 6, FALSE), "NA")</f>
        <v>279.7282568</v>
      </c>
      <c r="D2624" s="17">
        <f>IFERROR(VLOOKUP(A2624, 'Data Investing.com'!$A$1:$D$1937, 4, FALSE), "NA")</f>
        <v>0.02938368</v>
      </c>
      <c r="E2624" s="17">
        <f>IFERROR(VLOOKUP(A2624, 'Data Investing.com'!$A$1:$G$1937, 7, FALSE), "NA")</f>
        <v>0.0294076641</v>
      </c>
    </row>
    <row r="2625" ht="15.75" customHeight="1">
      <c r="A2625" s="15">
        <v>45722.0</v>
      </c>
      <c r="B2625" s="16">
        <f>IFERROR(VLOOKUP(A2625, 'Data Investing.com'!$A$1:$B$1937, 2, FALSE), "NA")</f>
        <v>10459.08</v>
      </c>
      <c r="C2625" s="16">
        <f>IFERROR(VLOOKUP(A2625, 'Data Investing.com'!$A$1:$G$1937, 6, FALSE), "NA")</f>
        <v>287.4526596</v>
      </c>
      <c r="D2625" s="17">
        <f>IFERROR(VLOOKUP(A2625, 'Data Investing.com'!$A$1:$D$1937, 4, FALSE), "NA")</f>
        <v>0.02652213</v>
      </c>
      <c r="E2625" s="17">
        <f>IFERROR(VLOOKUP(A2625, 'Data Investing.com'!$A$1:$G$1937, 7, FALSE), "NA")</f>
        <v>0.02723956372</v>
      </c>
    </row>
    <row r="2626" ht="15.75" customHeight="1">
      <c r="A2626" s="15">
        <v>45723.0</v>
      </c>
      <c r="B2626" s="16">
        <f>IFERROR(VLOOKUP(A2626, 'Data Investing.com'!$A$1:$B$1937, 2, FALSE), "NA")</f>
        <v>10507.11</v>
      </c>
      <c r="C2626" s="16">
        <f>IFERROR(VLOOKUP(A2626, 'Data Investing.com'!$A$1:$G$1937, 6, FALSE), "NA")</f>
        <v>287.9756949</v>
      </c>
      <c r="D2626" s="17">
        <f>IFERROR(VLOOKUP(A2626, 'Data Investing.com'!$A$1:$D$1937, 4, FALSE), "NA")</f>
        <v>0.00459218</v>
      </c>
      <c r="E2626" s="17">
        <f>IFERROR(VLOOKUP(A2626, 'Data Investing.com'!$A$1:$G$1937, 7, FALSE), "NA")</f>
        <v>0.001817899346</v>
      </c>
    </row>
    <row r="2627" ht="15.75" customHeight="1">
      <c r="A2627" s="15">
        <v>45724.0</v>
      </c>
      <c r="B2627" s="16" t="str">
        <f>IFERROR(VLOOKUP(A2627, 'Data Investing.com'!$A$1:$B$1937, 2, FALSE), "NA")</f>
        <v>NA</v>
      </c>
      <c r="C2627" s="16" t="str">
        <f>IFERROR(VLOOKUP(A2627, 'Data Investing.com'!$A$1:$G$1937, 6, FALSE), "NA")</f>
        <v>NA</v>
      </c>
      <c r="D2627" s="17" t="str">
        <f>IFERROR(VLOOKUP(A2627, 'Data Investing.com'!$A$1:$D$1937, 4, FALSE), "NA")</f>
        <v>NA</v>
      </c>
      <c r="E2627" s="17" t="str">
        <f>IFERROR(VLOOKUP(A2627, 'Data Investing.com'!$A$1:$G$1937, 7, FALSE), "NA")</f>
        <v>NA</v>
      </c>
    </row>
    <row r="2628" ht="15.75" customHeight="1">
      <c r="A2628" s="15">
        <v>45725.0</v>
      </c>
      <c r="B2628" s="16" t="str">
        <f>IFERROR(VLOOKUP(A2628, 'Data Investing.com'!$A$1:$B$1937, 2, FALSE), "NA")</f>
        <v>NA</v>
      </c>
      <c r="C2628" s="16" t="str">
        <f>IFERROR(VLOOKUP(A2628, 'Data Investing.com'!$A$1:$G$1937, 6, FALSE), "NA")</f>
        <v>NA</v>
      </c>
      <c r="D2628" s="17" t="str">
        <f>IFERROR(VLOOKUP(A2628, 'Data Investing.com'!$A$1:$D$1937, 4, FALSE), "NA")</f>
        <v>NA</v>
      </c>
      <c r="E2628" s="17" t="str">
        <f>IFERROR(VLOOKUP(A2628, 'Data Investing.com'!$A$1:$G$1937, 7, FALSE), "NA")</f>
        <v>NA</v>
      </c>
    </row>
    <row r="2629" ht="15.75" customHeight="1">
      <c r="A2629" s="15">
        <v>45726.0</v>
      </c>
      <c r="B2629" s="16">
        <f>IFERROR(VLOOKUP(A2629, 'Data Investing.com'!$A$1:$B$1937, 2, FALSE), "NA")</f>
        <v>10422.24</v>
      </c>
      <c r="C2629" s="16">
        <f>IFERROR(VLOOKUP(A2629, 'Data Investing.com'!$A$1:$G$1937, 6, FALSE), "NA")</f>
        <v>285.2516627</v>
      </c>
      <c r="D2629" s="17">
        <f>IFERROR(VLOOKUP(A2629, 'Data Investing.com'!$A$1:$D$1937, 4, FALSE), "NA")</f>
        <v>-0.0080774</v>
      </c>
      <c r="E2629" s="17">
        <f>IFERROR(VLOOKUP(A2629, 'Data Investing.com'!$A$1:$G$1937, 7, FALSE), "NA")</f>
        <v>-0.009504266065</v>
      </c>
    </row>
    <row r="2630" ht="15.75" customHeight="1">
      <c r="A2630" s="15">
        <v>45727.0</v>
      </c>
      <c r="B2630" s="16">
        <f>IFERROR(VLOOKUP(A2630, 'Data Investing.com'!$A$1:$B$1937, 2, FALSE), "NA")</f>
        <v>10438.33</v>
      </c>
      <c r="C2630" s="16">
        <f>IFERROR(VLOOKUP(A2630, 'Data Investing.com'!$A$1:$G$1937, 6, FALSE), "NA")</f>
        <v>285.4959097</v>
      </c>
      <c r="D2630" s="17">
        <f>IFERROR(VLOOKUP(A2630, 'Data Investing.com'!$A$1:$D$1937, 4, FALSE), "NA")</f>
        <v>0.00154381</v>
      </c>
      <c r="E2630" s="17">
        <f>IFERROR(VLOOKUP(A2630, 'Data Investing.com'!$A$1:$G$1937, 7, FALSE), "NA")</f>
        <v>0.0008558845538</v>
      </c>
    </row>
    <row r="2631" ht="15.75" customHeight="1">
      <c r="A2631" s="15">
        <v>45728.0</v>
      </c>
      <c r="B2631" s="16">
        <f>IFERROR(VLOOKUP(A2631, 'Data Investing.com'!$A$1:$B$1937, 2, FALSE), "NA")</f>
        <v>10580.26</v>
      </c>
      <c r="C2631" s="16">
        <f>IFERROR(VLOOKUP(A2631, 'Data Investing.com'!$A$1:$G$1937, 6, FALSE), "NA")</f>
        <v>290.3681382</v>
      </c>
      <c r="D2631" s="17">
        <f>IFERROR(VLOOKUP(A2631, 'Data Investing.com'!$A$1:$D$1937, 4, FALSE), "NA")</f>
        <v>0.013597</v>
      </c>
      <c r="E2631" s="17">
        <f>IFERROR(VLOOKUP(A2631, 'Data Investing.com'!$A$1:$G$1937, 7, FALSE), "NA")</f>
        <v>0.0169218579</v>
      </c>
    </row>
    <row r="2632" ht="15.75" customHeight="1">
      <c r="A2632" s="15">
        <v>45729.0</v>
      </c>
      <c r="B2632" s="16">
        <f>IFERROR(VLOOKUP(A2632, 'Data Investing.com'!$A$1:$B$1937, 2, FALSE), "NA")</f>
        <v>10727.58</v>
      </c>
      <c r="C2632" s="16">
        <f>IFERROR(VLOOKUP(A2632, 'Data Investing.com'!$A$1:$G$1937, 6, FALSE), "NA")</f>
        <v>294.6069008</v>
      </c>
      <c r="D2632" s="17">
        <f>IFERROR(VLOOKUP(A2632, 'Data Investing.com'!$A$1:$D$1937, 4, FALSE), "NA")</f>
        <v>0.01392404</v>
      </c>
      <c r="E2632" s="17">
        <f>IFERROR(VLOOKUP(A2632, 'Data Investing.com'!$A$1:$G$1937, 7, FALSE), "NA")</f>
        <v>0.01449236794</v>
      </c>
    </row>
    <row r="2633" ht="15.75" customHeight="1">
      <c r="A2633" s="15">
        <v>45730.0</v>
      </c>
      <c r="B2633" s="16">
        <f>IFERROR(VLOOKUP(A2633, 'Data Investing.com'!$A$1:$B$1937, 2, FALSE), "NA")</f>
        <v>10840.59</v>
      </c>
      <c r="C2633" s="16">
        <f>IFERROR(VLOOKUP(A2633, 'Data Investing.com'!$A$1:$G$1937, 6, FALSE), "NA")</f>
        <v>296.8942824</v>
      </c>
      <c r="D2633" s="17">
        <f>IFERROR(VLOOKUP(A2633, 'Data Investing.com'!$A$1:$D$1937, 4, FALSE), "NA")</f>
        <v>0.01053453</v>
      </c>
      <c r="E2633" s="17">
        <f>IFERROR(VLOOKUP(A2633, 'Data Investing.com'!$A$1:$G$1937, 7, FALSE), "NA")</f>
        <v>0.00773419574</v>
      </c>
    </row>
    <row r="2634" ht="15.75" customHeight="1">
      <c r="A2634" s="15">
        <v>45731.0</v>
      </c>
      <c r="B2634" s="16" t="str">
        <f>IFERROR(VLOOKUP(A2634, 'Data Investing.com'!$A$1:$B$1937, 2, FALSE), "NA")</f>
        <v>NA</v>
      </c>
      <c r="C2634" s="16" t="str">
        <f>IFERROR(VLOOKUP(A2634, 'Data Investing.com'!$A$1:$G$1937, 6, FALSE), "NA")</f>
        <v>NA</v>
      </c>
      <c r="D2634" s="17" t="str">
        <f>IFERROR(VLOOKUP(A2634, 'Data Investing.com'!$A$1:$D$1937, 4, FALSE), "NA")</f>
        <v>NA</v>
      </c>
      <c r="E2634" s="17" t="str">
        <f>IFERROR(VLOOKUP(A2634, 'Data Investing.com'!$A$1:$G$1937, 7, FALSE), "NA")</f>
        <v>NA</v>
      </c>
    </row>
    <row r="2635" ht="15.75" customHeight="1">
      <c r="A2635" s="15">
        <v>45732.0</v>
      </c>
      <c r="B2635" s="16" t="str">
        <f>IFERROR(VLOOKUP(A2635, 'Data Investing.com'!$A$1:$B$1937, 2, FALSE), "NA")</f>
        <v>NA</v>
      </c>
      <c r="C2635" s="16" t="str">
        <f>IFERROR(VLOOKUP(A2635, 'Data Investing.com'!$A$1:$G$1937, 6, FALSE), "NA")</f>
        <v>NA</v>
      </c>
      <c r="D2635" s="17" t="str">
        <f>IFERROR(VLOOKUP(A2635, 'Data Investing.com'!$A$1:$D$1937, 4, FALSE), "NA")</f>
        <v>NA</v>
      </c>
      <c r="E2635" s="17" t="str">
        <f>IFERROR(VLOOKUP(A2635, 'Data Investing.com'!$A$1:$G$1937, 7, FALSE), "NA")</f>
        <v>NA</v>
      </c>
    </row>
    <row r="2636" ht="15.75" customHeight="1">
      <c r="A2636" s="15">
        <v>45733.0</v>
      </c>
      <c r="B2636" s="16">
        <f>IFERROR(VLOOKUP(A2636, 'Data Investing.com'!$A$1:$B$1937, 2, FALSE), "NA")</f>
        <v>10862.14</v>
      </c>
      <c r="C2636" s="16">
        <f>IFERROR(VLOOKUP(A2636, 'Data Investing.com'!$A$1:$G$1937, 6, FALSE), "NA")</f>
        <v>297.8776968</v>
      </c>
      <c r="D2636" s="17">
        <f>IFERROR(VLOOKUP(A2636, 'Data Investing.com'!$A$1:$D$1937, 4, FALSE), "NA")</f>
        <v>0.0019879</v>
      </c>
      <c r="E2636" s="17">
        <f>IFERROR(VLOOKUP(A2636, 'Data Investing.com'!$A$1:$G$1937, 7, FALSE), "NA")</f>
        <v>0.003306864916</v>
      </c>
    </row>
    <row r="2637" ht="15.75" customHeight="1">
      <c r="A2637" s="15">
        <v>45734.0</v>
      </c>
      <c r="B2637" s="16">
        <f>IFERROR(VLOOKUP(A2637, 'Data Investing.com'!$A$1:$B$1937, 2, FALSE), "NA")</f>
        <v>10802.23</v>
      </c>
      <c r="C2637" s="16">
        <f>IFERROR(VLOOKUP(A2637, 'Data Investing.com'!$A$1:$G$1937, 6, FALSE), "NA")</f>
        <v>294.4791113</v>
      </c>
      <c r="D2637" s="17">
        <f>IFERROR(VLOOKUP(A2637, 'Data Investing.com'!$A$1:$D$1937, 4, FALSE), "NA")</f>
        <v>-0.0055155</v>
      </c>
      <c r="E2637" s="17">
        <f>IFERROR(VLOOKUP(A2637, 'Data Investing.com'!$A$1:$G$1937, 7, FALSE), "NA")</f>
        <v>-0.01147491751</v>
      </c>
    </row>
    <row r="2638" ht="15.75" customHeight="1">
      <c r="A2638" s="15">
        <v>45735.0</v>
      </c>
      <c r="B2638" s="16">
        <f>IFERROR(VLOOKUP(A2638, 'Data Investing.com'!$A$1:$B$1937, 2, FALSE), "NA")</f>
        <v>9860.29</v>
      </c>
      <c r="C2638" s="16">
        <f>IFERROR(VLOOKUP(A2638, 'Data Investing.com'!$A$1:$G$1937, 6, FALSE), "NA")</f>
        <v>261.8934927</v>
      </c>
      <c r="D2638" s="17">
        <f>IFERROR(VLOOKUP(A2638, 'Data Investing.com'!$A$1:$D$1937, 4, FALSE), "NA")</f>
        <v>-0.0871987</v>
      </c>
      <c r="E2638" s="17">
        <f>IFERROR(VLOOKUP(A2638, 'Data Investing.com'!$A$1:$G$1937, 7, FALSE), "NA")</f>
        <v>-0.1172701665</v>
      </c>
    </row>
    <row r="2639" ht="15.75" customHeight="1">
      <c r="A2639" s="15">
        <v>45736.0</v>
      </c>
      <c r="B2639" s="16">
        <f>IFERROR(VLOOKUP(A2639, 'Data Investing.com'!$A$1:$B$1937, 2, FALSE), "NA")</f>
        <v>9810.94</v>
      </c>
      <c r="C2639" s="16">
        <f>IFERROR(VLOOKUP(A2639, 'Data Investing.com'!$A$1:$G$1937, 6, FALSE), "NA")</f>
        <v>261.9044314</v>
      </c>
      <c r="D2639" s="17">
        <f>IFERROR(VLOOKUP(A2639, 'Data Investing.com'!$A$1:$D$1937, 4, FALSE), "NA")</f>
        <v>-0.0050049</v>
      </c>
      <c r="E2639" s="17">
        <f>IFERROR(VLOOKUP(A2639, 'Data Investing.com'!$A$1:$G$1937, 7, FALSE), "NA")</f>
        <v>0.00004176686123</v>
      </c>
    </row>
    <row r="2640" ht="15.75" customHeight="1">
      <c r="A2640" s="15">
        <v>45737.0</v>
      </c>
      <c r="B2640" s="16">
        <f>IFERROR(VLOOKUP(A2640, 'Data Investing.com'!$A$1:$B$1937, 2, FALSE), "NA")</f>
        <v>9044.64</v>
      </c>
      <c r="C2640" s="16">
        <f>IFERROR(VLOOKUP(A2640, 'Data Investing.com'!$A$1:$G$1937, 6, FALSE), "NA")</f>
        <v>241.964687</v>
      </c>
      <c r="D2640" s="17">
        <f>IFERROR(VLOOKUP(A2640, 'Data Investing.com'!$A$1:$D$1937, 4, FALSE), "NA")</f>
        <v>-0.0781067</v>
      </c>
      <c r="E2640" s="17">
        <f>IFERROR(VLOOKUP(A2640, 'Data Investing.com'!$A$1:$G$1937, 7, FALSE), "NA")</f>
        <v>-0.07918787753</v>
      </c>
    </row>
    <row r="2641" ht="15.75" customHeight="1">
      <c r="A2641" s="15">
        <v>45738.0</v>
      </c>
      <c r="B2641" s="16" t="str">
        <f>IFERROR(VLOOKUP(A2641, 'Data Investing.com'!$A$1:$B$1937, 2, FALSE), "NA")</f>
        <v>NA</v>
      </c>
      <c r="C2641" s="16" t="str">
        <f>IFERROR(VLOOKUP(A2641, 'Data Investing.com'!$A$1:$G$1937, 6, FALSE), "NA")</f>
        <v>NA</v>
      </c>
      <c r="D2641" s="17" t="str">
        <f>IFERROR(VLOOKUP(A2641, 'Data Investing.com'!$A$1:$D$1937, 4, FALSE), "NA")</f>
        <v>NA</v>
      </c>
      <c r="E2641" s="17" t="str">
        <f>IFERROR(VLOOKUP(A2641, 'Data Investing.com'!$A$1:$G$1937, 7, FALSE), "NA")</f>
        <v>NA</v>
      </c>
    </row>
    <row r="2642" ht="15.75" customHeight="1">
      <c r="A2642" s="15">
        <v>45739.0</v>
      </c>
      <c r="B2642" s="16" t="str">
        <f>IFERROR(VLOOKUP(A2642, 'Data Investing.com'!$A$1:$B$1937, 2, FALSE), "NA")</f>
        <v>NA</v>
      </c>
      <c r="C2642" s="16" t="str">
        <f>IFERROR(VLOOKUP(A2642, 'Data Investing.com'!$A$1:$G$1937, 6, FALSE), "NA")</f>
        <v>NA</v>
      </c>
      <c r="D2642" s="17" t="str">
        <f>IFERROR(VLOOKUP(A2642, 'Data Investing.com'!$A$1:$D$1937, 4, FALSE), "NA")</f>
        <v>NA</v>
      </c>
      <c r="E2642" s="17" t="str">
        <f>IFERROR(VLOOKUP(A2642, 'Data Investing.com'!$A$1:$G$1937, 7, FALSE), "NA")</f>
        <v>NA</v>
      </c>
    </row>
    <row r="2643" ht="15.75" customHeight="1">
      <c r="A2643" s="15">
        <v>45740.0</v>
      </c>
      <c r="B2643" s="16">
        <f>IFERROR(VLOOKUP(A2643, 'Data Investing.com'!$A$1:$B$1937, 2, FALSE), "NA")</f>
        <v>9299.36</v>
      </c>
      <c r="C2643" s="16">
        <f>IFERROR(VLOOKUP(A2643, 'Data Investing.com'!$A$1:$G$1937, 6, FALSE), "NA")</f>
        <v>245.0656716</v>
      </c>
      <c r="D2643" s="17">
        <f>IFERROR(VLOOKUP(A2643, 'Data Investing.com'!$A$1:$D$1937, 4, FALSE), "NA")</f>
        <v>0.02816254</v>
      </c>
      <c r="E2643" s="17">
        <f>IFERROR(VLOOKUP(A2643, 'Data Investing.com'!$A$1:$G$1937, 7, FALSE), "NA")</f>
        <v>0.01273442787</v>
      </c>
    </row>
    <row r="2644" ht="15.75" customHeight="1">
      <c r="A2644" s="15">
        <v>45741.0</v>
      </c>
      <c r="B2644" s="16">
        <f>IFERROR(VLOOKUP(A2644, 'Data Investing.com'!$A$1:$B$1937, 2, FALSE), "NA")</f>
        <v>9715.58</v>
      </c>
      <c r="C2644" s="16">
        <f>IFERROR(VLOOKUP(A2644, 'Data Investing.com'!$A$1:$G$1937, 6, FALSE), "NA")</f>
        <v>256.0349757</v>
      </c>
      <c r="D2644" s="17">
        <f>IFERROR(VLOOKUP(A2644, 'Data Investing.com'!$A$1:$D$1937, 4, FALSE), "NA")</f>
        <v>0.04475792</v>
      </c>
      <c r="E2644" s="17">
        <f>IFERROR(VLOOKUP(A2644, 'Data Investing.com'!$A$1:$G$1937, 7, FALSE), "NA")</f>
        <v>0.04378783725</v>
      </c>
    </row>
    <row r="2645" ht="15.75" customHeight="1">
      <c r="A2645" s="15">
        <v>45742.0</v>
      </c>
      <c r="B2645" s="16">
        <f>IFERROR(VLOOKUP(A2645, 'Data Investing.com'!$A$1:$B$1937, 2, FALSE), "NA")</f>
        <v>9649.53</v>
      </c>
      <c r="C2645" s="16">
        <f>IFERROR(VLOOKUP(A2645, 'Data Investing.com'!$A$1:$G$1937, 6, FALSE), "NA")</f>
        <v>253.9824546</v>
      </c>
      <c r="D2645" s="17">
        <f>IFERROR(VLOOKUP(A2645, 'Data Investing.com'!$A$1:$D$1937, 4, FALSE), "NA")</f>
        <v>-0.0067984</v>
      </c>
      <c r="E2645" s="17">
        <f>IFERROR(VLOOKUP(A2645, 'Data Investing.com'!$A$1:$G$1937, 7, FALSE), "NA")</f>
        <v>-0.00804887082</v>
      </c>
    </row>
    <row r="2646" ht="15.75" customHeight="1">
      <c r="A2646" s="15">
        <v>45743.0</v>
      </c>
      <c r="B2646" s="16">
        <f>IFERROR(VLOOKUP(A2646, 'Data Investing.com'!$A$1:$B$1937, 2, FALSE), "NA")</f>
        <v>9612.84</v>
      </c>
      <c r="C2646" s="16">
        <f>IFERROR(VLOOKUP(A2646, 'Data Investing.com'!$A$1:$G$1937, 6, FALSE), "NA")</f>
        <v>253.5553199</v>
      </c>
      <c r="D2646" s="17">
        <f>IFERROR(VLOOKUP(A2646, 'Data Investing.com'!$A$1:$D$1937, 4, FALSE), "NA")</f>
        <v>-0.0038023</v>
      </c>
      <c r="E2646" s="17">
        <f>IFERROR(VLOOKUP(A2646, 'Data Investing.com'!$A$1:$G$1937, 7, FALSE), "NA")</f>
        <v>-0.001683164546</v>
      </c>
    </row>
    <row r="2647" ht="15.75" customHeight="1">
      <c r="A2647" s="15">
        <v>45744.0</v>
      </c>
      <c r="B2647" s="16">
        <f>IFERROR(VLOOKUP(A2647, 'Data Investing.com'!$A$1:$B$1937, 2, FALSE), "NA")</f>
        <v>9659.48</v>
      </c>
      <c r="C2647" s="16">
        <f>IFERROR(VLOOKUP(A2647, 'Data Investing.com'!$A$1:$G$1937, 6, FALSE), "NA")</f>
        <v>255.0297155</v>
      </c>
      <c r="D2647" s="17">
        <f>IFERROR(VLOOKUP(A2647, 'Data Investing.com'!$A$1:$D$1937, 4, FALSE), "NA")</f>
        <v>0.00485184</v>
      </c>
      <c r="E2647" s="17">
        <f>IFERROR(VLOOKUP(A2647, 'Data Investing.com'!$A$1:$G$1937, 7, FALSE), "NA")</f>
        <v>0.005798045833</v>
      </c>
    </row>
    <row r="2648" ht="15.75" customHeight="1">
      <c r="A2648" s="15">
        <v>45745.0</v>
      </c>
      <c r="B2648" s="16" t="str">
        <f>IFERROR(VLOOKUP(A2648, 'Data Investing.com'!$A$1:$B$1937, 2, FALSE), "NA")</f>
        <v>NA</v>
      </c>
      <c r="C2648" s="16" t="str">
        <f>IFERROR(VLOOKUP(A2648, 'Data Investing.com'!$A$1:$G$1937, 6, FALSE), "NA")</f>
        <v>NA</v>
      </c>
      <c r="D2648" s="17" t="str">
        <f>IFERROR(VLOOKUP(A2648, 'Data Investing.com'!$A$1:$D$1937, 4, FALSE), "NA")</f>
        <v>NA</v>
      </c>
      <c r="E2648" s="17" t="str">
        <f>IFERROR(VLOOKUP(A2648, 'Data Investing.com'!$A$1:$G$1937, 7, FALSE), "NA")</f>
        <v>NA</v>
      </c>
    </row>
    <row r="2649" ht="15.75" customHeight="1">
      <c r="A2649" s="15">
        <v>45746.0</v>
      </c>
      <c r="B2649" s="16" t="str">
        <f>IFERROR(VLOOKUP(A2649, 'Data Investing.com'!$A$1:$B$1937, 2, FALSE), "NA")</f>
        <v>NA</v>
      </c>
      <c r="C2649" s="16" t="str">
        <f>IFERROR(VLOOKUP(A2649, 'Data Investing.com'!$A$1:$G$1937, 6, FALSE), "NA")</f>
        <v>NA</v>
      </c>
      <c r="D2649" s="17" t="str">
        <f>IFERROR(VLOOKUP(A2649, 'Data Investing.com'!$A$1:$D$1937, 4, FALSE), "NA")</f>
        <v>NA</v>
      </c>
      <c r="E2649" s="17" t="str">
        <f>IFERROR(VLOOKUP(A2649, 'Data Investing.com'!$A$1:$G$1937, 7, FALSE), "NA")</f>
        <v>NA</v>
      </c>
    </row>
    <row r="2650" ht="15.75" customHeight="1">
      <c r="A2650" s="15">
        <v>45747.0</v>
      </c>
      <c r="B2650" s="16" t="str">
        <f>IFERROR(VLOOKUP(A2650, 'Data Investing.com'!$A$1:$B$1937, 2, FALSE), "NA")</f>
        <v>NA</v>
      </c>
      <c r="C2650" s="16" t="str">
        <f>IFERROR(VLOOKUP(A2650, 'Data Investing.com'!$A$1:$G$1937, 6, FALSE), "NA")</f>
        <v>NA</v>
      </c>
      <c r="D2650" s="17" t="str">
        <f>IFERROR(VLOOKUP(A2650, 'Data Investing.com'!$A$1:$D$1937, 4, FALSE), "NA")</f>
        <v>NA</v>
      </c>
      <c r="E2650" s="17" t="str">
        <f>IFERROR(VLOOKUP(A2650, 'Data Investing.com'!$A$1:$G$1937, 7, FALSE), "NA")</f>
        <v>NA</v>
      </c>
    </row>
    <row r="2651" ht="15.75" customHeight="1">
      <c r="A2651" s="15">
        <v>45748.0</v>
      </c>
      <c r="B2651" s="16" t="str">
        <f>IFERROR(VLOOKUP(A2651, 'Data Investing.com'!$A$1:$B$1937, 2, FALSE), "NA")</f>
        <v>NA</v>
      </c>
      <c r="C2651" s="16" t="str">
        <f>IFERROR(VLOOKUP(A2651, 'Data Investing.com'!$A$1:$G$1937, 6, FALSE), "NA")</f>
        <v>NA</v>
      </c>
      <c r="D2651" s="17" t="str">
        <f>IFERROR(VLOOKUP(A2651, 'Data Investing.com'!$A$1:$D$1937, 4, FALSE), "NA")</f>
        <v>NA</v>
      </c>
      <c r="E2651" s="17" t="str">
        <f>IFERROR(VLOOKUP(A2651, 'Data Investing.com'!$A$1:$G$1937, 7, FALSE), "NA")</f>
        <v>NA</v>
      </c>
    </row>
    <row r="2652" ht="15.75" customHeight="1">
      <c r="A2652" s="15">
        <v>45749.0</v>
      </c>
      <c r="B2652" s="16">
        <f>IFERROR(VLOOKUP(A2652, 'Data Investing.com'!$A$1:$B$1937, 2, FALSE), "NA")</f>
        <v>9523.31</v>
      </c>
      <c r="C2652" s="16">
        <f>IFERROR(VLOOKUP(A2652, 'Data Investing.com'!$A$1:$G$1937, 6, FALSE), "NA")</f>
        <v>251.1567127</v>
      </c>
      <c r="D2652" s="17">
        <f>IFERROR(VLOOKUP(A2652, 'Data Investing.com'!$A$1:$D$1937, 4, FALSE), "NA")</f>
        <v>-0.014097</v>
      </c>
      <c r="E2652" s="17">
        <f>IFERROR(VLOOKUP(A2652, 'Data Investing.com'!$A$1:$G$1937, 7, FALSE), "NA")</f>
        <v>-0.015302972</v>
      </c>
    </row>
    <row r="2653" ht="15.75" customHeight="1">
      <c r="A2653" s="15">
        <v>45750.0</v>
      </c>
      <c r="B2653" s="16">
        <f>IFERROR(VLOOKUP(A2653, 'Data Investing.com'!$A$1:$B$1937, 2, FALSE), "NA")</f>
        <v>9484.26</v>
      </c>
      <c r="C2653" s="16">
        <f>IFERROR(VLOOKUP(A2653, 'Data Investing.com'!$A$1:$G$1937, 6, FALSE), "NA")</f>
        <v>249.991697</v>
      </c>
      <c r="D2653" s="17">
        <f>IFERROR(VLOOKUP(A2653, 'Data Investing.com'!$A$1:$D$1937, 4, FALSE), "NA")</f>
        <v>-0.0041005</v>
      </c>
      <c r="E2653" s="17">
        <f>IFERROR(VLOOKUP(A2653, 'Data Investing.com'!$A$1:$G$1937, 7, FALSE), "NA")</f>
        <v>-0.004649392115</v>
      </c>
    </row>
    <row r="2654" ht="15.75" customHeight="1">
      <c r="A2654" s="15">
        <v>45751.0</v>
      </c>
      <c r="B2654" s="16">
        <f>IFERROR(VLOOKUP(A2654, 'Data Investing.com'!$A$1:$B$1937, 2, FALSE), "NA")</f>
        <v>9379.83</v>
      </c>
      <c r="C2654" s="16">
        <f>IFERROR(VLOOKUP(A2654, 'Data Investing.com'!$A$1:$G$1937, 6, FALSE), "NA")</f>
        <v>246.8980566</v>
      </c>
      <c r="D2654" s="17">
        <f>IFERROR(VLOOKUP(A2654, 'Data Investing.com'!$A$1:$D$1937, 4, FALSE), "NA")</f>
        <v>-0.0110109</v>
      </c>
      <c r="E2654" s="17">
        <f>IFERROR(VLOOKUP(A2654, 'Data Investing.com'!$A$1:$G$1937, 7, FALSE), "NA")</f>
        <v>-0.01245218025</v>
      </c>
    </row>
    <row r="2655" ht="15.75" customHeight="1">
      <c r="A2655" s="15">
        <v>45752.0</v>
      </c>
      <c r="B2655" s="16" t="str">
        <f>IFERROR(VLOOKUP(A2655, 'Data Investing.com'!$A$1:$B$1937, 2, FALSE), "NA")</f>
        <v>NA</v>
      </c>
      <c r="C2655" s="16" t="str">
        <f>IFERROR(VLOOKUP(A2655, 'Data Investing.com'!$A$1:$G$1937, 6, FALSE), "NA")</f>
        <v>NA</v>
      </c>
      <c r="D2655" s="17" t="str">
        <f>IFERROR(VLOOKUP(A2655, 'Data Investing.com'!$A$1:$D$1937, 4, FALSE), "NA")</f>
        <v>NA</v>
      </c>
      <c r="E2655" s="17" t="str">
        <f>IFERROR(VLOOKUP(A2655, 'Data Investing.com'!$A$1:$G$1937, 7, FALSE), "NA")</f>
        <v>NA</v>
      </c>
    </row>
    <row r="2656" ht="15.75" customHeight="1">
      <c r="A2656" s="15">
        <v>45753.0</v>
      </c>
      <c r="B2656" s="16" t="str">
        <f>IFERROR(VLOOKUP(A2656, 'Data Investing.com'!$A$1:$B$1937, 2, FALSE), "NA")</f>
        <v>NA</v>
      </c>
      <c r="C2656" s="16" t="str">
        <f>IFERROR(VLOOKUP(A2656, 'Data Investing.com'!$A$1:$G$1937, 6, FALSE), "NA")</f>
        <v>NA</v>
      </c>
      <c r="D2656" s="17" t="str">
        <f>IFERROR(VLOOKUP(A2656, 'Data Investing.com'!$A$1:$D$1937, 4, FALSE), "NA")</f>
        <v>NA</v>
      </c>
      <c r="E2656" s="17" t="str">
        <f>IFERROR(VLOOKUP(A2656, 'Data Investing.com'!$A$1:$G$1937, 7, FALSE), "NA")</f>
        <v>NA</v>
      </c>
    </row>
    <row r="2657" ht="15.75" customHeight="1">
      <c r="A2657" s="15">
        <v>45754.0</v>
      </c>
      <c r="B2657" s="16">
        <f>IFERROR(VLOOKUP(A2657, 'Data Investing.com'!$A$1:$B$1937, 2, FALSE), "NA")</f>
        <v>9407.17</v>
      </c>
      <c r="C2657" s="16">
        <f>IFERROR(VLOOKUP(A2657, 'Data Investing.com'!$A$1:$G$1937, 6, FALSE), "NA")</f>
        <v>247.8669389</v>
      </c>
      <c r="D2657" s="17">
        <f>IFERROR(VLOOKUP(A2657, 'Data Investing.com'!$A$1:$D$1937, 4, FALSE), "NA")</f>
        <v>0.00291476</v>
      </c>
      <c r="E2657" s="17">
        <f>IFERROR(VLOOKUP(A2657, 'Data Investing.com'!$A$1:$G$1937, 7, FALSE), "NA")</f>
        <v>0.003916540395</v>
      </c>
    </row>
    <row r="2658" ht="15.75" customHeight="1">
      <c r="A2658" s="15">
        <v>45755.0</v>
      </c>
      <c r="B2658" s="16">
        <f>IFERROR(VLOOKUP(A2658, 'Data Investing.com'!$A$1:$B$1937, 2, FALSE), "NA")</f>
        <v>9477.14</v>
      </c>
      <c r="C2658" s="16">
        <f>IFERROR(VLOOKUP(A2658, 'Data Investing.com'!$A$1:$G$1937, 6, FALSE), "NA")</f>
        <v>249.7605739</v>
      </c>
      <c r="D2658" s="17">
        <f>IFERROR(VLOOKUP(A2658, 'Data Investing.com'!$A$1:$D$1937, 4, FALSE), "NA")</f>
        <v>0.00743794</v>
      </c>
      <c r="E2658" s="17">
        <f>IFERROR(VLOOKUP(A2658, 'Data Investing.com'!$A$1:$G$1937, 7, FALSE), "NA")</f>
        <v>0.007610688877</v>
      </c>
    </row>
    <row r="2659" ht="15.75" customHeight="1">
      <c r="A2659" s="15">
        <v>45756.0</v>
      </c>
      <c r="B2659" s="16">
        <f>IFERROR(VLOOKUP(A2659, 'Data Investing.com'!$A$1:$B$1937, 2, FALSE), "NA")</f>
        <v>9275.5</v>
      </c>
      <c r="C2659" s="16">
        <f>IFERROR(VLOOKUP(A2659, 'Data Investing.com'!$A$1:$G$1937, 6, FALSE), "NA")</f>
        <v>244.2811017</v>
      </c>
      <c r="D2659" s="17">
        <f>IFERROR(VLOOKUP(A2659, 'Data Investing.com'!$A$1:$D$1937, 4, FALSE), "NA")</f>
        <v>-0.0212765</v>
      </c>
      <c r="E2659" s="17">
        <f>IFERROR(VLOOKUP(A2659, 'Data Investing.com'!$A$1:$G$1937, 7, FALSE), "NA")</f>
        <v>-0.0221831362</v>
      </c>
    </row>
    <row r="2660" ht="15.75" customHeight="1">
      <c r="A2660" s="15">
        <v>45757.0</v>
      </c>
      <c r="B2660" s="16">
        <f>IFERROR(VLOOKUP(A2660, 'Data Investing.com'!$A$1:$B$1937, 2, FALSE), "NA")</f>
        <v>9338.58</v>
      </c>
      <c r="C2660" s="16">
        <f>IFERROR(VLOOKUP(A2660, 'Data Investing.com'!$A$1:$G$1937, 6, FALSE), "NA")</f>
        <v>246.4232845</v>
      </c>
      <c r="D2660" s="17">
        <f>IFERROR(VLOOKUP(A2660, 'Data Investing.com'!$A$1:$D$1937, 4, FALSE), "NA")</f>
        <v>0.00680071</v>
      </c>
      <c r="E2660" s="17">
        <f>IFERROR(VLOOKUP(A2660, 'Data Investing.com'!$A$1:$G$1937, 7, FALSE), "NA")</f>
        <v>0.008731107554</v>
      </c>
    </row>
    <row r="2661" ht="15.75" customHeight="1">
      <c r="A2661" s="15">
        <v>45758.0</v>
      </c>
      <c r="B2661" s="16">
        <f>IFERROR(VLOOKUP(A2661, 'Data Investing.com'!$A$1:$B$1937, 2, FALSE), "NA")</f>
        <v>9380.95</v>
      </c>
      <c r="C2661" s="16">
        <f>IFERROR(VLOOKUP(A2661, 'Data Investing.com'!$A$1:$G$1937, 6, FALSE), "NA")</f>
        <v>247.777361</v>
      </c>
      <c r="D2661" s="17">
        <f>IFERROR(VLOOKUP(A2661, 'Data Investing.com'!$A$1:$D$1937, 4, FALSE), "NA")</f>
        <v>0.00453709</v>
      </c>
      <c r="E2661" s="17">
        <f>IFERROR(VLOOKUP(A2661, 'Data Investing.com'!$A$1:$G$1937, 7, FALSE), "NA")</f>
        <v>0.00547987936</v>
      </c>
    </row>
    <row r="2662" ht="15.75" customHeight="1">
      <c r="A2662" s="15">
        <v>45759.0</v>
      </c>
      <c r="B2662" s="16" t="str">
        <f>IFERROR(VLOOKUP(A2662, 'Data Investing.com'!$A$1:$B$1937, 2, FALSE), "NA")</f>
        <v>NA</v>
      </c>
      <c r="C2662" s="16" t="str">
        <f>IFERROR(VLOOKUP(A2662, 'Data Investing.com'!$A$1:$G$1937, 6, FALSE), "NA")</f>
        <v>NA</v>
      </c>
      <c r="D2662" s="17" t="str">
        <f>IFERROR(VLOOKUP(A2662, 'Data Investing.com'!$A$1:$D$1937, 4, FALSE), "NA")</f>
        <v>NA</v>
      </c>
      <c r="E2662" s="17" t="str">
        <f>IFERROR(VLOOKUP(A2662, 'Data Investing.com'!$A$1:$G$1937, 7, FALSE), "NA")</f>
        <v>NA</v>
      </c>
    </row>
    <row r="2663" ht="15.75" customHeight="1">
      <c r="A2663" s="15">
        <v>45760.0</v>
      </c>
      <c r="B2663" s="16" t="str">
        <f>IFERROR(VLOOKUP(A2663, 'Data Investing.com'!$A$1:$B$1937, 2, FALSE), "NA")</f>
        <v>NA</v>
      </c>
      <c r="C2663" s="16" t="str">
        <f>IFERROR(VLOOKUP(A2663, 'Data Investing.com'!$A$1:$G$1937, 6, FALSE), "NA")</f>
        <v>NA</v>
      </c>
      <c r="D2663" s="17" t="str">
        <f>IFERROR(VLOOKUP(A2663, 'Data Investing.com'!$A$1:$D$1937, 4, FALSE), "NA")</f>
        <v>NA</v>
      </c>
      <c r="E2663" s="17" t="str">
        <f>IFERROR(VLOOKUP(A2663, 'Data Investing.com'!$A$1:$G$1937, 7, FALSE), "NA")</f>
        <v>NA</v>
      </c>
    </row>
    <row r="2664" ht="15.75" customHeight="1">
      <c r="A2664" s="15">
        <v>45761.0</v>
      </c>
      <c r="B2664" s="16">
        <f>IFERROR(VLOOKUP(A2664, 'Data Investing.com'!$A$1:$B$1937, 2, FALSE), "NA")</f>
        <v>9423.62</v>
      </c>
      <c r="C2664" s="16">
        <f>IFERROR(VLOOKUP(A2664, 'Data Investing.com'!$A$1:$G$1937, 6, FALSE), "NA")</f>
        <v>247.8236973</v>
      </c>
      <c r="D2664" s="17">
        <f>IFERROR(VLOOKUP(A2664, 'Data Investing.com'!$A$1:$D$1937, 4, FALSE), "NA")</f>
        <v>0.00454858</v>
      </c>
      <c r="E2664" s="17">
        <f>IFERROR(VLOOKUP(A2664, 'Data Investing.com'!$A$1:$G$1937, 7, FALSE), "NA")</f>
        <v>0.0001869899711</v>
      </c>
    </row>
    <row r="2665" ht="15.75" customHeight="1">
      <c r="A2665" s="15">
        <v>45762.0</v>
      </c>
      <c r="B2665" s="16">
        <f>IFERROR(VLOOKUP(A2665, 'Data Investing.com'!$A$1:$B$1937, 2, FALSE), "NA")</f>
        <v>9393.79</v>
      </c>
      <c r="C2665" s="16">
        <f>IFERROR(VLOOKUP(A2665, 'Data Investing.com'!$A$1:$G$1937, 6, FALSE), "NA")</f>
        <v>246.6953793</v>
      </c>
      <c r="D2665" s="17">
        <f>IFERROR(VLOOKUP(A2665, 'Data Investing.com'!$A$1:$D$1937, 4, FALSE), "NA")</f>
        <v>-0.0031655</v>
      </c>
      <c r="E2665" s="17">
        <f>IFERROR(VLOOKUP(A2665, 'Data Investing.com'!$A$1:$G$1937, 7, FALSE), "NA")</f>
        <v>-0.004563301943</v>
      </c>
    </row>
    <row r="2666" ht="15.75" customHeight="1">
      <c r="A2666" s="15">
        <v>45763.0</v>
      </c>
      <c r="B2666" s="16">
        <f>IFERROR(VLOOKUP(A2666, 'Data Investing.com'!$A$1:$B$1937, 2, FALSE), "NA")</f>
        <v>9266.09</v>
      </c>
      <c r="C2666" s="16">
        <f>IFERROR(VLOOKUP(A2666, 'Data Investing.com'!$A$1:$G$1937, 6, FALSE), "NA")</f>
        <v>243.0188491</v>
      </c>
      <c r="D2666" s="17">
        <f>IFERROR(VLOOKUP(A2666, 'Data Investing.com'!$A$1:$D$1937, 4, FALSE), "NA")</f>
        <v>-0.0135941</v>
      </c>
      <c r="E2666" s="17">
        <f>IFERROR(VLOOKUP(A2666, 'Data Investing.com'!$A$1:$G$1937, 7, FALSE), "NA")</f>
        <v>-0.01501528452</v>
      </c>
    </row>
    <row r="2667" ht="15.75" customHeight="1">
      <c r="A2667" s="15">
        <v>45764.0</v>
      </c>
      <c r="B2667" s="16">
        <f>IFERROR(VLOOKUP(A2667, 'Data Investing.com'!$A$1:$B$1937, 2, FALSE), "NA")</f>
        <v>9396.02</v>
      </c>
      <c r="C2667" s="16">
        <f>IFERROR(VLOOKUP(A2667, 'Data Investing.com'!$A$1:$G$1937, 6, FALSE), "NA")</f>
        <v>249.8376697</v>
      </c>
      <c r="D2667" s="17">
        <f>IFERROR(VLOOKUP(A2667, 'Data Investing.com'!$A$1:$D$1937, 4, FALSE), "NA")</f>
        <v>0.0140221</v>
      </c>
      <c r="E2667" s="17">
        <f>IFERROR(VLOOKUP(A2667, 'Data Investing.com'!$A$1:$G$1937, 7, FALSE), "NA")</f>
        <v>0.02767237694</v>
      </c>
    </row>
    <row r="2668" ht="15.75" customHeight="1">
      <c r="A2668" s="15">
        <v>45765.0</v>
      </c>
      <c r="B2668" s="16">
        <f>IFERROR(VLOOKUP(A2668, 'Data Investing.com'!$A$1:$B$1937, 2, FALSE), "NA")</f>
        <v>9317.24</v>
      </c>
      <c r="C2668" s="16">
        <f>IFERROR(VLOOKUP(A2668, 'Data Investing.com'!$A$1:$G$1937, 6, FALSE), "NA")</f>
        <v>247.450794</v>
      </c>
      <c r="D2668" s="17">
        <f>IFERROR(VLOOKUP(A2668, 'Data Investing.com'!$A$1:$D$1937, 4, FALSE), "NA")</f>
        <v>-0.0083844</v>
      </c>
      <c r="E2668" s="17">
        <f>IFERROR(VLOOKUP(A2668, 'Data Investing.com'!$A$1:$G$1937, 7, FALSE), "NA")</f>
        <v>-0.009599635694</v>
      </c>
    </row>
    <row r="2669" ht="15.75" customHeight="1">
      <c r="A2669" s="15">
        <v>45766.0</v>
      </c>
      <c r="B2669" s="16" t="str">
        <f>IFERROR(VLOOKUP(A2669, 'Data Investing.com'!$A$1:$B$1937, 2, FALSE), "NA")</f>
        <v>NA</v>
      </c>
      <c r="C2669" s="16" t="str">
        <f>IFERROR(VLOOKUP(A2669, 'Data Investing.com'!$A$1:$G$1937, 6, FALSE), "NA")</f>
        <v>NA</v>
      </c>
      <c r="D2669" s="17" t="str">
        <f>IFERROR(VLOOKUP(A2669, 'Data Investing.com'!$A$1:$D$1937, 4, FALSE), "NA")</f>
        <v>NA</v>
      </c>
      <c r="E2669" s="17" t="str">
        <f>IFERROR(VLOOKUP(A2669, 'Data Investing.com'!$A$1:$G$1937, 7, FALSE), "NA")</f>
        <v>NA</v>
      </c>
    </row>
    <row r="2670" ht="15.75" customHeight="1">
      <c r="A2670" s="15">
        <v>45767.0</v>
      </c>
      <c r="B2670" s="16" t="str">
        <f>IFERROR(VLOOKUP(A2670, 'Data Investing.com'!$A$1:$B$1937, 2, FALSE), "NA")</f>
        <v>NA</v>
      </c>
      <c r="C2670" s="16" t="str">
        <f>IFERROR(VLOOKUP(A2670, 'Data Investing.com'!$A$1:$G$1937, 6, FALSE), "NA")</f>
        <v>NA</v>
      </c>
      <c r="D2670" s="17" t="str">
        <f>IFERROR(VLOOKUP(A2670, 'Data Investing.com'!$A$1:$D$1937, 4, FALSE), "NA")</f>
        <v>NA</v>
      </c>
      <c r="E2670" s="17" t="str">
        <f>IFERROR(VLOOKUP(A2670, 'Data Investing.com'!$A$1:$G$1937, 7, FALSE), "NA")</f>
        <v>NA</v>
      </c>
    </row>
    <row r="2671" ht="15.75" customHeight="1">
      <c r="A2671" s="15">
        <v>45768.0</v>
      </c>
      <c r="B2671" s="16">
        <f>IFERROR(VLOOKUP(A2671, 'Data Investing.com'!$A$1:$B$1937, 2, FALSE), "NA")</f>
        <v>9321.64</v>
      </c>
      <c r="C2671" s="16">
        <f>IFERROR(VLOOKUP(A2671, 'Data Investing.com'!$A$1:$G$1937, 6, FALSE), "NA")</f>
        <v>244.2131407</v>
      </c>
      <c r="D2671" s="17">
        <f>IFERROR(VLOOKUP(A2671, 'Data Investing.com'!$A$1:$D$1937, 4, FALSE), "NA")</f>
        <v>0.00047224</v>
      </c>
      <c r="E2671" s="17">
        <f>IFERROR(VLOOKUP(A2671, 'Data Investing.com'!$A$1:$G$1937, 7, FALSE), "NA")</f>
        <v>-0.01317037872</v>
      </c>
    </row>
    <row r="2672" ht="15.75" customHeight="1">
      <c r="A2672" s="15">
        <v>45769.0</v>
      </c>
      <c r="B2672" s="16">
        <f>IFERROR(VLOOKUP(A2672, 'Data Investing.com'!$A$1:$B$1937, 2, FALSE), "NA")</f>
        <v>9312.13</v>
      </c>
      <c r="C2672" s="16">
        <f>IFERROR(VLOOKUP(A2672, 'Data Investing.com'!$A$1:$G$1937, 6, FALSE), "NA")</f>
        <v>243.3691204</v>
      </c>
      <c r="D2672" s="17">
        <f>IFERROR(VLOOKUP(A2672, 'Data Investing.com'!$A$1:$D$1937, 4, FALSE), "NA")</f>
        <v>-0.0010202</v>
      </c>
      <c r="E2672" s="17">
        <f>IFERROR(VLOOKUP(A2672, 'Data Investing.com'!$A$1:$G$1937, 7, FALSE), "NA")</f>
        <v>-0.003462066617</v>
      </c>
    </row>
    <row r="2673" ht="15.75" customHeight="1">
      <c r="A2673" s="15">
        <v>45770.0</v>
      </c>
      <c r="B2673" s="16" t="str">
        <f>IFERROR(VLOOKUP(A2673, 'Data Investing.com'!$A$1:$B$1937, 2, FALSE), "NA")</f>
        <v>NA</v>
      </c>
      <c r="C2673" s="16" t="str">
        <f>IFERROR(VLOOKUP(A2673, 'Data Investing.com'!$A$1:$G$1937, 6, FALSE), "NA")</f>
        <v>NA</v>
      </c>
      <c r="D2673" s="17" t="str">
        <f>IFERROR(VLOOKUP(A2673, 'Data Investing.com'!$A$1:$D$1937, 4, FALSE), "NA")</f>
        <v>NA</v>
      </c>
      <c r="E2673" s="17" t="str">
        <f>IFERROR(VLOOKUP(A2673, 'Data Investing.com'!$A$1:$G$1937, 7, FALSE), "NA")</f>
        <v>NA</v>
      </c>
    </row>
    <row r="2674" ht="15.75" customHeight="1">
      <c r="A2674" s="15">
        <v>45771.0</v>
      </c>
      <c r="B2674" s="16">
        <f>IFERROR(VLOOKUP(A2674, 'Data Investing.com'!$A$1:$B$1937, 2, FALSE), "NA")</f>
        <v>9490.9</v>
      </c>
      <c r="C2674" s="16">
        <f>IFERROR(VLOOKUP(A2674, 'Data Investing.com'!$A$1:$G$1937, 6, FALSE), "NA")</f>
        <v>247.504329</v>
      </c>
      <c r="D2674" s="17">
        <f>IFERROR(VLOOKUP(A2674, 'Data Investing.com'!$A$1:$D$1937, 4, FALSE), "NA")</f>
        <v>0.01919754</v>
      </c>
      <c r="E2674" s="17">
        <f>IFERROR(VLOOKUP(A2674, 'Data Investing.com'!$A$1:$G$1937, 7, FALSE), "NA")</f>
        <v>0.01684876796</v>
      </c>
    </row>
    <row r="2675" ht="15.75" customHeight="1">
      <c r="A2675" s="15">
        <v>45772.0</v>
      </c>
      <c r="B2675" s="16">
        <f>IFERROR(VLOOKUP(A2675, 'Data Investing.com'!$A$1:$B$1937, 2, FALSE), "NA")</f>
        <v>9432.55</v>
      </c>
      <c r="C2675" s="16">
        <f>IFERROR(VLOOKUP(A2675, 'Data Investing.com'!$A$1:$G$1937, 6, FALSE), "NA")</f>
        <v>245.4890887</v>
      </c>
      <c r="D2675" s="17">
        <f>IFERROR(VLOOKUP(A2675, 'Data Investing.com'!$A$1:$D$1937, 4, FALSE), "NA")</f>
        <v>-0.006148</v>
      </c>
      <c r="E2675" s="17">
        <f>IFERROR(VLOOKUP(A2675, 'Data Investing.com'!$A$1:$G$1937, 7, FALSE), "NA")</f>
        <v>-0.008175571531</v>
      </c>
    </row>
    <row r="2676" ht="15.75" customHeight="1">
      <c r="A2676" s="15">
        <v>45773.0</v>
      </c>
      <c r="B2676" s="16" t="str">
        <f>IFERROR(VLOOKUP(A2676, 'Data Investing.com'!$A$1:$B$1937, 2, FALSE), "NA")</f>
        <v>NA</v>
      </c>
      <c r="C2676" s="16" t="str">
        <f>IFERROR(VLOOKUP(A2676, 'Data Investing.com'!$A$1:$G$1937, 6, FALSE), "NA")</f>
        <v>NA</v>
      </c>
      <c r="D2676" s="17" t="str">
        <f>IFERROR(VLOOKUP(A2676, 'Data Investing.com'!$A$1:$D$1937, 4, FALSE), "NA")</f>
        <v>NA</v>
      </c>
      <c r="E2676" s="17" t="str">
        <f>IFERROR(VLOOKUP(A2676, 'Data Investing.com'!$A$1:$G$1937, 7, FALSE), "NA")</f>
        <v>NA</v>
      </c>
    </row>
    <row r="2677" ht="15.75" customHeight="1">
      <c r="A2677" s="15">
        <v>45774.0</v>
      </c>
      <c r="B2677" s="16" t="str">
        <f>IFERROR(VLOOKUP(A2677, 'Data Investing.com'!$A$1:$B$1937, 2, FALSE), "NA")</f>
        <v>NA</v>
      </c>
      <c r="C2677" s="16" t="str">
        <f>IFERROR(VLOOKUP(A2677, 'Data Investing.com'!$A$1:$G$1937, 6, FALSE), "NA")</f>
        <v>NA</v>
      </c>
      <c r="D2677" s="17" t="str">
        <f>IFERROR(VLOOKUP(A2677, 'Data Investing.com'!$A$1:$D$1937, 4, FALSE), "NA")</f>
        <v>NA</v>
      </c>
      <c r="E2677" s="17" t="str">
        <f>IFERROR(VLOOKUP(A2677, 'Data Investing.com'!$A$1:$G$1937, 7, FALSE), "NA")</f>
        <v>NA</v>
      </c>
    </row>
    <row r="2678" ht="15.75" customHeight="1">
      <c r="A2678" s="15">
        <v>45775.0</v>
      </c>
      <c r="B2678" s="16">
        <f>IFERROR(VLOOKUP(A2678, 'Data Investing.com'!$A$1:$B$1937, 2, FALSE), "NA")</f>
        <v>9306.96</v>
      </c>
      <c r="C2678" s="16">
        <f>IFERROR(VLOOKUP(A2678, 'Data Investing.com'!$A$1:$G$1937, 6, FALSE), "NA")</f>
        <v>242.1549726</v>
      </c>
      <c r="D2678" s="17">
        <f>IFERROR(VLOOKUP(A2678, 'Data Investing.com'!$A$1:$D$1937, 4, FALSE), "NA")</f>
        <v>-0.0133145</v>
      </c>
      <c r="E2678" s="17">
        <f>IFERROR(VLOOKUP(A2678, 'Data Investing.com'!$A$1:$G$1937, 7, FALSE), "NA")</f>
        <v>-0.01367459738</v>
      </c>
    </row>
    <row r="2679" ht="15.75" customHeight="1">
      <c r="A2679" s="15">
        <v>45776.0</v>
      </c>
      <c r="B2679" s="16">
        <f>IFERROR(VLOOKUP(A2679, 'Data Investing.com'!$A$1:$B$1937, 2, FALSE), "NA")</f>
        <v>9224.84</v>
      </c>
      <c r="C2679" s="16">
        <f>IFERROR(VLOOKUP(A2679, 'Data Investing.com'!$A$1:$G$1937, 6, FALSE), "NA")</f>
        <v>239.7849826</v>
      </c>
      <c r="D2679" s="17">
        <f>IFERROR(VLOOKUP(A2679, 'Data Investing.com'!$A$1:$D$1937, 4, FALSE), "NA")</f>
        <v>-0.0088235</v>
      </c>
      <c r="E2679" s="17">
        <f>IFERROR(VLOOKUP(A2679, 'Data Investing.com'!$A$1:$G$1937, 7, FALSE), "NA")</f>
        <v>-0.009835287866</v>
      </c>
    </row>
    <row r="2680" ht="15.75" customHeight="1">
      <c r="A2680" s="15">
        <v>45777.0</v>
      </c>
      <c r="B2680" s="16">
        <f>IFERROR(VLOOKUP(A2680, 'Data Investing.com'!$A$1:$B$1937, 2, FALSE), "NA")</f>
        <v>9078.43</v>
      </c>
      <c r="C2680" s="16">
        <f>IFERROR(VLOOKUP(A2680, 'Data Investing.com'!$A$1:$G$1937, 6, FALSE), "NA")</f>
        <v>235.8597379</v>
      </c>
      <c r="D2680" s="17">
        <f>IFERROR(VLOOKUP(A2680, 'Data Investing.com'!$A$1:$D$1937, 4, FALSE), "NA")</f>
        <v>-0.0158713</v>
      </c>
      <c r="E2680" s="17">
        <f>IFERROR(VLOOKUP(A2680, 'Data Investing.com'!$A$1:$G$1937, 7, FALSE), "NA")</f>
        <v>-0.01650531837</v>
      </c>
    </row>
    <row r="2681" ht="15.75" customHeight="1">
      <c r="A2681" s="15">
        <v>45778.0</v>
      </c>
      <c r="B2681" s="16" t="str">
        <f>IFERROR(VLOOKUP(A2681, 'Data Investing.com'!$A$1:$B$1937, 2, FALSE), "NA")</f>
        <v>NA</v>
      </c>
      <c r="C2681" s="16" t="str">
        <f>IFERROR(VLOOKUP(A2681, 'Data Investing.com'!$A$1:$G$1937, 6, FALSE), "NA")</f>
        <v>NA</v>
      </c>
      <c r="D2681" s="17" t="str">
        <f>IFERROR(VLOOKUP(A2681, 'Data Investing.com'!$A$1:$D$1937, 4, FALSE), "NA")</f>
        <v>NA</v>
      </c>
      <c r="E2681" s="17" t="str">
        <f>IFERROR(VLOOKUP(A2681, 'Data Investing.com'!$A$1:$G$1937, 7, FALSE), "NA")</f>
        <v>NA</v>
      </c>
    </row>
    <row r="2682" ht="15.75" customHeight="1">
      <c r="A2682" s="15">
        <v>45779.0</v>
      </c>
      <c r="B2682" s="16">
        <f>IFERROR(VLOOKUP(A2682, 'Data Investing.com'!$A$1:$B$1937, 2, FALSE), "NA")</f>
        <v>9167.58</v>
      </c>
      <c r="C2682" s="16">
        <f>IFERROR(VLOOKUP(A2682, 'Data Investing.com'!$A$1:$G$1937, 6, FALSE), "NA")</f>
        <v>237.6880357</v>
      </c>
      <c r="D2682" s="17">
        <f>IFERROR(VLOOKUP(A2682, 'Data Investing.com'!$A$1:$D$1937, 4, FALSE), "NA")</f>
        <v>0.00981998</v>
      </c>
      <c r="E2682" s="17">
        <f>IFERROR(VLOOKUP(A2682, 'Data Investing.com'!$A$1:$G$1937, 7, FALSE), "NA")</f>
        <v>0.0077217421</v>
      </c>
    </row>
    <row r="2683" ht="15.75" customHeight="1">
      <c r="A2683" s="15">
        <v>45780.0</v>
      </c>
      <c r="B2683" s="16" t="str">
        <f>IFERROR(VLOOKUP(A2683, 'Data Investing.com'!$A$1:$B$1937, 2, FALSE), "NA")</f>
        <v>NA</v>
      </c>
      <c r="C2683" s="16" t="str">
        <f>IFERROR(VLOOKUP(A2683, 'Data Investing.com'!$A$1:$G$1937, 6, FALSE), "NA")</f>
        <v>NA</v>
      </c>
      <c r="D2683" s="17" t="str">
        <f>IFERROR(VLOOKUP(A2683, 'Data Investing.com'!$A$1:$D$1937, 4, FALSE), "NA")</f>
        <v>NA</v>
      </c>
      <c r="E2683" s="17" t="str">
        <f>IFERROR(VLOOKUP(A2683, 'Data Investing.com'!$A$1:$G$1937, 7, FALSE), "NA")</f>
        <v>NA</v>
      </c>
    </row>
    <row r="2684" ht="15.75" customHeight="1">
      <c r="A2684" s="15">
        <v>45781.0</v>
      </c>
      <c r="B2684" s="16" t="str">
        <f>IFERROR(VLOOKUP(A2684, 'Data Investing.com'!$A$1:$B$1937, 2, FALSE), "NA")</f>
        <v>NA</v>
      </c>
      <c r="C2684" s="16" t="str">
        <f>IFERROR(VLOOKUP(A2684, 'Data Investing.com'!$A$1:$G$1937, 6, FALSE), "NA")</f>
        <v>NA</v>
      </c>
      <c r="D2684" s="17" t="str">
        <f>IFERROR(VLOOKUP(A2684, 'Data Investing.com'!$A$1:$D$1937, 4, FALSE), "NA")</f>
        <v>NA</v>
      </c>
      <c r="E2684" s="17" t="str">
        <f>IFERROR(VLOOKUP(A2684, 'Data Investing.com'!$A$1:$G$1937, 7, FALSE), "NA")</f>
        <v>NA</v>
      </c>
    </row>
    <row r="2685" ht="15.75" customHeight="1">
      <c r="A2685" s="15">
        <v>45782.0</v>
      </c>
      <c r="B2685" s="16">
        <f>IFERROR(VLOOKUP(A2685, 'Data Investing.com'!$A$1:$B$1937, 2, FALSE), "NA")</f>
        <v>9112.19</v>
      </c>
      <c r="C2685" s="16">
        <f>IFERROR(VLOOKUP(A2685, 'Data Investing.com'!$A$1:$G$1937, 6, FALSE), "NA")</f>
        <v>236.2384631</v>
      </c>
      <c r="D2685" s="17">
        <f>IFERROR(VLOOKUP(A2685, 'Data Investing.com'!$A$1:$D$1937, 4, FALSE), "NA")</f>
        <v>-0.0060419</v>
      </c>
      <c r="E2685" s="17">
        <f>IFERROR(VLOOKUP(A2685, 'Data Investing.com'!$A$1:$G$1937, 7, FALSE), "NA")</f>
        <v>-0.006117307672</v>
      </c>
    </row>
    <row r="2686" ht="15.75" customHeight="1">
      <c r="A2686" s="15">
        <v>45783.0</v>
      </c>
      <c r="B2686" s="16">
        <f>IFERROR(VLOOKUP(A2686, 'Data Investing.com'!$A$1:$B$1937, 2, FALSE), "NA")</f>
        <v>9134.68</v>
      </c>
      <c r="C2686" s="16">
        <f>IFERROR(VLOOKUP(A2686, 'Data Investing.com'!$A$1:$G$1937, 6, FALSE), "NA")</f>
        <v>236.5094283</v>
      </c>
      <c r="D2686" s="17">
        <f>IFERROR(VLOOKUP(A2686, 'Data Investing.com'!$A$1:$D$1937, 4, FALSE), "NA")</f>
        <v>0.00246812</v>
      </c>
      <c r="E2686" s="17">
        <f>IFERROR(VLOOKUP(A2686, 'Data Investing.com'!$A$1:$G$1937, 7, FALSE), "NA")</f>
        <v>0.001146341401</v>
      </c>
    </row>
    <row r="2687" ht="15.75" customHeight="1">
      <c r="A2687" s="15">
        <v>45784.0</v>
      </c>
      <c r="B2687" s="16">
        <f>IFERROR(VLOOKUP(A2687, 'Data Investing.com'!$A$1:$B$1937, 2, FALSE), "NA")</f>
        <v>9074.62</v>
      </c>
      <c r="C2687" s="16">
        <f>IFERROR(VLOOKUP(A2687, 'Data Investing.com'!$A$1:$G$1937, 6, FALSE), "NA")</f>
        <v>234.7829687</v>
      </c>
      <c r="D2687" s="17">
        <f>IFERROR(VLOOKUP(A2687, 'Data Investing.com'!$A$1:$D$1937, 4, FALSE), "NA")</f>
        <v>-0.0065749</v>
      </c>
      <c r="E2687" s="17">
        <f>IFERROR(VLOOKUP(A2687, 'Data Investing.com'!$A$1:$G$1937, 7, FALSE), "NA")</f>
        <v>-0.00732652348</v>
      </c>
    </row>
    <row r="2688" ht="15.75" customHeight="1">
      <c r="A2688" s="15">
        <v>45785.0</v>
      </c>
      <c r="B2688" s="16">
        <f>IFERROR(VLOOKUP(A2688, 'Data Investing.com'!$A$1:$B$1937, 2, FALSE), "NA")</f>
        <v>9279.21</v>
      </c>
      <c r="C2688" s="16">
        <f>IFERROR(VLOOKUP(A2688, 'Data Investing.com'!$A$1:$G$1937, 6, FALSE), "NA")</f>
        <v>240.2583515</v>
      </c>
      <c r="D2688" s="17">
        <f>IFERROR(VLOOKUP(A2688, 'Data Investing.com'!$A$1:$D$1937, 4, FALSE), "NA")</f>
        <v>0.0225453</v>
      </c>
      <c r="E2688" s="17">
        <f>IFERROR(VLOOKUP(A2688, 'Data Investing.com'!$A$1:$G$1937, 7, FALSE), "NA")</f>
        <v>0.02305325915</v>
      </c>
    </row>
    <row r="2689" ht="15.75" customHeight="1">
      <c r="A2689" s="15">
        <v>45786.0</v>
      </c>
      <c r="B2689" s="16">
        <f>IFERROR(VLOOKUP(A2689, 'Data Investing.com'!$A$1:$B$1937, 2, FALSE), "NA")</f>
        <v>9390.51</v>
      </c>
      <c r="C2689" s="16">
        <f>IFERROR(VLOOKUP(A2689, 'Data Investing.com'!$A$1:$G$1937, 6, FALSE), "NA")</f>
        <v>242.2663444</v>
      </c>
      <c r="D2689" s="17">
        <f>IFERROR(VLOOKUP(A2689, 'Data Investing.com'!$A$1:$D$1937, 4, FALSE), "NA")</f>
        <v>0.01199456</v>
      </c>
      <c r="E2689" s="17">
        <f>IFERROR(VLOOKUP(A2689, 'Data Investing.com'!$A$1:$G$1937, 7, FALSE), "NA")</f>
        <v>0.008322908477</v>
      </c>
    </row>
    <row r="2690" ht="15.75" customHeight="1">
      <c r="A2690" s="15">
        <v>45787.0</v>
      </c>
      <c r="B2690" s="16" t="str">
        <f>IFERROR(VLOOKUP(A2690, 'Data Investing.com'!$A$1:$B$1937, 2, FALSE), "NA")</f>
        <v>NA</v>
      </c>
      <c r="C2690" s="16" t="str">
        <f>IFERROR(VLOOKUP(A2690, 'Data Investing.com'!$A$1:$G$1937, 6, FALSE), "NA")</f>
        <v>NA</v>
      </c>
      <c r="D2690" s="17" t="str">
        <f>IFERROR(VLOOKUP(A2690, 'Data Investing.com'!$A$1:$D$1937, 4, FALSE), "NA")</f>
        <v>NA</v>
      </c>
      <c r="E2690" s="17" t="str">
        <f>IFERROR(VLOOKUP(A2690, 'Data Investing.com'!$A$1:$G$1937, 7, FALSE), "NA")</f>
        <v>NA</v>
      </c>
    </row>
    <row r="2691" ht="15.75" customHeight="1">
      <c r="A2691" s="15">
        <v>45788.0</v>
      </c>
      <c r="B2691" s="16" t="str">
        <f>IFERROR(VLOOKUP(A2691, 'Data Investing.com'!$A$1:$B$1937, 2, FALSE), "NA")</f>
        <v>NA</v>
      </c>
      <c r="C2691" s="16" t="str">
        <f>IFERROR(VLOOKUP(A2691, 'Data Investing.com'!$A$1:$G$1937, 6, FALSE), "NA")</f>
        <v>NA</v>
      </c>
      <c r="D2691" s="17" t="str">
        <f>IFERROR(VLOOKUP(A2691, 'Data Investing.com'!$A$1:$D$1937, 4, FALSE), "NA")</f>
        <v>NA</v>
      </c>
      <c r="E2691" s="17" t="str">
        <f>IFERROR(VLOOKUP(A2691, 'Data Investing.com'!$A$1:$G$1937, 7, FALSE), "NA")</f>
        <v>NA</v>
      </c>
    </row>
    <row r="2692" ht="15.75" customHeight="1">
      <c r="A2692" s="15">
        <v>45789.0</v>
      </c>
      <c r="B2692" s="16">
        <f>IFERROR(VLOOKUP(A2692, 'Data Investing.com'!$A$1:$B$1937, 2, FALSE), "NA")</f>
        <v>9747.07</v>
      </c>
      <c r="C2692" s="16">
        <f>IFERROR(VLOOKUP(A2692, 'Data Investing.com'!$A$1:$G$1937, 6, FALSE), "NA")</f>
        <v>251.3919695</v>
      </c>
      <c r="D2692" s="17">
        <f>IFERROR(VLOOKUP(A2692, 'Data Investing.com'!$A$1:$D$1937, 4, FALSE), "NA")</f>
        <v>0.03797025</v>
      </c>
      <c r="E2692" s="17">
        <f>IFERROR(VLOOKUP(A2692, 'Data Investing.com'!$A$1:$G$1937, 7, FALSE), "NA")</f>
        <v>0.03697563527</v>
      </c>
    </row>
    <row r="2693" ht="15.75" customHeight="1">
      <c r="A2693" s="15">
        <v>45790.0</v>
      </c>
      <c r="B2693" s="16">
        <f>IFERROR(VLOOKUP(A2693, 'Data Investing.com'!$A$1:$B$1937, 2, FALSE), "NA")</f>
        <v>9700.17</v>
      </c>
      <c r="C2693" s="16">
        <f>IFERROR(VLOOKUP(A2693, 'Data Investing.com'!$A$1:$G$1937, 6, FALSE), "NA")</f>
        <v>250.0598071</v>
      </c>
      <c r="D2693" s="17">
        <f>IFERROR(VLOOKUP(A2693, 'Data Investing.com'!$A$1:$D$1937, 4, FALSE), "NA")</f>
        <v>-0.0048117</v>
      </c>
      <c r="E2693" s="17">
        <f>IFERROR(VLOOKUP(A2693, 'Data Investing.com'!$A$1:$G$1937, 7, FALSE), "NA")</f>
        <v>-0.005313235174</v>
      </c>
    </row>
    <row r="2694" ht="15.75" customHeight="1">
      <c r="A2694" s="15">
        <v>45791.0</v>
      </c>
      <c r="B2694" s="16">
        <f>IFERROR(VLOOKUP(A2694, 'Data Investing.com'!$A$1:$B$1937, 2, FALSE), "NA")</f>
        <v>9701.55</v>
      </c>
      <c r="C2694" s="16">
        <f>IFERROR(VLOOKUP(A2694, 'Data Investing.com'!$A$1:$G$1937, 6, FALSE), "NA")</f>
        <v>250.2231014</v>
      </c>
      <c r="D2694" s="17">
        <f>IFERROR(VLOOKUP(A2694, 'Data Investing.com'!$A$1:$D$1937, 4, FALSE), "NA")</f>
        <v>0.00014227</v>
      </c>
      <c r="E2694" s="17">
        <f>IFERROR(VLOOKUP(A2694, 'Data Investing.com'!$A$1:$G$1937, 7, FALSE), "NA")</f>
        <v>0.0006528081522</v>
      </c>
    </row>
    <row r="2695" ht="15.75" customHeight="1">
      <c r="A2695" s="15">
        <v>45792.0</v>
      </c>
      <c r="B2695" s="16">
        <f>IFERROR(VLOOKUP(A2695, 'Data Investing.com'!$A$1:$B$1937, 2, FALSE), "NA")</f>
        <v>9541.3</v>
      </c>
      <c r="C2695" s="16">
        <f>IFERROR(VLOOKUP(A2695, 'Data Investing.com'!$A$1:$G$1937, 6, FALSE), "NA")</f>
        <v>246.5063646</v>
      </c>
      <c r="D2695" s="17">
        <f>IFERROR(VLOOKUP(A2695, 'Data Investing.com'!$A$1:$D$1937, 4, FALSE), "NA")</f>
        <v>-0.016518</v>
      </c>
      <c r="E2695" s="17">
        <f>IFERROR(VLOOKUP(A2695, 'Data Investing.com'!$A$1:$G$1937, 7, FALSE), "NA")</f>
        <v>-0.01496511254</v>
      </c>
    </row>
    <row r="2696" ht="15.75" customHeight="1">
      <c r="A2696" s="15">
        <v>45793.0</v>
      </c>
      <c r="B2696" s="16">
        <f>IFERROR(VLOOKUP(A2696, 'Data Investing.com'!$A$1:$B$1937, 2, FALSE), "NA")</f>
        <v>9668.36</v>
      </c>
      <c r="C2696" s="16">
        <f>IFERROR(VLOOKUP(A2696, 'Data Investing.com'!$A$1:$G$1937, 6, FALSE), "NA")</f>
        <v>248.8337318</v>
      </c>
      <c r="D2696" s="17">
        <f>IFERROR(VLOOKUP(A2696, 'Data Investing.com'!$A$1:$D$1937, 4, FALSE), "NA")</f>
        <v>0.01331684</v>
      </c>
      <c r="E2696" s="17">
        <f>IFERROR(VLOOKUP(A2696, 'Data Investing.com'!$A$1:$G$1937, 7, FALSE), "NA")</f>
        <v>0.009397116607</v>
      </c>
    </row>
    <row r="2697" ht="15.75" customHeight="1">
      <c r="A2697" s="15">
        <v>45794.0</v>
      </c>
      <c r="B2697" s="16" t="str">
        <f>IFERROR(VLOOKUP(A2697, 'Data Investing.com'!$A$1:$B$1937, 2, FALSE), "NA")</f>
        <v>NA</v>
      </c>
      <c r="C2697" s="16" t="str">
        <f>IFERROR(VLOOKUP(A2697, 'Data Investing.com'!$A$1:$G$1937, 6, FALSE), "NA")</f>
        <v>NA</v>
      </c>
      <c r="D2697" s="17" t="str">
        <f>IFERROR(VLOOKUP(A2697, 'Data Investing.com'!$A$1:$D$1937, 4, FALSE), "NA")</f>
        <v>NA</v>
      </c>
      <c r="E2697" s="17" t="str">
        <f>IFERROR(VLOOKUP(A2697, 'Data Investing.com'!$A$1:$G$1937, 7, FALSE), "NA")</f>
        <v>NA</v>
      </c>
    </row>
    <row r="2698" ht="15.75" customHeight="1">
      <c r="A2698" s="15">
        <v>45795.0</v>
      </c>
      <c r="B2698" s="16" t="str">
        <f>IFERROR(VLOOKUP(A2698, 'Data Investing.com'!$A$1:$B$1937, 2, FALSE), "NA")</f>
        <v>NA</v>
      </c>
      <c r="C2698" s="16" t="str">
        <f>IFERROR(VLOOKUP(A2698, 'Data Investing.com'!$A$1:$G$1937, 6, FALSE), "NA")</f>
        <v>NA</v>
      </c>
      <c r="D2698" s="17" t="str">
        <f>IFERROR(VLOOKUP(A2698, 'Data Investing.com'!$A$1:$D$1937, 4, FALSE), "NA")</f>
        <v>NA</v>
      </c>
      <c r="E2698" s="17" t="str">
        <f>IFERROR(VLOOKUP(A2698, 'Data Investing.com'!$A$1:$G$1937, 7, FALSE), "NA")</f>
        <v>NA</v>
      </c>
    </row>
    <row r="2699" ht="15.75" customHeight="1">
      <c r="A2699" s="15">
        <v>45796.0</v>
      </c>
      <c r="B2699" s="16" t="str">
        <f>IFERROR(VLOOKUP(A2699, 'Data Investing.com'!$A$1:$B$1937, 2, FALSE), "NA")</f>
        <v>NA</v>
      </c>
      <c r="C2699" s="16" t="str">
        <f>IFERROR(VLOOKUP(A2699, 'Data Investing.com'!$A$1:$G$1937, 6, FALSE), "NA")</f>
        <v>NA</v>
      </c>
      <c r="D2699" s="17" t="str">
        <f>IFERROR(VLOOKUP(A2699, 'Data Investing.com'!$A$1:$D$1937, 4, FALSE), "NA")</f>
        <v>NA</v>
      </c>
      <c r="E2699" s="17" t="str">
        <f>IFERROR(VLOOKUP(A2699, 'Data Investing.com'!$A$1:$G$1937, 7, FALSE), "NA")</f>
        <v>NA</v>
      </c>
    </row>
    <row r="2700" ht="15.75" customHeight="1">
      <c r="A2700" s="15">
        <v>45797.0</v>
      </c>
      <c r="B2700" s="16">
        <f>IFERROR(VLOOKUP(A2700, 'Data Investing.com'!$A$1:$B$1937, 2, FALSE), "NA")</f>
        <v>9514.01</v>
      </c>
      <c r="C2700" s="16">
        <f>IFERROR(VLOOKUP(A2700, 'Data Investing.com'!$A$1:$G$1937, 6, FALSE), "NA")</f>
        <v>245.0352975</v>
      </c>
      <c r="D2700" s="17">
        <f>IFERROR(VLOOKUP(A2700, 'Data Investing.com'!$A$1:$D$1937, 4, FALSE), "NA")</f>
        <v>-0.0159644</v>
      </c>
      <c r="E2700" s="17">
        <f>IFERROR(VLOOKUP(A2700, 'Data Investing.com'!$A$1:$G$1937, 7, FALSE), "NA")</f>
        <v>-0.01538265811</v>
      </c>
    </row>
    <row r="2701" ht="15.75" customHeight="1">
      <c r="A2701" s="15">
        <v>45798.0</v>
      </c>
      <c r="B2701" s="16">
        <f>IFERROR(VLOOKUP(A2701, 'Data Investing.com'!$A$1:$B$1937, 2, FALSE), "NA")</f>
        <v>9398.93</v>
      </c>
      <c r="C2701" s="16">
        <f>IFERROR(VLOOKUP(A2701, 'Data Investing.com'!$A$1:$G$1937, 6, FALSE), "NA")</f>
        <v>241.9287001</v>
      </c>
      <c r="D2701" s="17">
        <f>IFERROR(VLOOKUP(A2701, 'Data Investing.com'!$A$1:$D$1937, 4, FALSE), "NA")</f>
        <v>-0.0120958</v>
      </c>
      <c r="E2701" s="17">
        <f>IFERROR(VLOOKUP(A2701, 'Data Investing.com'!$A$1:$G$1937, 7, FALSE), "NA")</f>
        <v>-0.01275921646</v>
      </c>
    </row>
    <row r="2702" ht="15.75" customHeight="1">
      <c r="A2702" s="15">
        <v>45799.0</v>
      </c>
      <c r="B2702" s="16">
        <f>IFERROR(VLOOKUP(A2702, 'Data Investing.com'!$A$1:$B$1937, 2, FALSE), "NA")</f>
        <v>9475.21</v>
      </c>
      <c r="C2702" s="16">
        <f>IFERROR(VLOOKUP(A2702, 'Data Investing.com'!$A$1:$G$1937, 6, FALSE), "NA")</f>
        <v>243.4172194</v>
      </c>
      <c r="D2702" s="17">
        <f>IFERROR(VLOOKUP(A2702, 'Data Investing.com'!$A$1:$D$1937, 4, FALSE), "NA")</f>
        <v>0.00811582</v>
      </c>
      <c r="E2702" s="17">
        <f>IFERROR(VLOOKUP(A2702, 'Data Investing.com'!$A$1:$G$1937, 7, FALSE), "NA")</f>
        <v>0.006133868262</v>
      </c>
    </row>
    <row r="2703" ht="15.75" customHeight="1">
      <c r="A2703" s="15">
        <v>45800.0</v>
      </c>
      <c r="B2703" s="16">
        <f>IFERROR(VLOOKUP(A2703, 'Data Investing.com'!$A$1:$B$1937, 2, FALSE), "NA")</f>
        <v>9356.04</v>
      </c>
      <c r="C2703" s="16">
        <f>IFERROR(VLOOKUP(A2703, 'Data Investing.com'!$A$1:$G$1937, 6, FALSE), "NA")</f>
        <v>240.4582978</v>
      </c>
      <c r="D2703" s="17">
        <f>IFERROR(VLOOKUP(A2703, 'Data Investing.com'!$A$1:$D$1937, 4, FALSE), "NA")</f>
        <v>-0.012577</v>
      </c>
      <c r="E2703" s="17">
        <f>IFERROR(VLOOKUP(A2703, 'Data Investing.com'!$A$1:$G$1937, 7, FALSE), "NA")</f>
        <v>-0.01223024693</v>
      </c>
    </row>
    <row r="2704" ht="15.75" customHeight="1">
      <c r="A2704" s="15">
        <v>45801.0</v>
      </c>
      <c r="B2704" s="16" t="str">
        <f>IFERROR(VLOOKUP(A2704, 'Data Investing.com'!$A$1:$B$1937, 2, FALSE), "NA")</f>
        <v>NA</v>
      </c>
      <c r="C2704" s="16" t="str">
        <f>IFERROR(VLOOKUP(A2704, 'Data Investing.com'!$A$1:$G$1937, 6, FALSE), "NA")</f>
        <v>NA</v>
      </c>
      <c r="D2704" s="17" t="str">
        <f>IFERROR(VLOOKUP(A2704, 'Data Investing.com'!$A$1:$D$1937, 4, FALSE), "NA")</f>
        <v>NA</v>
      </c>
      <c r="E2704" s="17" t="str">
        <f>IFERROR(VLOOKUP(A2704, 'Data Investing.com'!$A$1:$G$1937, 7, FALSE), "NA")</f>
        <v>NA</v>
      </c>
    </row>
    <row r="2705" ht="15.75" customHeight="1">
      <c r="A2705" s="15">
        <v>45802.0</v>
      </c>
      <c r="B2705" s="16" t="str">
        <f>IFERROR(VLOOKUP(A2705, 'Data Investing.com'!$A$1:$B$1937, 2, FALSE), "NA")</f>
        <v>NA</v>
      </c>
      <c r="C2705" s="16" t="str">
        <f>IFERROR(VLOOKUP(A2705, 'Data Investing.com'!$A$1:$G$1937, 6, FALSE), "NA")</f>
        <v>NA</v>
      </c>
      <c r="D2705" s="17" t="str">
        <f>IFERROR(VLOOKUP(A2705, 'Data Investing.com'!$A$1:$D$1937, 4, FALSE), "NA")</f>
        <v>NA</v>
      </c>
      <c r="E2705" s="17" t="str">
        <f>IFERROR(VLOOKUP(A2705, 'Data Investing.com'!$A$1:$G$1937, 7, FALSE), "NA")</f>
        <v>NA</v>
      </c>
    </row>
    <row r="2706" ht="15.75" customHeight="1">
      <c r="A2706" s="15">
        <v>45803.0</v>
      </c>
      <c r="B2706" s="16">
        <f>IFERROR(VLOOKUP(A2706, 'Data Investing.com'!$A$1:$B$1937, 2, FALSE), "NA")</f>
        <v>9345.15</v>
      </c>
      <c r="C2706" s="16">
        <f>IFERROR(VLOOKUP(A2706, 'Data Investing.com'!$A$1:$G$1937, 6, FALSE), "NA")</f>
        <v>239.8744818</v>
      </c>
      <c r="D2706" s="17">
        <f>IFERROR(VLOOKUP(A2706, 'Data Investing.com'!$A$1:$D$1937, 4, FALSE), "NA")</f>
        <v>-0.001164</v>
      </c>
      <c r="E2706" s="17">
        <f>IFERROR(VLOOKUP(A2706, 'Data Investing.com'!$A$1:$G$1937, 7, FALSE), "NA")</f>
        <v>-0.00243088239</v>
      </c>
    </row>
    <row r="2707" ht="15.75" customHeight="1">
      <c r="A2707" s="15">
        <v>45804.0</v>
      </c>
      <c r="B2707" s="16">
        <f>IFERROR(VLOOKUP(A2707, 'Data Investing.com'!$A$1:$B$1937, 2, FALSE), "NA")</f>
        <v>9213.58</v>
      </c>
      <c r="C2707" s="16">
        <f>IFERROR(VLOOKUP(A2707, 'Data Investing.com'!$A$1:$G$1937, 6, FALSE), "NA")</f>
        <v>236.4809092</v>
      </c>
      <c r="D2707" s="17">
        <f>IFERROR(VLOOKUP(A2707, 'Data Investing.com'!$A$1:$D$1937, 4, FALSE), "NA")</f>
        <v>-0.014079</v>
      </c>
      <c r="E2707" s="17">
        <f>IFERROR(VLOOKUP(A2707, 'Data Investing.com'!$A$1:$G$1937, 7, FALSE), "NA")</f>
        <v>-0.01424831159</v>
      </c>
    </row>
    <row r="2708" ht="15.75" customHeight="1">
      <c r="A2708" s="15">
        <v>45805.0</v>
      </c>
      <c r="B2708" s="16">
        <f>IFERROR(VLOOKUP(A2708, 'Data Investing.com'!$A$1:$B$1937, 2, FALSE), "NA")</f>
        <v>9177.7</v>
      </c>
      <c r="C2708" s="16">
        <f>IFERROR(VLOOKUP(A2708, 'Data Investing.com'!$A$1:$G$1937, 6, FALSE), "NA")</f>
        <v>235.0544244</v>
      </c>
      <c r="D2708" s="17">
        <f>IFERROR(VLOOKUP(A2708, 'Data Investing.com'!$A$1:$D$1937, 4, FALSE), "NA")</f>
        <v>-0.0038943</v>
      </c>
      <c r="E2708" s="17">
        <f>IFERROR(VLOOKUP(A2708, 'Data Investing.com'!$A$1:$G$1937, 7, FALSE), "NA")</f>
        <v>-0.006050402081</v>
      </c>
    </row>
    <row r="2709" ht="15.75" customHeight="1">
      <c r="A2709" s="15">
        <v>45806.0</v>
      </c>
      <c r="B2709" s="16">
        <f>IFERROR(VLOOKUP(A2709, 'Data Investing.com'!$A$1:$B$1937, 2, FALSE), "NA")</f>
        <v>9170.56</v>
      </c>
      <c r="C2709" s="16">
        <f>IFERROR(VLOOKUP(A2709, 'Data Investing.com'!$A$1:$G$1937, 6, FALSE), "NA")</f>
        <v>234.5093888</v>
      </c>
      <c r="D2709" s="17">
        <f>IFERROR(VLOOKUP(A2709, 'Data Investing.com'!$A$1:$D$1937, 4, FALSE), "NA")</f>
        <v>-0.000778</v>
      </c>
      <c r="E2709" s="17">
        <f>IFERROR(VLOOKUP(A2709, 'Data Investing.com'!$A$1:$G$1937, 7, FALSE), "NA")</f>
        <v>-0.002321456035</v>
      </c>
    </row>
    <row r="2710" ht="15.75" customHeight="1">
      <c r="A2710" s="15">
        <v>45807.0</v>
      </c>
      <c r="B2710" s="16">
        <f>IFERROR(VLOOKUP(A2710, 'Data Investing.com'!$A$1:$B$1937, 2, FALSE), "NA")</f>
        <v>9019.57</v>
      </c>
      <c r="C2710" s="16">
        <f>IFERROR(VLOOKUP(A2710, 'Data Investing.com'!$A$1:$G$1937, 6, FALSE), "NA")</f>
        <v>230.033563</v>
      </c>
      <c r="D2710" s="17">
        <f>IFERROR(VLOOKUP(A2710, 'Data Investing.com'!$A$1:$D$1937, 4, FALSE), "NA")</f>
        <v>-0.0164646</v>
      </c>
      <c r="E2710" s="17">
        <f>IFERROR(VLOOKUP(A2710, 'Data Investing.com'!$A$1:$G$1937, 7, FALSE), "NA")</f>
        <v>-0.01927039988</v>
      </c>
    </row>
    <row r="2711" ht="15.75" customHeight="1">
      <c r="A2711" s="15">
        <v>45808.0</v>
      </c>
      <c r="B2711" s="16" t="str">
        <f>IFERROR(VLOOKUP(A2711, 'Data Investing.com'!$A$1:$B$1937, 2, FALSE), "NA")</f>
        <v>NA</v>
      </c>
      <c r="C2711" s="16" t="str">
        <f>IFERROR(VLOOKUP(A2711, 'Data Investing.com'!$A$1:$G$1937, 6, FALSE), "NA")</f>
        <v>NA</v>
      </c>
      <c r="D2711" s="17" t="str">
        <f>IFERROR(VLOOKUP(A2711, 'Data Investing.com'!$A$1:$D$1937, 4, FALSE), "NA")</f>
        <v>NA</v>
      </c>
      <c r="E2711" s="17" t="str">
        <f>IFERROR(VLOOKUP(A2711, 'Data Investing.com'!$A$1:$G$1937, 7, FALSE), "NA")</f>
        <v>NA</v>
      </c>
    </row>
    <row r="2712" ht="15.75" customHeight="1">
      <c r="A2712" s="15">
        <v>45809.0</v>
      </c>
      <c r="B2712" s="16" t="str">
        <f>IFERROR(VLOOKUP(A2712, 'Data Investing.com'!$A$1:$B$1937, 2, FALSE), "NA")</f>
        <v>NA</v>
      </c>
      <c r="C2712" s="16" t="str">
        <f>IFERROR(VLOOKUP(A2712, 'Data Investing.com'!$A$1:$G$1937, 6, FALSE), "NA")</f>
        <v>NA</v>
      </c>
      <c r="D2712" s="17" t="str">
        <f>IFERROR(VLOOKUP(A2712, 'Data Investing.com'!$A$1:$D$1937, 4, FALSE), "NA")</f>
        <v>NA</v>
      </c>
      <c r="E2712" s="17" t="str">
        <f>IFERROR(VLOOKUP(A2712, 'Data Investing.com'!$A$1:$G$1937, 7, FALSE), "NA")</f>
        <v>NA</v>
      </c>
    </row>
    <row r="2713" ht="15.75" customHeight="1">
      <c r="A2713" s="15">
        <v>45810.0</v>
      </c>
      <c r="B2713" s="16">
        <f>IFERROR(VLOOKUP(A2713, 'Data Investing.com'!$A$1:$B$1937, 2, FALSE), "NA")</f>
        <v>9008.87</v>
      </c>
      <c r="C2713" s="16">
        <f>IFERROR(VLOOKUP(A2713, 'Data Investing.com'!$A$1:$G$1937, 6, FALSE), "NA")</f>
        <v>229.8949394</v>
      </c>
      <c r="D2713" s="17">
        <f>IFERROR(VLOOKUP(A2713, 'Data Investing.com'!$A$1:$D$1937, 4, FALSE), "NA")</f>
        <v>-0.0011863</v>
      </c>
      <c r="E2713" s="17">
        <f>IFERROR(VLOOKUP(A2713, 'Data Investing.com'!$A$1:$G$1937, 7, FALSE), "NA")</f>
        <v>-0.0006028052666</v>
      </c>
    </row>
    <row r="2714" ht="15.75" customHeight="1">
      <c r="A2714" s="15">
        <v>45811.0</v>
      </c>
      <c r="B2714" s="16">
        <f>IFERROR(VLOOKUP(A2714, 'Data Investing.com'!$A$1:$B$1937, 2, FALSE), "NA")</f>
        <v>9277.01</v>
      </c>
      <c r="C2714" s="16">
        <f>IFERROR(VLOOKUP(A2714, 'Data Investing.com'!$A$1:$G$1937, 6, FALSE), "NA")</f>
        <v>236.9576378</v>
      </c>
      <c r="D2714" s="17">
        <f>IFERROR(VLOOKUP(A2714, 'Data Investing.com'!$A$1:$D$1937, 4, FALSE), "NA")</f>
        <v>0.029764</v>
      </c>
      <c r="E2714" s="17">
        <f>IFERROR(VLOOKUP(A2714, 'Data Investing.com'!$A$1:$G$1937, 7, FALSE), "NA")</f>
        <v>0.03025896258</v>
      </c>
    </row>
    <row r="2715" ht="15.75" customHeight="1">
      <c r="A2715" s="15">
        <v>45812.0</v>
      </c>
      <c r="B2715" s="16">
        <f>IFERROR(VLOOKUP(A2715, 'Data Investing.com'!$A$1:$B$1937, 2, FALSE), "NA")</f>
        <v>9474.96</v>
      </c>
      <c r="C2715" s="16">
        <f>IFERROR(VLOOKUP(A2715, 'Data Investing.com'!$A$1:$G$1937, 6, FALSE), "NA")</f>
        <v>241.8803179</v>
      </c>
      <c r="D2715" s="17">
        <f>IFERROR(VLOOKUP(A2715, 'Data Investing.com'!$A$1:$D$1937, 4, FALSE), "NA")</f>
        <v>0.02133769</v>
      </c>
      <c r="E2715" s="17">
        <f>IFERROR(VLOOKUP(A2715, 'Data Investing.com'!$A$1:$G$1937, 7, FALSE), "NA")</f>
        <v>0.02056166777</v>
      </c>
    </row>
    <row r="2716" ht="15.75" customHeight="1">
      <c r="A2716" s="15">
        <v>45813.0</v>
      </c>
      <c r="B2716" s="16">
        <f>IFERROR(VLOOKUP(A2716, 'Data Investing.com'!$A$1:$B$1937, 2, FALSE), "NA")</f>
        <v>9486.56</v>
      </c>
      <c r="C2716" s="16">
        <f>IFERROR(VLOOKUP(A2716, 'Data Investing.com'!$A$1:$G$1937, 6, FALSE), "NA")</f>
        <v>241.5259588</v>
      </c>
      <c r="D2716" s="17">
        <f>IFERROR(VLOOKUP(A2716, 'Data Investing.com'!$A$1:$D$1937, 4, FALSE), "NA")</f>
        <v>0.00122428</v>
      </c>
      <c r="E2716" s="17">
        <f>IFERROR(VLOOKUP(A2716, 'Data Investing.com'!$A$1:$G$1937, 7, FALSE), "NA")</f>
        <v>-0.001466092368</v>
      </c>
    </row>
    <row r="2717" ht="15.75" customHeight="1">
      <c r="A2717" s="15">
        <v>45814.0</v>
      </c>
      <c r="B2717" s="16" t="str">
        <f>IFERROR(VLOOKUP(A2717, 'Data Investing.com'!$A$1:$B$1937, 2, FALSE), "NA")</f>
        <v>NA</v>
      </c>
      <c r="C2717" s="16" t="str">
        <f>IFERROR(VLOOKUP(A2717, 'Data Investing.com'!$A$1:$G$1937, 6, FALSE), "NA")</f>
        <v>NA</v>
      </c>
      <c r="D2717" s="17" t="str">
        <f>IFERROR(VLOOKUP(A2717, 'Data Investing.com'!$A$1:$D$1937, 4, FALSE), "NA")</f>
        <v>NA</v>
      </c>
      <c r="E2717" s="17" t="str">
        <f>IFERROR(VLOOKUP(A2717, 'Data Investing.com'!$A$1:$G$1937, 7, FALSE), "NA")</f>
        <v>NA</v>
      </c>
    </row>
    <row r="2718" ht="15.75" customHeight="1">
      <c r="A2718" s="15">
        <v>45815.0</v>
      </c>
      <c r="B2718" s="16" t="str">
        <f>IFERROR(VLOOKUP(A2718, 'Data Investing.com'!$A$1:$B$1937, 2, FALSE), "NA")</f>
        <v>NA</v>
      </c>
      <c r="C2718" s="16" t="str">
        <f>IFERROR(VLOOKUP(A2718, 'Data Investing.com'!$A$1:$G$1937, 6, FALSE), "NA")</f>
        <v>NA</v>
      </c>
      <c r="D2718" s="17" t="str">
        <f>IFERROR(VLOOKUP(A2718, 'Data Investing.com'!$A$1:$D$1937, 4, FALSE), "NA")</f>
        <v>NA</v>
      </c>
      <c r="E2718" s="17" t="str">
        <f>IFERROR(VLOOKUP(A2718, 'Data Investing.com'!$A$1:$G$1937, 7, FALSE), "NA")</f>
        <v>NA</v>
      </c>
    </row>
    <row r="2719" ht="15.75" customHeight="1">
      <c r="A2719" s="15">
        <v>45816.0</v>
      </c>
      <c r="B2719" s="16" t="str">
        <f>IFERROR(VLOOKUP(A2719, 'Data Investing.com'!$A$1:$B$1937, 2, FALSE), "NA")</f>
        <v>NA</v>
      </c>
      <c r="C2719" s="16" t="str">
        <f>IFERROR(VLOOKUP(A2719, 'Data Investing.com'!$A$1:$G$1937, 6, FALSE), "NA")</f>
        <v>NA</v>
      </c>
      <c r="D2719" s="17" t="str">
        <f>IFERROR(VLOOKUP(A2719, 'Data Investing.com'!$A$1:$D$1937, 4, FALSE), "NA")</f>
        <v>NA</v>
      </c>
      <c r="E2719" s="17" t="str">
        <f>IFERROR(VLOOKUP(A2719, 'Data Investing.com'!$A$1:$G$1937, 7, FALSE), "NA")</f>
        <v>NA</v>
      </c>
    </row>
    <row r="2720" ht="15.75" customHeight="1">
      <c r="A2720" s="15">
        <v>45817.0</v>
      </c>
      <c r="B2720" s="16" t="str">
        <f>IFERROR(VLOOKUP(A2720, 'Data Investing.com'!$A$1:$B$1937, 2, FALSE), "NA")</f>
        <v>NA</v>
      </c>
      <c r="C2720" s="16" t="str">
        <f>IFERROR(VLOOKUP(A2720, 'Data Investing.com'!$A$1:$G$1937, 6, FALSE), "NA")</f>
        <v>NA</v>
      </c>
      <c r="D2720" s="17" t="str">
        <f>IFERROR(VLOOKUP(A2720, 'Data Investing.com'!$A$1:$D$1937, 4, FALSE), "NA")</f>
        <v>NA</v>
      </c>
      <c r="E2720" s="17" t="str">
        <f>IFERROR(VLOOKUP(A2720, 'Data Investing.com'!$A$1:$G$1937, 7, FALSE), "NA")</f>
        <v>NA</v>
      </c>
    </row>
    <row r="2721" ht="15.75" customHeight="1">
      <c r="A2721" s="15">
        <v>45818.0</v>
      </c>
      <c r="B2721" s="16">
        <f>IFERROR(VLOOKUP(A2721, 'Data Investing.com'!$A$1:$B$1937, 2, FALSE), "NA")</f>
        <v>9659.31</v>
      </c>
      <c r="C2721" s="16">
        <f>IFERROR(VLOOKUP(A2721, 'Data Investing.com'!$A$1:$G$1937, 6, FALSE), "NA")</f>
        <v>246.4895694</v>
      </c>
      <c r="D2721" s="17">
        <f>IFERROR(VLOOKUP(A2721, 'Data Investing.com'!$A$1:$D$1937, 4, FALSE), "NA")</f>
        <v>0.01820997</v>
      </c>
      <c r="E2721" s="17">
        <f>IFERROR(VLOOKUP(A2721, 'Data Investing.com'!$A$1:$G$1937, 7, FALSE), "NA")</f>
        <v>0.02034272045</v>
      </c>
    </row>
    <row r="2722" ht="15.75" customHeight="1">
      <c r="A2722" s="15">
        <v>45819.0</v>
      </c>
      <c r="B2722" s="16">
        <f>IFERROR(VLOOKUP(A2722, 'Data Investing.com'!$A$1:$B$1937, 2, FALSE), "NA")</f>
        <v>9686.11</v>
      </c>
      <c r="C2722" s="16">
        <f>IFERROR(VLOOKUP(A2722, 'Data Investing.com'!$A$1:$G$1937, 6, FALSE), "NA")</f>
        <v>247.2731589</v>
      </c>
      <c r="D2722" s="17">
        <f>IFERROR(VLOOKUP(A2722, 'Data Investing.com'!$A$1:$D$1937, 4, FALSE), "NA")</f>
        <v>0.00277453</v>
      </c>
      <c r="E2722" s="17">
        <f>IFERROR(VLOOKUP(A2722, 'Data Investing.com'!$A$1:$G$1937, 7, FALSE), "NA")</f>
        <v>0.003173954507</v>
      </c>
    </row>
    <row r="2723" ht="15.75" customHeight="1">
      <c r="A2723" s="15">
        <v>45820.0</v>
      </c>
      <c r="B2723" s="16">
        <f>IFERROR(VLOOKUP(A2723, 'Data Investing.com'!$A$1:$B$1937, 2, FALSE), "NA")</f>
        <v>9520.22</v>
      </c>
      <c r="C2723" s="16">
        <f>IFERROR(VLOOKUP(A2723, 'Data Investing.com'!$A$1:$G$1937, 6, FALSE), "NA")</f>
        <v>241.9185323</v>
      </c>
      <c r="D2723" s="17">
        <f>IFERROR(VLOOKUP(A2723, 'Data Investing.com'!$A$1:$D$1937, 4, FALSE), "NA")</f>
        <v>-0.0171266</v>
      </c>
      <c r="E2723" s="17">
        <f>IFERROR(VLOOKUP(A2723, 'Data Investing.com'!$A$1:$G$1937, 7, FALSE), "NA")</f>
        <v>-0.02189260628</v>
      </c>
    </row>
    <row r="2724" ht="15.75" customHeight="1">
      <c r="A2724" s="15">
        <v>45821.0</v>
      </c>
      <c r="B2724" s="16">
        <f>IFERROR(VLOOKUP(A2724, 'Data Investing.com'!$A$1:$B$1937, 2, FALSE), "NA")</f>
        <v>9311.88</v>
      </c>
      <c r="C2724" s="16">
        <f>IFERROR(VLOOKUP(A2724, 'Data Investing.com'!$A$1:$G$1937, 6, FALSE), "NA")</f>
        <v>236.2563841</v>
      </c>
      <c r="D2724" s="17">
        <f>IFERROR(VLOOKUP(A2724, 'Data Investing.com'!$A$1:$D$1937, 4, FALSE), "NA")</f>
        <v>-0.0218839</v>
      </c>
      <c r="E2724" s="17">
        <f>IFERROR(VLOOKUP(A2724, 'Data Investing.com'!$A$1:$G$1937, 7, FALSE), "NA")</f>
        <v>-0.02368343725</v>
      </c>
    </row>
    <row r="2725" ht="15.75" customHeight="1">
      <c r="A2725" s="15">
        <v>45822.0</v>
      </c>
      <c r="B2725" s="16" t="str">
        <f>IFERROR(VLOOKUP(A2725, 'Data Investing.com'!$A$1:$B$1937, 2, FALSE), "NA")</f>
        <v>NA</v>
      </c>
      <c r="C2725" s="16" t="str">
        <f>IFERROR(VLOOKUP(A2725, 'Data Investing.com'!$A$1:$G$1937, 6, FALSE), "NA")</f>
        <v>NA</v>
      </c>
      <c r="D2725" s="17" t="str">
        <f>IFERROR(VLOOKUP(A2725, 'Data Investing.com'!$A$1:$D$1937, 4, FALSE), "NA")</f>
        <v>NA</v>
      </c>
      <c r="E2725" s="17" t="str">
        <f>IFERROR(VLOOKUP(A2725, 'Data Investing.com'!$A$1:$G$1937, 7, FALSE), "NA")</f>
        <v>NA</v>
      </c>
    </row>
    <row r="2726" ht="15.75" customHeight="1">
      <c r="A2726" s="15">
        <v>45823.0</v>
      </c>
      <c r="B2726" s="16" t="str">
        <f>IFERROR(VLOOKUP(A2726, 'Data Investing.com'!$A$1:$B$1937, 2, FALSE), "NA")</f>
        <v>NA</v>
      </c>
      <c r="C2726" s="16" t="str">
        <f>IFERROR(VLOOKUP(A2726, 'Data Investing.com'!$A$1:$G$1937, 6, FALSE), "NA")</f>
        <v>NA</v>
      </c>
      <c r="D2726" s="17" t="str">
        <f>IFERROR(VLOOKUP(A2726, 'Data Investing.com'!$A$1:$D$1937, 4, FALSE), "NA")</f>
        <v>NA</v>
      </c>
      <c r="E2726" s="17" t="str">
        <f>IFERROR(VLOOKUP(A2726, 'Data Investing.com'!$A$1:$G$1937, 7, FALSE), "NA")</f>
        <v>NA</v>
      </c>
    </row>
    <row r="2727" ht="15.75" customHeight="1">
      <c r="A2727" s="15">
        <v>45824.0</v>
      </c>
      <c r="B2727" s="16">
        <f>IFERROR(VLOOKUP(A2727, 'Data Investing.com'!$A$1:$B$1937, 2, FALSE), "NA")</f>
        <v>9350.01</v>
      </c>
      <c r="C2727" s="16">
        <f>IFERROR(VLOOKUP(A2727, 'Data Investing.com'!$A$1:$G$1937, 6, FALSE), "NA")</f>
        <v>237.6180783</v>
      </c>
      <c r="D2727" s="17">
        <f>IFERROR(VLOOKUP(A2727, 'Data Investing.com'!$A$1:$D$1937, 4, FALSE), "NA")</f>
        <v>0.00409477</v>
      </c>
      <c r="E2727" s="17">
        <f>IFERROR(VLOOKUP(A2727, 'Data Investing.com'!$A$1:$G$1937, 7, FALSE), "NA")</f>
        <v>0.005747082913</v>
      </c>
    </row>
    <row r="2728" ht="15.75" customHeight="1">
      <c r="A2728" s="15">
        <v>45825.0</v>
      </c>
      <c r="B2728" s="16">
        <f>IFERROR(VLOOKUP(A2728, 'Data Investing.com'!$A$1:$B$1937, 2, FALSE), "NA")</f>
        <v>9339.59</v>
      </c>
      <c r="C2728" s="16">
        <f>IFERROR(VLOOKUP(A2728, 'Data Investing.com'!$A$1:$G$1937, 6, FALSE), "NA")</f>
        <v>236.4405278</v>
      </c>
      <c r="D2728" s="17">
        <f>IFERROR(VLOOKUP(A2728, 'Data Investing.com'!$A$1:$D$1937, 4, FALSE), "NA")</f>
        <v>-0.0011144</v>
      </c>
      <c r="E2728" s="17">
        <f>IFERROR(VLOOKUP(A2728, 'Data Investing.com'!$A$1:$G$1937, 7, FALSE), "NA")</f>
        <v>-0.004967963408</v>
      </c>
    </row>
    <row r="2729" ht="15.75" customHeight="1">
      <c r="A2729" s="15">
        <v>45826.0</v>
      </c>
      <c r="B2729" s="16">
        <f>IFERROR(VLOOKUP(A2729, 'Data Investing.com'!$A$1:$B$1937, 2, FALSE), "NA")</f>
        <v>9196.13</v>
      </c>
      <c r="C2729" s="16">
        <f>IFERROR(VLOOKUP(A2729, 'Data Investing.com'!$A$1:$G$1937, 6, FALSE), "NA")</f>
        <v>232.6543881</v>
      </c>
      <c r="D2729" s="17">
        <f>IFERROR(VLOOKUP(A2729, 'Data Investing.com'!$A$1:$D$1937, 4, FALSE), "NA")</f>
        <v>-0.0153604</v>
      </c>
      <c r="E2729" s="17">
        <f>IFERROR(VLOOKUP(A2729, 'Data Investing.com'!$A$1:$G$1937, 7, FALSE), "NA")</f>
        <v>-0.01614266851</v>
      </c>
    </row>
    <row r="2730" ht="15.75" customHeight="1">
      <c r="A2730" s="15">
        <v>45827.0</v>
      </c>
      <c r="B2730" s="16">
        <f>IFERROR(VLOOKUP(A2730, 'Data Investing.com'!$A$1:$B$1937, 2, FALSE), "NA")</f>
        <v>9102.02</v>
      </c>
      <c r="C2730" s="16">
        <f>IFERROR(VLOOKUP(A2730, 'Data Investing.com'!$A$1:$G$1937, 6, FALSE), "NA")</f>
        <v>229.7312236</v>
      </c>
      <c r="D2730" s="17">
        <f>IFERROR(VLOOKUP(A2730, 'Data Investing.com'!$A$1:$D$1937, 4, FALSE), "NA")</f>
        <v>-0.0102337</v>
      </c>
      <c r="E2730" s="17">
        <f>IFERROR(VLOOKUP(A2730, 'Data Investing.com'!$A$1:$G$1937, 7, FALSE), "NA")</f>
        <v>-0.01264400695</v>
      </c>
    </row>
    <row r="2731" ht="15.75" customHeight="1">
      <c r="A2731" s="15">
        <v>45828.0</v>
      </c>
      <c r="B2731" s="16">
        <f>IFERROR(VLOOKUP(A2731, 'Data Investing.com'!$A$1:$B$1937, 2, FALSE), "NA")</f>
        <v>9203.37</v>
      </c>
      <c r="C2731" s="16">
        <f>IFERROR(VLOOKUP(A2731, 'Data Investing.com'!$A$1:$G$1937, 6, FALSE), "NA")</f>
        <v>231.9543822</v>
      </c>
      <c r="D2731" s="17">
        <f>IFERROR(VLOOKUP(A2731, 'Data Investing.com'!$A$1:$D$1937, 4, FALSE), "NA")</f>
        <v>0.01113489</v>
      </c>
      <c r="E2731" s="17">
        <f>IFERROR(VLOOKUP(A2731, 'Data Investing.com'!$A$1:$G$1937, 7, FALSE), "NA")</f>
        <v>0.009630691194</v>
      </c>
    </row>
    <row r="2732" ht="15.75" customHeight="1">
      <c r="A2732" s="15">
        <v>45829.0</v>
      </c>
      <c r="B2732" s="16" t="str">
        <f>IFERROR(VLOOKUP(A2732, 'Data Investing.com'!$A$1:$B$1937, 2, FALSE), "NA")</f>
        <v>NA</v>
      </c>
      <c r="C2732" s="16" t="str">
        <f>IFERROR(VLOOKUP(A2732, 'Data Investing.com'!$A$1:$G$1937, 6, FALSE), "NA")</f>
        <v>NA</v>
      </c>
      <c r="D2732" s="17" t="str">
        <f>IFERROR(VLOOKUP(A2732, 'Data Investing.com'!$A$1:$D$1937, 4, FALSE), "NA")</f>
        <v>NA</v>
      </c>
      <c r="E2732" s="17" t="str">
        <f>IFERROR(VLOOKUP(A2732, 'Data Investing.com'!$A$1:$G$1937, 7, FALSE), "NA")</f>
        <v>NA</v>
      </c>
    </row>
    <row r="2733" ht="15.75" customHeight="1">
      <c r="A2733" s="15">
        <v>45830.0</v>
      </c>
      <c r="B2733" s="16" t="str">
        <f>IFERROR(VLOOKUP(A2733, 'Data Investing.com'!$A$1:$B$1937, 2, FALSE), "NA")</f>
        <v>NA</v>
      </c>
      <c r="C2733" s="16" t="str">
        <f>IFERROR(VLOOKUP(A2733, 'Data Investing.com'!$A$1:$G$1937, 6, FALSE), "NA")</f>
        <v>NA</v>
      </c>
      <c r="D2733" s="17" t="str">
        <f>IFERROR(VLOOKUP(A2733, 'Data Investing.com'!$A$1:$D$1937, 4, FALSE), "NA")</f>
        <v>NA</v>
      </c>
      <c r="E2733" s="17" t="str">
        <f>IFERROR(VLOOKUP(A2733, 'Data Investing.com'!$A$1:$G$1937, 7, FALSE), "NA")</f>
        <v>NA</v>
      </c>
    </row>
    <row r="2734" ht="15.75" customHeight="1">
      <c r="A2734" s="15">
        <v>45831.0</v>
      </c>
      <c r="B2734" s="16">
        <f>IFERROR(VLOOKUP(A2734, 'Data Investing.com'!$A$1:$B$1937, 2, FALSE), "NA")</f>
        <v>9141.31</v>
      </c>
      <c r="C2734" s="16">
        <f>IFERROR(VLOOKUP(A2734, 'Data Investing.com'!$A$1:$G$1937, 6, FALSE), "NA")</f>
        <v>230.7520074</v>
      </c>
      <c r="D2734" s="17">
        <f>IFERROR(VLOOKUP(A2734, 'Data Investing.com'!$A$1:$D$1937, 4, FALSE), "NA")</f>
        <v>-0.0067432</v>
      </c>
      <c r="E2734" s="17">
        <f>IFERROR(VLOOKUP(A2734, 'Data Investing.com'!$A$1:$G$1937, 7, FALSE), "NA")</f>
        <v>-0.005197150973</v>
      </c>
    </row>
    <row r="2735" ht="15.75" customHeight="1">
      <c r="A2735" s="15">
        <v>45832.0</v>
      </c>
      <c r="B2735" s="16">
        <f>IFERROR(VLOOKUP(A2735, 'Data Investing.com'!$A$1:$B$1937, 2, FALSE), "NA")</f>
        <v>9448.9</v>
      </c>
      <c r="C2735" s="16">
        <f>IFERROR(VLOOKUP(A2735, 'Data Investing.com'!$A$1:$G$1937, 6, FALSE), "NA")</f>
        <v>238.8830601</v>
      </c>
      <c r="D2735" s="17">
        <f>IFERROR(VLOOKUP(A2735, 'Data Investing.com'!$A$1:$D$1937, 4, FALSE), "NA")</f>
        <v>0.03364835</v>
      </c>
      <c r="E2735" s="17">
        <f>IFERROR(VLOOKUP(A2735, 'Data Investing.com'!$A$1:$G$1937, 7, FALSE), "NA")</f>
        <v>0.03463057089</v>
      </c>
    </row>
    <row r="2736" ht="15.75" customHeight="1">
      <c r="A2736" s="15">
        <v>45833.0</v>
      </c>
      <c r="B2736" s="16">
        <f>IFERROR(VLOOKUP(A2736, 'Data Investing.com'!$A$1:$B$1937, 2, FALSE), "NA")</f>
        <v>9418.52</v>
      </c>
      <c r="C2736" s="16">
        <f>IFERROR(VLOOKUP(A2736, 'Data Investing.com'!$A$1:$G$1937, 6, FALSE), "NA")</f>
        <v>236.9027766</v>
      </c>
      <c r="D2736" s="17">
        <f>IFERROR(VLOOKUP(A2736, 'Data Investing.com'!$A$1:$D$1937, 4, FALSE), "NA")</f>
        <v>-0.0032152</v>
      </c>
      <c r="E2736" s="17">
        <f>IFERROR(VLOOKUP(A2736, 'Data Investing.com'!$A$1:$G$1937, 7, FALSE), "NA")</f>
        <v>-0.008324312071</v>
      </c>
    </row>
    <row r="2737" ht="15.75" customHeight="1">
      <c r="A2737" s="15">
        <v>45834.0</v>
      </c>
      <c r="B2737" s="16">
        <f>IFERROR(VLOOKUP(A2737, 'Data Investing.com'!$A$1:$B$1937, 2, FALSE), "NA")</f>
        <v>9301.05</v>
      </c>
      <c r="C2737" s="16">
        <f>IFERROR(VLOOKUP(A2737, 'Data Investing.com'!$A$1:$G$1937, 6, FALSE), "NA")</f>
        <v>233.8357301</v>
      </c>
      <c r="D2737" s="17">
        <f>IFERROR(VLOOKUP(A2737, 'Data Investing.com'!$A$1:$D$1937, 4, FALSE), "NA")</f>
        <v>-0.0124722</v>
      </c>
      <c r="E2737" s="17">
        <f>IFERROR(VLOOKUP(A2737, 'Data Investing.com'!$A$1:$G$1937, 7, FALSE), "NA")</f>
        <v>-0.01303097109</v>
      </c>
    </row>
    <row r="2738" ht="15.75" customHeight="1">
      <c r="A2738" s="15">
        <v>45835.0</v>
      </c>
      <c r="B2738" s="16">
        <f>IFERROR(VLOOKUP(A2738, 'Data Investing.com'!$A$1:$B$1937, 2, FALSE), "NA")</f>
        <v>9404.89</v>
      </c>
      <c r="C2738" s="16">
        <f>IFERROR(VLOOKUP(A2738, 'Data Investing.com'!$A$1:$G$1937, 6, FALSE), "NA")</f>
        <v>235.6560109</v>
      </c>
      <c r="D2738" s="17">
        <f>IFERROR(VLOOKUP(A2738, 'Data Investing.com'!$A$1:$D$1937, 4, FALSE), "NA")</f>
        <v>0.01116433</v>
      </c>
      <c r="E2738" s="17">
        <f>IFERROR(VLOOKUP(A2738, 'Data Investing.com'!$A$1:$G$1937, 7, FALSE), "NA")</f>
        <v>0.007754299973</v>
      </c>
    </row>
    <row r="2739" ht="15.75" customHeight="1">
      <c r="A2739" s="15">
        <v>45836.0</v>
      </c>
      <c r="B2739" s="16" t="str">
        <f>IFERROR(VLOOKUP(A2739, 'Data Investing.com'!$A$1:$B$1937, 2, FALSE), "NA")</f>
        <v>NA</v>
      </c>
      <c r="C2739" s="16" t="str">
        <f>IFERROR(VLOOKUP(A2739, 'Data Investing.com'!$A$1:$G$1937, 6, FALSE), "NA")</f>
        <v>NA</v>
      </c>
      <c r="D2739" s="17" t="str">
        <f>IFERROR(VLOOKUP(A2739, 'Data Investing.com'!$A$1:$D$1937, 4, FALSE), "NA")</f>
        <v>NA</v>
      </c>
      <c r="E2739" s="17" t="str">
        <f>IFERROR(VLOOKUP(A2739, 'Data Investing.com'!$A$1:$G$1937, 7, FALSE), "NA")</f>
        <v>NA</v>
      </c>
    </row>
    <row r="2740" ht="15.75" customHeight="1">
      <c r="A2740" s="15">
        <v>45837.0</v>
      </c>
      <c r="B2740" s="16" t="str">
        <f>IFERROR(VLOOKUP(A2740, 'Data Investing.com'!$A$1:$B$1937, 2, FALSE), "NA")</f>
        <v>NA</v>
      </c>
      <c r="C2740" s="16" t="str">
        <f>IFERROR(VLOOKUP(A2740, 'Data Investing.com'!$A$1:$G$1937, 6, FALSE), "NA")</f>
        <v>NA</v>
      </c>
      <c r="D2740" s="17" t="str">
        <f>IFERROR(VLOOKUP(A2740, 'Data Investing.com'!$A$1:$D$1937, 4, FALSE), "NA")</f>
        <v>NA</v>
      </c>
      <c r="E2740" s="17" t="str">
        <f>IFERROR(VLOOKUP(A2740, 'Data Investing.com'!$A$1:$G$1937, 7, FALSE), "NA")</f>
        <v>NA</v>
      </c>
    </row>
    <row r="2741" ht="15.75" customHeight="1">
      <c r="A2741" s="15">
        <v>45838.0</v>
      </c>
      <c r="B2741" s="16">
        <f>IFERROR(VLOOKUP(A2741, 'Data Investing.com'!$A$1:$B$1937, 2, FALSE), "NA")</f>
        <v>9948.51</v>
      </c>
      <c r="C2741" s="16">
        <f>IFERROR(VLOOKUP(A2741, 'Data Investing.com'!$A$1:$G$1937, 6, FALSE), "NA")</f>
        <v>249.8771776</v>
      </c>
      <c r="D2741" s="17">
        <f>IFERROR(VLOOKUP(A2741, 'Data Investing.com'!$A$1:$D$1937, 4, FALSE), "NA")</f>
        <v>0.05780185</v>
      </c>
      <c r="E2741" s="17">
        <f>IFERROR(VLOOKUP(A2741, 'Data Investing.com'!$A$1:$G$1937, 7, FALSE), "NA")</f>
        <v>0.05859634709</v>
      </c>
    </row>
    <row r="2742" ht="15.75" customHeight="1">
      <c r="A2742" s="15">
        <v>45839.0</v>
      </c>
      <c r="B2742" s="16">
        <f>IFERROR(VLOOKUP(A2742, 'Data Investing.com'!$A$1:$B$1937, 2, FALSE), "NA")</f>
        <v>10080.35</v>
      </c>
      <c r="C2742" s="16">
        <f>IFERROR(VLOOKUP(A2742, 'Data Investing.com'!$A$1:$G$1937, 6, FALSE), "NA")</f>
        <v>253.0259142</v>
      </c>
      <c r="D2742" s="17">
        <f>IFERROR(VLOOKUP(A2742, 'Data Investing.com'!$A$1:$D$1937, 4, FALSE), "NA")</f>
        <v>0.01325224</v>
      </c>
      <c r="E2742" s="17">
        <f>IFERROR(VLOOKUP(A2742, 'Data Investing.com'!$A$1:$G$1937, 7, FALSE), "NA")</f>
        <v>0.01252240332</v>
      </c>
    </row>
    <row r="2743" ht="15.75" customHeight="1">
      <c r="A2743" s="15">
        <v>45840.0</v>
      </c>
      <c r="B2743" s="16">
        <f>IFERROR(VLOOKUP(A2743, 'Data Investing.com'!$A$1:$B$1937, 2, FALSE), "NA")</f>
        <v>10189.02</v>
      </c>
      <c r="C2743" s="16">
        <f>IFERROR(VLOOKUP(A2743, 'Data Investing.com'!$A$1:$G$1937, 6, FALSE), "NA")</f>
        <v>256.1670802</v>
      </c>
      <c r="D2743" s="17">
        <f>IFERROR(VLOOKUP(A2743, 'Data Investing.com'!$A$1:$D$1937, 4, FALSE), "NA")</f>
        <v>0.01078038</v>
      </c>
      <c r="E2743" s="17">
        <f>IFERROR(VLOOKUP(A2743, 'Data Investing.com'!$A$1:$G$1937, 7, FALSE), "NA")</f>
        <v>0.01233797774</v>
      </c>
    </row>
    <row r="2744" ht="15.75" customHeight="1">
      <c r="A2744" s="15">
        <v>45841.0</v>
      </c>
      <c r="B2744" s="16">
        <f>IFERROR(VLOOKUP(A2744, 'Data Investing.com'!$A$1:$B$1937, 2, FALSE), "NA")</f>
        <v>10228.39</v>
      </c>
      <c r="C2744" s="16">
        <f>IFERROR(VLOOKUP(A2744, 'Data Investing.com'!$A$1:$G$1937, 6, FALSE), "NA")</f>
        <v>256.8475848</v>
      </c>
      <c r="D2744" s="17">
        <f>IFERROR(VLOOKUP(A2744, 'Data Investing.com'!$A$1:$D$1937, 4, FALSE), "NA")</f>
        <v>0.00386396</v>
      </c>
      <c r="E2744" s="17">
        <f>IFERROR(VLOOKUP(A2744, 'Data Investing.com'!$A$1:$G$1937, 7, FALSE), "NA")</f>
        <v>0.002652964923</v>
      </c>
    </row>
    <row r="2745" ht="15.75" customHeight="1">
      <c r="A2745" s="15">
        <v>45842.0</v>
      </c>
      <c r="B2745" s="16">
        <f>IFERROR(VLOOKUP(A2745, 'Data Investing.com'!$A$1:$B$1937, 2, FALSE), "NA")</f>
        <v>10275.75</v>
      </c>
      <c r="C2745" s="16">
        <f>IFERROR(VLOOKUP(A2745, 'Data Investing.com'!$A$1:$G$1937, 6, FALSE), "NA")</f>
        <v>257.8775529</v>
      </c>
      <c r="D2745" s="17">
        <f>IFERROR(VLOOKUP(A2745, 'Data Investing.com'!$A$1:$D$1937, 4, FALSE), "NA")</f>
        <v>0.00463025</v>
      </c>
      <c r="E2745" s="17">
        <f>IFERROR(VLOOKUP(A2745, 'Data Investing.com'!$A$1:$G$1937, 7, FALSE), "NA")</f>
        <v>0.004002017243</v>
      </c>
    </row>
    <row r="2746" ht="15.75" customHeight="1">
      <c r="A2746" s="15">
        <v>45843.0</v>
      </c>
      <c r="B2746" s="16" t="str">
        <f>IFERROR(VLOOKUP(A2746, 'Data Investing.com'!$A$1:$B$1937, 2, FALSE), "NA")</f>
        <v>NA</v>
      </c>
      <c r="C2746" s="16" t="str">
        <f>IFERROR(VLOOKUP(A2746, 'Data Investing.com'!$A$1:$G$1937, 6, FALSE), "NA")</f>
        <v>NA</v>
      </c>
      <c r="D2746" s="17" t="str">
        <f>IFERROR(VLOOKUP(A2746, 'Data Investing.com'!$A$1:$D$1937, 4, FALSE), "NA")</f>
        <v>NA</v>
      </c>
      <c r="E2746" s="17" t="str">
        <f>IFERROR(VLOOKUP(A2746, 'Data Investing.com'!$A$1:$G$1937, 7, FALSE), "NA")</f>
        <v>NA</v>
      </c>
    </row>
    <row r="2747" ht="15.75" customHeight="1">
      <c r="A2747" s="15">
        <v>45844.0</v>
      </c>
      <c r="B2747" s="16" t="str">
        <f>IFERROR(VLOOKUP(A2747, 'Data Investing.com'!$A$1:$B$1937, 2, FALSE), "NA")</f>
        <v>NA</v>
      </c>
      <c r="C2747" s="16" t="str">
        <f>IFERROR(VLOOKUP(A2747, 'Data Investing.com'!$A$1:$G$1937, 6, FALSE), "NA")</f>
        <v>NA</v>
      </c>
      <c r="D2747" s="17" t="str">
        <f>IFERROR(VLOOKUP(A2747, 'Data Investing.com'!$A$1:$D$1937, 4, FALSE), "NA")</f>
        <v>NA</v>
      </c>
      <c r="E2747" s="17" t="str">
        <f>IFERROR(VLOOKUP(A2747, 'Data Investing.com'!$A$1:$G$1937, 7, FALSE), "NA")</f>
        <v>NA</v>
      </c>
    </row>
    <row r="2748" ht="15.75" customHeight="1">
      <c r="A2748" s="15">
        <v>45845.0</v>
      </c>
      <c r="B2748" s="16">
        <f>IFERROR(VLOOKUP(A2748, 'Data Investing.com'!$A$1:$B$1937, 2, FALSE), "NA")</f>
        <v>10107.68</v>
      </c>
      <c r="C2748" s="16">
        <f>IFERROR(VLOOKUP(A2748, 'Data Investing.com'!$A$1:$G$1937, 6, FALSE), "NA")</f>
        <v>252.9341845</v>
      </c>
      <c r="D2748" s="17">
        <f>IFERROR(VLOOKUP(A2748, 'Data Investing.com'!$A$1:$D$1937, 4, FALSE), "NA")</f>
        <v>-0.016356</v>
      </c>
      <c r="E2748" s="17">
        <f>IFERROR(VLOOKUP(A2748, 'Data Investing.com'!$A$1:$G$1937, 7, FALSE), "NA")</f>
        <v>-0.01935555646</v>
      </c>
    </row>
    <row r="2749" ht="15.75" customHeight="1">
      <c r="A2749" s="15">
        <v>45846.0</v>
      </c>
      <c r="B2749" s="16">
        <f>IFERROR(VLOOKUP(A2749, 'Data Investing.com'!$A$1:$B$1937, 2, FALSE), "NA")</f>
        <v>9998.2</v>
      </c>
      <c r="C2749" s="16">
        <f>IFERROR(VLOOKUP(A2749, 'Data Investing.com'!$A$1:$G$1937, 6, FALSE), "NA")</f>
        <v>249.6741166</v>
      </c>
      <c r="D2749" s="17">
        <f>IFERROR(VLOOKUP(A2749, 'Data Investing.com'!$A$1:$D$1937, 4, FALSE), "NA")</f>
        <v>-0.0108314</v>
      </c>
      <c r="E2749" s="17">
        <f>IFERROR(VLOOKUP(A2749, 'Data Investing.com'!$A$1:$G$1937, 7, FALSE), "NA")</f>
        <v>-0.0129727805</v>
      </c>
    </row>
    <row r="2750" ht="15.75" customHeight="1">
      <c r="A2750" s="15">
        <v>45847.0</v>
      </c>
      <c r="B2750" s="16">
        <f>IFERROR(VLOOKUP(A2750, 'Data Investing.com'!$A$1:$B$1937, 2, FALSE), "NA")</f>
        <v>10167.26</v>
      </c>
      <c r="C2750" s="16">
        <f>IFERROR(VLOOKUP(A2750, 'Data Investing.com'!$A$1:$G$1937, 6, FALSE), "NA")</f>
        <v>253.95992</v>
      </c>
      <c r="D2750" s="17">
        <f>IFERROR(VLOOKUP(A2750, 'Data Investing.com'!$A$1:$D$1937, 4, FALSE), "NA")</f>
        <v>0.01690904</v>
      </c>
      <c r="E2750" s="17">
        <f>IFERROR(VLOOKUP(A2750, 'Data Investing.com'!$A$1:$G$1937, 7, FALSE), "NA")</f>
        <v>0.01701992517</v>
      </c>
    </row>
    <row r="2751" ht="15.75" customHeight="1">
      <c r="A2751" s="15">
        <v>45848.0</v>
      </c>
      <c r="B2751" s="16">
        <f>IFERROR(VLOOKUP(A2751, 'Data Investing.com'!$A$1:$B$1937, 2, FALSE), "NA")</f>
        <v>10331.31</v>
      </c>
      <c r="C2751" s="16">
        <f>IFERROR(VLOOKUP(A2751, 'Data Investing.com'!$A$1:$G$1937, 6, FALSE), "NA")</f>
        <v>257.7742902</v>
      </c>
      <c r="D2751" s="17">
        <f>IFERROR(VLOOKUP(A2751, 'Data Investing.com'!$A$1:$D$1937, 4, FALSE), "NA")</f>
        <v>0.01613512</v>
      </c>
      <c r="E2751" s="17">
        <f>IFERROR(VLOOKUP(A2751, 'Data Investing.com'!$A$1:$G$1937, 7, FALSE), "NA")</f>
        <v>0.01490789871</v>
      </c>
    </row>
    <row r="2752" ht="15.75" customHeight="1">
      <c r="A2752" s="15">
        <v>45849.0</v>
      </c>
      <c r="B2752" s="16">
        <f>IFERROR(VLOOKUP(A2752, 'Data Investing.com'!$A$1:$B$1937, 2, FALSE), "NA")</f>
        <v>10358.46</v>
      </c>
      <c r="C2752" s="16">
        <f>IFERROR(VLOOKUP(A2752, 'Data Investing.com'!$A$1:$G$1937, 6, FALSE), "NA")</f>
        <v>257.7917698</v>
      </c>
      <c r="D2752" s="17">
        <f>IFERROR(VLOOKUP(A2752, 'Data Investing.com'!$A$1:$D$1937, 4, FALSE), "NA")</f>
        <v>0.00262793</v>
      </c>
      <c r="E2752" s="17">
        <f>IFERROR(VLOOKUP(A2752, 'Data Investing.com'!$A$1:$G$1937, 7, FALSE), "NA")</f>
        <v>0.00006780753481</v>
      </c>
    </row>
    <row r="2753" ht="15.75" customHeight="1">
      <c r="A2753" s="15">
        <v>45850.0</v>
      </c>
      <c r="B2753" s="16" t="str">
        <f>IFERROR(VLOOKUP(A2753, 'Data Investing.com'!$A$1:$B$1937, 2, FALSE), "NA")</f>
        <v>NA</v>
      </c>
      <c r="C2753" s="16" t="str">
        <f>IFERROR(VLOOKUP(A2753, 'Data Investing.com'!$A$1:$G$1937, 6, FALSE), "NA")</f>
        <v>NA</v>
      </c>
      <c r="D2753" s="17" t="str">
        <f>IFERROR(VLOOKUP(A2753, 'Data Investing.com'!$A$1:$D$1937, 4, FALSE), "NA")</f>
        <v>NA</v>
      </c>
      <c r="E2753" s="17" t="str">
        <f>IFERROR(VLOOKUP(A2753, 'Data Investing.com'!$A$1:$G$1937, 7, FALSE), "NA")</f>
        <v>NA</v>
      </c>
    </row>
    <row r="2754" ht="15.75" customHeight="1">
      <c r="A2754" s="15">
        <v>45851.0</v>
      </c>
      <c r="B2754" s="16" t="str">
        <f>IFERROR(VLOOKUP(A2754, 'Data Investing.com'!$A$1:$B$1937, 2, FALSE), "NA")</f>
        <v>NA</v>
      </c>
      <c r="C2754" s="16" t="str">
        <f>IFERROR(VLOOKUP(A2754, 'Data Investing.com'!$A$1:$G$1937, 6, FALSE), "NA")</f>
        <v>NA</v>
      </c>
      <c r="D2754" s="17" t="str">
        <f>IFERROR(VLOOKUP(A2754, 'Data Investing.com'!$A$1:$D$1937, 4, FALSE), "NA")</f>
        <v>NA</v>
      </c>
      <c r="E2754" s="17" t="str">
        <f>IFERROR(VLOOKUP(A2754, 'Data Investing.com'!$A$1:$G$1937, 7, FALSE), "NA")</f>
        <v>NA</v>
      </c>
    </row>
    <row r="2755" ht="15.75" customHeight="1">
      <c r="A2755" s="15">
        <v>45852.0</v>
      </c>
      <c r="B2755" s="16">
        <f>IFERROR(VLOOKUP(A2755, 'Data Investing.com'!$A$1:$B$1937, 2, FALSE), "NA")</f>
        <v>10225.48</v>
      </c>
      <c r="C2755" s="16">
        <f>IFERROR(VLOOKUP(A2755, 'Data Investing.com'!$A$1:$G$1937, 6, FALSE), "NA")</f>
        <v>254.5329633</v>
      </c>
      <c r="D2755" s="17">
        <f>IFERROR(VLOOKUP(A2755, 'Data Investing.com'!$A$1:$D$1937, 4, FALSE), "NA")</f>
        <v>-0.0128378</v>
      </c>
      <c r="E2755" s="17">
        <f>IFERROR(VLOOKUP(A2755, 'Data Investing.com'!$A$1:$G$1937, 7, FALSE), "NA")</f>
        <v>-0.01272181612</v>
      </c>
    </row>
    <row r="2756" ht="15.75" customHeight="1">
      <c r="A2756" s="15">
        <v>45853.0</v>
      </c>
      <c r="B2756" s="16" t="str">
        <f>IFERROR(VLOOKUP(A2756, 'Data Investing.com'!$A$1:$B$1937, 2, FALSE), "NA")</f>
        <v>NA</v>
      </c>
      <c r="C2756" s="16" t="str">
        <f>IFERROR(VLOOKUP(A2756, 'Data Investing.com'!$A$1:$G$1937, 6, FALSE), "NA")</f>
        <v>NA</v>
      </c>
      <c r="D2756" s="17" t="str">
        <f>IFERROR(VLOOKUP(A2756, 'Data Investing.com'!$A$1:$D$1937, 4, FALSE), "NA")</f>
        <v>NA</v>
      </c>
      <c r="E2756" s="17" t="str">
        <f>IFERROR(VLOOKUP(A2756, 'Data Investing.com'!$A$1:$G$1937, 7, FALSE), "NA")</f>
        <v>NA</v>
      </c>
    </row>
    <row r="2757" ht="15.75" customHeight="1">
      <c r="A2757" s="15">
        <v>45854.0</v>
      </c>
      <c r="B2757" s="16">
        <f>IFERROR(VLOOKUP(A2757, 'Data Investing.com'!$A$1:$B$1937, 2, FALSE), "NA")</f>
        <v>10121.52</v>
      </c>
      <c r="C2757" s="16">
        <f>IFERROR(VLOOKUP(A2757, 'Data Investing.com'!$A$1:$G$1937, 6, FALSE), "NA")</f>
        <v>251.4363504</v>
      </c>
      <c r="D2757" s="17">
        <f>IFERROR(VLOOKUP(A2757, 'Data Investing.com'!$A$1:$D$1937, 4, FALSE), "NA")</f>
        <v>-0.0101668</v>
      </c>
      <c r="E2757" s="17">
        <f>IFERROR(VLOOKUP(A2757, 'Data Investing.com'!$A$1:$G$1937, 7, FALSE), "NA")</f>
        <v>-0.01224047152</v>
      </c>
    </row>
    <row r="2758" ht="15.75" customHeight="1">
      <c r="A2758" s="15">
        <v>45855.0</v>
      </c>
      <c r="B2758" s="16">
        <f>IFERROR(VLOOKUP(A2758, 'Data Investing.com'!$A$1:$B$1937, 2, FALSE), "NA")</f>
        <v>10370.71</v>
      </c>
      <c r="C2758" s="16">
        <f>IFERROR(VLOOKUP(A2758, 'Data Investing.com'!$A$1:$G$1937, 6, FALSE), "NA")</f>
        <v>257.4137276</v>
      </c>
      <c r="D2758" s="17">
        <f>IFERROR(VLOOKUP(A2758, 'Data Investing.com'!$A$1:$D$1937, 4, FALSE), "NA")</f>
        <v>0.02461982</v>
      </c>
      <c r="E2758" s="17">
        <f>IFERROR(VLOOKUP(A2758, 'Data Investing.com'!$A$1:$G$1937, 7, FALSE), "NA")</f>
        <v>0.02349474784</v>
      </c>
    </row>
    <row r="2759" ht="15.75" customHeight="1">
      <c r="A2759" s="15">
        <v>45856.0</v>
      </c>
      <c r="B2759" s="16">
        <f>IFERROR(VLOOKUP(A2759, 'Data Investing.com'!$A$1:$B$1937, 2, FALSE), "NA")</f>
        <v>10366.16</v>
      </c>
      <c r="C2759" s="16">
        <f>IFERROR(VLOOKUP(A2759, 'Data Investing.com'!$A$1:$G$1937, 6, FALSE), "NA")</f>
        <v>256.6230551</v>
      </c>
      <c r="D2759" s="17">
        <f>IFERROR(VLOOKUP(A2759, 'Data Investing.com'!$A$1:$D$1937, 4, FALSE), "NA")</f>
        <v>-0.0004387</v>
      </c>
      <c r="E2759" s="17">
        <f>IFERROR(VLOOKUP(A2759, 'Data Investing.com'!$A$1:$G$1937, 7, FALSE), "NA")</f>
        <v>-0.003076329002</v>
      </c>
    </row>
    <row r="2760" ht="15.75" customHeight="1">
      <c r="A2760" s="15">
        <v>45857.0</v>
      </c>
      <c r="B2760" s="16" t="str">
        <f>IFERROR(VLOOKUP(A2760, 'Data Investing.com'!$A$1:$B$1937, 2, FALSE), "NA")</f>
        <v>NA</v>
      </c>
      <c r="C2760" s="16" t="str">
        <f>IFERROR(VLOOKUP(A2760, 'Data Investing.com'!$A$1:$G$1937, 6, FALSE), "NA")</f>
        <v>NA</v>
      </c>
      <c r="D2760" s="17" t="str">
        <f>IFERROR(VLOOKUP(A2760, 'Data Investing.com'!$A$1:$D$1937, 4, FALSE), "NA")</f>
        <v>NA</v>
      </c>
      <c r="E2760" s="17" t="str">
        <f>IFERROR(VLOOKUP(A2760, 'Data Investing.com'!$A$1:$G$1937, 7, FALSE), "NA")</f>
        <v>NA</v>
      </c>
    </row>
    <row r="2761" ht="15.75" customHeight="1">
      <c r="A2761" s="15">
        <v>45858.0</v>
      </c>
      <c r="B2761" s="16" t="str">
        <f>IFERROR(VLOOKUP(A2761, 'Data Investing.com'!$A$1:$B$1937, 2, FALSE), "NA")</f>
        <v>NA</v>
      </c>
      <c r="C2761" s="16" t="str">
        <f>IFERROR(VLOOKUP(A2761, 'Data Investing.com'!$A$1:$G$1937, 6, FALSE), "NA")</f>
        <v>NA</v>
      </c>
      <c r="D2761" s="17" t="str">
        <f>IFERROR(VLOOKUP(A2761, 'Data Investing.com'!$A$1:$D$1937, 4, FALSE), "NA")</f>
        <v>NA</v>
      </c>
      <c r="E2761" s="17" t="str">
        <f>IFERROR(VLOOKUP(A2761, 'Data Investing.com'!$A$1:$G$1937, 7, FALSE), "NA")</f>
        <v>NA</v>
      </c>
    </row>
    <row r="2762" ht="15.75" customHeight="1">
      <c r="A2762" s="15">
        <v>45859.0</v>
      </c>
      <c r="B2762" s="16">
        <f>IFERROR(VLOOKUP(A2762, 'Data Investing.com'!$A$1:$B$1937, 2, FALSE), "NA")</f>
        <v>10616.18</v>
      </c>
      <c r="C2762" s="16">
        <f>IFERROR(VLOOKUP(A2762, 'Data Investing.com'!$A$1:$G$1937, 6, FALSE), "NA")</f>
        <v>262.8775892</v>
      </c>
      <c r="D2762" s="17">
        <f>IFERROR(VLOOKUP(A2762, 'Data Investing.com'!$A$1:$D$1937, 4, FALSE), "NA")</f>
        <v>0.02411886</v>
      </c>
      <c r="E2762" s="17">
        <f>IFERROR(VLOOKUP(A2762, 'Data Investing.com'!$A$1:$G$1937, 7, FALSE), "NA")</f>
        <v>0.0240801868</v>
      </c>
    </row>
    <row r="2763" ht="15.75" customHeight="1">
      <c r="A2763" s="15">
        <v>45860.0</v>
      </c>
      <c r="B2763" s="16">
        <f>IFERROR(VLOOKUP(A2763, 'Data Investing.com'!$A$1:$B$1937, 2, FALSE), "NA")</f>
        <v>10616.09</v>
      </c>
      <c r="C2763" s="16">
        <f>IFERROR(VLOOKUP(A2763, 'Data Investing.com'!$A$1:$G$1937, 6, FALSE), "NA")</f>
        <v>262.8167898</v>
      </c>
      <c r="D2763" s="17">
        <f>IFERROR(VLOOKUP(A2763, 'Data Investing.com'!$A$1:$D$1937, 4, FALSE), "NA")</f>
        <v>-0.000008478</v>
      </c>
      <c r="E2763" s="17">
        <f>IFERROR(VLOOKUP(A2763, 'Data Investing.com'!$A$1:$G$1937, 7, FALSE), "NA")</f>
        <v>-0.0002313106121</v>
      </c>
    </row>
    <row r="2764" ht="15.75" customHeight="1">
      <c r="A2764" s="15">
        <v>45861.0</v>
      </c>
      <c r="B2764" s="16">
        <f>IFERROR(VLOOKUP(A2764, 'Data Investing.com'!$A$1:$B$1937, 2, FALSE), "NA")</f>
        <v>10591.98</v>
      </c>
      <c r="C2764" s="16">
        <f>IFERROR(VLOOKUP(A2764, 'Data Investing.com'!$A$1:$G$1937, 6, FALSE), "NA")</f>
        <v>261.8730685</v>
      </c>
      <c r="D2764" s="17">
        <f>IFERROR(VLOOKUP(A2764, 'Data Investing.com'!$A$1:$D$1937, 4, FALSE), "NA")</f>
        <v>-0.0022711</v>
      </c>
      <c r="E2764" s="17">
        <f>IFERROR(VLOOKUP(A2764, 'Data Investing.com'!$A$1:$G$1937, 7, FALSE), "NA")</f>
        <v>-0.003597257972</v>
      </c>
    </row>
    <row r="2765" ht="15.75" customHeight="1">
      <c r="A2765" s="15">
        <v>45862.0</v>
      </c>
      <c r="B2765" s="16">
        <f>IFERROR(VLOOKUP(A2765, 'Data Investing.com'!$A$1:$B$1937, 2, FALSE), "NA")</f>
        <v>10689.05</v>
      </c>
      <c r="C2765" s="16">
        <f>IFERROR(VLOOKUP(A2765, 'Data Investing.com'!$A$1:$G$1937, 6, FALSE), "NA")</f>
        <v>262.8607894</v>
      </c>
      <c r="D2765" s="17">
        <f>IFERROR(VLOOKUP(A2765, 'Data Investing.com'!$A$1:$D$1937, 4, FALSE), "NA")</f>
        <v>0.00916448</v>
      </c>
      <c r="E2765" s="17">
        <f>IFERROR(VLOOKUP(A2765, 'Data Investing.com'!$A$1:$G$1937, 7, FALSE), "NA")</f>
        <v>0.003764659479</v>
      </c>
    </row>
    <row r="2766" ht="15.75" customHeight="1">
      <c r="A2766" s="15">
        <v>45863.0</v>
      </c>
      <c r="B2766" s="16">
        <f>IFERROR(VLOOKUP(A2766, 'Data Investing.com'!$A$1:$B$1937, 2, FALSE), "NA")</f>
        <v>10642.6</v>
      </c>
      <c r="C2766" s="16">
        <f>IFERROR(VLOOKUP(A2766, 'Data Investing.com'!$A$1:$G$1937, 6, FALSE), "NA")</f>
        <v>262.3759935</v>
      </c>
      <c r="D2766" s="17">
        <f>IFERROR(VLOOKUP(A2766, 'Data Investing.com'!$A$1:$D$1937, 4, FALSE), "NA")</f>
        <v>-0.0043456</v>
      </c>
      <c r="E2766" s="17">
        <f>IFERROR(VLOOKUP(A2766, 'Data Investing.com'!$A$1:$G$1937, 7, FALSE), "NA")</f>
        <v>-0.001846009502</v>
      </c>
    </row>
    <row r="2767" ht="15.75" customHeight="1">
      <c r="A2767" s="15">
        <v>45864.0</v>
      </c>
      <c r="B2767" s="16" t="str">
        <f>IFERROR(VLOOKUP(A2767, 'Data Investing.com'!$A$1:$B$1937, 2, FALSE), "NA")</f>
        <v>NA</v>
      </c>
      <c r="C2767" s="16" t="str">
        <f>IFERROR(VLOOKUP(A2767, 'Data Investing.com'!$A$1:$G$1937, 6, FALSE), "NA")</f>
        <v>NA</v>
      </c>
      <c r="D2767" s="17" t="str">
        <f>IFERROR(VLOOKUP(A2767, 'Data Investing.com'!$A$1:$D$1937, 4, FALSE), "NA")</f>
        <v>NA</v>
      </c>
      <c r="E2767" s="17" t="str">
        <f>IFERROR(VLOOKUP(A2767, 'Data Investing.com'!$A$1:$G$1937, 7, FALSE), "NA")</f>
        <v>NA</v>
      </c>
    </row>
    <row r="2768" ht="15.75" customHeight="1">
      <c r="A2768" s="15">
        <v>45865.0</v>
      </c>
      <c r="B2768" s="16" t="str">
        <f>IFERROR(VLOOKUP(A2768, 'Data Investing.com'!$A$1:$B$1937, 2, FALSE), "NA")</f>
        <v>NA</v>
      </c>
      <c r="C2768" s="16" t="str">
        <f>IFERROR(VLOOKUP(A2768, 'Data Investing.com'!$A$1:$G$1937, 6, FALSE), "NA")</f>
        <v>NA</v>
      </c>
      <c r="D2768" s="17" t="str">
        <f>IFERROR(VLOOKUP(A2768, 'Data Investing.com'!$A$1:$D$1937, 4, FALSE), "NA")</f>
        <v>NA</v>
      </c>
      <c r="E2768" s="17" t="str">
        <f>IFERROR(VLOOKUP(A2768, 'Data Investing.com'!$A$1:$G$1937, 7, FALSE), "NA")</f>
        <v>NA</v>
      </c>
    </row>
    <row r="2769" ht="15.75" customHeight="1">
      <c r="A2769" s="15">
        <v>45866.0</v>
      </c>
      <c r="B2769" s="16">
        <f>IFERROR(VLOOKUP(A2769, 'Data Investing.com'!$A$1:$B$1937, 2, FALSE), "NA")</f>
        <v>10542.09</v>
      </c>
      <c r="C2769" s="16">
        <f>IFERROR(VLOOKUP(A2769, 'Data Investing.com'!$A$1:$G$1937, 6, FALSE), "NA")</f>
        <v>259.9666598</v>
      </c>
      <c r="D2769" s="17">
        <f>IFERROR(VLOOKUP(A2769, 'Data Investing.com'!$A$1:$D$1937, 4, FALSE), "NA")</f>
        <v>-0.0094441</v>
      </c>
      <c r="E2769" s="17">
        <f>IFERROR(VLOOKUP(A2769, 'Data Investing.com'!$A$1:$G$1937, 7, FALSE), "NA")</f>
        <v>-0.009225173392</v>
      </c>
    </row>
    <row r="2770" ht="15.75" customHeight="1">
      <c r="A2770" s="15">
        <v>45867.0</v>
      </c>
      <c r="B2770" s="16">
        <f>IFERROR(VLOOKUP(A2770, 'Data Investing.com'!$A$1:$B$1937, 2, FALSE), "NA")</f>
        <v>10487.25</v>
      </c>
      <c r="C2770" s="16">
        <f>IFERROR(VLOOKUP(A2770, 'Data Investing.com'!$A$1:$G$1937, 6, FALSE), "NA")</f>
        <v>258.4256788</v>
      </c>
      <c r="D2770" s="17">
        <f>IFERROR(VLOOKUP(A2770, 'Data Investing.com'!$A$1:$D$1937, 4, FALSE), "NA")</f>
        <v>-0.005202</v>
      </c>
      <c r="E2770" s="17">
        <f>IFERROR(VLOOKUP(A2770, 'Data Investing.com'!$A$1:$G$1937, 7, FALSE), "NA")</f>
        <v>-0.005945248205</v>
      </c>
    </row>
    <row r="2771" ht="15.75" customHeight="1">
      <c r="A2771" s="15">
        <v>45868.0</v>
      </c>
      <c r="B2771" s="16">
        <f>IFERROR(VLOOKUP(A2771, 'Data Investing.com'!$A$1:$B$1937, 2, FALSE), "NA")</f>
        <v>10618.97</v>
      </c>
      <c r="C2771" s="16">
        <f>IFERROR(VLOOKUP(A2771, 'Data Investing.com'!$A$1:$G$1937, 6, FALSE), "NA")</f>
        <v>261.62638</v>
      </c>
      <c r="D2771" s="17">
        <f>IFERROR(VLOOKUP(A2771, 'Data Investing.com'!$A$1:$D$1937, 4, FALSE), "NA")</f>
        <v>0.01256001</v>
      </c>
      <c r="E2771" s="17">
        <f>IFERROR(VLOOKUP(A2771, 'Data Investing.com'!$A$1:$G$1937, 7, FALSE), "NA")</f>
        <v>0.01230931232</v>
      </c>
    </row>
    <row r="2772" ht="15.75" customHeight="1">
      <c r="A2772" s="15">
        <v>45869.0</v>
      </c>
      <c r="B2772" s="16">
        <f>IFERROR(VLOOKUP(A2772, 'Data Investing.com'!$A$1:$B$1937, 2, FALSE), "NA")</f>
        <v>10743.2</v>
      </c>
      <c r="C2772" s="16">
        <f>IFERROR(VLOOKUP(A2772, 'Data Investing.com'!$A$1:$G$1937, 6, FALSE), "NA")</f>
        <v>264.394633</v>
      </c>
      <c r="D2772" s="17">
        <f>IFERROR(VLOOKUP(A2772, 'Data Investing.com'!$A$1:$D$1937, 4, FALSE), "NA")</f>
        <v>0.01169887</v>
      </c>
      <c r="E2772" s="17">
        <f>IFERROR(VLOOKUP(A2772, 'Data Investing.com'!$A$1:$G$1937, 7, FALSE), "NA")</f>
        <v>0.01052535329</v>
      </c>
    </row>
    <row r="2773" ht="15.75" customHeight="1">
      <c r="A2773" s="15">
        <v>45870.0</v>
      </c>
      <c r="B2773" s="16">
        <f>IFERROR(VLOOKUP(A2773, 'Data Investing.com'!$A$1:$B$1937, 2, FALSE), "NA")</f>
        <v>10746.98</v>
      </c>
      <c r="C2773" s="16">
        <f>IFERROR(VLOOKUP(A2773, 'Data Investing.com'!$A$1:$G$1937, 6, FALSE), "NA")</f>
        <v>264.5931507</v>
      </c>
      <c r="D2773" s="17">
        <f>IFERROR(VLOOKUP(A2773, 'Data Investing.com'!$A$1:$D$1937, 4, FALSE), "NA")</f>
        <v>0.00035185</v>
      </c>
      <c r="E2773" s="17">
        <f>IFERROR(VLOOKUP(A2773, 'Data Investing.com'!$A$1:$G$1937, 7, FALSE), "NA")</f>
        <v>0.0007505568425</v>
      </c>
    </row>
    <row r="2774" ht="15.75" customHeight="1">
      <c r="A2774" s="15">
        <v>45871.0</v>
      </c>
      <c r="B2774" s="16" t="str">
        <f>IFERROR(VLOOKUP(A2774, 'Data Investing.com'!$A$1:$B$1937, 2, FALSE), "NA")</f>
        <v>NA</v>
      </c>
      <c r="C2774" s="16" t="str">
        <f>IFERROR(VLOOKUP(A2774, 'Data Investing.com'!$A$1:$G$1937, 6, FALSE), "NA")</f>
        <v>NA</v>
      </c>
      <c r="D2774" s="17" t="str">
        <f>IFERROR(VLOOKUP(A2774, 'Data Investing.com'!$A$1:$D$1937, 4, FALSE), "NA")</f>
        <v>NA</v>
      </c>
      <c r="E2774" s="17" t="str">
        <f>IFERROR(VLOOKUP(A2774, 'Data Investing.com'!$A$1:$G$1937, 7, FALSE), "NA")</f>
        <v>NA</v>
      </c>
    </row>
    <row r="2775" ht="15.75" customHeight="1">
      <c r="A2775" s="15">
        <v>45872.0</v>
      </c>
      <c r="B2775" s="16" t="str">
        <f>IFERROR(VLOOKUP(A2775, 'Data Investing.com'!$A$1:$B$1937, 2, FALSE), "NA")</f>
        <v>NA</v>
      </c>
      <c r="C2775" s="16" t="str">
        <f>IFERROR(VLOOKUP(A2775, 'Data Investing.com'!$A$1:$G$1937, 6, FALSE), "NA")</f>
        <v>NA</v>
      </c>
      <c r="D2775" s="17" t="str">
        <f>IFERROR(VLOOKUP(A2775, 'Data Investing.com'!$A$1:$D$1937, 4, FALSE), "NA")</f>
        <v>NA</v>
      </c>
      <c r="E2775" s="17" t="str">
        <f>IFERROR(VLOOKUP(A2775, 'Data Investing.com'!$A$1:$G$1937, 7, FALSE), "NA")</f>
        <v>NA</v>
      </c>
    </row>
    <row r="2776" ht="15.75" customHeight="1">
      <c r="A2776" s="15">
        <v>45873.0</v>
      </c>
      <c r="B2776" s="16">
        <f>IFERROR(VLOOKUP(A2776, 'Data Investing.com'!$A$1:$B$1937, 2, FALSE), "NA")</f>
        <v>10853.49</v>
      </c>
      <c r="C2776" s="16">
        <f>IFERROR(VLOOKUP(A2776, 'Data Investing.com'!$A$1:$G$1937, 6, FALSE), "NA")</f>
        <v>266.9564939</v>
      </c>
      <c r="D2776" s="17">
        <f>IFERROR(VLOOKUP(A2776, 'Data Investing.com'!$A$1:$D$1937, 4, FALSE), "NA")</f>
        <v>0.00991069</v>
      </c>
      <c r="E2776" s="17">
        <f>IFERROR(VLOOKUP(A2776, 'Data Investing.com'!$A$1:$G$1937, 7, FALSE), "NA")</f>
        <v>0.008892335384</v>
      </c>
    </row>
    <row r="2777" ht="15.75" customHeight="1">
      <c r="A2777" s="15">
        <v>45874.0</v>
      </c>
      <c r="B2777" s="16">
        <f>IFERROR(VLOOKUP(A2777, 'Data Investing.com'!$A$1:$B$1937, 2, FALSE), "NA")</f>
        <v>10849.96</v>
      </c>
      <c r="C2777" s="16">
        <f>IFERROR(VLOOKUP(A2777, 'Data Investing.com'!$A$1:$G$1937, 6, FALSE), "NA")</f>
        <v>266.7797719</v>
      </c>
      <c r="D2777" s="17">
        <f>IFERROR(VLOOKUP(A2777, 'Data Investing.com'!$A$1:$D$1937, 4, FALSE), "NA")</f>
        <v>-0.0003252</v>
      </c>
      <c r="E2777" s="17">
        <f>IFERROR(VLOOKUP(A2777, 'Data Investing.com'!$A$1:$G$1937, 7, FALSE), "NA")</f>
        <v>-0.0006622074631</v>
      </c>
    </row>
    <row r="2778" ht="15.75" customHeight="1">
      <c r="A2778" s="15">
        <v>45875.0</v>
      </c>
      <c r="B2778" s="16">
        <f>IFERROR(VLOOKUP(A2778, 'Data Investing.com'!$A$1:$B$1937, 2, FALSE), "NA")</f>
        <v>10901.01</v>
      </c>
      <c r="C2778" s="16">
        <f>IFERROR(VLOOKUP(A2778, 'Data Investing.com'!$A$1:$G$1937, 6, FALSE), "NA")</f>
        <v>268.2447346</v>
      </c>
      <c r="D2778" s="17">
        <f>IFERROR(VLOOKUP(A2778, 'Data Investing.com'!$A$1:$D$1937, 4, FALSE), "NA")</f>
        <v>0.00470509</v>
      </c>
      <c r="E2778" s="17">
        <f>IFERROR(VLOOKUP(A2778, 'Data Investing.com'!$A$1:$G$1937, 7, FALSE), "NA")</f>
        <v>0.005476259193</v>
      </c>
    </row>
    <row r="2779" ht="15.75" customHeight="1">
      <c r="A2779" s="15">
        <v>45876.0</v>
      </c>
      <c r="B2779" s="16">
        <f>IFERROR(VLOOKUP(A2779, 'Data Investing.com'!$A$1:$B$1937, 2, FALSE), "NA")</f>
        <v>10956.05</v>
      </c>
      <c r="C2779" s="16">
        <f>IFERROR(VLOOKUP(A2779, 'Data Investing.com'!$A$1:$G$1937, 6, FALSE), "NA")</f>
        <v>269.8022789</v>
      </c>
      <c r="D2779" s="17">
        <f>IFERROR(VLOOKUP(A2779, 'Data Investing.com'!$A$1:$D$1937, 4, FALSE), "NA")</f>
        <v>0.00504907</v>
      </c>
      <c r="E2779" s="17">
        <f>IFERROR(VLOOKUP(A2779, 'Data Investing.com'!$A$1:$G$1937, 7, FALSE), "NA")</f>
        <v>0.005789637496</v>
      </c>
    </row>
    <row r="2780" ht="15.75" customHeight="1">
      <c r="A2780" s="15">
        <v>45877.0</v>
      </c>
      <c r="B2780" s="16">
        <f>IFERROR(VLOOKUP(A2780, 'Data Investing.com'!$A$1:$B$1937, 2, FALSE), "NA")</f>
        <v>10972.63</v>
      </c>
      <c r="C2780" s="16">
        <f>IFERROR(VLOOKUP(A2780, 'Data Investing.com'!$A$1:$G$1937, 6, FALSE), "NA")</f>
        <v>269.9108057</v>
      </c>
      <c r="D2780" s="17">
        <f>IFERROR(VLOOKUP(A2780, 'Data Investing.com'!$A$1:$D$1937, 4, FALSE), "NA")</f>
        <v>0.00151332</v>
      </c>
      <c r="E2780" s="17">
        <f>IFERROR(VLOOKUP(A2780, 'Data Investing.com'!$A$1:$G$1937, 7, FALSE), "NA")</f>
        <v>0.000402164699</v>
      </c>
    </row>
    <row r="2781" ht="15.75" customHeight="1">
      <c r="A2781" s="15">
        <v>45878.0</v>
      </c>
      <c r="B2781" s="16" t="str">
        <f>IFERROR(VLOOKUP(A2781, 'Data Investing.com'!$A$1:$B$1937, 2, FALSE), "NA")</f>
        <v>NA</v>
      </c>
      <c r="C2781" s="16" t="str">
        <f>IFERROR(VLOOKUP(A2781, 'Data Investing.com'!$A$1:$G$1937, 6, FALSE), "NA")</f>
        <v>NA</v>
      </c>
      <c r="D2781" s="17" t="str">
        <f>IFERROR(VLOOKUP(A2781, 'Data Investing.com'!$A$1:$D$1937, 4, FALSE), "NA")</f>
        <v>NA</v>
      </c>
      <c r="E2781" s="17" t="str">
        <f>IFERROR(VLOOKUP(A2781, 'Data Investing.com'!$A$1:$G$1937, 7, FALSE), "NA")</f>
        <v>NA</v>
      </c>
    </row>
    <row r="2782" ht="15.75" customHeight="1">
      <c r="A2782" s="15">
        <v>45879.0</v>
      </c>
      <c r="B2782" s="16" t="str">
        <f>IFERROR(VLOOKUP(A2782, 'Data Investing.com'!$A$1:$B$1937, 2, FALSE), "NA")</f>
        <v>NA</v>
      </c>
      <c r="C2782" s="16" t="str">
        <f>IFERROR(VLOOKUP(A2782, 'Data Investing.com'!$A$1:$G$1937, 6, FALSE), "NA")</f>
        <v>NA</v>
      </c>
      <c r="D2782" s="17" t="str">
        <f>IFERROR(VLOOKUP(A2782, 'Data Investing.com'!$A$1:$D$1937, 4, FALSE), "NA")</f>
        <v>NA</v>
      </c>
      <c r="E2782" s="17" t="str">
        <f>IFERROR(VLOOKUP(A2782, 'Data Investing.com'!$A$1:$G$1937, 7, FALSE), "NA")</f>
        <v>NA</v>
      </c>
    </row>
    <row r="2783" ht="15.75" customHeight="1">
      <c r="A2783" s="15">
        <v>45880.0</v>
      </c>
      <c r="B2783" s="16">
        <f>IFERROR(VLOOKUP(A2783, 'Data Investing.com'!$A$1:$B$1937, 2, FALSE), "NA")</f>
        <v>11038.32</v>
      </c>
      <c r="C2783" s="16">
        <f>IFERROR(VLOOKUP(A2783, 'Data Investing.com'!$A$1:$G$1937, 6, FALSE), "NA")</f>
        <v>272.2365267</v>
      </c>
      <c r="D2783" s="17">
        <f>IFERROR(VLOOKUP(A2783, 'Data Investing.com'!$A$1:$D$1937, 4, FALSE), "NA")</f>
        <v>0.00598671</v>
      </c>
      <c r="E2783" s="17">
        <f>IFERROR(VLOOKUP(A2783, 'Data Investing.com'!$A$1:$G$1937, 7, FALSE), "NA")</f>
        <v>0.008579716828</v>
      </c>
    </row>
    <row r="2784" ht="15.75" customHeight="1">
      <c r="A2784" s="15">
        <v>45881.0</v>
      </c>
      <c r="B2784" s="16">
        <f>IFERROR(VLOOKUP(A2784, 'Data Investing.com'!$A$1:$B$1937, 2, FALSE), "NA")</f>
        <v>10954.5</v>
      </c>
      <c r="C2784" s="16">
        <f>IFERROR(VLOOKUP(A2784, 'Data Investing.com'!$A$1:$G$1937, 6, FALSE), "NA")</f>
        <v>268.9772016</v>
      </c>
      <c r="D2784" s="17">
        <f>IFERROR(VLOOKUP(A2784, 'Data Investing.com'!$A$1:$D$1937, 4, FALSE), "NA")</f>
        <v>-0.0075935</v>
      </c>
      <c r="E2784" s="17">
        <f>IFERROR(VLOOKUP(A2784, 'Data Investing.com'!$A$1:$G$1937, 7, FALSE), "NA")</f>
        <v>-0.0120446483</v>
      </c>
    </row>
    <row r="2785" ht="15.75" customHeight="1">
      <c r="A2785" s="15">
        <v>45882.0</v>
      </c>
      <c r="B2785" s="16">
        <f>IFERROR(VLOOKUP(A2785, 'Data Investing.com'!$A$1:$B$1937, 2, FALSE), "NA")</f>
        <v>10949.95</v>
      </c>
      <c r="C2785" s="16">
        <f>IFERROR(VLOOKUP(A2785, 'Data Investing.com'!$A$1:$G$1937, 6, FALSE), "NA")</f>
        <v>268.5476533</v>
      </c>
      <c r="D2785" s="17">
        <f>IFERROR(VLOOKUP(A2785, 'Data Investing.com'!$A$1:$D$1937, 4, FALSE), "NA")</f>
        <v>-0.0004154</v>
      </c>
      <c r="E2785" s="17">
        <f>IFERROR(VLOOKUP(A2785, 'Data Investing.com'!$A$1:$G$1937, 7, FALSE), "NA")</f>
        <v>-0.001598245512</v>
      </c>
    </row>
    <row r="2786" ht="15.75" customHeight="1">
      <c r="A2786" s="15">
        <v>45883.0</v>
      </c>
      <c r="B2786" s="16">
        <f>IFERROR(VLOOKUP(A2786, 'Data Investing.com'!$A$1:$B$1937, 2, FALSE), "NA")</f>
        <v>10824.55</v>
      </c>
      <c r="C2786" s="16">
        <f>IFERROR(VLOOKUP(A2786, 'Data Investing.com'!$A$1:$G$1937, 6, FALSE), "NA")</f>
        <v>265.1094158</v>
      </c>
      <c r="D2786" s="17">
        <f>IFERROR(VLOOKUP(A2786, 'Data Investing.com'!$A$1:$D$1937, 4, FALSE), "NA")</f>
        <v>-0.0114521</v>
      </c>
      <c r="E2786" s="17">
        <f>IFERROR(VLOOKUP(A2786, 'Data Investing.com'!$A$1:$G$1937, 7, FALSE), "NA")</f>
        <v>-0.01288574758</v>
      </c>
    </row>
    <row r="2787" ht="15.75" customHeight="1">
      <c r="A2787" s="15">
        <v>45884.0</v>
      </c>
      <c r="B2787" s="16">
        <f>IFERROR(VLOOKUP(A2787, 'Data Investing.com'!$A$1:$B$1937, 2, FALSE), "NA")</f>
        <v>10870.57</v>
      </c>
      <c r="C2787" s="16">
        <f>IFERROR(VLOOKUP(A2787, 'Data Investing.com'!$A$1:$G$1937, 6, FALSE), "NA")</f>
        <v>266.4355392</v>
      </c>
      <c r="D2787" s="17">
        <f>IFERROR(VLOOKUP(A2787, 'Data Investing.com'!$A$1:$D$1937, 4, FALSE), "NA")</f>
        <v>0.00425145</v>
      </c>
      <c r="E2787" s="17">
        <f>IFERROR(VLOOKUP(A2787, 'Data Investing.com'!$A$1:$G$1937, 7, FALSE), "NA")</f>
        <v>0.004989704819</v>
      </c>
    </row>
    <row r="2788" ht="15.75" customHeight="1">
      <c r="A2788" s="15">
        <v>45885.0</v>
      </c>
      <c r="B2788" s="16" t="str">
        <f>IFERROR(VLOOKUP(A2788, 'Data Investing.com'!$A$1:$B$1937, 2, FALSE), "NA")</f>
        <v>NA</v>
      </c>
      <c r="C2788" s="16" t="str">
        <f>IFERROR(VLOOKUP(A2788, 'Data Investing.com'!$A$1:$G$1937, 6, FALSE), "NA")</f>
        <v>NA</v>
      </c>
      <c r="D2788" s="17" t="str">
        <f>IFERROR(VLOOKUP(A2788, 'Data Investing.com'!$A$1:$D$1937, 4, FALSE), "NA")</f>
        <v>NA</v>
      </c>
      <c r="E2788" s="17" t="str">
        <f>IFERROR(VLOOKUP(A2788, 'Data Investing.com'!$A$1:$G$1937, 7, FALSE), "NA")</f>
        <v>NA</v>
      </c>
    </row>
    <row r="2789" ht="15.75" customHeight="1">
      <c r="A2789" s="15">
        <v>45886.0</v>
      </c>
      <c r="B2789" s="16" t="str">
        <f>IFERROR(VLOOKUP(A2789, 'Data Investing.com'!$A$1:$B$1937, 2, FALSE), "NA")</f>
        <v>NA</v>
      </c>
      <c r="C2789" s="16" t="str">
        <f>IFERROR(VLOOKUP(A2789, 'Data Investing.com'!$A$1:$G$1937, 6, FALSE), "NA")</f>
        <v>NA</v>
      </c>
      <c r="D2789" s="17" t="str">
        <f>IFERROR(VLOOKUP(A2789, 'Data Investing.com'!$A$1:$D$1937, 4, FALSE), "NA")</f>
        <v>NA</v>
      </c>
      <c r="E2789" s="17" t="str">
        <f>IFERROR(VLOOKUP(A2789, 'Data Investing.com'!$A$1:$G$1937, 7, FALSE), "NA")</f>
        <v>NA</v>
      </c>
    </row>
    <row r="2790" ht="15.75" customHeight="1">
      <c r="A2790" s="15">
        <v>45887.0</v>
      </c>
      <c r="B2790" s="16">
        <f>IFERROR(VLOOKUP(A2790, 'Data Investing.com'!$A$1:$B$1937, 2, FALSE), "NA")</f>
        <v>10929.77</v>
      </c>
      <c r="C2790" s="16">
        <f>IFERROR(VLOOKUP(A2790, 'Data Investing.com'!$A$1:$G$1937, 6, FALSE), "NA")</f>
        <v>267.3524699</v>
      </c>
      <c r="D2790" s="17">
        <f>IFERROR(VLOOKUP(A2790, 'Data Investing.com'!$A$1:$D$1937, 4, FALSE), "NA")</f>
        <v>0.0054459</v>
      </c>
      <c r="E2790" s="17">
        <f>IFERROR(VLOOKUP(A2790, 'Data Investing.com'!$A$1:$G$1937, 7, FALSE), "NA")</f>
        <v>0.003435564734</v>
      </c>
    </row>
    <row r="2791" ht="15.75" customHeight="1">
      <c r="A2791" s="15">
        <v>45888.0</v>
      </c>
      <c r="B2791" s="16">
        <f>IFERROR(VLOOKUP(A2791, 'Data Investing.com'!$A$1:$B$1937, 2, FALSE), "NA")</f>
        <v>10962.02</v>
      </c>
      <c r="C2791" s="16">
        <f>IFERROR(VLOOKUP(A2791, 'Data Investing.com'!$A$1:$G$1937, 6, FALSE), "NA")</f>
        <v>268.0633061</v>
      </c>
      <c r="D2791" s="17">
        <f>IFERROR(VLOOKUP(A2791, 'Data Investing.com'!$A$1:$D$1937, 4, FALSE), "NA")</f>
        <v>0.00295066</v>
      </c>
      <c r="E2791" s="17">
        <f>IFERROR(VLOOKUP(A2791, 'Data Investing.com'!$A$1:$G$1937, 7, FALSE), "NA")</f>
        <v>0.002655269288</v>
      </c>
    </row>
    <row r="2792" ht="15.75" customHeight="1">
      <c r="A2792" s="15">
        <v>45889.0</v>
      </c>
      <c r="B2792" s="16">
        <f>IFERROR(VLOOKUP(A2792, 'Data Investing.com'!$A$1:$B$1937, 2, FALSE), "NA")</f>
        <v>11134.73</v>
      </c>
      <c r="C2792" s="16">
        <f>IFERROR(VLOOKUP(A2792, 'Data Investing.com'!$A$1:$G$1937, 6, FALSE), "NA")</f>
        <v>272.0585325</v>
      </c>
      <c r="D2792" s="17">
        <f>IFERROR(VLOOKUP(A2792, 'Data Investing.com'!$A$1:$D$1937, 4, FALSE), "NA")</f>
        <v>0.01575531</v>
      </c>
      <c r="E2792" s="17">
        <f>IFERROR(VLOOKUP(A2792, 'Data Investing.com'!$A$1:$G$1937, 7, FALSE), "NA")</f>
        <v>0.01479406685</v>
      </c>
    </row>
    <row r="2793" ht="15.75" customHeight="1">
      <c r="A2793" s="15">
        <v>45890.0</v>
      </c>
      <c r="B2793" s="16">
        <f>IFERROR(VLOOKUP(A2793, 'Data Investing.com'!$A$1:$B$1937, 2, FALSE), "NA")</f>
        <v>11313.9</v>
      </c>
      <c r="C2793" s="16">
        <f>IFERROR(VLOOKUP(A2793, 'Data Investing.com'!$A$1:$G$1937, 6, FALSE), "NA")</f>
        <v>276.3937069</v>
      </c>
      <c r="D2793" s="17">
        <f>IFERROR(VLOOKUP(A2793, 'Data Investing.com'!$A$1:$D$1937, 4, FALSE), "NA")</f>
        <v>0.0160911</v>
      </c>
      <c r="E2793" s="17">
        <f>IFERROR(VLOOKUP(A2793, 'Data Investing.com'!$A$1:$G$1937, 7, FALSE), "NA")</f>
        <v>0.01580908759</v>
      </c>
    </row>
    <row r="2794" ht="15.75" customHeight="1">
      <c r="A2794" s="15">
        <v>45891.0</v>
      </c>
      <c r="B2794" s="16">
        <f>IFERROR(VLOOKUP(A2794, 'Data Investing.com'!$A$1:$B$1937, 2, FALSE), "NA")</f>
        <v>11372.33</v>
      </c>
      <c r="C2794" s="16">
        <f>IFERROR(VLOOKUP(A2794, 'Data Investing.com'!$A$1:$G$1937, 6, FALSE), "NA")</f>
        <v>277.8095892</v>
      </c>
      <c r="D2794" s="17">
        <f>IFERROR(VLOOKUP(A2794, 'Data Investing.com'!$A$1:$D$1937, 4, FALSE), "NA")</f>
        <v>0.00516444</v>
      </c>
      <c r="E2794" s="17">
        <f>IFERROR(VLOOKUP(A2794, 'Data Investing.com'!$A$1:$G$1937, 7, FALSE), "NA")</f>
        <v>0.005109624329</v>
      </c>
    </row>
    <row r="2795" ht="15.75" customHeight="1">
      <c r="A2795" s="15">
        <v>45892.0</v>
      </c>
      <c r="B2795" s="16" t="str">
        <f>IFERROR(VLOOKUP(A2795, 'Data Investing.com'!$A$1:$B$1937, 2, FALSE), "NA")</f>
        <v>NA</v>
      </c>
      <c r="C2795" s="16" t="str">
        <f>IFERROR(VLOOKUP(A2795, 'Data Investing.com'!$A$1:$G$1937, 6, FALSE), "NA")</f>
        <v>NA</v>
      </c>
      <c r="D2795" s="17" t="str">
        <f>IFERROR(VLOOKUP(A2795, 'Data Investing.com'!$A$1:$D$1937, 4, FALSE), "NA")</f>
        <v>NA</v>
      </c>
      <c r="E2795" s="17" t="str">
        <f>IFERROR(VLOOKUP(A2795, 'Data Investing.com'!$A$1:$G$1937, 7, FALSE), "NA")</f>
        <v>NA</v>
      </c>
    </row>
    <row r="2796" ht="15.75" customHeight="1">
      <c r="A2796" s="15">
        <v>45893.0</v>
      </c>
      <c r="B2796" s="16" t="str">
        <f>IFERROR(VLOOKUP(A2796, 'Data Investing.com'!$A$1:$B$1937, 2, FALSE), "NA")</f>
        <v>NA</v>
      </c>
      <c r="C2796" s="16" t="str">
        <f>IFERROR(VLOOKUP(A2796, 'Data Investing.com'!$A$1:$G$1937, 6, FALSE), "NA")</f>
        <v>NA</v>
      </c>
      <c r="D2796" s="17" t="str">
        <f>IFERROR(VLOOKUP(A2796, 'Data Investing.com'!$A$1:$D$1937, 4, FALSE), "NA")</f>
        <v>NA</v>
      </c>
      <c r="E2796" s="17" t="str">
        <f>IFERROR(VLOOKUP(A2796, 'Data Investing.com'!$A$1:$G$1937, 7, FALSE), "NA")</f>
        <v>NA</v>
      </c>
    </row>
    <row r="2797" ht="15.75" customHeight="1">
      <c r="A2797" s="15">
        <v>45894.0</v>
      </c>
      <c r="B2797" s="16">
        <f>IFERROR(VLOOKUP(A2797, 'Data Investing.com'!$A$1:$B$1937, 2, FALSE), "NA")</f>
        <v>11477.8</v>
      </c>
      <c r="C2797" s="16">
        <f>IFERROR(VLOOKUP(A2797, 'Data Investing.com'!$A$1:$G$1937, 6, FALSE), "NA")</f>
        <v>280.0132715</v>
      </c>
      <c r="D2797" s="17">
        <f>IFERROR(VLOOKUP(A2797, 'Data Investing.com'!$A$1:$D$1937, 4, FALSE), "NA")</f>
        <v>0.00927426</v>
      </c>
      <c r="E2797" s="17">
        <f>IFERROR(VLOOKUP(A2797, 'Data Investing.com'!$A$1:$G$1937, 7, FALSE), "NA")</f>
        <v>0.007901052106</v>
      </c>
    </row>
    <row r="2798" ht="15.75" customHeight="1">
      <c r="A2798" s="15">
        <v>45895.0</v>
      </c>
      <c r="B2798" s="16">
        <f>IFERROR(VLOOKUP(A2798, 'Data Investing.com'!$A$1:$B$1937, 2, FALSE), "NA")</f>
        <v>11529.81</v>
      </c>
      <c r="C2798" s="16">
        <f>IFERROR(VLOOKUP(A2798, 'Data Investing.com'!$A$1:$G$1937, 6, FALSE), "NA")</f>
        <v>280.9763908</v>
      </c>
      <c r="D2798" s="17">
        <f>IFERROR(VLOOKUP(A2798, 'Data Investing.com'!$A$1:$D$1937, 4, FALSE), "NA")</f>
        <v>0.00453136</v>
      </c>
      <c r="E2798" s="17">
        <f>IFERROR(VLOOKUP(A2798, 'Data Investing.com'!$A$1:$G$1937, 7, FALSE), "NA")</f>
        <v>0.00343364706</v>
      </c>
    </row>
    <row r="2799" ht="15.75" customHeight="1">
      <c r="A2799" s="15">
        <v>45896.0</v>
      </c>
      <c r="B2799" s="16">
        <f>IFERROR(VLOOKUP(A2799, 'Data Investing.com'!$A$1:$B$1937, 2, FALSE), "NA")</f>
        <v>11359.01</v>
      </c>
      <c r="C2799" s="16">
        <f>IFERROR(VLOOKUP(A2799, 'Data Investing.com'!$A$1:$G$1937, 6, FALSE), "NA")</f>
        <v>276.7931595</v>
      </c>
      <c r="D2799" s="17">
        <f>IFERROR(VLOOKUP(A2799, 'Data Investing.com'!$A$1:$D$1937, 4, FALSE), "NA")</f>
        <v>-0.0148138</v>
      </c>
      <c r="E2799" s="17">
        <f>IFERROR(VLOOKUP(A2799, 'Data Investing.com'!$A$1:$G$1937, 7, FALSE), "NA")</f>
        <v>-0.01500013657</v>
      </c>
    </row>
    <row r="2800" ht="15.75" customHeight="1">
      <c r="A2800" s="15">
        <v>45897.0</v>
      </c>
      <c r="B2800" s="16">
        <f>IFERROR(VLOOKUP(A2800, 'Data Investing.com'!$A$1:$B$1937, 2, FALSE), "NA")</f>
        <v>11368.78</v>
      </c>
      <c r="C2800" s="16">
        <f>IFERROR(VLOOKUP(A2800, 'Data Investing.com'!$A$1:$G$1937, 6, FALSE), "NA")</f>
        <v>277.0251567</v>
      </c>
      <c r="D2800" s="17">
        <f>IFERROR(VLOOKUP(A2800, 'Data Investing.com'!$A$1:$D$1937, 4, FALSE), "NA")</f>
        <v>0.00086011</v>
      </c>
      <c r="E2800" s="17">
        <f>IFERROR(VLOOKUP(A2800, 'Data Investing.com'!$A$1:$G$1937, 7, FALSE), "NA")</f>
        <v>0.000837809779</v>
      </c>
    </row>
    <row r="2801" ht="15.75" customHeight="1">
      <c r="A2801" s="15">
        <v>45898.0</v>
      </c>
      <c r="B2801" s="16">
        <f>IFERROR(VLOOKUP(A2801, 'Data Investing.com'!$A$1:$B$1937, 2, FALSE), "NA")</f>
        <v>11288.05</v>
      </c>
      <c r="C2801" s="16">
        <f>IFERROR(VLOOKUP(A2801, 'Data Investing.com'!$A$1:$G$1937, 6, FALSE), "NA")</f>
        <v>274.6317134</v>
      </c>
      <c r="D2801" s="17">
        <f>IFERROR(VLOOKUP(A2801, 'Data Investing.com'!$A$1:$D$1937, 4, FALSE), "NA")</f>
        <v>-0.007101</v>
      </c>
      <c r="E2801" s="17">
        <f>IFERROR(VLOOKUP(A2801, 'Data Investing.com'!$A$1:$G$1937, 7, FALSE), "NA")</f>
        <v>-0.008677344304</v>
      </c>
    </row>
    <row r="2802" ht="15.75" customHeight="1">
      <c r="A2802" s="15">
        <v>45899.0</v>
      </c>
      <c r="B2802" s="16" t="str">
        <f>IFERROR(VLOOKUP(A2802, 'Data Investing.com'!$A$1:$B$1937, 2, FALSE), "NA")</f>
        <v>NA</v>
      </c>
      <c r="C2802" s="16" t="str">
        <f>IFERROR(VLOOKUP(A2802, 'Data Investing.com'!$A$1:$G$1937, 6, FALSE), "NA")</f>
        <v>NA</v>
      </c>
      <c r="D2802" s="17" t="str">
        <f>IFERROR(VLOOKUP(A2802, 'Data Investing.com'!$A$1:$D$1937, 4, FALSE), "NA")</f>
        <v>NA</v>
      </c>
      <c r="E2802" s="17" t="str">
        <f>IFERROR(VLOOKUP(A2802, 'Data Investing.com'!$A$1:$G$1937, 7, FALSE), "NA")</f>
        <v>NA</v>
      </c>
    </row>
    <row r="2803" ht="15.75" customHeight="1">
      <c r="A2803" s="15">
        <v>45900.0</v>
      </c>
      <c r="B2803" s="16" t="str">
        <f>IFERROR(VLOOKUP(A2803, 'Data Investing.com'!$A$1:$B$1937, 2, FALSE), "NA")</f>
        <v>NA</v>
      </c>
      <c r="C2803" s="16" t="str">
        <f>IFERROR(VLOOKUP(A2803, 'Data Investing.com'!$A$1:$G$1937, 6, FALSE), "NA")</f>
        <v>NA</v>
      </c>
      <c r="D2803" s="17" t="str">
        <f>IFERROR(VLOOKUP(A2803, 'Data Investing.com'!$A$1:$D$1937, 4, FALSE), "NA")</f>
        <v>NA</v>
      </c>
      <c r="E2803" s="17" t="str">
        <f>IFERROR(VLOOKUP(A2803, 'Data Investing.com'!$A$1:$G$1937, 7, FALSE), "NA")</f>
        <v>NA</v>
      </c>
    </row>
    <row r="2804" ht="15.75" customHeight="1">
      <c r="A2804" s="15">
        <v>45901.0</v>
      </c>
      <c r="B2804" s="16">
        <f>IFERROR(VLOOKUP(A2804, 'Data Investing.com'!$A$1:$B$1937, 2, FALSE), "NA")</f>
        <v>11279.95</v>
      </c>
      <c r="C2804" s="16">
        <f>IFERROR(VLOOKUP(A2804, 'Data Investing.com'!$A$1:$G$1937, 6, FALSE), "NA")</f>
        <v>274.3492082</v>
      </c>
      <c r="D2804" s="17">
        <f>IFERROR(VLOOKUP(A2804, 'Data Investing.com'!$A$1:$D$1937, 4, FALSE), "NA")</f>
        <v>-0.0007176</v>
      </c>
      <c r="E2804" s="17">
        <f>IFERROR(VLOOKUP(A2804, 'Data Investing.com'!$A$1:$G$1937, 7, FALSE), "NA")</f>
        <v>-0.001029198688</v>
      </c>
    </row>
    <row r="2805" ht="15.75" customHeight="1">
      <c r="A2805" s="15">
        <v>45902.0</v>
      </c>
      <c r="B2805" s="16">
        <f>IFERROR(VLOOKUP(A2805, 'Data Investing.com'!$A$1:$B$1937, 2, FALSE), "NA")</f>
        <v>10877.52</v>
      </c>
      <c r="C2805" s="16">
        <f>IFERROR(VLOOKUP(A2805, 'Data Investing.com'!$A$1:$G$1937, 6, FALSE), "NA")</f>
        <v>264.4153824</v>
      </c>
      <c r="D2805" s="17">
        <f>IFERROR(VLOOKUP(A2805, 'Data Investing.com'!$A$1:$D$1937, 4, FALSE), "NA")</f>
        <v>-0.0356766</v>
      </c>
      <c r="E2805" s="17">
        <f>IFERROR(VLOOKUP(A2805, 'Data Investing.com'!$A$1:$G$1937, 7, FALSE), "NA")</f>
        <v>-0.03688049272</v>
      </c>
    </row>
    <row r="2806" ht="15.75" customHeight="1">
      <c r="A2806" s="15">
        <v>45903.0</v>
      </c>
      <c r="B2806" s="16">
        <f>IFERROR(VLOOKUP(A2806, 'Data Investing.com'!$A$1:$B$1937, 2, FALSE), "NA")</f>
        <v>10737.68</v>
      </c>
      <c r="C2806" s="16">
        <f>IFERROR(VLOOKUP(A2806, 'Data Investing.com'!$A$1:$G$1937, 6, FALSE), "NA")</f>
        <v>260.8962288</v>
      </c>
      <c r="D2806" s="17">
        <f>IFERROR(VLOOKUP(A2806, 'Data Investing.com'!$A$1:$D$1937, 4, FALSE), "NA")</f>
        <v>-0.0128559</v>
      </c>
      <c r="E2806" s="17">
        <f>IFERROR(VLOOKUP(A2806, 'Data Investing.com'!$A$1:$G$1937, 7, FALSE), "NA")</f>
        <v>-0.01339854715</v>
      </c>
    </row>
    <row r="2807" ht="15.75" customHeight="1">
      <c r="A2807" s="15">
        <v>45904.0</v>
      </c>
      <c r="B2807" s="16">
        <f>IFERROR(VLOOKUP(A2807, 'Data Investing.com'!$A$1:$B$1937, 2, FALSE), "NA")</f>
        <v>10828.93</v>
      </c>
      <c r="C2807" s="16">
        <f>IFERROR(VLOOKUP(A2807, 'Data Investing.com'!$A$1:$G$1937, 6, FALSE), "NA")</f>
        <v>263.108879</v>
      </c>
      <c r="D2807" s="17">
        <f>IFERROR(VLOOKUP(A2807, 'Data Investing.com'!$A$1:$D$1937, 4, FALSE), "NA")</f>
        <v>0.00849811</v>
      </c>
      <c r="E2807" s="17">
        <f>IFERROR(VLOOKUP(A2807, 'Data Investing.com'!$A$1:$G$1937, 7, FALSE), "NA")</f>
        <v>0.008445197714</v>
      </c>
    </row>
    <row r="2808" ht="15.75" customHeight="1">
      <c r="A2808" s="15">
        <v>45905.0</v>
      </c>
      <c r="B2808" s="16">
        <f>IFERROR(VLOOKUP(A2808, 'Data Investing.com'!$A$1:$B$1937, 2, FALSE), "NA")</f>
        <v>10729.49</v>
      </c>
      <c r="C2808" s="16">
        <f>IFERROR(VLOOKUP(A2808, 'Data Investing.com'!$A$1:$G$1937, 6, FALSE), "NA")</f>
        <v>260.1839076</v>
      </c>
      <c r="D2808" s="17">
        <f>IFERROR(VLOOKUP(A2808, 'Data Investing.com'!$A$1:$D$1937, 4, FALSE), "NA")</f>
        <v>-0.0091828</v>
      </c>
      <c r="E2808" s="17">
        <f>IFERROR(VLOOKUP(A2808, 'Data Investing.com'!$A$1:$G$1937, 7, FALSE), "NA")</f>
        <v>-0.01117921736</v>
      </c>
    </row>
    <row r="2809" ht="15.75" customHeight="1">
      <c r="A2809" s="15">
        <v>45906.0</v>
      </c>
      <c r="B2809" s="16" t="str">
        <f>IFERROR(VLOOKUP(A2809, 'Data Investing.com'!$A$1:$B$1937, 2, FALSE), "NA")</f>
        <v>NA</v>
      </c>
      <c r="C2809" s="16" t="str">
        <f>IFERROR(VLOOKUP(A2809, 'Data Investing.com'!$A$1:$G$1937, 6, FALSE), "NA")</f>
        <v>NA</v>
      </c>
      <c r="D2809" s="17" t="str">
        <f>IFERROR(VLOOKUP(A2809, 'Data Investing.com'!$A$1:$D$1937, 4, FALSE), "NA")</f>
        <v>NA</v>
      </c>
      <c r="E2809" s="17" t="str">
        <f>IFERROR(VLOOKUP(A2809, 'Data Investing.com'!$A$1:$G$1937, 7, FALSE), "NA")</f>
        <v>NA</v>
      </c>
    </row>
    <row r="2810" ht="15.75" customHeight="1">
      <c r="A2810" s="15">
        <v>45907.0</v>
      </c>
      <c r="B2810" s="16" t="str">
        <f>IFERROR(VLOOKUP(A2810, 'Data Investing.com'!$A$1:$B$1937, 2, FALSE), "NA")</f>
        <v>NA</v>
      </c>
      <c r="C2810" s="16" t="str">
        <f>IFERROR(VLOOKUP(A2810, 'Data Investing.com'!$A$1:$G$1937, 6, FALSE), "NA")</f>
        <v>NA</v>
      </c>
      <c r="D2810" s="17" t="str">
        <f>IFERROR(VLOOKUP(A2810, 'Data Investing.com'!$A$1:$D$1937, 4, FALSE), "NA")</f>
        <v>NA</v>
      </c>
      <c r="E2810" s="17" t="str">
        <f>IFERROR(VLOOKUP(A2810, 'Data Investing.com'!$A$1:$G$1937, 7, FALSE), "NA")</f>
        <v>NA</v>
      </c>
    </row>
    <row r="2811" ht="15.75" customHeight="1">
      <c r="A2811" s="15">
        <v>45908.0</v>
      </c>
      <c r="B2811" s="16">
        <f>IFERROR(VLOOKUP(A2811, 'Data Investing.com'!$A$1:$B$1937, 2, FALSE), "NA")</f>
        <v>10449.36</v>
      </c>
      <c r="C2811" s="16">
        <f>IFERROR(VLOOKUP(A2811, 'Data Investing.com'!$A$1:$G$1937, 6, FALSE), "NA")</f>
        <v>253.3067648</v>
      </c>
      <c r="D2811" s="17">
        <f>IFERROR(VLOOKUP(A2811, 'Data Investing.com'!$A$1:$D$1937, 4, FALSE), "NA")</f>
        <v>-0.0261084</v>
      </c>
      <c r="E2811" s="17">
        <f>IFERROR(VLOOKUP(A2811, 'Data Investing.com'!$A$1:$G$1937, 7, FALSE), "NA")</f>
        <v>-0.02678745459</v>
      </c>
    </row>
    <row r="2812" ht="15.75" customHeight="1">
      <c r="A2812" s="15">
        <v>45909.0</v>
      </c>
      <c r="B2812" s="16">
        <f>IFERROR(VLOOKUP(A2812, 'Data Investing.com'!$A$1:$B$1937, 2, FALSE), "NA")</f>
        <v>10486.09</v>
      </c>
      <c r="C2812" s="16">
        <f>IFERROR(VLOOKUP(A2812, 'Data Investing.com'!$A$1:$G$1937, 6, FALSE), "NA")</f>
        <v>254.1429354</v>
      </c>
      <c r="D2812" s="17">
        <f>IFERROR(VLOOKUP(A2812, 'Data Investing.com'!$A$1:$D$1937, 4, FALSE), "NA")</f>
        <v>0.00351505</v>
      </c>
      <c r="E2812" s="17">
        <f>IFERROR(VLOOKUP(A2812, 'Data Investing.com'!$A$1:$G$1937, 7, FALSE), "NA")</f>
        <v>0.003295583195</v>
      </c>
    </row>
    <row r="2813" ht="15.75" customHeight="1">
      <c r="A2813" s="15">
        <v>45910.0</v>
      </c>
      <c r="B2813" s="16">
        <f>IFERROR(VLOOKUP(A2813, 'Data Investing.com'!$A$1:$B$1937, 2, FALSE), "NA")</f>
        <v>10586.32</v>
      </c>
      <c r="C2813" s="16">
        <f>IFERROR(VLOOKUP(A2813, 'Data Investing.com'!$A$1:$G$1937, 6, FALSE), "NA")</f>
        <v>256.5018814</v>
      </c>
      <c r="D2813" s="17">
        <f>IFERROR(VLOOKUP(A2813, 'Data Investing.com'!$A$1:$D$1937, 4, FALSE), "NA")</f>
        <v>0.00955838</v>
      </c>
      <c r="E2813" s="17">
        <f>IFERROR(VLOOKUP(A2813, 'Data Investing.com'!$A$1:$G$1937, 7, FALSE), "NA")</f>
        <v>0.009239153074</v>
      </c>
    </row>
    <row r="2814" ht="15.75" customHeight="1">
      <c r="A2814" s="15">
        <v>45911.0</v>
      </c>
      <c r="B2814" s="16">
        <f>IFERROR(VLOOKUP(A2814, 'Data Investing.com'!$A$1:$B$1937, 2, FALSE), "NA")</f>
        <v>10382.89</v>
      </c>
      <c r="C2814" s="16">
        <f>IFERROR(VLOOKUP(A2814, 'Data Investing.com'!$A$1:$G$1937, 6, FALSE), "NA")</f>
        <v>251.2569028</v>
      </c>
      <c r="D2814" s="17">
        <f>IFERROR(VLOOKUP(A2814, 'Data Investing.com'!$A$1:$D$1937, 4, FALSE), "NA")</f>
        <v>-0.0192163</v>
      </c>
      <c r="E2814" s="17">
        <f>IFERROR(VLOOKUP(A2814, 'Data Investing.com'!$A$1:$G$1937, 7, FALSE), "NA")</f>
        <v>-0.02066006674</v>
      </c>
    </row>
    <row r="2815" ht="15.75" customHeight="1">
      <c r="A2815" s="15">
        <v>45912.0</v>
      </c>
      <c r="B2815" s="16">
        <f>IFERROR(VLOOKUP(A2815, 'Data Investing.com'!$A$1:$B$1937, 2, FALSE), "NA")</f>
        <v>10372.04</v>
      </c>
      <c r="C2815" s="16">
        <f>IFERROR(VLOOKUP(A2815, 'Data Investing.com'!$A$1:$G$1937, 6, FALSE), "NA")</f>
        <v>250.9172281</v>
      </c>
      <c r="D2815" s="17">
        <f>IFERROR(VLOOKUP(A2815, 'Data Investing.com'!$A$1:$D$1937, 4, FALSE), "NA")</f>
        <v>-0.001045</v>
      </c>
      <c r="E2815" s="17">
        <f>IFERROR(VLOOKUP(A2815, 'Data Investing.com'!$A$1:$G$1937, 7, FALSE), "NA")</f>
        <v>-0.001352816551</v>
      </c>
    </row>
    <row r="2816" ht="15.75" customHeight="1">
      <c r="A2816" s="15">
        <v>45913.0</v>
      </c>
      <c r="B2816" s="16" t="str">
        <f>IFERROR(VLOOKUP(A2816, 'Data Investing.com'!$A$1:$B$1937, 2, FALSE), "NA")</f>
        <v>NA</v>
      </c>
      <c r="C2816" s="16" t="str">
        <f>IFERROR(VLOOKUP(A2816, 'Data Investing.com'!$A$1:$G$1937, 6, FALSE), "NA")</f>
        <v>NA</v>
      </c>
      <c r="D2816" s="17" t="str">
        <f>IFERROR(VLOOKUP(A2816, 'Data Investing.com'!$A$1:$D$1937, 4, FALSE), "NA")</f>
        <v>NA</v>
      </c>
      <c r="E2816" s="17" t="str">
        <f>IFERROR(VLOOKUP(A2816, 'Data Investing.com'!$A$1:$G$1937, 7, FALSE), "NA")</f>
        <v>NA</v>
      </c>
    </row>
    <row r="2817" ht="15.75" customHeight="1">
      <c r="A2817" s="15">
        <v>45914.0</v>
      </c>
      <c r="B2817" s="16" t="str">
        <f>IFERROR(VLOOKUP(A2817, 'Data Investing.com'!$A$1:$B$1937, 2, FALSE), "NA")</f>
        <v>NA</v>
      </c>
      <c r="C2817" s="16" t="str">
        <f>IFERROR(VLOOKUP(A2817, 'Data Investing.com'!$A$1:$G$1937, 6, FALSE), "NA")</f>
        <v>NA</v>
      </c>
      <c r="D2817" s="17" t="str">
        <f>IFERROR(VLOOKUP(A2817, 'Data Investing.com'!$A$1:$D$1937, 4, FALSE), "NA")</f>
        <v>NA</v>
      </c>
      <c r="E2817" s="17" t="str">
        <f>IFERROR(VLOOKUP(A2817, 'Data Investing.com'!$A$1:$G$1937, 7, FALSE), "NA")</f>
        <v>NA</v>
      </c>
    </row>
    <row r="2818" ht="15.75" customHeight="1">
      <c r="A2818" s="15">
        <v>45915.0</v>
      </c>
      <c r="B2818" s="16">
        <f>IFERROR(VLOOKUP(A2818, 'Data Investing.com'!$A$1:$B$1937, 2, FALSE), "NA")</f>
        <v>11000.26</v>
      </c>
      <c r="C2818" s="16">
        <f>IFERROR(VLOOKUP(A2818, 'Data Investing.com'!$A$1:$G$1937, 6, FALSE), "NA")</f>
        <v>266.259219</v>
      </c>
      <c r="D2818" s="17">
        <f>IFERROR(VLOOKUP(A2818, 'Data Investing.com'!$A$1:$D$1937, 4, FALSE), "NA")</f>
        <v>0.06056861</v>
      </c>
      <c r="E2818" s="17">
        <f>IFERROR(VLOOKUP(A2818, 'Data Investing.com'!$A$1:$G$1937, 7, FALSE), "NA")</f>
        <v>0.05934722552</v>
      </c>
    </row>
    <row r="2819" ht="15.75" customHeight="1">
      <c r="A2819" s="15">
        <v>45916.0</v>
      </c>
      <c r="B2819" s="16">
        <f>IFERROR(VLOOKUP(A2819, 'Data Investing.com'!$A$1:$B$1937, 2, FALSE), "NA")</f>
        <v>11182.96</v>
      </c>
      <c r="C2819" s="16">
        <f>IFERROR(VLOOKUP(A2819, 'Data Investing.com'!$A$1:$G$1937, 6, FALSE), "NA")</f>
        <v>271.1927869</v>
      </c>
      <c r="D2819" s="17">
        <f>IFERROR(VLOOKUP(A2819, 'Data Investing.com'!$A$1:$D$1937, 4, FALSE), "NA")</f>
        <v>0.0166087</v>
      </c>
      <c r="E2819" s="17">
        <f>IFERROR(VLOOKUP(A2819, 'Data Investing.com'!$A$1:$G$1937, 7, FALSE), "NA")</f>
        <v>0.01835961701</v>
      </c>
    </row>
    <row r="2820" ht="15.75" customHeight="1">
      <c r="A2820" s="15">
        <v>45917.0</v>
      </c>
      <c r="B2820" s="16">
        <f>IFERROR(VLOOKUP(A2820, 'Data Investing.com'!$A$1:$B$1937, 2, FALSE), "NA")</f>
        <v>11165.85</v>
      </c>
      <c r="C2820" s="16">
        <f>IFERROR(VLOOKUP(A2820, 'Data Investing.com'!$A$1:$G$1937, 6, FALSE), "NA")</f>
        <v>270.5593719</v>
      </c>
      <c r="D2820" s="17">
        <f>IFERROR(VLOOKUP(A2820, 'Data Investing.com'!$A$1:$D$1937, 4, FALSE), "NA")</f>
        <v>-0.00153</v>
      </c>
      <c r="E2820" s="17">
        <f>IFERROR(VLOOKUP(A2820, 'Data Investing.com'!$A$1:$G$1937, 7, FALSE), "NA")</f>
        <v>-0.002338395022</v>
      </c>
    </row>
    <row r="2821" ht="15.75" customHeight="1">
      <c r="A2821" s="15">
        <v>45918.0</v>
      </c>
      <c r="B2821" s="16">
        <f>IFERROR(VLOOKUP(A2821, 'Data Investing.com'!$A$1:$B$1937, 2, FALSE), "NA")</f>
        <v>11048.11</v>
      </c>
      <c r="C2821" s="16">
        <f>IFERROR(VLOOKUP(A2821, 'Data Investing.com'!$A$1:$G$1937, 6, FALSE), "NA")</f>
        <v>267.5735045</v>
      </c>
      <c r="D2821" s="17">
        <f>IFERROR(VLOOKUP(A2821, 'Data Investing.com'!$A$1:$D$1937, 4, FALSE), "NA")</f>
        <v>-0.0105447</v>
      </c>
      <c r="E2821" s="17">
        <f>IFERROR(VLOOKUP(A2821, 'Data Investing.com'!$A$1:$G$1937, 7, FALSE), "NA")</f>
        <v>-0.01109725209</v>
      </c>
    </row>
    <row r="2822" ht="15.75" customHeight="1">
      <c r="A2822" s="15">
        <v>45919.0</v>
      </c>
      <c r="B2822" s="16">
        <f>IFERROR(VLOOKUP(A2822, 'Data Investing.com'!$A$1:$B$1937, 2, FALSE), "NA")</f>
        <v>11294.48</v>
      </c>
      <c r="C2822" s="16">
        <f>IFERROR(VLOOKUP(A2822, 'Data Investing.com'!$A$1:$G$1937, 6, FALSE), "NA")</f>
        <v>272.9500016</v>
      </c>
      <c r="D2822" s="17">
        <f>IFERROR(VLOOKUP(A2822, 'Data Investing.com'!$A$1:$D$1937, 4, FALSE), "NA")</f>
        <v>0.02229974</v>
      </c>
      <c r="E2822" s="17">
        <f>IFERROR(VLOOKUP(A2822, 'Data Investing.com'!$A$1:$G$1937, 7, FALSE), "NA")</f>
        <v>0.01989432229</v>
      </c>
    </row>
    <row r="2823" ht="15.75" customHeight="1">
      <c r="A2823" s="15">
        <v>45920.0</v>
      </c>
      <c r="B2823" s="16" t="str">
        <f>IFERROR(VLOOKUP(A2823, 'Data Investing.com'!$A$1:$B$1937, 2, FALSE), "NA")</f>
        <v>NA</v>
      </c>
      <c r="C2823" s="16" t="str">
        <f>IFERROR(VLOOKUP(A2823, 'Data Investing.com'!$A$1:$G$1937, 6, FALSE), "NA")</f>
        <v>NA</v>
      </c>
      <c r="D2823" s="17" t="str">
        <f>IFERROR(VLOOKUP(A2823, 'Data Investing.com'!$A$1:$D$1937, 4, FALSE), "NA")</f>
        <v>NA</v>
      </c>
      <c r="E2823" s="17" t="str">
        <f>IFERROR(VLOOKUP(A2823, 'Data Investing.com'!$A$1:$G$1937, 7, FALSE), "NA")</f>
        <v>NA</v>
      </c>
    </row>
    <row r="2824" ht="15.75" customHeight="1">
      <c r="A2824" s="15">
        <v>45921.0</v>
      </c>
      <c r="B2824" s="16" t="str">
        <f>IFERROR(VLOOKUP(A2824, 'Data Investing.com'!$A$1:$B$1937, 2, FALSE), "NA")</f>
        <v>NA</v>
      </c>
      <c r="C2824" s="16" t="str">
        <f>IFERROR(VLOOKUP(A2824, 'Data Investing.com'!$A$1:$G$1937, 6, FALSE), "NA")</f>
        <v>NA</v>
      </c>
      <c r="D2824" s="17" t="str">
        <f>IFERROR(VLOOKUP(A2824, 'Data Investing.com'!$A$1:$D$1937, 4, FALSE), "NA")</f>
        <v>NA</v>
      </c>
      <c r="E2824" s="17" t="str">
        <f>IFERROR(VLOOKUP(A2824, 'Data Investing.com'!$A$1:$G$1937, 7, FALSE), "NA")</f>
        <v>NA</v>
      </c>
    </row>
    <row r="2825" ht="15.75" customHeight="1">
      <c r="A2825" s="15">
        <v>45922.0</v>
      </c>
      <c r="B2825" s="16">
        <f>IFERROR(VLOOKUP(A2825, 'Data Investing.com'!$A$1:$B$1937, 2, FALSE), "NA")</f>
        <v>11468.07</v>
      </c>
      <c r="C2825" s="16">
        <f>IFERROR(VLOOKUP(A2825, 'Data Investing.com'!$A$1:$G$1937, 6, FALSE), "NA")</f>
        <v>277.237553</v>
      </c>
      <c r="D2825" s="17">
        <f>IFERROR(VLOOKUP(A2825, 'Data Investing.com'!$A$1:$D$1937, 4, FALSE), "NA")</f>
        <v>0.01536945</v>
      </c>
      <c r="E2825" s="17">
        <f>IFERROR(VLOOKUP(A2825, 'Data Investing.com'!$A$1:$G$1937, 7, FALSE), "NA")</f>
        <v>0.01558609686</v>
      </c>
    </row>
    <row r="2826" ht="15.75" customHeight="1">
      <c r="A2826" s="15">
        <v>45923.0</v>
      </c>
      <c r="B2826" s="16">
        <f>IFERROR(VLOOKUP(A2826, 'Data Investing.com'!$A$1:$B$1937, 2, FALSE), "NA")</f>
        <v>11331.75</v>
      </c>
      <c r="C2826" s="16">
        <f>IFERROR(VLOOKUP(A2826, 'Data Investing.com'!$A$1:$G$1937, 6, FALSE), "NA")</f>
        <v>273.6688177</v>
      </c>
      <c r="D2826" s="17">
        <f>IFERROR(VLOOKUP(A2826, 'Data Investing.com'!$A$1:$D$1937, 4, FALSE), "NA")</f>
        <v>-0.0118869</v>
      </c>
      <c r="E2826" s="17">
        <f>IFERROR(VLOOKUP(A2826, 'Data Investing.com'!$A$1:$G$1937, 7, FALSE), "NA")</f>
        <v>-0.01295605011</v>
      </c>
    </row>
    <row r="2827" ht="15.75" customHeight="1">
      <c r="A2827" s="15">
        <v>45924.0</v>
      </c>
      <c r="B2827" s="16">
        <f>IFERROR(VLOOKUP(A2827, 'Data Investing.com'!$A$1:$B$1937, 2, FALSE), "NA")</f>
        <v>11366.93</v>
      </c>
      <c r="C2827" s="16">
        <f>IFERROR(VLOOKUP(A2827, 'Data Investing.com'!$A$1:$G$1937, 6, FALSE), "NA")</f>
        <v>274.2283586</v>
      </c>
      <c r="D2827" s="17">
        <f>IFERROR(VLOOKUP(A2827, 'Data Investing.com'!$A$1:$D$1937, 4, FALSE), "NA")</f>
        <v>0.00310455</v>
      </c>
      <c r="E2827" s="17">
        <f>IFERROR(VLOOKUP(A2827, 'Data Investing.com'!$A$1:$G$1937, 7, FALSE), "NA")</f>
        <v>0.002042504006</v>
      </c>
    </row>
    <row r="2828" ht="15.75" customHeight="1">
      <c r="A2828" s="15">
        <v>45925.0</v>
      </c>
      <c r="B2828" s="16">
        <f>IFERROR(VLOOKUP(A2828, 'Data Investing.com'!$A$1:$B$1937, 2, FALSE), "NA")</f>
        <v>11377.55</v>
      </c>
      <c r="C2828" s="16">
        <f>IFERROR(VLOOKUP(A2828, 'Data Investing.com'!$A$1:$G$1937, 6, FALSE), "NA")</f>
        <v>273.7185625</v>
      </c>
      <c r="D2828" s="17">
        <f>IFERROR(VLOOKUP(A2828, 'Data Investing.com'!$A$1:$D$1937, 4, FALSE), "NA")</f>
        <v>0.00093429</v>
      </c>
      <c r="E2828" s="17">
        <f>IFERROR(VLOOKUP(A2828, 'Data Investing.com'!$A$1:$G$1937, 7, FALSE), "NA")</f>
        <v>-0.00186075039</v>
      </c>
    </row>
    <row r="2829" ht="15.75" customHeight="1">
      <c r="A2829" s="20"/>
    </row>
    <row r="2830" ht="15.75" customHeight="1">
      <c r="A2830" s="20"/>
    </row>
    <row r="2831" ht="15.75" customHeight="1">
      <c r="A2831" s="20"/>
    </row>
    <row r="2832" ht="15.75" customHeight="1">
      <c r="A2832" s="20"/>
    </row>
    <row r="2833" ht="15.75" customHeight="1">
      <c r="A2833" s="20"/>
    </row>
    <row r="2834" ht="15.75" customHeight="1">
      <c r="A2834" s="20"/>
    </row>
    <row r="2835" ht="15.75" customHeight="1">
      <c r="A2835" s="20"/>
    </row>
    <row r="2836" ht="15.75" customHeight="1">
      <c r="A2836" s="20"/>
    </row>
    <row r="2837" ht="15.75" customHeight="1">
      <c r="A2837" s="20"/>
    </row>
    <row r="2838" ht="15.75" customHeight="1">
      <c r="A2838" s="20"/>
    </row>
    <row r="2839" ht="15.75" customHeight="1">
      <c r="A2839" s="20"/>
    </row>
    <row r="2840" ht="15.75" customHeight="1">
      <c r="A2840" s="20"/>
    </row>
    <row r="2841" ht="15.75" customHeight="1">
      <c r="A2841" s="20"/>
    </row>
    <row r="2842" ht="15.75" customHeight="1">
      <c r="A2842" s="20"/>
    </row>
    <row r="2843" ht="15.75" customHeight="1">
      <c r="A2843" s="20"/>
    </row>
    <row r="2844" ht="15.75" customHeight="1">
      <c r="A2844" s="20"/>
    </row>
    <row r="2845" ht="15.75" customHeight="1">
      <c r="A2845" s="20"/>
    </row>
    <row r="2846" ht="15.75" customHeight="1">
      <c r="A2846" s="20"/>
    </row>
    <row r="2847" ht="15.75" customHeight="1">
      <c r="A2847" s="20"/>
    </row>
    <row r="2848" ht="15.75" customHeight="1">
      <c r="A2848" s="20"/>
    </row>
    <row r="2849" ht="15.75" customHeight="1">
      <c r="A2849" s="20"/>
    </row>
    <row r="2850" ht="15.75" customHeight="1">
      <c r="A2850" s="20"/>
    </row>
    <row r="2851" ht="15.75" customHeight="1">
      <c r="A2851" s="20"/>
    </row>
    <row r="2852" ht="15.75" customHeight="1">
      <c r="A2852" s="20"/>
    </row>
    <row r="2853" ht="15.75" customHeight="1">
      <c r="A2853" s="20"/>
    </row>
    <row r="2854" ht="15.75" customHeight="1">
      <c r="A2854" s="20"/>
    </row>
    <row r="2855" ht="15.75" customHeight="1">
      <c r="A2855" s="20"/>
    </row>
    <row r="2856" ht="15.75" customHeight="1">
      <c r="A2856" s="20"/>
    </row>
    <row r="2857" ht="15.75" customHeight="1">
      <c r="A2857" s="20"/>
    </row>
    <row r="2858" ht="15.75" customHeight="1">
      <c r="A2858" s="20"/>
    </row>
    <row r="2859" ht="15.75" customHeight="1">
      <c r="A2859" s="20"/>
    </row>
    <row r="2860" ht="15.75" customHeight="1">
      <c r="A2860" s="20"/>
    </row>
    <row r="2861" ht="15.75" customHeight="1">
      <c r="A2861" s="20"/>
    </row>
    <row r="2862" ht="15.75" customHeight="1">
      <c r="A2862" s="20"/>
    </row>
    <row r="2863" ht="15.75" customHeight="1">
      <c r="A2863" s="20"/>
    </row>
    <row r="2864" ht="15.75" customHeight="1">
      <c r="A2864" s="20"/>
    </row>
    <row r="2865" ht="15.75" customHeight="1">
      <c r="A2865" s="20"/>
    </row>
    <row r="2866" ht="15.75" customHeight="1">
      <c r="A2866" s="20"/>
    </row>
    <row r="2867" ht="15.75" customHeight="1">
      <c r="A2867" s="20"/>
    </row>
    <row r="2868" ht="15.75" customHeight="1">
      <c r="A2868" s="20"/>
    </row>
    <row r="2869" ht="15.75" customHeight="1">
      <c r="A2869" s="20"/>
    </row>
    <row r="2870" ht="15.75" customHeight="1">
      <c r="A2870" s="20"/>
    </row>
    <row r="2871" ht="15.75" customHeight="1">
      <c r="A2871" s="20"/>
    </row>
    <row r="2872" ht="15.75" customHeight="1">
      <c r="A2872" s="20"/>
    </row>
    <row r="2873" ht="15.75" customHeight="1">
      <c r="A2873" s="20"/>
    </row>
    <row r="2874" ht="15.75" customHeight="1">
      <c r="A2874" s="20"/>
    </row>
    <row r="2875" ht="15.75" customHeight="1">
      <c r="A2875" s="20"/>
    </row>
    <row r="2876" ht="15.75" customHeight="1">
      <c r="A2876" s="20"/>
    </row>
    <row r="2877" ht="15.75" customHeight="1">
      <c r="A2877" s="20"/>
    </row>
    <row r="2878" ht="15.75" customHeight="1">
      <c r="A2878" s="20"/>
    </row>
    <row r="2879" ht="15.75" customHeight="1">
      <c r="A2879" s="20"/>
    </row>
    <row r="2880" ht="15.75" customHeight="1">
      <c r="A2880" s="20"/>
    </row>
    <row r="2881" ht="15.75" customHeight="1">
      <c r="A2881" s="20"/>
    </row>
    <row r="2882" ht="15.75" customHeight="1">
      <c r="A2882" s="20"/>
    </row>
    <row r="2883" ht="15.75" customHeight="1">
      <c r="A2883" s="20"/>
    </row>
    <row r="2884" ht="15.75" customHeight="1">
      <c r="A2884" s="20"/>
    </row>
    <row r="2885" ht="15.75" customHeight="1">
      <c r="A2885" s="20"/>
    </row>
    <row r="2886" ht="15.75" customHeight="1">
      <c r="A2886" s="20"/>
    </row>
    <row r="2887" ht="15.75" customHeight="1">
      <c r="A2887" s="20"/>
    </row>
    <row r="2888" ht="15.75" customHeight="1">
      <c r="A2888" s="20"/>
    </row>
    <row r="2889" ht="15.75" customHeight="1">
      <c r="A2889" s="20"/>
    </row>
    <row r="2890" ht="15.75" customHeight="1">
      <c r="A2890" s="20"/>
    </row>
    <row r="2891" ht="15.75" customHeight="1">
      <c r="A2891" s="20"/>
    </row>
    <row r="2892" ht="15.75" customHeight="1">
      <c r="A2892" s="20"/>
    </row>
    <row r="2893" ht="15.75" customHeight="1">
      <c r="A2893" s="20"/>
    </row>
    <row r="2894" ht="15.75" customHeight="1">
      <c r="A2894" s="20"/>
    </row>
    <row r="2895" ht="15.75" customHeight="1">
      <c r="A2895" s="20"/>
    </row>
    <row r="2896" ht="15.75" customHeight="1">
      <c r="A2896" s="20"/>
    </row>
    <row r="2897" ht="15.75" customHeight="1">
      <c r="A2897" s="20"/>
    </row>
    <row r="2898" ht="15.75" customHeight="1">
      <c r="A2898" s="20"/>
    </row>
    <row r="2899" ht="15.75" customHeight="1">
      <c r="A2899" s="20"/>
    </row>
    <row r="2900" ht="15.75" customHeight="1">
      <c r="A2900" s="20"/>
    </row>
    <row r="2901" ht="15.75" customHeight="1">
      <c r="A2901" s="20"/>
    </row>
    <row r="2902" ht="15.75" customHeight="1">
      <c r="A2902" s="20"/>
    </row>
    <row r="2903" ht="15.75" customHeight="1">
      <c r="A2903" s="20"/>
    </row>
    <row r="2904" ht="15.75" customHeight="1">
      <c r="A2904" s="20"/>
    </row>
    <row r="2905" ht="15.75" customHeight="1">
      <c r="A2905" s="20"/>
    </row>
    <row r="2906" ht="15.75" customHeight="1">
      <c r="A2906" s="20"/>
    </row>
    <row r="2907" ht="15.75" customHeight="1">
      <c r="A2907" s="20"/>
    </row>
    <row r="2908" ht="15.75" customHeight="1">
      <c r="A2908" s="20"/>
    </row>
    <row r="2909" ht="15.75" customHeight="1">
      <c r="A2909" s="20"/>
    </row>
    <row r="2910" ht="15.75" customHeight="1">
      <c r="A2910" s="20"/>
    </row>
    <row r="2911" ht="15.75" customHeight="1">
      <c r="A2911" s="20"/>
    </row>
    <row r="2912" ht="15.75" customHeight="1">
      <c r="A2912" s="20"/>
    </row>
    <row r="2913" ht="15.75" customHeight="1">
      <c r="A2913" s="20"/>
    </row>
    <row r="2914" ht="15.75" customHeight="1">
      <c r="A2914" s="20"/>
    </row>
    <row r="2915" ht="15.75" customHeight="1">
      <c r="A2915" s="20"/>
    </row>
    <row r="2916" ht="15.75" customHeight="1">
      <c r="A2916" s="20"/>
    </row>
    <row r="2917" ht="15.75" customHeight="1">
      <c r="A2917" s="20"/>
    </row>
    <row r="2918" ht="15.75" customHeight="1">
      <c r="A2918" s="20"/>
    </row>
    <row r="2919" ht="15.75" customHeight="1">
      <c r="A2919" s="20"/>
    </row>
    <row r="2920" ht="15.75" customHeight="1">
      <c r="A2920" s="20"/>
    </row>
    <row r="2921" ht="15.75" customHeight="1">
      <c r="A2921" s="20"/>
    </row>
    <row r="2922" ht="15.75" customHeight="1">
      <c r="A2922" s="20"/>
    </row>
    <row r="2923" ht="15.75" customHeight="1">
      <c r="A2923" s="20"/>
    </row>
    <row r="2924" ht="15.75" customHeight="1">
      <c r="A2924" s="20"/>
    </row>
    <row r="2925" ht="15.75" customHeight="1">
      <c r="A2925" s="20"/>
    </row>
    <row r="2926" ht="15.75" customHeight="1">
      <c r="A2926" s="20"/>
    </row>
    <row r="2927" ht="15.75" customHeight="1">
      <c r="A2927" s="20"/>
    </row>
    <row r="2928" ht="15.75" customHeight="1">
      <c r="A2928" s="20"/>
    </row>
    <row r="2929" ht="15.75" customHeight="1">
      <c r="A2929" s="20"/>
    </row>
    <row r="2930" ht="15.75" customHeight="1">
      <c r="A2930" s="20"/>
    </row>
    <row r="2931" ht="15.75" customHeight="1">
      <c r="A2931" s="20"/>
    </row>
    <row r="2932" ht="15.75" customHeight="1">
      <c r="A2932" s="20"/>
    </row>
    <row r="2933" ht="15.75" customHeight="1">
      <c r="A2933" s="20"/>
    </row>
    <row r="2934" ht="15.75" customHeight="1">
      <c r="A2934" s="20"/>
    </row>
    <row r="2935" ht="15.75" customHeight="1">
      <c r="A2935" s="20"/>
    </row>
    <row r="2936" ht="15.75" customHeight="1">
      <c r="A2936" s="20"/>
    </row>
    <row r="2937" ht="15.75" customHeight="1">
      <c r="A2937" s="20"/>
    </row>
    <row r="2938" ht="15.75" customHeight="1">
      <c r="A2938" s="20"/>
    </row>
    <row r="2939" ht="15.75" customHeight="1">
      <c r="A2939" s="20"/>
    </row>
    <row r="2940" ht="15.75" customHeight="1">
      <c r="A2940" s="20"/>
    </row>
    <row r="2941" ht="15.75" customHeight="1">
      <c r="A2941" s="20"/>
    </row>
    <row r="2942" ht="15.75" customHeight="1">
      <c r="A2942" s="20"/>
    </row>
    <row r="2943" ht="15.75" customHeight="1">
      <c r="A2943" s="20"/>
    </row>
    <row r="2944" ht="15.75" customHeight="1">
      <c r="A2944" s="20"/>
    </row>
    <row r="2945" ht="15.75" customHeight="1">
      <c r="A2945" s="20"/>
    </row>
    <row r="2946" ht="15.75" customHeight="1">
      <c r="A2946" s="20"/>
    </row>
    <row r="2947" ht="15.75" customHeight="1">
      <c r="A2947" s="20"/>
    </row>
    <row r="2948" ht="15.75" customHeight="1">
      <c r="A2948" s="20"/>
    </row>
    <row r="2949" ht="15.75" customHeight="1">
      <c r="A2949" s="20"/>
    </row>
    <row r="2950" ht="15.75" customHeight="1">
      <c r="A2950" s="20"/>
    </row>
    <row r="2951" ht="15.75" customHeight="1">
      <c r="A2951" s="20"/>
    </row>
    <row r="2952" ht="15.75" customHeight="1">
      <c r="A2952" s="20"/>
    </row>
    <row r="2953" ht="15.75" customHeight="1">
      <c r="A2953" s="20"/>
    </row>
    <row r="2954" ht="15.75" customHeight="1">
      <c r="A2954" s="20"/>
    </row>
    <row r="2955" ht="15.75" customHeight="1">
      <c r="A2955" s="20"/>
    </row>
    <row r="2956" ht="15.75" customHeight="1">
      <c r="A2956" s="20"/>
    </row>
    <row r="2957" ht="15.75" customHeight="1">
      <c r="A2957" s="20"/>
    </row>
    <row r="2958" ht="15.75" customHeight="1">
      <c r="A2958" s="20"/>
    </row>
    <row r="2959" ht="15.75" customHeight="1">
      <c r="A2959" s="20"/>
    </row>
    <row r="2960" ht="15.75" customHeight="1">
      <c r="A2960" s="20"/>
    </row>
    <row r="2961" ht="15.75" customHeight="1">
      <c r="A2961" s="20"/>
    </row>
    <row r="2962" ht="15.75" customHeight="1">
      <c r="A2962" s="20"/>
    </row>
    <row r="2963" ht="15.75" customHeight="1">
      <c r="A2963" s="20"/>
    </row>
    <row r="2964" ht="15.75" customHeight="1">
      <c r="A2964" s="20"/>
    </row>
    <row r="2965" ht="15.75" customHeight="1">
      <c r="A2965" s="20"/>
    </row>
    <row r="2966" ht="15.75" customHeight="1">
      <c r="A2966" s="20"/>
    </row>
    <row r="2967" ht="15.75" customHeight="1">
      <c r="A2967" s="20"/>
    </row>
    <row r="2968" ht="15.75" customHeight="1">
      <c r="A2968" s="20"/>
    </row>
    <row r="2969" ht="15.75" customHeight="1">
      <c r="A2969" s="20"/>
    </row>
    <row r="2970" ht="15.75" customHeight="1">
      <c r="A2970" s="20"/>
    </row>
    <row r="2971" ht="15.75" customHeight="1">
      <c r="A2971" s="20"/>
    </row>
    <row r="2972" ht="15.75" customHeight="1">
      <c r="A2972" s="20"/>
    </row>
    <row r="2973" ht="15.75" customHeight="1">
      <c r="A2973" s="20"/>
    </row>
    <row r="2974" ht="15.75" customHeight="1">
      <c r="A2974" s="20"/>
    </row>
    <row r="2975" ht="15.75" customHeight="1">
      <c r="A2975" s="20"/>
    </row>
    <row r="2976" ht="15.75" customHeight="1">
      <c r="A2976" s="20"/>
    </row>
    <row r="2977" ht="15.75" customHeight="1">
      <c r="A2977" s="20"/>
    </row>
    <row r="2978" ht="15.75" customHeight="1">
      <c r="A2978" s="20"/>
    </row>
    <row r="2979" ht="15.75" customHeight="1">
      <c r="A2979" s="20"/>
    </row>
    <row r="2980" ht="15.75" customHeight="1">
      <c r="A2980" s="20"/>
    </row>
    <row r="2981" ht="15.75" customHeight="1">
      <c r="A2981" s="20"/>
    </row>
    <row r="2982" ht="15.75" customHeight="1">
      <c r="A2982" s="20"/>
    </row>
    <row r="2983" ht="15.75" customHeight="1">
      <c r="A2983" s="20"/>
    </row>
    <row r="2984" ht="15.75" customHeight="1">
      <c r="A2984" s="20"/>
    </row>
    <row r="2985" ht="15.75" customHeight="1">
      <c r="A2985" s="20"/>
    </row>
    <row r="2986" ht="15.75" customHeight="1">
      <c r="A2986" s="20"/>
    </row>
    <row r="2987" ht="15.75" customHeight="1">
      <c r="A2987" s="20"/>
    </row>
    <row r="2988" ht="15.75" customHeight="1">
      <c r="A2988" s="20"/>
    </row>
    <row r="2989" ht="15.75" customHeight="1">
      <c r="A2989" s="20"/>
    </row>
    <row r="2990" ht="15.75" customHeight="1">
      <c r="A2990" s="20"/>
    </row>
    <row r="2991" ht="15.75" customHeight="1">
      <c r="A2991" s="20"/>
    </row>
    <row r="2992" ht="15.75" customHeight="1">
      <c r="A2992" s="20"/>
    </row>
    <row r="2993" ht="15.75" customHeight="1">
      <c r="A2993" s="20"/>
    </row>
    <row r="2994" ht="15.75" customHeight="1">
      <c r="A2994" s="20"/>
    </row>
    <row r="2995" ht="15.75" customHeight="1">
      <c r="A2995" s="20"/>
    </row>
    <row r="2996" ht="15.75" customHeight="1">
      <c r="A2996" s="20"/>
    </row>
    <row r="2997" ht="15.75" customHeight="1">
      <c r="A2997" s="20"/>
    </row>
    <row r="2998" ht="15.75" customHeight="1">
      <c r="A2998" s="20"/>
    </row>
    <row r="2999" ht="15.75" customHeight="1">
      <c r="A2999" s="20"/>
    </row>
    <row r="3000" ht="15.75" customHeight="1">
      <c r="A3000" s="20"/>
    </row>
  </sheetData>
  <mergeCells count="1">
    <mergeCell ref="O3:Q3"/>
  </mergeCells>
  <hyperlinks>
    <hyperlink r:id="rId1" ref="D1"/>
    <hyperlink r:id="rId2" ref="I1"/>
  </hyperlinks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1" t="s">
        <v>23</v>
      </c>
      <c r="B1" s="22" t="s">
        <v>24</v>
      </c>
      <c r="C1" s="22" t="s">
        <v>25</v>
      </c>
      <c r="D1" s="2" t="s">
        <v>26</v>
      </c>
      <c r="E1" s="23" t="s">
        <v>27</v>
      </c>
      <c r="F1" s="22" t="s">
        <v>28</v>
      </c>
      <c r="G1" s="2" t="s">
        <v>29</v>
      </c>
    </row>
    <row r="2">
      <c r="A2" s="24">
        <v>43098.0</v>
      </c>
      <c r="B2" s="25">
        <v>1153.33</v>
      </c>
      <c r="C2" s="26"/>
      <c r="D2" s="26"/>
      <c r="E2" s="26">
        <v>3.789</v>
      </c>
      <c r="F2" s="27">
        <f t="shared" ref="F2:F1937" si="1">B2/E2</f>
        <v>304.3890208</v>
      </c>
    </row>
    <row r="3">
      <c r="A3" s="28">
        <v>43102.0</v>
      </c>
      <c r="B3" s="25">
        <v>1175.24</v>
      </c>
      <c r="C3" s="26">
        <v>0.01881897</v>
      </c>
      <c r="D3" s="26">
        <v>0.01899716</v>
      </c>
      <c r="E3" s="26">
        <f>IFERROR(VLOOKUP(A3, USDTRY!$A$1:$B$2021, 2, FALSE), "NA")</f>
        <v>3.7657</v>
      </c>
      <c r="F3" s="27">
        <f t="shared" si="1"/>
        <v>312.0907135</v>
      </c>
      <c r="G3" s="27">
        <f t="shared" ref="G3:G1937" si="2">LN(F3/F2)</f>
        <v>0.02498733693</v>
      </c>
    </row>
    <row r="4">
      <c r="A4" s="28">
        <v>43103.0</v>
      </c>
      <c r="B4" s="25">
        <v>1160.52</v>
      </c>
      <c r="C4" s="26">
        <v>-0.0126042</v>
      </c>
      <c r="D4" s="26">
        <v>-0.0125251</v>
      </c>
      <c r="E4" s="26">
        <f>IFERROR(VLOOKUP(A4, USDTRY!$A$1:$B$2021, 2, FALSE), "NA")</f>
        <v>3.7802</v>
      </c>
      <c r="F4" s="27">
        <f t="shared" si="1"/>
        <v>306.9996296</v>
      </c>
      <c r="G4" s="27">
        <f t="shared" si="2"/>
        <v>-0.01644735286</v>
      </c>
    </row>
    <row r="5">
      <c r="A5" s="28">
        <v>43104.0</v>
      </c>
      <c r="B5" s="25">
        <v>1154.91</v>
      </c>
      <c r="C5" s="26">
        <v>-0.0048458</v>
      </c>
      <c r="D5" s="26">
        <v>-0.004834</v>
      </c>
      <c r="E5" s="26">
        <f>IFERROR(VLOOKUP(A5, USDTRY!$A$1:$B$2021, 2, FALSE), "NA")</f>
        <v>3.745</v>
      </c>
      <c r="F5" s="27">
        <f t="shared" si="1"/>
        <v>308.3871829</v>
      </c>
      <c r="G5" s="27">
        <f t="shared" si="2"/>
        <v>0.004509539641</v>
      </c>
    </row>
    <row r="6">
      <c r="A6" s="28">
        <v>43105.0</v>
      </c>
      <c r="B6" s="25">
        <v>1166.38</v>
      </c>
      <c r="C6" s="26">
        <v>0.00988252</v>
      </c>
      <c r="D6" s="26">
        <v>0.00993151</v>
      </c>
      <c r="E6" s="26">
        <f>IFERROR(VLOOKUP(A6, USDTRY!$A$1:$B$2021, 2, FALSE), "NA")</f>
        <v>3.734</v>
      </c>
      <c r="F6" s="27">
        <f t="shared" si="1"/>
        <v>312.3674344</v>
      </c>
      <c r="G6" s="27">
        <f t="shared" si="2"/>
        <v>0.01282408834</v>
      </c>
    </row>
    <row r="7">
      <c r="A7" s="28">
        <v>43108.0</v>
      </c>
      <c r="B7" s="25">
        <v>1163.05</v>
      </c>
      <c r="C7" s="26">
        <v>-0.0028591</v>
      </c>
      <c r="D7" s="26">
        <v>-0.002855</v>
      </c>
      <c r="E7" s="26">
        <f>IFERROR(VLOOKUP(A7, USDTRY!$A$1:$B$2021, 2, FALSE), "NA")</f>
        <v>3.7427</v>
      </c>
      <c r="F7" s="27">
        <f t="shared" si="1"/>
        <v>310.7515964</v>
      </c>
      <c r="G7" s="27">
        <f t="shared" si="2"/>
        <v>-0.005186301453</v>
      </c>
    </row>
    <row r="8">
      <c r="A8" s="28">
        <v>43109.0</v>
      </c>
      <c r="B8" s="25">
        <v>1150.23</v>
      </c>
      <c r="C8" s="26">
        <v>-0.0110839</v>
      </c>
      <c r="D8" s="26">
        <v>-0.0110227</v>
      </c>
      <c r="E8" s="26">
        <f>IFERROR(VLOOKUP(A8, USDTRY!$A$1:$B$2021, 2, FALSE), "NA")</f>
        <v>3.7658</v>
      </c>
      <c r="F8" s="27">
        <f t="shared" si="1"/>
        <v>305.4410749</v>
      </c>
      <c r="G8" s="27">
        <f t="shared" si="2"/>
        <v>-0.01723698848</v>
      </c>
    </row>
    <row r="9">
      <c r="A9" s="28">
        <v>43110.0</v>
      </c>
      <c r="B9" s="25">
        <v>1135.89</v>
      </c>
      <c r="C9" s="26">
        <v>-0.0125454</v>
      </c>
      <c r="D9" s="26">
        <v>-0.0124671</v>
      </c>
      <c r="E9" s="26">
        <f>IFERROR(VLOOKUP(A9, USDTRY!$A$1:$B$2021, 2, FALSE), "NA")</f>
        <v>3.7966</v>
      </c>
      <c r="F9" s="27">
        <f t="shared" si="1"/>
        <v>299.1861139</v>
      </c>
      <c r="G9" s="27">
        <f t="shared" si="2"/>
        <v>-0.02069104505</v>
      </c>
    </row>
    <row r="10">
      <c r="A10" s="28">
        <v>43111.0</v>
      </c>
      <c r="B10" s="25">
        <v>1147.19</v>
      </c>
      <c r="C10" s="26">
        <v>0.00989899</v>
      </c>
      <c r="D10" s="26">
        <v>0.00994815</v>
      </c>
      <c r="E10" s="26">
        <f>IFERROR(VLOOKUP(A10, USDTRY!$A$1:$B$2021, 2, FALSE), "NA")</f>
        <v>3.7731</v>
      </c>
      <c r="F10" s="27">
        <f t="shared" si="1"/>
        <v>304.0444197</v>
      </c>
      <c r="G10" s="27">
        <f t="shared" si="2"/>
        <v>0.01610797396</v>
      </c>
    </row>
    <row r="11">
      <c r="A11" s="28">
        <v>43112.0</v>
      </c>
      <c r="B11" s="25">
        <v>1146.45</v>
      </c>
      <c r="C11" s="26">
        <v>-6.453E-4</v>
      </c>
      <c r="D11" s="26">
        <v>-6.451E-4</v>
      </c>
      <c r="E11" s="26">
        <f>IFERROR(VLOOKUP(A11, USDTRY!$A$1:$B$2021, 2, FALSE), "NA")</f>
        <v>3.7455</v>
      </c>
      <c r="F11" s="27">
        <f t="shared" si="1"/>
        <v>306.0873048</v>
      </c>
      <c r="G11" s="27">
        <f t="shared" si="2"/>
        <v>0.006696562759</v>
      </c>
    </row>
    <row r="12">
      <c r="A12" s="28">
        <v>43115.0</v>
      </c>
      <c r="B12" s="25">
        <v>1121.59</v>
      </c>
      <c r="C12" s="26">
        <v>-0.0219229</v>
      </c>
      <c r="D12" s="26">
        <v>-0.0216843</v>
      </c>
      <c r="E12" s="26">
        <f>IFERROR(VLOOKUP(A12, USDTRY!$A$1:$B$2021, 2, FALSE), "NA")</f>
        <v>3.7997</v>
      </c>
      <c r="F12" s="27">
        <f t="shared" si="1"/>
        <v>295.1785667</v>
      </c>
      <c r="G12" s="27">
        <f t="shared" si="2"/>
        <v>-0.03628988679</v>
      </c>
    </row>
    <row r="13">
      <c r="A13" s="28">
        <v>43116.0</v>
      </c>
      <c r="B13" s="25">
        <v>1144.18</v>
      </c>
      <c r="C13" s="26">
        <v>0.0199409</v>
      </c>
      <c r="D13" s="26">
        <v>0.02014105</v>
      </c>
      <c r="E13" s="26">
        <f>IFERROR(VLOOKUP(A13, USDTRY!$A$1:$B$2021, 2, FALSE), "NA")</f>
        <v>3.7955</v>
      </c>
      <c r="F13" s="27">
        <f t="shared" si="1"/>
        <v>301.4569885</v>
      </c>
      <c r="G13" s="27">
        <f t="shared" si="2"/>
        <v>0.02104686359</v>
      </c>
    </row>
    <row r="14">
      <c r="A14" s="28">
        <v>43117.0</v>
      </c>
      <c r="B14" s="25">
        <v>1165.93</v>
      </c>
      <c r="C14" s="26">
        <v>0.01883083</v>
      </c>
      <c r="D14" s="26">
        <v>0.01900925</v>
      </c>
      <c r="E14" s="26">
        <f>IFERROR(VLOOKUP(A14, USDTRY!$A$1:$B$2021, 2, FALSE), "NA")</f>
        <v>3.8161</v>
      </c>
      <c r="F14" s="27">
        <f t="shared" si="1"/>
        <v>305.5292052</v>
      </c>
      <c r="G14" s="27">
        <f t="shared" si="2"/>
        <v>0.01341802436</v>
      </c>
    </row>
    <row r="15">
      <c r="A15" s="28">
        <v>43118.0</v>
      </c>
      <c r="B15" s="25">
        <v>1168.56</v>
      </c>
      <c r="C15" s="26">
        <v>0.00225317</v>
      </c>
      <c r="D15" s="26">
        <v>0.00225571</v>
      </c>
      <c r="E15" s="26">
        <f>IFERROR(VLOOKUP(A15, USDTRY!$A$1:$B$2021, 2, FALSE), "NA")</f>
        <v>3.7691</v>
      </c>
      <c r="F15" s="27">
        <f t="shared" si="1"/>
        <v>310.0368788</v>
      </c>
      <c r="G15" s="27">
        <f t="shared" si="2"/>
        <v>0.01464588226</v>
      </c>
    </row>
    <row r="16">
      <c r="A16" s="28">
        <v>43119.0</v>
      </c>
      <c r="B16" s="25">
        <v>1151.47</v>
      </c>
      <c r="C16" s="26">
        <v>-0.0147328</v>
      </c>
      <c r="D16" s="26">
        <v>-0.0146248</v>
      </c>
      <c r="E16" s="26">
        <f>IFERROR(VLOOKUP(A16, USDTRY!$A$1:$B$2021, 2, FALSE), "NA")</f>
        <v>3.805</v>
      </c>
      <c r="F16" s="27">
        <f t="shared" si="1"/>
        <v>302.6202365</v>
      </c>
      <c r="G16" s="27">
        <f t="shared" si="2"/>
        <v>-0.02421257974</v>
      </c>
    </row>
    <row r="17">
      <c r="A17" s="28">
        <v>43122.0</v>
      </c>
      <c r="B17" s="25">
        <v>1172.35</v>
      </c>
      <c r="C17" s="26">
        <v>0.01797089</v>
      </c>
      <c r="D17" s="26">
        <v>0.01813334</v>
      </c>
      <c r="E17" s="26">
        <f>IFERROR(VLOOKUP(A17, USDTRY!$A$1:$B$2021, 2, FALSE), "NA")</f>
        <v>3.774</v>
      </c>
      <c r="F17" s="27">
        <f t="shared" si="1"/>
        <v>310.6385798</v>
      </c>
      <c r="G17" s="27">
        <f t="shared" si="2"/>
        <v>0.02615143879</v>
      </c>
    </row>
    <row r="18">
      <c r="A18" s="28">
        <v>43123.0</v>
      </c>
      <c r="B18" s="25">
        <v>1184.0</v>
      </c>
      <c r="C18" s="26">
        <v>0.00988826</v>
      </c>
      <c r="D18" s="26">
        <v>0.00993731</v>
      </c>
      <c r="E18" s="26">
        <f>IFERROR(VLOOKUP(A18, USDTRY!$A$1:$B$2021, 2, FALSE), "NA")</f>
        <v>3.765</v>
      </c>
      <c r="F18" s="27">
        <f t="shared" si="1"/>
        <v>314.4754316</v>
      </c>
      <c r="G18" s="27">
        <f t="shared" si="2"/>
        <v>0.01227584077</v>
      </c>
    </row>
    <row r="19">
      <c r="A19" s="28">
        <v>43124.0</v>
      </c>
      <c r="B19" s="25">
        <v>1196.48</v>
      </c>
      <c r="C19" s="26">
        <v>0.01048538</v>
      </c>
      <c r="D19" s="26">
        <v>0.01054054</v>
      </c>
      <c r="E19" s="26">
        <f>IFERROR(VLOOKUP(A19, USDTRY!$A$1:$B$2021, 2, FALSE), "NA")</f>
        <v>3.7374</v>
      </c>
      <c r="F19" s="27">
        <f t="shared" si="1"/>
        <v>320.1369936</v>
      </c>
      <c r="G19" s="27">
        <f t="shared" si="2"/>
        <v>0.01784305509</v>
      </c>
    </row>
    <row r="20">
      <c r="A20" s="28">
        <v>43125.0</v>
      </c>
      <c r="B20" s="25">
        <v>1186.04</v>
      </c>
      <c r="C20" s="26">
        <v>-0.0087639</v>
      </c>
      <c r="D20" s="26">
        <v>-0.0087256</v>
      </c>
      <c r="E20" s="26">
        <f>IFERROR(VLOOKUP(A20, USDTRY!$A$1:$B$2021, 2, FALSE), "NA")</f>
        <v>3.7515</v>
      </c>
      <c r="F20" s="27">
        <f t="shared" si="1"/>
        <v>316.150873</v>
      </c>
      <c r="G20" s="27">
        <f t="shared" si="2"/>
        <v>-0.01252946348</v>
      </c>
    </row>
    <row r="21">
      <c r="A21" s="28">
        <v>43126.0</v>
      </c>
      <c r="B21" s="25">
        <v>1207.02</v>
      </c>
      <c r="C21" s="26">
        <v>0.01753449</v>
      </c>
      <c r="D21" s="26">
        <v>0.01768912</v>
      </c>
      <c r="E21" s="26">
        <f>IFERROR(VLOOKUP(A21, USDTRY!$A$1:$B$2021, 2, FALSE), "NA")</f>
        <v>3.752</v>
      </c>
      <c r="F21" s="27">
        <f t="shared" si="1"/>
        <v>321.7004264</v>
      </c>
      <c r="G21" s="27">
        <f t="shared" si="2"/>
        <v>0.01740121403</v>
      </c>
    </row>
    <row r="22">
      <c r="A22" s="28">
        <v>43129.0</v>
      </c>
      <c r="B22" s="25">
        <v>1208.45</v>
      </c>
      <c r="C22" s="26">
        <v>0.00118403</v>
      </c>
      <c r="D22" s="26">
        <v>0.00118474</v>
      </c>
      <c r="E22" s="26">
        <f>IFERROR(VLOOKUP(A22, USDTRY!$A$1:$B$2021, 2, FALSE), "NA")</f>
        <v>3.7924</v>
      </c>
      <c r="F22" s="27">
        <f t="shared" si="1"/>
        <v>318.6504588</v>
      </c>
      <c r="G22" s="27">
        <f t="shared" si="2"/>
        <v>-0.009525998202</v>
      </c>
    </row>
    <row r="23">
      <c r="A23" s="28">
        <v>43130.0</v>
      </c>
      <c r="B23" s="25">
        <v>1193.03</v>
      </c>
      <c r="C23" s="26">
        <v>-0.0128423</v>
      </c>
      <c r="D23" s="26">
        <v>-0.0127601</v>
      </c>
      <c r="E23" s="26">
        <f>IFERROR(VLOOKUP(A23, USDTRY!$A$1:$B$2021, 2, FALSE), "NA")</f>
        <v>3.78</v>
      </c>
      <c r="F23" s="27">
        <f t="shared" si="1"/>
        <v>315.6164021</v>
      </c>
      <c r="G23" s="27">
        <f t="shared" si="2"/>
        <v>-0.009567202783</v>
      </c>
    </row>
    <row r="24">
      <c r="A24" s="28">
        <v>43131.0</v>
      </c>
      <c r="B24" s="25">
        <v>1195.29</v>
      </c>
      <c r="C24" s="26">
        <v>0.00189254</v>
      </c>
      <c r="D24" s="26">
        <v>0.00189434</v>
      </c>
      <c r="E24" s="26">
        <f>IFERROR(VLOOKUP(A24, USDTRY!$A$1:$B$2021, 2, FALSE), "NA")</f>
        <v>3.7543</v>
      </c>
      <c r="F24" s="27">
        <f t="shared" si="1"/>
        <v>318.3789255</v>
      </c>
      <c r="G24" s="27">
        <f t="shared" si="2"/>
        <v>0.00871470418</v>
      </c>
    </row>
    <row r="25">
      <c r="A25" s="28">
        <v>43132.0</v>
      </c>
      <c r="B25" s="25">
        <v>1190.44</v>
      </c>
      <c r="C25" s="26">
        <v>-0.0040658</v>
      </c>
      <c r="D25" s="26">
        <v>-0.0040576</v>
      </c>
      <c r="E25" s="26">
        <f>IFERROR(VLOOKUP(A25, USDTRY!$A$1:$B$2021, 2, FALSE), "NA")</f>
        <v>3.7305</v>
      </c>
      <c r="F25" s="27">
        <f t="shared" si="1"/>
        <v>319.1100389</v>
      </c>
      <c r="G25" s="27">
        <f t="shared" si="2"/>
        <v>0.002293729716</v>
      </c>
    </row>
    <row r="26">
      <c r="A26" s="28">
        <v>43133.0</v>
      </c>
      <c r="B26" s="25">
        <v>1181.19</v>
      </c>
      <c r="C26" s="26">
        <v>-0.0078006</v>
      </c>
      <c r="D26" s="26">
        <v>-0.0077702</v>
      </c>
      <c r="E26" s="26">
        <f>IFERROR(VLOOKUP(A26, USDTRY!$A$1:$B$2021, 2, FALSE), "NA")</f>
        <v>3.7705</v>
      </c>
      <c r="F26" s="27">
        <f t="shared" si="1"/>
        <v>313.2714494</v>
      </c>
      <c r="G26" s="27">
        <f t="shared" si="2"/>
        <v>-0.01846592753</v>
      </c>
    </row>
    <row r="27">
      <c r="A27" s="28">
        <v>43136.0</v>
      </c>
      <c r="B27" s="25">
        <v>1168.53</v>
      </c>
      <c r="C27" s="26">
        <v>-0.0107759</v>
      </c>
      <c r="D27" s="26">
        <v>-0.010718</v>
      </c>
      <c r="E27" s="26">
        <f>IFERROR(VLOOKUP(A27, USDTRY!$A$1:$B$2021, 2, FALSE), "NA")</f>
        <v>3.789</v>
      </c>
      <c r="F27" s="27">
        <f t="shared" si="1"/>
        <v>308.4006334</v>
      </c>
      <c r="G27" s="27">
        <f t="shared" si="2"/>
        <v>-0.01567036965</v>
      </c>
    </row>
    <row r="28">
      <c r="A28" s="28">
        <v>43137.0</v>
      </c>
      <c r="B28" s="25">
        <v>1154.57</v>
      </c>
      <c r="C28" s="26">
        <v>-0.0120186</v>
      </c>
      <c r="D28" s="26">
        <v>-0.0119466</v>
      </c>
      <c r="E28" s="26">
        <f>IFERROR(VLOOKUP(A28, USDTRY!$A$1:$B$2021, 2, FALSE), "NA")</f>
        <v>3.768</v>
      </c>
      <c r="F28" s="27">
        <f t="shared" si="1"/>
        <v>306.4145435</v>
      </c>
      <c r="G28" s="27">
        <f t="shared" si="2"/>
        <v>-0.006460793003</v>
      </c>
    </row>
    <row r="29">
      <c r="A29" s="28">
        <v>43138.0</v>
      </c>
      <c r="B29" s="25">
        <v>1155.7</v>
      </c>
      <c r="C29" s="26">
        <v>9.7824E-4</v>
      </c>
      <c r="D29" s="26">
        <v>9.7872E-4</v>
      </c>
      <c r="E29" s="26">
        <f>IFERROR(VLOOKUP(A29, USDTRY!$A$1:$B$2021, 2, FALSE), "NA")</f>
        <v>3.8037</v>
      </c>
      <c r="F29" s="27">
        <f t="shared" si="1"/>
        <v>303.8357389</v>
      </c>
      <c r="G29" s="27">
        <f t="shared" si="2"/>
        <v>-0.008451679789</v>
      </c>
    </row>
    <row r="30">
      <c r="A30" s="28">
        <v>43139.0</v>
      </c>
      <c r="B30" s="25">
        <v>1142.64</v>
      </c>
      <c r="C30" s="26">
        <v>-0.0113648</v>
      </c>
      <c r="D30" s="26">
        <v>-0.0113005</v>
      </c>
      <c r="E30" s="26">
        <f>IFERROR(VLOOKUP(A30, USDTRY!$A$1:$B$2021, 2, FALSE), "NA")</f>
        <v>3.8206</v>
      </c>
      <c r="F30" s="27">
        <f t="shared" si="1"/>
        <v>299.073444</v>
      </c>
      <c r="G30" s="27">
        <f t="shared" si="2"/>
        <v>-0.01579804755</v>
      </c>
    </row>
    <row r="31">
      <c r="A31" s="28">
        <v>43140.0</v>
      </c>
      <c r="B31" s="25">
        <v>1135.9</v>
      </c>
      <c r="C31" s="26">
        <v>-0.0059161</v>
      </c>
      <c r="D31" s="26">
        <v>-0.0058986</v>
      </c>
      <c r="E31" s="26">
        <f>IFERROR(VLOOKUP(A31, USDTRY!$A$1:$B$2021, 2, FALSE), "NA")</f>
        <v>3.8216</v>
      </c>
      <c r="F31" s="27">
        <f t="shared" si="1"/>
        <v>297.2315261</v>
      </c>
      <c r="G31" s="27">
        <f t="shared" si="2"/>
        <v>-0.006177791063</v>
      </c>
    </row>
    <row r="32">
      <c r="A32" s="28">
        <v>43143.0</v>
      </c>
      <c r="B32" s="25">
        <v>1148.22</v>
      </c>
      <c r="C32" s="26">
        <v>0.01078763</v>
      </c>
      <c r="D32" s="26">
        <v>0.01084603</v>
      </c>
      <c r="E32" s="26">
        <f>IFERROR(VLOOKUP(A32, USDTRY!$A$1:$B$2021, 2, FALSE), "NA")</f>
        <v>3.7972</v>
      </c>
      <c r="F32" s="27">
        <f t="shared" si="1"/>
        <v>302.3859686</v>
      </c>
      <c r="G32" s="27">
        <f t="shared" si="2"/>
        <v>0.01719285898</v>
      </c>
    </row>
    <row r="33">
      <c r="A33" s="28">
        <v>43144.0</v>
      </c>
      <c r="B33" s="25">
        <v>1144.94</v>
      </c>
      <c r="C33" s="26">
        <v>-0.0028607</v>
      </c>
      <c r="D33" s="26">
        <v>-0.0028566</v>
      </c>
      <c r="E33" s="26">
        <f>IFERROR(VLOOKUP(A33, USDTRY!$A$1:$B$2021, 2, FALSE), "NA")</f>
        <v>3.8096</v>
      </c>
      <c r="F33" s="27">
        <f t="shared" si="1"/>
        <v>300.5407392</v>
      </c>
      <c r="G33" s="27">
        <f t="shared" si="2"/>
        <v>-0.006120927006</v>
      </c>
    </row>
    <row r="34">
      <c r="A34" s="28">
        <v>43145.0</v>
      </c>
      <c r="B34" s="25">
        <v>1134.55</v>
      </c>
      <c r="C34" s="26">
        <v>-0.0091161</v>
      </c>
      <c r="D34" s="26">
        <v>-0.0090747</v>
      </c>
      <c r="E34" s="26">
        <f>IFERROR(VLOOKUP(A34, USDTRY!$A$1:$B$2021, 2, FALSE), "NA")</f>
        <v>3.78</v>
      </c>
      <c r="F34" s="27">
        <f t="shared" si="1"/>
        <v>300.1455026</v>
      </c>
      <c r="G34" s="27">
        <f t="shared" si="2"/>
        <v>-0.001315950222</v>
      </c>
    </row>
    <row r="35">
      <c r="A35" s="28">
        <v>43146.0</v>
      </c>
      <c r="B35" s="25">
        <v>1162.26</v>
      </c>
      <c r="C35" s="26">
        <v>0.02413029</v>
      </c>
      <c r="D35" s="26">
        <v>0.02442378</v>
      </c>
      <c r="E35" s="26">
        <f>IFERROR(VLOOKUP(A35, USDTRY!$A$1:$B$2021, 2, FALSE), "NA")</f>
        <v>3.763</v>
      </c>
      <c r="F35" s="27">
        <f t="shared" si="1"/>
        <v>308.8652671</v>
      </c>
      <c r="G35" s="27">
        <f t="shared" si="2"/>
        <v>0.02863778703</v>
      </c>
    </row>
    <row r="36">
      <c r="A36" s="28">
        <v>43147.0</v>
      </c>
      <c r="B36" s="25">
        <v>1165.11</v>
      </c>
      <c r="C36" s="26">
        <v>0.00244912</v>
      </c>
      <c r="D36" s="26">
        <v>0.00245212</v>
      </c>
      <c r="E36" s="26">
        <f>IFERROR(VLOOKUP(A36, USDTRY!$A$1:$B$2021, 2, FALSE), "NA")</f>
        <v>3.7464</v>
      </c>
      <c r="F36" s="27">
        <f t="shared" si="1"/>
        <v>310.9945548</v>
      </c>
      <c r="G36" s="27">
        <f t="shared" si="2"/>
        <v>0.006870250333</v>
      </c>
    </row>
    <row r="37">
      <c r="A37" s="28">
        <v>43150.0</v>
      </c>
      <c r="B37" s="25">
        <v>1158.82</v>
      </c>
      <c r="C37" s="26">
        <v>-0.0054133</v>
      </c>
      <c r="D37" s="26">
        <v>-0.0053986</v>
      </c>
      <c r="E37" s="26">
        <f>IFERROR(VLOOKUP(A37, USDTRY!$A$1:$B$2021, 2, FALSE), "NA")</f>
        <v>3.7561</v>
      </c>
      <c r="F37" s="27">
        <f t="shared" si="1"/>
        <v>308.5168127</v>
      </c>
      <c r="G37" s="27">
        <f t="shared" si="2"/>
        <v>-0.007999063336</v>
      </c>
    </row>
    <row r="38">
      <c r="A38" s="28">
        <v>43151.0</v>
      </c>
      <c r="B38" s="25">
        <v>1134.33</v>
      </c>
      <c r="C38" s="26">
        <v>-0.0213601</v>
      </c>
      <c r="D38" s="26">
        <v>-0.0211336</v>
      </c>
      <c r="E38" s="26">
        <f>IFERROR(VLOOKUP(A38, USDTRY!$A$1:$B$2021, 2, FALSE), "NA")</f>
        <v>3.7968</v>
      </c>
      <c r="F38" s="27">
        <f t="shared" si="1"/>
        <v>298.7594817</v>
      </c>
      <c r="G38" s="27">
        <f t="shared" si="2"/>
        <v>-0.03213749937</v>
      </c>
    </row>
    <row r="39">
      <c r="A39" s="28">
        <v>43152.0</v>
      </c>
      <c r="B39" s="25">
        <v>1163.16</v>
      </c>
      <c r="C39" s="26">
        <v>0.02509827</v>
      </c>
      <c r="D39" s="26">
        <v>0.02541588</v>
      </c>
      <c r="E39" s="26">
        <f>IFERROR(VLOOKUP(A39, USDTRY!$A$1:$B$2021, 2, FALSE), "NA")</f>
        <v>3.7865</v>
      </c>
      <c r="F39" s="27">
        <f t="shared" si="1"/>
        <v>307.1860557</v>
      </c>
      <c r="G39" s="27">
        <f t="shared" si="2"/>
        <v>0.02781476818</v>
      </c>
    </row>
    <row r="40">
      <c r="A40" s="28">
        <v>43153.0</v>
      </c>
      <c r="B40" s="25">
        <v>1168.41</v>
      </c>
      <c r="C40" s="26">
        <v>0.00450341</v>
      </c>
      <c r="D40" s="26">
        <v>0.00451357</v>
      </c>
      <c r="E40" s="26">
        <f>IFERROR(VLOOKUP(A40, USDTRY!$A$1:$B$2021, 2, FALSE), "NA")</f>
        <v>3.782</v>
      </c>
      <c r="F40" s="27">
        <f t="shared" si="1"/>
        <v>308.9397144</v>
      </c>
      <c r="G40" s="27">
        <f t="shared" si="2"/>
        <v>0.005692550233</v>
      </c>
    </row>
    <row r="41">
      <c r="A41" s="28">
        <v>43154.0</v>
      </c>
      <c r="B41" s="25">
        <v>1175.21</v>
      </c>
      <c r="C41" s="26">
        <v>0.005803</v>
      </c>
      <c r="D41" s="26">
        <v>0.00581987</v>
      </c>
      <c r="E41" s="26">
        <f>IFERROR(VLOOKUP(A41, USDTRY!$A$1:$B$2021, 2, FALSE), "NA")</f>
        <v>3.788</v>
      </c>
      <c r="F41" s="27">
        <f t="shared" si="1"/>
        <v>310.2455121</v>
      </c>
      <c r="G41" s="27">
        <f t="shared" si="2"/>
        <v>0.004217799736</v>
      </c>
    </row>
    <row r="42">
      <c r="A42" s="28">
        <v>43157.0</v>
      </c>
      <c r="B42" s="25">
        <v>1187.92</v>
      </c>
      <c r="C42" s="26">
        <v>0.01075702</v>
      </c>
      <c r="D42" s="26">
        <v>0.01081509</v>
      </c>
      <c r="E42" s="26">
        <f>IFERROR(VLOOKUP(A42, USDTRY!$A$1:$B$2021, 2, FALSE), "NA")</f>
        <v>3.7845</v>
      </c>
      <c r="F42" s="27">
        <f t="shared" si="1"/>
        <v>313.8908707</v>
      </c>
      <c r="G42" s="27">
        <f t="shared" si="2"/>
        <v>0.01168142113</v>
      </c>
    </row>
    <row r="43">
      <c r="A43" s="28">
        <v>43158.0</v>
      </c>
      <c r="B43" s="25">
        <v>1188.32</v>
      </c>
      <c r="C43" s="26">
        <v>3.3667E-4</v>
      </c>
      <c r="D43" s="26">
        <v>3.3672E-4</v>
      </c>
      <c r="E43" s="26">
        <f>IFERROR(VLOOKUP(A43, USDTRY!$A$1:$B$2021, 2, FALSE), "NA")</f>
        <v>3.8145</v>
      </c>
      <c r="F43" s="27">
        <f t="shared" si="1"/>
        <v>311.5270678</v>
      </c>
      <c r="G43" s="27">
        <f t="shared" si="2"/>
        <v>-0.007559150448</v>
      </c>
    </row>
    <row r="44">
      <c r="A44" s="28">
        <v>43159.0</v>
      </c>
      <c r="B44" s="25">
        <v>1189.51</v>
      </c>
      <c r="C44" s="26">
        <v>0.00100091</v>
      </c>
      <c r="D44" s="26">
        <v>0.00100141</v>
      </c>
      <c r="E44" s="26">
        <f>IFERROR(VLOOKUP(A44, USDTRY!$A$1:$B$2021, 2, FALSE), "NA")</f>
        <v>3.7978</v>
      </c>
      <c r="F44" s="27">
        <f t="shared" si="1"/>
        <v>313.2102796</v>
      </c>
      <c r="G44" s="27">
        <f t="shared" si="2"/>
        <v>0.005388555519</v>
      </c>
    </row>
    <row r="45">
      <c r="A45" s="28">
        <v>43160.0</v>
      </c>
      <c r="B45" s="25">
        <v>1176.32</v>
      </c>
      <c r="C45" s="26">
        <v>-0.0111505</v>
      </c>
      <c r="D45" s="26">
        <v>-0.0110886</v>
      </c>
      <c r="E45" s="26">
        <f>IFERROR(VLOOKUP(A45, USDTRY!$A$1:$B$2021, 2, FALSE), "NA")</f>
        <v>3.8046</v>
      </c>
      <c r="F45" s="27">
        <f t="shared" si="1"/>
        <v>309.1836198</v>
      </c>
      <c r="G45" s="27">
        <f t="shared" si="2"/>
        <v>-0.01293944556</v>
      </c>
    </row>
    <row r="46">
      <c r="A46" s="28">
        <v>43161.0</v>
      </c>
      <c r="B46" s="25">
        <v>1168.59</v>
      </c>
      <c r="C46" s="26">
        <v>-0.006593</v>
      </c>
      <c r="D46" s="26">
        <v>-0.0065713</v>
      </c>
      <c r="E46" s="26">
        <f>IFERROR(VLOOKUP(A46, USDTRY!$A$1:$B$2021, 2, FALSE), "NA")</f>
        <v>3.8061</v>
      </c>
      <c r="F46" s="27">
        <f t="shared" si="1"/>
        <v>307.0308189</v>
      </c>
      <c r="G46" s="27">
        <f t="shared" si="2"/>
        <v>-0.006987209332</v>
      </c>
    </row>
    <row r="47">
      <c r="A47" s="28">
        <v>43164.0</v>
      </c>
      <c r="B47" s="25">
        <v>1169.46</v>
      </c>
      <c r="C47" s="26">
        <v>7.4421E-4</v>
      </c>
      <c r="D47" s="26">
        <v>7.4449E-4</v>
      </c>
      <c r="E47" s="26">
        <f>IFERROR(VLOOKUP(A47, USDTRY!$A$1:$B$2021, 2, FALSE), "NA")</f>
        <v>3.8074</v>
      </c>
      <c r="F47" s="27">
        <f t="shared" si="1"/>
        <v>307.1544886</v>
      </c>
      <c r="G47" s="27">
        <f t="shared" si="2"/>
        <v>0.0004027112958</v>
      </c>
    </row>
    <row r="48">
      <c r="A48" s="28">
        <v>43165.0</v>
      </c>
      <c r="B48" s="25">
        <v>1167.1</v>
      </c>
      <c r="C48" s="26">
        <v>-0.0020201</v>
      </c>
      <c r="D48" s="26">
        <v>-0.002018</v>
      </c>
      <c r="E48" s="26">
        <f>IFERROR(VLOOKUP(A48, USDTRY!$A$1:$B$2021, 2, FALSE), "NA")</f>
        <v>3.7932</v>
      </c>
      <c r="F48" s="27">
        <f t="shared" si="1"/>
        <v>307.6821681</v>
      </c>
      <c r="G48" s="27">
        <f t="shared" si="2"/>
        <v>0.001716487092</v>
      </c>
    </row>
    <row r="49">
      <c r="A49" s="28">
        <v>43166.0</v>
      </c>
      <c r="B49" s="25">
        <v>1168.42</v>
      </c>
      <c r="C49" s="26">
        <v>0.00113037</v>
      </c>
      <c r="D49" s="26">
        <v>0.00113101</v>
      </c>
      <c r="E49" s="26">
        <f>IFERROR(VLOOKUP(A49, USDTRY!$A$1:$B$2021, 2, FALSE), "NA")</f>
        <v>3.8017</v>
      </c>
      <c r="F49" s="27">
        <f t="shared" si="1"/>
        <v>307.3414525</v>
      </c>
      <c r="G49" s="27">
        <f t="shared" si="2"/>
        <v>-0.001107975712</v>
      </c>
    </row>
    <row r="50">
      <c r="A50" s="28">
        <v>43167.0</v>
      </c>
      <c r="B50" s="25">
        <v>1165.67</v>
      </c>
      <c r="C50" s="26">
        <v>-0.0023564</v>
      </c>
      <c r="D50" s="26">
        <v>-0.0023536</v>
      </c>
      <c r="E50" s="26">
        <f>IFERROR(VLOOKUP(A50, USDTRY!$A$1:$B$2021, 2, FALSE), "NA")</f>
        <v>3.8226</v>
      </c>
      <c r="F50" s="27">
        <f t="shared" si="1"/>
        <v>304.9416627</v>
      </c>
      <c r="G50" s="27">
        <f t="shared" si="2"/>
        <v>-0.007838864062</v>
      </c>
    </row>
    <row r="51">
      <c r="A51" s="28">
        <v>43168.0</v>
      </c>
      <c r="B51" s="25">
        <v>1169.15</v>
      </c>
      <c r="C51" s="26">
        <v>0.00298096</v>
      </c>
      <c r="D51" s="26">
        <v>0.00298541</v>
      </c>
      <c r="E51" s="26">
        <f>IFERROR(VLOOKUP(A51, USDTRY!$A$1:$B$2021, 2, FALSE), "NA")</f>
        <v>3.8101</v>
      </c>
      <c r="F51" s="27">
        <f t="shared" si="1"/>
        <v>306.8554631</v>
      </c>
      <c r="G51" s="27">
        <f t="shared" si="2"/>
        <v>0.006256343909</v>
      </c>
    </row>
    <row r="52">
      <c r="A52" s="28">
        <v>43171.0</v>
      </c>
      <c r="B52" s="25">
        <v>1184.11</v>
      </c>
      <c r="C52" s="26">
        <v>0.01271445</v>
      </c>
      <c r="D52" s="26">
        <v>0.01279562</v>
      </c>
      <c r="E52" s="26">
        <f>IFERROR(VLOOKUP(A52, USDTRY!$A$1:$B$2021, 2, FALSE), "NA")</f>
        <v>3.8415</v>
      </c>
      <c r="F52" s="27">
        <f t="shared" si="1"/>
        <v>308.2415723</v>
      </c>
      <c r="G52" s="27">
        <f t="shared" si="2"/>
        <v>0.004506968682</v>
      </c>
    </row>
    <row r="53">
      <c r="A53" s="28">
        <v>43172.0</v>
      </c>
      <c r="B53" s="25">
        <v>1182.67</v>
      </c>
      <c r="C53" s="26">
        <v>-0.0012168</v>
      </c>
      <c r="D53" s="26">
        <v>-0.0012161</v>
      </c>
      <c r="E53" s="26">
        <f>IFERROR(VLOOKUP(A53, USDTRY!$A$1:$B$2021, 2, FALSE), "NA")</f>
        <v>3.8723</v>
      </c>
      <c r="F53" s="27">
        <f t="shared" si="1"/>
        <v>305.4179686</v>
      </c>
      <c r="G53" s="27">
        <f t="shared" si="2"/>
        <v>-0.009202573713</v>
      </c>
    </row>
    <row r="54">
      <c r="A54" s="28">
        <v>43173.0</v>
      </c>
      <c r="B54" s="25">
        <v>1175.93</v>
      </c>
      <c r="C54" s="26">
        <v>-0.0057153</v>
      </c>
      <c r="D54" s="26">
        <v>-0.005699</v>
      </c>
      <c r="E54" s="26">
        <f>IFERROR(VLOOKUP(A54, USDTRY!$A$1:$B$2021, 2, FALSE), "NA")</f>
        <v>3.8786</v>
      </c>
      <c r="F54" s="27">
        <f t="shared" si="1"/>
        <v>303.1841386</v>
      </c>
      <c r="G54" s="27">
        <f t="shared" si="2"/>
        <v>-0.007340888397</v>
      </c>
    </row>
    <row r="55">
      <c r="A55" s="28">
        <v>43174.0</v>
      </c>
      <c r="B55" s="25">
        <v>1172.02</v>
      </c>
      <c r="C55" s="26">
        <v>-0.0033306</v>
      </c>
      <c r="D55" s="26">
        <v>-0.003325</v>
      </c>
      <c r="E55" s="26">
        <f>IFERROR(VLOOKUP(A55, USDTRY!$A$1:$B$2021, 2, FALSE), "NA")</f>
        <v>3.8946</v>
      </c>
      <c r="F55" s="27">
        <f t="shared" si="1"/>
        <v>300.9346274</v>
      </c>
      <c r="G55" s="27">
        <f t="shared" si="2"/>
        <v>-0.007447282545</v>
      </c>
    </row>
    <row r="56">
      <c r="A56" s="28">
        <v>43175.0</v>
      </c>
      <c r="B56" s="25">
        <v>1172.16</v>
      </c>
      <c r="C56" s="26">
        <v>1.1944E-4</v>
      </c>
      <c r="D56" s="26">
        <v>1.1945E-4</v>
      </c>
      <c r="E56" s="26">
        <f>IFERROR(VLOOKUP(A56, USDTRY!$A$1:$B$2021, 2, FALSE), "NA")</f>
        <v>3.9186</v>
      </c>
      <c r="F56" s="27">
        <f t="shared" si="1"/>
        <v>299.1272393</v>
      </c>
      <c r="G56" s="27">
        <f t="shared" si="2"/>
        <v>-0.006024024117</v>
      </c>
    </row>
    <row r="57">
      <c r="A57" s="28">
        <v>43178.0</v>
      </c>
      <c r="B57" s="25">
        <v>1154.5</v>
      </c>
      <c r="C57" s="26">
        <v>-0.0151809</v>
      </c>
      <c r="D57" s="26">
        <v>-0.0150662</v>
      </c>
      <c r="E57" s="26">
        <f>IFERROR(VLOOKUP(A57, USDTRY!$A$1:$B$2021, 2, FALSE), "NA")</f>
        <v>3.9338</v>
      </c>
      <c r="F57" s="27">
        <f t="shared" si="1"/>
        <v>293.4821292</v>
      </c>
      <c r="G57" s="27">
        <f t="shared" si="2"/>
        <v>-0.01905228348</v>
      </c>
    </row>
    <row r="58">
      <c r="A58" s="28">
        <v>43179.0</v>
      </c>
      <c r="B58" s="25">
        <v>1164.32</v>
      </c>
      <c r="C58" s="26">
        <v>0.00846988</v>
      </c>
      <c r="D58" s="26">
        <v>0.00850585</v>
      </c>
      <c r="E58" s="26">
        <f>IFERROR(VLOOKUP(A58, USDTRY!$A$1:$B$2021, 2, FALSE), "NA")</f>
        <v>3.9329</v>
      </c>
      <c r="F58" s="27">
        <f t="shared" si="1"/>
        <v>296.0461746</v>
      </c>
      <c r="G58" s="27">
        <f t="shared" si="2"/>
        <v>0.008698688395</v>
      </c>
    </row>
    <row r="59">
      <c r="A59" s="28">
        <v>43180.0</v>
      </c>
      <c r="B59" s="25">
        <v>1176.51</v>
      </c>
      <c r="C59" s="26">
        <v>0.0104152</v>
      </c>
      <c r="D59" s="26">
        <v>0.01046963</v>
      </c>
      <c r="E59" s="26">
        <f>IFERROR(VLOOKUP(A59, USDTRY!$A$1:$B$2021, 2, FALSE), "NA")</f>
        <v>3.9059</v>
      </c>
      <c r="F59" s="27">
        <f t="shared" si="1"/>
        <v>301.2135487</v>
      </c>
      <c r="G59" s="27">
        <f t="shared" si="2"/>
        <v>0.01730404007</v>
      </c>
    </row>
    <row r="60">
      <c r="A60" s="28">
        <v>43181.0</v>
      </c>
      <c r="B60" s="25">
        <v>1171.1</v>
      </c>
      <c r="C60" s="26">
        <v>-0.004609</v>
      </c>
      <c r="D60" s="26">
        <v>-0.0045983</v>
      </c>
      <c r="E60" s="26">
        <f>IFERROR(VLOOKUP(A60, USDTRY!$A$1:$B$2021, 2, FALSE), "NA")</f>
        <v>3.9324</v>
      </c>
      <c r="F60" s="27">
        <f t="shared" si="1"/>
        <v>297.8079544</v>
      </c>
      <c r="G60" s="27">
        <f t="shared" si="2"/>
        <v>-0.01137064689</v>
      </c>
    </row>
    <row r="61">
      <c r="A61" s="28">
        <v>43182.0</v>
      </c>
      <c r="B61" s="25">
        <v>1166.03</v>
      </c>
      <c r="C61" s="26">
        <v>-0.0043387</v>
      </c>
      <c r="D61" s="26">
        <v>-0.0043293</v>
      </c>
      <c r="E61" s="26">
        <f>IFERROR(VLOOKUP(A61, USDTRY!$A$1:$B$2021, 2, FALSE), "NA")</f>
        <v>3.9814</v>
      </c>
      <c r="F61" s="27">
        <f t="shared" si="1"/>
        <v>292.8693424</v>
      </c>
      <c r="G61" s="27">
        <f t="shared" si="2"/>
        <v>-0.01672225121</v>
      </c>
    </row>
    <row r="62">
      <c r="A62" s="28">
        <v>43185.0</v>
      </c>
      <c r="B62" s="25">
        <v>1164.2</v>
      </c>
      <c r="C62" s="26">
        <v>-0.0015707</v>
      </c>
      <c r="D62" s="26">
        <v>-0.0015694</v>
      </c>
      <c r="E62" s="26">
        <f>IFERROR(VLOOKUP(A62, USDTRY!$A$1:$B$2021, 2, FALSE), "NA")</f>
        <v>3.9647</v>
      </c>
      <c r="F62" s="27">
        <f t="shared" si="1"/>
        <v>293.6413852</v>
      </c>
      <c r="G62" s="27">
        <f t="shared" si="2"/>
        <v>0.002632665326</v>
      </c>
    </row>
    <row r="63">
      <c r="A63" s="28">
        <v>43186.0</v>
      </c>
      <c r="B63" s="25">
        <v>1161.97</v>
      </c>
      <c r="C63" s="26">
        <v>-0.0019173</v>
      </c>
      <c r="D63" s="26">
        <v>-0.0019155</v>
      </c>
      <c r="E63" s="26">
        <f>IFERROR(VLOOKUP(A63, USDTRY!$A$1:$B$2021, 2, FALSE), "NA")</f>
        <v>3.9803</v>
      </c>
      <c r="F63" s="27">
        <f t="shared" si="1"/>
        <v>291.9302565</v>
      </c>
      <c r="G63" s="27">
        <f t="shared" si="2"/>
        <v>-0.005844318474</v>
      </c>
    </row>
    <row r="64">
      <c r="A64" s="28">
        <v>43187.0</v>
      </c>
      <c r="B64" s="25">
        <v>1141.29</v>
      </c>
      <c r="C64" s="26">
        <v>-0.0179576</v>
      </c>
      <c r="D64" s="26">
        <v>-0.0177974</v>
      </c>
      <c r="E64" s="26">
        <f>IFERROR(VLOOKUP(A64, USDTRY!$A$1:$B$2021, 2, FALSE), "NA")</f>
        <v>4.0076</v>
      </c>
      <c r="F64" s="27">
        <f t="shared" si="1"/>
        <v>284.7814153</v>
      </c>
      <c r="G64" s="27">
        <f t="shared" si="2"/>
        <v>-0.024793004</v>
      </c>
    </row>
    <row r="65">
      <c r="A65" s="28">
        <v>43188.0</v>
      </c>
      <c r="B65" s="25">
        <v>1148.45</v>
      </c>
      <c r="C65" s="26">
        <v>0.00625401</v>
      </c>
      <c r="D65" s="26">
        <v>0.0062736</v>
      </c>
      <c r="E65" s="26">
        <f>IFERROR(VLOOKUP(A65, USDTRY!$A$1:$B$2021, 2, FALSE), "NA")</f>
        <v>3.9412</v>
      </c>
      <c r="F65" s="27">
        <f t="shared" si="1"/>
        <v>291.3960215</v>
      </c>
      <c r="G65" s="27">
        <f t="shared" si="2"/>
        <v>0.02296131849</v>
      </c>
    </row>
    <row r="66">
      <c r="A66" s="28">
        <v>43189.0</v>
      </c>
      <c r="B66" s="25">
        <v>1149.3</v>
      </c>
      <c r="C66" s="26">
        <v>7.3985E-4</v>
      </c>
      <c r="D66" s="26">
        <v>7.4013E-4</v>
      </c>
      <c r="E66" s="26">
        <f>IFERROR(VLOOKUP(A66, USDTRY!$A$1:$B$2021, 2, FALSE), "NA")</f>
        <v>3.9542</v>
      </c>
      <c r="F66" s="27">
        <f t="shared" si="1"/>
        <v>290.6529766</v>
      </c>
      <c r="G66" s="27">
        <f t="shared" si="2"/>
        <v>-0.002553205454</v>
      </c>
    </row>
    <row r="67">
      <c r="A67" s="28">
        <v>43192.0</v>
      </c>
      <c r="B67" s="25">
        <v>1144.42</v>
      </c>
      <c r="C67" s="26">
        <v>-0.0042551</v>
      </c>
      <c r="D67" s="26">
        <v>-0.0042461</v>
      </c>
      <c r="E67" s="26">
        <f>IFERROR(VLOOKUP(A67, USDTRY!$A$1:$B$2021, 2, FALSE), "NA")</f>
        <v>3.9725</v>
      </c>
      <c r="F67" s="27">
        <f t="shared" si="1"/>
        <v>288.0855884</v>
      </c>
      <c r="G67" s="27">
        <f t="shared" si="2"/>
        <v>-0.008872417215</v>
      </c>
    </row>
    <row r="68">
      <c r="A68" s="28">
        <v>43193.0</v>
      </c>
      <c r="B68" s="25">
        <v>1145.94</v>
      </c>
      <c r="C68" s="26">
        <v>0.0013273</v>
      </c>
      <c r="D68" s="26">
        <v>0.00132818</v>
      </c>
      <c r="E68" s="26">
        <f>IFERROR(VLOOKUP(A68, USDTRY!$A$1:$B$2021, 2, FALSE), "NA")</f>
        <v>3.9877</v>
      </c>
      <c r="F68" s="27">
        <f t="shared" si="1"/>
        <v>287.3686586</v>
      </c>
      <c r="G68" s="27">
        <f t="shared" si="2"/>
        <v>-0.002491701711</v>
      </c>
    </row>
    <row r="69">
      <c r="A69" s="28">
        <v>43194.0</v>
      </c>
      <c r="B69" s="25">
        <v>1139.76</v>
      </c>
      <c r="C69" s="26">
        <v>-0.0054075</v>
      </c>
      <c r="D69" s="26">
        <v>-0.005393</v>
      </c>
      <c r="E69" s="26">
        <f>IFERROR(VLOOKUP(A69, USDTRY!$A$1:$B$2021, 2, FALSE), "NA")</f>
        <v>3.9969</v>
      </c>
      <c r="F69" s="27">
        <f t="shared" si="1"/>
        <v>285.1609998</v>
      </c>
      <c r="G69" s="27">
        <f t="shared" si="2"/>
        <v>-0.007711984033</v>
      </c>
    </row>
    <row r="70">
      <c r="A70" s="28">
        <v>43195.0</v>
      </c>
      <c r="B70" s="25">
        <v>1149.48</v>
      </c>
      <c r="C70" s="26">
        <v>0.00849195</v>
      </c>
      <c r="D70" s="26">
        <v>0.00852811</v>
      </c>
      <c r="E70" s="26">
        <f>IFERROR(VLOOKUP(A70, USDTRY!$A$1:$B$2021, 2, FALSE), "NA")</f>
        <v>4.0503</v>
      </c>
      <c r="F70" s="27">
        <f t="shared" si="1"/>
        <v>283.8011999</v>
      </c>
      <c r="G70" s="27">
        <f t="shared" si="2"/>
        <v>-0.004779939523</v>
      </c>
    </row>
    <row r="71">
      <c r="A71" s="28">
        <v>43196.0</v>
      </c>
      <c r="B71" s="25">
        <v>1147.38</v>
      </c>
      <c r="C71" s="26">
        <v>-0.0018286</v>
      </c>
      <c r="D71" s="26">
        <v>-0.0018269</v>
      </c>
      <c r="E71" s="26">
        <f>IFERROR(VLOOKUP(A71, USDTRY!$A$1:$B$2021, 2, FALSE), "NA")</f>
        <v>4.0428</v>
      </c>
      <c r="F71" s="27">
        <f t="shared" si="1"/>
        <v>283.8082517</v>
      </c>
      <c r="G71" s="27">
        <f t="shared" si="2"/>
        <v>0.00002484735094</v>
      </c>
    </row>
    <row r="72">
      <c r="A72" s="28">
        <v>43199.0</v>
      </c>
      <c r="B72" s="25">
        <v>1131.56</v>
      </c>
      <c r="C72" s="26">
        <v>-0.0138839</v>
      </c>
      <c r="D72" s="26">
        <v>-0.0137879</v>
      </c>
      <c r="E72" s="26">
        <f>IFERROR(VLOOKUP(A72, USDTRY!$A$1:$B$2021, 2, FALSE), "NA")</f>
        <v>4.0727</v>
      </c>
      <c r="F72" s="27">
        <f t="shared" si="1"/>
        <v>277.8402534</v>
      </c>
      <c r="G72" s="27">
        <f t="shared" si="2"/>
        <v>-0.02125251963</v>
      </c>
    </row>
    <row r="73">
      <c r="A73" s="28">
        <v>43200.0</v>
      </c>
      <c r="B73" s="25">
        <v>1107.13</v>
      </c>
      <c r="C73" s="26">
        <v>-0.0218261</v>
      </c>
      <c r="D73" s="26">
        <v>-0.0215897</v>
      </c>
      <c r="E73" s="26">
        <f>IFERROR(VLOOKUP(A73, USDTRY!$A$1:$B$2021, 2, FALSE), "NA")</f>
        <v>4.1111</v>
      </c>
      <c r="F73" s="27">
        <f t="shared" si="1"/>
        <v>269.3026197</v>
      </c>
      <c r="G73" s="27">
        <f t="shared" si="2"/>
        <v>-0.03121059273</v>
      </c>
    </row>
    <row r="74">
      <c r="A74" s="28">
        <v>43201.0</v>
      </c>
      <c r="B74" s="25">
        <v>1092.53</v>
      </c>
      <c r="C74" s="26">
        <v>-0.013275</v>
      </c>
      <c r="D74" s="26">
        <v>-0.0131872</v>
      </c>
      <c r="E74" s="26">
        <f>IFERROR(VLOOKUP(A74, USDTRY!$A$1:$B$2021, 2, FALSE), "NA")</f>
        <v>4.133</v>
      </c>
      <c r="F74" s="27">
        <f t="shared" si="1"/>
        <v>264.3430922</v>
      </c>
      <c r="G74" s="27">
        <f t="shared" si="2"/>
        <v>-0.0185878767</v>
      </c>
    </row>
    <row r="75">
      <c r="A75" s="28">
        <v>43202.0</v>
      </c>
      <c r="B75" s="25">
        <v>1102.35</v>
      </c>
      <c r="C75" s="26">
        <v>0.00894816</v>
      </c>
      <c r="D75" s="26">
        <v>0.00898831</v>
      </c>
      <c r="E75" s="26">
        <f>IFERROR(VLOOKUP(A75, USDTRY!$A$1:$B$2021, 2, FALSE), "NA")</f>
        <v>4.1092</v>
      </c>
      <c r="F75" s="27">
        <f t="shared" si="1"/>
        <v>268.2638956</v>
      </c>
      <c r="G75" s="27">
        <f t="shared" si="2"/>
        <v>0.01472333027</v>
      </c>
    </row>
    <row r="76">
      <c r="A76" s="28">
        <v>43203.0</v>
      </c>
      <c r="B76" s="25">
        <v>1096.04</v>
      </c>
      <c r="C76" s="26">
        <v>-0.0057406</v>
      </c>
      <c r="D76" s="26">
        <v>-0.0057241</v>
      </c>
      <c r="E76" s="26">
        <f>IFERROR(VLOOKUP(A76, USDTRY!$A$1:$B$2021, 2, FALSE), "NA")</f>
        <v>4.0959</v>
      </c>
      <c r="F76" s="27">
        <f t="shared" si="1"/>
        <v>267.5944237</v>
      </c>
      <c r="G76" s="27">
        <f t="shared" si="2"/>
        <v>-0.002498691467</v>
      </c>
    </row>
    <row r="77">
      <c r="A77" s="28">
        <v>43206.0</v>
      </c>
      <c r="B77" s="25">
        <v>1106.88</v>
      </c>
      <c r="C77" s="26">
        <v>0.00984156</v>
      </c>
      <c r="D77" s="26">
        <v>0.00989015</v>
      </c>
      <c r="E77" s="26">
        <f>IFERROR(VLOOKUP(A77, USDTRY!$A$1:$B$2021, 2, FALSE), "NA")</f>
        <v>4.0928</v>
      </c>
      <c r="F77" s="27">
        <f t="shared" si="1"/>
        <v>270.4456607</v>
      </c>
      <c r="G77" s="27">
        <f t="shared" si="2"/>
        <v>0.01059870353</v>
      </c>
    </row>
    <row r="78">
      <c r="A78" s="28">
        <v>43207.0</v>
      </c>
      <c r="B78" s="25">
        <v>1087.45</v>
      </c>
      <c r="C78" s="26">
        <v>-0.0177097</v>
      </c>
      <c r="D78" s="26">
        <v>-0.0175538</v>
      </c>
      <c r="E78" s="26">
        <f>IFERROR(VLOOKUP(A78, USDTRY!$A$1:$B$2021, 2, FALSE), "NA")</f>
        <v>4.0966</v>
      </c>
      <c r="F78" s="27">
        <f t="shared" si="1"/>
        <v>265.4518381</v>
      </c>
      <c r="G78" s="27">
        <f t="shared" si="2"/>
        <v>-0.01863776984</v>
      </c>
    </row>
    <row r="79">
      <c r="A79" s="28">
        <v>43208.0</v>
      </c>
      <c r="B79" s="25">
        <v>1120.99</v>
      </c>
      <c r="C79" s="26">
        <v>0.03037672</v>
      </c>
      <c r="D79" s="26">
        <v>0.0308428</v>
      </c>
      <c r="E79" s="26">
        <f>IFERROR(VLOOKUP(A79, USDTRY!$A$1:$B$2021, 2, FALSE), "NA")</f>
        <v>4.0074</v>
      </c>
      <c r="F79" s="27">
        <f t="shared" si="1"/>
        <v>279.7299995</v>
      </c>
      <c r="G79" s="27">
        <f t="shared" si="2"/>
        <v>0.05239142694</v>
      </c>
    </row>
    <row r="80">
      <c r="A80" s="28">
        <v>43209.0</v>
      </c>
      <c r="B80" s="25">
        <v>1121.22</v>
      </c>
      <c r="C80" s="26">
        <v>2.0515E-4</v>
      </c>
      <c r="D80" s="26">
        <v>2.0518E-4</v>
      </c>
      <c r="E80" s="26">
        <f>IFERROR(VLOOKUP(A80, USDTRY!$A$1:$B$2021, 2, FALSE), "NA")</f>
        <v>4.0393</v>
      </c>
      <c r="F80" s="27">
        <f t="shared" si="1"/>
        <v>277.5777981</v>
      </c>
      <c r="G80" s="27">
        <f t="shared" si="2"/>
        <v>-0.00772360292</v>
      </c>
    </row>
    <row r="81">
      <c r="A81" s="28">
        <v>43210.0</v>
      </c>
      <c r="B81" s="25">
        <v>1109.32</v>
      </c>
      <c r="C81" s="26">
        <v>-0.0106702</v>
      </c>
      <c r="D81" s="26">
        <v>-0.0106134</v>
      </c>
      <c r="E81" s="26">
        <f>IFERROR(VLOOKUP(A81, USDTRY!$A$1:$B$2021, 2, FALSE), "NA")</f>
        <v>4.0756</v>
      </c>
      <c r="F81" s="27">
        <f t="shared" si="1"/>
        <v>272.1856905</v>
      </c>
      <c r="G81" s="27">
        <f t="shared" si="2"/>
        <v>-0.01961672868</v>
      </c>
    </row>
    <row r="82">
      <c r="A82" s="28">
        <v>43214.0</v>
      </c>
      <c r="B82" s="25">
        <v>1100.59</v>
      </c>
      <c r="C82" s="26">
        <v>-0.0079008</v>
      </c>
      <c r="D82" s="26">
        <v>-0.0078697</v>
      </c>
      <c r="E82" s="26">
        <f>IFERROR(VLOOKUP(A82, USDTRY!$A$1:$B$2021, 2, FALSE), "NA")</f>
        <v>4.085</v>
      </c>
      <c r="F82" s="27">
        <f t="shared" si="1"/>
        <v>269.4222766</v>
      </c>
      <c r="G82" s="27">
        <f t="shared" si="2"/>
        <v>-0.01020456853</v>
      </c>
    </row>
    <row r="83">
      <c r="A83" s="28">
        <v>43215.0</v>
      </c>
      <c r="B83" s="25">
        <v>1074.01</v>
      </c>
      <c r="C83" s="26">
        <v>-0.0244471</v>
      </c>
      <c r="D83" s="26">
        <v>-0.0241507</v>
      </c>
      <c r="E83" s="26">
        <f>IFERROR(VLOOKUP(A83, USDTRY!$A$1:$B$2021, 2, FALSE), "NA")</f>
        <v>4.0769</v>
      </c>
      <c r="F83" s="27">
        <f t="shared" si="1"/>
        <v>263.4379063</v>
      </c>
      <c r="G83" s="27">
        <f t="shared" si="2"/>
        <v>-0.02246226</v>
      </c>
    </row>
    <row r="84">
      <c r="A84" s="28">
        <v>43216.0</v>
      </c>
      <c r="B84" s="25">
        <v>1070.15</v>
      </c>
      <c r="C84" s="26">
        <v>-0.0036005</v>
      </c>
      <c r="D84" s="26">
        <v>-0.003594</v>
      </c>
      <c r="E84" s="26">
        <f>IFERROR(VLOOKUP(A84, USDTRY!$A$1:$B$2021, 2, FALSE), "NA")</f>
        <v>4.0654</v>
      </c>
      <c r="F84" s="27">
        <f t="shared" si="1"/>
        <v>263.2336301</v>
      </c>
      <c r="G84" s="27">
        <f t="shared" si="2"/>
        <v>-0.0007757249114</v>
      </c>
    </row>
    <row r="85">
      <c r="A85" s="28">
        <v>43217.0</v>
      </c>
      <c r="B85" s="25">
        <v>1076.14</v>
      </c>
      <c r="C85" s="26">
        <v>0.00558174</v>
      </c>
      <c r="D85" s="26">
        <v>0.00559735</v>
      </c>
      <c r="E85" s="26">
        <f>IFERROR(VLOOKUP(A85, USDTRY!$A$1:$B$2021, 2, FALSE), "NA")</f>
        <v>4.0412</v>
      </c>
      <c r="F85" s="27">
        <f t="shared" si="1"/>
        <v>266.2921904</v>
      </c>
      <c r="G85" s="27">
        <f t="shared" si="2"/>
        <v>0.01155220081</v>
      </c>
    </row>
    <row r="86">
      <c r="A86" s="28">
        <v>43220.0</v>
      </c>
      <c r="B86" s="25">
        <v>1042.83</v>
      </c>
      <c r="C86" s="26">
        <v>-0.0314424</v>
      </c>
      <c r="D86" s="26">
        <v>-0.0309532</v>
      </c>
      <c r="E86" s="26">
        <f>IFERROR(VLOOKUP(A86, USDTRY!$A$1:$B$2021, 2, FALSE), "NA")</f>
        <v>4.0607</v>
      </c>
      <c r="F86" s="27">
        <f t="shared" si="1"/>
        <v>256.8104021</v>
      </c>
      <c r="G86" s="27">
        <f t="shared" si="2"/>
        <v>-0.03625608841</v>
      </c>
    </row>
    <row r="87">
      <c r="A87" s="28">
        <v>43222.0</v>
      </c>
      <c r="B87" s="25">
        <v>1047.26</v>
      </c>
      <c r="C87" s="26">
        <v>0.00423906</v>
      </c>
      <c r="D87" s="26">
        <v>0.00424806</v>
      </c>
      <c r="E87" s="26">
        <f>IFERROR(VLOOKUP(A87, USDTRY!$A$1:$B$2021, 2, FALSE), "NA")</f>
        <v>4.1761</v>
      </c>
      <c r="F87" s="27">
        <f t="shared" si="1"/>
        <v>250.7746462</v>
      </c>
      <c r="G87" s="27">
        <f t="shared" si="2"/>
        <v>-0.02378336585</v>
      </c>
    </row>
    <row r="88">
      <c r="A88" s="28">
        <v>43223.0</v>
      </c>
      <c r="B88" s="25">
        <v>1029.09</v>
      </c>
      <c r="C88" s="26">
        <v>-0.0175023</v>
      </c>
      <c r="D88" s="26">
        <v>-0.01735</v>
      </c>
      <c r="E88" s="26">
        <f>IFERROR(VLOOKUP(A88, USDTRY!$A$1:$B$2021, 2, FALSE), "NA")</f>
        <v>4.2121</v>
      </c>
      <c r="F88" s="27">
        <f t="shared" si="1"/>
        <v>244.3175613</v>
      </c>
      <c r="G88" s="27">
        <f t="shared" si="2"/>
        <v>-0.02608585206</v>
      </c>
    </row>
    <row r="89">
      <c r="A89" s="28">
        <v>43224.0</v>
      </c>
      <c r="B89" s="25">
        <v>1025.99</v>
      </c>
      <c r="C89" s="26">
        <v>-0.0030169</v>
      </c>
      <c r="D89" s="26">
        <v>-0.0030124</v>
      </c>
      <c r="E89" s="26">
        <f>IFERROR(VLOOKUP(A89, USDTRY!$A$1:$B$2021, 2, FALSE), "NA")</f>
        <v>4.223</v>
      </c>
      <c r="F89" s="27">
        <f t="shared" si="1"/>
        <v>242.9528771</v>
      </c>
      <c r="G89" s="27">
        <f t="shared" si="2"/>
        <v>-0.005601356743</v>
      </c>
    </row>
    <row r="90">
      <c r="A90" s="28">
        <v>43227.0</v>
      </c>
      <c r="B90" s="25">
        <v>1008.66</v>
      </c>
      <c r="C90" s="26">
        <v>-0.0170353</v>
      </c>
      <c r="D90" s="26">
        <v>-0.016891</v>
      </c>
      <c r="E90" s="26">
        <f>IFERROR(VLOOKUP(A90, USDTRY!$A$1:$B$2021, 2, FALSE), "NA")</f>
        <v>4.2659</v>
      </c>
      <c r="F90" s="27">
        <f t="shared" si="1"/>
        <v>236.4471741</v>
      </c>
      <c r="G90" s="27">
        <f t="shared" si="2"/>
        <v>-0.02714268548</v>
      </c>
    </row>
    <row r="91">
      <c r="A91" s="28">
        <v>43228.0</v>
      </c>
      <c r="B91" s="26">
        <v>993.64</v>
      </c>
      <c r="C91" s="26">
        <v>-0.015003</v>
      </c>
      <c r="D91" s="26">
        <v>-0.014891</v>
      </c>
      <c r="E91" s="26">
        <f>IFERROR(VLOOKUP(A91, USDTRY!$A$1:$B$2021, 2, FALSE), "NA")</f>
        <v>4.3317</v>
      </c>
      <c r="F91" s="27">
        <f t="shared" si="1"/>
        <v>229.3880001</v>
      </c>
      <c r="G91" s="27">
        <f t="shared" si="2"/>
        <v>-0.03030992431</v>
      </c>
    </row>
    <row r="92">
      <c r="A92" s="28">
        <v>43229.0</v>
      </c>
      <c r="B92" s="25">
        <v>1007.81</v>
      </c>
      <c r="C92" s="26">
        <v>0.01415997</v>
      </c>
      <c r="D92" s="26">
        <v>0.0142607</v>
      </c>
      <c r="E92" s="26">
        <f>IFERROR(VLOOKUP(A92, USDTRY!$A$1:$B$2021, 2, FALSE), "NA")</f>
        <v>4.2866</v>
      </c>
      <c r="F92" s="27">
        <f t="shared" si="1"/>
        <v>235.1070779</v>
      </c>
      <c r="G92" s="27">
        <f t="shared" si="2"/>
        <v>0.02462616753</v>
      </c>
    </row>
    <row r="93">
      <c r="A93" s="28">
        <v>43230.0</v>
      </c>
      <c r="B93" s="25">
        <v>1023.81</v>
      </c>
      <c r="C93" s="26">
        <v>0.0157513</v>
      </c>
      <c r="D93" s="26">
        <v>0.01587601</v>
      </c>
      <c r="E93" s="26">
        <f>IFERROR(VLOOKUP(A93, USDTRY!$A$1:$B$2021, 2, FALSE), "NA")</f>
        <v>4.2342</v>
      </c>
      <c r="F93" s="27">
        <f t="shared" si="1"/>
        <v>241.7953805</v>
      </c>
      <c r="G93" s="27">
        <f t="shared" si="2"/>
        <v>0.02805077238</v>
      </c>
    </row>
    <row r="94">
      <c r="A94" s="28">
        <v>43231.0</v>
      </c>
      <c r="B94" s="25">
        <v>1018.52</v>
      </c>
      <c r="C94" s="26">
        <v>-0.0051804</v>
      </c>
      <c r="D94" s="26">
        <v>-0.005167</v>
      </c>
      <c r="E94" s="26">
        <f>IFERROR(VLOOKUP(A94, USDTRY!$A$1:$B$2021, 2, FALSE), "NA")</f>
        <v>4.3126</v>
      </c>
      <c r="F94" s="27">
        <f t="shared" si="1"/>
        <v>236.1730742</v>
      </c>
      <c r="G94" s="27">
        <f t="shared" si="2"/>
        <v>-0.02352693156</v>
      </c>
    </row>
    <row r="95">
      <c r="A95" s="28">
        <v>43234.0</v>
      </c>
      <c r="B95" s="25">
        <v>1033.7</v>
      </c>
      <c r="C95" s="26">
        <v>0.01479401</v>
      </c>
      <c r="D95" s="26">
        <v>0.01490398</v>
      </c>
      <c r="E95" s="26">
        <f>IFERROR(VLOOKUP(A95, USDTRY!$A$1:$B$2021, 2, FALSE), "NA")</f>
        <v>4.3662</v>
      </c>
      <c r="F95" s="27">
        <f t="shared" si="1"/>
        <v>236.7504924</v>
      </c>
      <c r="G95" s="27">
        <f t="shared" si="2"/>
        <v>0.002441910275</v>
      </c>
    </row>
    <row r="96">
      <c r="A96" s="28">
        <v>43235.0</v>
      </c>
      <c r="B96" s="25">
        <v>1015.4</v>
      </c>
      <c r="C96" s="26">
        <v>-0.017862</v>
      </c>
      <c r="D96" s="26">
        <v>-0.0177034</v>
      </c>
      <c r="E96" s="26">
        <f>IFERROR(VLOOKUP(A96, USDTRY!$A$1:$B$2021, 2, FALSE), "NA")</f>
        <v>4.442</v>
      </c>
      <c r="F96" s="27">
        <f t="shared" si="1"/>
        <v>228.5907249</v>
      </c>
      <c r="G96" s="27">
        <f t="shared" si="2"/>
        <v>-0.03507363493</v>
      </c>
    </row>
    <row r="97">
      <c r="A97" s="28">
        <v>43236.0</v>
      </c>
      <c r="B97" s="25">
        <v>1021.58</v>
      </c>
      <c r="C97" s="26">
        <v>0.00606782</v>
      </c>
      <c r="D97" s="26">
        <v>0.00608627</v>
      </c>
      <c r="E97" s="26">
        <f>IFERROR(VLOOKUP(A97, USDTRY!$A$1:$B$2021, 2, FALSE), "NA")</f>
        <v>4.4129</v>
      </c>
      <c r="F97" s="27">
        <f t="shared" si="1"/>
        <v>231.498561</v>
      </c>
      <c r="G97" s="27">
        <f t="shared" si="2"/>
        <v>0.01264048064</v>
      </c>
    </row>
    <row r="98">
      <c r="A98" s="28">
        <v>43237.0</v>
      </c>
      <c r="B98" s="25">
        <v>1018.69</v>
      </c>
      <c r="C98" s="26">
        <v>-0.002833</v>
      </c>
      <c r="D98" s="26">
        <v>-0.002829</v>
      </c>
      <c r="E98" s="26">
        <f>IFERROR(VLOOKUP(A98, USDTRY!$A$1:$B$2021, 2, FALSE), "NA")</f>
        <v>4.4596</v>
      </c>
      <c r="F98" s="27">
        <f t="shared" si="1"/>
        <v>228.4263163</v>
      </c>
      <c r="G98" s="27">
        <f t="shared" si="2"/>
        <v>-0.01335996648</v>
      </c>
    </row>
    <row r="99">
      <c r="A99" s="28">
        <v>43238.0</v>
      </c>
      <c r="B99" s="25">
        <v>1024.1</v>
      </c>
      <c r="C99" s="26">
        <v>0.00529669</v>
      </c>
      <c r="D99" s="26">
        <v>0.00531074</v>
      </c>
      <c r="E99" s="26">
        <f>IFERROR(VLOOKUP(A99, USDTRY!$A$1:$B$2021, 2, FALSE), "NA")</f>
        <v>4.4907</v>
      </c>
      <c r="F99" s="27">
        <f t="shared" si="1"/>
        <v>228.0490792</v>
      </c>
      <c r="G99" s="27">
        <f t="shared" si="2"/>
        <v>-0.00165282573</v>
      </c>
    </row>
    <row r="100">
      <c r="A100" s="28">
        <v>43241.0</v>
      </c>
      <c r="B100" s="25">
        <v>1022.58</v>
      </c>
      <c r="C100" s="26">
        <v>-0.0014853</v>
      </c>
      <c r="D100" s="26">
        <v>-0.0014842</v>
      </c>
      <c r="E100" s="26">
        <f>IFERROR(VLOOKUP(A100, USDTRY!$A$1:$B$2021, 2, FALSE), "NA")</f>
        <v>4.5739</v>
      </c>
      <c r="F100" s="27">
        <f t="shared" si="1"/>
        <v>223.5685083</v>
      </c>
      <c r="G100" s="27">
        <f t="shared" si="2"/>
        <v>-0.01984297367</v>
      </c>
    </row>
    <row r="101">
      <c r="A101" s="28">
        <v>43242.0</v>
      </c>
      <c r="B101" s="25">
        <v>1033.28</v>
      </c>
      <c r="C101" s="26">
        <v>0.01040936</v>
      </c>
      <c r="D101" s="26">
        <v>0.01046373</v>
      </c>
      <c r="E101" s="26">
        <f>IFERROR(VLOOKUP(A101, USDTRY!$A$1:$B$2021, 2, FALSE), "NA")</f>
        <v>4.6681</v>
      </c>
      <c r="F101" s="27">
        <f t="shared" si="1"/>
        <v>221.349157</v>
      </c>
      <c r="G101" s="27">
        <f t="shared" si="2"/>
        <v>-0.009976540882</v>
      </c>
    </row>
    <row r="102">
      <c r="A102" s="28">
        <v>43243.0</v>
      </c>
      <c r="B102" s="25">
        <v>1018.92</v>
      </c>
      <c r="C102" s="26">
        <v>-0.013995</v>
      </c>
      <c r="D102" s="26">
        <v>-0.0138975</v>
      </c>
      <c r="E102" s="26">
        <f>IFERROR(VLOOKUP(A102, USDTRY!$A$1:$B$2021, 2, FALSE), "NA")</f>
        <v>4.5742</v>
      </c>
      <c r="F102" s="27">
        <f t="shared" si="1"/>
        <v>222.7537056</v>
      </c>
      <c r="G102" s="27">
        <f t="shared" si="2"/>
        <v>0.006325350826</v>
      </c>
    </row>
    <row r="103">
      <c r="A103" s="28">
        <v>43244.0</v>
      </c>
      <c r="B103" s="25">
        <v>1011.38</v>
      </c>
      <c r="C103" s="26">
        <v>-0.0074275</v>
      </c>
      <c r="D103" s="26">
        <v>-0.0074</v>
      </c>
      <c r="E103" s="26">
        <f>IFERROR(VLOOKUP(A103, USDTRY!$A$1:$B$2021, 2, FALSE), "NA")</f>
        <v>4.7061</v>
      </c>
      <c r="F103" s="27">
        <f t="shared" si="1"/>
        <v>214.9083105</v>
      </c>
      <c r="G103" s="27">
        <f t="shared" si="2"/>
        <v>-0.03585522742</v>
      </c>
    </row>
    <row r="104">
      <c r="A104" s="28">
        <v>43245.0</v>
      </c>
      <c r="B104" s="25">
        <v>1032.0</v>
      </c>
      <c r="C104" s="26">
        <v>0.02018293</v>
      </c>
      <c r="D104" s="26">
        <v>0.02038798</v>
      </c>
      <c r="E104" s="26">
        <f>IFERROR(VLOOKUP(A104, USDTRY!$A$1:$B$2021, 2, FALSE), "NA")</f>
        <v>4.7061</v>
      </c>
      <c r="F104" s="27">
        <f t="shared" si="1"/>
        <v>219.2898578</v>
      </c>
      <c r="G104" s="27">
        <f t="shared" si="2"/>
        <v>0.02018293216</v>
      </c>
    </row>
    <row r="105">
      <c r="A105" s="28">
        <v>43248.0</v>
      </c>
      <c r="B105" s="25">
        <v>1065.25</v>
      </c>
      <c r="C105" s="26">
        <v>0.03171085</v>
      </c>
      <c r="D105" s="26">
        <v>0.03221899</v>
      </c>
      <c r="E105" s="26">
        <f>IFERROR(VLOOKUP(A105, USDTRY!$A$1:$B$2021, 2, FALSE), "NA")</f>
        <v>4.5772</v>
      </c>
      <c r="F105" s="27">
        <f t="shared" si="1"/>
        <v>232.7296164</v>
      </c>
      <c r="G105" s="27">
        <f t="shared" si="2"/>
        <v>0.05948292843</v>
      </c>
    </row>
    <row r="106">
      <c r="A106" s="28">
        <v>43249.0</v>
      </c>
      <c r="B106" s="25">
        <v>1051.13</v>
      </c>
      <c r="C106" s="26">
        <v>-0.0133437</v>
      </c>
      <c r="D106" s="26">
        <v>-0.0132551</v>
      </c>
      <c r="E106" s="26">
        <f>IFERROR(VLOOKUP(A106, USDTRY!$A$1:$B$2021, 2, FALSE), "NA")</f>
        <v>4.5478</v>
      </c>
      <c r="F106" s="27">
        <f t="shared" si="1"/>
        <v>231.1293373</v>
      </c>
      <c r="G106" s="27">
        <f t="shared" si="2"/>
        <v>-0.006899879516</v>
      </c>
    </row>
    <row r="107">
      <c r="A107" s="28">
        <v>43250.0</v>
      </c>
      <c r="B107" s="25">
        <v>1038.69</v>
      </c>
      <c r="C107" s="26">
        <v>-0.0119055</v>
      </c>
      <c r="D107" s="26">
        <v>-0.0118349</v>
      </c>
      <c r="E107" s="26">
        <f>IFERROR(VLOOKUP(A107, USDTRY!$A$1:$B$2021, 2, FALSE), "NA")</f>
        <v>4.464</v>
      </c>
      <c r="F107" s="27">
        <f t="shared" si="1"/>
        <v>232.6814516</v>
      </c>
      <c r="G107" s="27">
        <f t="shared" si="2"/>
        <v>0.006692902287</v>
      </c>
    </row>
    <row r="108">
      <c r="A108" s="28">
        <v>43251.0</v>
      </c>
      <c r="B108" s="25">
        <v>1006.52</v>
      </c>
      <c r="C108" s="26">
        <v>-0.0314615</v>
      </c>
      <c r="D108" s="26">
        <v>-0.0309717</v>
      </c>
      <c r="E108" s="26">
        <f>IFERROR(VLOOKUP(A108, USDTRY!$A$1:$B$2021, 2, FALSE), "NA")</f>
        <v>4.5235</v>
      </c>
      <c r="F108" s="27">
        <f t="shared" si="1"/>
        <v>222.509119</v>
      </c>
      <c r="G108" s="27">
        <f t="shared" si="2"/>
        <v>-0.04470227245</v>
      </c>
    </row>
    <row r="109">
      <c r="A109" s="28">
        <v>43252.0</v>
      </c>
      <c r="B109" s="26">
        <v>991.71</v>
      </c>
      <c r="C109" s="26">
        <v>-0.0148234</v>
      </c>
      <c r="D109" s="26">
        <v>-0.0147141</v>
      </c>
      <c r="E109" s="26">
        <f>IFERROR(VLOOKUP(A109, USDTRY!$A$1:$B$2021, 2, FALSE), "NA")</f>
        <v>4.6498</v>
      </c>
      <c r="F109" s="27">
        <f t="shared" si="1"/>
        <v>213.2801411</v>
      </c>
      <c r="G109" s="27">
        <f t="shared" si="2"/>
        <v>-0.04236156732</v>
      </c>
    </row>
    <row r="110">
      <c r="A110" s="28">
        <v>43255.0</v>
      </c>
      <c r="B110" s="26">
        <v>992.5</v>
      </c>
      <c r="C110" s="26">
        <v>7.9629E-4</v>
      </c>
      <c r="D110" s="26">
        <v>7.966E-4</v>
      </c>
      <c r="E110" s="26">
        <f>IFERROR(VLOOKUP(A110, USDTRY!$A$1:$B$2021, 2, FALSE), "NA")</f>
        <v>4.5911</v>
      </c>
      <c r="F110" s="27">
        <f t="shared" si="1"/>
        <v>216.1791292</v>
      </c>
      <c r="G110" s="27">
        <f t="shared" si="2"/>
        <v>0.01350084787</v>
      </c>
    </row>
    <row r="111">
      <c r="A111" s="28">
        <v>43256.0</v>
      </c>
      <c r="B111" s="26">
        <v>978.23</v>
      </c>
      <c r="C111" s="26">
        <v>-0.0144822</v>
      </c>
      <c r="D111" s="26">
        <v>-0.0143778</v>
      </c>
      <c r="E111" s="26">
        <f>IFERROR(VLOOKUP(A111, USDTRY!$A$1:$B$2021, 2, FALSE), "NA")</f>
        <v>4.5975</v>
      </c>
      <c r="F111" s="27">
        <f t="shared" si="1"/>
        <v>212.7743339</v>
      </c>
      <c r="G111" s="27">
        <f t="shared" si="2"/>
        <v>-0.01587522707</v>
      </c>
    </row>
    <row r="112">
      <c r="A112" s="28">
        <v>43257.0</v>
      </c>
      <c r="B112" s="26">
        <v>966.58</v>
      </c>
      <c r="C112" s="26">
        <v>-0.0119807</v>
      </c>
      <c r="D112" s="26">
        <v>-0.0119093</v>
      </c>
      <c r="E112" s="26">
        <f>IFERROR(VLOOKUP(A112, USDTRY!$A$1:$B$2021, 2, FALSE), "NA")</f>
        <v>4.5544</v>
      </c>
      <c r="F112" s="27">
        <f t="shared" si="1"/>
        <v>212.2299315</v>
      </c>
      <c r="G112" s="27">
        <f t="shared" si="2"/>
        <v>-0.002561869254</v>
      </c>
    </row>
    <row r="113">
      <c r="A113" s="28">
        <v>43258.0</v>
      </c>
      <c r="B113" s="26">
        <v>986.24</v>
      </c>
      <c r="C113" s="26">
        <v>0.02013566</v>
      </c>
      <c r="D113" s="26">
        <v>0.02033975</v>
      </c>
      <c r="E113" s="26">
        <f>IFERROR(VLOOKUP(A113, USDTRY!$A$1:$B$2021, 2, FALSE), "NA")</f>
        <v>4.4834</v>
      </c>
      <c r="F113" s="27">
        <f t="shared" si="1"/>
        <v>219.9759111</v>
      </c>
      <c r="G113" s="27">
        <f t="shared" si="2"/>
        <v>0.03584777607</v>
      </c>
    </row>
    <row r="114">
      <c r="A114" s="28">
        <v>43259.0</v>
      </c>
      <c r="B114" s="26">
        <v>958.76</v>
      </c>
      <c r="C114" s="26">
        <v>-0.0282589</v>
      </c>
      <c r="D114" s="26">
        <v>-0.0278634</v>
      </c>
      <c r="E114" s="26">
        <f>IFERROR(VLOOKUP(A114, USDTRY!$A$1:$B$2021, 2, FALSE), "NA")</f>
        <v>4.473</v>
      </c>
      <c r="F114" s="27">
        <f t="shared" si="1"/>
        <v>214.3438408</v>
      </c>
      <c r="G114" s="27">
        <f t="shared" si="2"/>
        <v>-0.02593658711</v>
      </c>
    </row>
    <row r="115">
      <c r="A115" s="28">
        <v>43262.0</v>
      </c>
      <c r="B115" s="26">
        <v>966.61</v>
      </c>
      <c r="C115" s="26">
        <v>0.00815432</v>
      </c>
      <c r="D115" s="26">
        <v>0.00818766</v>
      </c>
      <c r="E115" s="26">
        <f>IFERROR(VLOOKUP(A115, USDTRY!$A$1:$B$2021, 2, FALSE), "NA")</f>
        <v>4.521</v>
      </c>
      <c r="F115" s="27">
        <f t="shared" si="1"/>
        <v>213.804468</v>
      </c>
      <c r="G115" s="27">
        <f t="shared" si="2"/>
        <v>-0.002519561838</v>
      </c>
    </row>
    <row r="116">
      <c r="A116" s="28">
        <v>43263.0</v>
      </c>
      <c r="B116" s="26">
        <v>953.07</v>
      </c>
      <c r="C116" s="26">
        <v>-0.0141068</v>
      </c>
      <c r="D116" s="26">
        <v>-0.0140077</v>
      </c>
      <c r="E116" s="26">
        <f>IFERROR(VLOOKUP(A116, USDTRY!$A$1:$B$2021, 2, FALSE), "NA")</f>
        <v>4.5943</v>
      </c>
      <c r="F116" s="27">
        <f t="shared" si="1"/>
        <v>207.4461833</v>
      </c>
      <c r="G116" s="27">
        <f t="shared" si="2"/>
        <v>-0.03018994808</v>
      </c>
    </row>
    <row r="117">
      <c r="A117" s="28">
        <v>43264.0</v>
      </c>
      <c r="B117" s="26">
        <v>935.05</v>
      </c>
      <c r="C117" s="26">
        <v>-0.0190883</v>
      </c>
      <c r="D117" s="26">
        <v>-0.0189073</v>
      </c>
      <c r="E117" s="26">
        <f>IFERROR(VLOOKUP(A117, USDTRY!$A$1:$B$2021, 2, FALSE), "NA")</f>
        <v>4.642</v>
      </c>
      <c r="F117" s="27">
        <f t="shared" si="1"/>
        <v>201.4325722</v>
      </c>
      <c r="G117" s="27">
        <f t="shared" si="2"/>
        <v>-0.02941725257</v>
      </c>
    </row>
    <row r="118">
      <c r="A118" s="28">
        <v>43265.0</v>
      </c>
      <c r="B118" s="26">
        <v>945.41</v>
      </c>
      <c r="C118" s="26">
        <v>0.01101869</v>
      </c>
      <c r="D118" s="26">
        <v>0.01107962</v>
      </c>
      <c r="E118" s="26">
        <f>IFERROR(VLOOKUP(A118, USDTRY!$A$1:$B$2021, 2, FALSE), "NA")</f>
        <v>4.7249</v>
      </c>
      <c r="F118" s="27">
        <f t="shared" si="1"/>
        <v>200.0910072</v>
      </c>
      <c r="G118" s="27">
        <f t="shared" si="2"/>
        <v>-0.006682396807</v>
      </c>
    </row>
    <row r="119">
      <c r="A119" s="28">
        <v>43269.0</v>
      </c>
      <c r="B119" s="26">
        <v>930.43</v>
      </c>
      <c r="C119" s="26">
        <v>-0.0159719</v>
      </c>
      <c r="D119" s="26">
        <v>-0.015845</v>
      </c>
      <c r="E119" s="26">
        <f>IFERROR(VLOOKUP(A119, USDTRY!$A$1:$B$2021, 2, FALSE), "NA")</f>
        <v>4.7032</v>
      </c>
      <c r="F119" s="27">
        <f t="shared" si="1"/>
        <v>197.8291376</v>
      </c>
      <c r="G119" s="27">
        <f t="shared" si="2"/>
        <v>-0.01136858236</v>
      </c>
    </row>
    <row r="120">
      <c r="A120" s="28">
        <v>43270.0</v>
      </c>
      <c r="B120" s="26">
        <v>944.37</v>
      </c>
      <c r="C120" s="26">
        <v>0.01487119</v>
      </c>
      <c r="D120" s="26">
        <v>0.01498232</v>
      </c>
      <c r="E120" s="26">
        <f>IFERROR(VLOOKUP(A120, USDTRY!$A$1:$B$2021, 2, FALSE), "NA")</f>
        <v>4.7382</v>
      </c>
      <c r="F120" s="27">
        <f t="shared" si="1"/>
        <v>199.3098645</v>
      </c>
      <c r="G120" s="27">
        <f t="shared" si="2"/>
        <v>0.007457004982</v>
      </c>
    </row>
    <row r="121">
      <c r="A121" s="28">
        <v>43271.0</v>
      </c>
      <c r="B121" s="26">
        <v>945.52</v>
      </c>
      <c r="C121" s="26">
        <v>0.001217</v>
      </c>
      <c r="D121" s="26">
        <v>0.00121774</v>
      </c>
      <c r="E121" s="26">
        <f>IFERROR(VLOOKUP(A121, USDTRY!$A$1:$B$2021, 2, FALSE), "NA")</f>
        <v>4.7317</v>
      </c>
      <c r="F121" s="27">
        <f t="shared" si="1"/>
        <v>199.8267008</v>
      </c>
      <c r="G121" s="27">
        <f t="shared" si="2"/>
        <v>0.002589772981</v>
      </c>
    </row>
    <row r="122">
      <c r="A122" s="28">
        <v>43272.0</v>
      </c>
      <c r="B122" s="26">
        <v>950.57</v>
      </c>
      <c r="C122" s="26">
        <v>0.00532676</v>
      </c>
      <c r="D122" s="26">
        <v>0.00534098</v>
      </c>
      <c r="E122" s="26">
        <f>IFERROR(VLOOKUP(A122, USDTRY!$A$1:$B$2021, 2, FALSE), "NA")</f>
        <v>4.7198</v>
      </c>
      <c r="F122" s="27">
        <f t="shared" si="1"/>
        <v>201.4004831</v>
      </c>
      <c r="G122" s="27">
        <f t="shared" si="2"/>
        <v>0.00784488411</v>
      </c>
    </row>
    <row r="123">
      <c r="A123" s="28">
        <v>43273.0</v>
      </c>
      <c r="B123" s="26">
        <v>958.52</v>
      </c>
      <c r="C123" s="26">
        <v>0.00832862</v>
      </c>
      <c r="D123" s="26">
        <v>0.0083634</v>
      </c>
      <c r="E123" s="26">
        <f>IFERROR(VLOOKUP(A123, USDTRY!$A$1:$B$2021, 2, FALSE), "NA")</f>
        <v>4.6763</v>
      </c>
      <c r="F123" s="27">
        <f t="shared" si="1"/>
        <v>204.9740179</v>
      </c>
      <c r="G123" s="27">
        <f t="shared" si="2"/>
        <v>0.0175878504</v>
      </c>
    </row>
    <row r="124">
      <c r="A124" s="28">
        <v>43276.0</v>
      </c>
      <c r="B124" s="26">
        <v>940.08</v>
      </c>
      <c r="C124" s="26">
        <v>-0.0194255</v>
      </c>
      <c r="D124" s="26">
        <v>-0.019238</v>
      </c>
      <c r="E124" s="26">
        <f>IFERROR(VLOOKUP(A124, USDTRY!$A$1:$B$2021, 2, FALSE), "NA")</f>
        <v>4.678</v>
      </c>
      <c r="F124" s="27">
        <f t="shared" si="1"/>
        <v>200.9576742</v>
      </c>
      <c r="G124" s="27">
        <f t="shared" si="2"/>
        <v>-0.01978891939</v>
      </c>
    </row>
    <row r="125">
      <c r="A125" s="28">
        <v>43277.0</v>
      </c>
      <c r="B125" s="26">
        <v>944.08</v>
      </c>
      <c r="C125" s="26">
        <v>0.00424593</v>
      </c>
      <c r="D125" s="26">
        <v>0.00425496</v>
      </c>
      <c r="E125" s="26">
        <f>IFERROR(VLOOKUP(A125, USDTRY!$A$1:$B$2021, 2, FALSE), "NA")</f>
        <v>4.6125</v>
      </c>
      <c r="F125" s="27">
        <f t="shared" si="1"/>
        <v>204.6785908</v>
      </c>
      <c r="G125" s="27">
        <f t="shared" si="2"/>
        <v>0.01834658909</v>
      </c>
    </row>
    <row r="126">
      <c r="A126" s="28">
        <v>43278.0</v>
      </c>
      <c r="B126" s="26">
        <v>959.55</v>
      </c>
      <c r="C126" s="26">
        <v>0.01625352</v>
      </c>
      <c r="D126" s="26">
        <v>0.01638632</v>
      </c>
      <c r="E126" s="26">
        <f>IFERROR(VLOOKUP(A126, USDTRY!$A$1:$B$2021, 2, FALSE), "NA")</f>
        <v>4.6195</v>
      </c>
      <c r="F126" s="27">
        <f t="shared" si="1"/>
        <v>207.7172854</v>
      </c>
      <c r="G126" s="27">
        <f t="shared" si="2"/>
        <v>0.01473705148</v>
      </c>
    </row>
    <row r="127">
      <c r="A127" s="28">
        <v>43279.0</v>
      </c>
      <c r="B127" s="26">
        <v>962.27</v>
      </c>
      <c r="C127" s="26">
        <v>0.00283065</v>
      </c>
      <c r="D127" s="26">
        <v>0.00283466</v>
      </c>
      <c r="E127" s="26">
        <f>IFERROR(VLOOKUP(A127, USDTRY!$A$1:$B$2021, 2, FALSE), "NA")</f>
        <v>4.5825</v>
      </c>
      <c r="F127" s="27">
        <f t="shared" si="1"/>
        <v>209.9879978</v>
      </c>
      <c r="G127" s="27">
        <f t="shared" si="2"/>
        <v>0.0108724254</v>
      </c>
    </row>
    <row r="128">
      <c r="A128" s="28">
        <v>43280.0</v>
      </c>
      <c r="B128" s="26">
        <v>965.2</v>
      </c>
      <c r="C128" s="26">
        <v>0.00304026</v>
      </c>
      <c r="D128" s="26">
        <v>0.00304488</v>
      </c>
      <c r="E128" s="26">
        <f>IFERROR(VLOOKUP(A128, USDTRY!$A$1:$B$2021, 2, FALSE), "NA")</f>
        <v>4.5862</v>
      </c>
      <c r="F128" s="27">
        <f t="shared" si="1"/>
        <v>210.4574593</v>
      </c>
      <c r="G128" s="27">
        <f t="shared" si="2"/>
        <v>0.002233163441</v>
      </c>
    </row>
    <row r="129">
      <c r="A129" s="28">
        <v>43283.0</v>
      </c>
      <c r="B129" s="26">
        <v>967.73</v>
      </c>
      <c r="C129" s="26">
        <v>0.00261779</v>
      </c>
      <c r="D129" s="26">
        <v>0.00262122</v>
      </c>
      <c r="E129" s="26">
        <f>IFERROR(VLOOKUP(A129, USDTRY!$A$1:$B$2021, 2, FALSE), "NA")</f>
        <v>4.6118</v>
      </c>
      <c r="F129" s="27">
        <f t="shared" si="1"/>
        <v>209.8378074</v>
      </c>
      <c r="G129" s="27">
        <f t="shared" si="2"/>
        <v>-0.002948652858</v>
      </c>
    </row>
    <row r="130">
      <c r="A130" s="28">
        <v>43284.0</v>
      </c>
      <c r="B130" s="26">
        <v>965.88</v>
      </c>
      <c r="C130" s="26">
        <v>-0.0019135</v>
      </c>
      <c r="D130" s="26">
        <v>-0.0019117</v>
      </c>
      <c r="E130" s="26">
        <f>IFERROR(VLOOKUP(A130, USDTRY!$A$1:$B$2021, 2, FALSE), "NA")</f>
        <v>4.6675</v>
      </c>
      <c r="F130" s="27">
        <f t="shared" si="1"/>
        <v>206.9373326</v>
      </c>
      <c r="G130" s="27">
        <f t="shared" si="2"/>
        <v>-0.01391887996</v>
      </c>
    </row>
    <row r="131">
      <c r="A131" s="28">
        <v>43285.0</v>
      </c>
      <c r="B131" s="26">
        <v>972.3</v>
      </c>
      <c r="C131" s="26">
        <v>0.0066248</v>
      </c>
      <c r="D131" s="26">
        <v>0.00664679</v>
      </c>
      <c r="E131" s="26">
        <f>IFERROR(VLOOKUP(A131, USDTRY!$A$1:$B$2021, 2, FALSE), "NA")</f>
        <v>4.6657</v>
      </c>
      <c r="F131" s="27">
        <f t="shared" si="1"/>
        <v>208.3931672</v>
      </c>
      <c r="G131" s="27">
        <f t="shared" si="2"/>
        <v>0.007010515723</v>
      </c>
    </row>
    <row r="132">
      <c r="A132" s="28">
        <v>43286.0</v>
      </c>
      <c r="B132" s="26">
        <v>990.97</v>
      </c>
      <c r="C132" s="26">
        <v>0.01901986</v>
      </c>
      <c r="D132" s="26">
        <v>0.01920189</v>
      </c>
      <c r="E132" s="26">
        <f>IFERROR(VLOOKUP(A132, USDTRY!$A$1:$B$2021, 2, FALSE), "NA")</f>
        <v>4.5885</v>
      </c>
      <c r="F132" s="27">
        <f t="shared" si="1"/>
        <v>215.9681813</v>
      </c>
      <c r="G132" s="27">
        <f t="shared" si="2"/>
        <v>0.03570456596</v>
      </c>
    </row>
    <row r="133">
      <c r="A133" s="28">
        <v>43287.0</v>
      </c>
      <c r="B133" s="26">
        <v>987.34</v>
      </c>
      <c r="C133" s="26">
        <v>-0.0036698</v>
      </c>
      <c r="D133" s="26">
        <v>-0.0036631</v>
      </c>
      <c r="E133" s="26">
        <f>IFERROR(VLOOKUP(A133, USDTRY!$A$1:$B$2021, 2, FALSE), "NA")</f>
        <v>4.5674</v>
      </c>
      <c r="F133" s="27">
        <f t="shared" si="1"/>
        <v>216.1711258</v>
      </c>
      <c r="G133" s="27">
        <f t="shared" si="2"/>
        <v>0.0009392549732</v>
      </c>
    </row>
    <row r="134">
      <c r="A134" s="28">
        <v>43290.0</v>
      </c>
      <c r="B134" s="26">
        <v>992.53</v>
      </c>
      <c r="C134" s="26">
        <v>0.00524278</v>
      </c>
      <c r="D134" s="26">
        <v>0.00525655</v>
      </c>
      <c r="E134" s="26">
        <f>IFERROR(VLOOKUP(A134, USDTRY!$A$1:$B$2021, 2, FALSE), "NA")</f>
        <v>4.7328</v>
      </c>
      <c r="F134" s="27">
        <f t="shared" si="1"/>
        <v>209.7130663</v>
      </c>
      <c r="G134" s="27">
        <f t="shared" si="2"/>
        <v>-0.03033009785</v>
      </c>
    </row>
    <row r="135">
      <c r="A135" s="28">
        <v>43291.0</v>
      </c>
      <c r="B135" s="26">
        <v>962.75</v>
      </c>
      <c r="C135" s="26">
        <v>-0.0304635</v>
      </c>
      <c r="D135" s="26">
        <v>-0.0300041</v>
      </c>
      <c r="E135" s="26">
        <f>IFERROR(VLOOKUP(A135, USDTRY!$A$1:$B$2021, 2, FALSE), "NA")</f>
        <v>4.7009</v>
      </c>
      <c r="F135" s="27">
        <f t="shared" si="1"/>
        <v>204.8012083</v>
      </c>
      <c r="G135" s="27">
        <f t="shared" si="2"/>
        <v>-0.02370045232</v>
      </c>
    </row>
    <row r="136">
      <c r="A136" s="28">
        <v>43292.0</v>
      </c>
      <c r="B136" s="26">
        <v>912.89</v>
      </c>
      <c r="C136" s="26">
        <v>-0.0531784</v>
      </c>
      <c r="D136" s="26">
        <v>-0.0517891</v>
      </c>
      <c r="E136" s="26">
        <f>IFERROR(VLOOKUP(A136, USDTRY!$A$1:$B$2021, 2, FALSE), "NA")</f>
        <v>4.8752</v>
      </c>
      <c r="F136" s="27">
        <f t="shared" si="1"/>
        <v>187.2518051</v>
      </c>
      <c r="G136" s="27">
        <f t="shared" si="2"/>
        <v>-0.08958553079</v>
      </c>
    </row>
    <row r="137">
      <c r="A137" s="28">
        <v>43293.0</v>
      </c>
      <c r="B137" s="26">
        <v>895.71</v>
      </c>
      <c r="C137" s="26">
        <v>-0.0189987</v>
      </c>
      <c r="D137" s="26">
        <v>-0.0188194</v>
      </c>
      <c r="E137" s="26">
        <f>IFERROR(VLOOKUP(A137, USDTRY!$A$1:$B$2021, 2, FALSE), "NA")</f>
        <v>4.8542</v>
      </c>
      <c r="F137" s="27">
        <f t="shared" si="1"/>
        <v>184.5226814</v>
      </c>
      <c r="G137" s="27">
        <f t="shared" si="2"/>
        <v>-0.01468187188</v>
      </c>
    </row>
    <row r="138">
      <c r="A138" s="28">
        <v>43294.0</v>
      </c>
      <c r="B138" s="26">
        <v>898.98</v>
      </c>
      <c r="C138" s="26">
        <v>0.00364409</v>
      </c>
      <c r="D138" s="26">
        <v>0.00365074</v>
      </c>
      <c r="E138" s="26">
        <f>IFERROR(VLOOKUP(A138, USDTRY!$A$1:$B$2021, 2, FALSE), "NA")</f>
        <v>4.8542</v>
      </c>
      <c r="F138" s="27">
        <f t="shared" si="1"/>
        <v>185.1963248</v>
      </c>
      <c r="G138" s="27">
        <f t="shared" si="2"/>
        <v>0.003644087412</v>
      </c>
    </row>
    <row r="139">
      <c r="A139" s="28">
        <v>43297.0</v>
      </c>
      <c r="B139" s="26">
        <v>897.44</v>
      </c>
      <c r="C139" s="26">
        <v>-0.0017145</v>
      </c>
      <c r="D139" s="26">
        <v>-0.0017131</v>
      </c>
      <c r="E139" s="26">
        <f>IFERROR(VLOOKUP(A139, USDTRY!$A$1:$B$2021, 2, FALSE), "NA")</f>
        <v>4.8453</v>
      </c>
      <c r="F139" s="27">
        <f t="shared" si="1"/>
        <v>185.2186655</v>
      </c>
      <c r="G139" s="27">
        <f t="shared" si="2"/>
        <v>0.0001206251335</v>
      </c>
    </row>
    <row r="140">
      <c r="A140" s="28">
        <v>43298.0</v>
      </c>
      <c r="B140" s="26">
        <v>916.3</v>
      </c>
      <c r="C140" s="26">
        <v>0.02079756</v>
      </c>
      <c r="D140" s="26">
        <v>0.02101533</v>
      </c>
      <c r="E140" s="26">
        <f>IFERROR(VLOOKUP(A140, USDTRY!$A$1:$B$2021, 2, FALSE), "NA")</f>
        <v>4.804</v>
      </c>
      <c r="F140" s="27">
        <f t="shared" si="1"/>
        <v>190.7368859</v>
      </c>
      <c r="G140" s="27">
        <f t="shared" si="2"/>
        <v>0.02935781492</v>
      </c>
    </row>
    <row r="141">
      <c r="A141" s="28">
        <v>43299.0</v>
      </c>
      <c r="B141" s="26">
        <v>923.22</v>
      </c>
      <c r="C141" s="26">
        <v>0.00752374</v>
      </c>
      <c r="D141" s="26">
        <v>0.00755211</v>
      </c>
      <c r="E141" s="26">
        <f>IFERROR(VLOOKUP(A141, USDTRY!$A$1:$B$2021, 2, FALSE), "NA")</f>
        <v>4.7928</v>
      </c>
      <c r="F141" s="27">
        <f t="shared" si="1"/>
        <v>192.6264397</v>
      </c>
      <c r="G141" s="27">
        <f t="shared" si="2"/>
        <v>0.009857849756</v>
      </c>
    </row>
    <row r="142">
      <c r="A142" s="28">
        <v>43300.0</v>
      </c>
      <c r="B142" s="26">
        <v>930.03</v>
      </c>
      <c r="C142" s="26">
        <v>0.00734928</v>
      </c>
      <c r="D142" s="26">
        <v>0.00737636</v>
      </c>
      <c r="E142" s="26">
        <f>IFERROR(VLOOKUP(A142, USDTRY!$A$1:$B$2021, 2, FALSE), "NA")</f>
        <v>4.8012</v>
      </c>
      <c r="F142" s="27">
        <f t="shared" si="1"/>
        <v>193.707823</v>
      </c>
      <c r="G142" s="27">
        <f t="shared" si="2"/>
        <v>0.005598189513</v>
      </c>
    </row>
    <row r="143">
      <c r="A143" s="28">
        <v>43301.0</v>
      </c>
      <c r="B143" s="26">
        <v>940.82</v>
      </c>
      <c r="C143" s="26">
        <v>0.01153499</v>
      </c>
      <c r="D143" s="26">
        <v>0.01160178</v>
      </c>
      <c r="E143" s="26">
        <f>IFERROR(VLOOKUP(A143, USDTRY!$A$1:$B$2021, 2, FALSE), "NA")</f>
        <v>4.7917</v>
      </c>
      <c r="F143" s="27">
        <f t="shared" si="1"/>
        <v>196.3436776</v>
      </c>
      <c r="G143" s="27">
        <f t="shared" si="2"/>
        <v>0.01351562389</v>
      </c>
    </row>
    <row r="144">
      <c r="A144" s="28">
        <v>43304.0</v>
      </c>
      <c r="B144" s="26">
        <v>953.05</v>
      </c>
      <c r="C144" s="26">
        <v>0.01291553</v>
      </c>
      <c r="D144" s="26">
        <v>0.0129993</v>
      </c>
      <c r="E144" s="26">
        <f>IFERROR(VLOOKUP(A144, USDTRY!$A$1:$B$2021, 2, FALSE), "NA")</f>
        <v>4.7385</v>
      </c>
      <c r="F144" s="27">
        <f t="shared" si="1"/>
        <v>201.1290493</v>
      </c>
      <c r="G144" s="27">
        <f t="shared" si="2"/>
        <v>0.02408015734</v>
      </c>
    </row>
    <row r="145">
      <c r="A145" s="28">
        <v>43305.0</v>
      </c>
      <c r="B145" s="26">
        <v>921.34</v>
      </c>
      <c r="C145" s="26">
        <v>-0.0338382</v>
      </c>
      <c r="D145" s="26">
        <v>-0.0332721</v>
      </c>
      <c r="E145" s="26">
        <f>IFERROR(VLOOKUP(A145, USDTRY!$A$1:$B$2021, 2, FALSE), "NA")</f>
        <v>4.8831</v>
      </c>
      <c r="F145" s="27">
        <f t="shared" si="1"/>
        <v>188.6793226</v>
      </c>
      <c r="G145" s="27">
        <f t="shared" si="2"/>
        <v>-0.06389787025</v>
      </c>
    </row>
    <row r="146">
      <c r="A146" s="28">
        <v>43306.0</v>
      </c>
      <c r="B146" s="26">
        <v>953.69</v>
      </c>
      <c r="C146" s="26">
        <v>0.03450954</v>
      </c>
      <c r="D146" s="26">
        <v>0.0351119</v>
      </c>
      <c r="E146" s="26">
        <f>IFERROR(VLOOKUP(A146, USDTRY!$A$1:$B$2021, 2, FALSE), "NA")</f>
        <v>4.7668</v>
      </c>
      <c r="F146" s="27">
        <f t="shared" si="1"/>
        <v>200.0692288</v>
      </c>
      <c r="G146" s="27">
        <f t="shared" si="2"/>
        <v>0.05861458282</v>
      </c>
    </row>
    <row r="147">
      <c r="A147" s="28">
        <v>43307.0</v>
      </c>
      <c r="B147" s="26">
        <v>948.17</v>
      </c>
      <c r="C147" s="26">
        <v>-0.0058049</v>
      </c>
      <c r="D147" s="26">
        <v>-0.005788</v>
      </c>
      <c r="E147" s="26">
        <f>IFERROR(VLOOKUP(A147, USDTRY!$A$1:$B$2021, 2, FALSE), "NA")</f>
        <v>4.8639</v>
      </c>
      <c r="F147" s="27">
        <f t="shared" si="1"/>
        <v>194.9402743</v>
      </c>
      <c r="G147" s="27">
        <f t="shared" si="2"/>
        <v>-0.02597022499</v>
      </c>
    </row>
    <row r="148">
      <c r="A148" s="28">
        <v>43308.0</v>
      </c>
      <c r="B148" s="26">
        <v>955.85</v>
      </c>
      <c r="C148" s="26">
        <v>0.00806719</v>
      </c>
      <c r="D148" s="26">
        <v>0.00809981</v>
      </c>
      <c r="E148" s="26">
        <f>IFERROR(VLOOKUP(A148, USDTRY!$A$1:$B$2021, 2, FALSE), "NA")</f>
        <v>4.8519</v>
      </c>
      <c r="F148" s="27">
        <f t="shared" si="1"/>
        <v>197.0052969</v>
      </c>
      <c r="G148" s="27">
        <f t="shared" si="2"/>
        <v>0.01053739033</v>
      </c>
    </row>
    <row r="149">
      <c r="A149" s="28">
        <v>43311.0</v>
      </c>
      <c r="B149" s="26">
        <v>961.58</v>
      </c>
      <c r="C149" s="26">
        <v>0.00597677</v>
      </c>
      <c r="D149" s="26">
        <v>0.00599466</v>
      </c>
      <c r="E149" s="26">
        <f>IFERROR(VLOOKUP(A149, USDTRY!$A$1:$B$2021, 2, FALSE), "NA")</f>
        <v>4.88</v>
      </c>
      <c r="F149" s="27">
        <f t="shared" si="1"/>
        <v>197.045082</v>
      </c>
      <c r="G149" s="27">
        <f t="shared" si="2"/>
        <v>0.0002019288674</v>
      </c>
    </row>
    <row r="150">
      <c r="A150" s="28">
        <v>43312.0</v>
      </c>
      <c r="B150" s="26">
        <v>969.52</v>
      </c>
      <c r="C150" s="26">
        <v>0.00822334</v>
      </c>
      <c r="D150" s="26">
        <v>0.00825724</v>
      </c>
      <c r="E150" s="26">
        <f>IFERROR(VLOOKUP(A150, USDTRY!$A$1:$B$2021, 2, FALSE), "NA")</f>
        <v>4.9098</v>
      </c>
      <c r="F150" s="27">
        <f t="shared" si="1"/>
        <v>197.4662919</v>
      </c>
      <c r="G150" s="27">
        <f t="shared" si="2"/>
        <v>0.00213535085</v>
      </c>
    </row>
    <row r="151">
      <c r="A151" s="28">
        <v>43313.0</v>
      </c>
      <c r="B151" s="26">
        <v>972.11</v>
      </c>
      <c r="C151" s="26">
        <v>0.00266786</v>
      </c>
      <c r="D151" s="26">
        <v>0.00267143</v>
      </c>
      <c r="E151" s="26">
        <f>IFERROR(VLOOKUP(A151, USDTRY!$A$1:$B$2021, 2, FALSE), "NA")</f>
        <v>4.991</v>
      </c>
      <c r="F151" s="27">
        <f t="shared" si="1"/>
        <v>194.7725907</v>
      </c>
      <c r="G151" s="27">
        <f t="shared" si="2"/>
        <v>-0.01373521959</v>
      </c>
    </row>
    <row r="152">
      <c r="A152" s="28">
        <v>43314.0</v>
      </c>
      <c r="B152" s="26">
        <v>945.43</v>
      </c>
      <c r="C152" s="26">
        <v>-0.0278291</v>
      </c>
      <c r="D152" s="26">
        <v>-0.0274455</v>
      </c>
      <c r="E152" s="26">
        <f>IFERROR(VLOOKUP(A152, USDTRY!$A$1:$B$2021, 2, FALSE), "NA")</f>
        <v>5.064</v>
      </c>
      <c r="F152" s="27">
        <f t="shared" si="1"/>
        <v>186.6962875</v>
      </c>
      <c r="G152" s="27">
        <f t="shared" si="2"/>
        <v>-0.04234951068</v>
      </c>
    </row>
    <row r="153">
      <c r="A153" s="28">
        <v>43315.0</v>
      </c>
      <c r="B153" s="26">
        <v>956.1</v>
      </c>
      <c r="C153" s="26">
        <v>0.01122266</v>
      </c>
      <c r="D153" s="26">
        <v>0.01128587</v>
      </c>
      <c r="E153" s="26">
        <f>IFERROR(VLOOKUP(A153, USDTRY!$A$1:$B$2021, 2, FALSE), "NA")</f>
        <v>5.0805</v>
      </c>
      <c r="F153" s="27">
        <f t="shared" si="1"/>
        <v>188.1901388</v>
      </c>
      <c r="G153" s="27">
        <f t="shared" si="2"/>
        <v>0.007969662534</v>
      </c>
    </row>
    <row r="154">
      <c r="A154" s="28">
        <v>43318.0</v>
      </c>
      <c r="B154" s="26">
        <v>941.74</v>
      </c>
      <c r="C154" s="26">
        <v>-0.0151333</v>
      </c>
      <c r="D154" s="26">
        <v>-0.0150193</v>
      </c>
      <c r="E154" s="26">
        <f>IFERROR(VLOOKUP(A154, USDTRY!$A$1:$B$2021, 2, FALSE), "NA")</f>
        <v>5.3289</v>
      </c>
      <c r="F154" s="27">
        <f t="shared" si="1"/>
        <v>176.7231511</v>
      </c>
      <c r="G154" s="27">
        <f t="shared" si="2"/>
        <v>-0.06286843805</v>
      </c>
    </row>
    <row r="155">
      <c r="A155" s="28">
        <v>43319.0</v>
      </c>
      <c r="B155" s="26">
        <v>961.61</v>
      </c>
      <c r="C155" s="26">
        <v>0.02087974</v>
      </c>
      <c r="D155" s="26">
        <v>0.02109924</v>
      </c>
      <c r="E155" s="26">
        <f>IFERROR(VLOOKUP(A155, USDTRY!$A$1:$B$2021, 2, FALSE), "NA")</f>
        <v>5.2428</v>
      </c>
      <c r="F155" s="27">
        <f t="shared" si="1"/>
        <v>183.4153506</v>
      </c>
      <c r="G155" s="27">
        <f t="shared" si="2"/>
        <v>0.0371688662</v>
      </c>
    </row>
    <row r="156">
      <c r="A156" s="28">
        <v>43320.0</v>
      </c>
      <c r="B156" s="26">
        <v>969.74</v>
      </c>
      <c r="C156" s="26">
        <v>0.00841903</v>
      </c>
      <c r="D156" s="26">
        <v>0.00845457</v>
      </c>
      <c r="E156" s="26">
        <f>IFERROR(VLOOKUP(A156, USDTRY!$A$1:$B$2021, 2, FALSE), "NA")</f>
        <v>5.275</v>
      </c>
      <c r="F156" s="27">
        <f t="shared" si="1"/>
        <v>183.8369668</v>
      </c>
      <c r="G156" s="27">
        <f t="shared" si="2"/>
        <v>0.002296058671</v>
      </c>
    </row>
    <row r="157">
      <c r="A157" s="28">
        <v>43321.0</v>
      </c>
      <c r="B157" s="26">
        <v>971.85</v>
      </c>
      <c r="C157" s="26">
        <v>0.00217348</v>
      </c>
      <c r="D157" s="26">
        <v>0.00217584</v>
      </c>
      <c r="E157" s="26">
        <f>IFERROR(VLOOKUP(A157, USDTRY!$A$1:$B$2021, 2, FALSE), "NA")</f>
        <v>5.5413</v>
      </c>
      <c r="F157" s="27">
        <f t="shared" si="1"/>
        <v>175.3830329</v>
      </c>
      <c r="G157" s="27">
        <f t="shared" si="2"/>
        <v>-0.04707697368</v>
      </c>
    </row>
    <row r="158">
      <c r="A158" s="28">
        <v>43322.0</v>
      </c>
      <c r="B158" s="26">
        <v>949.4</v>
      </c>
      <c r="C158" s="26">
        <v>-0.0233713</v>
      </c>
      <c r="D158" s="26">
        <v>-0.0231003</v>
      </c>
      <c r="E158" s="26">
        <f>IFERROR(VLOOKUP(A158, USDTRY!$A$1:$B$2021, 2, FALSE), "NA")</f>
        <v>6.4265</v>
      </c>
      <c r="F158" s="27">
        <f t="shared" si="1"/>
        <v>147.732047</v>
      </c>
      <c r="G158" s="27">
        <f t="shared" si="2"/>
        <v>-0.1715722017</v>
      </c>
    </row>
    <row r="159">
      <c r="A159" s="28">
        <v>43325.0</v>
      </c>
      <c r="B159" s="26">
        <v>926.85</v>
      </c>
      <c r="C159" s="26">
        <v>-0.0240385</v>
      </c>
      <c r="D159" s="26">
        <v>-0.0237518</v>
      </c>
      <c r="E159" s="26">
        <f>IFERROR(VLOOKUP(A159, USDTRY!$A$1:$B$2021, 2, FALSE), "NA")</f>
        <v>6.859</v>
      </c>
      <c r="F159" s="27">
        <f t="shared" si="1"/>
        <v>135.1290276</v>
      </c>
      <c r="G159" s="27">
        <f t="shared" si="2"/>
        <v>-0.08917005789</v>
      </c>
    </row>
    <row r="160">
      <c r="A160" s="28">
        <v>43326.0</v>
      </c>
      <c r="B160" s="26">
        <v>934.19</v>
      </c>
      <c r="C160" s="26">
        <v>0.0078881</v>
      </c>
      <c r="D160" s="26">
        <v>0.0079193</v>
      </c>
      <c r="E160" s="26">
        <f>IFERROR(VLOOKUP(A160, USDTRY!$A$1:$B$2021, 2, FALSE), "NA")</f>
        <v>6.3534</v>
      </c>
      <c r="F160" s="27">
        <f t="shared" si="1"/>
        <v>147.0378065</v>
      </c>
      <c r="G160" s="27">
        <f t="shared" si="2"/>
        <v>0.08445965932</v>
      </c>
    </row>
    <row r="161">
      <c r="A161" s="28">
        <v>43327.0</v>
      </c>
      <c r="B161" s="26">
        <v>902.63</v>
      </c>
      <c r="C161" s="26">
        <v>-0.0343671</v>
      </c>
      <c r="D161" s="26">
        <v>-0.0337833</v>
      </c>
      <c r="E161" s="26">
        <f>IFERROR(VLOOKUP(A161, USDTRY!$A$1:$B$2021, 2, FALSE), "NA")</f>
        <v>5.9655</v>
      </c>
      <c r="F161" s="27">
        <f t="shared" si="1"/>
        <v>151.3083564</v>
      </c>
      <c r="G161" s="27">
        <f t="shared" si="2"/>
        <v>0.02863010884</v>
      </c>
    </row>
    <row r="162">
      <c r="A162" s="28">
        <v>43328.0</v>
      </c>
      <c r="B162" s="26">
        <v>871.43</v>
      </c>
      <c r="C162" s="26">
        <v>-0.0351772</v>
      </c>
      <c r="D162" s="26">
        <v>-0.0345657</v>
      </c>
      <c r="E162" s="26">
        <f>IFERROR(VLOOKUP(A162, USDTRY!$A$1:$B$2021, 2, FALSE), "NA")</f>
        <v>5.824</v>
      </c>
      <c r="F162" s="27">
        <f t="shared" si="1"/>
        <v>149.6274038</v>
      </c>
      <c r="G162" s="27">
        <f t="shared" si="2"/>
        <v>-0.01117162027</v>
      </c>
    </row>
    <row r="163">
      <c r="A163" s="28">
        <v>43329.0</v>
      </c>
      <c r="B163" s="26">
        <v>887.35</v>
      </c>
      <c r="C163" s="26">
        <v>0.01810395</v>
      </c>
      <c r="D163" s="26">
        <v>0.01826882</v>
      </c>
      <c r="E163" s="26">
        <f>IFERROR(VLOOKUP(A163, USDTRY!$A$1:$B$2021, 2, FALSE), "NA")</f>
        <v>6.012</v>
      </c>
      <c r="F163" s="27">
        <f t="shared" si="1"/>
        <v>147.5964737</v>
      </c>
      <c r="G163" s="27">
        <f t="shared" si="2"/>
        <v>-0.01366620846</v>
      </c>
    </row>
    <row r="164">
      <c r="A164" s="28">
        <v>43332.0</v>
      </c>
      <c r="B164" s="26">
        <v>901.86</v>
      </c>
      <c r="C164" s="26">
        <v>0.0162198</v>
      </c>
      <c r="D164" s="26">
        <v>0.01635206</v>
      </c>
      <c r="E164" s="26">
        <f>IFERROR(VLOOKUP(A164, USDTRY!$A$1:$B$2021, 2, FALSE), "NA")</f>
        <v>6.0798</v>
      </c>
      <c r="F164" s="27">
        <f t="shared" si="1"/>
        <v>148.3371164</v>
      </c>
      <c r="G164" s="27">
        <f t="shared" si="2"/>
        <v>0.005005475583</v>
      </c>
    </row>
    <row r="165">
      <c r="A165" s="28">
        <v>43339.0</v>
      </c>
      <c r="B165" s="26">
        <v>912.84</v>
      </c>
      <c r="C165" s="26">
        <v>0.01210132</v>
      </c>
      <c r="D165" s="26">
        <v>0.01217484</v>
      </c>
      <c r="E165" s="26">
        <f>IFERROR(VLOOKUP(A165, USDTRY!$A$1:$B$2021, 2, FALSE), "NA")</f>
        <v>6.1207</v>
      </c>
      <c r="F165" s="27">
        <f t="shared" si="1"/>
        <v>149.1398043</v>
      </c>
      <c r="G165" s="27">
        <f t="shared" si="2"/>
        <v>0.005396653056</v>
      </c>
    </row>
    <row r="166">
      <c r="A166" s="28">
        <v>43340.0</v>
      </c>
      <c r="B166" s="26">
        <v>938.67</v>
      </c>
      <c r="C166" s="26">
        <v>0.02790336</v>
      </c>
      <c r="D166" s="26">
        <v>0.02829631</v>
      </c>
      <c r="E166" s="26">
        <f>IFERROR(VLOOKUP(A166, USDTRY!$A$1:$B$2021, 2, FALSE), "NA")</f>
        <v>6.248</v>
      </c>
      <c r="F166" s="27">
        <f t="shared" si="1"/>
        <v>150.2352753</v>
      </c>
      <c r="G166" s="27">
        <f t="shared" si="2"/>
        <v>0.007318417474</v>
      </c>
    </row>
    <row r="167">
      <c r="A167" s="28">
        <v>43341.0</v>
      </c>
      <c r="B167" s="26">
        <v>932.81</v>
      </c>
      <c r="C167" s="26">
        <v>-0.0062624</v>
      </c>
      <c r="D167" s="26">
        <v>-0.0062429</v>
      </c>
      <c r="E167" s="26">
        <f>IFERROR(VLOOKUP(A167, USDTRY!$A$1:$B$2021, 2, FALSE), "NA")</f>
        <v>6.4485</v>
      </c>
      <c r="F167" s="27">
        <f t="shared" si="1"/>
        <v>144.6553462</v>
      </c>
      <c r="G167" s="27">
        <f t="shared" si="2"/>
        <v>-0.03784857687</v>
      </c>
    </row>
    <row r="168">
      <c r="A168" s="28">
        <v>43343.0</v>
      </c>
      <c r="B168" s="26">
        <v>927.23</v>
      </c>
      <c r="C168" s="26">
        <v>-0.0059999</v>
      </c>
      <c r="D168" s="26">
        <v>-0.0059819</v>
      </c>
      <c r="E168" s="26">
        <f>IFERROR(VLOOKUP(A168, USDTRY!$A$1:$B$2021, 2, FALSE), "NA")</f>
        <v>6.518</v>
      </c>
      <c r="F168" s="27">
        <f t="shared" si="1"/>
        <v>142.2568272</v>
      </c>
      <c r="G168" s="27">
        <f t="shared" si="2"/>
        <v>-0.01671992376</v>
      </c>
    </row>
    <row r="169">
      <c r="A169" s="28">
        <v>43346.0</v>
      </c>
      <c r="B169" s="26">
        <v>939.16</v>
      </c>
      <c r="C169" s="26">
        <v>0.01278421</v>
      </c>
      <c r="D169" s="26">
        <v>0.01286628</v>
      </c>
      <c r="E169" s="26">
        <f>IFERROR(VLOOKUP(A169, USDTRY!$A$1:$B$2021, 2, FALSE), "NA")</f>
        <v>6.632</v>
      </c>
      <c r="F169" s="27">
        <f t="shared" si="1"/>
        <v>141.6103739</v>
      </c>
      <c r="G169" s="27">
        <f t="shared" si="2"/>
        <v>-0.00455462567</v>
      </c>
    </row>
    <row r="170">
      <c r="A170" s="28">
        <v>43347.0</v>
      </c>
      <c r="B170" s="26">
        <v>931.89</v>
      </c>
      <c r="C170" s="26">
        <v>-0.0077711</v>
      </c>
      <c r="D170" s="26">
        <v>-0.007741</v>
      </c>
      <c r="E170" s="26">
        <f>IFERROR(VLOOKUP(A170, USDTRY!$A$1:$B$2021, 2, FALSE), "NA")</f>
        <v>6.6701</v>
      </c>
      <c r="F170" s="27">
        <f t="shared" si="1"/>
        <v>139.7115486</v>
      </c>
      <c r="G170" s="27">
        <f t="shared" si="2"/>
        <v>-0.01349951125</v>
      </c>
    </row>
    <row r="171">
      <c r="A171" s="28">
        <v>43348.0</v>
      </c>
      <c r="B171" s="26">
        <v>927.91</v>
      </c>
      <c r="C171" s="26">
        <v>-0.00428</v>
      </c>
      <c r="D171" s="26">
        <v>-0.0042709</v>
      </c>
      <c r="E171" s="26">
        <f>IFERROR(VLOOKUP(A171, USDTRY!$A$1:$B$2021, 2, FALSE), "NA")</f>
        <v>6.5789</v>
      </c>
      <c r="F171" s="27">
        <f t="shared" si="1"/>
        <v>141.0433355</v>
      </c>
      <c r="G171" s="27">
        <f t="shared" si="2"/>
        <v>0.009487257564</v>
      </c>
    </row>
    <row r="172">
      <c r="A172" s="28">
        <v>43349.0</v>
      </c>
      <c r="B172" s="26">
        <v>927.63</v>
      </c>
      <c r="C172" s="26">
        <v>-3.018E-4</v>
      </c>
      <c r="D172" s="26">
        <v>-3.018E-4</v>
      </c>
      <c r="E172" s="26">
        <f>IFERROR(VLOOKUP(A172, USDTRY!$A$1:$B$2021, 2, FALSE), "NA")</f>
        <v>6.5627</v>
      </c>
      <c r="F172" s="27">
        <f t="shared" si="1"/>
        <v>141.3488351</v>
      </c>
      <c r="G172" s="27">
        <f t="shared" si="2"/>
        <v>0.002163655527</v>
      </c>
    </row>
    <row r="173">
      <c r="A173" s="28">
        <v>43350.0</v>
      </c>
      <c r="B173" s="26">
        <v>932.74</v>
      </c>
      <c r="C173" s="26">
        <v>0.00549354</v>
      </c>
      <c r="D173" s="26">
        <v>0.00550866</v>
      </c>
      <c r="E173" s="26">
        <f>IFERROR(VLOOKUP(A173, USDTRY!$A$1:$B$2021, 2, FALSE), "NA")</f>
        <v>6.382</v>
      </c>
      <c r="F173" s="27">
        <f t="shared" si="1"/>
        <v>146.1516766</v>
      </c>
      <c r="G173" s="27">
        <f t="shared" si="2"/>
        <v>0.03341412046</v>
      </c>
    </row>
    <row r="174">
      <c r="A174" s="28">
        <v>43353.0</v>
      </c>
      <c r="B174" s="26">
        <v>916.98</v>
      </c>
      <c r="C174" s="26">
        <v>-0.0170408</v>
      </c>
      <c r="D174" s="26">
        <v>-0.0168965</v>
      </c>
      <c r="E174" s="26">
        <f>IFERROR(VLOOKUP(A174, USDTRY!$A$1:$B$2021, 2, FALSE), "NA")</f>
        <v>6.4506</v>
      </c>
      <c r="F174" s="27">
        <f t="shared" si="1"/>
        <v>142.1542182</v>
      </c>
      <c r="G174" s="27">
        <f t="shared" si="2"/>
        <v>-0.02773245117</v>
      </c>
    </row>
    <row r="175">
      <c r="A175" s="28">
        <v>43354.0</v>
      </c>
      <c r="B175" s="26">
        <v>923.89</v>
      </c>
      <c r="C175" s="26">
        <v>0.00750736</v>
      </c>
      <c r="D175" s="26">
        <v>0.00753561</v>
      </c>
      <c r="E175" s="26">
        <f>IFERROR(VLOOKUP(A175, USDTRY!$A$1:$B$2021, 2, FALSE), "NA")</f>
        <v>6.4188</v>
      </c>
      <c r="F175" s="27">
        <f t="shared" si="1"/>
        <v>143.9350034</v>
      </c>
      <c r="G175" s="27">
        <f t="shared" si="2"/>
        <v>0.01244932056</v>
      </c>
    </row>
    <row r="176">
      <c r="A176" s="28">
        <v>43355.0</v>
      </c>
      <c r="B176" s="26">
        <v>922.27</v>
      </c>
      <c r="C176" s="26">
        <v>-0.001755</v>
      </c>
      <c r="D176" s="26">
        <v>-0.0017535</v>
      </c>
      <c r="E176" s="26">
        <f>IFERROR(VLOOKUP(A176, USDTRY!$A$1:$B$2021, 2, FALSE), "NA")</f>
        <v>6.327</v>
      </c>
      <c r="F176" s="27">
        <f t="shared" si="1"/>
        <v>145.7673463</v>
      </c>
      <c r="G176" s="27">
        <f t="shared" si="2"/>
        <v>0.01264999958</v>
      </c>
    </row>
    <row r="177">
      <c r="A177" s="28">
        <v>43356.0</v>
      </c>
      <c r="B177" s="26">
        <v>944.19</v>
      </c>
      <c r="C177" s="26">
        <v>0.02348939</v>
      </c>
      <c r="D177" s="26">
        <v>0.02376744</v>
      </c>
      <c r="E177" s="26">
        <f>IFERROR(VLOOKUP(A177, USDTRY!$A$1:$B$2021, 2, FALSE), "NA")</f>
        <v>6.0663</v>
      </c>
      <c r="F177" s="27">
        <f t="shared" si="1"/>
        <v>155.6451214</v>
      </c>
      <c r="G177" s="27">
        <f t="shared" si="2"/>
        <v>0.06556672088</v>
      </c>
    </row>
    <row r="178">
      <c r="A178" s="28">
        <v>43357.0</v>
      </c>
      <c r="B178" s="26">
        <v>947.6</v>
      </c>
      <c r="C178" s="26">
        <v>0.00360506</v>
      </c>
      <c r="D178" s="26">
        <v>0.00361156</v>
      </c>
      <c r="E178" s="26">
        <f>IFERROR(VLOOKUP(A178, USDTRY!$A$1:$B$2021, 2, FALSE), "NA")</f>
        <v>6.1693</v>
      </c>
      <c r="F178" s="27">
        <f t="shared" si="1"/>
        <v>153.5992738</v>
      </c>
      <c r="G178" s="27">
        <f t="shared" si="2"/>
        <v>-0.01323146006</v>
      </c>
    </row>
    <row r="179">
      <c r="A179" s="28">
        <v>43360.0</v>
      </c>
      <c r="B179" s="26">
        <v>943.48</v>
      </c>
      <c r="C179" s="26">
        <v>-0.0043573</v>
      </c>
      <c r="D179" s="26">
        <v>-0.0043478</v>
      </c>
      <c r="E179" s="26">
        <f>IFERROR(VLOOKUP(A179, USDTRY!$A$1:$B$2021, 2, FALSE), "NA")</f>
        <v>6.3134</v>
      </c>
      <c r="F179" s="27">
        <f t="shared" si="1"/>
        <v>149.4408718</v>
      </c>
      <c r="G179" s="27">
        <f t="shared" si="2"/>
        <v>-0.02744628477</v>
      </c>
    </row>
    <row r="180">
      <c r="A180" s="28">
        <v>43361.0</v>
      </c>
      <c r="B180" s="26">
        <v>948.87</v>
      </c>
      <c r="C180" s="26">
        <v>0.00569664</v>
      </c>
      <c r="D180" s="26">
        <v>0.00571289</v>
      </c>
      <c r="E180" s="26">
        <f>IFERROR(VLOOKUP(A180, USDTRY!$A$1:$B$2021, 2, FALSE), "NA")</f>
        <v>6.3682</v>
      </c>
      <c r="F180" s="27">
        <f t="shared" si="1"/>
        <v>149.0012876</v>
      </c>
      <c r="G180" s="27">
        <f t="shared" si="2"/>
        <v>-0.002945860379</v>
      </c>
    </row>
    <row r="181">
      <c r="A181" s="28">
        <v>43362.0</v>
      </c>
      <c r="B181" s="26">
        <v>966.04</v>
      </c>
      <c r="C181" s="26">
        <v>0.01793344</v>
      </c>
      <c r="D181" s="26">
        <v>0.01809521</v>
      </c>
      <c r="E181" s="26">
        <f>IFERROR(VLOOKUP(A181, USDTRY!$A$1:$B$2021, 2, FALSE), "NA")</f>
        <v>6.2445</v>
      </c>
      <c r="F181" s="27">
        <f t="shared" si="1"/>
        <v>154.7025382</v>
      </c>
      <c r="G181" s="27">
        <f t="shared" si="2"/>
        <v>0.03754921706</v>
      </c>
    </row>
    <row r="182">
      <c r="A182" s="28">
        <v>43363.0</v>
      </c>
      <c r="B182" s="26">
        <v>961.21</v>
      </c>
      <c r="C182" s="26">
        <v>-0.0050123</v>
      </c>
      <c r="D182" s="26">
        <v>-0.0049998</v>
      </c>
      <c r="E182" s="26">
        <f>IFERROR(VLOOKUP(A182, USDTRY!$A$1:$B$2021, 2, FALSE), "NA")</f>
        <v>6.181</v>
      </c>
      <c r="F182" s="27">
        <f t="shared" si="1"/>
        <v>155.5104352</v>
      </c>
      <c r="G182" s="27">
        <f t="shared" si="2"/>
        <v>0.005208671891</v>
      </c>
    </row>
    <row r="183">
      <c r="A183" s="28">
        <v>43364.0</v>
      </c>
      <c r="B183" s="26">
        <v>979.88</v>
      </c>
      <c r="C183" s="26">
        <v>0.01923721</v>
      </c>
      <c r="D183" s="26">
        <v>0.01942344</v>
      </c>
      <c r="E183" s="26">
        <f>IFERROR(VLOOKUP(A183, USDTRY!$A$1:$B$2021, 2, FALSE), "NA")</f>
        <v>6.2917</v>
      </c>
      <c r="F183" s="27">
        <f t="shared" si="1"/>
        <v>155.7416914</v>
      </c>
      <c r="G183" s="27">
        <f t="shared" si="2"/>
        <v>0.001485973928</v>
      </c>
    </row>
    <row r="184">
      <c r="A184" s="28">
        <v>43367.0</v>
      </c>
      <c r="B184" s="26">
        <v>995.47</v>
      </c>
      <c r="C184" s="26">
        <v>0.01578487</v>
      </c>
      <c r="D184" s="26">
        <v>0.01591011</v>
      </c>
      <c r="E184" s="26">
        <f>IFERROR(VLOOKUP(A184, USDTRY!$A$1:$B$2021, 2, FALSE), "NA")</f>
        <v>6.1476</v>
      </c>
      <c r="F184" s="27">
        <f t="shared" si="1"/>
        <v>161.9282322</v>
      </c>
      <c r="G184" s="27">
        <f t="shared" si="2"/>
        <v>0.03895441497</v>
      </c>
    </row>
    <row r="185">
      <c r="A185" s="28">
        <v>43368.0</v>
      </c>
      <c r="B185" s="26">
        <v>992.92</v>
      </c>
      <c r="C185" s="26">
        <v>-0.0025649</v>
      </c>
      <c r="D185" s="26">
        <v>-0.0025616</v>
      </c>
      <c r="E185" s="26">
        <f>IFERROR(VLOOKUP(A185, USDTRY!$A$1:$B$2021, 2, FALSE), "NA")</f>
        <v>6.1608</v>
      </c>
      <c r="F185" s="27">
        <f t="shared" si="1"/>
        <v>161.1673809</v>
      </c>
      <c r="G185" s="27">
        <f t="shared" si="2"/>
        <v>-0.00470976808</v>
      </c>
    </row>
    <row r="186">
      <c r="A186" s="28">
        <v>43369.0</v>
      </c>
      <c r="B186" s="26">
        <v>991.49</v>
      </c>
      <c r="C186" s="26">
        <v>-0.0014412</v>
      </c>
      <c r="D186" s="26">
        <v>-0.0014402</v>
      </c>
      <c r="E186" s="26">
        <f>IFERROR(VLOOKUP(A186, USDTRY!$A$1:$B$2021, 2, FALSE), "NA")</f>
        <v>6.092</v>
      </c>
      <c r="F186" s="27">
        <f t="shared" si="1"/>
        <v>162.7527905</v>
      </c>
      <c r="G186" s="27">
        <f t="shared" si="2"/>
        <v>0.009788969538</v>
      </c>
    </row>
    <row r="187">
      <c r="A187" s="28">
        <v>43370.0</v>
      </c>
      <c r="B187" s="25">
        <v>1002.99</v>
      </c>
      <c r="C187" s="26">
        <v>0.01153196</v>
      </c>
      <c r="D187" s="26">
        <v>0.0115987</v>
      </c>
      <c r="E187" s="26">
        <f>IFERROR(VLOOKUP(A187, USDTRY!$A$1:$B$2021, 2, FALSE), "NA")</f>
        <v>5.993</v>
      </c>
      <c r="F187" s="27">
        <f t="shared" si="1"/>
        <v>167.3602536</v>
      </c>
      <c r="G187" s="27">
        <f t="shared" si="2"/>
        <v>0.0279162692</v>
      </c>
    </row>
    <row r="188">
      <c r="A188" s="28">
        <v>43371.0</v>
      </c>
      <c r="B188" s="26">
        <v>999.57</v>
      </c>
      <c r="C188" s="26">
        <v>-0.0034156</v>
      </c>
      <c r="D188" s="26">
        <v>-0.0034098</v>
      </c>
      <c r="E188" s="26">
        <f>IFERROR(VLOOKUP(A188, USDTRY!$A$1:$B$2021, 2, FALSE), "NA")</f>
        <v>6.055</v>
      </c>
      <c r="F188" s="27">
        <f t="shared" si="1"/>
        <v>165.0817506</v>
      </c>
      <c r="G188" s="27">
        <f t="shared" si="2"/>
        <v>-0.01370788685</v>
      </c>
    </row>
    <row r="189">
      <c r="A189" s="28">
        <v>43374.0</v>
      </c>
      <c r="B189" s="26">
        <v>985.37</v>
      </c>
      <c r="C189" s="26">
        <v>-0.014308</v>
      </c>
      <c r="D189" s="26">
        <v>-0.0142061</v>
      </c>
      <c r="E189" s="26">
        <f>IFERROR(VLOOKUP(A189, USDTRY!$A$1:$B$2021, 2, FALSE), "NA")</f>
        <v>5.926</v>
      </c>
      <c r="F189" s="27">
        <f t="shared" si="1"/>
        <v>166.279109</v>
      </c>
      <c r="G189" s="27">
        <f t="shared" si="2"/>
        <v>0.007226946505</v>
      </c>
    </row>
    <row r="190">
      <c r="A190" s="28">
        <v>43375.0</v>
      </c>
      <c r="B190" s="26">
        <v>981.61</v>
      </c>
      <c r="C190" s="26">
        <v>-0.0038231</v>
      </c>
      <c r="D190" s="26">
        <v>-0.0038158</v>
      </c>
      <c r="E190" s="26">
        <f>IFERROR(VLOOKUP(A190, USDTRY!$A$1:$B$2021, 2, FALSE), "NA")</f>
        <v>5.9836</v>
      </c>
      <c r="F190" s="27">
        <f t="shared" si="1"/>
        <v>164.0500702</v>
      </c>
      <c r="G190" s="27">
        <f t="shared" si="2"/>
        <v>-0.01349606873</v>
      </c>
    </row>
    <row r="191">
      <c r="A191" s="28">
        <v>43376.0</v>
      </c>
      <c r="B191" s="26">
        <v>971.88</v>
      </c>
      <c r="C191" s="26">
        <v>-0.0099617</v>
      </c>
      <c r="D191" s="26">
        <v>-0.0099123</v>
      </c>
      <c r="E191" s="26">
        <f>IFERROR(VLOOKUP(A191, USDTRY!$A$1:$B$2021, 2, FALSE), "NA")</f>
        <v>6.0448</v>
      </c>
      <c r="F191" s="27">
        <f t="shared" si="1"/>
        <v>160.779513</v>
      </c>
      <c r="G191" s="27">
        <f t="shared" si="2"/>
        <v>-0.02013774555</v>
      </c>
    </row>
    <row r="192">
      <c r="A192" s="28">
        <v>43377.0</v>
      </c>
      <c r="B192" s="26">
        <v>944.97</v>
      </c>
      <c r="C192" s="26">
        <v>-0.0280792</v>
      </c>
      <c r="D192" s="26">
        <v>-0.0276886</v>
      </c>
      <c r="E192" s="26">
        <f>IFERROR(VLOOKUP(A192, USDTRY!$A$1:$B$2021, 2, FALSE), "NA")</f>
        <v>6.1568</v>
      </c>
      <c r="F192" s="27">
        <f t="shared" si="1"/>
        <v>153.4839527</v>
      </c>
      <c r="G192" s="27">
        <f t="shared" si="2"/>
        <v>-0.04643792281</v>
      </c>
    </row>
    <row r="193">
      <c r="A193" s="28">
        <v>43378.0</v>
      </c>
      <c r="B193" s="26">
        <v>948.83</v>
      </c>
      <c r="C193" s="26">
        <v>0.00407647</v>
      </c>
      <c r="D193" s="26">
        <v>0.00408479</v>
      </c>
      <c r="E193" s="26">
        <f>IFERROR(VLOOKUP(A193, USDTRY!$A$1:$B$2021, 2, FALSE), "NA")</f>
        <v>6.1323</v>
      </c>
      <c r="F193" s="27">
        <f t="shared" si="1"/>
        <v>154.7266115</v>
      </c>
      <c r="G193" s="27">
        <f t="shared" si="2"/>
        <v>0.00806374423</v>
      </c>
    </row>
    <row r="194">
      <c r="A194" s="28">
        <v>43381.0</v>
      </c>
      <c r="B194" s="26">
        <v>960.87</v>
      </c>
      <c r="C194" s="26">
        <v>0.01260948</v>
      </c>
      <c r="D194" s="26">
        <v>0.01268931</v>
      </c>
      <c r="E194" s="26">
        <f>IFERROR(VLOOKUP(A194, USDTRY!$A$1:$B$2021, 2, FALSE), "NA")</f>
        <v>6.1059</v>
      </c>
      <c r="F194" s="27">
        <f t="shared" si="1"/>
        <v>157.3674643</v>
      </c>
      <c r="G194" s="27">
        <f t="shared" si="2"/>
        <v>0.01692384408</v>
      </c>
    </row>
    <row r="195">
      <c r="A195" s="28">
        <v>43382.0</v>
      </c>
      <c r="B195" s="26">
        <v>967.32</v>
      </c>
      <c r="C195" s="26">
        <v>0.00669024</v>
      </c>
      <c r="D195" s="26">
        <v>0.00671267</v>
      </c>
      <c r="E195" s="26">
        <f>IFERROR(VLOOKUP(A195, USDTRY!$A$1:$B$2021, 2, FALSE), "NA")</f>
        <v>6.1001</v>
      </c>
      <c r="F195" s="27">
        <f t="shared" si="1"/>
        <v>158.5744496</v>
      </c>
      <c r="G195" s="27">
        <f t="shared" si="2"/>
        <v>0.007640589376</v>
      </c>
    </row>
    <row r="196">
      <c r="A196" s="28">
        <v>43383.0</v>
      </c>
      <c r="B196" s="26">
        <v>944.41</v>
      </c>
      <c r="C196" s="26">
        <v>-0.023969</v>
      </c>
      <c r="D196" s="26">
        <v>-0.023684</v>
      </c>
      <c r="E196" s="26">
        <f>IFERROR(VLOOKUP(A196, USDTRY!$A$1:$B$2021, 2, FALSE), "NA")</f>
        <v>6.0714</v>
      </c>
      <c r="F196" s="27">
        <f t="shared" si="1"/>
        <v>155.5506144</v>
      </c>
      <c r="G196" s="27">
        <f t="shared" si="2"/>
        <v>-0.01925302369</v>
      </c>
    </row>
    <row r="197">
      <c r="A197" s="28">
        <v>43384.0</v>
      </c>
      <c r="B197" s="26">
        <v>947.48</v>
      </c>
      <c r="C197" s="26">
        <v>0.00324543</v>
      </c>
      <c r="D197" s="26">
        <v>0.00325071</v>
      </c>
      <c r="E197" s="26">
        <f>IFERROR(VLOOKUP(A197, USDTRY!$A$1:$B$2021, 2, FALSE), "NA")</f>
        <v>5.9248</v>
      </c>
      <c r="F197" s="27">
        <f t="shared" si="1"/>
        <v>159.9176344</v>
      </c>
      <c r="G197" s="27">
        <f t="shared" si="2"/>
        <v>0.02768772447</v>
      </c>
    </row>
    <row r="198">
      <c r="A198" s="28">
        <v>43385.0</v>
      </c>
      <c r="B198" s="26">
        <v>966.57</v>
      </c>
      <c r="C198" s="26">
        <v>0.01994789</v>
      </c>
      <c r="D198" s="26">
        <v>0.02014818</v>
      </c>
      <c r="E198" s="26">
        <f>IFERROR(VLOOKUP(A198, USDTRY!$A$1:$B$2021, 2, FALSE), "NA")</f>
        <v>5.8711</v>
      </c>
      <c r="F198" s="27">
        <f t="shared" si="1"/>
        <v>164.6318407</v>
      </c>
      <c r="G198" s="27">
        <f t="shared" si="2"/>
        <v>0.02905281512</v>
      </c>
    </row>
    <row r="199">
      <c r="A199" s="28">
        <v>43388.0</v>
      </c>
      <c r="B199" s="26">
        <v>986.31</v>
      </c>
      <c r="C199" s="26">
        <v>0.02021698</v>
      </c>
      <c r="D199" s="26">
        <v>0.02042273</v>
      </c>
      <c r="E199" s="26">
        <f>IFERROR(VLOOKUP(A199, USDTRY!$A$1:$B$2021, 2, FALSE), "NA")</f>
        <v>5.7823</v>
      </c>
      <c r="F199" s="27">
        <f t="shared" si="1"/>
        <v>170.573993</v>
      </c>
      <c r="G199" s="27">
        <f t="shared" si="2"/>
        <v>0.03545746691</v>
      </c>
    </row>
    <row r="200">
      <c r="A200" s="28">
        <v>43389.0</v>
      </c>
      <c r="B200" s="26">
        <v>984.66</v>
      </c>
      <c r="C200" s="26">
        <v>-0.0016743</v>
      </c>
      <c r="D200" s="26">
        <v>-0.0016729</v>
      </c>
      <c r="E200" s="26">
        <f>IFERROR(VLOOKUP(A200, USDTRY!$A$1:$B$2021, 2, FALSE), "NA")</f>
        <v>5.6808</v>
      </c>
      <c r="F200" s="27">
        <f t="shared" si="1"/>
        <v>173.331221</v>
      </c>
      <c r="G200" s="27">
        <f t="shared" si="2"/>
        <v>0.01603515663</v>
      </c>
    </row>
    <row r="201">
      <c r="A201" s="28">
        <v>43390.0</v>
      </c>
      <c r="B201" s="26">
        <v>989.91</v>
      </c>
      <c r="C201" s="26">
        <v>0.00531763</v>
      </c>
      <c r="D201" s="26">
        <v>0.00533179</v>
      </c>
      <c r="E201" s="26">
        <f>IFERROR(VLOOKUP(A201, USDTRY!$A$1:$B$2021, 2, FALSE), "NA")</f>
        <v>5.5775</v>
      </c>
      <c r="F201" s="27">
        <f t="shared" si="1"/>
        <v>177.4827432</v>
      </c>
      <c r="G201" s="27">
        <f t="shared" si="2"/>
        <v>0.02366904655</v>
      </c>
    </row>
    <row r="202">
      <c r="A202" s="28">
        <v>43391.0</v>
      </c>
      <c r="B202" s="26">
        <v>974.54</v>
      </c>
      <c r="C202" s="26">
        <v>-0.0156485</v>
      </c>
      <c r="D202" s="26">
        <v>-0.0155267</v>
      </c>
      <c r="E202" s="26">
        <f>IFERROR(VLOOKUP(A202, USDTRY!$A$1:$B$2021, 2, FALSE), "NA")</f>
        <v>5.6405</v>
      </c>
      <c r="F202" s="27">
        <f t="shared" si="1"/>
        <v>172.7754632</v>
      </c>
      <c r="G202" s="27">
        <f t="shared" si="2"/>
        <v>-0.02688053185</v>
      </c>
    </row>
    <row r="203">
      <c r="A203" s="28">
        <v>43392.0</v>
      </c>
      <c r="B203" s="26">
        <v>964.55</v>
      </c>
      <c r="C203" s="26">
        <v>-0.0103039</v>
      </c>
      <c r="D203" s="26">
        <v>-0.010251</v>
      </c>
      <c r="E203" s="26">
        <f>IFERROR(VLOOKUP(A203, USDTRY!$A$1:$B$2021, 2, FALSE), "NA")</f>
        <v>5.6415</v>
      </c>
      <c r="F203" s="27">
        <f t="shared" si="1"/>
        <v>170.9740317</v>
      </c>
      <c r="G203" s="27">
        <f t="shared" si="2"/>
        <v>-0.010481167</v>
      </c>
    </row>
    <row r="204">
      <c r="A204" s="28">
        <v>43395.0</v>
      </c>
      <c r="B204" s="26">
        <v>946.82</v>
      </c>
      <c r="C204" s="26">
        <v>-0.0185527</v>
      </c>
      <c r="D204" s="26">
        <v>-0.0183816</v>
      </c>
      <c r="E204" s="26">
        <f>IFERROR(VLOOKUP(A204, USDTRY!$A$1:$B$2021, 2, FALSE), "NA")</f>
        <v>5.6644</v>
      </c>
      <c r="F204" s="27">
        <f t="shared" si="1"/>
        <v>167.1527435</v>
      </c>
      <c r="G204" s="27">
        <f t="shared" si="2"/>
        <v>-0.0226036579</v>
      </c>
    </row>
    <row r="205">
      <c r="A205" s="28">
        <v>43396.0</v>
      </c>
      <c r="B205" s="26">
        <v>934.69</v>
      </c>
      <c r="C205" s="26">
        <v>-0.0128941</v>
      </c>
      <c r="D205" s="26">
        <v>-0.0128113</v>
      </c>
      <c r="E205" s="26">
        <f>IFERROR(VLOOKUP(A205, USDTRY!$A$1:$B$2021, 2, FALSE), "NA")</f>
        <v>5.727</v>
      </c>
      <c r="F205" s="27">
        <f t="shared" si="1"/>
        <v>163.2076131</v>
      </c>
      <c r="G205" s="27">
        <f t="shared" si="2"/>
        <v>-0.02388493574</v>
      </c>
    </row>
    <row r="206">
      <c r="A206" s="28">
        <v>43397.0</v>
      </c>
      <c r="B206" s="26">
        <v>926.92</v>
      </c>
      <c r="C206" s="26">
        <v>-0.0083477</v>
      </c>
      <c r="D206" s="26">
        <v>-0.0083129</v>
      </c>
      <c r="E206" s="26">
        <f>IFERROR(VLOOKUP(A206, USDTRY!$A$1:$B$2021, 2, FALSE), "NA")</f>
        <v>5.6987</v>
      </c>
      <c r="F206" s="27">
        <f t="shared" si="1"/>
        <v>162.6546405</v>
      </c>
      <c r="G206" s="27">
        <f t="shared" si="2"/>
        <v>-0.003393906803</v>
      </c>
    </row>
    <row r="207">
      <c r="A207" s="28">
        <v>43398.0</v>
      </c>
      <c r="B207" s="26">
        <v>937.48</v>
      </c>
      <c r="C207" s="26">
        <v>0.01132816</v>
      </c>
      <c r="D207" s="26">
        <v>0.01139257</v>
      </c>
      <c r="E207" s="26">
        <f>IFERROR(VLOOKUP(A207, USDTRY!$A$1:$B$2021, 2, FALSE), "NA")</f>
        <v>5.6273</v>
      </c>
      <c r="F207" s="27">
        <f t="shared" si="1"/>
        <v>166.5949923</v>
      </c>
      <c r="G207" s="27">
        <f t="shared" si="2"/>
        <v>0.02393648758</v>
      </c>
    </row>
    <row r="208">
      <c r="A208" s="28">
        <v>43399.0</v>
      </c>
      <c r="B208" s="26">
        <v>905.42</v>
      </c>
      <c r="C208" s="26">
        <v>-0.0347965</v>
      </c>
      <c r="D208" s="26">
        <v>-0.0341981</v>
      </c>
      <c r="E208" s="26">
        <f>IFERROR(VLOOKUP(A208, USDTRY!$A$1:$B$2021, 2, FALSE), "NA")</f>
        <v>5.5919</v>
      </c>
      <c r="F208" s="27">
        <f t="shared" si="1"/>
        <v>161.9163433</v>
      </c>
      <c r="G208" s="27">
        <f t="shared" si="2"/>
        <v>-0.02848586852</v>
      </c>
    </row>
    <row r="209">
      <c r="A209" s="28">
        <v>43403.0</v>
      </c>
      <c r="B209" s="26">
        <v>900.0</v>
      </c>
      <c r="C209" s="26">
        <v>-0.0060042</v>
      </c>
      <c r="D209" s="26">
        <v>-0.0059862</v>
      </c>
      <c r="E209" s="26">
        <f>IFERROR(VLOOKUP(A209, USDTRY!$A$1:$B$2021, 2, FALSE), "NA")</f>
        <v>5.4673</v>
      </c>
      <c r="F209" s="27">
        <f t="shared" si="1"/>
        <v>164.6150751</v>
      </c>
      <c r="G209" s="27">
        <f t="shared" si="2"/>
        <v>0.01653006785</v>
      </c>
    </row>
    <row r="210">
      <c r="A210" s="28">
        <v>43404.0</v>
      </c>
      <c r="B210" s="26">
        <v>902.01</v>
      </c>
      <c r="C210" s="26">
        <v>0.00223084</v>
      </c>
      <c r="D210" s="26">
        <v>0.00223333</v>
      </c>
      <c r="E210" s="26">
        <f>IFERROR(VLOOKUP(A210, USDTRY!$A$1:$B$2021, 2, FALSE), "NA")</f>
        <v>5.5793</v>
      </c>
      <c r="F210" s="27">
        <f t="shared" si="1"/>
        <v>161.6708189</v>
      </c>
      <c r="G210" s="27">
        <f t="shared" si="2"/>
        <v>-0.01804758423</v>
      </c>
    </row>
    <row r="211">
      <c r="A211" s="28">
        <v>43405.0</v>
      </c>
      <c r="B211" s="26">
        <v>923.87</v>
      </c>
      <c r="C211" s="26">
        <v>0.02394576</v>
      </c>
      <c r="D211" s="26">
        <v>0.02423476</v>
      </c>
      <c r="E211" s="26">
        <f>IFERROR(VLOOKUP(A211, USDTRY!$A$1:$B$2021, 2, FALSE), "NA")</f>
        <v>5.5075</v>
      </c>
      <c r="F211" s="27">
        <f t="shared" si="1"/>
        <v>167.7476169</v>
      </c>
      <c r="G211" s="27">
        <f t="shared" si="2"/>
        <v>0.03689828343</v>
      </c>
    </row>
    <row r="212">
      <c r="A212" s="28">
        <v>43406.0</v>
      </c>
      <c r="B212" s="26">
        <v>941.23</v>
      </c>
      <c r="C212" s="26">
        <v>0.01861616</v>
      </c>
      <c r="D212" s="26">
        <v>0.01879052</v>
      </c>
      <c r="E212" s="26">
        <f>IFERROR(VLOOKUP(A212, USDTRY!$A$1:$B$2021, 2, FALSE), "NA")</f>
        <v>5.4286</v>
      </c>
      <c r="F212" s="27">
        <f t="shared" si="1"/>
        <v>173.3835611</v>
      </c>
      <c r="G212" s="27">
        <f t="shared" si="2"/>
        <v>0.03304568732</v>
      </c>
    </row>
    <row r="213">
      <c r="A213" s="28">
        <v>43409.0</v>
      </c>
      <c r="B213" s="26">
        <v>959.48</v>
      </c>
      <c r="C213" s="26">
        <v>0.01920394</v>
      </c>
      <c r="D213" s="26">
        <v>0.01938952</v>
      </c>
      <c r="E213" s="26">
        <f>IFERROR(VLOOKUP(A213, USDTRY!$A$1:$B$2021, 2, FALSE), "NA")</f>
        <v>5.3124</v>
      </c>
      <c r="F213" s="27">
        <f t="shared" si="1"/>
        <v>180.6113997</v>
      </c>
      <c r="G213" s="27">
        <f t="shared" si="2"/>
        <v>0.04084150376</v>
      </c>
    </row>
    <row r="214">
      <c r="A214" s="28">
        <v>43410.0</v>
      </c>
      <c r="B214" s="26">
        <v>947.28</v>
      </c>
      <c r="C214" s="26">
        <v>-0.0127968</v>
      </c>
      <c r="D214" s="26">
        <v>-0.0127152</v>
      </c>
      <c r="E214" s="26">
        <f>IFERROR(VLOOKUP(A214, USDTRY!$A$1:$B$2021, 2, FALSE), "NA")</f>
        <v>5.355</v>
      </c>
      <c r="F214" s="27">
        <f t="shared" si="1"/>
        <v>176.8963585</v>
      </c>
      <c r="G214" s="27">
        <f t="shared" si="2"/>
        <v>-0.02078374437</v>
      </c>
    </row>
    <row r="215">
      <c r="A215" s="28">
        <v>43411.0</v>
      </c>
      <c r="B215" s="26">
        <v>954.93</v>
      </c>
      <c r="C215" s="26">
        <v>0.00804332</v>
      </c>
      <c r="D215" s="26">
        <v>0.00807575</v>
      </c>
      <c r="E215" s="26">
        <f>IFERROR(VLOOKUP(A215, USDTRY!$A$1:$B$2021, 2, FALSE), "NA")</f>
        <v>5.3537</v>
      </c>
      <c r="F215" s="27">
        <f t="shared" si="1"/>
        <v>178.3682313</v>
      </c>
      <c r="G215" s="27">
        <f t="shared" si="2"/>
        <v>0.008286112586</v>
      </c>
    </row>
    <row r="216">
      <c r="A216" s="28">
        <v>43412.0</v>
      </c>
      <c r="B216" s="26">
        <v>935.06</v>
      </c>
      <c r="C216" s="26">
        <v>-0.0210273</v>
      </c>
      <c r="D216" s="26">
        <v>-0.0208078</v>
      </c>
      <c r="E216" s="26">
        <f>IFERROR(VLOOKUP(A216, USDTRY!$A$1:$B$2021, 2, FALSE), "NA")</f>
        <v>5.4573</v>
      </c>
      <c r="F216" s="27">
        <f t="shared" si="1"/>
        <v>171.3411394</v>
      </c>
      <c r="G216" s="27">
        <f t="shared" si="2"/>
        <v>-0.04019359231</v>
      </c>
    </row>
    <row r="217">
      <c r="A217" s="28">
        <v>43413.0</v>
      </c>
      <c r="B217" s="26">
        <v>928.39</v>
      </c>
      <c r="C217" s="26">
        <v>-0.0071588</v>
      </c>
      <c r="D217" s="26">
        <v>-0.0071332</v>
      </c>
      <c r="E217" s="26">
        <f>IFERROR(VLOOKUP(A217, USDTRY!$A$1:$B$2021, 2, FALSE), "NA")</f>
        <v>5.4596</v>
      </c>
      <c r="F217" s="27">
        <f t="shared" si="1"/>
        <v>170.0472562</v>
      </c>
      <c r="G217" s="27">
        <f t="shared" si="2"/>
        <v>-0.007580160276</v>
      </c>
    </row>
    <row r="218">
      <c r="A218" s="28">
        <v>43416.0</v>
      </c>
      <c r="B218" s="26">
        <v>914.45</v>
      </c>
      <c r="C218" s="26">
        <v>-0.0151291</v>
      </c>
      <c r="D218" s="26">
        <v>-0.0150152</v>
      </c>
      <c r="E218" s="26">
        <f>IFERROR(VLOOKUP(A218, USDTRY!$A$1:$B$2021, 2, FALSE), "NA")</f>
        <v>5.4604</v>
      </c>
      <c r="F218" s="27">
        <f t="shared" si="1"/>
        <v>167.4694162</v>
      </c>
      <c r="G218" s="27">
        <f t="shared" si="2"/>
        <v>-0.01527563162</v>
      </c>
    </row>
    <row r="219">
      <c r="A219" s="28">
        <v>43417.0</v>
      </c>
      <c r="B219" s="26">
        <v>927.09</v>
      </c>
      <c r="C219" s="26">
        <v>0.01372786</v>
      </c>
      <c r="D219" s="26">
        <v>0.01382252</v>
      </c>
      <c r="E219" s="26">
        <f>IFERROR(VLOOKUP(A219, USDTRY!$A$1:$B$2021, 2, FALSE), "NA")</f>
        <v>5.4766</v>
      </c>
      <c r="F219" s="27">
        <f t="shared" si="1"/>
        <v>169.2820363</v>
      </c>
      <c r="G219" s="27">
        <f t="shared" si="2"/>
        <v>0.01076543328</v>
      </c>
    </row>
    <row r="220">
      <c r="A220" s="28">
        <v>43418.0</v>
      </c>
      <c r="B220" s="26">
        <v>932.87</v>
      </c>
      <c r="C220" s="26">
        <v>0.00621521</v>
      </c>
      <c r="D220" s="26">
        <v>0.00623456</v>
      </c>
      <c r="E220" s="26">
        <f>IFERROR(VLOOKUP(A220, USDTRY!$A$1:$B$2021, 2, FALSE), "NA")</f>
        <v>5.4558</v>
      </c>
      <c r="F220" s="27">
        <f t="shared" si="1"/>
        <v>170.9868397</v>
      </c>
      <c r="G220" s="27">
        <f t="shared" si="2"/>
        <v>0.01002041491</v>
      </c>
    </row>
    <row r="221">
      <c r="A221" s="28">
        <v>43419.0</v>
      </c>
      <c r="B221" s="26">
        <v>932.97</v>
      </c>
      <c r="C221" s="26">
        <v>1.0719E-4</v>
      </c>
      <c r="D221" s="26">
        <v>1.072E-4</v>
      </c>
      <c r="E221" s="26">
        <f>IFERROR(VLOOKUP(A221, USDTRY!$A$1:$B$2021, 2, FALSE), "NA")</f>
        <v>5.3471</v>
      </c>
      <c r="F221" s="27">
        <f t="shared" si="1"/>
        <v>174.4814946</v>
      </c>
      <c r="G221" s="27">
        <f t="shared" si="2"/>
        <v>0.02023209544</v>
      </c>
    </row>
    <row r="222">
      <c r="A222" s="28">
        <v>43420.0</v>
      </c>
      <c r="B222" s="26">
        <v>936.16</v>
      </c>
      <c r="C222" s="26">
        <v>0.00341336</v>
      </c>
      <c r="D222" s="26">
        <v>0.00341919</v>
      </c>
      <c r="E222" s="26">
        <f>IFERROR(VLOOKUP(A222, USDTRY!$A$1:$B$2021, 2, FALSE), "NA")</f>
        <v>5.3308</v>
      </c>
      <c r="F222" s="27">
        <f t="shared" si="1"/>
        <v>175.6134164</v>
      </c>
      <c r="G222" s="27">
        <f t="shared" si="2"/>
        <v>0.006466393195</v>
      </c>
    </row>
    <row r="223">
      <c r="A223" s="28">
        <v>43423.0</v>
      </c>
      <c r="B223" s="26">
        <v>945.71</v>
      </c>
      <c r="C223" s="26">
        <v>0.01014957</v>
      </c>
      <c r="D223" s="26">
        <v>0.01020125</v>
      </c>
      <c r="E223" s="26">
        <f>IFERROR(VLOOKUP(A223, USDTRY!$A$1:$B$2021, 2, FALSE), "NA")</f>
        <v>5.3015</v>
      </c>
      <c r="F223" s="27">
        <f t="shared" si="1"/>
        <v>178.3853626</v>
      </c>
      <c r="G223" s="27">
        <f t="shared" si="2"/>
        <v>0.01566108744</v>
      </c>
    </row>
    <row r="224">
      <c r="A224" s="28">
        <v>43424.0</v>
      </c>
      <c r="B224" s="26">
        <v>916.86</v>
      </c>
      <c r="C224" s="26">
        <v>-0.0309812</v>
      </c>
      <c r="D224" s="26">
        <v>-0.0305062</v>
      </c>
      <c r="E224" s="26">
        <f>IFERROR(VLOOKUP(A224, USDTRY!$A$1:$B$2021, 2, FALSE), "NA")</f>
        <v>5.3766</v>
      </c>
      <c r="F224" s="27">
        <f t="shared" si="1"/>
        <v>170.5278429</v>
      </c>
      <c r="G224" s="27">
        <f t="shared" si="2"/>
        <v>-0.04504758405</v>
      </c>
    </row>
    <row r="225">
      <c r="A225" s="28">
        <v>43425.0</v>
      </c>
      <c r="B225" s="26">
        <v>927.08</v>
      </c>
      <c r="C225" s="26">
        <v>0.01108507</v>
      </c>
      <c r="D225" s="26">
        <v>0.01114674</v>
      </c>
      <c r="E225" s="26">
        <f>IFERROR(VLOOKUP(A225, USDTRY!$A$1:$B$2021, 2, FALSE), "NA")</f>
        <v>5.3041</v>
      </c>
      <c r="F225" s="27">
        <f t="shared" si="1"/>
        <v>174.7855433</v>
      </c>
      <c r="G225" s="27">
        <f t="shared" si="2"/>
        <v>0.02466117062</v>
      </c>
    </row>
    <row r="226">
      <c r="A226" s="28">
        <v>43426.0</v>
      </c>
      <c r="B226" s="26">
        <v>926.29</v>
      </c>
      <c r="C226" s="26">
        <v>-8.525E-4</v>
      </c>
      <c r="D226" s="26">
        <v>-8.521E-4</v>
      </c>
      <c r="E226" s="26">
        <f>IFERROR(VLOOKUP(A226, USDTRY!$A$1:$B$2021, 2, FALSE), "NA")</f>
        <v>5.286</v>
      </c>
      <c r="F226" s="27">
        <f t="shared" si="1"/>
        <v>175.2345819</v>
      </c>
      <c r="G226" s="27">
        <f t="shared" si="2"/>
        <v>0.002565789048</v>
      </c>
    </row>
    <row r="227">
      <c r="A227" s="28">
        <v>43427.0</v>
      </c>
      <c r="B227" s="26">
        <v>930.03</v>
      </c>
      <c r="C227" s="26">
        <v>0.00402948</v>
      </c>
      <c r="D227" s="26">
        <v>0.00403761</v>
      </c>
      <c r="E227" s="26">
        <f>IFERROR(VLOOKUP(A227, USDTRY!$A$1:$B$2021, 2, FALSE), "NA")</f>
        <v>5.2865</v>
      </c>
      <c r="F227" s="27">
        <f t="shared" si="1"/>
        <v>175.9254705</v>
      </c>
      <c r="G227" s="27">
        <f t="shared" si="2"/>
        <v>0.00393489812</v>
      </c>
    </row>
    <row r="228">
      <c r="A228" s="28">
        <v>43430.0</v>
      </c>
      <c r="B228" s="26">
        <v>939.62</v>
      </c>
      <c r="C228" s="26">
        <v>0.01025869</v>
      </c>
      <c r="D228" s="26">
        <v>0.0103115</v>
      </c>
      <c r="E228" s="26">
        <f>IFERROR(VLOOKUP(A228, USDTRY!$A$1:$B$2021, 2, FALSE), "NA")</f>
        <v>5.2467</v>
      </c>
      <c r="F228" s="27">
        <f t="shared" si="1"/>
        <v>179.0878076</v>
      </c>
      <c r="G228" s="27">
        <f t="shared" si="2"/>
        <v>0.01781578817</v>
      </c>
    </row>
    <row r="229">
      <c r="A229" s="28">
        <v>43431.0</v>
      </c>
      <c r="B229" s="26">
        <v>935.17</v>
      </c>
      <c r="C229" s="26">
        <v>-0.0047472</v>
      </c>
      <c r="D229" s="26">
        <v>-0.004736</v>
      </c>
      <c r="E229" s="26">
        <f>IFERROR(VLOOKUP(A229, USDTRY!$A$1:$B$2021, 2, FALSE), "NA")</f>
        <v>5.2673</v>
      </c>
      <c r="F229" s="27">
        <f t="shared" si="1"/>
        <v>177.542574</v>
      </c>
      <c r="G229" s="27">
        <f t="shared" si="2"/>
        <v>-0.008665797027</v>
      </c>
    </row>
    <row r="230">
      <c r="A230" s="28">
        <v>43432.0</v>
      </c>
      <c r="B230" s="26">
        <v>940.71</v>
      </c>
      <c r="C230" s="26">
        <v>0.00590658</v>
      </c>
      <c r="D230" s="26">
        <v>0.00592406</v>
      </c>
      <c r="E230" s="26">
        <f>IFERROR(VLOOKUP(A230, USDTRY!$A$1:$B$2021, 2, FALSE), "NA")</f>
        <v>5.2148</v>
      </c>
      <c r="F230" s="27">
        <f t="shared" si="1"/>
        <v>180.3923449</v>
      </c>
      <c r="G230" s="27">
        <f t="shared" si="2"/>
        <v>0.01592373885</v>
      </c>
    </row>
    <row r="231">
      <c r="A231" s="28">
        <v>43433.0</v>
      </c>
      <c r="B231" s="26">
        <v>951.26</v>
      </c>
      <c r="C231" s="26">
        <v>0.01115251</v>
      </c>
      <c r="D231" s="26">
        <v>0.01121493</v>
      </c>
      <c r="E231" s="26">
        <f>IFERROR(VLOOKUP(A231, USDTRY!$A$1:$B$2021, 2, FALSE), "NA")</f>
        <v>5.152</v>
      </c>
      <c r="F231" s="27">
        <f t="shared" si="1"/>
        <v>184.6389752</v>
      </c>
      <c r="G231" s="27">
        <f t="shared" si="2"/>
        <v>0.02326826031</v>
      </c>
    </row>
    <row r="232">
      <c r="A232" s="28">
        <v>43434.0</v>
      </c>
      <c r="B232" s="26">
        <v>954.16</v>
      </c>
      <c r="C232" s="26">
        <v>0.00304395</v>
      </c>
      <c r="D232" s="26">
        <v>0.00304859</v>
      </c>
      <c r="E232" s="26">
        <f>IFERROR(VLOOKUP(A232, USDTRY!$A$1:$B$2021, 2, FALSE), "NA")</f>
        <v>5.2118</v>
      </c>
      <c r="F232" s="27">
        <f t="shared" si="1"/>
        <v>183.076864</v>
      </c>
      <c r="G232" s="27">
        <f t="shared" si="2"/>
        <v>-0.008496346073</v>
      </c>
    </row>
    <row r="233">
      <c r="A233" s="28">
        <v>43437.0</v>
      </c>
      <c r="B233" s="26">
        <v>949.74</v>
      </c>
      <c r="C233" s="26">
        <v>-0.0046431</v>
      </c>
      <c r="D233" s="26">
        <v>-0.0046323</v>
      </c>
      <c r="E233" s="26">
        <f>IFERROR(VLOOKUP(A233, USDTRY!$A$1:$B$2021, 2, FALSE), "NA")</f>
        <v>5.2413</v>
      </c>
      <c r="F233" s="27">
        <f t="shared" si="1"/>
        <v>181.2031366</v>
      </c>
      <c r="G233" s="27">
        <f t="shared" si="2"/>
        <v>-0.01028738297</v>
      </c>
    </row>
    <row r="234">
      <c r="A234" s="28">
        <v>43438.0</v>
      </c>
      <c r="B234" s="26">
        <v>938.8</v>
      </c>
      <c r="C234" s="26">
        <v>-0.0115858</v>
      </c>
      <c r="D234" s="26">
        <v>-0.0115189</v>
      </c>
      <c r="E234" s="26">
        <f>IFERROR(VLOOKUP(A234, USDTRY!$A$1:$B$2021, 2, FALSE), "NA")</f>
        <v>5.3783</v>
      </c>
      <c r="F234" s="27">
        <f t="shared" si="1"/>
        <v>174.5532975</v>
      </c>
      <c r="G234" s="27">
        <f t="shared" si="2"/>
        <v>-0.03738857889</v>
      </c>
    </row>
    <row r="235">
      <c r="A235" s="28">
        <v>43439.0</v>
      </c>
      <c r="B235" s="26">
        <v>939.7</v>
      </c>
      <c r="C235" s="26">
        <v>9.5821E-4</v>
      </c>
      <c r="D235" s="26">
        <v>9.5867E-4</v>
      </c>
      <c r="E235" s="26">
        <f>IFERROR(VLOOKUP(A235, USDTRY!$A$1:$B$2021, 2, FALSE), "NA")</f>
        <v>5.3252</v>
      </c>
      <c r="F235" s="27">
        <f t="shared" si="1"/>
        <v>176.4628559</v>
      </c>
      <c r="G235" s="27">
        <f t="shared" si="2"/>
        <v>0.01088028095</v>
      </c>
    </row>
    <row r="236">
      <c r="A236" s="28">
        <v>43440.0</v>
      </c>
      <c r="B236" s="26">
        <v>928.27</v>
      </c>
      <c r="C236" s="26">
        <v>-0.012238</v>
      </c>
      <c r="D236" s="26">
        <v>-0.0121635</v>
      </c>
      <c r="E236" s="26">
        <f>IFERROR(VLOOKUP(A236, USDTRY!$A$1:$B$2021, 2, FALSE), "NA")</f>
        <v>5.334</v>
      </c>
      <c r="F236" s="27">
        <f t="shared" si="1"/>
        <v>174.0288714</v>
      </c>
      <c r="G236" s="27">
        <f t="shared" si="2"/>
        <v>-0.01388919283</v>
      </c>
    </row>
    <row r="237">
      <c r="A237" s="28">
        <v>43441.0</v>
      </c>
      <c r="B237" s="26">
        <v>936.99</v>
      </c>
      <c r="C237" s="26">
        <v>0.00934997</v>
      </c>
      <c r="D237" s="26">
        <v>0.00939382</v>
      </c>
      <c r="E237" s="26">
        <f>IFERROR(VLOOKUP(A237, USDTRY!$A$1:$B$2021, 2, FALSE), "NA")</f>
        <v>5.3019</v>
      </c>
      <c r="F237" s="27">
        <f t="shared" si="1"/>
        <v>176.727211</v>
      </c>
      <c r="G237" s="27">
        <f t="shared" si="2"/>
        <v>0.01538614996</v>
      </c>
    </row>
    <row r="238">
      <c r="A238" s="28">
        <v>43444.0</v>
      </c>
      <c r="B238" s="26">
        <v>922.27</v>
      </c>
      <c r="C238" s="26">
        <v>-0.0158346</v>
      </c>
      <c r="D238" s="26">
        <v>-0.0157099</v>
      </c>
      <c r="E238" s="26">
        <f>IFERROR(VLOOKUP(A238, USDTRY!$A$1:$B$2021, 2, FALSE), "NA")</f>
        <v>5.3202</v>
      </c>
      <c r="F238" s="27">
        <f t="shared" si="1"/>
        <v>173.3525055</v>
      </c>
      <c r="G238" s="27">
        <f t="shared" si="2"/>
        <v>-0.01928023724</v>
      </c>
    </row>
    <row r="239">
      <c r="A239" s="28">
        <v>43445.0</v>
      </c>
      <c r="B239" s="26">
        <v>918.01</v>
      </c>
      <c r="C239" s="26">
        <v>-0.0046297</v>
      </c>
      <c r="D239" s="26">
        <v>-0.004619</v>
      </c>
      <c r="E239" s="26">
        <f>IFERROR(VLOOKUP(A239, USDTRY!$A$1:$B$2021, 2, FALSE), "NA")</f>
        <v>5.3643</v>
      </c>
      <c r="F239" s="27">
        <f t="shared" si="1"/>
        <v>171.1332327</v>
      </c>
      <c r="G239" s="27">
        <f t="shared" si="2"/>
        <v>-0.01288473416</v>
      </c>
    </row>
    <row r="240">
      <c r="A240" s="28">
        <v>43446.0</v>
      </c>
      <c r="B240" s="26">
        <v>900.51</v>
      </c>
      <c r="C240" s="26">
        <v>-0.019247</v>
      </c>
      <c r="D240" s="26">
        <v>-0.019063</v>
      </c>
      <c r="E240" s="26">
        <f>IFERROR(VLOOKUP(A240, USDTRY!$A$1:$B$2021, 2, FALSE), "NA")</f>
        <v>5.3417</v>
      </c>
      <c r="F240" s="27">
        <f t="shared" si="1"/>
        <v>168.5811633</v>
      </c>
      <c r="G240" s="27">
        <f t="shared" si="2"/>
        <v>-0.01502507641</v>
      </c>
    </row>
    <row r="241">
      <c r="A241" s="28">
        <v>43447.0</v>
      </c>
      <c r="B241" s="26">
        <v>913.87</v>
      </c>
      <c r="C241" s="26">
        <v>0.01472706</v>
      </c>
      <c r="D241" s="26">
        <v>0.01483604</v>
      </c>
      <c r="E241" s="26">
        <f>IFERROR(VLOOKUP(A241, USDTRY!$A$1:$B$2021, 2, FALSE), "NA")</f>
        <v>5.3342</v>
      </c>
      <c r="F241" s="27">
        <f t="shared" si="1"/>
        <v>171.322785</v>
      </c>
      <c r="G241" s="27">
        <f t="shared" si="2"/>
        <v>0.01613209389</v>
      </c>
    </row>
    <row r="242">
      <c r="A242" s="28">
        <v>43448.0</v>
      </c>
      <c r="B242" s="26">
        <v>905.29</v>
      </c>
      <c r="C242" s="26">
        <v>-0.009433</v>
      </c>
      <c r="D242" s="26">
        <v>-0.0093886</v>
      </c>
      <c r="E242" s="26">
        <f>IFERROR(VLOOKUP(A242, USDTRY!$A$1:$B$2021, 2, FALSE), "NA")</f>
        <v>5.3625</v>
      </c>
      <c r="F242" s="27">
        <f t="shared" si="1"/>
        <v>168.818648</v>
      </c>
      <c r="G242" s="27">
        <f t="shared" si="2"/>
        <v>-0.01472435892</v>
      </c>
    </row>
    <row r="243">
      <c r="A243" s="28">
        <v>43451.0</v>
      </c>
      <c r="B243" s="26">
        <v>899.62</v>
      </c>
      <c r="C243" s="26">
        <v>-0.0062829</v>
      </c>
      <c r="D243" s="26">
        <v>-0.0062632</v>
      </c>
      <c r="E243" s="26">
        <f>IFERROR(VLOOKUP(A243, USDTRY!$A$1:$B$2021, 2, FALSE), "NA")</f>
        <v>5.3676</v>
      </c>
      <c r="F243" s="27">
        <f t="shared" si="1"/>
        <v>167.6019077</v>
      </c>
      <c r="G243" s="27">
        <f t="shared" si="2"/>
        <v>-0.007233479408</v>
      </c>
    </row>
    <row r="244">
      <c r="A244" s="28">
        <v>43452.0</v>
      </c>
      <c r="B244" s="26">
        <v>910.74</v>
      </c>
      <c r="C244" s="26">
        <v>0.012285</v>
      </c>
      <c r="D244" s="26">
        <v>0.01236077</v>
      </c>
      <c r="E244" s="26">
        <f>IFERROR(VLOOKUP(A244, USDTRY!$A$1:$B$2021, 2, FALSE), "NA")</f>
        <v>5.344</v>
      </c>
      <c r="F244" s="27">
        <f t="shared" si="1"/>
        <v>170.4229042</v>
      </c>
      <c r="G244" s="27">
        <f t="shared" si="2"/>
        <v>0.01669144894</v>
      </c>
    </row>
    <row r="245">
      <c r="A245" s="28">
        <v>43453.0</v>
      </c>
      <c r="B245" s="26">
        <v>925.53</v>
      </c>
      <c r="C245" s="26">
        <v>0.01610909</v>
      </c>
      <c r="D245" s="26">
        <v>0.01623954</v>
      </c>
      <c r="E245" s="26">
        <f>IFERROR(VLOOKUP(A245, USDTRY!$A$1:$B$2021, 2, FALSE), "NA")</f>
        <v>5.2832</v>
      </c>
      <c r="F245" s="27">
        <f t="shared" si="1"/>
        <v>175.1836008</v>
      </c>
      <c r="G245" s="27">
        <f t="shared" si="2"/>
        <v>0.02755155202</v>
      </c>
    </row>
    <row r="246">
      <c r="A246" s="28">
        <v>43454.0</v>
      </c>
      <c r="B246" s="26">
        <v>918.54</v>
      </c>
      <c r="C246" s="26">
        <v>-0.0075811</v>
      </c>
      <c r="D246" s="26">
        <v>-0.0075524</v>
      </c>
      <c r="E246" s="26">
        <f>IFERROR(VLOOKUP(A246, USDTRY!$A$1:$B$2021, 2, FALSE), "NA")</f>
        <v>5.2554</v>
      </c>
      <c r="F246" s="27">
        <f t="shared" si="1"/>
        <v>174.7802261</v>
      </c>
      <c r="G246" s="27">
        <f t="shared" si="2"/>
        <v>-0.002305238098</v>
      </c>
    </row>
    <row r="247">
      <c r="A247" s="28">
        <v>43455.0</v>
      </c>
      <c r="B247" s="26">
        <v>918.61</v>
      </c>
      <c r="C247" s="29">
        <v>7.6205E-5</v>
      </c>
      <c r="D247" s="29">
        <v>7.6208E-5</v>
      </c>
      <c r="E247" s="26">
        <f>IFERROR(VLOOKUP(A247, USDTRY!$A$1:$B$2021, 2, FALSE), "NA")</f>
        <v>5.3171</v>
      </c>
      <c r="F247" s="27">
        <f t="shared" si="1"/>
        <v>172.7652292</v>
      </c>
      <c r="G247" s="27">
        <f t="shared" si="2"/>
        <v>-0.01159571754</v>
      </c>
    </row>
    <row r="248">
      <c r="A248" s="28">
        <v>43458.0</v>
      </c>
      <c r="B248" s="26">
        <v>915.27</v>
      </c>
      <c r="C248" s="26">
        <v>-0.0036426</v>
      </c>
      <c r="D248" s="26">
        <v>-0.0036359</v>
      </c>
      <c r="E248" s="26">
        <f>IFERROR(VLOOKUP(A248, USDTRY!$A$1:$B$2021, 2, FALSE), "NA")</f>
        <v>5.2838</v>
      </c>
      <c r="F248" s="27">
        <f t="shared" si="1"/>
        <v>173.2219236</v>
      </c>
      <c r="G248" s="27">
        <f t="shared" si="2"/>
        <v>0.002639951865</v>
      </c>
    </row>
    <row r="249">
      <c r="A249" s="28">
        <v>43459.0</v>
      </c>
      <c r="B249" s="26">
        <v>908.3</v>
      </c>
      <c r="C249" s="26">
        <v>-0.0076444</v>
      </c>
      <c r="D249" s="26">
        <v>-0.0076152</v>
      </c>
      <c r="E249" s="26">
        <f>IFERROR(VLOOKUP(A249, USDTRY!$A$1:$B$2021, 2, FALSE), "NA")</f>
        <v>5.291</v>
      </c>
      <c r="F249" s="27">
        <f t="shared" si="1"/>
        <v>171.6688717</v>
      </c>
      <c r="G249" s="27">
        <f t="shared" si="2"/>
        <v>-0.009006111298</v>
      </c>
    </row>
    <row r="250">
      <c r="A250" s="28">
        <v>43460.0</v>
      </c>
      <c r="B250" s="26">
        <v>910.02</v>
      </c>
      <c r="C250" s="26">
        <v>0.00189186</v>
      </c>
      <c r="D250" s="26">
        <v>0.00189365</v>
      </c>
      <c r="E250" s="26">
        <f>IFERROR(VLOOKUP(A250, USDTRY!$A$1:$B$2021, 2, FALSE), "NA")</f>
        <v>5.2711</v>
      </c>
      <c r="F250" s="27">
        <f t="shared" si="1"/>
        <v>172.6432813</v>
      </c>
      <c r="G250" s="27">
        <f t="shared" si="2"/>
        <v>0.00566005128</v>
      </c>
    </row>
    <row r="251">
      <c r="A251" s="28">
        <v>43461.0</v>
      </c>
      <c r="B251" s="26">
        <v>909.75</v>
      </c>
      <c r="C251" s="26">
        <v>-2.967E-4</v>
      </c>
      <c r="D251" s="26">
        <v>-2.967E-4</v>
      </c>
      <c r="E251" s="26">
        <f>IFERROR(VLOOKUP(A251, USDTRY!$A$1:$B$2021, 2, FALSE), "NA")</f>
        <v>5.2806</v>
      </c>
      <c r="F251" s="27">
        <f t="shared" si="1"/>
        <v>172.2815589</v>
      </c>
      <c r="G251" s="27">
        <f t="shared" si="2"/>
        <v>-0.002097399</v>
      </c>
    </row>
    <row r="252">
      <c r="A252" s="28">
        <v>43462.0</v>
      </c>
      <c r="B252" s="26">
        <v>904.35</v>
      </c>
      <c r="C252" s="26">
        <v>-0.0059534</v>
      </c>
      <c r="D252" s="26">
        <v>-0.0059357</v>
      </c>
      <c r="E252" s="26">
        <f>IFERROR(VLOOKUP(A252, USDTRY!$A$1:$B$2021, 2, FALSE), "NA")</f>
        <v>5.2715</v>
      </c>
      <c r="F252" s="27">
        <f t="shared" si="1"/>
        <v>171.554586</v>
      </c>
      <c r="G252" s="27">
        <f t="shared" si="2"/>
        <v>-0.004228607298</v>
      </c>
    </row>
    <row r="253">
      <c r="A253" s="28">
        <v>43465.0</v>
      </c>
      <c r="B253" s="26">
        <v>912.7</v>
      </c>
      <c r="C253" s="26">
        <v>0.00919079</v>
      </c>
      <c r="D253" s="26">
        <v>0.00923315</v>
      </c>
      <c r="E253" s="26">
        <f>IFERROR(VLOOKUP(A253, USDTRY!$A$1:$B$2021, 2, FALSE), "NA")</f>
        <v>5.2877</v>
      </c>
      <c r="F253" s="27">
        <f t="shared" si="1"/>
        <v>172.6081283</v>
      </c>
      <c r="G253" s="27">
        <f t="shared" si="2"/>
        <v>0.006122369238</v>
      </c>
    </row>
    <row r="254">
      <c r="A254" s="28">
        <v>43467.0</v>
      </c>
      <c r="B254" s="26">
        <v>888.65</v>
      </c>
      <c r="C254" s="26">
        <v>-0.0267038</v>
      </c>
      <c r="D254" s="26">
        <v>-0.0263504</v>
      </c>
      <c r="E254" s="26">
        <f>IFERROR(VLOOKUP(A254, USDTRY!$A$1:$B$2021, 2, FALSE), "NA")</f>
        <v>5.3916</v>
      </c>
      <c r="F254" s="27">
        <f t="shared" si="1"/>
        <v>164.8212034</v>
      </c>
      <c r="G254" s="27">
        <f t="shared" si="2"/>
        <v>-0.04616260048</v>
      </c>
    </row>
    <row r="255">
      <c r="A255" s="28">
        <v>43468.0</v>
      </c>
      <c r="B255" s="26">
        <v>873.99</v>
      </c>
      <c r="C255" s="26">
        <v>-0.0166345</v>
      </c>
      <c r="D255" s="26">
        <v>-0.0164969</v>
      </c>
      <c r="E255" s="26">
        <f>IFERROR(VLOOKUP(A255, USDTRY!$A$1:$B$2021, 2, FALSE), "NA")</f>
        <v>5.4654</v>
      </c>
      <c r="F255" s="27">
        <f t="shared" si="1"/>
        <v>159.9132726</v>
      </c>
      <c r="G255" s="27">
        <f t="shared" si="2"/>
        <v>-0.03022964838</v>
      </c>
    </row>
    <row r="256">
      <c r="A256" s="28">
        <v>43469.0</v>
      </c>
      <c r="B256" s="26">
        <v>888.31</v>
      </c>
      <c r="C256" s="26">
        <v>0.01625185</v>
      </c>
      <c r="D256" s="26">
        <v>0.01638463</v>
      </c>
      <c r="E256" s="26">
        <f>IFERROR(VLOOKUP(A256, USDTRY!$A$1:$B$2021, 2, FALSE), "NA")</f>
        <v>5.3301</v>
      </c>
      <c r="F256" s="27">
        <f t="shared" si="1"/>
        <v>166.6591621</v>
      </c>
      <c r="G256" s="27">
        <f t="shared" si="2"/>
        <v>0.0413191595</v>
      </c>
    </row>
    <row r="257">
      <c r="A257" s="28">
        <v>43472.0</v>
      </c>
      <c r="B257" s="26">
        <v>899.51</v>
      </c>
      <c r="C257" s="26">
        <v>0.01252939</v>
      </c>
      <c r="D257" s="26">
        <v>0.01260821</v>
      </c>
      <c r="E257" s="26">
        <f>IFERROR(VLOOKUP(A257, USDTRY!$A$1:$B$2021, 2, FALSE), "NA")</f>
        <v>5.3805</v>
      </c>
      <c r="F257" s="27">
        <f t="shared" si="1"/>
        <v>167.1796301</v>
      </c>
      <c r="G257" s="27">
        <f t="shared" si="2"/>
        <v>0.003118082515</v>
      </c>
    </row>
    <row r="258">
      <c r="A258" s="28">
        <v>43473.0</v>
      </c>
      <c r="B258" s="26">
        <v>906.97</v>
      </c>
      <c r="C258" s="26">
        <v>0.0082592</v>
      </c>
      <c r="D258" s="26">
        <v>0.0082934</v>
      </c>
      <c r="E258" s="26">
        <f>IFERROR(VLOOKUP(A258, USDTRY!$A$1:$B$2021, 2, FALSE), "NA")</f>
        <v>5.4801</v>
      </c>
      <c r="F258" s="27">
        <f t="shared" si="1"/>
        <v>165.5024543</v>
      </c>
      <c r="G258" s="27">
        <f t="shared" si="2"/>
        <v>-0.01008283943</v>
      </c>
    </row>
    <row r="259">
      <c r="A259" s="28">
        <v>43474.0</v>
      </c>
      <c r="B259" s="26">
        <v>911.57</v>
      </c>
      <c r="C259" s="26">
        <v>0.00505901</v>
      </c>
      <c r="D259" s="26">
        <v>0.00507183</v>
      </c>
      <c r="E259" s="26">
        <f>IFERROR(VLOOKUP(A259, USDTRY!$A$1:$B$2021, 2, FALSE), "NA")</f>
        <v>5.4728</v>
      </c>
      <c r="F259" s="27">
        <f t="shared" si="1"/>
        <v>166.5637334</v>
      </c>
      <c r="G259" s="27">
        <f t="shared" si="2"/>
        <v>0.00639199467</v>
      </c>
    </row>
    <row r="260">
      <c r="A260" s="28">
        <v>43475.0</v>
      </c>
      <c r="B260" s="26">
        <v>911.96</v>
      </c>
      <c r="C260" s="26">
        <v>4.2774E-4</v>
      </c>
      <c r="D260" s="26">
        <v>4.2783E-4</v>
      </c>
      <c r="E260" s="26">
        <f>IFERROR(VLOOKUP(A260, USDTRY!$A$1:$B$2021, 2, FALSE), "NA")</f>
        <v>5.4133</v>
      </c>
      <c r="F260" s="27">
        <f t="shared" si="1"/>
        <v>168.4665546</v>
      </c>
      <c r="G260" s="27">
        <f t="shared" si="2"/>
        <v>0.01135922186</v>
      </c>
    </row>
    <row r="261">
      <c r="A261" s="28">
        <v>43476.0</v>
      </c>
      <c r="B261" s="26">
        <v>916.87</v>
      </c>
      <c r="C261" s="26">
        <v>0.00536957</v>
      </c>
      <c r="D261" s="26">
        <v>0.00538401</v>
      </c>
      <c r="E261" s="26">
        <f>IFERROR(VLOOKUP(A261, USDTRY!$A$1:$B$2021, 2, FALSE), "NA")</f>
        <v>5.452</v>
      </c>
      <c r="F261" s="27">
        <f t="shared" si="1"/>
        <v>168.1713133</v>
      </c>
      <c r="G261" s="27">
        <f t="shared" si="2"/>
        <v>-0.00175405931</v>
      </c>
    </row>
    <row r="262">
      <c r="A262" s="28">
        <v>43479.0</v>
      </c>
      <c r="B262" s="26">
        <v>920.54</v>
      </c>
      <c r="C262" s="26">
        <v>0.00399476</v>
      </c>
      <c r="D262" s="26">
        <v>0.00400275</v>
      </c>
      <c r="E262" s="26">
        <f>IFERROR(VLOOKUP(A262, USDTRY!$A$1:$B$2021, 2, FALSE), "NA")</f>
        <v>5.4336</v>
      </c>
      <c r="F262" s="27">
        <f t="shared" si="1"/>
        <v>169.416225</v>
      </c>
      <c r="G262" s="27">
        <f t="shared" si="2"/>
        <v>0.007375374936</v>
      </c>
    </row>
    <row r="263">
      <c r="A263" s="28">
        <v>43480.0</v>
      </c>
      <c r="B263" s="26">
        <v>931.73</v>
      </c>
      <c r="C263" s="26">
        <v>0.01208262</v>
      </c>
      <c r="D263" s="26">
        <v>0.01215591</v>
      </c>
      <c r="E263" s="26">
        <f>IFERROR(VLOOKUP(A263, USDTRY!$A$1:$B$2021, 2, FALSE), "NA")</f>
        <v>5.4417</v>
      </c>
      <c r="F263" s="27">
        <f t="shared" si="1"/>
        <v>171.2203907</v>
      </c>
      <c r="G263" s="27">
        <f t="shared" si="2"/>
        <v>0.01059300442</v>
      </c>
    </row>
    <row r="264">
      <c r="A264" s="28">
        <v>43481.0</v>
      </c>
      <c r="B264" s="26">
        <v>954.11</v>
      </c>
      <c r="C264" s="26">
        <v>0.0237359</v>
      </c>
      <c r="D264" s="26">
        <v>0.02401983</v>
      </c>
      <c r="E264" s="26">
        <f>IFERROR(VLOOKUP(A264, USDTRY!$A$1:$B$2021, 2, FALSE), "NA")</f>
        <v>5.332</v>
      </c>
      <c r="F264" s="27">
        <f t="shared" si="1"/>
        <v>178.9403601</v>
      </c>
      <c r="G264" s="27">
        <f t="shared" si="2"/>
        <v>0.04410100537</v>
      </c>
    </row>
    <row r="265">
      <c r="A265" s="28">
        <v>43482.0</v>
      </c>
      <c r="B265" s="26">
        <v>968.17</v>
      </c>
      <c r="C265" s="26">
        <v>0.01462872</v>
      </c>
      <c r="D265" s="26">
        <v>0.01473625</v>
      </c>
      <c r="E265" s="26">
        <f>IFERROR(VLOOKUP(A265, USDTRY!$A$1:$B$2021, 2, FALSE), "NA")</f>
        <v>5.3434</v>
      </c>
      <c r="F265" s="27">
        <f t="shared" si="1"/>
        <v>181.1898791</v>
      </c>
      <c r="G265" s="27">
        <f t="shared" si="2"/>
        <v>0.01249297074</v>
      </c>
    </row>
    <row r="266">
      <c r="A266" s="28">
        <v>43483.0</v>
      </c>
      <c r="B266" s="26">
        <v>984.55</v>
      </c>
      <c r="C266" s="26">
        <v>0.01677699</v>
      </c>
      <c r="D266" s="26">
        <v>0.01691852</v>
      </c>
      <c r="E266" s="26">
        <f>IFERROR(VLOOKUP(A266, USDTRY!$A$1:$B$2021, 2, FALSE), "NA")</f>
        <v>5.3273</v>
      </c>
      <c r="F266" s="27">
        <f t="shared" si="1"/>
        <v>184.8121938</v>
      </c>
      <c r="G266" s="27">
        <f t="shared" si="2"/>
        <v>0.01979460356</v>
      </c>
    </row>
    <row r="267">
      <c r="A267" s="28">
        <v>43486.0</v>
      </c>
      <c r="B267" s="26">
        <v>979.55</v>
      </c>
      <c r="C267" s="26">
        <v>-0.0050914</v>
      </c>
      <c r="D267" s="26">
        <v>-0.0050785</v>
      </c>
      <c r="E267" s="26">
        <f>IFERROR(VLOOKUP(A267, USDTRY!$A$1:$B$2021, 2, FALSE), "NA")</f>
        <v>5.3222</v>
      </c>
      <c r="F267" s="27">
        <f t="shared" si="1"/>
        <v>184.049829</v>
      </c>
      <c r="G267" s="27">
        <f t="shared" si="2"/>
        <v>-0.004133609938</v>
      </c>
    </row>
    <row r="268">
      <c r="A268" s="28">
        <v>43487.0</v>
      </c>
      <c r="B268" s="26">
        <v>996.77</v>
      </c>
      <c r="C268" s="26">
        <v>0.01742677</v>
      </c>
      <c r="D268" s="26">
        <v>0.0175795</v>
      </c>
      <c r="E268" s="26">
        <f>IFERROR(VLOOKUP(A268, USDTRY!$A$1:$B$2021, 2, FALSE), "NA")</f>
        <v>5.3359</v>
      </c>
      <c r="F268" s="27">
        <f t="shared" si="1"/>
        <v>186.8044753</v>
      </c>
      <c r="G268" s="27">
        <f t="shared" si="2"/>
        <v>0.01485595264</v>
      </c>
    </row>
    <row r="269">
      <c r="A269" s="28">
        <v>43488.0</v>
      </c>
      <c r="B269" s="25">
        <v>1001.41</v>
      </c>
      <c r="C269" s="26">
        <v>0.00464423</v>
      </c>
      <c r="D269" s="26">
        <v>0.00465504</v>
      </c>
      <c r="E269" s="26">
        <f>IFERROR(VLOOKUP(A269, USDTRY!$A$1:$B$2021, 2, FALSE), "NA")</f>
        <v>5.2823</v>
      </c>
      <c r="F269" s="27">
        <f t="shared" si="1"/>
        <v>189.5784033</v>
      </c>
      <c r="G269" s="27">
        <f t="shared" si="2"/>
        <v>0.01474019347</v>
      </c>
    </row>
    <row r="270">
      <c r="A270" s="28">
        <v>43489.0</v>
      </c>
      <c r="B270" s="25">
        <v>1017.74</v>
      </c>
      <c r="C270" s="26">
        <v>0.01617548</v>
      </c>
      <c r="D270" s="26">
        <v>0.01630701</v>
      </c>
      <c r="E270" s="26">
        <f>IFERROR(VLOOKUP(A270, USDTRY!$A$1:$B$2021, 2, FALSE), "NA")</f>
        <v>5.2623</v>
      </c>
      <c r="F270" s="27">
        <f t="shared" si="1"/>
        <v>193.4021245</v>
      </c>
      <c r="G270" s="27">
        <f t="shared" si="2"/>
        <v>0.01996889127</v>
      </c>
    </row>
    <row r="271">
      <c r="A271" s="28">
        <v>43490.0</v>
      </c>
      <c r="B271" s="25">
        <v>1018.01</v>
      </c>
      <c r="C271" s="26">
        <v>2.6526E-4</v>
      </c>
      <c r="D271" s="26">
        <v>2.6529E-4</v>
      </c>
      <c r="E271" s="26">
        <f>IFERROR(VLOOKUP(A271, USDTRY!$A$1:$B$2021, 2, FALSE), "NA")</f>
        <v>5.2678</v>
      </c>
      <c r="F271" s="27">
        <f t="shared" si="1"/>
        <v>193.2514522</v>
      </c>
      <c r="G271" s="27">
        <f t="shared" si="2"/>
        <v>-0.0007793660467</v>
      </c>
    </row>
    <row r="272">
      <c r="A272" s="28">
        <v>43493.0</v>
      </c>
      <c r="B272" s="25">
        <v>1012.9</v>
      </c>
      <c r="C272" s="26">
        <v>-0.0050322</v>
      </c>
      <c r="D272" s="26">
        <v>-0.0050196</v>
      </c>
      <c r="E272" s="26">
        <f>IFERROR(VLOOKUP(A272, USDTRY!$A$1:$B$2021, 2, FALSE), "NA")</f>
        <v>5.3269</v>
      </c>
      <c r="F272" s="27">
        <f t="shared" si="1"/>
        <v>190.1481162</v>
      </c>
      <c r="G272" s="27">
        <f t="shared" si="2"/>
        <v>-0.01618887493</v>
      </c>
    </row>
    <row r="273">
      <c r="A273" s="28">
        <v>43494.0</v>
      </c>
      <c r="B273" s="25">
        <v>1040.98</v>
      </c>
      <c r="C273" s="26">
        <v>0.02734507</v>
      </c>
      <c r="D273" s="26">
        <v>0.02772238</v>
      </c>
      <c r="E273" s="26">
        <f>IFERROR(VLOOKUP(A273, USDTRY!$A$1:$B$2021, 2, FALSE), "NA")</f>
        <v>5.307</v>
      </c>
      <c r="F273" s="27">
        <f t="shared" si="1"/>
        <v>196.1522517</v>
      </c>
      <c r="G273" s="27">
        <f t="shared" si="2"/>
        <v>0.03108782506</v>
      </c>
    </row>
    <row r="274">
      <c r="A274" s="28">
        <v>43495.0</v>
      </c>
      <c r="B274" s="25">
        <v>1041.89</v>
      </c>
      <c r="C274" s="26">
        <v>8.7379E-4</v>
      </c>
      <c r="D274" s="26">
        <v>8.7418E-4</v>
      </c>
      <c r="E274" s="26">
        <f>IFERROR(VLOOKUP(A274, USDTRY!$A$1:$B$2021, 2, FALSE), "NA")</f>
        <v>5.2242</v>
      </c>
      <c r="F274" s="27">
        <f t="shared" si="1"/>
        <v>199.4353202</v>
      </c>
      <c r="G274" s="27">
        <f t="shared" si="2"/>
        <v>0.01659882215</v>
      </c>
    </row>
    <row r="275">
      <c r="A275" s="28">
        <v>43496.0</v>
      </c>
      <c r="B275" s="25">
        <v>1040.74</v>
      </c>
      <c r="C275" s="26">
        <v>-0.0011044</v>
      </c>
      <c r="D275" s="26">
        <v>-0.0011038</v>
      </c>
      <c r="E275" s="26">
        <f>IFERROR(VLOOKUP(A275, USDTRY!$A$1:$B$2021, 2, FALSE), "NA")</f>
        <v>5.1606</v>
      </c>
      <c r="F275" s="27">
        <f t="shared" si="1"/>
        <v>201.6703484</v>
      </c>
      <c r="G275" s="27">
        <f t="shared" si="2"/>
        <v>0.01114445133</v>
      </c>
    </row>
    <row r="276">
      <c r="A276" s="28">
        <v>43497.0</v>
      </c>
      <c r="B276" s="25">
        <v>1029.37</v>
      </c>
      <c r="C276" s="26">
        <v>-0.010985</v>
      </c>
      <c r="D276" s="26">
        <v>-0.0109249</v>
      </c>
      <c r="E276" s="26">
        <f>IFERROR(VLOOKUP(A276, USDTRY!$A$1:$B$2021, 2, FALSE), "NA")</f>
        <v>5.2074</v>
      </c>
      <c r="F276" s="27">
        <f t="shared" si="1"/>
        <v>197.6744633</v>
      </c>
      <c r="G276" s="27">
        <f t="shared" si="2"/>
        <v>-0.02001287306</v>
      </c>
    </row>
    <row r="277">
      <c r="A277" s="28">
        <v>43500.0</v>
      </c>
      <c r="B277" s="25">
        <v>1022.55</v>
      </c>
      <c r="C277" s="26">
        <v>-0.0066475</v>
      </c>
      <c r="D277" s="26">
        <v>-0.0066254</v>
      </c>
      <c r="E277" s="26">
        <f>IFERROR(VLOOKUP(A277, USDTRY!$A$1:$B$2021, 2, FALSE), "NA")</f>
        <v>5.2151</v>
      </c>
      <c r="F277" s="27">
        <f t="shared" si="1"/>
        <v>196.0748595</v>
      </c>
      <c r="G277" s="27">
        <f t="shared" si="2"/>
        <v>-0.008125029955</v>
      </c>
    </row>
    <row r="278">
      <c r="A278" s="28">
        <v>43501.0</v>
      </c>
      <c r="B278" s="25">
        <v>1024.48</v>
      </c>
      <c r="C278" s="26">
        <v>0.00188566</v>
      </c>
      <c r="D278" s="26">
        <v>0.00188744</v>
      </c>
      <c r="E278" s="26">
        <f>IFERROR(VLOOKUP(A278, USDTRY!$A$1:$B$2021, 2, FALSE), "NA")</f>
        <v>5.1925</v>
      </c>
      <c r="F278" s="27">
        <f t="shared" si="1"/>
        <v>197.2999519</v>
      </c>
      <c r="G278" s="27">
        <f t="shared" si="2"/>
        <v>0.00622864625</v>
      </c>
    </row>
    <row r="279">
      <c r="A279" s="28">
        <v>43502.0</v>
      </c>
      <c r="B279" s="25">
        <v>1025.84</v>
      </c>
      <c r="C279" s="26">
        <v>0.00132662</v>
      </c>
      <c r="D279" s="26">
        <v>0.0013275</v>
      </c>
      <c r="E279" s="26">
        <f>IFERROR(VLOOKUP(A279, USDTRY!$A$1:$B$2021, 2, FALSE), "NA")</f>
        <v>5.2079</v>
      </c>
      <c r="F279" s="27">
        <f t="shared" si="1"/>
        <v>196.9776685</v>
      </c>
      <c r="G279" s="27">
        <f t="shared" si="2"/>
        <v>-0.001634804345</v>
      </c>
    </row>
    <row r="280">
      <c r="A280" s="28">
        <v>43503.0</v>
      </c>
      <c r="B280" s="25">
        <v>1027.84</v>
      </c>
      <c r="C280" s="26">
        <v>0.00194772</v>
      </c>
      <c r="D280" s="26">
        <v>0.00194962</v>
      </c>
      <c r="E280" s="26">
        <f>IFERROR(VLOOKUP(A280, USDTRY!$A$1:$B$2021, 2, FALSE), "NA")</f>
        <v>5.2633</v>
      </c>
      <c r="F280" s="27">
        <f t="shared" si="1"/>
        <v>195.2843273</v>
      </c>
      <c r="G280" s="27">
        <f t="shared" si="2"/>
        <v>-0.008633779237</v>
      </c>
    </row>
    <row r="281">
      <c r="A281" s="28">
        <v>43504.0</v>
      </c>
      <c r="B281" s="25">
        <v>1024.52</v>
      </c>
      <c r="C281" s="26">
        <v>-0.0032353</v>
      </c>
      <c r="D281" s="26">
        <v>-0.0032301</v>
      </c>
      <c r="E281" s="26">
        <f>IFERROR(VLOOKUP(A281, USDTRY!$A$1:$B$2021, 2, FALSE), "NA")</f>
        <v>5.2464</v>
      </c>
      <c r="F281" s="27">
        <f t="shared" si="1"/>
        <v>195.2805733</v>
      </c>
      <c r="G281" s="27">
        <f t="shared" si="2"/>
        <v>-0.00001922332306</v>
      </c>
    </row>
    <row r="282">
      <c r="A282" s="28">
        <v>43507.0</v>
      </c>
      <c r="B282" s="25">
        <v>1043.95</v>
      </c>
      <c r="C282" s="26">
        <v>0.01878739</v>
      </c>
      <c r="D282" s="26">
        <v>0.01896498</v>
      </c>
      <c r="E282" s="26">
        <f>IFERROR(VLOOKUP(A282, USDTRY!$A$1:$B$2021, 2, FALSE), "NA")</f>
        <v>5.2742</v>
      </c>
      <c r="F282" s="27">
        <f t="shared" si="1"/>
        <v>197.9352319</v>
      </c>
      <c r="G282" s="27">
        <f t="shared" si="2"/>
        <v>0.01350250338</v>
      </c>
    </row>
    <row r="283">
      <c r="A283" s="28">
        <v>43508.0</v>
      </c>
      <c r="B283" s="25">
        <v>1037.62</v>
      </c>
      <c r="C283" s="26">
        <v>-0.006082</v>
      </c>
      <c r="D283" s="26">
        <v>-0.0060635</v>
      </c>
      <c r="E283" s="26">
        <f>IFERROR(VLOOKUP(A283, USDTRY!$A$1:$B$2021, 2, FALSE), "NA")</f>
        <v>5.2471</v>
      </c>
      <c r="F283" s="27">
        <f t="shared" si="1"/>
        <v>197.7511387</v>
      </c>
      <c r="G283" s="27">
        <f t="shared" si="2"/>
        <v>-0.0009305004479</v>
      </c>
    </row>
    <row r="284">
      <c r="A284" s="28">
        <v>43509.0</v>
      </c>
      <c r="B284" s="25">
        <v>1016.46</v>
      </c>
      <c r="C284" s="26">
        <v>-0.0206036</v>
      </c>
      <c r="D284" s="26">
        <v>-0.0203928</v>
      </c>
      <c r="E284" s="26">
        <f>IFERROR(VLOOKUP(A284, USDTRY!$A$1:$B$2021, 2, FALSE), "NA")</f>
        <v>5.2798</v>
      </c>
      <c r="F284" s="27">
        <f t="shared" si="1"/>
        <v>192.518656</v>
      </c>
      <c r="G284" s="27">
        <f t="shared" si="2"/>
        <v>-0.02681630167</v>
      </c>
    </row>
    <row r="285">
      <c r="A285" s="28">
        <v>43510.0</v>
      </c>
      <c r="B285" s="25">
        <v>1021.3</v>
      </c>
      <c r="C285" s="26">
        <v>0.00475032</v>
      </c>
      <c r="D285" s="26">
        <v>0.00476162</v>
      </c>
      <c r="E285" s="26">
        <f>IFERROR(VLOOKUP(A285, USDTRY!$A$1:$B$2021, 2, FALSE), "NA")</f>
        <v>5.2703</v>
      </c>
      <c r="F285" s="27">
        <f t="shared" si="1"/>
        <v>193.7840351</v>
      </c>
      <c r="G285" s="27">
        <f t="shared" si="2"/>
        <v>0.006551254287</v>
      </c>
    </row>
    <row r="286">
      <c r="A286" s="28">
        <v>43511.0</v>
      </c>
      <c r="B286" s="25">
        <v>1027.15</v>
      </c>
      <c r="C286" s="26">
        <v>0.00571165</v>
      </c>
      <c r="D286" s="26">
        <v>0.00572799</v>
      </c>
      <c r="E286" s="26">
        <f>IFERROR(VLOOKUP(A286, USDTRY!$A$1:$B$2021, 2, FALSE), "NA")</f>
        <v>5.2704</v>
      </c>
      <c r="F286" s="27">
        <f t="shared" si="1"/>
        <v>194.8903309</v>
      </c>
      <c r="G286" s="27">
        <f t="shared" si="2"/>
        <v>0.005692677083</v>
      </c>
    </row>
    <row r="287">
      <c r="A287" s="28">
        <v>43514.0</v>
      </c>
      <c r="B287" s="25">
        <v>1017.29</v>
      </c>
      <c r="C287" s="26">
        <v>-0.0096457</v>
      </c>
      <c r="D287" s="26">
        <v>-0.0095994</v>
      </c>
      <c r="E287" s="26">
        <f>IFERROR(VLOOKUP(A287, USDTRY!$A$1:$B$2021, 2, FALSE), "NA")</f>
        <v>5.3013</v>
      </c>
      <c r="F287" s="27">
        <f t="shared" si="1"/>
        <v>191.894441</v>
      </c>
      <c r="G287" s="27">
        <f t="shared" si="2"/>
        <v>-0.01549156043</v>
      </c>
    </row>
    <row r="288">
      <c r="A288" s="28">
        <v>43515.0</v>
      </c>
      <c r="B288" s="25">
        <v>1017.42</v>
      </c>
      <c r="C288" s="26">
        <v>1.2778E-4</v>
      </c>
      <c r="D288" s="26">
        <v>1.2779E-4</v>
      </c>
      <c r="E288" s="26">
        <f>IFERROR(VLOOKUP(A288, USDTRY!$A$1:$B$2021, 2, FALSE), "NA")</f>
        <v>5.2803</v>
      </c>
      <c r="F288" s="27">
        <f t="shared" si="1"/>
        <v>192.682234</v>
      </c>
      <c r="G288" s="27">
        <f t="shared" si="2"/>
        <v>0.004096941552</v>
      </c>
    </row>
    <row r="289">
      <c r="A289" s="28">
        <v>43516.0</v>
      </c>
      <c r="B289" s="25">
        <v>1019.71</v>
      </c>
      <c r="C289" s="26">
        <v>0.00224826</v>
      </c>
      <c r="D289" s="26">
        <v>0.00225079</v>
      </c>
      <c r="E289" s="26">
        <f>IFERROR(VLOOKUP(A289, USDTRY!$A$1:$B$2021, 2, FALSE), "NA")</f>
        <v>5.3211</v>
      </c>
      <c r="F289" s="27">
        <f t="shared" si="1"/>
        <v>191.6351882</v>
      </c>
      <c r="G289" s="27">
        <f t="shared" si="2"/>
        <v>-0.005448872631</v>
      </c>
    </row>
    <row r="290">
      <c r="A290" s="28">
        <v>43517.0</v>
      </c>
      <c r="B290" s="25">
        <v>1024.94</v>
      </c>
      <c r="C290" s="26">
        <v>0.0051158</v>
      </c>
      <c r="D290" s="26">
        <v>0.00512891</v>
      </c>
      <c r="E290" s="26">
        <f>IFERROR(VLOOKUP(A290, USDTRY!$A$1:$B$2021, 2, FALSE), "NA")</f>
        <v>5.3177</v>
      </c>
      <c r="F290" s="27">
        <f t="shared" si="1"/>
        <v>192.7412227</v>
      </c>
      <c r="G290" s="27">
        <f t="shared" si="2"/>
        <v>0.005754970999</v>
      </c>
    </row>
    <row r="291">
      <c r="A291" s="28">
        <v>43518.0</v>
      </c>
      <c r="B291" s="25">
        <v>1031.86</v>
      </c>
      <c r="C291" s="26">
        <v>0.00672892</v>
      </c>
      <c r="D291" s="26">
        <v>0.00675161</v>
      </c>
      <c r="E291" s="26">
        <f>IFERROR(VLOOKUP(A291, USDTRY!$A$1:$B$2021, 2, FALSE), "NA")</f>
        <v>5.3176</v>
      </c>
      <c r="F291" s="27">
        <f t="shared" si="1"/>
        <v>194.0461862</v>
      </c>
      <c r="G291" s="27">
        <f t="shared" si="2"/>
        <v>0.00674772995</v>
      </c>
    </row>
    <row r="292">
      <c r="A292" s="28">
        <v>43521.0</v>
      </c>
      <c r="B292" s="25">
        <v>1043.3</v>
      </c>
      <c r="C292" s="26">
        <v>0.01102577</v>
      </c>
      <c r="D292" s="26">
        <v>0.01108678</v>
      </c>
      <c r="E292" s="26">
        <f>IFERROR(VLOOKUP(A292, USDTRY!$A$1:$B$2021, 2, FALSE), "NA")</f>
        <v>5.3005</v>
      </c>
      <c r="F292" s="27">
        <f t="shared" si="1"/>
        <v>196.8304877</v>
      </c>
      <c r="G292" s="27">
        <f t="shared" si="2"/>
        <v>0.01424668556</v>
      </c>
    </row>
    <row r="293">
      <c r="A293" s="28">
        <v>43522.0</v>
      </c>
      <c r="B293" s="25">
        <v>1050.82</v>
      </c>
      <c r="C293" s="26">
        <v>0.00718205</v>
      </c>
      <c r="D293" s="26">
        <v>0.0072079</v>
      </c>
      <c r="E293" s="26">
        <f>IFERROR(VLOOKUP(A293, USDTRY!$A$1:$B$2021, 2, FALSE), "NA")</f>
        <v>5.302</v>
      </c>
      <c r="F293" s="27">
        <f t="shared" si="1"/>
        <v>198.1931347</v>
      </c>
      <c r="G293" s="27">
        <f t="shared" si="2"/>
        <v>0.006899093138</v>
      </c>
    </row>
    <row r="294">
      <c r="A294" s="28">
        <v>43523.0</v>
      </c>
      <c r="B294" s="25">
        <v>1041.41</v>
      </c>
      <c r="C294" s="26">
        <v>-0.0089952</v>
      </c>
      <c r="D294" s="26">
        <v>-0.0089549</v>
      </c>
      <c r="E294" s="26">
        <f>IFERROR(VLOOKUP(A294, USDTRY!$A$1:$B$2021, 2, FALSE), "NA")</f>
        <v>5.3109</v>
      </c>
      <c r="F294" s="27">
        <f t="shared" si="1"/>
        <v>196.0891751</v>
      </c>
      <c r="G294" s="27">
        <f t="shared" si="2"/>
        <v>-0.01067245216</v>
      </c>
    </row>
    <row r="295">
      <c r="A295" s="28">
        <v>43524.0</v>
      </c>
      <c r="B295" s="25">
        <v>1045.3</v>
      </c>
      <c r="C295" s="26">
        <v>0.00372836</v>
      </c>
      <c r="D295" s="26">
        <v>0.00373532</v>
      </c>
      <c r="E295" s="26">
        <f>IFERROR(VLOOKUP(A295, USDTRY!$A$1:$B$2021, 2, FALSE), "NA")</f>
        <v>5.3341</v>
      </c>
      <c r="F295" s="27">
        <f t="shared" si="1"/>
        <v>195.9655799</v>
      </c>
      <c r="G295" s="27">
        <f t="shared" si="2"/>
        <v>-0.0006304994257</v>
      </c>
    </row>
    <row r="296">
      <c r="A296" s="28">
        <v>43525.0</v>
      </c>
      <c r="B296" s="25">
        <v>1032.67</v>
      </c>
      <c r="C296" s="26">
        <v>-0.0121562</v>
      </c>
      <c r="D296" s="26">
        <v>-0.0120827</v>
      </c>
      <c r="E296" s="26">
        <f>IFERROR(VLOOKUP(A296, USDTRY!$A$1:$B$2021, 2, FALSE), "NA")</f>
        <v>5.3732</v>
      </c>
      <c r="F296" s="27">
        <f t="shared" si="1"/>
        <v>192.1890121</v>
      </c>
      <c r="G296" s="27">
        <f t="shared" si="2"/>
        <v>-0.01945970531</v>
      </c>
    </row>
    <row r="297">
      <c r="A297" s="28">
        <v>43528.0</v>
      </c>
      <c r="B297" s="25">
        <v>1041.93</v>
      </c>
      <c r="C297" s="26">
        <v>0.00892708</v>
      </c>
      <c r="D297" s="26">
        <v>0.00896705</v>
      </c>
      <c r="E297" s="26">
        <f>IFERROR(VLOOKUP(A297, USDTRY!$A$1:$B$2021, 2, FALSE), "NA")</f>
        <v>5.3727</v>
      </c>
      <c r="F297" s="27">
        <f t="shared" si="1"/>
        <v>193.930426</v>
      </c>
      <c r="G297" s="27">
        <f t="shared" si="2"/>
        <v>0.009020140109</v>
      </c>
    </row>
    <row r="298">
      <c r="A298" s="28">
        <v>43529.0</v>
      </c>
      <c r="B298" s="25">
        <v>1037.31</v>
      </c>
      <c r="C298" s="26">
        <v>-0.0044439</v>
      </c>
      <c r="D298" s="26">
        <v>-0.0044341</v>
      </c>
      <c r="E298" s="26">
        <f>IFERROR(VLOOKUP(A298, USDTRY!$A$1:$B$2021, 2, FALSE), "NA")</f>
        <v>5.3842</v>
      </c>
      <c r="F298" s="27">
        <f t="shared" si="1"/>
        <v>192.6581479</v>
      </c>
      <c r="G298" s="27">
        <f t="shared" si="2"/>
        <v>-0.006582102046</v>
      </c>
    </row>
    <row r="299">
      <c r="A299" s="28">
        <v>43530.0</v>
      </c>
      <c r="B299" s="25">
        <v>1034.53</v>
      </c>
      <c r="C299" s="26">
        <v>-0.0026836</v>
      </c>
      <c r="D299" s="26">
        <v>-0.00268</v>
      </c>
      <c r="E299" s="26">
        <f>IFERROR(VLOOKUP(A299, USDTRY!$A$1:$B$2021, 2, FALSE), "NA")</f>
        <v>5.4263</v>
      </c>
      <c r="F299" s="27">
        <f t="shared" si="1"/>
        <v>190.6510882</v>
      </c>
      <c r="G299" s="27">
        <f t="shared" si="2"/>
        <v>-0.01047236982</v>
      </c>
    </row>
    <row r="300">
      <c r="A300" s="28">
        <v>43531.0</v>
      </c>
      <c r="B300" s="25">
        <v>1022.83</v>
      </c>
      <c r="C300" s="26">
        <v>-0.0113739</v>
      </c>
      <c r="D300" s="26">
        <v>-0.0113095</v>
      </c>
      <c r="E300" s="26">
        <f>IFERROR(VLOOKUP(A300, USDTRY!$A$1:$B$2021, 2, FALSE), "NA")</f>
        <v>5.4702</v>
      </c>
      <c r="F300" s="27">
        <f t="shared" si="1"/>
        <v>186.9821944</v>
      </c>
      <c r="G300" s="27">
        <f t="shared" si="2"/>
        <v>-0.01943159883</v>
      </c>
    </row>
    <row r="301">
      <c r="A301" s="28">
        <v>43532.0</v>
      </c>
      <c r="B301" s="25">
        <v>1015.38</v>
      </c>
      <c r="C301" s="26">
        <v>-0.0073104</v>
      </c>
      <c r="D301" s="26">
        <v>-0.0072837</v>
      </c>
      <c r="E301" s="26">
        <f>IFERROR(VLOOKUP(A301, USDTRY!$A$1:$B$2021, 2, FALSE), "NA")</f>
        <v>5.426</v>
      </c>
      <c r="F301" s="27">
        <f t="shared" si="1"/>
        <v>187.1323258</v>
      </c>
      <c r="G301" s="27">
        <f t="shared" si="2"/>
        <v>0.0008025960136</v>
      </c>
    </row>
    <row r="302">
      <c r="A302" s="28">
        <v>43535.0</v>
      </c>
      <c r="B302" s="25">
        <v>1008.5</v>
      </c>
      <c r="C302" s="26">
        <v>-0.0067988</v>
      </c>
      <c r="D302" s="26">
        <v>-0.0067758</v>
      </c>
      <c r="E302" s="26">
        <f>IFERROR(VLOOKUP(A302, USDTRY!$A$1:$B$2021, 2, FALSE), "NA")</f>
        <v>5.4445</v>
      </c>
      <c r="F302" s="27">
        <f t="shared" si="1"/>
        <v>185.2328037</v>
      </c>
      <c r="G302" s="27">
        <f t="shared" si="2"/>
        <v>-0.01020255882</v>
      </c>
    </row>
    <row r="303">
      <c r="A303" s="28">
        <v>43536.0</v>
      </c>
      <c r="B303" s="25">
        <v>1017.21</v>
      </c>
      <c r="C303" s="26">
        <v>0.00859951</v>
      </c>
      <c r="D303" s="26">
        <v>0.00863659</v>
      </c>
      <c r="E303" s="26">
        <f>IFERROR(VLOOKUP(A303, USDTRY!$A$1:$B$2021, 2, FALSE), "NA")</f>
        <v>5.4552</v>
      </c>
      <c r="F303" s="27">
        <f t="shared" si="1"/>
        <v>186.4661241</v>
      </c>
      <c r="G303" s="27">
        <f t="shared" si="2"/>
        <v>0.006636149593</v>
      </c>
    </row>
    <row r="304">
      <c r="A304" s="28">
        <v>43537.0</v>
      </c>
      <c r="B304" s="25">
        <v>1021.97</v>
      </c>
      <c r="C304" s="26">
        <v>0.00466855</v>
      </c>
      <c r="D304" s="26">
        <v>0.00467947</v>
      </c>
      <c r="E304" s="26">
        <f>IFERROR(VLOOKUP(A304, USDTRY!$A$1:$B$2021, 2, FALSE), "NA")</f>
        <v>5.4544</v>
      </c>
      <c r="F304" s="27">
        <f t="shared" si="1"/>
        <v>187.3661631</v>
      </c>
      <c r="G304" s="27">
        <f t="shared" si="2"/>
        <v>0.00481521154</v>
      </c>
    </row>
    <row r="305">
      <c r="A305" s="28">
        <v>43538.0</v>
      </c>
      <c r="B305" s="25">
        <v>1024.32</v>
      </c>
      <c r="C305" s="26">
        <v>0.00229684</v>
      </c>
      <c r="D305" s="26">
        <v>0.00229948</v>
      </c>
      <c r="E305" s="26">
        <f>IFERROR(VLOOKUP(A305, USDTRY!$A$1:$B$2021, 2, FALSE), "NA")</f>
        <v>5.4653</v>
      </c>
      <c r="F305" s="27">
        <f t="shared" si="1"/>
        <v>187.4224654</v>
      </c>
      <c r="G305" s="27">
        <f t="shared" si="2"/>
        <v>0.0003004481508</v>
      </c>
    </row>
    <row r="306">
      <c r="A306" s="28">
        <v>43539.0</v>
      </c>
      <c r="B306" s="25">
        <v>1033.04</v>
      </c>
      <c r="C306" s="26">
        <v>0.00847693</v>
      </c>
      <c r="D306" s="26">
        <v>0.00851296</v>
      </c>
      <c r="E306" s="26">
        <f>IFERROR(VLOOKUP(A306, USDTRY!$A$1:$B$2021, 2, FALSE), "NA")</f>
        <v>5.4457</v>
      </c>
      <c r="F306" s="27">
        <f t="shared" si="1"/>
        <v>189.6982941</v>
      </c>
      <c r="G306" s="27">
        <f t="shared" si="2"/>
        <v>0.01206964223</v>
      </c>
    </row>
    <row r="307">
      <c r="A307" s="28">
        <v>43542.0</v>
      </c>
      <c r="B307" s="25">
        <v>1045.95</v>
      </c>
      <c r="C307" s="26">
        <v>0.01241965</v>
      </c>
      <c r="D307" s="26">
        <v>0.0124971</v>
      </c>
      <c r="E307" s="26">
        <f>IFERROR(VLOOKUP(A307, USDTRY!$A$1:$B$2021, 2, FALSE), "NA")</f>
        <v>5.4659</v>
      </c>
      <c r="F307" s="27">
        <f t="shared" si="1"/>
        <v>191.359154</v>
      </c>
      <c r="G307" s="27">
        <f t="shared" si="2"/>
        <v>0.008717165805</v>
      </c>
    </row>
    <row r="308">
      <c r="A308" s="28">
        <v>43543.0</v>
      </c>
      <c r="B308" s="25">
        <v>1048.62</v>
      </c>
      <c r="C308" s="26">
        <v>0.00254945</v>
      </c>
      <c r="D308" s="26">
        <v>0.0025527</v>
      </c>
      <c r="E308" s="26">
        <f>IFERROR(VLOOKUP(A308, USDTRY!$A$1:$B$2021, 2, FALSE), "NA")</f>
        <v>5.4754</v>
      </c>
      <c r="F308" s="27">
        <f t="shared" si="1"/>
        <v>191.5147752</v>
      </c>
      <c r="G308" s="27">
        <f t="shared" si="2"/>
        <v>0.0008129107011</v>
      </c>
    </row>
    <row r="309">
      <c r="A309" s="28">
        <v>43544.0</v>
      </c>
      <c r="B309" s="25">
        <v>1033.1</v>
      </c>
      <c r="C309" s="26">
        <v>-0.014911</v>
      </c>
      <c r="D309" s="26">
        <v>-0.0148004</v>
      </c>
      <c r="E309" s="26">
        <f>IFERROR(VLOOKUP(A309, USDTRY!$A$1:$B$2021, 2, FALSE), "NA")</f>
        <v>5.4178</v>
      </c>
      <c r="F309" s="27">
        <f t="shared" si="1"/>
        <v>190.6862564</v>
      </c>
      <c r="G309" s="27">
        <f t="shared" si="2"/>
        <v>-0.004335519747</v>
      </c>
    </row>
    <row r="310">
      <c r="A310" s="28">
        <v>43545.0</v>
      </c>
      <c r="B310" s="25">
        <v>1034.08</v>
      </c>
      <c r="C310" s="26">
        <v>9.4815E-4</v>
      </c>
      <c r="D310" s="26">
        <v>9.486E-4</v>
      </c>
      <c r="E310" s="26">
        <f>IFERROR(VLOOKUP(A310, USDTRY!$A$1:$B$2021, 2, FALSE), "NA")</f>
        <v>5.4612</v>
      </c>
      <c r="F310" s="27">
        <f t="shared" si="1"/>
        <v>189.3503259</v>
      </c>
      <c r="G310" s="27">
        <f t="shared" si="2"/>
        <v>-0.007030565178</v>
      </c>
    </row>
    <row r="311">
      <c r="A311" s="28">
        <v>43546.0</v>
      </c>
      <c r="B311" s="26">
        <v>998.35</v>
      </c>
      <c r="C311" s="26">
        <v>-0.0351635</v>
      </c>
      <c r="D311" s="26">
        <v>-0.0345525</v>
      </c>
      <c r="E311" s="26">
        <f>IFERROR(VLOOKUP(A311, USDTRY!$A$1:$B$2021, 2, FALSE), "NA")</f>
        <v>5.7617</v>
      </c>
      <c r="F311" s="27">
        <f t="shared" si="1"/>
        <v>173.273513</v>
      </c>
      <c r="G311" s="27">
        <f t="shared" si="2"/>
        <v>-0.0887275295</v>
      </c>
    </row>
    <row r="312">
      <c r="A312" s="28">
        <v>43549.0</v>
      </c>
      <c r="B312" s="26">
        <v>993.26</v>
      </c>
      <c r="C312" s="26">
        <v>-0.0051115</v>
      </c>
      <c r="D312" s="26">
        <v>-0.0050984</v>
      </c>
      <c r="E312" s="26">
        <f>IFERROR(VLOOKUP(A312, USDTRY!$A$1:$B$2021, 2, FALSE), "NA")</f>
        <v>5.5493</v>
      </c>
      <c r="F312" s="27">
        <f t="shared" si="1"/>
        <v>178.9883409</v>
      </c>
      <c r="G312" s="27">
        <f t="shared" si="2"/>
        <v>0.03244932274</v>
      </c>
    </row>
    <row r="313">
      <c r="A313" s="28">
        <v>43550.0</v>
      </c>
      <c r="B313" s="26">
        <v>973.79</v>
      </c>
      <c r="C313" s="26">
        <v>-0.0197968</v>
      </c>
      <c r="D313" s="26">
        <v>-0.0196021</v>
      </c>
      <c r="E313" s="26">
        <f>IFERROR(VLOOKUP(A313, USDTRY!$A$1:$B$2021, 2, FALSE), "NA")</f>
        <v>5.3269</v>
      </c>
      <c r="F313" s="27">
        <f t="shared" si="1"/>
        <v>182.8061349</v>
      </c>
      <c r="G313" s="27">
        <f t="shared" si="2"/>
        <v>0.02110555026</v>
      </c>
    </row>
    <row r="314">
      <c r="A314" s="28">
        <v>43551.0</v>
      </c>
      <c r="B314" s="26">
        <v>918.55</v>
      </c>
      <c r="C314" s="26">
        <v>-0.0583993</v>
      </c>
      <c r="D314" s="26">
        <v>-0.0567268</v>
      </c>
      <c r="E314" s="26">
        <f>IFERROR(VLOOKUP(A314, USDTRY!$A$1:$B$2021, 2, FALSE), "NA")</f>
        <v>5.3268</v>
      </c>
      <c r="F314" s="27">
        <f t="shared" si="1"/>
        <v>172.4393632</v>
      </c>
      <c r="G314" s="27">
        <f t="shared" si="2"/>
        <v>-0.05838056207</v>
      </c>
    </row>
    <row r="315">
      <c r="A315" s="28">
        <v>43552.0</v>
      </c>
      <c r="B315" s="26">
        <v>921.2</v>
      </c>
      <c r="C315" s="26">
        <v>0.00288083</v>
      </c>
      <c r="D315" s="26">
        <v>0.00288498</v>
      </c>
      <c r="E315" s="26">
        <f>IFERROR(VLOOKUP(A315, USDTRY!$A$1:$B$2021, 2, FALSE), "NA")</f>
        <v>5.546</v>
      </c>
      <c r="F315" s="27">
        <f t="shared" si="1"/>
        <v>166.1016949</v>
      </c>
      <c r="G315" s="27">
        <f t="shared" si="2"/>
        <v>-0.03744543636</v>
      </c>
    </row>
    <row r="316">
      <c r="A316" s="28">
        <v>43553.0</v>
      </c>
      <c r="B316" s="26">
        <v>937.84</v>
      </c>
      <c r="C316" s="26">
        <v>0.01790219</v>
      </c>
      <c r="D316" s="26">
        <v>0.0180634</v>
      </c>
      <c r="E316" s="26">
        <f>IFERROR(VLOOKUP(A316, USDTRY!$A$1:$B$2021, 2, FALSE), "NA")</f>
        <v>5.5405</v>
      </c>
      <c r="F316" s="27">
        <f t="shared" si="1"/>
        <v>169.2699215</v>
      </c>
      <c r="G316" s="27">
        <f t="shared" si="2"/>
        <v>0.01889438862</v>
      </c>
    </row>
    <row r="317">
      <c r="A317" s="28">
        <v>43556.0</v>
      </c>
      <c r="B317" s="26">
        <v>941.01</v>
      </c>
      <c r="C317" s="26">
        <v>0.00337441</v>
      </c>
      <c r="D317" s="26">
        <v>0.00338011</v>
      </c>
      <c r="E317" s="26">
        <f>IFERROR(VLOOKUP(A317, USDTRY!$A$1:$B$2021, 2, FALSE), "NA")</f>
        <v>5.4853</v>
      </c>
      <c r="F317" s="27">
        <f t="shared" si="1"/>
        <v>171.5512369</v>
      </c>
      <c r="G317" s="27">
        <f t="shared" si="2"/>
        <v>0.0133873703</v>
      </c>
    </row>
    <row r="318">
      <c r="A318" s="28">
        <v>43557.0</v>
      </c>
      <c r="B318" s="26">
        <v>935.33</v>
      </c>
      <c r="C318" s="26">
        <v>-0.0060544</v>
      </c>
      <c r="D318" s="26">
        <v>-0.0060361</v>
      </c>
      <c r="E318" s="26">
        <f>IFERROR(VLOOKUP(A318, USDTRY!$A$1:$B$2021, 2, FALSE), "NA")</f>
        <v>5.604</v>
      </c>
      <c r="F318" s="27">
        <f t="shared" si="1"/>
        <v>166.9039971</v>
      </c>
      <c r="G318" s="27">
        <f t="shared" si="2"/>
        <v>-0.02746319995</v>
      </c>
    </row>
    <row r="319">
      <c r="A319" s="28">
        <v>43558.0</v>
      </c>
      <c r="B319" s="26">
        <v>944.41</v>
      </c>
      <c r="C319" s="26">
        <v>0.00966099</v>
      </c>
      <c r="D319" s="26">
        <v>0.0097078</v>
      </c>
      <c r="E319" s="26">
        <f>IFERROR(VLOOKUP(A319, USDTRY!$A$1:$B$2021, 2, FALSE), "NA")</f>
        <v>5.6221</v>
      </c>
      <c r="F319" s="27">
        <f t="shared" si="1"/>
        <v>167.981715</v>
      </c>
      <c r="G319" s="27">
        <f t="shared" si="2"/>
        <v>0.006436354577</v>
      </c>
    </row>
    <row r="320">
      <c r="A320" s="28">
        <v>43559.0</v>
      </c>
      <c r="B320" s="26">
        <v>983.37</v>
      </c>
      <c r="C320" s="26">
        <v>0.04042505</v>
      </c>
      <c r="D320" s="26">
        <v>0.04125327</v>
      </c>
      <c r="E320" s="26">
        <f>IFERROR(VLOOKUP(A320, USDTRY!$A$1:$B$2021, 2, FALSE), "NA")</f>
        <v>5.5881</v>
      </c>
      <c r="F320" s="27">
        <f t="shared" si="1"/>
        <v>175.9757341</v>
      </c>
      <c r="G320" s="27">
        <f t="shared" si="2"/>
        <v>0.04649097708</v>
      </c>
    </row>
    <row r="321">
      <c r="A321" s="28">
        <v>43560.0</v>
      </c>
      <c r="B321" s="26">
        <v>987.83</v>
      </c>
      <c r="C321" s="26">
        <v>0.00452517</v>
      </c>
      <c r="D321" s="26">
        <v>0.00453542</v>
      </c>
      <c r="E321" s="26">
        <f>IFERROR(VLOOKUP(A321, USDTRY!$A$1:$B$2021, 2, FALSE), "NA")</f>
        <v>5.6252</v>
      </c>
      <c r="F321" s="27">
        <f t="shared" si="1"/>
        <v>175.6079784</v>
      </c>
      <c r="G321" s="27">
        <f t="shared" si="2"/>
        <v>-0.002091996229</v>
      </c>
    </row>
    <row r="322">
      <c r="A322" s="28">
        <v>43563.0</v>
      </c>
      <c r="B322" s="26">
        <v>969.78</v>
      </c>
      <c r="C322" s="26">
        <v>-0.0184414</v>
      </c>
      <c r="D322" s="26">
        <v>-0.0182724</v>
      </c>
      <c r="E322" s="26">
        <f>IFERROR(VLOOKUP(A322, USDTRY!$A$1:$B$2021, 2, FALSE), "NA")</f>
        <v>5.6893</v>
      </c>
      <c r="F322" s="27">
        <f t="shared" si="1"/>
        <v>170.4568225</v>
      </c>
      <c r="G322" s="27">
        <f t="shared" si="2"/>
        <v>-0.02977209123</v>
      </c>
    </row>
    <row r="323">
      <c r="A323" s="28">
        <v>43564.0</v>
      </c>
      <c r="B323" s="26">
        <v>981.35</v>
      </c>
      <c r="C323" s="26">
        <v>0.01185993</v>
      </c>
      <c r="D323" s="26">
        <v>0.01193054</v>
      </c>
      <c r="E323" s="26">
        <f>IFERROR(VLOOKUP(A323, USDTRY!$A$1:$B$2021, 2, FALSE), "NA")</f>
        <v>5.6906</v>
      </c>
      <c r="F323" s="27">
        <f t="shared" si="1"/>
        <v>172.4510596</v>
      </c>
      <c r="G323" s="27">
        <f t="shared" si="2"/>
        <v>0.01163146007</v>
      </c>
    </row>
    <row r="324">
      <c r="A324" s="28">
        <v>43565.0</v>
      </c>
      <c r="B324" s="26">
        <v>970.15</v>
      </c>
      <c r="C324" s="26">
        <v>-0.0114785</v>
      </c>
      <c r="D324" s="26">
        <v>-0.0114128</v>
      </c>
      <c r="E324" s="26">
        <f>IFERROR(VLOOKUP(A324, USDTRY!$A$1:$B$2021, 2, FALSE), "NA")</f>
        <v>5.6808</v>
      </c>
      <c r="F324" s="27">
        <f t="shared" si="1"/>
        <v>170.7770032</v>
      </c>
      <c r="G324" s="27">
        <f t="shared" si="2"/>
        <v>-0.009754853167</v>
      </c>
    </row>
    <row r="325">
      <c r="A325" s="28">
        <v>43566.0</v>
      </c>
      <c r="B325" s="26">
        <v>960.73</v>
      </c>
      <c r="C325" s="26">
        <v>-0.0097573</v>
      </c>
      <c r="D325" s="26">
        <v>-0.0097098</v>
      </c>
      <c r="E325" s="26">
        <f>IFERROR(VLOOKUP(A325, USDTRY!$A$1:$B$2021, 2, FALSE), "NA")</f>
        <v>5.7342</v>
      </c>
      <c r="F325" s="27">
        <f t="shared" si="1"/>
        <v>167.5438596</v>
      </c>
      <c r="G325" s="27">
        <f t="shared" si="2"/>
        <v>-0.01911346519</v>
      </c>
    </row>
    <row r="326">
      <c r="A326" s="28">
        <v>43567.0</v>
      </c>
      <c r="B326" s="26">
        <v>959.77</v>
      </c>
      <c r="C326" s="26">
        <v>-9.997E-4</v>
      </c>
      <c r="D326" s="26">
        <v>-9.992E-4</v>
      </c>
      <c r="E326" s="26">
        <f>IFERROR(VLOOKUP(A326, USDTRY!$A$1:$B$2021, 2, FALSE), "NA")</f>
        <v>5.7683</v>
      </c>
      <c r="F326" s="27">
        <f t="shared" si="1"/>
        <v>166.3869771</v>
      </c>
      <c r="G326" s="27">
        <f t="shared" si="2"/>
        <v>-0.006928902942</v>
      </c>
    </row>
    <row r="327">
      <c r="A327" s="28">
        <v>43570.0</v>
      </c>
      <c r="B327" s="26">
        <v>951.92</v>
      </c>
      <c r="C327" s="26">
        <v>-0.0082127</v>
      </c>
      <c r="D327" s="26">
        <v>-0.008179</v>
      </c>
      <c r="E327" s="26">
        <f>IFERROR(VLOOKUP(A327, USDTRY!$A$1:$B$2021, 2, FALSE), "NA")</f>
        <v>5.7997</v>
      </c>
      <c r="F327" s="27">
        <f t="shared" si="1"/>
        <v>164.1326275</v>
      </c>
      <c r="G327" s="27">
        <f t="shared" si="2"/>
        <v>-0.01364145713</v>
      </c>
    </row>
    <row r="328">
      <c r="A328" s="28">
        <v>43571.0</v>
      </c>
      <c r="B328" s="26">
        <v>968.09</v>
      </c>
      <c r="C328" s="26">
        <v>0.01684406</v>
      </c>
      <c r="D328" s="26">
        <v>0.01698672</v>
      </c>
      <c r="E328" s="26">
        <f>IFERROR(VLOOKUP(A328, USDTRY!$A$1:$B$2021, 2, FALSE), "NA")</f>
        <v>5.7662</v>
      </c>
      <c r="F328" s="27">
        <f t="shared" si="1"/>
        <v>167.8904651</v>
      </c>
      <c r="G328" s="27">
        <f t="shared" si="2"/>
        <v>0.02263696789</v>
      </c>
    </row>
    <row r="329">
      <c r="A329" s="28">
        <v>43572.0</v>
      </c>
      <c r="B329" s="26">
        <v>982.03</v>
      </c>
      <c r="C329" s="26">
        <v>0.0142968</v>
      </c>
      <c r="D329" s="26">
        <v>0.01439949</v>
      </c>
      <c r="E329" s="26">
        <f>IFERROR(VLOOKUP(A329, USDTRY!$A$1:$B$2021, 2, FALSE), "NA")</f>
        <v>5.7367</v>
      </c>
      <c r="F329" s="27">
        <f t="shared" si="1"/>
        <v>171.1837816</v>
      </c>
      <c r="G329" s="27">
        <f t="shared" si="2"/>
        <v>0.01942595222</v>
      </c>
    </row>
    <row r="330">
      <c r="A330" s="28">
        <v>43573.0</v>
      </c>
      <c r="B330" s="26">
        <v>968.86</v>
      </c>
      <c r="C330" s="26">
        <v>-0.0135017</v>
      </c>
      <c r="D330" s="26">
        <v>-0.013411</v>
      </c>
      <c r="E330" s="26">
        <f>IFERROR(VLOOKUP(A330, USDTRY!$A$1:$B$2021, 2, FALSE), "NA")</f>
        <v>5.7945</v>
      </c>
      <c r="F330" s="27">
        <f t="shared" si="1"/>
        <v>167.2033825</v>
      </c>
      <c r="G330" s="27">
        <f t="shared" si="2"/>
        <v>-0.02352679486</v>
      </c>
    </row>
    <row r="331">
      <c r="A331" s="28">
        <v>43574.0</v>
      </c>
      <c r="B331" s="26">
        <v>968.61</v>
      </c>
      <c r="C331" s="26">
        <v>-2.581E-4</v>
      </c>
      <c r="D331" s="26">
        <v>-2.58E-4</v>
      </c>
      <c r="E331" s="26">
        <f>IFERROR(VLOOKUP(A331, USDTRY!$A$1:$B$2021, 2, FALSE), "NA")</f>
        <v>5.8102</v>
      </c>
      <c r="F331" s="27">
        <f t="shared" si="1"/>
        <v>166.708547</v>
      </c>
      <c r="G331" s="27">
        <f t="shared" si="2"/>
        <v>-0.0029638704</v>
      </c>
    </row>
    <row r="332">
      <c r="A332" s="28">
        <v>43577.0</v>
      </c>
      <c r="B332" s="26">
        <v>959.53</v>
      </c>
      <c r="C332" s="26">
        <v>-0.0094185</v>
      </c>
      <c r="D332" s="26">
        <v>-0.0093743</v>
      </c>
      <c r="E332" s="26">
        <f>IFERROR(VLOOKUP(A332, USDTRY!$A$1:$B$2021, 2, FALSE), "NA")</f>
        <v>5.8262</v>
      </c>
      <c r="F332" s="27">
        <f t="shared" si="1"/>
        <v>164.6922522</v>
      </c>
      <c r="G332" s="27">
        <f t="shared" si="2"/>
        <v>-0.01216846599</v>
      </c>
    </row>
    <row r="333">
      <c r="A333" s="28">
        <v>43579.0</v>
      </c>
      <c r="B333" s="26">
        <v>961.42</v>
      </c>
      <c r="C333" s="26">
        <v>0.00196778</v>
      </c>
      <c r="D333" s="26">
        <v>0.00196971</v>
      </c>
      <c r="E333" s="26">
        <f>IFERROR(VLOOKUP(A333, USDTRY!$A$1:$B$2021, 2, FALSE), "NA")</f>
        <v>5.8705</v>
      </c>
      <c r="F333" s="27">
        <f t="shared" si="1"/>
        <v>163.7713994</v>
      </c>
      <c r="G333" s="27">
        <f t="shared" si="2"/>
        <v>-0.005607045274</v>
      </c>
    </row>
    <row r="334">
      <c r="A334" s="28">
        <v>43580.0</v>
      </c>
      <c r="B334" s="26">
        <v>944.99</v>
      </c>
      <c r="C334" s="26">
        <v>-0.017237</v>
      </c>
      <c r="D334" s="26">
        <v>-0.0170893</v>
      </c>
      <c r="E334" s="26">
        <f>IFERROR(VLOOKUP(A334, USDTRY!$A$1:$B$2021, 2, FALSE), "NA")</f>
        <v>5.9243</v>
      </c>
      <c r="F334" s="27">
        <f t="shared" si="1"/>
        <v>159.5108283</v>
      </c>
      <c r="G334" s="27">
        <f t="shared" si="2"/>
        <v>-0.02635974031</v>
      </c>
    </row>
    <row r="335">
      <c r="A335" s="28">
        <v>43581.0</v>
      </c>
      <c r="B335" s="26">
        <v>947.83</v>
      </c>
      <c r="C335" s="26">
        <v>0.00300082</v>
      </c>
      <c r="D335" s="26">
        <v>0.00300532</v>
      </c>
      <c r="E335" s="26">
        <f>IFERROR(VLOOKUP(A335, USDTRY!$A$1:$B$2021, 2, FALSE), "NA")</f>
        <v>5.9372</v>
      </c>
      <c r="F335" s="27">
        <f t="shared" si="1"/>
        <v>159.6425925</v>
      </c>
      <c r="G335" s="27">
        <f t="shared" si="2"/>
        <v>0.000825710666</v>
      </c>
    </row>
    <row r="336">
      <c r="A336" s="28">
        <v>43584.0</v>
      </c>
      <c r="B336" s="26">
        <v>945.35</v>
      </c>
      <c r="C336" s="26">
        <v>-0.0026199</v>
      </c>
      <c r="D336" s="26">
        <v>-0.0026165</v>
      </c>
      <c r="E336" s="26">
        <f>IFERROR(VLOOKUP(A336, USDTRY!$A$1:$B$2021, 2, FALSE), "NA")</f>
        <v>5.9448</v>
      </c>
      <c r="F336" s="27">
        <f t="shared" si="1"/>
        <v>159.0213296</v>
      </c>
      <c r="G336" s="27">
        <f t="shared" si="2"/>
        <v>-0.003899178079</v>
      </c>
    </row>
    <row r="337">
      <c r="A337" s="28">
        <v>43585.0</v>
      </c>
      <c r="B337" s="26">
        <v>954.16</v>
      </c>
      <c r="C337" s="26">
        <v>0.00927614</v>
      </c>
      <c r="D337" s="26">
        <v>0.0093193</v>
      </c>
      <c r="E337" s="26">
        <f>IFERROR(VLOOKUP(A337, USDTRY!$A$1:$B$2021, 2, FALSE), "NA")</f>
        <v>5.9617</v>
      </c>
      <c r="F337" s="27">
        <f t="shared" si="1"/>
        <v>160.0483084</v>
      </c>
      <c r="G337" s="27">
        <f t="shared" si="2"/>
        <v>0.006437355533</v>
      </c>
    </row>
    <row r="338">
      <c r="A338" s="28">
        <v>43587.0</v>
      </c>
      <c r="B338" s="26">
        <v>941.79</v>
      </c>
      <c r="C338" s="26">
        <v>-0.0130491</v>
      </c>
      <c r="D338" s="26">
        <v>-0.0129643</v>
      </c>
      <c r="E338" s="26">
        <f>IFERROR(VLOOKUP(A338, USDTRY!$A$1:$B$2021, 2, FALSE), "NA")</f>
        <v>5.9635</v>
      </c>
      <c r="F338" s="27">
        <f t="shared" si="1"/>
        <v>157.9257148</v>
      </c>
      <c r="G338" s="27">
        <f t="shared" si="2"/>
        <v>-0.01335093421</v>
      </c>
    </row>
    <row r="339">
      <c r="A339" s="28">
        <v>43588.0</v>
      </c>
      <c r="B339" s="26">
        <v>939.46</v>
      </c>
      <c r="C339" s="26">
        <v>-0.0024771</v>
      </c>
      <c r="D339" s="26">
        <v>-0.002474</v>
      </c>
      <c r="E339" s="26">
        <f>IFERROR(VLOOKUP(A339, USDTRY!$A$1:$B$2021, 2, FALSE), "NA")</f>
        <v>5.9531</v>
      </c>
      <c r="F339" s="27">
        <f t="shared" si="1"/>
        <v>157.8102165</v>
      </c>
      <c r="G339" s="27">
        <f t="shared" si="2"/>
        <v>-0.0007316129251</v>
      </c>
    </row>
    <row r="340">
      <c r="A340" s="28">
        <v>43591.0</v>
      </c>
      <c r="B340" s="26">
        <v>929.82</v>
      </c>
      <c r="C340" s="26">
        <v>-0.0103142</v>
      </c>
      <c r="D340" s="26">
        <v>-0.0102612</v>
      </c>
      <c r="E340" s="26">
        <f>IFERROR(VLOOKUP(A340, USDTRY!$A$1:$B$2021, 2, FALSE), "NA")</f>
        <v>6.0769</v>
      </c>
      <c r="F340" s="27">
        <f t="shared" si="1"/>
        <v>153.0089355</v>
      </c>
      <c r="G340" s="27">
        <f t="shared" si="2"/>
        <v>-0.03089682833</v>
      </c>
    </row>
    <row r="341">
      <c r="A341" s="28">
        <v>43592.0</v>
      </c>
      <c r="B341" s="26">
        <v>914.82</v>
      </c>
      <c r="C341" s="26">
        <v>-0.0162637</v>
      </c>
      <c r="D341" s="26">
        <v>-0.0161322</v>
      </c>
      <c r="E341" s="26">
        <f>IFERROR(VLOOKUP(A341, USDTRY!$A$1:$B$2021, 2, FALSE), "NA")</f>
        <v>6.1501</v>
      </c>
      <c r="F341" s="27">
        <f t="shared" si="1"/>
        <v>148.7488008</v>
      </c>
      <c r="G341" s="27">
        <f t="shared" si="2"/>
        <v>-0.02823733873</v>
      </c>
    </row>
    <row r="342">
      <c r="A342" s="28">
        <v>43593.0</v>
      </c>
      <c r="B342" s="26">
        <v>902.72</v>
      </c>
      <c r="C342" s="26">
        <v>-0.0133149</v>
      </c>
      <c r="D342" s="26">
        <v>-0.0132266</v>
      </c>
      <c r="E342" s="26">
        <f>IFERROR(VLOOKUP(A342, USDTRY!$A$1:$B$2021, 2, FALSE), "NA")</f>
        <v>6.1835</v>
      </c>
      <c r="F342" s="27">
        <f t="shared" si="1"/>
        <v>145.9885178</v>
      </c>
      <c r="G342" s="27">
        <f t="shared" si="2"/>
        <v>-0.01873100915</v>
      </c>
    </row>
    <row r="343">
      <c r="A343" s="28">
        <v>43594.0</v>
      </c>
      <c r="B343" s="26">
        <v>886.86</v>
      </c>
      <c r="C343" s="26">
        <v>-0.0177253</v>
      </c>
      <c r="D343" s="26">
        <v>-0.0175691</v>
      </c>
      <c r="E343" s="26">
        <f>IFERROR(VLOOKUP(A343, USDTRY!$A$1:$B$2021, 2, FALSE), "NA")</f>
        <v>6.1907</v>
      </c>
      <c r="F343" s="27">
        <f t="shared" si="1"/>
        <v>143.2568207</v>
      </c>
      <c r="G343" s="27">
        <f t="shared" si="2"/>
        <v>-0.01888900509</v>
      </c>
    </row>
    <row r="344">
      <c r="A344" s="28">
        <v>43595.0</v>
      </c>
      <c r="B344" s="26">
        <v>885.33</v>
      </c>
      <c r="C344" s="26">
        <v>-0.0017267</v>
      </c>
      <c r="D344" s="26">
        <v>-0.0017252</v>
      </c>
      <c r="E344" s="26">
        <f>IFERROR(VLOOKUP(A344, USDTRY!$A$1:$B$2021, 2, FALSE), "NA")</f>
        <v>5.9757</v>
      </c>
      <c r="F344" s="27">
        <f t="shared" si="1"/>
        <v>148.1550279</v>
      </c>
      <c r="G344" s="27">
        <f t="shared" si="2"/>
        <v>0.03362024257</v>
      </c>
    </row>
    <row r="345">
      <c r="A345" s="28">
        <v>43598.0</v>
      </c>
      <c r="B345" s="26">
        <v>862.83</v>
      </c>
      <c r="C345" s="26">
        <v>-0.0257428</v>
      </c>
      <c r="D345" s="26">
        <v>-0.0254143</v>
      </c>
      <c r="E345" s="26">
        <f>IFERROR(VLOOKUP(A345, USDTRY!$A$1:$B$2021, 2, FALSE), "NA")</f>
        <v>6.0552</v>
      </c>
      <c r="F345" s="27">
        <f t="shared" si="1"/>
        <v>142.4940547</v>
      </c>
      <c r="G345" s="27">
        <f t="shared" si="2"/>
        <v>-0.03895893368</v>
      </c>
    </row>
    <row r="346">
      <c r="A346" s="28">
        <v>43599.0</v>
      </c>
      <c r="B346" s="26">
        <v>880.23</v>
      </c>
      <c r="C346" s="26">
        <v>0.01996555</v>
      </c>
      <c r="D346" s="26">
        <v>0.0201662</v>
      </c>
      <c r="E346" s="26">
        <f>IFERROR(VLOOKUP(A346, USDTRY!$A$1:$B$2021, 2, FALSE), "NA")</f>
        <v>6.0249</v>
      </c>
      <c r="F346" s="27">
        <f t="shared" si="1"/>
        <v>146.0986904</v>
      </c>
      <c r="G346" s="27">
        <f t="shared" si="2"/>
        <v>0.02498207782</v>
      </c>
    </row>
    <row r="347">
      <c r="A347" s="28">
        <v>43600.0</v>
      </c>
      <c r="B347" s="26">
        <v>873.8</v>
      </c>
      <c r="C347" s="26">
        <v>-0.0073317</v>
      </c>
      <c r="D347" s="26">
        <v>-0.0073049</v>
      </c>
      <c r="E347" s="26">
        <f>IFERROR(VLOOKUP(A347, USDTRY!$A$1:$B$2021, 2, FALSE), "NA")</f>
        <v>5.9973</v>
      </c>
      <c r="F347" s="27">
        <f t="shared" si="1"/>
        <v>145.6988978</v>
      </c>
      <c r="G347" s="27">
        <f t="shared" si="2"/>
        <v>-0.002740206661</v>
      </c>
    </row>
    <row r="348">
      <c r="A348" s="28">
        <v>43601.0</v>
      </c>
      <c r="B348" s="26">
        <v>872.04</v>
      </c>
      <c r="C348" s="26">
        <v>-0.0020162</v>
      </c>
      <c r="D348" s="26">
        <v>-0.0020142</v>
      </c>
      <c r="E348" s="26">
        <f>IFERROR(VLOOKUP(A348, USDTRY!$A$1:$B$2021, 2, FALSE), "NA")</f>
        <v>6.0415</v>
      </c>
      <c r="F348" s="27">
        <f t="shared" si="1"/>
        <v>144.341637</v>
      </c>
      <c r="G348" s="27">
        <f t="shared" si="2"/>
        <v>-0.009359179638</v>
      </c>
    </row>
    <row r="349">
      <c r="A349" s="28">
        <v>43602.0</v>
      </c>
      <c r="B349" s="26">
        <v>867.96</v>
      </c>
      <c r="C349" s="26">
        <v>-0.0046897</v>
      </c>
      <c r="D349" s="26">
        <v>-0.0046787</v>
      </c>
      <c r="E349" s="26">
        <f>IFERROR(VLOOKUP(A349, USDTRY!$A$1:$B$2021, 2, FALSE), "NA")</f>
        <v>6.054</v>
      </c>
      <c r="F349" s="27">
        <f t="shared" si="1"/>
        <v>143.3696729</v>
      </c>
      <c r="G349" s="27">
        <f t="shared" si="2"/>
        <v>-0.006756548882</v>
      </c>
    </row>
    <row r="350">
      <c r="A350" s="28">
        <v>43605.0</v>
      </c>
      <c r="B350" s="26">
        <v>867.71</v>
      </c>
      <c r="C350" s="26">
        <v>-2.881E-4</v>
      </c>
      <c r="D350" s="26">
        <v>-2.88E-4</v>
      </c>
      <c r="E350" s="26">
        <f>IFERROR(VLOOKUP(A350, USDTRY!$A$1:$B$2021, 2, FALSE), "NA")</f>
        <v>6.0189</v>
      </c>
      <c r="F350" s="27">
        <f t="shared" si="1"/>
        <v>144.1642161</v>
      </c>
      <c r="G350" s="27">
        <f t="shared" si="2"/>
        <v>0.005526619032</v>
      </c>
    </row>
    <row r="351">
      <c r="A351" s="28">
        <v>43606.0</v>
      </c>
      <c r="B351" s="26">
        <v>853.1</v>
      </c>
      <c r="C351" s="26">
        <v>-0.0169808</v>
      </c>
      <c r="D351" s="26">
        <v>-0.0168374</v>
      </c>
      <c r="E351" s="26">
        <f>IFERROR(VLOOKUP(A351, USDTRY!$A$1:$B$2021, 2, FALSE), "NA")</f>
        <v>6.0515</v>
      </c>
      <c r="F351" s="27">
        <f t="shared" si="1"/>
        <v>140.9733124</v>
      </c>
      <c r="G351" s="27">
        <f t="shared" si="2"/>
        <v>-0.02238244036</v>
      </c>
    </row>
    <row r="352">
      <c r="A352" s="28">
        <v>43607.0</v>
      </c>
      <c r="B352" s="26">
        <v>836.75</v>
      </c>
      <c r="C352" s="26">
        <v>-0.0193514</v>
      </c>
      <c r="D352" s="26">
        <v>-0.0191654</v>
      </c>
      <c r="E352" s="26">
        <f>IFERROR(VLOOKUP(A352, USDTRY!$A$1:$B$2021, 2, FALSE), "NA")</f>
        <v>6.091</v>
      </c>
      <c r="F352" s="27">
        <f t="shared" si="1"/>
        <v>137.3748153</v>
      </c>
      <c r="G352" s="27">
        <f t="shared" si="2"/>
        <v>-0.02585753048</v>
      </c>
    </row>
    <row r="353">
      <c r="A353" s="28">
        <v>43608.0</v>
      </c>
      <c r="B353" s="26">
        <v>845.96</v>
      </c>
      <c r="C353" s="26">
        <v>0.01094674</v>
      </c>
      <c r="D353" s="26">
        <v>0.01100687</v>
      </c>
      <c r="E353" s="26">
        <f>IFERROR(VLOOKUP(A353, USDTRY!$A$1:$B$2021, 2, FALSE), "NA")</f>
        <v>6.0954</v>
      </c>
      <c r="F353" s="27">
        <f t="shared" si="1"/>
        <v>138.786626</v>
      </c>
      <c r="G353" s="27">
        <f t="shared" si="2"/>
        <v>0.01022462058</v>
      </c>
    </row>
    <row r="354">
      <c r="A354" s="28">
        <v>43609.0</v>
      </c>
      <c r="B354" s="26">
        <v>860.72</v>
      </c>
      <c r="C354" s="26">
        <v>0.01729717</v>
      </c>
      <c r="D354" s="26">
        <v>0.01744763</v>
      </c>
      <c r="E354" s="26">
        <f>IFERROR(VLOOKUP(A354, USDTRY!$A$1:$B$2021, 2, FALSE), "NA")</f>
        <v>6.0815</v>
      </c>
      <c r="F354" s="27">
        <f t="shared" si="1"/>
        <v>141.5308723</v>
      </c>
      <c r="G354" s="27">
        <f t="shared" si="2"/>
        <v>0.01958018339</v>
      </c>
    </row>
    <row r="355">
      <c r="A355" s="28">
        <v>43612.0</v>
      </c>
      <c r="B355" s="26">
        <v>855.45</v>
      </c>
      <c r="C355" s="26">
        <v>-0.0061416</v>
      </c>
      <c r="D355" s="26">
        <v>-0.0061228</v>
      </c>
      <c r="E355" s="26">
        <f>IFERROR(VLOOKUP(A355, USDTRY!$A$1:$B$2021, 2, FALSE), "NA")</f>
        <v>6.056</v>
      </c>
      <c r="F355" s="27">
        <f t="shared" si="1"/>
        <v>141.256605</v>
      </c>
      <c r="G355" s="27">
        <f t="shared" si="2"/>
        <v>-0.001939742074</v>
      </c>
    </row>
    <row r="356">
      <c r="A356" s="28">
        <v>43613.0</v>
      </c>
      <c r="B356" s="26">
        <v>867.78</v>
      </c>
      <c r="C356" s="26">
        <v>0.01431058</v>
      </c>
      <c r="D356" s="26">
        <v>0.01441347</v>
      </c>
      <c r="E356" s="26">
        <f>IFERROR(VLOOKUP(A356, USDTRY!$A$1:$B$2021, 2, FALSE), "NA")</f>
        <v>6.0271</v>
      </c>
      <c r="F356" s="27">
        <f t="shared" si="1"/>
        <v>143.9796917</v>
      </c>
      <c r="G356" s="27">
        <f t="shared" si="2"/>
        <v>0.01909412981</v>
      </c>
    </row>
    <row r="357">
      <c r="A357" s="28">
        <v>43614.0</v>
      </c>
      <c r="B357" s="26">
        <v>871.86</v>
      </c>
      <c r="C357" s="26">
        <v>0.00469063</v>
      </c>
      <c r="D357" s="26">
        <v>0.00470165</v>
      </c>
      <c r="E357" s="26">
        <f>IFERROR(VLOOKUP(A357, USDTRY!$A$1:$B$2021, 2, FALSE), "NA")</f>
        <v>6.009</v>
      </c>
      <c r="F357" s="27">
        <f t="shared" si="1"/>
        <v>145.0923615</v>
      </c>
      <c r="G357" s="27">
        <f t="shared" si="2"/>
        <v>0.007698255261</v>
      </c>
    </row>
    <row r="358">
      <c r="A358" s="28">
        <v>43615.0</v>
      </c>
      <c r="B358" s="26">
        <v>900.12</v>
      </c>
      <c r="C358" s="26">
        <v>0.03189923</v>
      </c>
      <c r="D358" s="26">
        <v>0.03241346</v>
      </c>
      <c r="E358" s="26">
        <f>IFERROR(VLOOKUP(A358, USDTRY!$A$1:$B$2021, 2, FALSE), "NA")</f>
        <v>5.8746</v>
      </c>
      <c r="F358" s="27">
        <f t="shared" si="1"/>
        <v>153.2223471</v>
      </c>
      <c r="G358" s="27">
        <f t="shared" si="2"/>
        <v>0.05451959995</v>
      </c>
    </row>
    <row r="359">
      <c r="A359" s="28">
        <v>43616.0</v>
      </c>
      <c r="B359" s="26">
        <v>905.9</v>
      </c>
      <c r="C359" s="26">
        <v>0.00640084</v>
      </c>
      <c r="D359" s="26">
        <v>0.00642137</v>
      </c>
      <c r="E359" s="26">
        <f>IFERROR(VLOOKUP(A359, USDTRY!$A$1:$B$2021, 2, FALSE), "NA")</f>
        <v>5.8372</v>
      </c>
      <c r="F359" s="27">
        <f t="shared" si="1"/>
        <v>155.1942712</v>
      </c>
      <c r="G359" s="27">
        <f t="shared" si="2"/>
        <v>0.0127875797</v>
      </c>
    </row>
    <row r="360">
      <c r="A360" s="28">
        <v>43619.0</v>
      </c>
      <c r="B360" s="26">
        <v>903.46</v>
      </c>
      <c r="C360" s="26">
        <v>-0.0026971</v>
      </c>
      <c r="D360" s="26">
        <v>-0.0026935</v>
      </c>
      <c r="E360" s="26">
        <f>IFERROR(VLOOKUP(A360, USDTRY!$A$1:$B$2021, 2, FALSE), "NA")</f>
        <v>5.8293</v>
      </c>
      <c r="F360" s="27">
        <f t="shared" si="1"/>
        <v>154.9860189</v>
      </c>
      <c r="G360" s="27">
        <f t="shared" si="2"/>
        <v>-0.001342782629</v>
      </c>
    </row>
    <row r="361">
      <c r="A361" s="28">
        <v>43623.0</v>
      </c>
      <c r="B361" s="26">
        <v>938.09</v>
      </c>
      <c r="C361" s="26">
        <v>0.03761406</v>
      </c>
      <c r="D361" s="26">
        <v>0.03833042</v>
      </c>
      <c r="E361" s="26">
        <f>IFERROR(VLOOKUP(A361, USDTRY!$A$1:$B$2021, 2, FALSE), "NA")</f>
        <v>5.83</v>
      </c>
      <c r="F361" s="27">
        <f t="shared" si="1"/>
        <v>160.9073756</v>
      </c>
      <c r="G361" s="27">
        <f t="shared" si="2"/>
        <v>0.03749398063</v>
      </c>
    </row>
    <row r="362">
      <c r="A362" s="28">
        <v>43626.0</v>
      </c>
      <c r="B362" s="26">
        <v>941.03</v>
      </c>
      <c r="C362" s="26">
        <v>0.00312913</v>
      </c>
      <c r="D362" s="26">
        <v>0.00313403</v>
      </c>
      <c r="E362" s="26">
        <f>IFERROR(VLOOKUP(A362, USDTRY!$A$1:$B$2021, 2, FALSE), "NA")</f>
        <v>5.7737</v>
      </c>
      <c r="F362" s="27">
        <f t="shared" si="1"/>
        <v>162.9856071</v>
      </c>
      <c r="G362" s="27">
        <f t="shared" si="2"/>
        <v>0.01283300434</v>
      </c>
    </row>
    <row r="363">
      <c r="A363" s="28">
        <v>43627.0</v>
      </c>
      <c r="B363" s="26">
        <v>928.26</v>
      </c>
      <c r="C363" s="26">
        <v>-0.0136632</v>
      </c>
      <c r="D363" s="26">
        <v>-0.0135702</v>
      </c>
      <c r="E363" s="26">
        <f>IFERROR(VLOOKUP(A363, USDTRY!$A$1:$B$2021, 2, FALSE), "NA")</f>
        <v>5.7946</v>
      </c>
      <c r="F363" s="27">
        <f t="shared" si="1"/>
        <v>160.1939737</v>
      </c>
      <c r="G363" s="27">
        <f t="shared" si="2"/>
        <v>-0.01727648064</v>
      </c>
    </row>
    <row r="364">
      <c r="A364" s="28">
        <v>43628.0</v>
      </c>
      <c r="B364" s="26">
        <v>926.06</v>
      </c>
      <c r="C364" s="26">
        <v>-0.0023728</v>
      </c>
      <c r="D364" s="26">
        <v>-0.00237</v>
      </c>
      <c r="E364" s="26">
        <f>IFERROR(VLOOKUP(A364, USDTRY!$A$1:$B$2021, 2, FALSE), "NA")</f>
        <v>5.807</v>
      </c>
      <c r="F364" s="27">
        <f t="shared" si="1"/>
        <v>159.4730498</v>
      </c>
      <c r="G364" s="27">
        <f t="shared" si="2"/>
        <v>-0.004510475598</v>
      </c>
    </row>
    <row r="365">
      <c r="A365" s="28">
        <v>43629.0</v>
      </c>
      <c r="B365" s="26">
        <v>905.01</v>
      </c>
      <c r="C365" s="26">
        <v>-0.022993</v>
      </c>
      <c r="D365" s="26">
        <v>-0.0227307</v>
      </c>
      <c r="E365" s="26">
        <f>IFERROR(VLOOKUP(A365, USDTRY!$A$1:$B$2021, 2, FALSE), "NA")</f>
        <v>5.8619</v>
      </c>
      <c r="F365" s="27">
        <f t="shared" si="1"/>
        <v>154.3885088</v>
      </c>
      <c r="G365" s="27">
        <f t="shared" si="2"/>
        <v>-0.03240273073</v>
      </c>
    </row>
    <row r="366">
      <c r="A366" s="28">
        <v>43630.0</v>
      </c>
      <c r="B366" s="26">
        <v>907.87</v>
      </c>
      <c r="C366" s="26">
        <v>0.0031552</v>
      </c>
      <c r="D366" s="26">
        <v>0.00316019</v>
      </c>
      <c r="E366" s="26">
        <f>IFERROR(VLOOKUP(A366, USDTRY!$A$1:$B$2021, 2, FALSE), "NA")</f>
        <v>5.9005</v>
      </c>
      <c r="F366" s="27">
        <f t="shared" si="1"/>
        <v>153.8632319</v>
      </c>
      <c r="G366" s="27">
        <f t="shared" si="2"/>
        <v>-0.003408106782</v>
      </c>
    </row>
    <row r="367">
      <c r="A367" s="28">
        <v>43633.0</v>
      </c>
      <c r="B367" s="26">
        <v>922.5</v>
      </c>
      <c r="C367" s="26">
        <v>0.01598618</v>
      </c>
      <c r="D367" s="26">
        <v>0.01611464</v>
      </c>
      <c r="E367" s="26">
        <f>IFERROR(VLOOKUP(A367, USDTRY!$A$1:$B$2021, 2, FALSE), "NA")</f>
        <v>5.8687</v>
      </c>
      <c r="F367" s="27">
        <f t="shared" si="1"/>
        <v>157.1898376</v>
      </c>
      <c r="G367" s="27">
        <f t="shared" si="2"/>
        <v>0.02139012822</v>
      </c>
    </row>
    <row r="368">
      <c r="A368" s="28">
        <v>43634.0</v>
      </c>
      <c r="B368" s="26">
        <v>942.19</v>
      </c>
      <c r="C368" s="26">
        <v>0.02111958</v>
      </c>
      <c r="D368" s="26">
        <v>0.02134417</v>
      </c>
      <c r="E368" s="26">
        <f>IFERROR(VLOOKUP(A368, USDTRY!$A$1:$B$2021, 2, FALSE), "NA")</f>
        <v>5.8225</v>
      </c>
      <c r="F368" s="27">
        <f t="shared" si="1"/>
        <v>161.8188064</v>
      </c>
      <c r="G368" s="27">
        <f t="shared" si="2"/>
        <v>0.0290229983</v>
      </c>
    </row>
    <row r="369">
      <c r="A369" s="28">
        <v>43635.0</v>
      </c>
      <c r="B369" s="26">
        <v>942.44</v>
      </c>
      <c r="C369" s="26">
        <v>2.653E-4</v>
      </c>
      <c r="D369" s="26">
        <v>2.6534E-4</v>
      </c>
      <c r="E369" s="26">
        <f>IFERROR(VLOOKUP(A369, USDTRY!$A$1:$B$2021, 2, FALSE), "NA")</f>
        <v>5.7833</v>
      </c>
      <c r="F369" s="27">
        <f t="shared" si="1"/>
        <v>162.9588643</v>
      </c>
      <c r="G369" s="27">
        <f t="shared" si="2"/>
        <v>0.007020572824</v>
      </c>
    </row>
    <row r="370">
      <c r="A370" s="28">
        <v>43636.0</v>
      </c>
      <c r="B370" s="26">
        <v>941.58</v>
      </c>
      <c r="C370" s="26">
        <v>-9.129E-4</v>
      </c>
      <c r="D370" s="26">
        <v>-9.125E-4</v>
      </c>
      <c r="E370" s="26">
        <f>IFERROR(VLOOKUP(A370, USDTRY!$A$1:$B$2021, 2, FALSE), "NA")</f>
        <v>5.76</v>
      </c>
      <c r="F370" s="27">
        <f t="shared" si="1"/>
        <v>163.46875</v>
      </c>
      <c r="G370" s="27">
        <f t="shared" si="2"/>
        <v>0.003124037772</v>
      </c>
    </row>
    <row r="371">
      <c r="A371" s="28">
        <v>43637.0</v>
      </c>
      <c r="B371" s="26">
        <v>940.22</v>
      </c>
      <c r="C371" s="26">
        <v>-0.0014454</v>
      </c>
      <c r="D371" s="26">
        <v>-0.0014444</v>
      </c>
      <c r="E371" s="26">
        <f>IFERROR(VLOOKUP(A371, USDTRY!$A$1:$B$2021, 2, FALSE), "NA")</f>
        <v>5.8204</v>
      </c>
      <c r="F371" s="27">
        <f t="shared" si="1"/>
        <v>161.5387259</v>
      </c>
      <c r="G371" s="27">
        <f t="shared" si="2"/>
        <v>-0.01187693804</v>
      </c>
    </row>
    <row r="372">
      <c r="A372" s="28">
        <v>43640.0</v>
      </c>
      <c r="B372" s="26">
        <v>951.82</v>
      </c>
      <c r="C372" s="26">
        <v>0.01226205</v>
      </c>
      <c r="D372" s="26">
        <v>0.01233754</v>
      </c>
      <c r="E372" s="26">
        <f>IFERROR(VLOOKUP(A372, USDTRY!$A$1:$B$2021, 2, FALSE), "NA")</f>
        <v>5.808</v>
      </c>
      <c r="F372" s="27">
        <f t="shared" si="1"/>
        <v>163.880854</v>
      </c>
      <c r="G372" s="27">
        <f t="shared" si="2"/>
        <v>0.01439476123</v>
      </c>
    </row>
    <row r="373">
      <c r="A373" s="28">
        <v>43641.0</v>
      </c>
      <c r="B373" s="26">
        <v>954.21</v>
      </c>
      <c r="C373" s="26">
        <v>0.00250783</v>
      </c>
      <c r="D373" s="26">
        <v>0.00251098</v>
      </c>
      <c r="E373" s="26">
        <f>IFERROR(VLOOKUP(A373, USDTRY!$A$1:$B$2021, 2, FALSE), "NA")</f>
        <v>5.7939</v>
      </c>
      <c r="F373" s="27">
        <f t="shared" si="1"/>
        <v>164.6921763</v>
      </c>
      <c r="G373" s="27">
        <f t="shared" si="2"/>
        <v>0.004938469284</v>
      </c>
    </row>
    <row r="374">
      <c r="A374" s="28">
        <v>43642.0</v>
      </c>
      <c r="B374" s="26">
        <v>948.31</v>
      </c>
      <c r="C374" s="26">
        <v>-0.0062023</v>
      </c>
      <c r="D374" s="26">
        <v>-0.0061831</v>
      </c>
      <c r="E374" s="26">
        <f>IFERROR(VLOOKUP(A374, USDTRY!$A$1:$B$2021, 2, FALSE), "NA")</f>
        <v>5.7719</v>
      </c>
      <c r="F374" s="27">
        <f t="shared" si="1"/>
        <v>164.2977183</v>
      </c>
      <c r="G374" s="27">
        <f t="shared" si="2"/>
        <v>-0.00239799577</v>
      </c>
    </row>
    <row r="375">
      <c r="A375" s="28">
        <v>43643.0</v>
      </c>
      <c r="B375" s="26">
        <v>955.73</v>
      </c>
      <c r="C375" s="26">
        <v>0.00779399</v>
      </c>
      <c r="D375" s="26">
        <v>0.00782445</v>
      </c>
      <c r="E375" s="26">
        <f>IFERROR(VLOOKUP(A375, USDTRY!$A$1:$B$2021, 2, FALSE), "NA")</f>
        <v>5.7698</v>
      </c>
      <c r="F375" s="27">
        <f t="shared" si="1"/>
        <v>165.6435232</v>
      </c>
      <c r="G375" s="27">
        <f t="shared" si="2"/>
        <v>0.008157891233</v>
      </c>
    </row>
    <row r="376">
      <c r="A376" s="28">
        <v>43644.0</v>
      </c>
      <c r="B376" s="26">
        <v>964.85</v>
      </c>
      <c r="C376" s="26">
        <v>0.0094972</v>
      </c>
      <c r="D376" s="26">
        <v>0.00954244</v>
      </c>
      <c r="E376" s="26">
        <f>IFERROR(VLOOKUP(A376, USDTRY!$A$1:$B$2021, 2, FALSE), "NA")</f>
        <v>5.7873</v>
      </c>
      <c r="F376" s="27">
        <f t="shared" si="1"/>
        <v>166.7185043</v>
      </c>
      <c r="G376" s="27">
        <f t="shared" si="2"/>
        <v>0.006468758754</v>
      </c>
    </row>
    <row r="377">
      <c r="A377" s="28">
        <v>43647.0</v>
      </c>
      <c r="B377" s="26">
        <v>997.36</v>
      </c>
      <c r="C377" s="26">
        <v>0.03313914</v>
      </c>
      <c r="D377" s="26">
        <v>0.03369436</v>
      </c>
      <c r="E377" s="26">
        <f>IFERROR(VLOOKUP(A377, USDTRY!$A$1:$B$2021, 2, FALSE), "NA")</f>
        <v>5.6431</v>
      </c>
      <c r="F377" s="27">
        <f t="shared" si="1"/>
        <v>176.7397353</v>
      </c>
      <c r="G377" s="27">
        <f t="shared" si="2"/>
        <v>0.05837144087</v>
      </c>
    </row>
    <row r="378">
      <c r="A378" s="28">
        <v>43648.0</v>
      </c>
      <c r="B378" s="25">
        <v>1002.01</v>
      </c>
      <c r="C378" s="26">
        <v>0.00465147</v>
      </c>
      <c r="D378" s="26">
        <v>0.00466231</v>
      </c>
      <c r="E378" s="26">
        <f>IFERROR(VLOOKUP(A378, USDTRY!$A$1:$B$2021, 2, FALSE), "NA")</f>
        <v>5.6485</v>
      </c>
      <c r="F378" s="27">
        <f t="shared" si="1"/>
        <v>177.3939984</v>
      </c>
      <c r="G378" s="27">
        <f t="shared" si="2"/>
        <v>0.003695010314</v>
      </c>
    </row>
    <row r="379">
      <c r="A379" s="28">
        <v>43649.0</v>
      </c>
      <c r="B379" s="26">
        <v>993.63</v>
      </c>
      <c r="C379" s="26">
        <v>-0.0083984</v>
      </c>
      <c r="D379" s="26">
        <v>-0.0083632</v>
      </c>
      <c r="E379" s="26">
        <f>IFERROR(VLOOKUP(A379, USDTRY!$A$1:$B$2021, 2, FALSE), "NA")</f>
        <v>5.6171</v>
      </c>
      <c r="F379" s="27">
        <f t="shared" si="1"/>
        <v>176.8937708</v>
      </c>
      <c r="G379" s="27">
        <f t="shared" si="2"/>
        <v>-0.00282385098</v>
      </c>
    </row>
    <row r="380">
      <c r="A380" s="28">
        <v>43650.0</v>
      </c>
      <c r="B380" s="26">
        <v>993.82</v>
      </c>
      <c r="C380" s="26">
        <v>1.912E-4</v>
      </c>
      <c r="D380" s="26">
        <v>1.9122E-4</v>
      </c>
      <c r="E380" s="26">
        <f>IFERROR(VLOOKUP(A380, USDTRY!$A$1:$B$2021, 2, FALSE), "NA")</f>
        <v>5.5943</v>
      </c>
      <c r="F380" s="27">
        <f t="shared" si="1"/>
        <v>177.6486781</v>
      </c>
      <c r="G380" s="27">
        <f t="shared" si="2"/>
        <v>0.004258494039</v>
      </c>
    </row>
    <row r="381">
      <c r="A381" s="28">
        <v>43651.0</v>
      </c>
      <c r="B381" s="26">
        <v>996.35</v>
      </c>
      <c r="C381" s="26">
        <v>0.0025425</v>
      </c>
      <c r="D381" s="26">
        <v>0.00254573</v>
      </c>
      <c r="E381" s="26">
        <f>IFERROR(VLOOKUP(A381, USDTRY!$A$1:$B$2021, 2, FALSE), "NA")</f>
        <v>5.6278</v>
      </c>
      <c r="F381" s="27">
        <f t="shared" si="1"/>
        <v>177.0407619</v>
      </c>
      <c r="G381" s="27">
        <f t="shared" si="2"/>
        <v>-0.003427882049</v>
      </c>
    </row>
    <row r="382">
      <c r="A382" s="28">
        <v>43654.0</v>
      </c>
      <c r="B382" s="26">
        <v>986.95</v>
      </c>
      <c r="C382" s="26">
        <v>-0.0094792</v>
      </c>
      <c r="D382" s="26">
        <v>-0.0094344</v>
      </c>
      <c r="E382" s="26">
        <f>IFERROR(VLOOKUP(A382, USDTRY!$A$1:$B$2021, 2, FALSE), "NA")</f>
        <v>5.7357</v>
      </c>
      <c r="F382" s="27">
        <f t="shared" si="1"/>
        <v>172.0714124</v>
      </c>
      <c r="G382" s="27">
        <f t="shared" si="2"/>
        <v>-0.02847042055</v>
      </c>
    </row>
    <row r="383">
      <c r="A383" s="28">
        <v>43655.0</v>
      </c>
      <c r="B383" s="26">
        <v>968.11</v>
      </c>
      <c r="C383" s="26">
        <v>-0.0192737</v>
      </c>
      <c r="D383" s="26">
        <v>-0.0190891</v>
      </c>
      <c r="E383" s="26">
        <f>IFERROR(VLOOKUP(A383, USDTRY!$A$1:$B$2021, 2, FALSE), "NA")</f>
        <v>5.7287</v>
      </c>
      <c r="F383" s="27">
        <f t="shared" si="1"/>
        <v>168.9929652</v>
      </c>
      <c r="G383" s="27">
        <f t="shared" si="2"/>
        <v>-0.01805249063</v>
      </c>
    </row>
    <row r="384">
      <c r="A384" s="28">
        <v>43656.0</v>
      </c>
      <c r="B384" s="26">
        <v>985.85</v>
      </c>
      <c r="C384" s="26">
        <v>0.0181585</v>
      </c>
      <c r="D384" s="26">
        <v>0.01832436</v>
      </c>
      <c r="E384" s="26">
        <f>IFERROR(VLOOKUP(A384, USDTRY!$A$1:$B$2021, 2, FALSE), "NA")</f>
        <v>5.6702</v>
      </c>
      <c r="F384" s="27">
        <f t="shared" si="1"/>
        <v>173.8651194</v>
      </c>
      <c r="G384" s="27">
        <f t="shared" si="2"/>
        <v>0.02842273444</v>
      </c>
    </row>
    <row r="385">
      <c r="A385" s="28">
        <v>43657.0</v>
      </c>
      <c r="B385" s="26">
        <v>994.06</v>
      </c>
      <c r="C385" s="26">
        <v>0.00829335</v>
      </c>
      <c r="D385" s="26">
        <v>0.00832784</v>
      </c>
      <c r="E385" s="26">
        <f>IFERROR(VLOOKUP(A385, USDTRY!$A$1:$B$2021, 2, FALSE), "NA")</f>
        <v>5.6704</v>
      </c>
      <c r="F385" s="27">
        <f t="shared" si="1"/>
        <v>175.3068567</v>
      </c>
      <c r="G385" s="27">
        <f t="shared" si="2"/>
        <v>0.008258082293</v>
      </c>
    </row>
    <row r="386">
      <c r="A386" s="28">
        <v>43658.0</v>
      </c>
      <c r="B386" s="26">
        <v>970.98</v>
      </c>
      <c r="C386" s="26">
        <v>-0.0234917</v>
      </c>
      <c r="D386" s="26">
        <v>-0.0232179</v>
      </c>
      <c r="E386" s="26">
        <f>IFERROR(VLOOKUP(A386, USDTRY!$A$1:$B$2021, 2, FALSE), "NA")</f>
        <v>5.7081</v>
      </c>
      <c r="F386" s="27">
        <f t="shared" si="1"/>
        <v>170.1056394</v>
      </c>
      <c r="G386" s="27">
        <f t="shared" si="2"/>
        <v>-0.03011825299</v>
      </c>
    </row>
    <row r="387">
      <c r="A387" s="28">
        <v>43662.0</v>
      </c>
      <c r="B387" s="26">
        <v>980.28</v>
      </c>
      <c r="C387" s="26">
        <v>0.00953237</v>
      </c>
      <c r="D387" s="26">
        <v>0.00957795</v>
      </c>
      <c r="E387" s="26">
        <f>IFERROR(VLOOKUP(A387, USDTRY!$A$1:$B$2021, 2, FALSE), "NA")</f>
        <v>5.7108</v>
      </c>
      <c r="F387" s="27">
        <f t="shared" si="1"/>
        <v>171.6537088</v>
      </c>
      <c r="G387" s="27">
        <f t="shared" si="2"/>
        <v>0.009059474184</v>
      </c>
    </row>
    <row r="388">
      <c r="A388" s="28">
        <v>43663.0</v>
      </c>
      <c r="B388" s="26">
        <v>998.06</v>
      </c>
      <c r="C388" s="26">
        <v>0.01797515</v>
      </c>
      <c r="D388" s="26">
        <v>0.01813767</v>
      </c>
      <c r="E388" s="26">
        <f>IFERROR(VLOOKUP(A388, USDTRY!$A$1:$B$2021, 2, FALSE), "NA")</f>
        <v>5.6806</v>
      </c>
      <c r="F388" s="27">
        <f t="shared" si="1"/>
        <v>175.6962293</v>
      </c>
      <c r="G388" s="27">
        <f t="shared" si="2"/>
        <v>0.02327740758</v>
      </c>
    </row>
    <row r="389">
      <c r="A389" s="28">
        <v>43664.0</v>
      </c>
      <c r="B389" s="25">
        <v>1015.66</v>
      </c>
      <c r="C389" s="26">
        <v>0.01748053</v>
      </c>
      <c r="D389" s="26">
        <v>0.01763421</v>
      </c>
      <c r="E389" s="26">
        <f>IFERROR(VLOOKUP(A389, USDTRY!$A$1:$B$2021, 2, FALSE), "NA")</f>
        <v>5.6136</v>
      </c>
      <c r="F389" s="27">
        <f t="shared" si="1"/>
        <v>180.9284595</v>
      </c>
      <c r="G389" s="27">
        <f t="shared" si="2"/>
        <v>0.02934516772</v>
      </c>
    </row>
    <row r="390">
      <c r="A390" s="28">
        <v>43665.0</v>
      </c>
      <c r="B390" s="25">
        <v>1018.49</v>
      </c>
      <c r="C390" s="26">
        <v>0.00278249</v>
      </c>
      <c r="D390" s="26">
        <v>0.00278637</v>
      </c>
      <c r="E390" s="26">
        <f>IFERROR(VLOOKUP(A390, USDTRY!$A$1:$B$2021, 2, FALSE), "NA")</f>
        <v>5.6531</v>
      </c>
      <c r="F390" s="27">
        <f t="shared" si="1"/>
        <v>180.1648653</v>
      </c>
      <c r="G390" s="27">
        <f t="shared" si="2"/>
        <v>-0.004229351507</v>
      </c>
    </row>
    <row r="391">
      <c r="A391" s="28">
        <v>43668.0</v>
      </c>
      <c r="B391" s="25">
        <v>1010.89</v>
      </c>
      <c r="C391" s="26">
        <v>-0.00749</v>
      </c>
      <c r="D391" s="26">
        <v>-0.007462</v>
      </c>
      <c r="E391" s="26">
        <f>IFERROR(VLOOKUP(A391, USDTRY!$A$1:$B$2021, 2, FALSE), "NA")</f>
        <v>5.675</v>
      </c>
      <c r="F391" s="27">
        <f t="shared" si="1"/>
        <v>178.1303965</v>
      </c>
      <c r="G391" s="27">
        <f t="shared" si="2"/>
        <v>-0.01135650343</v>
      </c>
    </row>
    <row r="392">
      <c r="A392" s="28">
        <v>43669.0</v>
      </c>
      <c r="B392" s="25">
        <v>1025.56</v>
      </c>
      <c r="C392" s="26">
        <v>0.01440767</v>
      </c>
      <c r="D392" s="26">
        <v>0.01451196</v>
      </c>
      <c r="E392" s="26">
        <f>IFERROR(VLOOKUP(A392, USDTRY!$A$1:$B$2021, 2, FALSE), "NA")</f>
        <v>5.7168</v>
      </c>
      <c r="F392" s="27">
        <f t="shared" si="1"/>
        <v>179.3940666</v>
      </c>
      <c r="G392" s="27">
        <f t="shared" si="2"/>
        <v>0.00706902899</v>
      </c>
    </row>
    <row r="393">
      <c r="A393" s="28">
        <v>43670.0</v>
      </c>
      <c r="B393" s="25">
        <v>1034.57</v>
      </c>
      <c r="C393" s="26">
        <v>0.00874708</v>
      </c>
      <c r="D393" s="26">
        <v>0.00878544</v>
      </c>
      <c r="E393" s="26">
        <f>IFERROR(VLOOKUP(A393, USDTRY!$A$1:$B$2021, 2, FALSE), "NA")</f>
        <v>5.7046</v>
      </c>
      <c r="F393" s="27">
        <f t="shared" si="1"/>
        <v>181.3571504</v>
      </c>
      <c r="G393" s="27">
        <f t="shared" si="2"/>
        <v>0.01088341796</v>
      </c>
    </row>
    <row r="394">
      <c r="A394" s="28">
        <v>43671.0</v>
      </c>
      <c r="B394" s="25">
        <v>1020.45</v>
      </c>
      <c r="C394" s="26">
        <v>-0.0137422</v>
      </c>
      <c r="D394" s="26">
        <v>-0.0136482</v>
      </c>
      <c r="E394" s="26">
        <f>IFERROR(VLOOKUP(A394, USDTRY!$A$1:$B$2021, 2, FALSE), "NA")</f>
        <v>5.7017</v>
      </c>
      <c r="F394" s="27">
        <f t="shared" si="1"/>
        <v>178.9729379</v>
      </c>
      <c r="G394" s="27">
        <f t="shared" si="2"/>
        <v>-0.01323368404</v>
      </c>
    </row>
    <row r="395">
      <c r="A395" s="28">
        <v>43672.0</v>
      </c>
      <c r="B395" s="25">
        <v>1028.37</v>
      </c>
      <c r="C395" s="26">
        <v>0.00773132</v>
      </c>
      <c r="D395" s="26">
        <v>0.00776128</v>
      </c>
      <c r="E395" s="26">
        <f>IFERROR(VLOOKUP(A395, USDTRY!$A$1:$B$2021, 2, FALSE), "NA")</f>
        <v>5.6708</v>
      </c>
      <c r="F395" s="27">
        <f t="shared" si="1"/>
        <v>181.3447838</v>
      </c>
      <c r="G395" s="27">
        <f t="shared" si="2"/>
        <v>0.01316549271</v>
      </c>
    </row>
    <row r="396">
      <c r="A396" s="28">
        <v>43675.0</v>
      </c>
      <c r="B396" s="25">
        <v>1033.73</v>
      </c>
      <c r="C396" s="26">
        <v>0.0051986</v>
      </c>
      <c r="D396" s="26">
        <v>0.00521213</v>
      </c>
      <c r="E396" s="26">
        <f>IFERROR(VLOOKUP(A396, USDTRY!$A$1:$B$2021, 2, FALSE), "NA")</f>
        <v>5.6098</v>
      </c>
      <c r="F396" s="27">
        <f t="shared" si="1"/>
        <v>184.2721666</v>
      </c>
      <c r="G396" s="27">
        <f t="shared" si="2"/>
        <v>0.01601372866</v>
      </c>
    </row>
    <row r="397">
      <c r="A397" s="28">
        <v>43676.0</v>
      </c>
      <c r="B397" s="25">
        <v>1026.86</v>
      </c>
      <c r="C397" s="26">
        <v>-0.006668</v>
      </c>
      <c r="D397" s="26">
        <v>-0.0066458</v>
      </c>
      <c r="E397" s="26">
        <f>IFERROR(VLOOKUP(A397, USDTRY!$A$1:$B$2021, 2, FALSE), "NA")</f>
        <v>5.5558</v>
      </c>
      <c r="F397" s="27">
        <f t="shared" si="1"/>
        <v>184.8266676</v>
      </c>
      <c r="G397" s="27">
        <f t="shared" si="2"/>
        <v>0.003004623297</v>
      </c>
    </row>
    <row r="398">
      <c r="A398" s="28">
        <v>43677.0</v>
      </c>
      <c r="B398" s="25">
        <v>1020.82</v>
      </c>
      <c r="C398" s="26">
        <v>-0.0058994</v>
      </c>
      <c r="D398" s="26">
        <v>-0.005882</v>
      </c>
      <c r="E398" s="26">
        <f>IFERROR(VLOOKUP(A398, USDTRY!$A$1:$B$2021, 2, FALSE), "NA")</f>
        <v>5.5854</v>
      </c>
      <c r="F398" s="27">
        <f t="shared" si="1"/>
        <v>182.7657822</v>
      </c>
      <c r="G398" s="27">
        <f t="shared" si="2"/>
        <v>-0.01121299963</v>
      </c>
    </row>
    <row r="399">
      <c r="A399" s="28">
        <v>43678.0</v>
      </c>
      <c r="B399" s="25">
        <v>1019.0</v>
      </c>
      <c r="C399" s="26">
        <v>-0.0017845</v>
      </c>
      <c r="D399" s="26">
        <v>-0.0017829</v>
      </c>
      <c r="E399" s="26">
        <f>IFERROR(VLOOKUP(A399, USDTRY!$A$1:$B$2021, 2, FALSE), "NA")</f>
        <v>5.6019</v>
      </c>
      <c r="F399" s="27">
        <f t="shared" si="1"/>
        <v>181.9025688</v>
      </c>
      <c r="G399" s="27">
        <f t="shared" si="2"/>
        <v>-0.004734247195</v>
      </c>
    </row>
    <row r="400">
      <c r="A400" s="28">
        <v>43679.0</v>
      </c>
      <c r="B400" s="26">
        <v>996.79</v>
      </c>
      <c r="C400" s="26">
        <v>-0.0220369</v>
      </c>
      <c r="D400" s="26">
        <v>-0.0217959</v>
      </c>
      <c r="E400" s="26">
        <f>IFERROR(VLOOKUP(A400, USDTRY!$A$1:$B$2021, 2, FALSE), "NA")</f>
        <v>5.5587</v>
      </c>
      <c r="F400" s="27">
        <f t="shared" si="1"/>
        <v>179.3207045</v>
      </c>
      <c r="G400" s="27">
        <f t="shared" si="2"/>
        <v>-0.01429535941</v>
      </c>
    </row>
    <row r="401">
      <c r="A401" s="28">
        <v>43682.0</v>
      </c>
      <c r="B401" s="26">
        <v>986.73</v>
      </c>
      <c r="C401" s="26">
        <v>-0.0101437</v>
      </c>
      <c r="D401" s="26">
        <v>-0.0100924</v>
      </c>
      <c r="E401" s="26">
        <f>IFERROR(VLOOKUP(A401, USDTRY!$A$1:$B$2021, 2, FALSE), "NA")</f>
        <v>5.5705</v>
      </c>
      <c r="F401" s="27">
        <f t="shared" si="1"/>
        <v>177.1349071</v>
      </c>
      <c r="G401" s="27">
        <f t="shared" si="2"/>
        <v>-0.01226421864</v>
      </c>
    </row>
    <row r="402">
      <c r="A402" s="28">
        <v>43683.0</v>
      </c>
      <c r="B402" s="26">
        <v>995.84</v>
      </c>
      <c r="C402" s="26">
        <v>0.00919016</v>
      </c>
      <c r="D402" s="26">
        <v>0.00923252</v>
      </c>
      <c r="E402" s="26">
        <f>IFERROR(VLOOKUP(A402, USDTRY!$A$1:$B$2021, 2, FALSE), "NA")</f>
        <v>5.5182</v>
      </c>
      <c r="F402" s="27">
        <f t="shared" si="1"/>
        <v>180.4646443</v>
      </c>
      <c r="G402" s="27">
        <f t="shared" si="2"/>
        <v>0.01862325269</v>
      </c>
    </row>
    <row r="403">
      <c r="A403" s="28">
        <v>43684.0</v>
      </c>
      <c r="B403" s="26">
        <v>980.56</v>
      </c>
      <c r="C403" s="26">
        <v>-0.0154628</v>
      </c>
      <c r="D403" s="26">
        <v>-0.0153438</v>
      </c>
      <c r="E403" s="26">
        <f>IFERROR(VLOOKUP(A403, USDTRY!$A$1:$B$2021, 2, FALSE), "NA")</f>
        <v>5.491</v>
      </c>
      <c r="F403" s="27">
        <f t="shared" si="1"/>
        <v>178.5758514</v>
      </c>
      <c r="G403" s="27">
        <f t="shared" si="2"/>
        <v>-0.01052143322</v>
      </c>
    </row>
    <row r="404">
      <c r="A404" s="28">
        <v>43685.0</v>
      </c>
      <c r="B404" s="26">
        <v>992.08</v>
      </c>
      <c r="C404" s="26">
        <v>0.01167991</v>
      </c>
      <c r="D404" s="26">
        <v>0.01174839</v>
      </c>
      <c r="E404" s="26">
        <f>IFERROR(VLOOKUP(A404, USDTRY!$A$1:$B$2021, 2, FALSE), "NA")</f>
        <v>5.4691</v>
      </c>
      <c r="F404" s="27">
        <f t="shared" si="1"/>
        <v>181.3973049</v>
      </c>
      <c r="G404" s="27">
        <f t="shared" si="2"/>
        <v>0.01567623138</v>
      </c>
    </row>
    <row r="405">
      <c r="A405" s="28">
        <v>43686.0</v>
      </c>
      <c r="B405" s="26">
        <v>994.05</v>
      </c>
      <c r="C405" s="26">
        <v>0.00198376</v>
      </c>
      <c r="D405" s="26">
        <v>0.00198573</v>
      </c>
      <c r="E405" s="26">
        <f>IFERROR(VLOOKUP(A405, USDTRY!$A$1:$B$2021, 2, FALSE), "NA")</f>
        <v>5.4907</v>
      </c>
      <c r="F405" s="27">
        <f t="shared" si="1"/>
        <v>181.04249</v>
      </c>
      <c r="G405" s="27">
        <f t="shared" si="2"/>
        <v>-0.001957924863</v>
      </c>
    </row>
    <row r="406">
      <c r="A406" s="28">
        <v>43692.0</v>
      </c>
      <c r="B406" s="26">
        <v>965.79</v>
      </c>
      <c r="C406" s="26">
        <v>-0.0288411</v>
      </c>
      <c r="D406" s="26">
        <v>-0.0284292</v>
      </c>
      <c r="E406" s="26">
        <f>IFERROR(VLOOKUP(A406, USDTRY!$A$1:$B$2021, 2, FALSE), "NA")</f>
        <v>5.5642</v>
      </c>
      <c r="F406" s="27">
        <f t="shared" si="1"/>
        <v>173.5721218</v>
      </c>
      <c r="G406" s="27">
        <f t="shared" si="2"/>
        <v>-0.04213855476</v>
      </c>
    </row>
    <row r="407">
      <c r="A407" s="28">
        <v>43693.0</v>
      </c>
      <c r="B407" s="26">
        <v>957.34</v>
      </c>
      <c r="C407" s="26">
        <v>-0.0087878</v>
      </c>
      <c r="D407" s="26">
        <v>-0.0087493</v>
      </c>
      <c r="E407" s="26">
        <f>IFERROR(VLOOKUP(A407, USDTRY!$A$1:$B$2021, 2, FALSE), "NA")</f>
        <v>5.5775</v>
      </c>
      <c r="F407" s="27">
        <f t="shared" si="1"/>
        <v>171.6432093</v>
      </c>
      <c r="G407" s="27">
        <f t="shared" si="2"/>
        <v>-0.01117524256</v>
      </c>
    </row>
    <row r="408">
      <c r="A408" s="28">
        <v>43696.0</v>
      </c>
      <c r="B408" s="26">
        <v>952.86</v>
      </c>
      <c r="C408" s="26">
        <v>-0.0046906</v>
      </c>
      <c r="D408" s="26">
        <v>-0.0046796</v>
      </c>
      <c r="E408" s="26">
        <f>IFERROR(VLOOKUP(A408, USDTRY!$A$1:$B$2021, 2, FALSE), "NA")</f>
        <v>5.6528</v>
      </c>
      <c r="F408" s="27">
        <f t="shared" si="1"/>
        <v>168.5642513</v>
      </c>
      <c r="G408" s="27">
        <f t="shared" si="2"/>
        <v>-0.01810096721</v>
      </c>
    </row>
    <row r="409">
      <c r="A409" s="28">
        <v>43697.0</v>
      </c>
      <c r="B409" s="26">
        <v>960.32</v>
      </c>
      <c r="C409" s="26">
        <v>0.00779857</v>
      </c>
      <c r="D409" s="26">
        <v>0.00782906</v>
      </c>
      <c r="E409" s="26">
        <f>IFERROR(VLOOKUP(A409, USDTRY!$A$1:$B$2021, 2, FALSE), "NA")</f>
        <v>5.7265</v>
      </c>
      <c r="F409" s="27">
        <f t="shared" si="1"/>
        <v>167.6975465</v>
      </c>
      <c r="G409" s="27">
        <f t="shared" si="2"/>
        <v>-0.005154952331</v>
      </c>
    </row>
    <row r="410">
      <c r="A410" s="28">
        <v>43698.0</v>
      </c>
      <c r="B410" s="26">
        <v>955.22</v>
      </c>
      <c r="C410" s="26">
        <v>-0.0053249</v>
      </c>
      <c r="D410" s="26">
        <v>-0.0053107</v>
      </c>
      <c r="E410" s="26">
        <f>IFERROR(VLOOKUP(A410, USDTRY!$A$1:$B$2021, 2, FALSE), "NA")</f>
        <v>5.7094</v>
      </c>
      <c r="F410" s="27">
        <f t="shared" si="1"/>
        <v>167.3065471</v>
      </c>
      <c r="G410" s="27">
        <f t="shared" si="2"/>
        <v>-0.002334297291</v>
      </c>
    </row>
    <row r="411">
      <c r="A411" s="28">
        <v>43699.0</v>
      </c>
      <c r="B411" s="26">
        <v>953.94</v>
      </c>
      <c r="C411" s="26">
        <v>-0.0013409</v>
      </c>
      <c r="D411" s="26">
        <v>-0.00134</v>
      </c>
      <c r="E411" s="26">
        <f>IFERROR(VLOOKUP(A411, USDTRY!$A$1:$B$2021, 2, FALSE), "NA")</f>
        <v>5.7678</v>
      </c>
      <c r="F411" s="27">
        <f t="shared" si="1"/>
        <v>165.3906169</v>
      </c>
      <c r="G411" s="27">
        <f t="shared" si="2"/>
        <v>-0.01151769003</v>
      </c>
    </row>
    <row r="412">
      <c r="A412" s="28">
        <v>43700.0</v>
      </c>
      <c r="B412" s="26">
        <v>971.49</v>
      </c>
      <c r="C412" s="26">
        <v>0.0182302</v>
      </c>
      <c r="D412" s="26">
        <v>0.01839738</v>
      </c>
      <c r="E412" s="26">
        <f>IFERROR(VLOOKUP(A412, USDTRY!$A$1:$B$2021, 2, FALSE), "NA")</f>
        <v>5.7589</v>
      </c>
      <c r="F412" s="27">
        <f t="shared" si="1"/>
        <v>168.6936741</v>
      </c>
      <c r="G412" s="27">
        <f t="shared" si="2"/>
        <v>0.01977444008</v>
      </c>
    </row>
    <row r="413">
      <c r="A413" s="28">
        <v>43703.0</v>
      </c>
      <c r="B413" s="26">
        <v>971.01</v>
      </c>
      <c r="C413" s="26">
        <v>-4.942E-4</v>
      </c>
      <c r="D413" s="26">
        <v>-4.941E-4</v>
      </c>
      <c r="E413" s="26">
        <f>IFERROR(VLOOKUP(A413, USDTRY!$A$1:$B$2021, 2, FALSE), "NA")</f>
        <v>5.8201</v>
      </c>
      <c r="F413" s="27">
        <f t="shared" si="1"/>
        <v>166.8373396</v>
      </c>
      <c r="G413" s="27">
        <f t="shared" si="2"/>
        <v>-0.01106516798</v>
      </c>
    </row>
    <row r="414">
      <c r="A414" s="28">
        <v>43704.0</v>
      </c>
      <c r="B414" s="26">
        <v>960.3</v>
      </c>
      <c r="C414" s="26">
        <v>-0.011091</v>
      </c>
      <c r="D414" s="26">
        <v>-0.0110298</v>
      </c>
      <c r="E414" s="26">
        <f>IFERROR(VLOOKUP(A414, USDTRY!$A$1:$B$2021, 2, FALSE), "NA")</f>
        <v>5.8218</v>
      </c>
      <c r="F414" s="27">
        <f t="shared" si="1"/>
        <v>164.9489849</v>
      </c>
      <c r="G414" s="27">
        <f t="shared" si="2"/>
        <v>-0.01138307981</v>
      </c>
    </row>
    <row r="415">
      <c r="A415" s="28">
        <v>43705.0</v>
      </c>
      <c r="B415" s="26">
        <v>959.08</v>
      </c>
      <c r="C415" s="26">
        <v>-0.0012712</v>
      </c>
      <c r="D415" s="26">
        <v>-0.0012704</v>
      </c>
      <c r="E415" s="26">
        <f>IFERROR(VLOOKUP(A415, USDTRY!$A$1:$B$2021, 2, FALSE), "NA")</f>
        <v>5.8101</v>
      </c>
      <c r="F415" s="27">
        <f t="shared" si="1"/>
        <v>165.0711692</v>
      </c>
      <c r="G415" s="27">
        <f t="shared" si="2"/>
        <v>0.0007404658472</v>
      </c>
    </row>
    <row r="416">
      <c r="A416" s="28">
        <v>43706.0</v>
      </c>
      <c r="B416" s="26">
        <v>967.18</v>
      </c>
      <c r="C416" s="26">
        <v>0.00841013</v>
      </c>
      <c r="D416" s="26">
        <v>0.00844559</v>
      </c>
      <c r="E416" s="26">
        <f>IFERROR(VLOOKUP(A416, USDTRY!$A$1:$B$2021, 2, FALSE), "NA")</f>
        <v>5.839</v>
      </c>
      <c r="F416" s="27">
        <f t="shared" si="1"/>
        <v>165.6413769</v>
      </c>
      <c r="G416" s="27">
        <f t="shared" si="2"/>
        <v>0.003448362325</v>
      </c>
    </row>
    <row r="417">
      <c r="A417" s="28">
        <v>43710.0</v>
      </c>
      <c r="B417" s="26">
        <v>983.43</v>
      </c>
      <c r="C417" s="26">
        <v>0.01666184</v>
      </c>
      <c r="D417" s="26">
        <v>0.01680142</v>
      </c>
      <c r="E417" s="26">
        <f>IFERROR(VLOOKUP(A417, USDTRY!$A$1:$B$2021, 2, FALSE), "NA")</f>
        <v>5.8044</v>
      </c>
      <c r="F417" s="27">
        <f t="shared" si="1"/>
        <v>169.4283647</v>
      </c>
      <c r="G417" s="27">
        <f t="shared" si="2"/>
        <v>0.02260513875</v>
      </c>
    </row>
    <row r="418">
      <c r="A418" s="28">
        <v>43711.0</v>
      </c>
      <c r="B418" s="26">
        <v>988.26</v>
      </c>
      <c r="C418" s="26">
        <v>0.00489936</v>
      </c>
      <c r="D418" s="26">
        <v>0.00491138</v>
      </c>
      <c r="E418" s="26">
        <f>IFERROR(VLOOKUP(A418, USDTRY!$A$1:$B$2021, 2, FALSE), "NA")</f>
        <v>5.7283</v>
      </c>
      <c r="F418" s="27">
        <f t="shared" si="1"/>
        <v>172.5223888</v>
      </c>
      <c r="G418" s="27">
        <f t="shared" si="2"/>
        <v>0.01809680815</v>
      </c>
    </row>
    <row r="419">
      <c r="A419" s="28">
        <v>43712.0</v>
      </c>
      <c r="B419" s="25">
        <v>1000.77</v>
      </c>
      <c r="C419" s="26">
        <v>0.01257916</v>
      </c>
      <c r="D419" s="26">
        <v>0.01265861</v>
      </c>
      <c r="E419" s="26">
        <f>IFERROR(VLOOKUP(A419, USDTRY!$A$1:$B$2021, 2, FALSE), "NA")</f>
        <v>5.666</v>
      </c>
      <c r="F419" s="27">
        <f t="shared" si="1"/>
        <v>176.6272503</v>
      </c>
      <c r="G419" s="27">
        <f t="shared" si="2"/>
        <v>0.02351456284</v>
      </c>
    </row>
    <row r="420">
      <c r="A420" s="28">
        <v>43713.0</v>
      </c>
      <c r="B420" s="25">
        <v>1002.78</v>
      </c>
      <c r="C420" s="26">
        <v>0.00200644</v>
      </c>
      <c r="D420" s="26">
        <v>0.00200845</v>
      </c>
      <c r="E420" s="26">
        <f>IFERROR(VLOOKUP(A420, USDTRY!$A$1:$B$2021, 2, FALSE), "NA")</f>
        <v>5.6846</v>
      </c>
      <c r="F420" s="27">
        <f t="shared" si="1"/>
        <v>176.4029131</v>
      </c>
      <c r="G420" s="27">
        <f t="shared" si="2"/>
        <v>-0.001270923476</v>
      </c>
    </row>
    <row r="421">
      <c r="A421" s="28">
        <v>43714.0</v>
      </c>
      <c r="B421" s="26">
        <v>989.87</v>
      </c>
      <c r="C421" s="26">
        <v>-0.0129578</v>
      </c>
      <c r="D421" s="26">
        <v>-0.0128742</v>
      </c>
      <c r="E421" s="26">
        <f>IFERROR(VLOOKUP(A421, USDTRY!$A$1:$B$2021, 2, FALSE), "NA")</f>
        <v>5.7145</v>
      </c>
      <c r="F421" s="27">
        <f t="shared" si="1"/>
        <v>173.2207542</v>
      </c>
      <c r="G421" s="27">
        <f t="shared" si="2"/>
        <v>-0.01820384078</v>
      </c>
    </row>
    <row r="422">
      <c r="A422" s="28">
        <v>43717.0</v>
      </c>
      <c r="B422" s="25">
        <v>1006.05</v>
      </c>
      <c r="C422" s="26">
        <v>0.01621343</v>
      </c>
      <c r="D422" s="26">
        <v>0.01634558</v>
      </c>
      <c r="E422" s="26">
        <f>IFERROR(VLOOKUP(A422, USDTRY!$A$1:$B$2021, 2, FALSE), "NA")</f>
        <v>5.7479</v>
      </c>
      <c r="F422" s="27">
        <f t="shared" si="1"/>
        <v>175.0291411</v>
      </c>
      <c r="G422" s="27">
        <f t="shared" si="2"/>
        <v>0.01038566348</v>
      </c>
    </row>
    <row r="423">
      <c r="A423" s="28">
        <v>43718.0</v>
      </c>
      <c r="B423" s="25">
        <v>1012.13</v>
      </c>
      <c r="C423" s="26">
        <v>0.00602525</v>
      </c>
      <c r="D423" s="26">
        <v>0.00604344</v>
      </c>
      <c r="E423" s="26">
        <f>IFERROR(VLOOKUP(A423, USDTRY!$A$1:$B$2021, 2, FALSE), "NA")</f>
        <v>5.7641</v>
      </c>
      <c r="F423" s="27">
        <f t="shared" si="1"/>
        <v>175.5920265</v>
      </c>
      <c r="G423" s="27">
        <f t="shared" si="2"/>
        <v>0.003210792541</v>
      </c>
    </row>
    <row r="424">
      <c r="A424" s="28">
        <v>43719.0</v>
      </c>
      <c r="B424" s="25">
        <v>1019.22</v>
      </c>
      <c r="C424" s="26">
        <v>0.00698061</v>
      </c>
      <c r="D424" s="26">
        <v>0.00700503</v>
      </c>
      <c r="E424" s="26">
        <f>IFERROR(VLOOKUP(A424, USDTRY!$A$1:$B$2021, 2, FALSE), "NA")</f>
        <v>5.7456</v>
      </c>
      <c r="F424" s="27">
        <f t="shared" si="1"/>
        <v>177.3913952</v>
      </c>
      <c r="G424" s="27">
        <f t="shared" si="2"/>
        <v>0.01019529032</v>
      </c>
    </row>
    <row r="425">
      <c r="A425" s="28">
        <v>43720.0</v>
      </c>
      <c r="B425" s="25">
        <v>1024.47</v>
      </c>
      <c r="C425" s="26">
        <v>0.00513778</v>
      </c>
      <c r="D425" s="26">
        <v>0.005151</v>
      </c>
      <c r="E425" s="26">
        <f>IFERROR(VLOOKUP(A425, USDTRY!$A$1:$B$2021, 2, FALSE), "NA")</f>
        <v>5.6491</v>
      </c>
      <c r="F425" s="27">
        <f t="shared" si="1"/>
        <v>181.3510117</v>
      </c>
      <c r="G425" s="27">
        <f t="shared" si="2"/>
        <v>0.02207588087</v>
      </c>
    </row>
    <row r="426">
      <c r="A426" s="28">
        <v>43721.0</v>
      </c>
      <c r="B426" s="25">
        <v>1030.72</v>
      </c>
      <c r="C426" s="26">
        <v>0.00608218</v>
      </c>
      <c r="D426" s="26">
        <v>0.00610072</v>
      </c>
      <c r="E426" s="26">
        <f>IFERROR(VLOOKUP(A426, USDTRY!$A$1:$B$2021, 2, FALSE), "NA")</f>
        <v>5.6851</v>
      </c>
      <c r="F426" s="27">
        <f t="shared" si="1"/>
        <v>181.302</v>
      </c>
      <c r="G426" s="27">
        <f t="shared" si="2"/>
        <v>-0.0002702952932</v>
      </c>
    </row>
    <row r="427">
      <c r="A427" s="28">
        <v>43724.0</v>
      </c>
      <c r="B427" s="25">
        <v>1025.9</v>
      </c>
      <c r="C427" s="26">
        <v>-0.0046873</v>
      </c>
      <c r="D427" s="26">
        <v>-0.0046763</v>
      </c>
      <c r="E427" s="26">
        <f>IFERROR(VLOOKUP(A427, USDTRY!$A$1:$B$2021, 2, FALSE), "NA")</f>
        <v>5.7245</v>
      </c>
      <c r="F427" s="27">
        <f t="shared" si="1"/>
        <v>179.2121583</v>
      </c>
      <c r="G427" s="27">
        <f t="shared" si="2"/>
        <v>-0.01159380323</v>
      </c>
    </row>
    <row r="428">
      <c r="A428" s="28">
        <v>43725.0</v>
      </c>
      <c r="B428" s="25">
        <v>1014.47</v>
      </c>
      <c r="C428" s="26">
        <v>-0.011204</v>
      </c>
      <c r="D428" s="26">
        <v>-0.0111414</v>
      </c>
      <c r="E428" s="26">
        <f>IFERROR(VLOOKUP(A428, USDTRY!$A$1:$B$2021, 2, FALSE), "NA")</f>
        <v>5.6962</v>
      </c>
      <c r="F428" s="27">
        <f t="shared" si="1"/>
        <v>178.0959236</v>
      </c>
      <c r="G428" s="27">
        <f t="shared" si="2"/>
        <v>-0.006248043953</v>
      </c>
    </row>
    <row r="429">
      <c r="A429" s="28">
        <v>43726.0</v>
      </c>
      <c r="B429" s="25">
        <v>1019.3</v>
      </c>
      <c r="C429" s="26">
        <v>0.00474981</v>
      </c>
      <c r="D429" s="26">
        <v>0.00476111</v>
      </c>
      <c r="E429" s="26">
        <f>IFERROR(VLOOKUP(A429, USDTRY!$A$1:$B$2021, 2, FALSE), "NA")</f>
        <v>5.672</v>
      </c>
      <c r="F429" s="27">
        <f t="shared" si="1"/>
        <v>179.7073343</v>
      </c>
      <c r="G429" s="27">
        <f t="shared" si="2"/>
        <v>0.009007305186</v>
      </c>
    </row>
    <row r="430">
      <c r="A430" s="28">
        <v>43727.0</v>
      </c>
      <c r="B430" s="25">
        <v>1003.39</v>
      </c>
      <c r="C430" s="26">
        <v>-0.0157319</v>
      </c>
      <c r="D430" s="26">
        <v>-0.0156088</v>
      </c>
      <c r="E430" s="26">
        <f>IFERROR(VLOOKUP(A430, USDTRY!$A$1:$B$2021, 2, FALSE), "NA")</f>
        <v>5.7148</v>
      </c>
      <c r="F430" s="27">
        <f t="shared" si="1"/>
        <v>175.577448</v>
      </c>
      <c r="G430" s="27">
        <f t="shared" si="2"/>
        <v>-0.02324936207</v>
      </c>
    </row>
    <row r="431">
      <c r="A431" s="28">
        <v>43728.0</v>
      </c>
      <c r="B431" s="25">
        <v>1002.37</v>
      </c>
      <c r="C431" s="26">
        <v>-0.0010171</v>
      </c>
      <c r="D431" s="26">
        <v>-0.0010166</v>
      </c>
      <c r="E431" s="26">
        <f>IFERROR(VLOOKUP(A431, USDTRY!$A$1:$B$2021, 2, FALSE), "NA")</f>
        <v>5.7429</v>
      </c>
      <c r="F431" s="27">
        <f t="shared" si="1"/>
        <v>174.5407373</v>
      </c>
      <c r="G431" s="27">
        <f t="shared" si="2"/>
        <v>-0.005922079143</v>
      </c>
    </row>
    <row r="432">
      <c r="A432" s="28">
        <v>43731.0</v>
      </c>
      <c r="B432" s="25">
        <v>1000.21</v>
      </c>
      <c r="C432" s="26">
        <v>-0.0021572</v>
      </c>
      <c r="D432" s="26">
        <v>-0.0021549</v>
      </c>
      <c r="E432" s="26">
        <f>IFERROR(VLOOKUP(A432, USDTRY!$A$1:$B$2021, 2, FALSE), "NA")</f>
        <v>5.7149</v>
      </c>
      <c r="F432" s="27">
        <f t="shared" si="1"/>
        <v>175.0179356</v>
      </c>
      <c r="G432" s="27">
        <f t="shared" si="2"/>
        <v>0.002730291921</v>
      </c>
    </row>
    <row r="433">
      <c r="A433" s="28">
        <v>43732.0</v>
      </c>
      <c r="B433" s="25">
        <v>1018.47</v>
      </c>
      <c r="C433" s="26">
        <v>0.01809152</v>
      </c>
      <c r="D433" s="26">
        <v>0.01825617</v>
      </c>
      <c r="E433" s="26">
        <f>IFERROR(VLOOKUP(A433, USDTRY!$A$1:$B$2021, 2, FALSE), "NA")</f>
        <v>5.6963</v>
      </c>
      <c r="F433" s="27">
        <f t="shared" si="1"/>
        <v>178.7950073</v>
      </c>
      <c r="G433" s="27">
        <f t="shared" si="2"/>
        <v>0.02135148124</v>
      </c>
    </row>
    <row r="434">
      <c r="A434" s="28">
        <v>43733.0</v>
      </c>
      <c r="B434" s="25">
        <v>1026.18</v>
      </c>
      <c r="C434" s="26">
        <v>0.00754167</v>
      </c>
      <c r="D434" s="26">
        <v>0.00757018</v>
      </c>
      <c r="E434" s="26">
        <f>IFERROR(VLOOKUP(A434, USDTRY!$A$1:$B$2021, 2, FALSE), "NA")</f>
        <v>5.6681</v>
      </c>
      <c r="F434" s="27">
        <f t="shared" si="1"/>
        <v>181.0447946</v>
      </c>
      <c r="G434" s="27">
        <f t="shared" si="2"/>
        <v>0.01250454547</v>
      </c>
    </row>
    <row r="435">
      <c r="A435" s="28">
        <v>43734.0</v>
      </c>
      <c r="B435" s="25">
        <v>1019.4</v>
      </c>
      <c r="C435" s="26">
        <v>-0.006629</v>
      </c>
      <c r="D435" s="26">
        <v>-0.006607</v>
      </c>
      <c r="E435" s="26">
        <f>IFERROR(VLOOKUP(A435, USDTRY!$A$1:$B$2021, 2, FALSE), "NA")</f>
        <v>5.6617</v>
      </c>
      <c r="F435" s="27">
        <f t="shared" si="1"/>
        <v>180.0519279</v>
      </c>
      <c r="G435" s="27">
        <f t="shared" si="2"/>
        <v>-0.005499186928</v>
      </c>
    </row>
    <row r="436">
      <c r="A436" s="28">
        <v>43735.0</v>
      </c>
      <c r="B436" s="25">
        <v>1051.52</v>
      </c>
      <c r="C436" s="26">
        <v>0.03102252</v>
      </c>
      <c r="D436" s="26">
        <v>0.03150873</v>
      </c>
      <c r="E436" s="26">
        <f>IFERROR(VLOOKUP(A436, USDTRY!$A$1:$B$2021, 2, FALSE), "NA")</f>
        <v>5.6698</v>
      </c>
      <c r="F436" s="27">
        <f t="shared" si="1"/>
        <v>185.4598046</v>
      </c>
      <c r="G436" s="27">
        <f t="shared" si="2"/>
        <v>0.02959287423</v>
      </c>
    </row>
    <row r="437">
      <c r="A437" s="28">
        <v>43738.0</v>
      </c>
      <c r="B437" s="25">
        <v>1050.33</v>
      </c>
      <c r="C437" s="26">
        <v>-0.0011323</v>
      </c>
      <c r="D437" s="26">
        <v>-0.0011317</v>
      </c>
      <c r="E437" s="26">
        <f>IFERROR(VLOOKUP(A437, USDTRY!$A$1:$B$2021, 2, FALSE), "NA")</f>
        <v>5.6479</v>
      </c>
      <c r="F437" s="27">
        <f t="shared" si="1"/>
        <v>185.968236</v>
      </c>
      <c r="G437" s="27">
        <f t="shared" si="2"/>
        <v>0.002737713177</v>
      </c>
    </row>
    <row r="438">
      <c r="A438" s="28">
        <v>43739.0</v>
      </c>
      <c r="B438" s="25">
        <v>1038.77</v>
      </c>
      <c r="C438" s="26">
        <v>-0.0110671</v>
      </c>
      <c r="D438" s="26">
        <v>-0.0110061</v>
      </c>
      <c r="E438" s="26">
        <f>IFERROR(VLOOKUP(A438, USDTRY!$A$1:$B$2021, 2, FALSE), "NA")</f>
        <v>5.7221</v>
      </c>
      <c r="F438" s="27">
        <f t="shared" si="1"/>
        <v>181.5364988</v>
      </c>
      <c r="G438" s="27">
        <f t="shared" si="2"/>
        <v>-0.02411915582</v>
      </c>
    </row>
    <row r="439">
      <c r="A439" s="28">
        <v>43740.0</v>
      </c>
      <c r="B439" s="25">
        <v>1035.09</v>
      </c>
      <c r="C439" s="26">
        <v>-0.0035489</v>
      </c>
      <c r="D439" s="26">
        <v>-0.0035427</v>
      </c>
      <c r="E439" s="26">
        <f>IFERROR(VLOOKUP(A439, USDTRY!$A$1:$B$2021, 2, FALSE), "NA")</f>
        <v>5.6946</v>
      </c>
      <c r="F439" s="27">
        <f t="shared" si="1"/>
        <v>181.7669371</v>
      </c>
      <c r="G439" s="27">
        <f t="shared" si="2"/>
        <v>0.001268572045</v>
      </c>
    </row>
    <row r="440">
      <c r="A440" s="28">
        <v>43741.0</v>
      </c>
      <c r="B440" s="25">
        <v>1027.84</v>
      </c>
      <c r="C440" s="26">
        <v>-0.0070289</v>
      </c>
      <c r="D440" s="26">
        <v>-0.0070042</v>
      </c>
      <c r="E440" s="26">
        <f>IFERROR(VLOOKUP(A440, USDTRY!$A$1:$B$2021, 2, FALSE), "NA")</f>
        <v>5.6896</v>
      </c>
      <c r="F440" s="27">
        <f t="shared" si="1"/>
        <v>180.6524184</v>
      </c>
      <c r="G440" s="27">
        <f t="shared" si="2"/>
        <v>-0.006150456077</v>
      </c>
    </row>
    <row r="441">
      <c r="A441" s="28">
        <v>43742.0</v>
      </c>
      <c r="B441" s="25">
        <v>1034.64</v>
      </c>
      <c r="C441" s="26">
        <v>0.00659403</v>
      </c>
      <c r="D441" s="26">
        <v>0.00661582</v>
      </c>
      <c r="E441" s="26">
        <f>IFERROR(VLOOKUP(A441, USDTRY!$A$1:$B$2021, 2, FALSE), "NA")</f>
        <v>5.6952</v>
      </c>
      <c r="F441" s="27">
        <f t="shared" si="1"/>
        <v>181.6687737</v>
      </c>
      <c r="G441" s="27">
        <f t="shared" si="2"/>
        <v>0.005610259319</v>
      </c>
    </row>
    <row r="442">
      <c r="A442" s="28">
        <v>43745.0</v>
      </c>
      <c r="B442" s="25">
        <v>1029.93</v>
      </c>
      <c r="C442" s="26">
        <v>-0.0045627</v>
      </c>
      <c r="D442" s="26">
        <v>-0.0045523</v>
      </c>
      <c r="E442" s="26">
        <f>IFERROR(VLOOKUP(A442, USDTRY!$A$1:$B$2021, 2, FALSE), "NA")</f>
        <v>5.8318</v>
      </c>
      <c r="F442" s="27">
        <f t="shared" si="1"/>
        <v>176.6058507</v>
      </c>
      <c r="G442" s="27">
        <f t="shared" si="2"/>
        <v>-0.02826468712</v>
      </c>
    </row>
    <row r="443">
      <c r="A443" s="28">
        <v>43746.0</v>
      </c>
      <c r="B443" s="25">
        <v>1018.59</v>
      </c>
      <c r="C443" s="26">
        <v>-0.0110715</v>
      </c>
      <c r="D443" s="26">
        <v>-0.0110105</v>
      </c>
      <c r="E443" s="26">
        <f>IFERROR(VLOOKUP(A443, USDTRY!$A$1:$B$2021, 2, FALSE), "NA")</f>
        <v>5.8251</v>
      </c>
      <c r="F443" s="27">
        <f t="shared" si="1"/>
        <v>174.8622341</v>
      </c>
      <c r="G443" s="27">
        <f t="shared" si="2"/>
        <v>-0.009921986864</v>
      </c>
    </row>
    <row r="444">
      <c r="A444" s="28">
        <v>43747.0</v>
      </c>
      <c r="B444" s="26">
        <v>996.49</v>
      </c>
      <c r="C444" s="26">
        <v>-0.0219355</v>
      </c>
      <c r="D444" s="26">
        <v>-0.0216967</v>
      </c>
      <c r="E444" s="26">
        <f>IFERROR(VLOOKUP(A444, USDTRY!$A$1:$B$2021, 2, FALSE), "NA")</f>
        <v>5.8679</v>
      </c>
      <c r="F444" s="27">
        <f t="shared" si="1"/>
        <v>169.8205491</v>
      </c>
      <c r="G444" s="27">
        <f t="shared" si="2"/>
        <v>-0.02925614439</v>
      </c>
    </row>
    <row r="445">
      <c r="A445" s="28">
        <v>43748.0</v>
      </c>
      <c r="B445" s="26">
        <v>987.8</v>
      </c>
      <c r="C445" s="26">
        <v>-0.0087589</v>
      </c>
      <c r="D445" s="26">
        <v>-0.0087206</v>
      </c>
      <c r="E445" s="26">
        <f>IFERROR(VLOOKUP(A445, USDTRY!$A$1:$B$2021, 2, FALSE), "NA")</f>
        <v>5.832</v>
      </c>
      <c r="F445" s="27">
        <f t="shared" si="1"/>
        <v>169.3758573</v>
      </c>
      <c r="G445" s="27">
        <f t="shared" si="2"/>
        <v>-0.002622032525</v>
      </c>
    </row>
    <row r="446">
      <c r="A446" s="28">
        <v>43749.0</v>
      </c>
      <c r="B446" s="26">
        <v>990.28</v>
      </c>
      <c r="C446" s="26">
        <v>0.00250748</v>
      </c>
      <c r="D446" s="26">
        <v>0.00251063</v>
      </c>
      <c r="E446" s="26">
        <f>IFERROR(VLOOKUP(A446, USDTRY!$A$1:$B$2021, 2, FALSE), "NA")</f>
        <v>5.8833</v>
      </c>
      <c r="F446" s="27">
        <f t="shared" si="1"/>
        <v>168.3205004</v>
      </c>
      <c r="G446" s="27">
        <f t="shared" si="2"/>
        <v>-0.00625035095</v>
      </c>
    </row>
    <row r="447">
      <c r="A447" s="28">
        <v>43752.0</v>
      </c>
      <c r="B447" s="26">
        <v>939.81</v>
      </c>
      <c r="C447" s="26">
        <v>-0.05231</v>
      </c>
      <c r="D447" s="26">
        <v>-0.0509654</v>
      </c>
      <c r="E447" s="26">
        <f>IFERROR(VLOOKUP(A447, USDTRY!$A$1:$B$2021, 2, FALSE), "NA")</f>
        <v>5.9261</v>
      </c>
      <c r="F447" s="27">
        <f t="shared" si="1"/>
        <v>158.588279</v>
      </c>
      <c r="G447" s="27">
        <f t="shared" si="2"/>
        <v>-0.05955849907</v>
      </c>
    </row>
    <row r="448">
      <c r="A448" s="28">
        <v>43753.0</v>
      </c>
      <c r="B448" s="26">
        <v>952.58</v>
      </c>
      <c r="C448" s="26">
        <v>0.01349637</v>
      </c>
      <c r="D448" s="26">
        <v>0.01358785</v>
      </c>
      <c r="E448" s="26">
        <f>IFERROR(VLOOKUP(A448, USDTRY!$A$1:$B$2021, 2, FALSE), "NA")</f>
        <v>5.9068</v>
      </c>
      <c r="F448" s="27">
        <f t="shared" si="1"/>
        <v>161.2683687</v>
      </c>
      <c r="G448" s="27">
        <f t="shared" si="2"/>
        <v>0.01675845998</v>
      </c>
    </row>
    <row r="449">
      <c r="A449" s="28">
        <v>43754.0</v>
      </c>
      <c r="B449" s="26">
        <v>941.37</v>
      </c>
      <c r="C449" s="26">
        <v>-0.0118378</v>
      </c>
      <c r="D449" s="26">
        <v>-0.011768</v>
      </c>
      <c r="E449" s="26">
        <f>IFERROR(VLOOKUP(A449, USDTRY!$A$1:$B$2021, 2, FALSE), "NA")</f>
        <v>5.886</v>
      </c>
      <c r="F449" s="27">
        <f t="shared" si="1"/>
        <v>159.9337411</v>
      </c>
      <c r="G449" s="27">
        <f t="shared" si="2"/>
        <v>-0.008310252141</v>
      </c>
    </row>
    <row r="450">
      <c r="A450" s="28">
        <v>43755.0</v>
      </c>
      <c r="B450" s="26">
        <v>948.96</v>
      </c>
      <c r="C450" s="26">
        <v>0.00803039</v>
      </c>
      <c r="D450" s="26">
        <v>0.00806272</v>
      </c>
      <c r="E450" s="26">
        <f>IFERROR(VLOOKUP(A450, USDTRY!$A$1:$B$2021, 2, FALSE), "NA")</f>
        <v>5.8289</v>
      </c>
      <c r="F450" s="27">
        <f t="shared" si="1"/>
        <v>162.8025871</v>
      </c>
      <c r="G450" s="27">
        <f t="shared" si="2"/>
        <v>0.01777873356</v>
      </c>
    </row>
    <row r="451">
      <c r="A451" s="28">
        <v>43756.0</v>
      </c>
      <c r="B451" s="26">
        <v>984.15</v>
      </c>
      <c r="C451" s="26">
        <v>0.03641168</v>
      </c>
      <c r="D451" s="26">
        <v>0.0370827</v>
      </c>
      <c r="E451" s="26">
        <f>IFERROR(VLOOKUP(A451, USDTRY!$A$1:$B$2021, 2, FALSE), "NA")</f>
        <v>5.7909</v>
      </c>
      <c r="F451" s="27">
        <f t="shared" si="1"/>
        <v>169.9476765</v>
      </c>
      <c r="G451" s="27">
        <f t="shared" si="2"/>
        <v>0.04295225976</v>
      </c>
    </row>
    <row r="452">
      <c r="A452" s="28">
        <v>43759.0</v>
      </c>
      <c r="B452" s="26">
        <v>973.24</v>
      </c>
      <c r="C452" s="26">
        <v>-0.0111476</v>
      </c>
      <c r="D452" s="26">
        <v>-0.0110857</v>
      </c>
      <c r="E452" s="26">
        <f>IFERROR(VLOOKUP(A452, USDTRY!$A$1:$B$2021, 2, FALSE), "NA")</f>
        <v>5.8544</v>
      </c>
      <c r="F452" s="27">
        <f t="shared" si="1"/>
        <v>166.2407762</v>
      </c>
      <c r="G452" s="27">
        <f t="shared" si="2"/>
        <v>-0.02205340824</v>
      </c>
    </row>
    <row r="453">
      <c r="A453" s="28">
        <v>43760.0</v>
      </c>
      <c r="B453" s="26">
        <v>978.86</v>
      </c>
      <c r="C453" s="26">
        <v>0.00575792</v>
      </c>
      <c r="D453" s="26">
        <v>0.00577453</v>
      </c>
      <c r="E453" s="26">
        <f>IFERROR(VLOOKUP(A453, USDTRY!$A$1:$B$2021, 2, FALSE), "NA")</f>
        <v>5.8059</v>
      </c>
      <c r="F453" s="27">
        <f t="shared" si="1"/>
        <v>168.5974612</v>
      </c>
      <c r="G453" s="27">
        <f t="shared" si="2"/>
        <v>0.01407679105</v>
      </c>
    </row>
    <row r="454">
      <c r="A454" s="28">
        <v>43761.0</v>
      </c>
      <c r="B454" s="26">
        <v>997.85</v>
      </c>
      <c r="C454" s="26">
        <v>0.01921434</v>
      </c>
      <c r="D454" s="26">
        <v>0.01940012</v>
      </c>
      <c r="E454" s="26">
        <f>IFERROR(VLOOKUP(A454, USDTRY!$A$1:$B$2021, 2, FALSE), "NA")</f>
        <v>5.7317</v>
      </c>
      <c r="F454" s="27">
        <f t="shared" si="1"/>
        <v>174.093201</v>
      </c>
      <c r="G454" s="27">
        <f t="shared" si="2"/>
        <v>0.03207680622</v>
      </c>
    </row>
    <row r="455">
      <c r="A455" s="28">
        <v>43762.0</v>
      </c>
      <c r="B455" s="25">
        <v>1003.46</v>
      </c>
      <c r="C455" s="26">
        <v>0.00560634</v>
      </c>
      <c r="D455" s="26">
        <v>0.00562209</v>
      </c>
      <c r="E455" s="26">
        <f>IFERROR(VLOOKUP(A455, USDTRY!$A$1:$B$2021, 2, FALSE), "NA")</f>
        <v>5.7615</v>
      </c>
      <c r="F455" s="27">
        <f t="shared" si="1"/>
        <v>174.1664497</v>
      </c>
      <c r="G455" s="27">
        <f t="shared" si="2"/>
        <v>0.000420655911</v>
      </c>
    </row>
    <row r="456">
      <c r="A456" s="28">
        <v>43763.0</v>
      </c>
      <c r="B456" s="25">
        <v>1002.16</v>
      </c>
      <c r="C456" s="26">
        <v>-0.0012964</v>
      </c>
      <c r="D456" s="26">
        <v>-0.0012955</v>
      </c>
      <c r="E456" s="26">
        <f>IFERROR(VLOOKUP(A456, USDTRY!$A$1:$B$2021, 2, FALSE), "NA")</f>
        <v>5.7738</v>
      </c>
      <c r="F456" s="27">
        <f t="shared" si="1"/>
        <v>173.5702657</v>
      </c>
      <c r="G456" s="27">
        <f t="shared" si="2"/>
        <v>-0.003428942554</v>
      </c>
    </row>
    <row r="457">
      <c r="A457" s="28">
        <v>43766.0</v>
      </c>
      <c r="B457" s="26">
        <v>998.38</v>
      </c>
      <c r="C457" s="26">
        <v>-0.003779</v>
      </c>
      <c r="D457" s="26">
        <v>-0.0037719</v>
      </c>
      <c r="E457" s="26">
        <f>IFERROR(VLOOKUP(A457, USDTRY!$A$1:$B$2021, 2, FALSE), "NA")</f>
        <v>5.7281</v>
      </c>
      <c r="F457" s="27">
        <f t="shared" si="1"/>
        <v>174.2951415</v>
      </c>
      <c r="G457" s="27">
        <f t="shared" si="2"/>
        <v>0.004167570829</v>
      </c>
    </row>
    <row r="458">
      <c r="A458" s="28">
        <v>43768.0</v>
      </c>
      <c r="B458" s="26">
        <v>986.92</v>
      </c>
      <c r="C458" s="26">
        <v>-0.011545</v>
      </c>
      <c r="D458" s="26">
        <v>-0.0114786</v>
      </c>
      <c r="E458" s="26">
        <f>IFERROR(VLOOKUP(A458, USDTRY!$A$1:$B$2021, 2, FALSE), "NA")</f>
        <v>5.701</v>
      </c>
      <c r="F458" s="27">
        <f t="shared" si="1"/>
        <v>173.1134889</v>
      </c>
      <c r="G458" s="27">
        <f t="shared" si="2"/>
        <v>-0.006802693356</v>
      </c>
    </row>
    <row r="459">
      <c r="A459" s="28">
        <v>43769.0</v>
      </c>
      <c r="B459" s="26">
        <v>984.69</v>
      </c>
      <c r="C459" s="26">
        <v>-0.0022621</v>
      </c>
      <c r="D459" s="26">
        <v>-0.0022596</v>
      </c>
      <c r="E459" s="26">
        <f>IFERROR(VLOOKUP(A459, USDTRY!$A$1:$B$2021, 2, FALSE), "NA")</f>
        <v>5.7065</v>
      </c>
      <c r="F459" s="27">
        <f t="shared" si="1"/>
        <v>172.5558574</v>
      </c>
      <c r="G459" s="27">
        <f t="shared" si="2"/>
        <v>-0.003226389588</v>
      </c>
    </row>
    <row r="460">
      <c r="A460" s="28">
        <v>43770.0</v>
      </c>
      <c r="B460" s="26">
        <v>984.63</v>
      </c>
      <c r="C460" s="29">
        <v>-6.093E-5</v>
      </c>
      <c r="D460" s="29">
        <v>-6.093E-5</v>
      </c>
      <c r="E460" s="26">
        <f>IFERROR(VLOOKUP(A460, USDTRY!$A$1:$B$2021, 2, FALSE), "NA")</f>
        <v>5.6989</v>
      </c>
      <c r="F460" s="27">
        <f t="shared" si="1"/>
        <v>172.7754479</v>
      </c>
      <c r="G460" s="27">
        <f t="shared" si="2"/>
        <v>0.001271767512</v>
      </c>
    </row>
    <row r="461">
      <c r="A461" s="28">
        <v>43773.0</v>
      </c>
      <c r="B461" s="25">
        <v>1000.88</v>
      </c>
      <c r="C461" s="26">
        <v>0.01636896</v>
      </c>
      <c r="D461" s="26">
        <v>0.01650366</v>
      </c>
      <c r="E461" s="26">
        <f>IFERROR(VLOOKUP(A461, USDTRY!$A$1:$B$2021, 2, FALSE), "NA")</f>
        <v>5.7377</v>
      </c>
      <c r="F461" s="27">
        <f t="shared" si="1"/>
        <v>174.4392352</v>
      </c>
      <c r="G461" s="27">
        <f t="shared" si="2"/>
        <v>0.009583696517</v>
      </c>
    </row>
    <row r="462">
      <c r="A462" s="28">
        <v>43774.0</v>
      </c>
      <c r="B462" s="25">
        <v>1005.25</v>
      </c>
      <c r="C462" s="26">
        <v>0.00435665</v>
      </c>
      <c r="D462" s="26">
        <v>0.00436616</v>
      </c>
      <c r="E462" s="26">
        <f>IFERROR(VLOOKUP(A462, USDTRY!$A$1:$B$2021, 2, FALSE), "NA")</f>
        <v>5.7488</v>
      </c>
      <c r="F462" s="27">
        <f t="shared" si="1"/>
        <v>174.86258</v>
      </c>
      <c r="G462" s="27">
        <f t="shared" si="2"/>
        <v>0.002423949558</v>
      </c>
    </row>
    <row r="463">
      <c r="A463" s="28">
        <v>43775.0</v>
      </c>
      <c r="B463" s="25">
        <v>1011.44</v>
      </c>
      <c r="C463" s="26">
        <v>0.00613879</v>
      </c>
      <c r="D463" s="26">
        <v>0.00615767</v>
      </c>
      <c r="E463" s="26">
        <f>IFERROR(VLOOKUP(A463, USDTRY!$A$1:$B$2021, 2, FALSE), "NA")</f>
        <v>5.746</v>
      </c>
      <c r="F463" s="27">
        <f t="shared" si="1"/>
        <v>176.0250609</v>
      </c>
      <c r="G463" s="27">
        <f t="shared" si="2"/>
        <v>0.006625968046</v>
      </c>
    </row>
    <row r="464">
      <c r="A464" s="28">
        <v>43776.0</v>
      </c>
      <c r="B464" s="25">
        <v>1035.44</v>
      </c>
      <c r="C464" s="26">
        <v>0.0234514</v>
      </c>
      <c r="D464" s="26">
        <v>0.02372855</v>
      </c>
      <c r="E464" s="26">
        <f>IFERROR(VLOOKUP(A464, USDTRY!$A$1:$B$2021, 2, FALSE), "NA")</f>
        <v>5.7474</v>
      </c>
      <c r="F464" s="27">
        <f t="shared" si="1"/>
        <v>180.1579845</v>
      </c>
      <c r="G464" s="27">
        <f t="shared" si="2"/>
        <v>0.02320778105</v>
      </c>
    </row>
    <row r="465">
      <c r="A465" s="28">
        <v>43777.0</v>
      </c>
      <c r="B465" s="25">
        <v>1031.53</v>
      </c>
      <c r="C465" s="26">
        <v>-0.0037833</v>
      </c>
      <c r="D465" s="26">
        <v>-0.0037762</v>
      </c>
      <c r="E465" s="26">
        <f>IFERROR(VLOOKUP(A465, USDTRY!$A$1:$B$2021, 2, FALSE), "NA")</f>
        <v>5.7658</v>
      </c>
      <c r="F465" s="27">
        <f t="shared" si="1"/>
        <v>178.9049221</v>
      </c>
      <c r="G465" s="27">
        <f t="shared" si="2"/>
        <v>-0.006979654076</v>
      </c>
    </row>
    <row r="466">
      <c r="A466" s="28">
        <v>43780.0</v>
      </c>
      <c r="B466" s="25">
        <v>1031.18</v>
      </c>
      <c r="C466" s="26">
        <v>-3.394E-4</v>
      </c>
      <c r="D466" s="26">
        <v>-3.393E-4</v>
      </c>
      <c r="E466" s="26">
        <f>IFERROR(VLOOKUP(A466, USDTRY!$A$1:$B$2021, 2, FALSE), "NA")</f>
        <v>5.7683</v>
      </c>
      <c r="F466" s="27">
        <f t="shared" si="1"/>
        <v>178.7667077</v>
      </c>
      <c r="G466" s="27">
        <f t="shared" si="2"/>
        <v>-0.0007728565918</v>
      </c>
    </row>
    <row r="467">
      <c r="A467" s="28">
        <v>43781.0</v>
      </c>
      <c r="B467" s="25">
        <v>1039.72</v>
      </c>
      <c r="C467" s="26">
        <v>0.00824767</v>
      </c>
      <c r="D467" s="26">
        <v>0.00828177</v>
      </c>
      <c r="E467" s="26">
        <f>IFERROR(VLOOKUP(A467, USDTRY!$A$1:$B$2021, 2, FALSE), "NA")</f>
        <v>5.7766</v>
      </c>
      <c r="F467" s="27">
        <f t="shared" si="1"/>
        <v>179.9882284</v>
      </c>
      <c r="G467" s="27">
        <f t="shared" si="2"/>
        <v>0.006809803974</v>
      </c>
    </row>
    <row r="468">
      <c r="A468" s="28">
        <v>43782.0</v>
      </c>
      <c r="B468" s="25">
        <v>1048.28</v>
      </c>
      <c r="C468" s="26">
        <v>0.00819928</v>
      </c>
      <c r="D468" s="26">
        <v>0.00823299</v>
      </c>
      <c r="E468" s="26">
        <f>IFERROR(VLOOKUP(A468, USDTRY!$A$1:$B$2021, 2, FALSE), "NA")</f>
        <v>5.7393</v>
      </c>
      <c r="F468" s="27">
        <f t="shared" si="1"/>
        <v>182.649452</v>
      </c>
      <c r="G468" s="27">
        <f t="shared" si="2"/>
        <v>0.01467730229</v>
      </c>
    </row>
    <row r="469">
      <c r="A469" s="28">
        <v>43783.0</v>
      </c>
      <c r="B469" s="25">
        <v>1037.81</v>
      </c>
      <c r="C469" s="26">
        <v>-0.010038</v>
      </c>
      <c r="D469" s="26">
        <v>-0.0099878</v>
      </c>
      <c r="E469" s="26">
        <f>IFERROR(VLOOKUP(A469, USDTRY!$A$1:$B$2021, 2, FALSE), "NA")</f>
        <v>5.7446</v>
      </c>
      <c r="F469" s="27">
        <f t="shared" si="1"/>
        <v>180.6583574</v>
      </c>
      <c r="G469" s="27">
        <f t="shared" si="2"/>
        <v>-0.01096103355</v>
      </c>
    </row>
    <row r="470">
      <c r="A470" s="28">
        <v>43784.0</v>
      </c>
      <c r="B470" s="25">
        <v>1053.8</v>
      </c>
      <c r="C470" s="26">
        <v>0.01528996</v>
      </c>
      <c r="D470" s="26">
        <v>0.01540744</v>
      </c>
      <c r="E470" s="26">
        <f>IFERROR(VLOOKUP(A470, USDTRY!$A$1:$B$2021, 2, FALSE), "NA")</f>
        <v>5.7443</v>
      </c>
      <c r="F470" s="27">
        <f t="shared" si="1"/>
        <v>183.4514214</v>
      </c>
      <c r="G470" s="27">
        <f t="shared" si="2"/>
        <v>0.01534217944</v>
      </c>
    </row>
    <row r="471">
      <c r="A471" s="28">
        <v>43787.0</v>
      </c>
      <c r="B471" s="25">
        <v>1068.46</v>
      </c>
      <c r="C471" s="26">
        <v>0.01381568</v>
      </c>
      <c r="D471" s="26">
        <v>0.01391156</v>
      </c>
      <c r="E471" s="26">
        <f>IFERROR(VLOOKUP(A471, USDTRY!$A$1:$B$2021, 2, FALSE), "NA")</f>
        <v>5.7328</v>
      </c>
      <c r="F471" s="27">
        <f t="shared" si="1"/>
        <v>186.3766397</v>
      </c>
      <c r="G471" s="27">
        <f t="shared" si="2"/>
        <v>0.01581967185</v>
      </c>
    </row>
    <row r="472">
      <c r="A472" s="28">
        <v>43788.0</v>
      </c>
      <c r="B472" s="25">
        <v>1075.29</v>
      </c>
      <c r="C472" s="26">
        <v>0.00637203</v>
      </c>
      <c r="D472" s="26">
        <v>0.00639238</v>
      </c>
      <c r="E472" s="26">
        <f>IFERROR(VLOOKUP(A472, USDTRY!$A$1:$B$2021, 2, FALSE), "NA")</f>
        <v>5.698</v>
      </c>
      <c r="F472" s="27">
        <f t="shared" si="1"/>
        <v>188.7135837</v>
      </c>
      <c r="G472" s="27">
        <f t="shared" si="2"/>
        <v>0.01246086471</v>
      </c>
    </row>
    <row r="473">
      <c r="A473" s="28">
        <v>43789.0</v>
      </c>
      <c r="B473" s="25">
        <v>1067.85</v>
      </c>
      <c r="C473" s="26">
        <v>-0.0069431</v>
      </c>
      <c r="D473" s="26">
        <v>-0.0069191</v>
      </c>
      <c r="E473" s="26">
        <f>IFERROR(VLOOKUP(A473, USDTRY!$A$1:$B$2021, 2, FALSE), "NA")</f>
        <v>5.6921</v>
      </c>
      <c r="F473" s="27">
        <f t="shared" si="1"/>
        <v>187.6021152</v>
      </c>
      <c r="G473" s="27">
        <f t="shared" si="2"/>
        <v>-0.00590712392</v>
      </c>
    </row>
    <row r="474">
      <c r="A474" s="28">
        <v>43790.0</v>
      </c>
      <c r="B474" s="25">
        <v>1068.05</v>
      </c>
      <c r="C474" s="26">
        <v>1.8727E-4</v>
      </c>
      <c r="D474" s="26">
        <v>1.8729E-4</v>
      </c>
      <c r="E474" s="26">
        <f>IFERROR(VLOOKUP(A474, USDTRY!$A$1:$B$2021, 2, FALSE), "NA")</f>
        <v>5.6915</v>
      </c>
      <c r="F474" s="27">
        <f t="shared" si="1"/>
        <v>187.6570324</v>
      </c>
      <c r="G474" s="27">
        <f t="shared" si="2"/>
        <v>0.0002926894931</v>
      </c>
    </row>
    <row r="475">
      <c r="A475" s="28">
        <v>43791.0</v>
      </c>
      <c r="B475" s="25">
        <v>1065.88</v>
      </c>
      <c r="C475" s="26">
        <v>-0.0020338</v>
      </c>
      <c r="D475" s="26">
        <v>-0.0020317</v>
      </c>
      <c r="E475" s="26">
        <f>IFERROR(VLOOKUP(A475, USDTRY!$A$1:$B$2021, 2, FALSE), "NA")</f>
        <v>5.7122</v>
      </c>
      <c r="F475" s="27">
        <f t="shared" si="1"/>
        <v>186.5971079</v>
      </c>
      <c r="G475" s="27">
        <f t="shared" si="2"/>
        <v>-0.005664211518</v>
      </c>
    </row>
    <row r="476">
      <c r="A476" s="28">
        <v>43794.0</v>
      </c>
      <c r="B476" s="25">
        <v>1053.82</v>
      </c>
      <c r="C476" s="26">
        <v>-0.0113791</v>
      </c>
      <c r="D476" s="26">
        <v>-0.0113146</v>
      </c>
      <c r="E476" s="26">
        <f>IFERROR(VLOOKUP(A476, USDTRY!$A$1:$B$2021, 2, FALSE), "NA")</f>
        <v>5.7333</v>
      </c>
      <c r="F476" s="27">
        <f t="shared" si="1"/>
        <v>183.8068826</v>
      </c>
      <c r="G476" s="27">
        <f t="shared" si="2"/>
        <v>-0.01506613426</v>
      </c>
    </row>
    <row r="477">
      <c r="A477" s="28">
        <v>43795.0</v>
      </c>
      <c r="B477" s="25">
        <v>1059.83</v>
      </c>
      <c r="C477" s="26">
        <v>0.00568686</v>
      </c>
      <c r="D477" s="26">
        <v>0.00570306</v>
      </c>
      <c r="E477" s="26">
        <f>IFERROR(VLOOKUP(A477, USDTRY!$A$1:$B$2021, 2, FALSE), "NA")</f>
        <v>5.7556</v>
      </c>
      <c r="F477" s="27">
        <f t="shared" si="1"/>
        <v>184.1389256</v>
      </c>
      <c r="G477" s="27">
        <f t="shared" si="2"/>
        <v>0.001804847631</v>
      </c>
    </row>
    <row r="478">
      <c r="A478" s="28">
        <v>43796.0</v>
      </c>
      <c r="B478" s="25">
        <v>1058.44</v>
      </c>
      <c r="C478" s="26">
        <v>-0.0013124</v>
      </c>
      <c r="D478" s="26">
        <v>-0.0013115</v>
      </c>
      <c r="E478" s="26">
        <f>IFERROR(VLOOKUP(A478, USDTRY!$A$1:$B$2021, 2, FALSE), "NA")</f>
        <v>5.7769</v>
      </c>
      <c r="F478" s="27">
        <f t="shared" si="1"/>
        <v>183.2193737</v>
      </c>
      <c r="G478" s="27">
        <f t="shared" si="2"/>
        <v>-0.005006304624</v>
      </c>
    </row>
    <row r="479">
      <c r="A479" s="28">
        <v>43797.0</v>
      </c>
      <c r="B479" s="25">
        <v>1071.26</v>
      </c>
      <c r="C479" s="26">
        <v>0.0120394</v>
      </c>
      <c r="D479" s="26">
        <v>0.01211217</v>
      </c>
      <c r="E479" s="26">
        <f>IFERROR(VLOOKUP(A479, USDTRY!$A$1:$B$2021, 2, FALSE), "NA")</f>
        <v>5.7505</v>
      </c>
      <c r="F479" s="27">
        <f t="shared" si="1"/>
        <v>186.2898878</v>
      </c>
      <c r="G479" s="27">
        <f t="shared" si="2"/>
        <v>0.01661979885</v>
      </c>
    </row>
    <row r="480">
      <c r="A480" s="28">
        <v>43798.0</v>
      </c>
      <c r="B480" s="25">
        <v>1069.04</v>
      </c>
      <c r="C480" s="26">
        <v>-0.0020745</v>
      </c>
      <c r="D480" s="26">
        <v>-0.0020723</v>
      </c>
      <c r="E480" s="26">
        <f>IFERROR(VLOOKUP(A480, USDTRY!$A$1:$B$2021, 2, FALSE), "NA")</f>
        <v>5.746</v>
      </c>
      <c r="F480" s="27">
        <f t="shared" si="1"/>
        <v>186.0494257</v>
      </c>
      <c r="G480" s="27">
        <f t="shared" si="2"/>
        <v>-0.001291629291</v>
      </c>
    </row>
    <row r="481">
      <c r="A481" s="28">
        <v>43801.0</v>
      </c>
      <c r="B481" s="25">
        <v>1080.04</v>
      </c>
      <c r="C481" s="26">
        <v>0.01023703</v>
      </c>
      <c r="D481" s="26">
        <v>0.01028961</v>
      </c>
      <c r="E481" s="26">
        <f>IFERROR(VLOOKUP(A481, USDTRY!$A$1:$B$2021, 2, FALSE), "NA")</f>
        <v>5.7382</v>
      </c>
      <c r="F481" s="27">
        <f t="shared" si="1"/>
        <v>188.2193022</v>
      </c>
      <c r="G481" s="27">
        <f t="shared" si="2"/>
        <v>0.01159541625</v>
      </c>
    </row>
    <row r="482">
      <c r="A482" s="28">
        <v>43802.0</v>
      </c>
      <c r="B482" s="25">
        <v>1067.9</v>
      </c>
      <c r="C482" s="26">
        <v>-0.011304</v>
      </c>
      <c r="D482" s="26">
        <v>-0.0112403</v>
      </c>
      <c r="E482" s="26">
        <f>IFERROR(VLOOKUP(A482, USDTRY!$A$1:$B$2021, 2, FALSE), "NA")</f>
        <v>5.741</v>
      </c>
      <c r="F482" s="27">
        <f t="shared" si="1"/>
        <v>186.0128897</v>
      </c>
      <c r="G482" s="27">
        <f t="shared" si="2"/>
        <v>-0.01179181318</v>
      </c>
    </row>
    <row r="483">
      <c r="A483" s="28">
        <v>43803.0</v>
      </c>
      <c r="B483" s="25">
        <v>1077.01</v>
      </c>
      <c r="C483" s="26">
        <v>0.00849458</v>
      </c>
      <c r="D483" s="26">
        <v>0.00853076</v>
      </c>
      <c r="E483" s="26">
        <f>IFERROR(VLOOKUP(A483, USDTRY!$A$1:$B$2021, 2, FALSE), "NA")</f>
        <v>5.7474</v>
      </c>
      <c r="F483" s="27">
        <f t="shared" si="1"/>
        <v>187.3908202</v>
      </c>
      <c r="G483" s="27">
        <f t="shared" si="2"/>
        <v>0.007380412538</v>
      </c>
    </row>
    <row r="484">
      <c r="A484" s="28">
        <v>43804.0</v>
      </c>
      <c r="B484" s="25">
        <v>1086.59</v>
      </c>
      <c r="C484" s="26">
        <v>0.00885567</v>
      </c>
      <c r="D484" s="26">
        <v>0.008895</v>
      </c>
      <c r="E484" s="26">
        <f>IFERROR(VLOOKUP(A484, USDTRY!$A$1:$B$2021, 2, FALSE), "NA")</f>
        <v>5.7441</v>
      </c>
      <c r="F484" s="27">
        <f t="shared" si="1"/>
        <v>189.166275</v>
      </c>
      <c r="G484" s="27">
        <f t="shared" si="2"/>
        <v>0.009430006462</v>
      </c>
    </row>
    <row r="485">
      <c r="A485" s="28">
        <v>43805.0</v>
      </c>
      <c r="B485" s="25">
        <v>1088.69</v>
      </c>
      <c r="C485" s="26">
        <v>0.00193079</v>
      </c>
      <c r="D485" s="26">
        <v>0.00193265</v>
      </c>
      <c r="E485" s="26">
        <f>IFERROR(VLOOKUP(A485, USDTRY!$A$1:$B$2021, 2, FALSE), "NA")</f>
        <v>5.7756</v>
      </c>
      <c r="F485" s="27">
        <f t="shared" si="1"/>
        <v>188.4981647</v>
      </c>
      <c r="G485" s="27">
        <f t="shared" si="2"/>
        <v>-0.003538119528</v>
      </c>
    </row>
    <row r="486">
      <c r="A486" s="28">
        <v>43808.0</v>
      </c>
      <c r="B486" s="25">
        <v>1087.86</v>
      </c>
      <c r="C486" s="26">
        <v>-7.627E-4</v>
      </c>
      <c r="D486" s="26">
        <v>-7.624E-4</v>
      </c>
      <c r="E486" s="26">
        <f>IFERROR(VLOOKUP(A486, USDTRY!$A$1:$B$2021, 2, FALSE), "NA")</f>
        <v>5.8074</v>
      </c>
      <c r="F486" s="27">
        <f t="shared" si="1"/>
        <v>187.3230706</v>
      </c>
      <c r="G486" s="27">
        <f t="shared" si="2"/>
        <v>-0.006253494198</v>
      </c>
    </row>
    <row r="487">
      <c r="A487" s="28">
        <v>43809.0</v>
      </c>
      <c r="B487" s="25">
        <v>1080.11</v>
      </c>
      <c r="C487" s="26">
        <v>-0.0071496</v>
      </c>
      <c r="D487" s="26">
        <v>-0.0071241</v>
      </c>
      <c r="E487" s="26">
        <f>IFERROR(VLOOKUP(A487, USDTRY!$A$1:$B$2021, 2, FALSE), "NA")</f>
        <v>5.8027</v>
      </c>
      <c r="F487" s="27">
        <f t="shared" si="1"/>
        <v>186.1392111</v>
      </c>
      <c r="G487" s="27">
        <f t="shared" si="2"/>
        <v>-0.006339935955</v>
      </c>
    </row>
    <row r="488">
      <c r="A488" s="28">
        <v>43810.0</v>
      </c>
      <c r="B488" s="25">
        <v>1079.22</v>
      </c>
      <c r="C488" s="26">
        <v>-8.243E-4</v>
      </c>
      <c r="D488" s="26">
        <v>-8.24E-4</v>
      </c>
      <c r="E488" s="26">
        <f>IFERROR(VLOOKUP(A488, USDTRY!$A$1:$B$2021, 2, FALSE), "NA")</f>
        <v>5.8064</v>
      </c>
      <c r="F488" s="27">
        <f t="shared" si="1"/>
        <v>185.8673188</v>
      </c>
      <c r="G488" s="27">
        <f t="shared" si="2"/>
        <v>-0.001461760818</v>
      </c>
    </row>
    <row r="489">
      <c r="A489" s="28">
        <v>43811.0</v>
      </c>
      <c r="B489" s="25">
        <v>1101.15</v>
      </c>
      <c r="C489" s="26">
        <v>0.02011653</v>
      </c>
      <c r="D489" s="26">
        <v>0.02032023</v>
      </c>
      <c r="E489" s="26">
        <f>IFERROR(VLOOKUP(A489, USDTRY!$A$1:$B$2021, 2, FALSE), "NA")</f>
        <v>5.7889</v>
      </c>
      <c r="F489" s="27">
        <f t="shared" si="1"/>
        <v>190.2174852</v>
      </c>
      <c r="G489" s="27">
        <f t="shared" si="2"/>
        <v>0.02313499693</v>
      </c>
    </row>
    <row r="490">
      <c r="A490" s="28">
        <v>43812.0</v>
      </c>
      <c r="B490" s="25">
        <v>1104.77</v>
      </c>
      <c r="C490" s="26">
        <v>0.00328208</v>
      </c>
      <c r="D490" s="26">
        <v>0.00328747</v>
      </c>
      <c r="E490" s="26">
        <f>IFERROR(VLOOKUP(A490, USDTRY!$A$1:$B$2021, 2, FALSE), "NA")</f>
        <v>5.8072</v>
      </c>
      <c r="F490" s="27">
        <f t="shared" si="1"/>
        <v>190.2414244</v>
      </c>
      <c r="G490" s="27">
        <f t="shared" si="2"/>
        <v>0.000125844084</v>
      </c>
    </row>
    <row r="491">
      <c r="A491" s="28">
        <v>43815.0</v>
      </c>
      <c r="B491" s="25">
        <v>1111.26</v>
      </c>
      <c r="C491" s="26">
        <v>0.00585734</v>
      </c>
      <c r="D491" s="26">
        <v>0.00587453</v>
      </c>
      <c r="E491" s="26">
        <f>IFERROR(VLOOKUP(A491, USDTRY!$A$1:$B$2021, 2, FALSE), "NA")</f>
        <v>5.8454</v>
      </c>
      <c r="F491" s="27">
        <f t="shared" si="1"/>
        <v>190.1084614</v>
      </c>
      <c r="G491" s="27">
        <f t="shared" si="2"/>
        <v>-0.000699161981</v>
      </c>
    </row>
    <row r="492">
      <c r="A492" s="28">
        <v>43816.0</v>
      </c>
      <c r="B492" s="25">
        <v>1110.74</v>
      </c>
      <c r="C492" s="26">
        <v>-4.68E-4</v>
      </c>
      <c r="D492" s="26">
        <v>-4.679E-4</v>
      </c>
      <c r="E492" s="26">
        <f>IFERROR(VLOOKUP(A492, USDTRY!$A$1:$B$2021, 2, FALSE), "NA")</f>
        <v>5.8819</v>
      </c>
      <c r="F492" s="27">
        <f t="shared" si="1"/>
        <v>188.8403407</v>
      </c>
      <c r="G492" s="27">
        <f t="shared" si="2"/>
        <v>-0.006692858639</v>
      </c>
    </row>
    <row r="493">
      <c r="A493" s="28">
        <v>43817.0</v>
      </c>
      <c r="B493" s="25">
        <v>1105.75</v>
      </c>
      <c r="C493" s="26">
        <v>-0.0045026</v>
      </c>
      <c r="D493" s="26">
        <v>-0.0044925</v>
      </c>
      <c r="E493" s="26">
        <f>IFERROR(VLOOKUP(A493, USDTRY!$A$1:$B$2021, 2, FALSE), "NA")</f>
        <v>5.9219</v>
      </c>
      <c r="F493" s="27">
        <f t="shared" si="1"/>
        <v>186.7221669</v>
      </c>
      <c r="G493" s="27">
        <f t="shared" si="2"/>
        <v>-0.01128012648</v>
      </c>
    </row>
    <row r="494">
      <c r="A494" s="28">
        <v>43818.0</v>
      </c>
      <c r="B494" s="25">
        <v>1105.99</v>
      </c>
      <c r="C494" s="26">
        <v>2.1702E-4</v>
      </c>
      <c r="D494" s="26">
        <v>2.1705E-4</v>
      </c>
      <c r="E494" s="26">
        <f>IFERROR(VLOOKUP(A494, USDTRY!$A$1:$B$2021, 2, FALSE), "NA")</f>
        <v>5.938</v>
      </c>
      <c r="F494" s="27">
        <f t="shared" si="1"/>
        <v>186.2563153</v>
      </c>
      <c r="G494" s="27">
        <f t="shared" si="2"/>
        <v>-0.00249800929</v>
      </c>
    </row>
    <row r="495">
      <c r="A495" s="28">
        <v>43819.0</v>
      </c>
      <c r="B495" s="25">
        <v>1111.77</v>
      </c>
      <c r="C495" s="26">
        <v>0.00521248</v>
      </c>
      <c r="D495" s="26">
        <v>0.00522609</v>
      </c>
      <c r="E495" s="26">
        <f>IFERROR(VLOOKUP(A495, USDTRY!$A$1:$B$2021, 2, FALSE), "NA")</f>
        <v>5.9356</v>
      </c>
      <c r="F495" s="27">
        <f t="shared" si="1"/>
        <v>187.3054114</v>
      </c>
      <c r="G495" s="27">
        <f t="shared" si="2"/>
        <v>0.005616736627</v>
      </c>
    </row>
    <row r="496">
      <c r="A496" s="28">
        <v>43822.0</v>
      </c>
      <c r="B496" s="25">
        <v>1121.75</v>
      </c>
      <c r="C496" s="26">
        <v>0.00893663</v>
      </c>
      <c r="D496" s="26">
        <v>0.00897668</v>
      </c>
      <c r="E496" s="26">
        <f>IFERROR(VLOOKUP(A496, USDTRY!$A$1:$B$2021, 2, FALSE), "NA")</f>
        <v>5.9471</v>
      </c>
      <c r="F496" s="27">
        <f t="shared" si="1"/>
        <v>188.6213449</v>
      </c>
      <c r="G496" s="27">
        <f t="shared" si="2"/>
        <v>0.007001038337</v>
      </c>
    </row>
    <row r="497">
      <c r="A497" s="28">
        <v>43823.0</v>
      </c>
      <c r="B497" s="25">
        <v>1131.53</v>
      </c>
      <c r="C497" s="26">
        <v>0.00868073</v>
      </c>
      <c r="D497" s="26">
        <v>0.00871852</v>
      </c>
      <c r="E497" s="26">
        <f>IFERROR(VLOOKUP(A497, USDTRY!$A$1:$B$2021, 2, FALSE), "NA")</f>
        <v>5.9458</v>
      </c>
      <c r="F497" s="27">
        <f t="shared" si="1"/>
        <v>190.3074439</v>
      </c>
      <c r="G497" s="27">
        <f t="shared" si="2"/>
        <v>0.008899351175</v>
      </c>
    </row>
    <row r="498">
      <c r="A498" s="28">
        <v>43824.0</v>
      </c>
      <c r="B498" s="25">
        <v>1133.29</v>
      </c>
      <c r="C498" s="26">
        <v>0.00155421</v>
      </c>
      <c r="D498" s="26">
        <v>0.00155542</v>
      </c>
      <c r="E498" s="26">
        <f>IFERROR(VLOOKUP(A498, USDTRY!$A$1:$B$2021, 2, FALSE), "NA")</f>
        <v>5.934</v>
      </c>
      <c r="F498" s="27">
        <f t="shared" si="1"/>
        <v>190.9824739</v>
      </c>
      <c r="G498" s="27">
        <f t="shared" si="2"/>
        <v>0.003540773795</v>
      </c>
    </row>
    <row r="499">
      <c r="A499" s="28">
        <v>43825.0</v>
      </c>
      <c r="B499" s="25">
        <v>1136.53</v>
      </c>
      <c r="C499" s="26">
        <v>0.00285485</v>
      </c>
      <c r="D499" s="26">
        <v>0.00285893</v>
      </c>
      <c r="E499" s="26">
        <f>IFERROR(VLOOKUP(A499, USDTRY!$A$1:$B$2021, 2, FALSE), "NA")</f>
        <v>5.9286</v>
      </c>
      <c r="F499" s="27">
        <f t="shared" si="1"/>
        <v>191.7029316</v>
      </c>
      <c r="G499" s="27">
        <f t="shared" si="2"/>
        <v>0.003765278287</v>
      </c>
    </row>
    <row r="500">
      <c r="A500" s="28">
        <v>43826.0</v>
      </c>
      <c r="B500" s="25">
        <v>1136.84</v>
      </c>
      <c r="C500" s="26">
        <v>2.7272E-4</v>
      </c>
      <c r="D500" s="26">
        <v>2.7276E-4</v>
      </c>
      <c r="E500" s="26">
        <f>IFERROR(VLOOKUP(A500, USDTRY!$A$1:$B$2021, 2, FALSE), "NA")</f>
        <v>5.9492</v>
      </c>
      <c r="F500" s="27">
        <f t="shared" si="1"/>
        <v>191.0912392</v>
      </c>
      <c r="G500" s="27">
        <f t="shared" si="2"/>
        <v>-0.003195936414</v>
      </c>
    </row>
    <row r="501">
      <c r="A501" s="28">
        <v>43829.0</v>
      </c>
      <c r="B501" s="25">
        <v>1147.54</v>
      </c>
      <c r="C501" s="26">
        <v>0.00936804</v>
      </c>
      <c r="D501" s="26">
        <v>0.00941205</v>
      </c>
      <c r="E501" s="26">
        <f>IFERROR(VLOOKUP(A501, USDTRY!$A$1:$B$2021, 2, FALSE), "NA")</f>
        <v>5.9441</v>
      </c>
      <c r="F501" s="27">
        <f t="shared" si="1"/>
        <v>193.0552985</v>
      </c>
      <c r="G501" s="27">
        <f t="shared" si="2"/>
        <v>0.01022566284</v>
      </c>
    </row>
    <row r="502">
      <c r="A502" s="28">
        <v>43830.0</v>
      </c>
      <c r="B502" s="25">
        <v>1144.25</v>
      </c>
      <c r="C502" s="26">
        <v>-0.0028711</v>
      </c>
      <c r="D502" s="26">
        <v>-0.002867</v>
      </c>
      <c r="E502" s="26">
        <f>IFERROR(VLOOKUP(A502, USDTRY!$A$1:$B$2021, 2, FALSE), "NA")</f>
        <v>5.9479</v>
      </c>
      <c r="F502" s="27">
        <f t="shared" si="1"/>
        <v>192.3788228</v>
      </c>
      <c r="G502" s="27">
        <f t="shared" si="2"/>
        <v>-0.003510205302</v>
      </c>
    </row>
    <row r="503">
      <c r="A503" s="28">
        <v>43832.0</v>
      </c>
      <c r="B503" s="25">
        <v>1159.32</v>
      </c>
      <c r="C503" s="26">
        <v>0.01308423</v>
      </c>
      <c r="D503" s="26">
        <v>0.0131702</v>
      </c>
      <c r="E503" s="26">
        <f>IFERROR(VLOOKUP(A503, USDTRY!$A$1:$B$2021, 2, FALSE), "NA")</f>
        <v>5.9541</v>
      </c>
      <c r="F503" s="27">
        <f t="shared" si="1"/>
        <v>194.7095279</v>
      </c>
      <c r="G503" s="27">
        <f t="shared" si="2"/>
        <v>0.01204238398</v>
      </c>
    </row>
    <row r="504">
      <c r="A504" s="28">
        <v>43833.0</v>
      </c>
      <c r="B504" s="25">
        <v>1136.84</v>
      </c>
      <c r="C504" s="26">
        <v>-0.0195811</v>
      </c>
      <c r="D504" s="26">
        <v>-0.0193907</v>
      </c>
      <c r="E504" s="26">
        <f>IFERROR(VLOOKUP(A504, USDTRY!$A$1:$B$2021, 2, FALSE), "NA")</f>
        <v>5.9713</v>
      </c>
      <c r="F504" s="27">
        <f t="shared" si="1"/>
        <v>190.3840035</v>
      </c>
      <c r="G504" s="27">
        <f t="shared" si="2"/>
        <v>-0.02246574392</v>
      </c>
    </row>
    <row r="505">
      <c r="A505" s="28">
        <v>43836.0</v>
      </c>
      <c r="B505" s="25">
        <v>1114.13</v>
      </c>
      <c r="C505" s="26">
        <v>-0.0201787</v>
      </c>
      <c r="D505" s="26">
        <v>-0.0199764</v>
      </c>
      <c r="E505" s="26">
        <f>IFERROR(VLOOKUP(A505, USDTRY!$A$1:$B$2021, 2, FALSE), "NA")</f>
        <v>5.9644</v>
      </c>
      <c r="F505" s="27">
        <f t="shared" si="1"/>
        <v>186.7966602</v>
      </c>
      <c r="G505" s="27">
        <f t="shared" si="2"/>
        <v>-0.01902245698</v>
      </c>
    </row>
    <row r="506">
      <c r="A506" s="28">
        <v>43837.0</v>
      </c>
      <c r="B506" s="25">
        <v>1126.0</v>
      </c>
      <c r="C506" s="26">
        <v>0.0105977</v>
      </c>
      <c r="D506" s="26">
        <v>0.01065405</v>
      </c>
      <c r="E506" s="26">
        <f>IFERROR(VLOOKUP(A506, USDTRY!$A$1:$B$2021, 2, FALSE), "NA")</f>
        <v>5.9705</v>
      </c>
      <c r="F506" s="27">
        <f t="shared" si="1"/>
        <v>188.5939201</v>
      </c>
      <c r="G506" s="27">
        <f t="shared" si="2"/>
        <v>0.009575486175</v>
      </c>
    </row>
    <row r="507">
      <c r="A507" s="28">
        <v>43838.0</v>
      </c>
      <c r="B507" s="25">
        <v>1128.76</v>
      </c>
      <c r="C507" s="26">
        <v>0.00244816</v>
      </c>
      <c r="D507" s="26">
        <v>0.00245115</v>
      </c>
      <c r="E507" s="26">
        <f>IFERROR(VLOOKUP(A507, USDTRY!$A$1:$B$2021, 2, FALSE), "NA")</f>
        <v>5.9081</v>
      </c>
      <c r="F507" s="27">
        <f t="shared" si="1"/>
        <v>191.0529612</v>
      </c>
      <c r="G507" s="27">
        <f t="shared" si="2"/>
        <v>0.01295454061</v>
      </c>
    </row>
    <row r="508">
      <c r="A508" s="28">
        <v>43839.0</v>
      </c>
      <c r="B508" s="25">
        <v>1179.9</v>
      </c>
      <c r="C508" s="26">
        <v>0.04431</v>
      </c>
      <c r="D508" s="26">
        <v>0.04530635</v>
      </c>
      <c r="E508" s="26">
        <f>IFERROR(VLOOKUP(A508, USDTRY!$A$1:$B$2021, 2, FALSE), "NA")</f>
        <v>5.8689</v>
      </c>
      <c r="F508" s="27">
        <f t="shared" si="1"/>
        <v>201.0427848</v>
      </c>
      <c r="G508" s="27">
        <f t="shared" si="2"/>
        <v>0.05096707203</v>
      </c>
    </row>
    <row r="509">
      <c r="A509" s="28">
        <v>43840.0</v>
      </c>
      <c r="B509" s="25">
        <v>1186.64</v>
      </c>
      <c r="C509" s="26">
        <v>0.00569609</v>
      </c>
      <c r="D509" s="26">
        <v>0.00571235</v>
      </c>
      <c r="E509" s="26">
        <f>IFERROR(VLOOKUP(A509, USDTRY!$A$1:$B$2021, 2, FALSE), "NA")</f>
        <v>5.8767</v>
      </c>
      <c r="F509" s="27">
        <f t="shared" si="1"/>
        <v>201.9228479</v>
      </c>
      <c r="G509" s="27">
        <f t="shared" si="2"/>
        <v>0.004367937787</v>
      </c>
    </row>
    <row r="510">
      <c r="A510" s="28">
        <v>43843.0</v>
      </c>
      <c r="B510" s="25">
        <v>1202.49</v>
      </c>
      <c r="C510" s="26">
        <v>0.01326862</v>
      </c>
      <c r="D510" s="26">
        <v>0.01335704</v>
      </c>
      <c r="E510" s="26">
        <f>IFERROR(VLOOKUP(A510, USDTRY!$A$1:$B$2021, 2, FALSE), "NA")</f>
        <v>5.8607</v>
      </c>
      <c r="F510" s="27">
        <f t="shared" si="1"/>
        <v>205.1785623</v>
      </c>
      <c r="G510" s="27">
        <f t="shared" si="2"/>
        <v>0.01599495242</v>
      </c>
    </row>
    <row r="511">
      <c r="A511" s="28">
        <v>43844.0</v>
      </c>
      <c r="B511" s="25">
        <v>1214.23</v>
      </c>
      <c r="C511" s="26">
        <v>0.00971572</v>
      </c>
      <c r="D511" s="26">
        <v>0.00976307</v>
      </c>
      <c r="E511" s="26">
        <f>IFERROR(VLOOKUP(A511, USDTRY!$A$1:$B$2021, 2, FALSE), "NA")</f>
        <v>5.879</v>
      </c>
      <c r="F511" s="27">
        <f t="shared" si="1"/>
        <v>206.536826</v>
      </c>
      <c r="G511" s="27">
        <f t="shared" si="2"/>
        <v>0.00659809504</v>
      </c>
    </row>
    <row r="512">
      <c r="A512" s="28">
        <v>43845.0</v>
      </c>
      <c r="B512" s="25">
        <v>1209.39</v>
      </c>
      <c r="C512" s="26">
        <v>-0.003994</v>
      </c>
      <c r="D512" s="26">
        <v>-0.0039861</v>
      </c>
      <c r="E512" s="26">
        <f>IFERROR(VLOOKUP(A512, USDTRY!$A$1:$B$2021, 2, FALSE), "NA")</f>
        <v>5.8748</v>
      </c>
      <c r="F512" s="27">
        <f t="shared" si="1"/>
        <v>205.860625</v>
      </c>
      <c r="G512" s="27">
        <f t="shared" si="2"/>
        <v>-0.003279368253</v>
      </c>
    </row>
    <row r="513">
      <c r="A513" s="28">
        <v>43846.0</v>
      </c>
      <c r="B513" s="25">
        <v>1210.01</v>
      </c>
      <c r="C513" s="26">
        <v>5.1252E-4</v>
      </c>
      <c r="D513" s="26">
        <v>5.1266E-4</v>
      </c>
      <c r="E513" s="26">
        <f>IFERROR(VLOOKUP(A513, USDTRY!$A$1:$B$2021, 2, FALSE), "NA")</f>
        <v>5.8547</v>
      </c>
      <c r="F513" s="27">
        <f t="shared" si="1"/>
        <v>206.673271</v>
      </c>
      <c r="G513" s="27">
        <f t="shared" si="2"/>
        <v>0.003939783196</v>
      </c>
    </row>
    <row r="514">
      <c r="A514" s="28">
        <v>43847.0</v>
      </c>
      <c r="B514" s="25">
        <v>1214.75</v>
      </c>
      <c r="C514" s="26">
        <v>0.00390967</v>
      </c>
      <c r="D514" s="26">
        <v>0.00391732</v>
      </c>
      <c r="E514" s="26">
        <f>IFERROR(VLOOKUP(A514, USDTRY!$A$1:$B$2021, 2, FALSE), "NA")</f>
        <v>5.8898</v>
      </c>
      <c r="F514" s="27">
        <f t="shared" si="1"/>
        <v>206.2463921</v>
      </c>
      <c r="G514" s="27">
        <f t="shared" si="2"/>
        <v>-0.002067613484</v>
      </c>
    </row>
    <row r="515">
      <c r="A515" s="28">
        <v>43850.0</v>
      </c>
      <c r="B515" s="25">
        <v>1226.2</v>
      </c>
      <c r="C515" s="26">
        <v>0.00938166</v>
      </c>
      <c r="D515" s="26">
        <v>0.00942581</v>
      </c>
      <c r="E515" s="26">
        <f>IFERROR(VLOOKUP(A515, USDTRY!$A$1:$B$2021, 2, FALSE), "NA")</f>
        <v>5.9102</v>
      </c>
      <c r="F515" s="27">
        <f t="shared" si="1"/>
        <v>207.4718284</v>
      </c>
      <c r="G515" s="27">
        <f t="shared" si="2"/>
        <v>0.005924031479</v>
      </c>
    </row>
    <row r="516">
      <c r="A516" s="28">
        <v>43851.0</v>
      </c>
      <c r="B516" s="25">
        <v>1235.56</v>
      </c>
      <c r="C516" s="26">
        <v>0.00760435</v>
      </c>
      <c r="D516" s="26">
        <v>0.00763334</v>
      </c>
      <c r="E516" s="26">
        <f>IFERROR(VLOOKUP(A516, USDTRY!$A$1:$B$2021, 2, FALSE), "NA")</f>
        <v>5.935</v>
      </c>
      <c r="F516" s="27">
        <f t="shared" si="1"/>
        <v>208.1819714</v>
      </c>
      <c r="G516" s="27">
        <f t="shared" si="2"/>
        <v>0.003416995987</v>
      </c>
    </row>
    <row r="517">
      <c r="A517" s="28">
        <v>43852.0</v>
      </c>
      <c r="B517" s="25">
        <v>1227.47</v>
      </c>
      <c r="C517" s="26">
        <v>-0.0065692</v>
      </c>
      <c r="D517" s="26">
        <v>-0.0065476</v>
      </c>
      <c r="E517" s="26">
        <f>IFERROR(VLOOKUP(A517, USDTRY!$A$1:$B$2021, 2, FALSE), "NA")</f>
        <v>5.9181</v>
      </c>
      <c r="F517" s="27">
        <f t="shared" si="1"/>
        <v>207.4094726</v>
      </c>
      <c r="G517" s="27">
        <f t="shared" si="2"/>
        <v>-0.003717591507</v>
      </c>
    </row>
    <row r="518">
      <c r="A518" s="28">
        <v>43853.0</v>
      </c>
      <c r="B518" s="25">
        <v>1225.4</v>
      </c>
      <c r="C518" s="26">
        <v>-0.0016878</v>
      </c>
      <c r="D518" s="26">
        <v>-0.0016864</v>
      </c>
      <c r="E518" s="26">
        <f>IFERROR(VLOOKUP(A518, USDTRY!$A$1:$B$2021, 2, FALSE), "NA")</f>
        <v>5.9305</v>
      </c>
      <c r="F518" s="27">
        <f t="shared" si="1"/>
        <v>206.62676</v>
      </c>
      <c r="G518" s="27">
        <f t="shared" si="2"/>
        <v>-0.003780894211</v>
      </c>
    </row>
    <row r="519">
      <c r="A519" s="28">
        <v>43854.0</v>
      </c>
      <c r="B519" s="25">
        <v>1221.42</v>
      </c>
      <c r="C519" s="26">
        <v>-0.0032532</v>
      </c>
      <c r="D519" s="26">
        <v>-0.0032479</v>
      </c>
      <c r="E519" s="26">
        <f>IFERROR(VLOOKUP(A519, USDTRY!$A$1:$B$2021, 2, FALSE), "NA")</f>
        <v>5.9381</v>
      </c>
      <c r="F519" s="27">
        <f t="shared" si="1"/>
        <v>205.6920564</v>
      </c>
      <c r="G519" s="27">
        <f t="shared" si="2"/>
        <v>-0.004533895384</v>
      </c>
    </row>
    <row r="520">
      <c r="A520" s="28">
        <v>43857.0</v>
      </c>
      <c r="B520" s="25">
        <v>1201.5</v>
      </c>
      <c r="C520" s="26">
        <v>-0.0164433</v>
      </c>
      <c r="D520" s="26">
        <v>-0.0163089</v>
      </c>
      <c r="E520" s="26">
        <f>IFERROR(VLOOKUP(A520, USDTRY!$A$1:$B$2021, 2, FALSE), "NA")</f>
        <v>5.943</v>
      </c>
      <c r="F520" s="27">
        <f t="shared" si="1"/>
        <v>202.1706209</v>
      </c>
      <c r="G520" s="27">
        <f t="shared" si="2"/>
        <v>-0.01726817963</v>
      </c>
    </row>
    <row r="521">
      <c r="A521" s="28">
        <v>43858.0</v>
      </c>
      <c r="B521" s="25">
        <v>1198.02</v>
      </c>
      <c r="C521" s="26">
        <v>-0.0029006</v>
      </c>
      <c r="D521" s="26">
        <v>-0.0028964</v>
      </c>
      <c r="E521" s="26">
        <f>IFERROR(VLOOKUP(A521, USDTRY!$A$1:$B$2021, 2, FALSE), "NA")</f>
        <v>5.9383</v>
      </c>
      <c r="F521" s="27">
        <f t="shared" si="1"/>
        <v>201.744607</v>
      </c>
      <c r="G521" s="27">
        <f t="shared" si="2"/>
        <v>-0.002109422892</v>
      </c>
    </row>
    <row r="522">
      <c r="A522" s="28">
        <v>43859.0</v>
      </c>
      <c r="B522" s="25">
        <v>1196.89</v>
      </c>
      <c r="C522" s="26">
        <v>-9.437E-4</v>
      </c>
      <c r="D522" s="26">
        <v>-9.432E-4</v>
      </c>
      <c r="E522" s="26">
        <f>IFERROR(VLOOKUP(A522, USDTRY!$A$1:$B$2021, 2, FALSE), "NA")</f>
        <v>5.9535</v>
      </c>
      <c r="F522" s="27">
        <f t="shared" si="1"/>
        <v>201.0397245</v>
      </c>
      <c r="G522" s="27">
        <f t="shared" si="2"/>
        <v>-0.003500052882</v>
      </c>
    </row>
    <row r="523">
      <c r="A523" s="28">
        <v>43860.0</v>
      </c>
      <c r="B523" s="25">
        <v>1198.5</v>
      </c>
      <c r="C523" s="26">
        <v>0.00134425</v>
      </c>
      <c r="D523" s="26">
        <v>0.00134515</v>
      </c>
      <c r="E523" s="26">
        <f>IFERROR(VLOOKUP(A523, USDTRY!$A$1:$B$2021, 2, FALSE), "NA")</f>
        <v>5.9657</v>
      </c>
      <c r="F523" s="27">
        <f t="shared" si="1"/>
        <v>200.8984696</v>
      </c>
      <c r="G523" s="27">
        <f t="shared" si="2"/>
        <v>-0.0007028690242</v>
      </c>
    </row>
    <row r="524">
      <c r="A524" s="28">
        <v>43861.0</v>
      </c>
      <c r="B524" s="25">
        <v>1191.4</v>
      </c>
      <c r="C524" s="26">
        <v>-0.0059417</v>
      </c>
      <c r="D524" s="26">
        <v>-0.0059241</v>
      </c>
      <c r="E524" s="26">
        <f>IFERROR(VLOOKUP(A524, USDTRY!$A$1:$B$2021, 2, FALSE), "NA")</f>
        <v>5.9812</v>
      </c>
      <c r="F524" s="27">
        <f t="shared" si="1"/>
        <v>199.1907978</v>
      </c>
      <c r="G524" s="27">
        <f t="shared" si="2"/>
        <v>-0.008536505527</v>
      </c>
    </row>
    <row r="525">
      <c r="A525" s="28">
        <v>43864.0</v>
      </c>
      <c r="B525" s="25">
        <v>1192.43</v>
      </c>
      <c r="C525" s="26">
        <v>8.6416E-4</v>
      </c>
      <c r="D525" s="26">
        <v>8.6453E-4</v>
      </c>
      <c r="E525" s="26">
        <f>IFERROR(VLOOKUP(A525, USDTRY!$A$1:$B$2021, 2, FALSE), "NA")</f>
        <v>5.9825</v>
      </c>
      <c r="F525" s="27">
        <f t="shared" si="1"/>
        <v>199.3196824</v>
      </c>
      <c r="G525" s="27">
        <f t="shared" si="2"/>
        <v>0.0006468315625</v>
      </c>
    </row>
    <row r="526">
      <c r="A526" s="28">
        <v>43865.0</v>
      </c>
      <c r="B526" s="25">
        <v>1221.36</v>
      </c>
      <c r="C526" s="26">
        <v>0.02397175</v>
      </c>
      <c r="D526" s="26">
        <v>0.02426138</v>
      </c>
      <c r="E526" s="26">
        <f>IFERROR(VLOOKUP(A526, USDTRY!$A$1:$B$2021, 2, FALSE), "NA")</f>
        <v>5.9776</v>
      </c>
      <c r="F526" s="27">
        <f t="shared" si="1"/>
        <v>204.3228051</v>
      </c>
      <c r="G526" s="27">
        <f t="shared" si="2"/>
        <v>0.02479114131</v>
      </c>
    </row>
    <row r="527">
      <c r="A527" s="28">
        <v>43866.0</v>
      </c>
      <c r="B527" s="25">
        <v>1223.21</v>
      </c>
      <c r="C527" s="26">
        <v>0.00151356</v>
      </c>
      <c r="D527" s="26">
        <v>0.0015147</v>
      </c>
      <c r="E527" s="26">
        <f>IFERROR(VLOOKUP(A527, USDTRY!$A$1:$B$2021, 2, FALSE), "NA")</f>
        <v>5.9789</v>
      </c>
      <c r="F527" s="27">
        <f t="shared" si="1"/>
        <v>204.5878004</v>
      </c>
      <c r="G527" s="27">
        <f t="shared" si="2"/>
        <v>0.001296103969</v>
      </c>
    </row>
    <row r="528">
      <c r="A528" s="28">
        <v>43867.0</v>
      </c>
      <c r="B528" s="25">
        <v>1222.84</v>
      </c>
      <c r="C528" s="26">
        <v>-3.025E-4</v>
      </c>
      <c r="D528" s="26">
        <v>-3.025E-4</v>
      </c>
      <c r="E528" s="26">
        <f>IFERROR(VLOOKUP(A528, USDTRY!$A$1:$B$2021, 2, FALSE), "NA")</f>
        <v>5.9858</v>
      </c>
      <c r="F528" s="27">
        <f t="shared" si="1"/>
        <v>204.2901534</v>
      </c>
      <c r="G528" s="27">
        <f t="shared" si="2"/>
        <v>-0.001455921594</v>
      </c>
    </row>
    <row r="529">
      <c r="A529" s="28">
        <v>43868.0</v>
      </c>
      <c r="B529" s="25">
        <v>1210.15</v>
      </c>
      <c r="C529" s="26">
        <v>-0.0104317</v>
      </c>
      <c r="D529" s="26">
        <v>-0.0103775</v>
      </c>
      <c r="E529" s="26">
        <f>IFERROR(VLOOKUP(A529, USDTRY!$A$1:$B$2021, 2, FALSE), "NA")</f>
        <v>6.0143</v>
      </c>
      <c r="F529" s="27">
        <f t="shared" si="1"/>
        <v>201.2121111</v>
      </c>
      <c r="G529" s="27">
        <f t="shared" si="2"/>
        <v>-0.01518167279</v>
      </c>
    </row>
    <row r="530">
      <c r="A530" s="28">
        <v>43871.0</v>
      </c>
      <c r="B530" s="25">
        <v>1183.42</v>
      </c>
      <c r="C530" s="26">
        <v>-0.0223358</v>
      </c>
      <c r="D530" s="26">
        <v>-0.0220882</v>
      </c>
      <c r="E530" s="26">
        <f>IFERROR(VLOOKUP(A530, USDTRY!$A$1:$B$2021, 2, FALSE), "NA")</f>
        <v>6.0088</v>
      </c>
      <c r="F530" s="27">
        <f t="shared" si="1"/>
        <v>196.9478099</v>
      </c>
      <c r="G530" s="27">
        <f t="shared" si="2"/>
        <v>-0.02142086176</v>
      </c>
    </row>
    <row r="531">
      <c r="A531" s="28">
        <v>43872.0</v>
      </c>
      <c r="B531" s="25">
        <v>1197.98</v>
      </c>
      <c r="C531" s="26">
        <v>0.01222825</v>
      </c>
      <c r="D531" s="26">
        <v>0.01230332</v>
      </c>
      <c r="E531" s="26">
        <f>IFERROR(VLOOKUP(A531, USDTRY!$A$1:$B$2021, 2, FALSE), "NA")</f>
        <v>6.0153</v>
      </c>
      <c r="F531" s="27">
        <f t="shared" si="1"/>
        <v>199.1554868</v>
      </c>
      <c r="G531" s="27">
        <f t="shared" si="2"/>
        <v>0.01114709138</v>
      </c>
    </row>
    <row r="532">
      <c r="A532" s="28">
        <v>43873.0</v>
      </c>
      <c r="B532" s="25">
        <v>1200.49</v>
      </c>
      <c r="C532" s="26">
        <v>0.002093</v>
      </c>
      <c r="D532" s="26">
        <v>0.00209519</v>
      </c>
      <c r="E532" s="26">
        <f>IFERROR(VLOOKUP(A532, USDTRY!$A$1:$B$2021, 2, FALSE), "NA")</f>
        <v>6.039</v>
      </c>
      <c r="F532" s="27">
        <f t="shared" si="1"/>
        <v>198.7895347</v>
      </c>
      <c r="G532" s="27">
        <f t="shared" si="2"/>
        <v>-0.001839210112</v>
      </c>
    </row>
    <row r="533">
      <c r="A533" s="28">
        <v>43874.0</v>
      </c>
      <c r="B533" s="25">
        <v>1205.41</v>
      </c>
      <c r="C533" s="26">
        <v>0.00408995</v>
      </c>
      <c r="D533" s="26">
        <v>0.00409833</v>
      </c>
      <c r="E533" s="26">
        <f>IFERROR(VLOOKUP(A533, USDTRY!$A$1:$B$2021, 2, FALSE), "NA")</f>
        <v>6.0362</v>
      </c>
      <c r="F533" s="27">
        <f t="shared" si="1"/>
        <v>199.6968291</v>
      </c>
      <c r="G533" s="27">
        <f t="shared" si="2"/>
        <v>0.004553711695</v>
      </c>
    </row>
    <row r="534">
      <c r="A534" s="28">
        <v>43875.0</v>
      </c>
      <c r="B534" s="25">
        <v>1201.51</v>
      </c>
      <c r="C534" s="26">
        <v>-0.0032407</v>
      </c>
      <c r="D534" s="26">
        <v>-0.0032354</v>
      </c>
      <c r="E534" s="26">
        <f>IFERROR(VLOOKUP(A534, USDTRY!$A$1:$B$2021, 2, FALSE), "NA")</f>
        <v>6.049</v>
      </c>
      <c r="F534" s="27">
        <f t="shared" si="1"/>
        <v>198.6295255</v>
      </c>
      <c r="G534" s="27">
        <f t="shared" si="2"/>
        <v>-0.005358953186</v>
      </c>
    </row>
    <row r="535">
      <c r="A535" s="28">
        <v>43878.0</v>
      </c>
      <c r="B535" s="25">
        <v>1207.92</v>
      </c>
      <c r="C535" s="26">
        <v>0.00532077</v>
      </c>
      <c r="D535" s="26">
        <v>0.00533495</v>
      </c>
      <c r="E535" s="26">
        <f>IFERROR(VLOOKUP(A535, USDTRY!$A$1:$B$2021, 2, FALSE), "NA")</f>
        <v>6.0417</v>
      </c>
      <c r="F535" s="27">
        <f t="shared" si="1"/>
        <v>199.9304831</v>
      </c>
      <c r="G535" s="27">
        <f t="shared" si="2"/>
        <v>0.006528312891</v>
      </c>
    </row>
    <row r="536">
      <c r="A536" s="28">
        <v>43879.0</v>
      </c>
      <c r="B536" s="25">
        <v>1195.74</v>
      </c>
      <c r="C536" s="26">
        <v>-0.0101346</v>
      </c>
      <c r="D536" s="26">
        <v>-0.0100834</v>
      </c>
      <c r="E536" s="26">
        <f>IFERROR(VLOOKUP(A536, USDTRY!$A$1:$B$2021, 2, FALSE), "NA")</f>
        <v>6.0602</v>
      </c>
      <c r="F536" s="27">
        <f t="shared" si="1"/>
        <v>197.3103198</v>
      </c>
      <c r="G536" s="27">
        <f t="shared" si="2"/>
        <v>-0.0131920051</v>
      </c>
    </row>
    <row r="537">
      <c r="A537" s="28">
        <v>43880.0</v>
      </c>
      <c r="B537" s="25">
        <v>1191.96</v>
      </c>
      <c r="C537" s="26">
        <v>-0.0031662</v>
      </c>
      <c r="D537" s="26">
        <v>-0.0031612</v>
      </c>
      <c r="E537" s="26">
        <f>IFERROR(VLOOKUP(A537, USDTRY!$A$1:$B$2021, 2, FALSE), "NA")</f>
        <v>6.0795</v>
      </c>
      <c r="F537" s="27">
        <f t="shared" si="1"/>
        <v>196.0621762</v>
      </c>
      <c r="G537" s="27">
        <f t="shared" si="2"/>
        <v>-0.006345882475</v>
      </c>
    </row>
    <row r="538">
      <c r="A538" s="28">
        <v>43881.0</v>
      </c>
      <c r="B538" s="25">
        <v>1156.42</v>
      </c>
      <c r="C538" s="26">
        <v>-0.03027</v>
      </c>
      <c r="D538" s="26">
        <v>-0.0298164</v>
      </c>
      <c r="E538" s="26">
        <f>IFERROR(VLOOKUP(A538, USDTRY!$A$1:$B$2021, 2, FALSE), "NA")</f>
        <v>6.0964</v>
      </c>
      <c r="F538" s="27">
        <f t="shared" si="1"/>
        <v>189.6889968</v>
      </c>
      <c r="G538" s="27">
        <f t="shared" si="2"/>
        <v>-0.03304596224</v>
      </c>
    </row>
    <row r="539">
      <c r="A539" s="28">
        <v>43882.0</v>
      </c>
      <c r="B539" s="25">
        <v>1168.29</v>
      </c>
      <c r="C539" s="26">
        <v>0.01021212</v>
      </c>
      <c r="D539" s="26">
        <v>0.01026444</v>
      </c>
      <c r="E539" s="26">
        <f>IFERROR(VLOOKUP(A539, USDTRY!$A$1:$B$2021, 2, FALSE), "NA")</f>
        <v>6.0924</v>
      </c>
      <c r="F539" s="27">
        <f t="shared" si="1"/>
        <v>191.7618672</v>
      </c>
      <c r="G539" s="27">
        <f t="shared" si="2"/>
        <v>0.01086845547</v>
      </c>
    </row>
    <row r="540">
      <c r="A540" s="28">
        <v>43885.0</v>
      </c>
      <c r="B540" s="25">
        <v>1147.89</v>
      </c>
      <c r="C540" s="26">
        <v>-0.0176157</v>
      </c>
      <c r="D540" s="26">
        <v>-0.0174614</v>
      </c>
      <c r="E540" s="26">
        <f>IFERROR(VLOOKUP(A540, USDTRY!$A$1:$B$2021, 2, FALSE), "NA")</f>
        <v>6.1154</v>
      </c>
      <c r="F540" s="27">
        <f t="shared" si="1"/>
        <v>187.7048108</v>
      </c>
      <c r="G540" s="27">
        <f t="shared" si="2"/>
        <v>-0.02138375393</v>
      </c>
    </row>
    <row r="541">
      <c r="A541" s="28">
        <v>43886.0</v>
      </c>
      <c r="B541" s="25">
        <v>1143.65</v>
      </c>
      <c r="C541" s="26">
        <v>-0.0037006</v>
      </c>
      <c r="D541" s="26">
        <v>-0.0036937</v>
      </c>
      <c r="E541" s="26">
        <f>IFERROR(VLOOKUP(A541, USDTRY!$A$1:$B$2021, 2, FALSE), "NA")</f>
        <v>6.1401</v>
      </c>
      <c r="F541" s="27">
        <f t="shared" si="1"/>
        <v>186.2591814</v>
      </c>
      <c r="G541" s="27">
        <f t="shared" si="2"/>
        <v>-0.007731421152</v>
      </c>
    </row>
    <row r="542">
      <c r="A542" s="28">
        <v>43887.0</v>
      </c>
      <c r="B542" s="25">
        <v>1151.71</v>
      </c>
      <c r="C542" s="26">
        <v>0.00702289</v>
      </c>
      <c r="D542" s="26">
        <v>0.00704761</v>
      </c>
      <c r="E542" s="26">
        <f>IFERROR(VLOOKUP(A542, USDTRY!$A$1:$B$2021, 2, FALSE), "NA")</f>
        <v>6.155</v>
      </c>
      <c r="F542" s="27">
        <f t="shared" si="1"/>
        <v>187.1177904</v>
      </c>
      <c r="G542" s="27">
        <f t="shared" si="2"/>
        <v>0.004599161415</v>
      </c>
    </row>
    <row r="543">
      <c r="A543" s="28">
        <v>43888.0</v>
      </c>
      <c r="B543" s="25">
        <v>1104.18</v>
      </c>
      <c r="C543" s="26">
        <v>-0.0421448</v>
      </c>
      <c r="D543" s="26">
        <v>-0.0412691</v>
      </c>
      <c r="E543" s="26">
        <f>IFERROR(VLOOKUP(A543, USDTRY!$A$1:$B$2021, 2, FALSE), "NA")</f>
        <v>6.2056</v>
      </c>
      <c r="F543" s="27">
        <f t="shared" si="1"/>
        <v>177.9328349</v>
      </c>
      <c r="G543" s="27">
        <f t="shared" si="2"/>
        <v>-0.05033216699</v>
      </c>
    </row>
    <row r="544">
      <c r="A544" s="28">
        <v>43889.0</v>
      </c>
      <c r="B544" s="25">
        <v>1059.94</v>
      </c>
      <c r="C544" s="26">
        <v>-0.0408907</v>
      </c>
      <c r="D544" s="26">
        <v>-0.0400659</v>
      </c>
      <c r="E544" s="26">
        <f>IFERROR(VLOOKUP(A544, USDTRY!$A$1:$B$2021, 2, FALSE), "NA")</f>
        <v>6.2387</v>
      </c>
      <c r="F544" s="27">
        <f t="shared" si="1"/>
        <v>169.8975748</v>
      </c>
      <c r="G544" s="27">
        <f t="shared" si="2"/>
        <v>-0.04621039244</v>
      </c>
    </row>
    <row r="545">
      <c r="A545" s="28">
        <v>43892.0</v>
      </c>
      <c r="B545" s="25">
        <v>1073.1</v>
      </c>
      <c r="C545" s="26">
        <v>0.01233935</v>
      </c>
      <c r="D545" s="26">
        <v>0.0124158</v>
      </c>
      <c r="E545" s="26">
        <f>IFERROR(VLOOKUP(A545, USDTRY!$A$1:$B$2021, 2, FALSE), "NA")</f>
        <v>6.1713</v>
      </c>
      <c r="F545" s="27">
        <f t="shared" si="1"/>
        <v>173.8855671</v>
      </c>
      <c r="G545" s="27">
        <f t="shared" si="2"/>
        <v>0.0232016679</v>
      </c>
    </row>
    <row r="546">
      <c r="A546" s="28">
        <v>43893.0</v>
      </c>
      <c r="B546" s="25">
        <v>1112.07</v>
      </c>
      <c r="C546" s="26">
        <v>0.03567149</v>
      </c>
      <c r="D546" s="26">
        <v>0.03631535</v>
      </c>
      <c r="E546" s="26">
        <f>IFERROR(VLOOKUP(A546, USDTRY!$A$1:$B$2021, 2, FALSE), "NA")</f>
        <v>6.1031</v>
      </c>
      <c r="F546" s="27">
        <f t="shared" si="1"/>
        <v>182.2139568</v>
      </c>
      <c r="G546" s="27">
        <f t="shared" si="2"/>
        <v>0.04678416137</v>
      </c>
    </row>
    <row r="547">
      <c r="A547" s="28">
        <v>43894.0</v>
      </c>
      <c r="B547" s="25">
        <v>1107.85</v>
      </c>
      <c r="C547" s="26">
        <v>-0.0038019</v>
      </c>
      <c r="D547" s="26">
        <v>-0.0037947</v>
      </c>
      <c r="E547" s="26">
        <f>IFERROR(VLOOKUP(A547, USDTRY!$A$1:$B$2021, 2, FALSE), "NA")</f>
        <v>6.0746</v>
      </c>
      <c r="F547" s="27">
        <f t="shared" si="1"/>
        <v>182.3741481</v>
      </c>
      <c r="G547" s="27">
        <f t="shared" si="2"/>
        <v>0.0008787519866</v>
      </c>
    </row>
    <row r="548">
      <c r="A548" s="28">
        <v>43895.0</v>
      </c>
      <c r="B548" s="25">
        <v>1118.15</v>
      </c>
      <c r="C548" s="26">
        <v>0.00925433</v>
      </c>
      <c r="D548" s="26">
        <v>0.00929729</v>
      </c>
      <c r="E548" s="26">
        <f>IFERROR(VLOOKUP(A548, USDTRY!$A$1:$B$2021, 2, FALSE), "NA")</f>
        <v>6.1077</v>
      </c>
      <c r="F548" s="27">
        <f t="shared" si="1"/>
        <v>183.0721876</v>
      </c>
      <c r="G548" s="27">
        <f t="shared" si="2"/>
        <v>0.003820206992</v>
      </c>
    </row>
    <row r="549">
      <c r="A549" s="28">
        <v>43896.0</v>
      </c>
      <c r="B549" s="25">
        <v>1096.01</v>
      </c>
      <c r="C549" s="26">
        <v>-0.0199992</v>
      </c>
      <c r="D549" s="26">
        <v>-0.0198006</v>
      </c>
      <c r="E549" s="26">
        <f>IFERROR(VLOOKUP(A549, USDTRY!$A$1:$B$2021, 2, FALSE), "NA")</f>
        <v>6.0899</v>
      </c>
      <c r="F549" s="27">
        <f t="shared" si="1"/>
        <v>179.9717565</v>
      </c>
      <c r="G549" s="27">
        <f t="shared" si="2"/>
        <v>-0.01708061231</v>
      </c>
    </row>
    <row r="550">
      <c r="A550" s="28">
        <v>43899.0</v>
      </c>
      <c r="B550" s="25">
        <v>1035.24</v>
      </c>
      <c r="C550" s="26">
        <v>-0.057043</v>
      </c>
      <c r="D550" s="26">
        <v>-0.0554466</v>
      </c>
      <c r="E550" s="26">
        <f>IFERROR(VLOOKUP(A550, USDTRY!$A$1:$B$2021, 2, FALSE), "NA")</f>
        <v>6.1422</v>
      </c>
      <c r="F550" s="27">
        <f t="shared" si="1"/>
        <v>168.5454723</v>
      </c>
      <c r="G550" s="27">
        <f t="shared" si="2"/>
        <v>-0.06559435162</v>
      </c>
    </row>
    <row r="551">
      <c r="A551" s="28">
        <v>43900.0</v>
      </c>
      <c r="B551" s="25">
        <v>1010.63</v>
      </c>
      <c r="C551" s="26">
        <v>-0.0240594</v>
      </c>
      <c r="D551" s="26">
        <v>-0.0237723</v>
      </c>
      <c r="E551" s="26">
        <f>IFERROR(VLOOKUP(A551, USDTRY!$A$1:$B$2021, 2, FALSE), "NA")</f>
        <v>6.1499</v>
      </c>
      <c r="F551" s="27">
        <f t="shared" si="1"/>
        <v>164.3327534</v>
      </c>
      <c r="G551" s="27">
        <f t="shared" si="2"/>
        <v>-0.02531222248</v>
      </c>
    </row>
    <row r="552">
      <c r="A552" s="28">
        <v>43901.0</v>
      </c>
      <c r="B552" s="25">
        <v>1009.66</v>
      </c>
      <c r="C552" s="26">
        <v>-9.603E-4</v>
      </c>
      <c r="D552" s="26">
        <v>-9.598E-4</v>
      </c>
      <c r="E552" s="26">
        <f>IFERROR(VLOOKUP(A552, USDTRY!$A$1:$B$2021, 2, FALSE), "NA")</f>
        <v>6.2056</v>
      </c>
      <c r="F552" s="27">
        <f t="shared" si="1"/>
        <v>162.701431</v>
      </c>
      <c r="G552" s="27">
        <f t="shared" si="2"/>
        <v>-0.009976546925</v>
      </c>
    </row>
    <row r="553">
      <c r="A553" s="28">
        <v>43902.0</v>
      </c>
      <c r="B553" s="26">
        <v>936.39</v>
      </c>
      <c r="C553" s="26">
        <v>-0.0753369</v>
      </c>
      <c r="D553" s="26">
        <v>-0.072569</v>
      </c>
      <c r="E553" s="26">
        <f>IFERROR(VLOOKUP(A553, USDTRY!$A$1:$B$2021, 2, FALSE), "NA")</f>
        <v>6.3132</v>
      </c>
      <c r="F553" s="27">
        <f t="shared" si="1"/>
        <v>148.3225623</v>
      </c>
      <c r="G553" s="27">
        <f t="shared" si="2"/>
        <v>-0.09252743248</v>
      </c>
    </row>
    <row r="554">
      <c r="A554" s="28">
        <v>43903.0</v>
      </c>
      <c r="B554" s="26">
        <v>956.05</v>
      </c>
      <c r="C554" s="26">
        <v>0.02077816</v>
      </c>
      <c r="D554" s="26">
        <v>0.02099553</v>
      </c>
      <c r="E554" s="26">
        <f>IFERROR(VLOOKUP(A554, USDTRY!$A$1:$B$2021, 2, FALSE), "NA")</f>
        <v>6.3301</v>
      </c>
      <c r="F554" s="27">
        <f t="shared" si="1"/>
        <v>151.0323692</v>
      </c>
      <c r="G554" s="27">
        <f t="shared" si="2"/>
        <v>0.0181048023</v>
      </c>
    </row>
    <row r="555">
      <c r="A555" s="28">
        <v>43906.0</v>
      </c>
      <c r="B555" s="26">
        <v>878.88</v>
      </c>
      <c r="C555" s="26">
        <v>-0.0841618</v>
      </c>
      <c r="D555" s="26">
        <v>-0.0807175</v>
      </c>
      <c r="E555" s="26">
        <f>IFERROR(VLOOKUP(A555, USDTRY!$A$1:$B$2021, 2, FALSE), "NA")</f>
        <v>6.4275</v>
      </c>
      <c r="F555" s="27">
        <f t="shared" si="1"/>
        <v>136.7374562</v>
      </c>
      <c r="G555" s="27">
        <f t="shared" si="2"/>
        <v>-0.09943146968</v>
      </c>
    </row>
    <row r="556">
      <c r="A556" s="28">
        <v>43907.0</v>
      </c>
      <c r="B556" s="26">
        <v>867.78</v>
      </c>
      <c r="C556" s="26">
        <v>-0.0127101</v>
      </c>
      <c r="D556" s="26">
        <v>-0.0126297</v>
      </c>
      <c r="E556" s="26">
        <f>IFERROR(VLOOKUP(A556, USDTRY!$A$1:$B$2021, 2, FALSE), "NA")</f>
        <v>6.3936</v>
      </c>
      <c r="F556" s="27">
        <f t="shared" si="1"/>
        <v>135.7263514</v>
      </c>
      <c r="G556" s="27">
        <f t="shared" si="2"/>
        <v>-0.007421973155</v>
      </c>
    </row>
    <row r="557">
      <c r="A557" s="28">
        <v>43908.0</v>
      </c>
      <c r="B557" s="26">
        <v>855.77</v>
      </c>
      <c r="C557" s="26">
        <v>-0.0139366</v>
      </c>
      <c r="D557" s="26">
        <v>-0.0138399</v>
      </c>
      <c r="E557" s="26">
        <f>IFERROR(VLOOKUP(A557, USDTRY!$A$1:$B$2021, 2, FALSE), "NA")</f>
        <v>6.4828</v>
      </c>
      <c r="F557" s="27">
        <f t="shared" si="1"/>
        <v>132.0062319</v>
      </c>
      <c r="G557" s="27">
        <f t="shared" si="2"/>
        <v>-0.02779160363</v>
      </c>
    </row>
    <row r="558">
      <c r="A558" s="28">
        <v>43909.0</v>
      </c>
      <c r="B558" s="26">
        <v>851.95</v>
      </c>
      <c r="C558" s="26">
        <v>-0.0044738</v>
      </c>
      <c r="D558" s="26">
        <v>-0.0044638</v>
      </c>
      <c r="E558" s="26">
        <f>IFERROR(VLOOKUP(A558, USDTRY!$A$1:$B$2021, 2, FALSE), "NA")</f>
        <v>6.5391</v>
      </c>
      <c r="F558" s="27">
        <f t="shared" si="1"/>
        <v>130.2855133</v>
      </c>
      <c r="G558" s="27">
        <f t="shared" si="2"/>
        <v>-0.01312083431</v>
      </c>
    </row>
    <row r="559">
      <c r="A559" s="28">
        <v>43910.0</v>
      </c>
      <c r="B559" s="26">
        <v>857.96</v>
      </c>
      <c r="C559" s="26">
        <v>0.00702964</v>
      </c>
      <c r="D559" s="26">
        <v>0.0070544</v>
      </c>
      <c r="E559" s="26">
        <f>IFERROR(VLOOKUP(A559, USDTRY!$A$1:$B$2021, 2, FALSE), "NA")</f>
        <v>6.5505</v>
      </c>
      <c r="F559" s="27">
        <f t="shared" si="1"/>
        <v>130.9762614</v>
      </c>
      <c r="G559" s="27">
        <f t="shared" si="2"/>
        <v>0.005287797402</v>
      </c>
    </row>
    <row r="560">
      <c r="A560" s="28">
        <v>43913.0</v>
      </c>
      <c r="B560" s="26">
        <v>842.46</v>
      </c>
      <c r="C560" s="26">
        <v>-0.0182313</v>
      </c>
      <c r="D560" s="26">
        <v>-0.0180661</v>
      </c>
      <c r="E560" s="26">
        <f>IFERROR(VLOOKUP(A560, USDTRY!$A$1:$B$2021, 2, FALSE), "NA")</f>
        <v>6.558</v>
      </c>
      <c r="F560" s="27">
        <f t="shared" si="1"/>
        <v>128.462946</v>
      </c>
      <c r="G560" s="27">
        <f t="shared" si="2"/>
        <v>-0.01937559081</v>
      </c>
    </row>
    <row r="561">
      <c r="A561" s="28">
        <v>43914.0</v>
      </c>
      <c r="B561" s="26">
        <v>892.86</v>
      </c>
      <c r="C561" s="26">
        <v>0.05810361</v>
      </c>
      <c r="D561" s="26">
        <v>0.0598248</v>
      </c>
      <c r="E561" s="26">
        <f>IFERROR(VLOOKUP(A561, USDTRY!$A$1:$B$2021, 2, FALSE), "NA")</f>
        <v>6.4183</v>
      </c>
      <c r="F561" s="27">
        <f t="shared" si="1"/>
        <v>139.1116028</v>
      </c>
      <c r="G561" s="27">
        <f t="shared" si="2"/>
        <v>0.07963600361</v>
      </c>
    </row>
    <row r="562">
      <c r="A562" s="28">
        <v>43915.0</v>
      </c>
      <c r="B562" s="26">
        <v>890.63</v>
      </c>
      <c r="C562" s="26">
        <v>-0.0025007</v>
      </c>
      <c r="D562" s="26">
        <v>-0.0024976</v>
      </c>
      <c r="E562" s="26">
        <f>IFERROR(VLOOKUP(A562, USDTRY!$A$1:$B$2021, 2, FALSE), "NA")</f>
        <v>6.4125</v>
      </c>
      <c r="F562" s="27">
        <f t="shared" si="1"/>
        <v>138.8896686</v>
      </c>
      <c r="G562" s="27">
        <f t="shared" si="2"/>
        <v>-0.001596641562</v>
      </c>
    </row>
    <row r="563">
      <c r="A563" s="28">
        <v>43916.0</v>
      </c>
      <c r="B563" s="26">
        <v>915.28</v>
      </c>
      <c r="C563" s="26">
        <v>0.02730095</v>
      </c>
      <c r="D563" s="26">
        <v>0.02767704</v>
      </c>
      <c r="E563" s="26">
        <f>IFERROR(VLOOKUP(A563, USDTRY!$A$1:$B$2021, 2, FALSE), "NA")</f>
        <v>6.3939</v>
      </c>
      <c r="F563" s="27">
        <f t="shared" si="1"/>
        <v>143.1489388</v>
      </c>
      <c r="G563" s="27">
        <f t="shared" si="2"/>
        <v>0.03020575156</v>
      </c>
    </row>
    <row r="564">
      <c r="A564" s="28">
        <v>43917.0</v>
      </c>
      <c r="B564" s="26">
        <v>881.25</v>
      </c>
      <c r="C564" s="26">
        <v>-0.0378887</v>
      </c>
      <c r="D564" s="26">
        <v>-0.0371799</v>
      </c>
      <c r="E564" s="26">
        <f>IFERROR(VLOOKUP(A564, USDTRY!$A$1:$B$2021, 2, FALSE), "NA")</f>
        <v>6.453</v>
      </c>
      <c r="F564" s="27">
        <f t="shared" si="1"/>
        <v>136.5643887</v>
      </c>
      <c r="G564" s="27">
        <f t="shared" si="2"/>
        <v>-0.04708940337</v>
      </c>
    </row>
    <row r="565">
      <c r="A565" s="28">
        <v>43920.0</v>
      </c>
      <c r="B565" s="26">
        <v>880.59</v>
      </c>
      <c r="C565" s="26">
        <v>-7.492E-4</v>
      </c>
      <c r="D565" s="26">
        <v>-7.489E-4</v>
      </c>
      <c r="E565" s="26">
        <f>IFERROR(VLOOKUP(A565, USDTRY!$A$1:$B$2021, 2, FALSE), "NA")</f>
        <v>6.5733</v>
      </c>
      <c r="F565" s="27">
        <f t="shared" si="1"/>
        <v>133.9646753</v>
      </c>
      <c r="G565" s="27">
        <f t="shared" si="2"/>
        <v>-0.01922006731</v>
      </c>
    </row>
    <row r="566">
      <c r="A566" s="28">
        <v>43921.0</v>
      </c>
      <c r="B566" s="26">
        <v>896.44</v>
      </c>
      <c r="C566" s="26">
        <v>0.01783923</v>
      </c>
      <c r="D566" s="26">
        <v>0.0179993</v>
      </c>
      <c r="E566" s="26">
        <f>IFERROR(VLOOKUP(A566, USDTRY!$A$1:$B$2021, 2, FALSE), "NA")</f>
        <v>6.611</v>
      </c>
      <c r="F566" s="27">
        <f t="shared" si="1"/>
        <v>135.5982453</v>
      </c>
      <c r="G566" s="27">
        <f t="shared" si="2"/>
        <v>0.01212028765</v>
      </c>
    </row>
    <row r="567">
      <c r="A567" s="28">
        <v>43922.0</v>
      </c>
      <c r="B567" s="26">
        <v>890.85</v>
      </c>
      <c r="C567" s="26">
        <v>-0.0062553</v>
      </c>
      <c r="D567" s="26">
        <v>-0.0062358</v>
      </c>
      <c r="E567" s="26">
        <f>IFERROR(VLOOKUP(A567, USDTRY!$A$1:$B$2021, 2, FALSE), "NA")</f>
        <v>6.6986</v>
      </c>
      <c r="F567" s="27">
        <f t="shared" si="1"/>
        <v>132.9904756</v>
      </c>
      <c r="G567" s="27">
        <f t="shared" si="2"/>
        <v>-0.01941892172</v>
      </c>
    </row>
    <row r="568">
      <c r="A568" s="28">
        <v>43923.0</v>
      </c>
      <c r="B568" s="26">
        <v>895.11</v>
      </c>
      <c r="C568" s="26">
        <v>0.00477055</v>
      </c>
      <c r="D568" s="26">
        <v>0.00478195</v>
      </c>
      <c r="E568" s="26">
        <f>IFERROR(VLOOKUP(A568, USDTRY!$A$1:$B$2021, 2, FALSE), "NA")</f>
        <v>6.6146</v>
      </c>
      <c r="F568" s="27">
        <f t="shared" si="1"/>
        <v>135.3233756</v>
      </c>
      <c r="G568" s="27">
        <f t="shared" si="2"/>
        <v>0.01738977485</v>
      </c>
    </row>
    <row r="569">
      <c r="A569" s="28">
        <v>43924.0</v>
      </c>
      <c r="B569" s="26">
        <v>895.53</v>
      </c>
      <c r="C569" s="26">
        <v>4.6911E-4</v>
      </c>
      <c r="D569" s="26">
        <v>4.6922E-4</v>
      </c>
      <c r="E569" s="26">
        <f>IFERROR(VLOOKUP(A569, USDTRY!$A$1:$B$2021, 2, FALSE), "NA")</f>
        <v>6.729</v>
      </c>
      <c r="F569" s="27">
        <f t="shared" si="1"/>
        <v>133.0851538</v>
      </c>
      <c r="G569" s="27">
        <f t="shared" si="2"/>
        <v>-0.01667811107</v>
      </c>
    </row>
    <row r="570">
      <c r="A570" s="28">
        <v>43927.0</v>
      </c>
      <c r="B570" s="26">
        <v>920.71</v>
      </c>
      <c r="C570" s="26">
        <v>0.02772939</v>
      </c>
      <c r="D570" s="26">
        <v>0.02811743</v>
      </c>
      <c r="E570" s="26">
        <f>IFERROR(VLOOKUP(A570, USDTRY!$A$1:$B$2021, 2, FALSE), "NA")</f>
        <v>6.7785</v>
      </c>
      <c r="F570" s="27">
        <f t="shared" si="1"/>
        <v>135.8279855</v>
      </c>
      <c r="G570" s="27">
        <f t="shared" si="2"/>
        <v>0.02040009543</v>
      </c>
    </row>
    <row r="571">
      <c r="A571" s="28">
        <v>43928.0</v>
      </c>
      <c r="B571" s="26">
        <v>923.82</v>
      </c>
      <c r="C571" s="26">
        <v>0.00337214</v>
      </c>
      <c r="D571" s="26">
        <v>0.00337783</v>
      </c>
      <c r="E571" s="26">
        <f>IFERROR(VLOOKUP(A571, USDTRY!$A$1:$B$2021, 2, FALSE), "NA")</f>
        <v>6.752</v>
      </c>
      <c r="F571" s="27">
        <f t="shared" si="1"/>
        <v>136.8216825</v>
      </c>
      <c r="G571" s="27">
        <f t="shared" si="2"/>
        <v>0.007289217178</v>
      </c>
    </row>
    <row r="572">
      <c r="A572" s="28">
        <v>43929.0</v>
      </c>
      <c r="B572" s="26">
        <v>932.25</v>
      </c>
      <c r="C572" s="26">
        <v>0.00908377</v>
      </c>
      <c r="D572" s="26">
        <v>0.00912515</v>
      </c>
      <c r="E572" s="26">
        <f>IFERROR(VLOOKUP(A572, USDTRY!$A$1:$B$2021, 2, FALSE), "NA")</f>
        <v>6.7697</v>
      </c>
      <c r="F572" s="27">
        <f t="shared" si="1"/>
        <v>137.7092042</v>
      </c>
      <c r="G572" s="27">
        <f t="shared" si="2"/>
        <v>0.006465756087</v>
      </c>
    </row>
    <row r="573">
      <c r="A573" s="28">
        <v>43930.0</v>
      </c>
      <c r="B573" s="26">
        <v>958.34</v>
      </c>
      <c r="C573" s="26">
        <v>0.0276016</v>
      </c>
      <c r="D573" s="26">
        <v>0.02798606</v>
      </c>
      <c r="E573" s="26">
        <f>IFERROR(VLOOKUP(A573, USDTRY!$A$1:$B$2021, 2, FALSE), "NA")</f>
        <v>6.6726</v>
      </c>
      <c r="F573" s="27">
        <f t="shared" si="1"/>
        <v>143.6231754</v>
      </c>
      <c r="G573" s="27">
        <f t="shared" si="2"/>
        <v>0.04204878573</v>
      </c>
    </row>
    <row r="574">
      <c r="A574" s="28">
        <v>43931.0</v>
      </c>
      <c r="B574" s="26">
        <v>964.71</v>
      </c>
      <c r="C574" s="26">
        <v>0.00662492</v>
      </c>
      <c r="D574" s="26">
        <v>0.00664691</v>
      </c>
      <c r="E574" s="26">
        <f>IFERROR(VLOOKUP(A574, USDTRY!$A$1:$B$2021, 2, FALSE), "NA")</f>
        <v>6.6961</v>
      </c>
      <c r="F574" s="27">
        <f t="shared" si="1"/>
        <v>144.0704291</v>
      </c>
      <c r="G574" s="27">
        <f t="shared" si="2"/>
        <v>0.003109238685</v>
      </c>
    </row>
    <row r="575">
      <c r="A575" s="28">
        <v>43934.0</v>
      </c>
      <c r="B575" s="26">
        <v>963.99</v>
      </c>
      <c r="C575" s="26">
        <v>-7.466E-4</v>
      </c>
      <c r="D575" s="26">
        <v>-7.463E-4</v>
      </c>
      <c r="E575" s="26">
        <f>IFERROR(VLOOKUP(A575, USDTRY!$A$1:$B$2021, 2, FALSE), "NA")</f>
        <v>6.7681</v>
      </c>
      <c r="F575" s="27">
        <f t="shared" si="1"/>
        <v>142.4314062</v>
      </c>
      <c r="G575" s="27">
        <f t="shared" si="2"/>
        <v>-0.01144174717</v>
      </c>
    </row>
    <row r="576">
      <c r="A576" s="28">
        <v>43935.0</v>
      </c>
      <c r="B576" s="26">
        <v>985.5</v>
      </c>
      <c r="C576" s="26">
        <v>0.02206821</v>
      </c>
      <c r="D576" s="26">
        <v>0.02231351</v>
      </c>
      <c r="E576" s="26">
        <f>IFERROR(VLOOKUP(A576, USDTRY!$A$1:$B$2021, 2, FALSE), "NA")</f>
        <v>6.8148</v>
      </c>
      <c r="F576" s="27">
        <f t="shared" si="1"/>
        <v>144.6117274</v>
      </c>
      <c r="G576" s="27">
        <f t="shared" si="2"/>
        <v>0.0151918854</v>
      </c>
    </row>
    <row r="577">
      <c r="A577" s="28">
        <v>43936.0</v>
      </c>
      <c r="B577" s="26">
        <v>958.55</v>
      </c>
      <c r="C577" s="26">
        <v>-0.0277274</v>
      </c>
      <c r="D577" s="26">
        <v>-0.0273465</v>
      </c>
      <c r="E577" s="26">
        <f>IFERROR(VLOOKUP(A577, USDTRY!$A$1:$B$2021, 2, FALSE), "NA")</f>
        <v>6.9078</v>
      </c>
      <c r="F577" s="27">
        <f t="shared" si="1"/>
        <v>138.7634269</v>
      </c>
      <c r="G577" s="27">
        <f t="shared" si="2"/>
        <v>-0.04128189086</v>
      </c>
    </row>
    <row r="578">
      <c r="A578" s="28">
        <v>43937.0</v>
      </c>
      <c r="B578" s="26">
        <v>962.49</v>
      </c>
      <c r="C578" s="26">
        <v>0.00410195</v>
      </c>
      <c r="D578" s="26">
        <v>0.00411038</v>
      </c>
      <c r="E578" s="26">
        <f>IFERROR(VLOOKUP(A578, USDTRY!$A$1:$B$2021, 2, FALSE), "NA")</f>
        <v>6.9377</v>
      </c>
      <c r="F578" s="27">
        <f t="shared" si="1"/>
        <v>138.7332978</v>
      </c>
      <c r="G578" s="27">
        <f t="shared" si="2"/>
        <v>-0.0002171490288</v>
      </c>
    </row>
    <row r="579">
      <c r="A579" s="28">
        <v>43938.0</v>
      </c>
      <c r="B579" s="26">
        <v>981.8</v>
      </c>
      <c r="C579" s="26">
        <v>0.01986395</v>
      </c>
      <c r="D579" s="26">
        <v>0.02006255</v>
      </c>
      <c r="E579" s="26">
        <f>IFERROR(VLOOKUP(A579, USDTRY!$A$1:$B$2021, 2, FALSE), "NA")</f>
        <v>6.93</v>
      </c>
      <c r="F579" s="27">
        <f t="shared" si="1"/>
        <v>141.6738817</v>
      </c>
      <c r="G579" s="27">
        <f t="shared" si="2"/>
        <v>0.02097443941</v>
      </c>
    </row>
    <row r="580">
      <c r="A580" s="28">
        <v>43941.0</v>
      </c>
      <c r="B580" s="26">
        <v>989.46</v>
      </c>
      <c r="C580" s="26">
        <v>0.00777172</v>
      </c>
      <c r="D580" s="26">
        <v>0.007802</v>
      </c>
      <c r="E580" s="26">
        <f>IFERROR(VLOOKUP(A580, USDTRY!$A$1:$B$2021, 2, FALSE), "NA")</f>
        <v>6.9362</v>
      </c>
      <c r="F580" s="27">
        <f t="shared" si="1"/>
        <v>142.651596</v>
      </c>
      <c r="G580" s="27">
        <f t="shared" si="2"/>
        <v>0.006877457221</v>
      </c>
    </row>
    <row r="581">
      <c r="A581" s="28">
        <v>43942.0</v>
      </c>
      <c r="B581" s="26">
        <v>976.19</v>
      </c>
      <c r="C581" s="26">
        <v>-0.0135021</v>
      </c>
      <c r="D581" s="26">
        <v>-0.0134114</v>
      </c>
      <c r="E581" s="26">
        <f>IFERROR(VLOOKUP(A581, USDTRY!$A$1:$B$2021, 2, FALSE), "NA")</f>
        <v>6.9797</v>
      </c>
      <c r="F581" s="27">
        <f t="shared" si="1"/>
        <v>139.8613121</v>
      </c>
      <c r="G581" s="27">
        <f t="shared" si="2"/>
        <v>-0.01975396195</v>
      </c>
    </row>
    <row r="582">
      <c r="A582" s="28">
        <v>43943.0</v>
      </c>
      <c r="B582" s="26">
        <v>981.71</v>
      </c>
      <c r="C582" s="26">
        <v>0.00563871</v>
      </c>
      <c r="D582" s="26">
        <v>0.00565464</v>
      </c>
      <c r="E582" s="26">
        <f>IFERROR(VLOOKUP(A582, USDTRY!$A$1:$B$2021, 2, FALSE), "NA")</f>
        <v>6.9772</v>
      </c>
      <c r="F582" s="27">
        <f t="shared" si="1"/>
        <v>140.7025741</v>
      </c>
      <c r="G582" s="27">
        <f t="shared" si="2"/>
        <v>0.005996955206</v>
      </c>
    </row>
    <row r="583">
      <c r="A583" s="28">
        <v>43945.0</v>
      </c>
      <c r="B583" s="26">
        <v>987.59</v>
      </c>
      <c r="C583" s="26">
        <v>0.00597168</v>
      </c>
      <c r="D583" s="26">
        <v>0.00598955</v>
      </c>
      <c r="E583" s="26">
        <f>IFERROR(VLOOKUP(A583, USDTRY!$A$1:$B$2021, 2, FALSE), "NA")</f>
        <v>6.9722</v>
      </c>
      <c r="F583" s="27">
        <f t="shared" si="1"/>
        <v>141.646826</v>
      </c>
      <c r="G583" s="27">
        <f t="shared" si="2"/>
        <v>0.006688559547</v>
      </c>
    </row>
    <row r="584">
      <c r="A584" s="28">
        <v>43948.0</v>
      </c>
      <c r="B584" s="25">
        <v>1012.67</v>
      </c>
      <c r="C584" s="26">
        <v>0.02507805</v>
      </c>
      <c r="D584" s="26">
        <v>0.02539515</v>
      </c>
      <c r="E584" s="26">
        <f>IFERROR(VLOOKUP(A584, USDTRY!$A$1:$B$2021, 2, FALSE), "NA")</f>
        <v>6.9826</v>
      </c>
      <c r="F584" s="27">
        <f t="shared" si="1"/>
        <v>145.0276401</v>
      </c>
      <c r="G584" s="27">
        <f t="shared" si="2"/>
        <v>0.02358752743</v>
      </c>
    </row>
    <row r="585">
      <c r="A585" s="28">
        <v>43949.0</v>
      </c>
      <c r="B585" s="25">
        <v>1007.07</v>
      </c>
      <c r="C585" s="26">
        <v>-0.0055453</v>
      </c>
      <c r="D585" s="26">
        <v>-0.0055299</v>
      </c>
      <c r="E585" s="26">
        <f>IFERROR(VLOOKUP(A585, USDTRY!$A$1:$B$2021, 2, FALSE), "NA")</f>
        <v>6.984</v>
      </c>
      <c r="F585" s="27">
        <f t="shared" si="1"/>
        <v>144.1967354</v>
      </c>
      <c r="G585" s="27">
        <f t="shared" si="2"/>
        <v>-0.005745760697</v>
      </c>
    </row>
    <row r="586">
      <c r="A586" s="28">
        <v>43950.0</v>
      </c>
      <c r="B586" s="25">
        <v>1015.95</v>
      </c>
      <c r="C586" s="26">
        <v>0.00877901</v>
      </c>
      <c r="D586" s="26">
        <v>0.00881766</v>
      </c>
      <c r="E586" s="26">
        <f>IFERROR(VLOOKUP(A586, USDTRY!$A$1:$B$2021, 2, FALSE), "NA")</f>
        <v>6.948</v>
      </c>
      <c r="F586" s="27">
        <f t="shared" si="1"/>
        <v>146.2219344</v>
      </c>
      <c r="G586" s="27">
        <f t="shared" si="2"/>
        <v>0.01394698078</v>
      </c>
    </row>
    <row r="587">
      <c r="A587" s="28">
        <v>43951.0</v>
      </c>
      <c r="B587" s="25">
        <v>1011.1</v>
      </c>
      <c r="C587" s="26">
        <v>-0.0047853</v>
      </c>
      <c r="D587" s="26">
        <v>-0.0047739</v>
      </c>
      <c r="E587" s="26">
        <f>IFERROR(VLOOKUP(A587, USDTRY!$A$1:$B$2021, 2, FALSE), "NA")</f>
        <v>6.9829</v>
      </c>
      <c r="F587" s="27">
        <f t="shared" si="1"/>
        <v>144.7965745</v>
      </c>
      <c r="G587" s="27">
        <f t="shared" si="2"/>
        <v>-0.009795743122</v>
      </c>
    </row>
    <row r="588">
      <c r="A588" s="28">
        <v>43955.0</v>
      </c>
      <c r="B588" s="26">
        <v>988.42</v>
      </c>
      <c r="C588" s="26">
        <v>-0.0226864</v>
      </c>
      <c r="D588" s="26">
        <v>-0.022431</v>
      </c>
      <c r="E588" s="26">
        <f>IFERROR(VLOOKUP(A588, USDTRY!$A$1:$B$2021, 2, FALSE), "NA")</f>
        <v>7.042</v>
      </c>
      <c r="F588" s="27">
        <f t="shared" si="1"/>
        <v>140.360693</v>
      </c>
      <c r="G588" s="27">
        <f t="shared" si="2"/>
        <v>-0.03111433493</v>
      </c>
    </row>
    <row r="589">
      <c r="A589" s="28">
        <v>43956.0</v>
      </c>
      <c r="B589" s="26">
        <v>987.38</v>
      </c>
      <c r="C589" s="26">
        <v>-0.0010527</v>
      </c>
      <c r="D589" s="26">
        <v>-0.0010522</v>
      </c>
      <c r="E589" s="26">
        <f>IFERROR(VLOOKUP(A589, USDTRY!$A$1:$B$2021, 2, FALSE), "NA")</f>
        <v>7.0726</v>
      </c>
      <c r="F589" s="27">
        <f t="shared" si="1"/>
        <v>139.6063682</v>
      </c>
      <c r="G589" s="27">
        <f t="shared" si="2"/>
        <v>-0.005388680861</v>
      </c>
    </row>
    <row r="590">
      <c r="A590" s="28">
        <v>43957.0</v>
      </c>
      <c r="B590" s="26">
        <v>985.71</v>
      </c>
      <c r="C590" s="26">
        <v>-0.0016928</v>
      </c>
      <c r="D590" s="26">
        <v>-0.0016913</v>
      </c>
      <c r="E590" s="26">
        <f>IFERROR(VLOOKUP(A590, USDTRY!$A$1:$B$2021, 2, FALSE), "NA")</f>
        <v>7.1961</v>
      </c>
      <c r="F590" s="27">
        <f t="shared" si="1"/>
        <v>136.9783633</v>
      </c>
      <c r="G590" s="27">
        <f t="shared" si="2"/>
        <v>-0.01900382594</v>
      </c>
    </row>
    <row r="591">
      <c r="A591" s="28">
        <v>43958.0</v>
      </c>
      <c r="B591" s="26">
        <v>983.99</v>
      </c>
      <c r="C591" s="26">
        <v>-0.0017465</v>
      </c>
      <c r="D591" s="26">
        <v>-0.0017449</v>
      </c>
      <c r="E591" s="26">
        <f>IFERROR(VLOOKUP(A591, USDTRY!$A$1:$B$2021, 2, FALSE), "NA")</f>
        <v>7.1165</v>
      </c>
      <c r="F591" s="27">
        <f t="shared" si="1"/>
        <v>138.2688119</v>
      </c>
      <c r="G591" s="27">
        <f t="shared" si="2"/>
        <v>0.009376721777</v>
      </c>
    </row>
    <row r="592">
      <c r="A592" s="28">
        <v>43959.0</v>
      </c>
      <c r="B592" s="26">
        <v>978.45</v>
      </c>
      <c r="C592" s="26">
        <v>-0.005646</v>
      </c>
      <c r="D592" s="26">
        <v>-0.0056301</v>
      </c>
      <c r="E592" s="26">
        <f>IFERROR(VLOOKUP(A592, USDTRY!$A$1:$B$2021, 2, FALSE), "NA")</f>
        <v>7.082</v>
      </c>
      <c r="F592" s="27">
        <f t="shared" si="1"/>
        <v>138.1601243</v>
      </c>
      <c r="G592" s="27">
        <f t="shared" si="2"/>
        <v>-0.0007863696499</v>
      </c>
    </row>
    <row r="593">
      <c r="A593" s="28">
        <v>43962.0</v>
      </c>
      <c r="B593" s="26">
        <v>977.92</v>
      </c>
      <c r="C593" s="26">
        <v>-5.418E-4</v>
      </c>
      <c r="D593" s="26">
        <v>-5.417E-4</v>
      </c>
      <c r="E593" s="26">
        <f>IFERROR(VLOOKUP(A593, USDTRY!$A$1:$B$2021, 2, FALSE), "NA")</f>
        <v>7.0742</v>
      </c>
      <c r="F593" s="27">
        <f t="shared" si="1"/>
        <v>138.2375392</v>
      </c>
      <c r="G593" s="27">
        <f t="shared" si="2"/>
        <v>0.0005601709466</v>
      </c>
    </row>
    <row r="594">
      <c r="A594" s="28">
        <v>43963.0</v>
      </c>
      <c r="B594" s="26">
        <v>996.16</v>
      </c>
      <c r="C594" s="26">
        <v>0.01848002</v>
      </c>
      <c r="D594" s="26">
        <v>0.01865183</v>
      </c>
      <c r="E594" s="26">
        <f>IFERROR(VLOOKUP(A594, USDTRY!$A$1:$B$2021, 2, FALSE), "NA")</f>
        <v>6.9966</v>
      </c>
      <c r="F594" s="27">
        <f t="shared" si="1"/>
        <v>142.3777263</v>
      </c>
      <c r="G594" s="27">
        <f t="shared" si="2"/>
        <v>0.02951006631</v>
      </c>
    </row>
    <row r="595">
      <c r="A595" s="28">
        <v>43964.0</v>
      </c>
      <c r="B595" s="25">
        <v>1001.59</v>
      </c>
      <c r="C595" s="26">
        <v>0.00543613</v>
      </c>
      <c r="D595" s="26">
        <v>0.00545093</v>
      </c>
      <c r="E595" s="26">
        <f>IFERROR(VLOOKUP(A595, USDTRY!$A$1:$B$2021, 2, FALSE), "NA")</f>
        <v>6.9708</v>
      </c>
      <c r="F595" s="27">
        <f t="shared" si="1"/>
        <v>143.6836518</v>
      </c>
      <c r="G595" s="27">
        <f t="shared" si="2"/>
        <v>0.009130449985</v>
      </c>
    </row>
    <row r="596">
      <c r="A596" s="28">
        <v>43965.0</v>
      </c>
      <c r="B596" s="26">
        <v>991.93</v>
      </c>
      <c r="C596" s="26">
        <v>-0.0096915</v>
      </c>
      <c r="D596" s="26">
        <v>-0.0096447</v>
      </c>
      <c r="E596" s="26">
        <f>IFERROR(VLOOKUP(A596, USDTRY!$A$1:$B$2021, 2, FALSE), "NA")</f>
        <v>6.918</v>
      </c>
      <c r="F596" s="27">
        <f t="shared" si="1"/>
        <v>143.383926</v>
      </c>
      <c r="G596" s="27">
        <f t="shared" si="2"/>
        <v>-0.002088190702</v>
      </c>
    </row>
    <row r="597">
      <c r="A597" s="28">
        <v>43966.0</v>
      </c>
      <c r="B597" s="26">
        <v>997.68</v>
      </c>
      <c r="C597" s="26">
        <v>0.00578004</v>
      </c>
      <c r="D597" s="26">
        <v>0.00579678</v>
      </c>
      <c r="E597" s="26">
        <f>IFERROR(VLOOKUP(A597, USDTRY!$A$1:$B$2021, 2, FALSE), "NA")</f>
        <v>6.8992</v>
      </c>
      <c r="F597" s="27">
        <f t="shared" si="1"/>
        <v>144.6080705</v>
      </c>
      <c r="G597" s="27">
        <f t="shared" si="2"/>
        <v>0.008501290996</v>
      </c>
    </row>
    <row r="598">
      <c r="A598" s="28">
        <v>43969.0</v>
      </c>
      <c r="B598" s="25">
        <v>1019.83</v>
      </c>
      <c r="C598" s="26">
        <v>0.02195864</v>
      </c>
      <c r="D598" s="26">
        <v>0.02220151</v>
      </c>
      <c r="E598" s="26">
        <f>IFERROR(VLOOKUP(A598, USDTRY!$A$1:$B$2021, 2, FALSE), "NA")</f>
        <v>6.8831</v>
      </c>
      <c r="F598" s="27">
        <f t="shared" si="1"/>
        <v>148.1643446</v>
      </c>
      <c r="G598" s="27">
        <f t="shared" si="2"/>
        <v>0.0242949731</v>
      </c>
    </row>
    <row r="599">
      <c r="A599" s="28">
        <v>43971.0</v>
      </c>
      <c r="B599" s="25">
        <v>1021.58</v>
      </c>
      <c r="C599" s="26">
        <v>0.0017145</v>
      </c>
      <c r="D599" s="26">
        <v>0.00171597</v>
      </c>
      <c r="E599" s="26">
        <f>IFERROR(VLOOKUP(A599, USDTRY!$A$1:$B$2021, 2, FALSE), "NA")</f>
        <v>6.7872</v>
      </c>
      <c r="F599" s="27">
        <f t="shared" si="1"/>
        <v>150.5156766</v>
      </c>
      <c r="G599" s="27">
        <f t="shared" si="2"/>
        <v>0.01574514814</v>
      </c>
    </row>
    <row r="600">
      <c r="A600" s="28">
        <v>43972.0</v>
      </c>
      <c r="B600" s="25">
        <v>1026.49</v>
      </c>
      <c r="C600" s="26">
        <v>0.00479477</v>
      </c>
      <c r="D600" s="26">
        <v>0.00480628</v>
      </c>
      <c r="E600" s="26">
        <f>IFERROR(VLOOKUP(A600, USDTRY!$A$1:$B$2021, 2, FALSE), "NA")</f>
        <v>6.7809</v>
      </c>
      <c r="F600" s="27">
        <f t="shared" si="1"/>
        <v>151.3796104</v>
      </c>
      <c r="G600" s="27">
        <f t="shared" si="2"/>
        <v>0.00572341606</v>
      </c>
    </row>
    <row r="601">
      <c r="A601" s="28">
        <v>43973.0</v>
      </c>
      <c r="B601" s="25">
        <v>1030.24</v>
      </c>
      <c r="C601" s="26">
        <v>0.00364657</v>
      </c>
      <c r="D601" s="26">
        <v>0.00365323</v>
      </c>
      <c r="E601" s="26">
        <f>IFERROR(VLOOKUP(A601, USDTRY!$A$1:$B$2021, 2, FALSE), "NA")</f>
        <v>6.8107</v>
      </c>
      <c r="F601" s="27">
        <f t="shared" si="1"/>
        <v>151.2678579</v>
      </c>
      <c r="G601" s="27">
        <f t="shared" si="2"/>
        <v>-0.0007384991685</v>
      </c>
    </row>
    <row r="602">
      <c r="A602" s="28">
        <v>43978.0</v>
      </c>
      <c r="B602" s="25">
        <v>1049.54</v>
      </c>
      <c r="C602" s="26">
        <v>0.01856019</v>
      </c>
      <c r="D602" s="26">
        <v>0.0187335</v>
      </c>
      <c r="E602" s="26">
        <f>IFERROR(VLOOKUP(A602, USDTRY!$A$1:$B$2021, 2, FALSE), "NA")</f>
        <v>6.7699</v>
      </c>
      <c r="F602" s="27">
        <f t="shared" si="1"/>
        <v>155.030355</v>
      </c>
      <c r="G602" s="27">
        <f t="shared" si="2"/>
        <v>0.02456877726</v>
      </c>
    </row>
    <row r="603">
      <c r="A603" s="28">
        <v>43979.0</v>
      </c>
      <c r="B603" s="25">
        <v>1053.6</v>
      </c>
      <c r="C603" s="26">
        <v>0.0038609</v>
      </c>
      <c r="D603" s="26">
        <v>0.00386836</v>
      </c>
      <c r="E603" s="26">
        <f>IFERROR(VLOOKUP(A603, USDTRY!$A$1:$B$2021, 2, FALSE), "NA")</f>
        <v>6.8098</v>
      </c>
      <c r="F603" s="27">
        <f t="shared" si="1"/>
        <v>154.7182002</v>
      </c>
      <c r="G603" s="27">
        <f t="shared" si="2"/>
        <v>-0.002015536881</v>
      </c>
    </row>
    <row r="604">
      <c r="A604" s="28">
        <v>43980.0</v>
      </c>
      <c r="B604" s="25">
        <v>1055.2</v>
      </c>
      <c r="C604" s="26">
        <v>0.00151745</v>
      </c>
      <c r="D604" s="26">
        <v>0.0015186</v>
      </c>
      <c r="E604" s="26">
        <f>IFERROR(VLOOKUP(A604, USDTRY!$A$1:$B$2021, 2, FALSE), "NA")</f>
        <v>6.8182</v>
      </c>
      <c r="F604" s="27">
        <f t="shared" si="1"/>
        <v>154.762254</v>
      </c>
      <c r="G604" s="27">
        <f t="shared" si="2"/>
        <v>0.0002846947275</v>
      </c>
    </row>
    <row r="605">
      <c r="A605" s="28">
        <v>43983.0</v>
      </c>
      <c r="B605" s="25">
        <v>1072.66</v>
      </c>
      <c r="C605" s="26">
        <v>0.01641122</v>
      </c>
      <c r="D605" s="26">
        <v>0.01654663</v>
      </c>
      <c r="E605" s="26">
        <f>IFERROR(VLOOKUP(A605, USDTRY!$A$1:$B$2021, 2, FALSE), "NA")</f>
        <v>6.8102</v>
      </c>
      <c r="F605" s="27">
        <f t="shared" si="1"/>
        <v>157.5078559</v>
      </c>
      <c r="G605" s="27">
        <f t="shared" si="2"/>
        <v>0.01758524152</v>
      </c>
    </row>
    <row r="606">
      <c r="A606" s="28">
        <v>43984.0</v>
      </c>
      <c r="B606" s="25">
        <v>1080.97</v>
      </c>
      <c r="C606" s="26">
        <v>0.00771724</v>
      </c>
      <c r="D606" s="26">
        <v>0.0077471</v>
      </c>
      <c r="E606" s="26">
        <f>IFERROR(VLOOKUP(A606, USDTRY!$A$1:$B$2021, 2, FALSE), "NA")</f>
        <v>6.7125</v>
      </c>
      <c r="F606" s="27">
        <f t="shared" si="1"/>
        <v>161.0383613</v>
      </c>
      <c r="G606" s="27">
        <f t="shared" si="2"/>
        <v>0.02216726982</v>
      </c>
    </row>
    <row r="607">
      <c r="A607" s="28">
        <v>43985.0</v>
      </c>
      <c r="B607" s="25">
        <v>1091.11</v>
      </c>
      <c r="C607" s="26">
        <v>0.00933674</v>
      </c>
      <c r="D607" s="26">
        <v>0.00938046</v>
      </c>
      <c r="E607" s="26">
        <f>IFERROR(VLOOKUP(A607, USDTRY!$A$1:$B$2021, 2, FALSE), "NA")</f>
        <v>6.742</v>
      </c>
      <c r="F607" s="27">
        <f t="shared" si="1"/>
        <v>161.8377336</v>
      </c>
      <c r="G607" s="27">
        <f t="shared" si="2"/>
        <v>0.004951583532</v>
      </c>
    </row>
    <row r="608">
      <c r="A608" s="28">
        <v>43986.0</v>
      </c>
      <c r="B608" s="25">
        <v>1095.37</v>
      </c>
      <c r="C608" s="26">
        <v>0.00389668</v>
      </c>
      <c r="D608" s="26">
        <v>0.00390428</v>
      </c>
      <c r="E608" s="26">
        <f>IFERROR(VLOOKUP(A608, USDTRY!$A$1:$B$2021, 2, FALSE), "NA")</f>
        <v>6.7518</v>
      </c>
      <c r="F608" s="27">
        <f t="shared" si="1"/>
        <v>162.2337747</v>
      </c>
      <c r="G608" s="27">
        <f t="shared" si="2"/>
        <v>0.002444159847</v>
      </c>
    </row>
    <row r="609">
      <c r="A609" s="28">
        <v>43987.0</v>
      </c>
      <c r="B609" s="25">
        <v>1100.22</v>
      </c>
      <c r="C609" s="26">
        <v>0.00441795</v>
      </c>
      <c r="D609" s="26">
        <v>0.00442773</v>
      </c>
      <c r="E609" s="26">
        <f>IFERROR(VLOOKUP(A609, USDTRY!$A$1:$B$2021, 2, FALSE), "NA")</f>
        <v>6.768</v>
      </c>
      <c r="F609" s="27">
        <f t="shared" si="1"/>
        <v>162.5620567</v>
      </c>
      <c r="G609" s="27">
        <f t="shared" si="2"/>
        <v>0.002021467768</v>
      </c>
    </row>
    <row r="610">
      <c r="A610" s="28">
        <v>43990.0</v>
      </c>
      <c r="B610" s="25">
        <v>1096.37</v>
      </c>
      <c r="C610" s="26">
        <v>-0.0035054</v>
      </c>
      <c r="D610" s="26">
        <v>-0.0034993</v>
      </c>
      <c r="E610" s="26">
        <f>IFERROR(VLOOKUP(A610, USDTRY!$A$1:$B$2021, 2, FALSE), "NA")</f>
        <v>6.7816</v>
      </c>
      <c r="F610" s="27">
        <f t="shared" si="1"/>
        <v>161.6683379</v>
      </c>
      <c r="G610" s="27">
        <f t="shared" si="2"/>
        <v>-0.00551287702</v>
      </c>
    </row>
    <row r="611">
      <c r="A611" s="28">
        <v>43991.0</v>
      </c>
      <c r="B611" s="25">
        <v>1092.37</v>
      </c>
      <c r="C611" s="26">
        <v>-0.0036551</v>
      </c>
      <c r="D611" s="26">
        <v>-0.0036484</v>
      </c>
      <c r="E611" s="26">
        <f>IFERROR(VLOOKUP(A611, USDTRY!$A$1:$B$2021, 2, FALSE), "NA")</f>
        <v>6.7933</v>
      </c>
      <c r="F611" s="27">
        <f t="shared" si="1"/>
        <v>160.8010834</v>
      </c>
      <c r="G611" s="27">
        <f t="shared" si="2"/>
        <v>-0.005378845054</v>
      </c>
    </row>
    <row r="612">
      <c r="A612" s="28">
        <v>43992.0</v>
      </c>
      <c r="B612" s="25">
        <v>1097.79</v>
      </c>
      <c r="C612" s="26">
        <v>0.00494942</v>
      </c>
      <c r="D612" s="26">
        <v>0.00496169</v>
      </c>
      <c r="E612" s="26">
        <f>IFERROR(VLOOKUP(A612, USDTRY!$A$1:$B$2021, 2, FALSE), "NA")</f>
        <v>6.7728</v>
      </c>
      <c r="F612" s="27">
        <f t="shared" si="1"/>
        <v>162.0880581</v>
      </c>
      <c r="G612" s="27">
        <f t="shared" si="2"/>
        <v>0.007971661751</v>
      </c>
    </row>
    <row r="613">
      <c r="A613" s="28">
        <v>43993.0</v>
      </c>
      <c r="B613" s="25">
        <v>1091.55</v>
      </c>
      <c r="C613" s="26">
        <v>-0.0057004</v>
      </c>
      <c r="D613" s="26">
        <v>-0.0056841</v>
      </c>
      <c r="E613" s="26">
        <f>IFERROR(VLOOKUP(A613, USDTRY!$A$1:$B$2021, 2, FALSE), "NA")</f>
        <v>6.8394</v>
      </c>
      <c r="F613" s="27">
        <f t="shared" si="1"/>
        <v>159.5973331</v>
      </c>
      <c r="G613" s="27">
        <f t="shared" si="2"/>
        <v>-0.01548578119</v>
      </c>
    </row>
    <row r="614">
      <c r="A614" s="28">
        <v>43994.0</v>
      </c>
      <c r="B614" s="25">
        <v>1098.35</v>
      </c>
      <c r="C614" s="26">
        <v>0.00621035</v>
      </c>
      <c r="D614" s="26">
        <v>0.00622967</v>
      </c>
      <c r="E614" s="26">
        <f>IFERROR(VLOOKUP(A614, USDTRY!$A$1:$B$2021, 2, FALSE), "NA")</f>
        <v>6.8106</v>
      </c>
      <c r="F614" s="27">
        <f t="shared" si="1"/>
        <v>161.2706663</v>
      </c>
      <c r="G614" s="27">
        <f t="shared" si="2"/>
        <v>0.01043013568</v>
      </c>
    </row>
    <row r="615">
      <c r="A615" s="28">
        <v>43997.0</v>
      </c>
      <c r="B615" s="25">
        <v>1095.56</v>
      </c>
      <c r="C615" s="26">
        <v>-0.0025434</v>
      </c>
      <c r="D615" s="26">
        <v>-0.0025402</v>
      </c>
      <c r="E615" s="26">
        <f>IFERROR(VLOOKUP(A615, USDTRY!$A$1:$B$2021, 2, FALSE), "NA")</f>
        <v>6.8333</v>
      </c>
      <c r="F615" s="27">
        <f t="shared" si="1"/>
        <v>160.3266357</v>
      </c>
      <c r="G615" s="27">
        <f t="shared" si="2"/>
        <v>-0.005870903021</v>
      </c>
    </row>
    <row r="616">
      <c r="A616" s="28">
        <v>43998.0</v>
      </c>
      <c r="B616" s="25">
        <v>1109.4</v>
      </c>
      <c r="C616" s="26">
        <v>0.01255368</v>
      </c>
      <c r="D616" s="26">
        <v>0.01263281</v>
      </c>
      <c r="E616" s="26">
        <f>IFERROR(VLOOKUP(A616, USDTRY!$A$1:$B$2021, 2, FALSE), "NA")</f>
        <v>6.8403</v>
      </c>
      <c r="F616" s="27">
        <f t="shared" si="1"/>
        <v>162.185869</v>
      </c>
      <c r="G616" s="27">
        <f t="shared" si="2"/>
        <v>0.01152980967</v>
      </c>
    </row>
    <row r="617">
      <c r="A617" s="28">
        <v>43999.0</v>
      </c>
      <c r="B617" s="25">
        <v>1109.4</v>
      </c>
      <c r="C617" s="26">
        <v>0.0</v>
      </c>
      <c r="D617" s="26">
        <v>0.0</v>
      </c>
      <c r="E617" s="26">
        <f>IFERROR(VLOOKUP(A617, USDTRY!$A$1:$B$2021, 2, FALSE), "NA")</f>
        <v>6.8418</v>
      </c>
      <c r="F617" s="27">
        <f t="shared" si="1"/>
        <v>162.1503113</v>
      </c>
      <c r="G617" s="27">
        <f t="shared" si="2"/>
        <v>-0.0002192645875</v>
      </c>
    </row>
    <row r="618">
      <c r="A618" s="28">
        <v>44000.0</v>
      </c>
      <c r="B618" s="25">
        <v>1124.95</v>
      </c>
      <c r="C618" s="26">
        <v>0.01391926</v>
      </c>
      <c r="D618" s="26">
        <v>0.01401659</v>
      </c>
      <c r="E618" s="26">
        <f>IFERROR(VLOOKUP(A618, USDTRY!$A$1:$B$2021, 2, FALSE), "NA")</f>
        <v>6.8545</v>
      </c>
      <c r="F618" s="27">
        <f t="shared" si="1"/>
        <v>164.1184623</v>
      </c>
      <c r="G618" s="27">
        <f t="shared" si="2"/>
        <v>0.0120647456</v>
      </c>
    </row>
    <row r="619">
      <c r="A619" s="28">
        <v>44001.0</v>
      </c>
      <c r="B619" s="25">
        <v>1136.12</v>
      </c>
      <c r="C619" s="26">
        <v>0.00988036</v>
      </c>
      <c r="D619" s="26">
        <v>0.00992933</v>
      </c>
      <c r="E619" s="26">
        <f>IFERROR(VLOOKUP(A619, USDTRY!$A$1:$B$2021, 2, FALSE), "NA")</f>
        <v>6.8498</v>
      </c>
      <c r="F619" s="27">
        <f t="shared" si="1"/>
        <v>165.861777</v>
      </c>
      <c r="G619" s="27">
        <f t="shared" si="2"/>
        <v>0.01056627442</v>
      </c>
    </row>
    <row r="620">
      <c r="A620" s="28">
        <v>44004.0</v>
      </c>
      <c r="B620" s="25">
        <v>1151.9</v>
      </c>
      <c r="C620" s="26">
        <v>0.0137938</v>
      </c>
      <c r="D620" s="26">
        <v>0.01388938</v>
      </c>
      <c r="E620" s="26">
        <f>IFERROR(VLOOKUP(A620, USDTRY!$A$1:$B$2021, 2, FALSE), "NA")</f>
        <v>6.8463</v>
      </c>
      <c r="F620" s="27">
        <f t="shared" si="1"/>
        <v>168.2514643</v>
      </c>
      <c r="G620" s="27">
        <f t="shared" si="2"/>
        <v>0.01430489884</v>
      </c>
    </row>
    <row r="621">
      <c r="A621" s="28">
        <v>44005.0</v>
      </c>
      <c r="B621" s="25">
        <v>1153.39</v>
      </c>
      <c r="C621" s="26">
        <v>0.00129268</v>
      </c>
      <c r="D621" s="26">
        <v>0.00129352</v>
      </c>
      <c r="E621" s="26">
        <f>IFERROR(VLOOKUP(A621, USDTRY!$A$1:$B$2021, 2, FALSE), "NA")</f>
        <v>6.8472</v>
      </c>
      <c r="F621" s="27">
        <f t="shared" si="1"/>
        <v>168.4469564</v>
      </c>
      <c r="G621" s="27">
        <f t="shared" si="2"/>
        <v>0.001161229964</v>
      </c>
    </row>
    <row r="622">
      <c r="A622" s="28">
        <v>44006.0</v>
      </c>
      <c r="B622" s="25">
        <v>1144.49</v>
      </c>
      <c r="C622" s="26">
        <v>-0.0077463</v>
      </c>
      <c r="D622" s="26">
        <v>-0.0077164</v>
      </c>
      <c r="E622" s="26">
        <f>IFERROR(VLOOKUP(A622, USDTRY!$A$1:$B$2021, 2, FALSE), "NA")</f>
        <v>6.8533</v>
      </c>
      <c r="F622" s="27">
        <f t="shared" si="1"/>
        <v>166.9983803</v>
      </c>
      <c r="G622" s="27">
        <f t="shared" si="2"/>
        <v>-0.008636787719</v>
      </c>
    </row>
    <row r="623">
      <c r="A623" s="28">
        <v>44007.0</v>
      </c>
      <c r="B623" s="25">
        <v>1141.39</v>
      </c>
      <c r="C623" s="26">
        <v>-0.0027123</v>
      </c>
      <c r="D623" s="26">
        <v>-0.0027086</v>
      </c>
      <c r="E623" s="26">
        <f>IFERROR(VLOOKUP(A623, USDTRY!$A$1:$B$2021, 2, FALSE), "NA")</f>
        <v>6.8526</v>
      </c>
      <c r="F623" s="27">
        <f t="shared" si="1"/>
        <v>166.5630564</v>
      </c>
      <c r="G623" s="27">
        <f t="shared" si="2"/>
        <v>-0.002610159229</v>
      </c>
    </row>
    <row r="624">
      <c r="A624" s="28">
        <v>44008.0</v>
      </c>
      <c r="B624" s="25">
        <v>1146.68</v>
      </c>
      <c r="C624" s="26">
        <v>0.00462399</v>
      </c>
      <c r="D624" s="26">
        <v>0.0046347</v>
      </c>
      <c r="E624" s="26">
        <f>IFERROR(VLOOKUP(A624, USDTRY!$A$1:$B$2021, 2, FALSE), "NA")</f>
        <v>6.8506</v>
      </c>
      <c r="F624" s="27">
        <f t="shared" si="1"/>
        <v>167.3838788</v>
      </c>
      <c r="G624" s="27">
        <f t="shared" si="2"/>
        <v>0.004915895268</v>
      </c>
    </row>
    <row r="625">
      <c r="A625" s="28">
        <v>44011.0</v>
      </c>
      <c r="B625" s="25">
        <v>1158.43</v>
      </c>
      <c r="C625" s="26">
        <v>0.01019483</v>
      </c>
      <c r="D625" s="26">
        <v>0.01024697</v>
      </c>
      <c r="E625" s="26">
        <f>IFERROR(VLOOKUP(A625, USDTRY!$A$1:$B$2021, 2, FALSE), "NA")</f>
        <v>6.8524</v>
      </c>
      <c r="F625" s="27">
        <f t="shared" si="1"/>
        <v>169.0546378</v>
      </c>
      <c r="G625" s="27">
        <f t="shared" si="2"/>
        <v>0.009932113352</v>
      </c>
    </row>
    <row r="626">
      <c r="A626" s="28">
        <v>44012.0</v>
      </c>
      <c r="B626" s="25">
        <v>1165.25</v>
      </c>
      <c r="C626" s="26">
        <v>0.00587002</v>
      </c>
      <c r="D626" s="26">
        <v>0.00588728</v>
      </c>
      <c r="E626" s="26">
        <f>IFERROR(VLOOKUP(A626, USDTRY!$A$1:$B$2021, 2, FALSE), "NA")</f>
        <v>6.85</v>
      </c>
      <c r="F626" s="27">
        <f t="shared" si="1"/>
        <v>170.1094891</v>
      </c>
      <c r="G626" s="27">
        <f t="shared" si="2"/>
        <v>0.006220319767</v>
      </c>
    </row>
    <row r="627">
      <c r="A627" s="28">
        <v>44013.0</v>
      </c>
      <c r="B627" s="25">
        <v>1153.15</v>
      </c>
      <c r="C627" s="26">
        <v>-0.0104383</v>
      </c>
      <c r="D627" s="26">
        <v>-0.010384</v>
      </c>
      <c r="E627" s="26">
        <f>IFERROR(VLOOKUP(A627, USDTRY!$A$1:$B$2021, 2, FALSE), "NA")</f>
        <v>6.8439</v>
      </c>
      <c r="F627" s="27">
        <f t="shared" si="1"/>
        <v>168.4931107</v>
      </c>
      <c r="G627" s="27">
        <f t="shared" si="2"/>
        <v>-0.009547420353</v>
      </c>
    </row>
    <row r="628">
      <c r="A628" s="28">
        <v>44014.0</v>
      </c>
      <c r="B628" s="25">
        <v>1169.08</v>
      </c>
      <c r="C628" s="26">
        <v>0.01371979</v>
      </c>
      <c r="D628" s="26">
        <v>0.01381433</v>
      </c>
      <c r="E628" s="26">
        <f>IFERROR(VLOOKUP(A628, USDTRY!$A$1:$B$2021, 2, FALSE), "NA")</f>
        <v>6.8475</v>
      </c>
      <c r="F628" s="27">
        <f t="shared" si="1"/>
        <v>170.7309237</v>
      </c>
      <c r="G628" s="27">
        <f t="shared" si="2"/>
        <v>0.01319390891</v>
      </c>
    </row>
    <row r="629">
      <c r="A629" s="28">
        <v>44015.0</v>
      </c>
      <c r="B629" s="25">
        <v>1157.48</v>
      </c>
      <c r="C629" s="26">
        <v>-0.0099719</v>
      </c>
      <c r="D629" s="26">
        <v>-0.0099223</v>
      </c>
      <c r="E629" s="26">
        <f>IFERROR(VLOOKUP(A629, USDTRY!$A$1:$B$2021, 2, FALSE), "NA")</f>
        <v>6.8596</v>
      </c>
      <c r="F629" s="27">
        <f t="shared" si="1"/>
        <v>168.738702</v>
      </c>
      <c r="G629" s="27">
        <f t="shared" si="2"/>
        <v>-0.01173739534</v>
      </c>
    </row>
    <row r="630">
      <c r="A630" s="28">
        <v>44018.0</v>
      </c>
      <c r="B630" s="25">
        <v>1184.85</v>
      </c>
      <c r="C630" s="26">
        <v>0.02337096</v>
      </c>
      <c r="D630" s="26">
        <v>0.0236462</v>
      </c>
      <c r="E630" s="26">
        <f>IFERROR(VLOOKUP(A630, USDTRY!$A$1:$B$2021, 2, FALSE), "NA")</f>
        <v>6.858</v>
      </c>
      <c r="F630" s="27">
        <f t="shared" si="1"/>
        <v>172.7690289</v>
      </c>
      <c r="G630" s="27">
        <f t="shared" si="2"/>
        <v>0.02360423304</v>
      </c>
    </row>
    <row r="631">
      <c r="A631" s="28">
        <v>44019.0</v>
      </c>
      <c r="B631" s="25">
        <v>1193.39</v>
      </c>
      <c r="C631" s="26">
        <v>0.00718181</v>
      </c>
      <c r="D631" s="26">
        <v>0.00720766</v>
      </c>
      <c r="E631" s="26">
        <f>IFERROR(VLOOKUP(A631, USDTRY!$A$1:$B$2021, 2, FALSE), "NA")</f>
        <v>6.8555</v>
      </c>
      <c r="F631" s="27">
        <f t="shared" si="1"/>
        <v>174.0777478</v>
      </c>
      <c r="G631" s="27">
        <f t="shared" si="2"/>
        <v>0.00754641658</v>
      </c>
    </row>
    <row r="632">
      <c r="A632" s="28">
        <v>44020.0</v>
      </c>
      <c r="B632" s="25">
        <v>1187.13</v>
      </c>
      <c r="C632" s="26">
        <v>-0.0052594</v>
      </c>
      <c r="D632" s="26">
        <v>-0.0052456</v>
      </c>
      <c r="E632" s="26">
        <f>IFERROR(VLOOKUP(A632, USDTRY!$A$1:$B$2021, 2, FALSE), "NA")</f>
        <v>6.8565</v>
      </c>
      <c r="F632" s="27">
        <f t="shared" si="1"/>
        <v>173.1393568</v>
      </c>
      <c r="G632" s="27">
        <f t="shared" si="2"/>
        <v>-0.005405224865</v>
      </c>
    </row>
    <row r="633">
      <c r="A633" s="28">
        <v>44021.0</v>
      </c>
      <c r="B633" s="25">
        <v>1157.94</v>
      </c>
      <c r="C633" s="26">
        <v>-0.0248961</v>
      </c>
      <c r="D633" s="26">
        <v>-0.0245887</v>
      </c>
      <c r="E633" s="26">
        <f>IFERROR(VLOOKUP(A633, USDTRY!$A$1:$B$2021, 2, FALSE), "NA")</f>
        <v>6.8587</v>
      </c>
      <c r="F633" s="27">
        <f t="shared" si="1"/>
        <v>168.827912</v>
      </c>
      <c r="G633" s="27">
        <f t="shared" si="2"/>
        <v>-0.02521687704</v>
      </c>
    </row>
    <row r="634">
      <c r="A634" s="28">
        <v>44022.0</v>
      </c>
      <c r="B634" s="25">
        <v>1148.09</v>
      </c>
      <c r="C634" s="26">
        <v>-0.0085429</v>
      </c>
      <c r="D634" s="26">
        <v>-0.0085065</v>
      </c>
      <c r="E634" s="26">
        <f>IFERROR(VLOOKUP(A634, USDTRY!$A$1:$B$2021, 2, FALSE), "NA")</f>
        <v>6.8618</v>
      </c>
      <c r="F634" s="27">
        <f t="shared" si="1"/>
        <v>167.3161561</v>
      </c>
      <c r="G634" s="27">
        <f t="shared" si="2"/>
        <v>-0.008994750883</v>
      </c>
    </row>
    <row r="635">
      <c r="A635" s="28">
        <v>44025.0</v>
      </c>
      <c r="B635" s="25">
        <v>1183.99</v>
      </c>
      <c r="C635" s="26">
        <v>0.0307904</v>
      </c>
      <c r="D635" s="26">
        <v>0.03126933</v>
      </c>
      <c r="E635" s="26">
        <f>IFERROR(VLOOKUP(A635, USDTRY!$A$1:$B$2021, 2, FALSE), "NA")</f>
        <v>6.8562</v>
      </c>
      <c r="F635" s="27">
        <f t="shared" si="1"/>
        <v>172.6889531</v>
      </c>
      <c r="G635" s="27">
        <f t="shared" si="2"/>
        <v>0.03160684403</v>
      </c>
    </row>
    <row r="636">
      <c r="A636" s="28">
        <v>44026.0</v>
      </c>
      <c r="B636" s="25">
        <v>1177.41</v>
      </c>
      <c r="C636" s="26">
        <v>-0.005573</v>
      </c>
      <c r="D636" s="26">
        <v>-0.0055575</v>
      </c>
      <c r="E636" s="26">
        <f>IFERROR(VLOOKUP(A636, USDTRY!$A$1:$B$2021, 2, FALSE), "NA")</f>
        <v>6.8626</v>
      </c>
      <c r="F636" s="27">
        <f t="shared" si="1"/>
        <v>171.5690846</v>
      </c>
      <c r="G636" s="27">
        <f t="shared" si="2"/>
        <v>-0.006506005894</v>
      </c>
    </row>
    <row r="637">
      <c r="A637" s="28">
        <v>44028.0</v>
      </c>
      <c r="B637" s="25">
        <v>1188.08</v>
      </c>
      <c r="C637" s="26">
        <v>0.00902145</v>
      </c>
      <c r="D637" s="26">
        <v>0.00906226</v>
      </c>
      <c r="E637" s="26">
        <f>IFERROR(VLOOKUP(A637, USDTRY!$A$1:$B$2021, 2, FALSE), "NA")</f>
        <v>6.8538</v>
      </c>
      <c r="F637" s="27">
        <f t="shared" si="1"/>
        <v>173.3461729</v>
      </c>
      <c r="G637" s="27">
        <f t="shared" si="2"/>
        <v>0.01030458357</v>
      </c>
    </row>
    <row r="638">
      <c r="A638" s="28">
        <v>44029.0</v>
      </c>
      <c r="B638" s="25">
        <v>1187.86</v>
      </c>
      <c r="C638" s="26">
        <v>-1.852E-4</v>
      </c>
      <c r="D638" s="26">
        <v>-1.852E-4</v>
      </c>
      <c r="E638" s="26">
        <f>IFERROR(VLOOKUP(A638, USDTRY!$A$1:$B$2021, 2, FALSE), "NA")</f>
        <v>6.8553</v>
      </c>
      <c r="F638" s="27">
        <f t="shared" si="1"/>
        <v>173.2761513</v>
      </c>
      <c r="G638" s="27">
        <f t="shared" si="2"/>
        <v>-0.0004040226092</v>
      </c>
    </row>
    <row r="639">
      <c r="A639" s="28">
        <v>44032.0</v>
      </c>
      <c r="B639" s="25">
        <v>1192.81</v>
      </c>
      <c r="C639" s="26">
        <v>0.0041585</v>
      </c>
      <c r="D639" s="26">
        <v>0.00416716</v>
      </c>
      <c r="E639" s="26">
        <f>IFERROR(VLOOKUP(A639, USDTRY!$A$1:$B$2021, 2, FALSE), "NA")</f>
        <v>6.8558</v>
      </c>
      <c r="F639" s="27">
        <f t="shared" si="1"/>
        <v>173.9855305</v>
      </c>
      <c r="G639" s="27">
        <f t="shared" si="2"/>
        <v>0.004085565581</v>
      </c>
    </row>
    <row r="640">
      <c r="A640" s="28">
        <v>44033.0</v>
      </c>
      <c r="B640" s="25">
        <v>1180.42</v>
      </c>
      <c r="C640" s="26">
        <v>-0.0104416</v>
      </c>
      <c r="D640" s="26">
        <v>-0.0103872</v>
      </c>
      <c r="E640" s="26">
        <f>IFERROR(VLOOKUP(A640, USDTRY!$A$1:$B$2021, 2, FALSE), "NA")</f>
        <v>6.8214</v>
      </c>
      <c r="F640" s="27">
        <f t="shared" si="1"/>
        <v>173.0465887</v>
      </c>
      <c r="G640" s="27">
        <f t="shared" si="2"/>
        <v>-0.005411280756</v>
      </c>
    </row>
    <row r="641">
      <c r="A641" s="28">
        <v>44034.0</v>
      </c>
      <c r="B641" s="25">
        <v>1180.8</v>
      </c>
      <c r="C641" s="26">
        <v>3.2187E-4</v>
      </c>
      <c r="D641" s="26">
        <v>3.2192E-4</v>
      </c>
      <c r="E641" s="26">
        <f>IFERROR(VLOOKUP(A641, USDTRY!$A$1:$B$2021, 2, FALSE), "NA")</f>
        <v>6.848</v>
      </c>
      <c r="F641" s="27">
        <f t="shared" si="1"/>
        <v>172.4299065</v>
      </c>
      <c r="G641" s="27">
        <f t="shared" si="2"/>
        <v>-0.003570041947</v>
      </c>
    </row>
    <row r="642">
      <c r="A642" s="28">
        <v>44035.0</v>
      </c>
      <c r="B642" s="25">
        <v>1190.31</v>
      </c>
      <c r="C642" s="26">
        <v>0.0080216</v>
      </c>
      <c r="D642" s="26">
        <v>0.00805386</v>
      </c>
      <c r="E642" s="26">
        <f>IFERROR(VLOOKUP(A642, USDTRY!$A$1:$B$2021, 2, FALSE), "NA")</f>
        <v>6.8389</v>
      </c>
      <c r="F642" s="27">
        <f t="shared" si="1"/>
        <v>174.0499203</v>
      </c>
      <c r="G642" s="27">
        <f t="shared" si="2"/>
        <v>0.009351341387</v>
      </c>
    </row>
    <row r="643">
      <c r="A643" s="28">
        <v>44036.0</v>
      </c>
      <c r="B643" s="25">
        <v>1192.02</v>
      </c>
      <c r="C643" s="26">
        <v>0.00143557</v>
      </c>
      <c r="D643" s="26">
        <v>0.0014366</v>
      </c>
      <c r="E643" s="26">
        <f>IFERROR(VLOOKUP(A643, USDTRY!$A$1:$B$2021, 2, FALSE), "NA")</f>
        <v>6.8446</v>
      </c>
      <c r="F643" s="27">
        <f t="shared" si="1"/>
        <v>174.1548082</v>
      </c>
      <c r="G643" s="27">
        <f t="shared" si="2"/>
        <v>0.0006024493967</v>
      </c>
    </row>
    <row r="644">
      <c r="A644" s="28">
        <v>44039.0</v>
      </c>
      <c r="B644" s="25">
        <v>1195.67</v>
      </c>
      <c r="C644" s="26">
        <v>0.00305735</v>
      </c>
      <c r="D644" s="26">
        <v>0.00306203</v>
      </c>
      <c r="E644" s="26">
        <f>IFERROR(VLOOKUP(A644, USDTRY!$A$1:$B$2021, 2, FALSE), "NA")</f>
        <v>6.8595</v>
      </c>
      <c r="F644" s="27">
        <f t="shared" si="1"/>
        <v>174.3086231</v>
      </c>
      <c r="G644" s="27">
        <f t="shared" si="2"/>
        <v>0.0008828181309</v>
      </c>
    </row>
    <row r="645">
      <c r="A645" s="28">
        <v>44040.0</v>
      </c>
      <c r="B645" s="25">
        <v>1152.7</v>
      </c>
      <c r="C645" s="26">
        <v>-0.0365997</v>
      </c>
      <c r="D645" s="26">
        <v>-0.035938</v>
      </c>
      <c r="E645" s="26">
        <f>IFERROR(VLOOKUP(A645, USDTRY!$A$1:$B$2021, 2, FALSE), "NA")</f>
        <v>6.9335</v>
      </c>
      <c r="F645" s="27">
        <f t="shared" si="1"/>
        <v>166.2508113</v>
      </c>
      <c r="G645" s="27">
        <f t="shared" si="2"/>
        <v>-0.04732986453</v>
      </c>
    </row>
    <row r="646">
      <c r="A646" s="28">
        <v>44041.0</v>
      </c>
      <c r="B646" s="25">
        <v>1135.55</v>
      </c>
      <c r="C646" s="26">
        <v>-0.0149899</v>
      </c>
      <c r="D646" s="26">
        <v>-0.0148781</v>
      </c>
      <c r="E646" s="26">
        <f>IFERROR(VLOOKUP(A646, USDTRY!$A$1:$B$2021, 2, FALSE), "NA")</f>
        <v>6.9828</v>
      </c>
      <c r="F646" s="27">
        <f t="shared" si="1"/>
        <v>162.6210116</v>
      </c>
      <c r="G646" s="27">
        <f t="shared" si="2"/>
        <v>-0.02207514782</v>
      </c>
    </row>
    <row r="647">
      <c r="A647" s="28">
        <v>44042.0</v>
      </c>
      <c r="B647" s="25">
        <v>1126.9</v>
      </c>
      <c r="C647" s="26">
        <v>-0.0076466</v>
      </c>
      <c r="D647" s="26">
        <v>-0.0076175</v>
      </c>
      <c r="E647" s="26">
        <f>IFERROR(VLOOKUP(A647, USDTRY!$A$1:$B$2021, 2, FALSE), "NA")</f>
        <v>6.9917</v>
      </c>
      <c r="F647" s="27">
        <f t="shared" si="1"/>
        <v>161.1768239</v>
      </c>
      <c r="G647" s="27">
        <f t="shared" si="2"/>
        <v>-0.008920363869</v>
      </c>
    </row>
    <row r="648">
      <c r="A648" s="28">
        <v>44047.0</v>
      </c>
      <c r="B648" s="25">
        <v>1087.16</v>
      </c>
      <c r="C648" s="26">
        <v>-0.0359017</v>
      </c>
      <c r="D648" s="26">
        <v>-0.0352649</v>
      </c>
      <c r="E648" s="26">
        <f>IFERROR(VLOOKUP(A648, USDTRY!$A$1:$B$2021, 2, FALSE), "NA")</f>
        <v>6.8968</v>
      </c>
      <c r="F648" s="27">
        <f t="shared" si="1"/>
        <v>157.6325252</v>
      </c>
      <c r="G648" s="27">
        <f t="shared" si="2"/>
        <v>-0.02223551322</v>
      </c>
    </row>
    <row r="649">
      <c r="A649" s="28">
        <v>44048.0</v>
      </c>
      <c r="B649" s="25">
        <v>1091.8</v>
      </c>
      <c r="C649" s="26">
        <v>0.00425892</v>
      </c>
      <c r="D649" s="26">
        <v>0.004268</v>
      </c>
      <c r="E649" s="26">
        <f>IFERROR(VLOOKUP(A649, USDTRY!$A$1:$B$2021, 2, FALSE), "NA")</f>
        <v>7.0438</v>
      </c>
      <c r="F649" s="27">
        <f t="shared" si="1"/>
        <v>155.0015617</v>
      </c>
      <c r="G649" s="27">
        <f t="shared" si="2"/>
        <v>-0.01683134241</v>
      </c>
    </row>
    <row r="650">
      <c r="A650" s="28">
        <v>44049.0</v>
      </c>
      <c r="B650" s="25">
        <v>1034.4</v>
      </c>
      <c r="C650" s="26">
        <v>-0.0540062</v>
      </c>
      <c r="D650" s="26">
        <v>-0.0525737</v>
      </c>
      <c r="E650" s="26">
        <f>IFERROR(VLOOKUP(A650, USDTRY!$A$1:$B$2021, 2, FALSE), "NA")</f>
        <v>7.2362</v>
      </c>
      <c r="F650" s="27">
        <f t="shared" si="1"/>
        <v>142.9479561</v>
      </c>
      <c r="G650" s="27">
        <f t="shared" si="2"/>
        <v>-0.08095457135</v>
      </c>
    </row>
    <row r="651">
      <c r="A651" s="28">
        <v>44050.0</v>
      </c>
      <c r="B651" s="25">
        <v>1060.59</v>
      </c>
      <c r="C651" s="26">
        <v>0.02500381</v>
      </c>
      <c r="D651" s="26">
        <v>0.02531903</v>
      </c>
      <c r="E651" s="26">
        <f>IFERROR(VLOOKUP(A651, USDTRY!$A$1:$B$2021, 2, FALSE), "NA")</f>
        <v>7.2911</v>
      </c>
      <c r="F651" s="27">
        <f t="shared" si="1"/>
        <v>145.4636475</v>
      </c>
      <c r="G651" s="27">
        <f t="shared" si="2"/>
        <v>0.01744558904</v>
      </c>
    </row>
    <row r="652">
      <c r="A652" s="28">
        <v>44053.0</v>
      </c>
      <c r="B652" s="25">
        <v>1075.52</v>
      </c>
      <c r="C652" s="26">
        <v>0.01397891</v>
      </c>
      <c r="D652" s="26">
        <v>0.01407707</v>
      </c>
      <c r="E652" s="26">
        <f>IFERROR(VLOOKUP(A652, USDTRY!$A$1:$B$2021, 2, FALSE), "NA")</f>
        <v>7.3329</v>
      </c>
      <c r="F652" s="27">
        <f t="shared" si="1"/>
        <v>146.6704851</v>
      </c>
      <c r="G652" s="27">
        <f t="shared" si="2"/>
        <v>0.008262262738</v>
      </c>
    </row>
    <row r="653">
      <c r="A653" s="28">
        <v>44054.0</v>
      </c>
      <c r="B653" s="25">
        <v>1110.05</v>
      </c>
      <c r="C653" s="26">
        <v>0.03160079</v>
      </c>
      <c r="D653" s="26">
        <v>0.0321054</v>
      </c>
      <c r="E653" s="26">
        <f>IFERROR(VLOOKUP(A653, USDTRY!$A$1:$B$2021, 2, FALSE), "NA")</f>
        <v>7.2025</v>
      </c>
      <c r="F653" s="27">
        <f t="shared" si="1"/>
        <v>154.1200972</v>
      </c>
      <c r="G653" s="27">
        <f t="shared" si="2"/>
        <v>0.04954367786</v>
      </c>
    </row>
    <row r="654">
      <c r="A654" s="28">
        <v>44055.0</v>
      </c>
      <c r="B654" s="25">
        <v>1114.18</v>
      </c>
      <c r="C654" s="26">
        <v>0.00371365</v>
      </c>
      <c r="D654" s="26">
        <v>0.00372055</v>
      </c>
      <c r="E654" s="26">
        <f>IFERROR(VLOOKUP(A654, USDTRY!$A$1:$B$2021, 2, FALSE), "NA")</f>
        <v>7.3282</v>
      </c>
      <c r="F654" s="27">
        <f t="shared" si="1"/>
        <v>152.0400644</v>
      </c>
      <c r="G654" s="27">
        <f t="shared" si="2"/>
        <v>-0.01358808261</v>
      </c>
    </row>
    <row r="655">
      <c r="A655" s="28">
        <v>44056.0</v>
      </c>
      <c r="B655" s="25">
        <v>1100.26</v>
      </c>
      <c r="C655" s="26">
        <v>-0.0125722</v>
      </c>
      <c r="D655" s="26">
        <v>-0.0124935</v>
      </c>
      <c r="E655" s="26">
        <f>IFERROR(VLOOKUP(A655, USDTRY!$A$1:$B$2021, 2, FALSE), "NA")</f>
        <v>7.3354</v>
      </c>
      <c r="F655" s="27">
        <f t="shared" si="1"/>
        <v>149.9931837</v>
      </c>
      <c r="G655" s="27">
        <f t="shared" si="2"/>
        <v>-0.01355421643</v>
      </c>
    </row>
    <row r="656">
      <c r="A656" s="28">
        <v>44057.0</v>
      </c>
      <c r="B656" s="25">
        <v>1083.83</v>
      </c>
      <c r="C656" s="26">
        <v>-0.0150455</v>
      </c>
      <c r="D656" s="26">
        <v>-0.0149328</v>
      </c>
      <c r="E656" s="26">
        <f>IFERROR(VLOOKUP(A656, USDTRY!$A$1:$B$2021, 2, FALSE), "NA")</f>
        <v>7.3664</v>
      </c>
      <c r="F656" s="27">
        <f t="shared" si="1"/>
        <v>147.1315704</v>
      </c>
      <c r="G656" s="27">
        <f t="shared" si="2"/>
        <v>-0.0192626283</v>
      </c>
    </row>
    <row r="657">
      <c r="A657" s="28">
        <v>44060.0</v>
      </c>
      <c r="B657" s="25">
        <v>1086.2</v>
      </c>
      <c r="C657" s="26">
        <v>0.0021843</v>
      </c>
      <c r="D657" s="26">
        <v>0.00218669</v>
      </c>
      <c r="E657" s="26">
        <f>IFERROR(VLOOKUP(A657, USDTRY!$A$1:$B$2021, 2, FALSE), "NA")</f>
        <v>7.3787</v>
      </c>
      <c r="F657" s="27">
        <f t="shared" si="1"/>
        <v>147.2075027</v>
      </c>
      <c r="G657" s="27">
        <f t="shared" si="2"/>
        <v>0.000515951239</v>
      </c>
    </row>
    <row r="658">
      <c r="A658" s="28">
        <v>44061.0</v>
      </c>
      <c r="B658" s="25">
        <v>1092.46</v>
      </c>
      <c r="C658" s="26">
        <v>0.00574667</v>
      </c>
      <c r="D658" s="26">
        <v>0.00576321</v>
      </c>
      <c r="E658" s="26">
        <f>IFERROR(VLOOKUP(A658, USDTRY!$A$1:$B$2021, 2, FALSE), "NA")</f>
        <v>7.3696</v>
      </c>
      <c r="F658" s="27">
        <f t="shared" si="1"/>
        <v>148.2387104</v>
      </c>
      <c r="G658" s="27">
        <f t="shared" si="2"/>
        <v>0.006980708116</v>
      </c>
    </row>
    <row r="659">
      <c r="A659" s="28">
        <v>44062.0</v>
      </c>
      <c r="B659" s="25">
        <v>1124.71</v>
      </c>
      <c r="C659" s="26">
        <v>0.02909319</v>
      </c>
      <c r="D659" s="26">
        <v>0.02952053</v>
      </c>
      <c r="E659" s="26">
        <f>IFERROR(VLOOKUP(A659, USDTRY!$A$1:$B$2021, 2, FALSE), "NA")</f>
        <v>7.2905</v>
      </c>
      <c r="F659" s="27">
        <f t="shared" si="1"/>
        <v>154.2706262</v>
      </c>
      <c r="G659" s="27">
        <f t="shared" si="2"/>
        <v>0.03988449047</v>
      </c>
    </row>
    <row r="660">
      <c r="A660" s="28">
        <v>44063.0</v>
      </c>
      <c r="B660" s="25">
        <v>1126.8</v>
      </c>
      <c r="C660" s="26">
        <v>0.00185653</v>
      </c>
      <c r="D660" s="26">
        <v>0.00185826</v>
      </c>
      <c r="E660" s="26">
        <f>IFERROR(VLOOKUP(A660, USDTRY!$A$1:$B$2021, 2, FALSE), "NA")</f>
        <v>7.2938</v>
      </c>
      <c r="F660" s="27">
        <f t="shared" si="1"/>
        <v>154.4873728</v>
      </c>
      <c r="G660" s="27">
        <f t="shared" si="2"/>
        <v>0.001403990933</v>
      </c>
    </row>
    <row r="661">
      <c r="A661" s="28">
        <v>44064.0</v>
      </c>
      <c r="B661" s="25">
        <v>1109.88</v>
      </c>
      <c r="C661" s="26">
        <v>-0.0151299</v>
      </c>
      <c r="D661" s="26">
        <v>-0.015016</v>
      </c>
      <c r="E661" s="26">
        <f>IFERROR(VLOOKUP(A661, USDTRY!$A$1:$B$2021, 2, FALSE), "NA")</f>
        <v>7.3365</v>
      </c>
      <c r="F661" s="27">
        <f t="shared" si="1"/>
        <v>151.2819464</v>
      </c>
      <c r="G661" s="27">
        <f t="shared" si="2"/>
        <v>-0.0209670731</v>
      </c>
    </row>
    <row r="662">
      <c r="A662" s="28">
        <v>44067.0</v>
      </c>
      <c r="B662" s="25">
        <v>1108.44</v>
      </c>
      <c r="C662" s="26">
        <v>-0.0012983</v>
      </c>
      <c r="D662" s="26">
        <v>-0.0012974</v>
      </c>
      <c r="E662" s="26">
        <f>IFERROR(VLOOKUP(A662, USDTRY!$A$1:$B$2021, 2, FALSE), "NA")</f>
        <v>7.3768</v>
      </c>
      <c r="F662" s="27">
        <f t="shared" si="1"/>
        <v>150.2602755</v>
      </c>
      <c r="G662" s="27">
        <f t="shared" si="2"/>
        <v>-0.006776330539</v>
      </c>
    </row>
    <row r="663">
      <c r="A663" s="28">
        <v>44068.0</v>
      </c>
      <c r="B663" s="25">
        <v>1092.16</v>
      </c>
      <c r="C663" s="26">
        <v>-0.0147962</v>
      </c>
      <c r="D663" s="26">
        <v>-0.0146873</v>
      </c>
      <c r="E663" s="26">
        <f>IFERROR(VLOOKUP(A663, USDTRY!$A$1:$B$2021, 2, FALSE), "NA")</f>
        <v>7.3893</v>
      </c>
      <c r="F663" s="27">
        <f t="shared" si="1"/>
        <v>147.8029042</v>
      </c>
      <c r="G663" s="27">
        <f t="shared" si="2"/>
        <v>-0.01648930231</v>
      </c>
    </row>
    <row r="664">
      <c r="A664" s="28">
        <v>44069.0</v>
      </c>
      <c r="B664" s="25">
        <v>1099.02</v>
      </c>
      <c r="C664" s="26">
        <v>0.00626149</v>
      </c>
      <c r="D664" s="26">
        <v>0.00628113</v>
      </c>
      <c r="E664" s="26">
        <f>IFERROR(VLOOKUP(A664, USDTRY!$A$1:$B$2021, 2, FALSE), "NA")</f>
        <v>7.3662</v>
      </c>
      <c r="F664" s="27">
        <f t="shared" si="1"/>
        <v>149.1976867</v>
      </c>
      <c r="G664" s="27">
        <f t="shared" si="2"/>
        <v>0.009392525325</v>
      </c>
    </row>
    <row r="665">
      <c r="A665" s="28">
        <v>44070.0</v>
      </c>
      <c r="B665" s="25">
        <v>1108.93</v>
      </c>
      <c r="C665" s="26">
        <v>0.00897671</v>
      </c>
      <c r="D665" s="26">
        <v>0.00901712</v>
      </c>
      <c r="E665" s="26">
        <f>IFERROR(VLOOKUP(A665, USDTRY!$A$1:$B$2021, 2, FALSE), "NA")</f>
        <v>7.3587</v>
      </c>
      <c r="F665" s="27">
        <f t="shared" si="1"/>
        <v>150.6964545</v>
      </c>
      <c r="G665" s="27">
        <f t="shared" si="2"/>
        <v>0.009995395558</v>
      </c>
    </row>
    <row r="666">
      <c r="A666" s="28">
        <v>44071.0</v>
      </c>
      <c r="B666" s="25">
        <v>1100.55</v>
      </c>
      <c r="C666" s="26">
        <v>-0.0075855</v>
      </c>
      <c r="D666" s="26">
        <v>-0.0075568</v>
      </c>
      <c r="E666" s="26">
        <f>IFERROR(VLOOKUP(A666, USDTRY!$A$1:$B$2021, 2, FALSE), "NA")</f>
        <v>7.3329</v>
      </c>
      <c r="F666" s="27">
        <f t="shared" si="1"/>
        <v>150.0838686</v>
      </c>
      <c r="G666" s="27">
        <f t="shared" si="2"/>
        <v>-0.004073316932</v>
      </c>
    </row>
    <row r="667">
      <c r="A667" s="28">
        <v>44074.0</v>
      </c>
      <c r="B667" s="25">
        <v>1078.61</v>
      </c>
      <c r="C667" s="26">
        <v>-0.0201369</v>
      </c>
      <c r="D667" s="26">
        <v>-0.0199355</v>
      </c>
      <c r="E667" s="26">
        <f>IFERROR(VLOOKUP(A667, USDTRY!$A$1:$B$2021, 2, FALSE), "NA")</f>
        <v>7.3466</v>
      </c>
      <c r="F667" s="27">
        <f t="shared" si="1"/>
        <v>146.8175755</v>
      </c>
      <c r="G667" s="27">
        <f t="shared" si="2"/>
        <v>-0.02200342882</v>
      </c>
    </row>
    <row r="668">
      <c r="A668" s="28">
        <v>44075.0</v>
      </c>
      <c r="B668" s="25">
        <v>1085.19</v>
      </c>
      <c r="C668" s="26">
        <v>0.00608191</v>
      </c>
      <c r="D668" s="26">
        <v>0.00610044</v>
      </c>
      <c r="E668" s="26">
        <f>IFERROR(VLOOKUP(A668, USDTRY!$A$1:$B$2021, 2, FALSE), "NA")</f>
        <v>7.3652</v>
      </c>
      <c r="F668" s="27">
        <f t="shared" si="1"/>
        <v>147.3401944</v>
      </c>
      <c r="G668" s="27">
        <f t="shared" si="2"/>
        <v>0.003553327868</v>
      </c>
    </row>
    <row r="669">
      <c r="A669" s="28">
        <v>44076.0</v>
      </c>
      <c r="B669" s="25">
        <v>1083.91</v>
      </c>
      <c r="C669" s="26">
        <v>-0.0011802</v>
      </c>
      <c r="D669" s="26">
        <v>-0.0011795</v>
      </c>
      <c r="E669" s="26">
        <f>IFERROR(VLOOKUP(A669, USDTRY!$A$1:$B$2021, 2, FALSE), "NA")</f>
        <v>7.3822</v>
      </c>
      <c r="F669" s="27">
        <f t="shared" si="1"/>
        <v>146.827504</v>
      </c>
      <c r="G669" s="27">
        <f t="shared" si="2"/>
        <v>-0.003485705287</v>
      </c>
    </row>
    <row r="670">
      <c r="A670" s="28">
        <v>44077.0</v>
      </c>
      <c r="B670" s="25">
        <v>1076.34</v>
      </c>
      <c r="C670" s="26">
        <v>-0.0070085</v>
      </c>
      <c r="D670" s="26">
        <v>-0.006984</v>
      </c>
      <c r="E670" s="26">
        <f>IFERROR(VLOOKUP(A670, USDTRY!$A$1:$B$2021, 2, FALSE), "NA")</f>
        <v>7.4335</v>
      </c>
      <c r="F670" s="27">
        <f t="shared" si="1"/>
        <v>144.7958566</v>
      </c>
      <c r="G670" s="27">
        <f t="shared" si="2"/>
        <v>-0.01393359069</v>
      </c>
    </row>
    <row r="671">
      <c r="A671" s="28">
        <v>44078.0</v>
      </c>
      <c r="B671" s="25">
        <v>1086.32</v>
      </c>
      <c r="C671" s="26">
        <v>0.00922944</v>
      </c>
      <c r="D671" s="26">
        <v>0.00927216</v>
      </c>
      <c r="E671" s="26">
        <f>IFERROR(VLOOKUP(A671, USDTRY!$A$1:$B$2021, 2, FALSE), "NA")</f>
        <v>7.4331</v>
      </c>
      <c r="F671" s="27">
        <f t="shared" si="1"/>
        <v>146.1462916</v>
      </c>
      <c r="G671" s="27">
        <f t="shared" si="2"/>
        <v>0.009283252352</v>
      </c>
    </row>
    <row r="672">
      <c r="A672" s="28">
        <v>44081.0</v>
      </c>
      <c r="B672" s="25">
        <v>1096.81</v>
      </c>
      <c r="C672" s="26">
        <v>0.00961013</v>
      </c>
      <c r="D672" s="26">
        <v>0.00965645</v>
      </c>
      <c r="E672" s="26">
        <f>IFERROR(VLOOKUP(A672, USDTRY!$A$1:$B$2021, 2, FALSE), "NA")</f>
        <v>7.4542</v>
      </c>
      <c r="F672" s="27">
        <f t="shared" si="1"/>
        <v>147.1398675</v>
      </c>
      <c r="G672" s="27">
        <f t="shared" si="2"/>
        <v>0.006775496491</v>
      </c>
    </row>
    <row r="673">
      <c r="A673" s="28">
        <v>44082.0</v>
      </c>
      <c r="B673" s="25">
        <v>1089.6</v>
      </c>
      <c r="C673" s="26">
        <v>-0.0065953</v>
      </c>
      <c r="D673" s="26">
        <v>-0.0065736</v>
      </c>
      <c r="E673" s="26">
        <f>IFERROR(VLOOKUP(A673, USDTRY!$A$1:$B$2021, 2, FALSE), "NA")</f>
        <v>7.4817</v>
      </c>
      <c r="F673" s="27">
        <f t="shared" si="1"/>
        <v>145.6353503</v>
      </c>
      <c r="G673" s="27">
        <f t="shared" si="2"/>
        <v>-0.01027771721</v>
      </c>
    </row>
    <row r="674">
      <c r="A674" s="28">
        <v>44083.0</v>
      </c>
      <c r="B674" s="25">
        <v>1099.68</v>
      </c>
      <c r="C674" s="26">
        <v>0.00920857</v>
      </c>
      <c r="D674" s="26">
        <v>0.0092511</v>
      </c>
      <c r="E674" s="26">
        <f>IFERROR(VLOOKUP(A674, USDTRY!$A$1:$B$2021, 2, FALSE), "NA")</f>
        <v>7.4848</v>
      </c>
      <c r="F674" s="27">
        <f t="shared" si="1"/>
        <v>146.9217614</v>
      </c>
      <c r="G674" s="27">
        <f t="shared" si="2"/>
        <v>0.008794313461</v>
      </c>
    </row>
    <row r="675">
      <c r="A675" s="28">
        <v>44084.0</v>
      </c>
      <c r="B675" s="25">
        <v>1099.06</v>
      </c>
      <c r="C675" s="26">
        <v>-5.64E-4</v>
      </c>
      <c r="D675" s="26">
        <v>-5.638E-4</v>
      </c>
      <c r="E675" s="26">
        <f>IFERROR(VLOOKUP(A675, USDTRY!$A$1:$B$2021, 2, FALSE), "NA")</f>
        <v>7.4481</v>
      </c>
      <c r="F675" s="27">
        <f t="shared" si="1"/>
        <v>147.5624656</v>
      </c>
      <c r="G675" s="27">
        <f t="shared" si="2"/>
        <v>0.004351371726</v>
      </c>
    </row>
    <row r="676">
      <c r="A676" s="28">
        <v>44085.0</v>
      </c>
      <c r="B676" s="25">
        <v>1102.7</v>
      </c>
      <c r="C676" s="26">
        <v>0.00330645</v>
      </c>
      <c r="D676" s="26">
        <v>0.00331192</v>
      </c>
      <c r="E676" s="26">
        <f>IFERROR(VLOOKUP(A676, USDTRY!$A$1:$B$2021, 2, FALSE), "NA")</f>
        <v>7.4724</v>
      </c>
      <c r="F676" s="27">
        <f t="shared" si="1"/>
        <v>147.5697232</v>
      </c>
      <c r="G676" s="27">
        <f t="shared" si="2"/>
        <v>0.00004918238839</v>
      </c>
    </row>
    <row r="677">
      <c r="A677" s="28">
        <v>44088.0</v>
      </c>
      <c r="B677" s="25">
        <v>1107.29</v>
      </c>
      <c r="C677" s="26">
        <v>0.00415387</v>
      </c>
      <c r="D677" s="26">
        <v>0.00416251</v>
      </c>
      <c r="E677" s="26">
        <f>IFERROR(VLOOKUP(A677, USDTRY!$A$1:$B$2021, 2, FALSE), "NA")</f>
        <v>7.484</v>
      </c>
      <c r="F677" s="27">
        <f t="shared" si="1"/>
        <v>147.9543025</v>
      </c>
      <c r="G677" s="27">
        <f t="shared" si="2"/>
        <v>0.002602695195</v>
      </c>
    </row>
    <row r="678">
      <c r="A678" s="28">
        <v>44089.0</v>
      </c>
      <c r="B678" s="25">
        <v>1111.24</v>
      </c>
      <c r="C678" s="26">
        <v>0.00356092</v>
      </c>
      <c r="D678" s="26">
        <v>0.00356727</v>
      </c>
      <c r="E678" s="26">
        <f>IFERROR(VLOOKUP(A678, USDTRY!$A$1:$B$2021, 2, FALSE), "NA")</f>
        <v>7.4854</v>
      </c>
      <c r="F678" s="27">
        <f t="shared" si="1"/>
        <v>148.4543244</v>
      </c>
      <c r="G678" s="27">
        <f t="shared" si="2"/>
        <v>0.00337387198</v>
      </c>
    </row>
    <row r="679">
      <c r="A679" s="28">
        <v>44090.0</v>
      </c>
      <c r="B679" s="25">
        <v>1107.11</v>
      </c>
      <c r="C679" s="26">
        <v>-0.0037235</v>
      </c>
      <c r="D679" s="26">
        <v>-0.0037166</v>
      </c>
      <c r="E679" s="26">
        <f>IFERROR(VLOOKUP(A679, USDTRY!$A$1:$B$2021, 2, FALSE), "NA")</f>
        <v>7.5054</v>
      </c>
      <c r="F679" s="27">
        <f t="shared" si="1"/>
        <v>147.5084606</v>
      </c>
      <c r="G679" s="27">
        <f t="shared" si="2"/>
        <v>-0.006391797289</v>
      </c>
    </row>
    <row r="680">
      <c r="A680" s="28">
        <v>44091.0</v>
      </c>
      <c r="B680" s="25">
        <v>1110.66</v>
      </c>
      <c r="C680" s="26">
        <v>0.00320142</v>
      </c>
      <c r="D680" s="26">
        <v>0.00320655</v>
      </c>
      <c r="E680" s="26">
        <f>IFERROR(VLOOKUP(A680, USDTRY!$A$1:$B$2021, 2, FALSE), "NA")</f>
        <v>7.5464</v>
      </c>
      <c r="F680" s="27">
        <f t="shared" si="1"/>
        <v>147.1774621</v>
      </c>
      <c r="G680" s="27">
        <f t="shared" si="2"/>
        <v>-0.00224645012</v>
      </c>
    </row>
    <row r="681">
      <c r="A681" s="28">
        <v>44092.0</v>
      </c>
      <c r="B681" s="25">
        <v>1111.96</v>
      </c>
      <c r="C681" s="26">
        <v>0.00116979</v>
      </c>
      <c r="D681" s="26">
        <v>0.00117048</v>
      </c>
      <c r="E681" s="26">
        <f>IFERROR(VLOOKUP(A681, USDTRY!$A$1:$B$2021, 2, FALSE), "NA")</f>
        <v>7.5563</v>
      </c>
      <c r="F681" s="27">
        <f t="shared" si="1"/>
        <v>147.1566772</v>
      </c>
      <c r="G681" s="27">
        <f t="shared" si="2"/>
        <v>-0.0001412333036</v>
      </c>
    </row>
    <row r="682">
      <c r="A682" s="28">
        <v>44095.0</v>
      </c>
      <c r="B682" s="25">
        <v>1087.03</v>
      </c>
      <c r="C682" s="26">
        <v>-0.022675</v>
      </c>
      <c r="D682" s="26">
        <v>-0.0224199</v>
      </c>
      <c r="E682" s="26">
        <f>IFERROR(VLOOKUP(A682, USDTRY!$A$1:$B$2021, 2, FALSE), "NA")</f>
        <v>7.6299</v>
      </c>
      <c r="F682" s="27">
        <f t="shared" si="1"/>
        <v>142.4697571</v>
      </c>
      <c r="G682" s="27">
        <f t="shared" si="2"/>
        <v>-0.03236810396</v>
      </c>
    </row>
    <row r="683">
      <c r="A683" s="28">
        <v>44096.0</v>
      </c>
      <c r="B683" s="25">
        <v>1096.16</v>
      </c>
      <c r="C683" s="26">
        <v>0.00836396</v>
      </c>
      <c r="D683" s="26">
        <v>0.00839903</v>
      </c>
      <c r="E683" s="26">
        <f>IFERROR(VLOOKUP(A683, USDTRY!$A$1:$B$2021, 2, FALSE), "NA")</f>
        <v>7.6619</v>
      </c>
      <c r="F683" s="27">
        <f t="shared" si="1"/>
        <v>143.0663412</v>
      </c>
      <c r="G683" s="27">
        <f t="shared" si="2"/>
        <v>0.004178700898</v>
      </c>
    </row>
    <row r="684">
      <c r="A684" s="28">
        <v>44097.0</v>
      </c>
      <c r="B684" s="25">
        <v>1102.65</v>
      </c>
      <c r="C684" s="26">
        <v>0.00590321</v>
      </c>
      <c r="D684" s="26">
        <v>0.00592067</v>
      </c>
      <c r="E684" s="26">
        <f>IFERROR(VLOOKUP(A684, USDTRY!$A$1:$B$2021, 2, FALSE), "NA")</f>
        <v>7.6967</v>
      </c>
      <c r="F684" s="27">
        <f t="shared" si="1"/>
        <v>143.262697</v>
      </c>
      <c r="G684" s="27">
        <f t="shared" si="2"/>
        <v>0.001371539436</v>
      </c>
    </row>
    <row r="685">
      <c r="A685" s="28">
        <v>44098.0</v>
      </c>
      <c r="B685" s="25">
        <v>1119.56</v>
      </c>
      <c r="C685" s="26">
        <v>0.01521938</v>
      </c>
      <c r="D685" s="26">
        <v>0.01533578</v>
      </c>
      <c r="E685" s="26">
        <f>IFERROR(VLOOKUP(A685, USDTRY!$A$1:$B$2021, 2, FALSE), "NA")</f>
        <v>7.6216</v>
      </c>
      <c r="F685" s="27">
        <f t="shared" si="1"/>
        <v>146.8930408</v>
      </c>
      <c r="G685" s="27">
        <f t="shared" si="2"/>
        <v>0.02502472163</v>
      </c>
    </row>
    <row r="686">
      <c r="A686" s="28">
        <v>44099.0</v>
      </c>
      <c r="B686" s="25">
        <v>1124.17</v>
      </c>
      <c r="C686" s="26">
        <v>0.00410923</v>
      </c>
      <c r="D686" s="26">
        <v>0.00411769</v>
      </c>
      <c r="E686" s="26">
        <f>IFERROR(VLOOKUP(A686, USDTRY!$A$1:$B$2021, 2, FALSE), "NA")</f>
        <v>7.6607</v>
      </c>
      <c r="F686" s="27">
        <f t="shared" si="1"/>
        <v>146.7450755</v>
      </c>
      <c r="G686" s="27">
        <f t="shared" si="2"/>
        <v>-0.001007807368</v>
      </c>
    </row>
    <row r="687">
      <c r="A687" s="28">
        <v>44102.0</v>
      </c>
      <c r="B687" s="25">
        <v>1121.17</v>
      </c>
      <c r="C687" s="26">
        <v>-0.0026722</v>
      </c>
      <c r="D687" s="26">
        <v>-0.0026686</v>
      </c>
      <c r="E687" s="26">
        <f>IFERROR(VLOOKUP(A687, USDTRY!$A$1:$B$2021, 2, FALSE), "NA")</f>
        <v>7.8024</v>
      </c>
      <c r="F687" s="27">
        <f t="shared" si="1"/>
        <v>143.6955296</v>
      </c>
      <c r="G687" s="27">
        <f t="shared" si="2"/>
        <v>-0.02100021797</v>
      </c>
    </row>
    <row r="688">
      <c r="A688" s="28">
        <v>44103.0</v>
      </c>
      <c r="B688" s="25">
        <v>1123.25</v>
      </c>
      <c r="C688" s="26">
        <v>0.00185349</v>
      </c>
      <c r="D688" s="26">
        <v>0.0018552</v>
      </c>
      <c r="E688" s="26">
        <f>IFERROR(VLOOKUP(A688, USDTRY!$A$1:$B$2021, 2, FALSE), "NA")</f>
        <v>7.8139</v>
      </c>
      <c r="F688" s="27">
        <f t="shared" si="1"/>
        <v>143.75024</v>
      </c>
      <c r="G688" s="27">
        <f t="shared" si="2"/>
        <v>0.0003806657312</v>
      </c>
    </row>
    <row r="689">
      <c r="A689" s="28">
        <v>44104.0</v>
      </c>
      <c r="B689" s="25">
        <v>1145.24</v>
      </c>
      <c r="C689" s="26">
        <v>0.01938795</v>
      </c>
      <c r="D689" s="26">
        <v>0.01957712</v>
      </c>
      <c r="E689" s="26">
        <f>IFERROR(VLOOKUP(A689, USDTRY!$A$1:$B$2021, 2, FALSE), "NA")</f>
        <v>7.7157</v>
      </c>
      <c r="F689" s="27">
        <f t="shared" si="1"/>
        <v>148.4298249</v>
      </c>
      <c r="G689" s="27">
        <f t="shared" si="2"/>
        <v>0.03203493803</v>
      </c>
    </row>
    <row r="690">
      <c r="A690" s="28">
        <v>44105.0</v>
      </c>
      <c r="B690" s="25">
        <v>1143.51</v>
      </c>
      <c r="C690" s="26">
        <v>-0.0015117</v>
      </c>
      <c r="D690" s="26">
        <v>-0.0015106</v>
      </c>
      <c r="E690" s="26">
        <f>IFERROR(VLOOKUP(A690, USDTRY!$A$1:$B$2021, 2, FALSE), "NA")</f>
        <v>7.75</v>
      </c>
      <c r="F690" s="27">
        <f t="shared" si="1"/>
        <v>147.5496774</v>
      </c>
      <c r="G690" s="27">
        <f t="shared" si="2"/>
        <v>-0.005947371832</v>
      </c>
    </row>
    <row r="691">
      <c r="A691" s="28">
        <v>44106.0</v>
      </c>
      <c r="B691" s="25">
        <v>1145.03</v>
      </c>
      <c r="C691" s="26">
        <v>0.00132836</v>
      </c>
      <c r="D691" s="26">
        <v>0.00132924</v>
      </c>
      <c r="E691" s="26">
        <f>IFERROR(VLOOKUP(A691, USDTRY!$A$1:$B$2021, 2, FALSE), "NA")</f>
        <v>7.7708</v>
      </c>
      <c r="F691" s="27">
        <f t="shared" si="1"/>
        <v>147.3503372</v>
      </c>
      <c r="G691" s="27">
        <f t="shared" si="2"/>
        <v>-0.001351917804</v>
      </c>
    </row>
    <row r="692">
      <c r="A692" s="28">
        <v>44109.0</v>
      </c>
      <c r="B692" s="25">
        <v>1160.71</v>
      </c>
      <c r="C692" s="26">
        <v>0.01360105</v>
      </c>
      <c r="D692" s="26">
        <v>0.01369396</v>
      </c>
      <c r="E692" s="26">
        <f>IFERROR(VLOOKUP(A692, USDTRY!$A$1:$B$2021, 2, FALSE), "NA")</f>
        <v>7.7599</v>
      </c>
      <c r="F692" s="27">
        <f t="shared" si="1"/>
        <v>149.5779585</v>
      </c>
      <c r="G692" s="27">
        <f t="shared" si="2"/>
        <v>0.01500472098</v>
      </c>
    </row>
    <row r="693">
      <c r="A693" s="28">
        <v>44110.0</v>
      </c>
      <c r="B693" s="25">
        <v>1153.71</v>
      </c>
      <c r="C693" s="26">
        <v>-0.0060491</v>
      </c>
      <c r="D693" s="26">
        <v>-0.0060308</v>
      </c>
      <c r="E693" s="26">
        <f>IFERROR(VLOOKUP(A693, USDTRY!$A$1:$B$2021, 2, FALSE), "NA")</f>
        <v>7.7931</v>
      </c>
      <c r="F693" s="27">
        <f t="shared" si="1"/>
        <v>148.0424991</v>
      </c>
      <c r="G693" s="27">
        <f t="shared" si="2"/>
        <v>-0.01031832946</v>
      </c>
    </row>
    <row r="694">
      <c r="A694" s="28">
        <v>44111.0</v>
      </c>
      <c r="B694" s="25">
        <v>1152.41</v>
      </c>
      <c r="C694" s="26">
        <v>-0.0011274</v>
      </c>
      <c r="D694" s="26">
        <v>-0.0011268</v>
      </c>
      <c r="E694" s="26">
        <f>IFERROR(VLOOKUP(A694, USDTRY!$A$1:$B$2021, 2, FALSE), "NA")</f>
        <v>7.8808</v>
      </c>
      <c r="F694" s="27">
        <f t="shared" si="1"/>
        <v>146.2300782</v>
      </c>
      <c r="G694" s="27">
        <f t="shared" si="2"/>
        <v>-0.0123181297</v>
      </c>
    </row>
    <row r="695">
      <c r="A695" s="28">
        <v>44112.0</v>
      </c>
      <c r="B695" s="25">
        <v>1150.49</v>
      </c>
      <c r="C695" s="26">
        <v>-0.0016675</v>
      </c>
      <c r="D695" s="26">
        <v>-0.0016661</v>
      </c>
      <c r="E695" s="26">
        <f>IFERROR(VLOOKUP(A695, USDTRY!$A$1:$B$2021, 2, FALSE), "NA")</f>
        <v>7.9406</v>
      </c>
      <c r="F695" s="27">
        <f t="shared" si="1"/>
        <v>144.8870362</v>
      </c>
      <c r="G695" s="27">
        <f t="shared" si="2"/>
        <v>-0.009226880746</v>
      </c>
    </row>
    <row r="696">
      <c r="A696" s="28">
        <v>44113.0</v>
      </c>
      <c r="B696" s="25">
        <v>1165.7</v>
      </c>
      <c r="C696" s="26">
        <v>0.01313383</v>
      </c>
      <c r="D696" s="26">
        <v>0.01322045</v>
      </c>
      <c r="E696" s="26">
        <f>IFERROR(VLOOKUP(A696, USDTRY!$A$1:$B$2021, 2, FALSE), "NA")</f>
        <v>7.8566</v>
      </c>
      <c r="F696" s="27">
        <f t="shared" si="1"/>
        <v>148.3720693</v>
      </c>
      <c r="G696" s="27">
        <f t="shared" si="2"/>
        <v>0.02376872263</v>
      </c>
    </row>
    <row r="697">
      <c r="A697" s="28">
        <v>44116.0</v>
      </c>
      <c r="B697" s="25">
        <v>1178.35</v>
      </c>
      <c r="C697" s="26">
        <v>0.01079339</v>
      </c>
      <c r="D697" s="26">
        <v>0.01085185</v>
      </c>
      <c r="E697" s="26">
        <f>IFERROR(VLOOKUP(A697, USDTRY!$A$1:$B$2021, 2, FALSE), "NA")</f>
        <v>7.8879</v>
      </c>
      <c r="F697" s="27">
        <f t="shared" si="1"/>
        <v>149.3870358</v>
      </c>
      <c r="G697" s="27">
        <f t="shared" si="2"/>
        <v>0.006817393054</v>
      </c>
    </row>
    <row r="698">
      <c r="A698" s="28">
        <v>44117.0</v>
      </c>
      <c r="B698" s="25">
        <v>1174.7</v>
      </c>
      <c r="C698" s="26">
        <v>-0.0031024</v>
      </c>
      <c r="D698" s="26">
        <v>-0.0030976</v>
      </c>
      <c r="E698" s="26">
        <f>IFERROR(VLOOKUP(A698, USDTRY!$A$1:$B$2021, 2, FALSE), "NA")</f>
        <v>7.9146</v>
      </c>
      <c r="F698" s="27">
        <f t="shared" si="1"/>
        <v>148.4219038</v>
      </c>
      <c r="G698" s="27">
        <f t="shared" si="2"/>
        <v>-0.00648157437</v>
      </c>
    </row>
    <row r="699">
      <c r="A699" s="28">
        <v>44118.0</v>
      </c>
      <c r="B699" s="25">
        <v>1189.29</v>
      </c>
      <c r="C699" s="26">
        <v>0.01234369</v>
      </c>
      <c r="D699" s="26">
        <v>0.01242019</v>
      </c>
      <c r="E699" s="26">
        <f>IFERROR(VLOOKUP(A699, USDTRY!$A$1:$B$2021, 2, FALSE), "NA")</f>
        <v>7.9084</v>
      </c>
      <c r="F699" s="27">
        <f t="shared" si="1"/>
        <v>150.3831369</v>
      </c>
      <c r="G699" s="27">
        <f t="shared" si="2"/>
        <v>0.01312736394</v>
      </c>
    </row>
    <row r="700">
      <c r="A700" s="28">
        <v>44119.0</v>
      </c>
      <c r="B700" s="25">
        <v>1180.43</v>
      </c>
      <c r="C700" s="26">
        <v>-0.0074777</v>
      </c>
      <c r="D700" s="26">
        <v>-0.0074498</v>
      </c>
      <c r="E700" s="26">
        <f>IFERROR(VLOOKUP(A700, USDTRY!$A$1:$B$2021, 2, FALSE), "NA")</f>
        <v>7.931</v>
      </c>
      <c r="F700" s="27">
        <f t="shared" si="1"/>
        <v>148.8374732</v>
      </c>
      <c r="G700" s="27">
        <f t="shared" si="2"/>
        <v>-0.01033135691</v>
      </c>
    </row>
    <row r="701">
      <c r="A701" s="28">
        <v>44120.0</v>
      </c>
      <c r="B701" s="25">
        <v>1192.73</v>
      </c>
      <c r="C701" s="26">
        <v>0.01036602</v>
      </c>
      <c r="D701" s="26">
        <v>0.01041993</v>
      </c>
      <c r="E701" s="26">
        <f>IFERROR(VLOOKUP(A701, USDTRY!$A$1:$B$2021, 2, FALSE), "NA")</f>
        <v>7.9304</v>
      </c>
      <c r="F701" s="27">
        <f t="shared" si="1"/>
        <v>150.3997276</v>
      </c>
      <c r="G701" s="27">
        <f t="shared" si="2"/>
        <v>0.01044167379</v>
      </c>
    </row>
    <row r="702">
      <c r="A702" s="28">
        <v>44123.0</v>
      </c>
      <c r="B702" s="25">
        <v>1205.37</v>
      </c>
      <c r="C702" s="26">
        <v>0.01054178</v>
      </c>
      <c r="D702" s="26">
        <v>0.01059754</v>
      </c>
      <c r="E702" s="26">
        <f>IFERROR(VLOOKUP(A702, USDTRY!$A$1:$B$2021, 2, FALSE), "NA")</f>
        <v>7.8797</v>
      </c>
      <c r="F702" s="27">
        <f t="shared" si="1"/>
        <v>152.9715598</v>
      </c>
      <c r="G702" s="27">
        <f t="shared" si="2"/>
        <v>0.01695542011</v>
      </c>
    </row>
    <row r="703">
      <c r="A703" s="28">
        <v>44124.0</v>
      </c>
      <c r="B703" s="25">
        <v>1210.41</v>
      </c>
      <c r="C703" s="26">
        <v>0.00417257</v>
      </c>
      <c r="D703" s="26">
        <v>0.00418129</v>
      </c>
      <c r="E703" s="26">
        <f>IFERROR(VLOOKUP(A703, USDTRY!$A$1:$B$2021, 2, FALSE), "NA")</f>
        <v>7.8609</v>
      </c>
      <c r="F703" s="27">
        <f t="shared" si="1"/>
        <v>153.9785521</v>
      </c>
      <c r="G703" s="27">
        <f t="shared" si="2"/>
        <v>0.006561299813</v>
      </c>
    </row>
    <row r="704">
      <c r="A704" s="28">
        <v>44125.0</v>
      </c>
      <c r="B704" s="25">
        <v>1211.51</v>
      </c>
      <c r="C704" s="26">
        <v>9.0837E-4</v>
      </c>
      <c r="D704" s="26">
        <v>9.0878E-4</v>
      </c>
      <c r="E704" s="26">
        <f>IFERROR(VLOOKUP(A704, USDTRY!$A$1:$B$2021, 2, FALSE), "NA")</f>
        <v>7.8081</v>
      </c>
      <c r="F704" s="27">
        <f t="shared" si="1"/>
        <v>155.1606665</v>
      </c>
      <c r="G704" s="27">
        <f t="shared" si="2"/>
        <v>0.007647817578</v>
      </c>
    </row>
    <row r="705">
      <c r="A705" s="28">
        <v>44126.0</v>
      </c>
      <c r="B705" s="25">
        <v>1198.32</v>
      </c>
      <c r="C705" s="26">
        <v>-0.0109469</v>
      </c>
      <c r="D705" s="26">
        <v>-0.0108872</v>
      </c>
      <c r="E705" s="26">
        <f>IFERROR(VLOOKUP(A705, USDTRY!$A$1:$B$2021, 2, FALSE), "NA")</f>
        <v>7.9329</v>
      </c>
      <c r="F705" s="27">
        <f t="shared" si="1"/>
        <v>151.0569905</v>
      </c>
      <c r="G705" s="27">
        <f t="shared" si="2"/>
        <v>-0.02680395186</v>
      </c>
    </row>
    <row r="706">
      <c r="A706" s="28">
        <v>44127.0</v>
      </c>
      <c r="B706" s="25">
        <v>1190.63</v>
      </c>
      <c r="C706" s="26">
        <v>-0.006438</v>
      </c>
      <c r="D706" s="26">
        <v>-0.0064173</v>
      </c>
      <c r="E706" s="26">
        <f>IFERROR(VLOOKUP(A706, USDTRY!$A$1:$B$2021, 2, FALSE), "NA")</f>
        <v>7.961</v>
      </c>
      <c r="F706" s="27">
        <f t="shared" si="1"/>
        <v>149.5578445</v>
      </c>
      <c r="G706" s="27">
        <f t="shared" si="2"/>
        <v>-0.009973948517</v>
      </c>
    </row>
    <row r="707">
      <c r="A707" s="28">
        <v>44130.0</v>
      </c>
      <c r="B707" s="25">
        <v>1144.45</v>
      </c>
      <c r="C707" s="26">
        <v>-0.0395584</v>
      </c>
      <c r="D707" s="26">
        <v>-0.0387862</v>
      </c>
      <c r="E707" s="26">
        <f>IFERROR(VLOOKUP(A707, USDTRY!$A$1:$B$2021, 2, FALSE), "NA")</f>
        <v>8.0797</v>
      </c>
      <c r="F707" s="27">
        <f t="shared" si="1"/>
        <v>141.6451106</v>
      </c>
      <c r="G707" s="27">
        <f t="shared" si="2"/>
        <v>-0.05435852957</v>
      </c>
    </row>
    <row r="708">
      <c r="A708" s="28">
        <v>44131.0</v>
      </c>
      <c r="B708" s="25">
        <v>1152.63</v>
      </c>
      <c r="C708" s="26">
        <v>0.00712212</v>
      </c>
      <c r="D708" s="26">
        <v>0.00714754</v>
      </c>
      <c r="E708" s="26">
        <f>IFERROR(VLOOKUP(A708, USDTRY!$A$1:$B$2021, 2, FALSE), "NA")</f>
        <v>8.1854</v>
      </c>
      <c r="F708" s="27">
        <f t="shared" si="1"/>
        <v>140.8153542</v>
      </c>
      <c r="G708" s="27">
        <f t="shared" si="2"/>
        <v>-0.005875220847</v>
      </c>
    </row>
    <row r="709">
      <c r="A709" s="28">
        <v>44132.0</v>
      </c>
      <c r="B709" s="25">
        <v>1126.99</v>
      </c>
      <c r="C709" s="26">
        <v>-0.0224959</v>
      </c>
      <c r="D709" s="26">
        <v>-0.0222448</v>
      </c>
      <c r="E709" s="26">
        <f>IFERROR(VLOOKUP(A709, USDTRY!$A$1:$B$2021, 2, FALSE), "NA")</f>
        <v>8.2559</v>
      </c>
      <c r="F709" s="27">
        <f t="shared" si="1"/>
        <v>136.5072251</v>
      </c>
      <c r="G709" s="27">
        <f t="shared" si="2"/>
        <v>-0.03107194264</v>
      </c>
    </row>
    <row r="710">
      <c r="A710" s="28">
        <v>44134.0</v>
      </c>
      <c r="B710" s="25">
        <v>1112.37</v>
      </c>
      <c r="C710" s="26">
        <v>-0.0130575</v>
      </c>
      <c r="D710" s="26">
        <v>-0.0129726</v>
      </c>
      <c r="E710" s="26">
        <f>IFERROR(VLOOKUP(A710, USDTRY!$A$1:$B$2021, 2, FALSE), "NA")</f>
        <v>8.3448</v>
      </c>
      <c r="F710" s="27">
        <f t="shared" si="1"/>
        <v>133.3009779</v>
      </c>
      <c r="G710" s="27">
        <f t="shared" si="2"/>
        <v>-0.02376798172</v>
      </c>
    </row>
    <row r="711">
      <c r="A711" s="28">
        <v>44137.0</v>
      </c>
      <c r="B711" s="25">
        <v>1133.59</v>
      </c>
      <c r="C711" s="26">
        <v>0.01889671</v>
      </c>
      <c r="D711" s="26">
        <v>0.01907639</v>
      </c>
      <c r="E711" s="26">
        <f>IFERROR(VLOOKUP(A711, USDTRY!$A$1:$B$2021, 2, FALSE), "NA")</f>
        <v>8.419</v>
      </c>
      <c r="F711" s="27">
        <f t="shared" si="1"/>
        <v>134.6466326</v>
      </c>
      <c r="G711" s="27">
        <f t="shared" si="2"/>
        <v>0.01004424763</v>
      </c>
    </row>
    <row r="712">
      <c r="A712" s="28">
        <v>44138.0</v>
      </c>
      <c r="B712" s="25">
        <v>1150.71</v>
      </c>
      <c r="C712" s="26">
        <v>0.01498956</v>
      </c>
      <c r="D712" s="26">
        <v>0.01510246</v>
      </c>
      <c r="E712" s="26">
        <f>IFERROR(VLOOKUP(A712, USDTRY!$A$1:$B$2021, 2, FALSE), "NA")</f>
        <v>8.4016</v>
      </c>
      <c r="F712" s="27">
        <f t="shared" si="1"/>
        <v>136.9631975</v>
      </c>
      <c r="G712" s="27">
        <f t="shared" si="2"/>
        <v>0.01705844772</v>
      </c>
    </row>
    <row r="713">
      <c r="A713" s="28">
        <v>44139.0</v>
      </c>
      <c r="B713" s="25">
        <v>1167.65</v>
      </c>
      <c r="C713" s="26">
        <v>0.01461404</v>
      </c>
      <c r="D713" s="26">
        <v>0.01472135</v>
      </c>
      <c r="E713" s="26">
        <f>IFERROR(VLOOKUP(A713, USDTRY!$A$1:$B$2021, 2, FALSE), "NA")</f>
        <v>8.4251</v>
      </c>
      <c r="F713" s="27">
        <f t="shared" si="1"/>
        <v>138.5918268</v>
      </c>
      <c r="G713" s="27">
        <f t="shared" si="2"/>
        <v>0.01182085709</v>
      </c>
    </row>
    <row r="714">
      <c r="A714" s="28">
        <v>44140.0</v>
      </c>
      <c r="B714" s="25">
        <v>1180.02</v>
      </c>
      <c r="C714" s="26">
        <v>0.01053821</v>
      </c>
      <c r="D714" s="26">
        <v>0.01059393</v>
      </c>
      <c r="E714" s="26">
        <f>IFERROR(VLOOKUP(A714, USDTRY!$A$1:$B$2021, 2, FALSE), "NA")</f>
        <v>8.4202</v>
      </c>
      <c r="F714" s="27">
        <f t="shared" si="1"/>
        <v>140.1415643</v>
      </c>
      <c r="G714" s="27">
        <f t="shared" si="2"/>
        <v>0.01111997018</v>
      </c>
    </row>
    <row r="715">
      <c r="A715" s="28">
        <v>44141.0</v>
      </c>
      <c r="B715" s="25">
        <v>1191.96</v>
      </c>
      <c r="C715" s="26">
        <v>0.01006762</v>
      </c>
      <c r="D715" s="26">
        <v>0.01011847</v>
      </c>
      <c r="E715" s="26">
        <f>IFERROR(VLOOKUP(A715, USDTRY!$A$1:$B$2021, 2, FALSE), "NA")</f>
        <v>8.52</v>
      </c>
      <c r="F715" s="27">
        <f t="shared" si="1"/>
        <v>139.9014085</v>
      </c>
      <c r="G715" s="27">
        <f t="shared" si="2"/>
        <v>-0.001715136353</v>
      </c>
    </row>
    <row r="716">
      <c r="A716" s="28">
        <v>44144.0</v>
      </c>
      <c r="B716" s="25">
        <v>1231.54</v>
      </c>
      <c r="C716" s="26">
        <v>0.03266641</v>
      </c>
      <c r="D716" s="26">
        <v>0.03320581</v>
      </c>
      <c r="E716" s="26">
        <f>IFERROR(VLOOKUP(A716, USDTRY!$A$1:$B$2021, 2, FALSE), "NA")</f>
        <v>8.0634</v>
      </c>
      <c r="F716" s="27">
        <f t="shared" si="1"/>
        <v>152.7320981</v>
      </c>
      <c r="G716" s="27">
        <f t="shared" si="2"/>
        <v>0.08774744477</v>
      </c>
    </row>
    <row r="717">
      <c r="A717" s="28">
        <v>44145.0</v>
      </c>
      <c r="B717" s="25">
        <v>1243.0</v>
      </c>
      <c r="C717" s="26">
        <v>0.00926239</v>
      </c>
      <c r="D717" s="26">
        <v>0.00930542</v>
      </c>
      <c r="E717" s="26">
        <f>IFERROR(VLOOKUP(A717, USDTRY!$A$1:$B$2021, 2, FALSE), "NA")</f>
        <v>8.1446</v>
      </c>
      <c r="F717" s="27">
        <f t="shared" si="1"/>
        <v>152.6164575</v>
      </c>
      <c r="G717" s="27">
        <f t="shared" si="2"/>
        <v>-0.0007574334027</v>
      </c>
    </row>
    <row r="718">
      <c r="A718" s="28">
        <v>44146.0</v>
      </c>
      <c r="B718" s="25">
        <v>1279.22</v>
      </c>
      <c r="C718" s="26">
        <v>0.0287227</v>
      </c>
      <c r="D718" s="26">
        <v>0.02913918</v>
      </c>
      <c r="E718" s="26">
        <f>IFERROR(VLOOKUP(A718, USDTRY!$A$1:$B$2021, 2, FALSE), "NA")</f>
        <v>7.7966</v>
      </c>
      <c r="F718" s="27">
        <f t="shared" si="1"/>
        <v>164.0740836</v>
      </c>
      <c r="G718" s="27">
        <f t="shared" si="2"/>
        <v>0.07239009439</v>
      </c>
    </row>
    <row r="719">
      <c r="A719" s="28">
        <v>44147.0</v>
      </c>
      <c r="B719" s="25">
        <v>1271.75</v>
      </c>
      <c r="C719" s="26">
        <v>-0.0058566</v>
      </c>
      <c r="D719" s="26">
        <v>-0.0058395</v>
      </c>
      <c r="E719" s="26">
        <f>IFERROR(VLOOKUP(A719, USDTRY!$A$1:$B$2021, 2, FALSE), "NA")</f>
        <v>7.6869</v>
      </c>
      <c r="F719" s="27">
        <f t="shared" si="1"/>
        <v>165.443807</v>
      </c>
      <c r="G719" s="27">
        <f t="shared" si="2"/>
        <v>0.008313547456</v>
      </c>
    </row>
    <row r="720">
      <c r="A720" s="28">
        <v>44148.0</v>
      </c>
      <c r="B720" s="25">
        <v>1291.29</v>
      </c>
      <c r="C720" s="26">
        <v>0.01524781</v>
      </c>
      <c r="D720" s="26">
        <v>0.01536466</v>
      </c>
      <c r="E720" s="26">
        <f>IFERROR(VLOOKUP(A720, USDTRY!$A$1:$B$2021, 2, FALSE), "NA")</f>
        <v>7.6602</v>
      </c>
      <c r="F720" s="27">
        <f t="shared" si="1"/>
        <v>168.5713167</v>
      </c>
      <c r="G720" s="27">
        <f t="shared" si="2"/>
        <v>0.01872730222</v>
      </c>
    </row>
    <row r="721">
      <c r="A721" s="28">
        <v>44151.0</v>
      </c>
      <c r="B721" s="25">
        <v>1292.99</v>
      </c>
      <c r="C721" s="26">
        <v>0.00131565</v>
      </c>
      <c r="D721" s="26">
        <v>0.00131651</v>
      </c>
      <c r="E721" s="26">
        <f>IFERROR(VLOOKUP(A721, USDTRY!$A$1:$B$2021, 2, FALSE), "NA")</f>
        <v>7.6976</v>
      </c>
      <c r="F721" s="27">
        <f t="shared" si="1"/>
        <v>167.9731345</v>
      </c>
      <c r="G721" s="27">
        <f t="shared" si="2"/>
        <v>-0.00355485179</v>
      </c>
    </row>
    <row r="722">
      <c r="A722" s="28">
        <v>44152.0</v>
      </c>
      <c r="B722" s="25">
        <v>1259.72</v>
      </c>
      <c r="C722" s="26">
        <v>-0.0260679</v>
      </c>
      <c r="D722" s="26">
        <v>-0.0257311</v>
      </c>
      <c r="E722" s="26">
        <f>IFERROR(VLOOKUP(A722, USDTRY!$A$1:$B$2021, 2, FALSE), "NA")</f>
        <v>7.6962</v>
      </c>
      <c r="F722" s="27">
        <f t="shared" si="1"/>
        <v>163.6807775</v>
      </c>
      <c r="G722" s="27">
        <f t="shared" si="2"/>
        <v>-0.02588600035</v>
      </c>
    </row>
    <row r="723">
      <c r="A723" s="28">
        <v>44153.0</v>
      </c>
      <c r="B723" s="25">
        <v>1294.72</v>
      </c>
      <c r="C723" s="26">
        <v>0.02740498</v>
      </c>
      <c r="D723" s="26">
        <v>0.02778395</v>
      </c>
      <c r="E723" s="26">
        <f>IFERROR(VLOOKUP(A723, USDTRY!$A$1:$B$2021, 2, FALSE), "NA")</f>
        <v>7.704</v>
      </c>
      <c r="F723" s="27">
        <f t="shared" si="1"/>
        <v>168.0581516</v>
      </c>
      <c r="G723" s="27">
        <f t="shared" si="2"/>
        <v>0.02639200757</v>
      </c>
    </row>
    <row r="724">
      <c r="A724" s="28">
        <v>44154.0</v>
      </c>
      <c r="B724" s="25">
        <v>1313.02</v>
      </c>
      <c r="C724" s="26">
        <v>0.01403537</v>
      </c>
      <c r="D724" s="26">
        <v>0.01413433</v>
      </c>
      <c r="E724" s="26">
        <f>IFERROR(VLOOKUP(A724, USDTRY!$A$1:$B$2021, 2, FALSE), "NA")</f>
        <v>7.5507</v>
      </c>
      <c r="F724" s="27">
        <f t="shared" si="1"/>
        <v>173.8938112</v>
      </c>
      <c r="G724" s="27">
        <f t="shared" si="2"/>
        <v>0.03413477224</v>
      </c>
    </row>
    <row r="725">
      <c r="A725" s="28">
        <v>44155.0</v>
      </c>
      <c r="B725" s="25">
        <v>1323.95</v>
      </c>
      <c r="C725" s="26">
        <v>0.00828986</v>
      </c>
      <c r="D725" s="26">
        <v>0.00832432</v>
      </c>
      <c r="E725" s="26">
        <f>IFERROR(VLOOKUP(A725, USDTRY!$A$1:$B$2021, 2, FALSE), "NA")</f>
        <v>7.6323</v>
      </c>
      <c r="F725" s="27">
        <f t="shared" si="1"/>
        <v>173.4667138</v>
      </c>
      <c r="G725" s="27">
        <f t="shared" si="2"/>
        <v>-0.0024591024</v>
      </c>
    </row>
    <row r="726">
      <c r="A726" s="28">
        <v>44158.0</v>
      </c>
      <c r="B726" s="25">
        <v>1314.25</v>
      </c>
      <c r="C726" s="26">
        <v>-0.0073535</v>
      </c>
      <c r="D726" s="26">
        <v>-0.0073266</v>
      </c>
      <c r="E726" s="26">
        <f>IFERROR(VLOOKUP(A726, USDTRY!$A$1:$B$2021, 2, FALSE), "NA")</f>
        <v>7.881</v>
      </c>
      <c r="F726" s="27">
        <f t="shared" si="1"/>
        <v>166.7618323</v>
      </c>
      <c r="G726" s="27">
        <f t="shared" si="2"/>
        <v>-0.03941908956</v>
      </c>
    </row>
    <row r="727">
      <c r="A727" s="28">
        <v>44159.0</v>
      </c>
      <c r="B727" s="25">
        <v>1320.98</v>
      </c>
      <c r="C727" s="26">
        <v>0.00510772</v>
      </c>
      <c r="D727" s="26">
        <v>0.00512079</v>
      </c>
      <c r="E727" s="26">
        <f>IFERROR(VLOOKUP(A727, USDTRY!$A$1:$B$2021, 2, FALSE), "NA")</f>
        <v>7.9982</v>
      </c>
      <c r="F727" s="27">
        <f t="shared" si="1"/>
        <v>165.1596609</v>
      </c>
      <c r="G727" s="27">
        <f t="shared" si="2"/>
        <v>-0.009653992329</v>
      </c>
    </row>
    <row r="728">
      <c r="A728" s="28">
        <v>44160.0</v>
      </c>
      <c r="B728" s="25">
        <v>1325.47</v>
      </c>
      <c r="C728" s="26">
        <v>0.00339323</v>
      </c>
      <c r="D728" s="26">
        <v>0.00339899</v>
      </c>
      <c r="E728" s="26">
        <f>IFERROR(VLOOKUP(A728, USDTRY!$A$1:$B$2021, 2, FALSE), "NA")</f>
        <v>7.9297</v>
      </c>
      <c r="F728" s="27">
        <f t="shared" si="1"/>
        <v>167.1526035</v>
      </c>
      <c r="G728" s="27">
        <f t="shared" si="2"/>
        <v>0.0119945406</v>
      </c>
    </row>
    <row r="729">
      <c r="A729" s="28">
        <v>44161.0</v>
      </c>
      <c r="B729" s="25">
        <v>1342.49</v>
      </c>
      <c r="C729" s="26">
        <v>0.01275899</v>
      </c>
      <c r="D729" s="26">
        <v>0.01284073</v>
      </c>
      <c r="E729" s="26">
        <f>IFERROR(VLOOKUP(A729, USDTRY!$A$1:$B$2021, 2, FALSE), "NA")</f>
        <v>7.8691</v>
      </c>
      <c r="F729" s="27">
        <f t="shared" si="1"/>
        <v>170.6027373</v>
      </c>
      <c r="G729" s="27">
        <f t="shared" si="2"/>
        <v>0.0204304914</v>
      </c>
    </row>
    <row r="730">
      <c r="A730" s="28">
        <v>44162.0</v>
      </c>
      <c r="B730" s="25">
        <v>1328.73</v>
      </c>
      <c r="C730" s="26">
        <v>-0.0103025</v>
      </c>
      <c r="D730" s="26">
        <v>-0.0102496</v>
      </c>
      <c r="E730" s="26">
        <f>IFERROR(VLOOKUP(A730, USDTRY!$A$1:$B$2021, 2, FALSE), "NA")</f>
        <v>7.8332</v>
      </c>
      <c r="F730" s="27">
        <f t="shared" si="1"/>
        <v>169.6279937</v>
      </c>
      <c r="G730" s="27">
        <f t="shared" si="2"/>
        <v>-0.005729913257</v>
      </c>
    </row>
    <row r="731">
      <c r="A731" s="28">
        <v>44165.0</v>
      </c>
      <c r="B731" s="25">
        <v>1283.58</v>
      </c>
      <c r="C731" s="26">
        <v>-0.0345705</v>
      </c>
      <c r="D731" s="26">
        <v>-0.0339798</v>
      </c>
      <c r="E731" s="26">
        <f>IFERROR(VLOOKUP(A731, USDTRY!$A$1:$B$2021, 2, FALSE), "NA")</f>
        <v>7.8284</v>
      </c>
      <c r="F731" s="27">
        <f t="shared" si="1"/>
        <v>163.9645394</v>
      </c>
      <c r="G731" s="27">
        <f t="shared" si="2"/>
        <v>-0.03395758565</v>
      </c>
    </row>
    <row r="732">
      <c r="A732" s="28">
        <v>44166.0</v>
      </c>
      <c r="B732" s="25">
        <v>1325.29</v>
      </c>
      <c r="C732" s="26">
        <v>0.03197825</v>
      </c>
      <c r="D732" s="26">
        <v>0.03249505</v>
      </c>
      <c r="E732" s="26">
        <f>IFERROR(VLOOKUP(A732, USDTRY!$A$1:$B$2021, 2, FALSE), "NA")</f>
        <v>7.8248</v>
      </c>
      <c r="F732" s="27">
        <f t="shared" si="1"/>
        <v>169.3704631</v>
      </c>
      <c r="G732" s="27">
        <f t="shared" si="2"/>
        <v>0.03243822431</v>
      </c>
    </row>
    <row r="733">
      <c r="A733" s="28">
        <v>44167.0</v>
      </c>
      <c r="B733" s="25">
        <v>1325.49</v>
      </c>
      <c r="C733" s="26">
        <v>1.509E-4</v>
      </c>
      <c r="D733" s="26">
        <v>1.5091E-4</v>
      </c>
      <c r="E733" s="26">
        <f>IFERROR(VLOOKUP(A733, USDTRY!$A$1:$B$2021, 2, FALSE), "NA")</f>
        <v>7.8502</v>
      </c>
      <c r="F733" s="27">
        <f t="shared" si="1"/>
        <v>168.8479274</v>
      </c>
      <c r="G733" s="27">
        <f t="shared" si="2"/>
        <v>-0.003089933202</v>
      </c>
    </row>
    <row r="734">
      <c r="A734" s="28">
        <v>44168.0</v>
      </c>
      <c r="B734" s="25">
        <v>1330.85</v>
      </c>
      <c r="C734" s="26">
        <v>0.00403563</v>
      </c>
      <c r="D734" s="26">
        <v>0.00404379</v>
      </c>
      <c r="E734" s="26">
        <f>IFERROR(VLOOKUP(A734, USDTRY!$A$1:$B$2021, 2, FALSE), "NA")</f>
        <v>7.7665</v>
      </c>
      <c r="F734" s="27">
        <f t="shared" si="1"/>
        <v>171.3577545</v>
      </c>
      <c r="G734" s="27">
        <f t="shared" si="2"/>
        <v>0.01475503018</v>
      </c>
    </row>
    <row r="735">
      <c r="A735" s="28">
        <v>44169.0</v>
      </c>
      <c r="B735" s="25">
        <v>1330.87</v>
      </c>
      <c r="C735" s="29">
        <v>1.5028E-5</v>
      </c>
      <c r="D735" s="29">
        <v>1.5028E-5</v>
      </c>
      <c r="E735" s="26">
        <f>IFERROR(VLOOKUP(A735, USDTRY!$A$1:$B$2021, 2, FALSE), "NA")</f>
        <v>7.7981</v>
      </c>
      <c r="F735" s="27">
        <f t="shared" si="1"/>
        <v>170.6659314</v>
      </c>
      <c r="G735" s="27">
        <f t="shared" si="2"/>
        <v>-0.004045473957</v>
      </c>
    </row>
    <row r="736">
      <c r="A736" s="28">
        <v>44172.0</v>
      </c>
      <c r="B736" s="25">
        <v>1329.9</v>
      </c>
      <c r="C736" s="26">
        <v>-7.291E-4</v>
      </c>
      <c r="D736" s="26">
        <v>-7.288E-4</v>
      </c>
      <c r="E736" s="26">
        <f>IFERROR(VLOOKUP(A736, USDTRY!$A$1:$B$2021, 2, FALSE), "NA")</f>
        <v>7.7973</v>
      </c>
      <c r="F736" s="27">
        <f t="shared" si="1"/>
        <v>170.5590397</v>
      </c>
      <c r="G736" s="27">
        <f t="shared" si="2"/>
        <v>-0.0006265179269</v>
      </c>
    </row>
    <row r="737">
      <c r="A737" s="28">
        <v>44173.0</v>
      </c>
      <c r="B737" s="25">
        <v>1339.89</v>
      </c>
      <c r="C737" s="26">
        <v>0.00748377</v>
      </c>
      <c r="D737" s="26">
        <v>0.00751184</v>
      </c>
      <c r="E737" s="26">
        <f>IFERROR(VLOOKUP(A737, USDTRY!$A$1:$B$2021, 2, FALSE), "NA")</f>
        <v>7.8055</v>
      </c>
      <c r="F737" s="27">
        <f t="shared" si="1"/>
        <v>171.6597271</v>
      </c>
      <c r="G737" s="27">
        <f t="shared" si="2"/>
        <v>0.006432676114</v>
      </c>
    </row>
    <row r="738">
      <c r="A738" s="28">
        <v>44174.0</v>
      </c>
      <c r="B738" s="25">
        <v>1350.32</v>
      </c>
      <c r="C738" s="26">
        <v>0.00775408</v>
      </c>
      <c r="D738" s="26">
        <v>0.00778422</v>
      </c>
      <c r="E738" s="26">
        <f>IFERROR(VLOOKUP(A738, USDTRY!$A$1:$B$2021, 2, FALSE), "NA")</f>
        <v>7.8156</v>
      </c>
      <c r="F738" s="27">
        <f t="shared" si="1"/>
        <v>172.7724039</v>
      </c>
      <c r="G738" s="27">
        <f t="shared" si="2"/>
        <v>0.006460957414</v>
      </c>
    </row>
    <row r="739">
      <c r="A739" s="28">
        <v>44175.0</v>
      </c>
      <c r="B739" s="25">
        <v>1353.36</v>
      </c>
      <c r="C739" s="26">
        <v>0.00224879</v>
      </c>
      <c r="D739" s="26">
        <v>0.00225132</v>
      </c>
      <c r="E739" s="26">
        <f>IFERROR(VLOOKUP(A739, USDTRY!$A$1:$B$2021, 2, FALSE), "NA")</f>
        <v>7.8864</v>
      </c>
      <c r="F739" s="27">
        <f t="shared" si="1"/>
        <v>171.6068168</v>
      </c>
      <c r="G739" s="27">
        <f t="shared" si="2"/>
        <v>-0.006769232824</v>
      </c>
    </row>
    <row r="740">
      <c r="A740" s="28">
        <v>44176.0</v>
      </c>
      <c r="B740" s="25">
        <v>1370.7</v>
      </c>
      <c r="C740" s="26">
        <v>0.01273117</v>
      </c>
      <c r="D740" s="26">
        <v>0.01281256</v>
      </c>
      <c r="E740" s="26">
        <f>IFERROR(VLOOKUP(A740, USDTRY!$A$1:$B$2021, 2, FALSE), "NA")</f>
        <v>7.8562</v>
      </c>
      <c r="F740" s="27">
        <f t="shared" si="1"/>
        <v>174.4736641</v>
      </c>
      <c r="G740" s="27">
        <f t="shared" si="2"/>
        <v>0.01656789706</v>
      </c>
    </row>
    <row r="741">
      <c r="A741" s="28">
        <v>44179.0</v>
      </c>
      <c r="B741" s="25">
        <v>1388.55</v>
      </c>
      <c r="C741" s="26">
        <v>0.01293848</v>
      </c>
      <c r="D741" s="26">
        <v>0.01302254</v>
      </c>
      <c r="E741" s="26">
        <f>IFERROR(VLOOKUP(A741, USDTRY!$A$1:$B$2021, 2, FALSE), "NA")</f>
        <v>7.8483</v>
      </c>
      <c r="F741" s="27">
        <f t="shared" si="1"/>
        <v>176.923665</v>
      </c>
      <c r="G741" s="27">
        <f t="shared" si="2"/>
        <v>0.01394456009</v>
      </c>
    </row>
    <row r="742">
      <c r="A742" s="28">
        <v>44180.0</v>
      </c>
      <c r="B742" s="25">
        <v>1395.4</v>
      </c>
      <c r="C742" s="26">
        <v>0.00492108</v>
      </c>
      <c r="D742" s="26">
        <v>0.0049332</v>
      </c>
      <c r="E742" s="26">
        <f>IFERROR(VLOOKUP(A742, USDTRY!$A$1:$B$2021, 2, FALSE), "NA")</f>
        <v>7.83</v>
      </c>
      <c r="F742" s="27">
        <f t="shared" si="1"/>
        <v>178.2120051</v>
      </c>
      <c r="G742" s="27">
        <f t="shared" si="2"/>
        <v>0.007255513153</v>
      </c>
    </row>
    <row r="743">
      <c r="A743" s="28">
        <v>44181.0</v>
      </c>
      <c r="B743" s="25">
        <v>1392.45</v>
      </c>
      <c r="C743" s="26">
        <v>-0.0021163</v>
      </c>
      <c r="D743" s="26">
        <v>-0.0021141</v>
      </c>
      <c r="E743" s="26">
        <f>IFERROR(VLOOKUP(A743, USDTRY!$A$1:$B$2021, 2, FALSE), "NA")</f>
        <v>7.7949</v>
      </c>
      <c r="F743" s="27">
        <f t="shared" si="1"/>
        <v>178.6360313</v>
      </c>
      <c r="G743" s="27">
        <f t="shared" si="2"/>
        <v>0.002376509321</v>
      </c>
    </row>
    <row r="744">
      <c r="A744" s="28">
        <v>44182.0</v>
      </c>
      <c r="B744" s="25">
        <v>1399.36</v>
      </c>
      <c r="C744" s="26">
        <v>0.0049502</v>
      </c>
      <c r="D744" s="26">
        <v>0.00496248</v>
      </c>
      <c r="E744" s="26">
        <f>IFERROR(VLOOKUP(A744, USDTRY!$A$1:$B$2021, 2, FALSE), "NA")</f>
        <v>7.6959</v>
      </c>
      <c r="F744" s="27">
        <f t="shared" si="1"/>
        <v>181.8318845</v>
      </c>
      <c r="G744" s="27">
        <f t="shared" si="2"/>
        <v>0.01773215789</v>
      </c>
    </row>
    <row r="745">
      <c r="A745" s="28">
        <v>44183.0</v>
      </c>
      <c r="B745" s="25">
        <v>1408.32</v>
      </c>
      <c r="C745" s="26">
        <v>0.00638252</v>
      </c>
      <c r="D745" s="26">
        <v>0.00640293</v>
      </c>
      <c r="E745" s="26">
        <f>IFERROR(VLOOKUP(A745, USDTRY!$A$1:$B$2021, 2, FALSE), "NA")</f>
        <v>7.6239</v>
      </c>
      <c r="F745" s="27">
        <f t="shared" si="1"/>
        <v>184.7243537</v>
      </c>
      <c r="G745" s="27">
        <f t="shared" si="2"/>
        <v>0.01578218512</v>
      </c>
    </row>
    <row r="746">
      <c r="A746" s="28">
        <v>44186.0</v>
      </c>
      <c r="B746" s="25">
        <v>1384.43</v>
      </c>
      <c r="C746" s="26">
        <v>-0.017109</v>
      </c>
      <c r="D746" s="26">
        <v>-0.0169635</v>
      </c>
      <c r="E746" s="26">
        <f>IFERROR(VLOOKUP(A746, USDTRY!$A$1:$B$2021, 2, FALSE), "NA")</f>
        <v>7.6491</v>
      </c>
      <c r="F746" s="27">
        <f t="shared" si="1"/>
        <v>180.9925351</v>
      </c>
      <c r="G746" s="27">
        <f t="shared" si="2"/>
        <v>-0.02040894613</v>
      </c>
    </row>
    <row r="747">
      <c r="A747" s="28">
        <v>44187.0</v>
      </c>
      <c r="B747" s="25">
        <v>1404.97</v>
      </c>
      <c r="C747" s="26">
        <v>0.01472745</v>
      </c>
      <c r="D747" s="26">
        <v>0.01483643</v>
      </c>
      <c r="E747" s="26">
        <f>IFERROR(VLOOKUP(A747, USDTRY!$A$1:$B$2021, 2, FALSE), "NA")</f>
        <v>7.657</v>
      </c>
      <c r="F747" s="27">
        <f t="shared" si="1"/>
        <v>183.4883113</v>
      </c>
      <c r="G747" s="27">
        <f t="shared" si="2"/>
        <v>0.01369517939</v>
      </c>
    </row>
    <row r="748">
      <c r="A748" s="28">
        <v>44188.0</v>
      </c>
      <c r="B748" s="25">
        <v>1417.66</v>
      </c>
      <c r="C748" s="26">
        <v>0.00899167</v>
      </c>
      <c r="D748" s="26">
        <v>0.00903222</v>
      </c>
      <c r="E748" s="26">
        <f>IFERROR(VLOOKUP(A748, USDTRY!$A$1:$B$2021, 2, FALSE), "NA")</f>
        <v>7.6361</v>
      </c>
      <c r="F748" s="27">
        <f t="shared" si="1"/>
        <v>185.6523618</v>
      </c>
      <c r="G748" s="27">
        <f t="shared" si="2"/>
        <v>0.01172493528</v>
      </c>
    </row>
    <row r="749">
      <c r="A749" s="28">
        <v>44189.0</v>
      </c>
      <c r="B749" s="25">
        <v>1426.0</v>
      </c>
      <c r="C749" s="26">
        <v>0.0058657</v>
      </c>
      <c r="D749" s="26">
        <v>0.00588293</v>
      </c>
      <c r="E749" s="26">
        <f>IFERROR(VLOOKUP(A749, USDTRY!$A$1:$B$2021, 2, FALSE), "NA")</f>
        <v>7.5747</v>
      </c>
      <c r="F749" s="27">
        <f t="shared" si="1"/>
        <v>188.2582809</v>
      </c>
      <c r="G749" s="27">
        <f t="shared" si="2"/>
        <v>0.01393895195</v>
      </c>
    </row>
    <row r="750">
      <c r="A750" s="28">
        <v>44190.0</v>
      </c>
      <c r="B750" s="25">
        <v>1426.03</v>
      </c>
      <c r="C750" s="29">
        <v>2.1038E-5</v>
      </c>
      <c r="D750" s="29">
        <v>2.1038E-5</v>
      </c>
      <c r="E750" s="26">
        <f>IFERROR(VLOOKUP(A750, USDTRY!$A$1:$B$2021, 2, FALSE), "NA")</f>
        <v>7.547</v>
      </c>
      <c r="F750" s="27">
        <f t="shared" si="1"/>
        <v>188.9532264</v>
      </c>
      <c r="G750" s="27">
        <f t="shared" si="2"/>
        <v>0.003684650995</v>
      </c>
    </row>
    <row r="751">
      <c r="A751" s="28">
        <v>44193.0</v>
      </c>
      <c r="B751" s="25">
        <v>1439.29</v>
      </c>
      <c r="C751" s="26">
        <v>0.00925558</v>
      </c>
      <c r="D751" s="26">
        <v>0.00929854</v>
      </c>
      <c r="E751" s="26">
        <f>IFERROR(VLOOKUP(A751, USDTRY!$A$1:$B$2021, 2, FALSE), "NA")</f>
        <v>7.4416</v>
      </c>
      <c r="F751" s="27">
        <f t="shared" si="1"/>
        <v>193.4113631</v>
      </c>
      <c r="G751" s="27">
        <f t="shared" si="2"/>
        <v>0.02331983062</v>
      </c>
    </row>
    <row r="752">
      <c r="A752" s="28">
        <v>44194.0</v>
      </c>
      <c r="B752" s="25">
        <v>1459.69</v>
      </c>
      <c r="C752" s="26">
        <v>0.01407415</v>
      </c>
      <c r="D752" s="26">
        <v>0.01417366</v>
      </c>
      <c r="E752" s="26">
        <f>IFERROR(VLOOKUP(A752, USDTRY!$A$1:$B$2021, 2, FALSE), "NA")</f>
        <v>7.3815</v>
      </c>
      <c r="F752" s="27">
        <f t="shared" si="1"/>
        <v>197.7497799</v>
      </c>
      <c r="G752" s="27">
        <f t="shared" si="2"/>
        <v>0.02218315746</v>
      </c>
    </row>
    <row r="753">
      <c r="A753" s="28">
        <v>44195.0</v>
      </c>
      <c r="B753" s="25">
        <v>1479.91</v>
      </c>
      <c r="C753" s="26">
        <v>0.01375719</v>
      </c>
      <c r="D753" s="26">
        <v>0.01385226</v>
      </c>
      <c r="E753" s="26">
        <f>IFERROR(VLOOKUP(A753, USDTRY!$A$1:$B$2021, 2, FALSE), "NA")</f>
        <v>7.3774</v>
      </c>
      <c r="F753" s="27">
        <f t="shared" si="1"/>
        <v>200.6004826</v>
      </c>
      <c r="G753" s="27">
        <f t="shared" si="2"/>
        <v>0.01431278768</v>
      </c>
    </row>
    <row r="754">
      <c r="A754" s="28">
        <v>44196.0</v>
      </c>
      <c r="B754" s="25">
        <v>1476.72</v>
      </c>
      <c r="C754" s="26">
        <v>-0.0021579</v>
      </c>
      <c r="D754" s="26">
        <v>-0.0021555</v>
      </c>
      <c r="E754" s="26">
        <f>IFERROR(VLOOKUP(A754, USDTRY!$A$1:$B$2021, 2, FALSE), "NA")</f>
        <v>7.432</v>
      </c>
      <c r="F754" s="27">
        <f t="shared" si="1"/>
        <v>198.6975242</v>
      </c>
      <c r="G754" s="27">
        <f t="shared" si="2"/>
        <v>-0.009531591494</v>
      </c>
    </row>
    <row r="755">
      <c r="A755" s="28">
        <v>44200.0</v>
      </c>
      <c r="B755" s="25">
        <v>1495.43</v>
      </c>
      <c r="C755" s="26">
        <v>0.01259038</v>
      </c>
      <c r="D755" s="26">
        <v>0.01266997</v>
      </c>
      <c r="E755" s="26">
        <f>IFERROR(VLOOKUP(A755, USDTRY!$A$1:$B$2021, 2, FALSE), "NA")</f>
        <v>7.4198</v>
      </c>
      <c r="F755" s="27">
        <f t="shared" si="1"/>
        <v>201.5458638</v>
      </c>
      <c r="G755" s="27">
        <f t="shared" si="2"/>
        <v>0.01423327766</v>
      </c>
    </row>
    <row r="756">
      <c r="A756" s="28">
        <v>44201.0</v>
      </c>
      <c r="B756" s="25">
        <v>1489.56</v>
      </c>
      <c r="C756" s="26">
        <v>-0.003933</v>
      </c>
      <c r="D756" s="26">
        <v>-0.0039253</v>
      </c>
      <c r="E756" s="26">
        <f>IFERROR(VLOOKUP(A756, USDTRY!$A$1:$B$2021, 2, FALSE), "NA")</f>
        <v>7.3856</v>
      </c>
      <c r="F756" s="27">
        <f t="shared" si="1"/>
        <v>201.6843588</v>
      </c>
      <c r="G756" s="27">
        <f t="shared" si="2"/>
        <v>0.0006869276159</v>
      </c>
    </row>
    <row r="757">
      <c r="A757" s="28">
        <v>44202.0</v>
      </c>
      <c r="B757" s="25">
        <v>1505.42</v>
      </c>
      <c r="C757" s="26">
        <v>0.01059115</v>
      </c>
      <c r="D757" s="26">
        <v>0.01064744</v>
      </c>
      <c r="E757" s="26">
        <f>IFERROR(VLOOKUP(A757, USDTRY!$A$1:$B$2021, 2, FALSE), "NA")</f>
        <v>7.3047</v>
      </c>
      <c r="F757" s="27">
        <f t="shared" si="1"/>
        <v>206.0892302</v>
      </c>
      <c r="G757" s="27">
        <f t="shared" si="2"/>
        <v>0.02160533656</v>
      </c>
    </row>
    <row r="758">
      <c r="A758" s="28">
        <v>44203.0</v>
      </c>
      <c r="B758" s="25">
        <v>1522.24</v>
      </c>
      <c r="C758" s="26">
        <v>0.01111101</v>
      </c>
      <c r="D758" s="26">
        <v>0.01117296</v>
      </c>
      <c r="E758" s="26">
        <f>IFERROR(VLOOKUP(A758, USDTRY!$A$1:$B$2021, 2, FALSE), "NA")</f>
        <v>7.3149</v>
      </c>
      <c r="F758" s="27">
        <f t="shared" si="1"/>
        <v>208.1012727</v>
      </c>
      <c r="G758" s="27">
        <f t="shared" si="2"/>
        <v>0.009715617985</v>
      </c>
    </row>
    <row r="759">
      <c r="A759" s="28">
        <v>44204.0</v>
      </c>
      <c r="B759" s="25">
        <v>1540.61</v>
      </c>
      <c r="C759" s="26">
        <v>0.01199551</v>
      </c>
      <c r="D759" s="26">
        <v>0.01206774</v>
      </c>
      <c r="E759" s="26">
        <f>IFERROR(VLOOKUP(A759, USDTRY!$A$1:$B$2021, 2, FALSE), "NA")</f>
        <v>7.3713</v>
      </c>
      <c r="F759" s="27">
        <f t="shared" si="1"/>
        <v>209.001126</v>
      </c>
      <c r="G759" s="27">
        <f t="shared" si="2"/>
        <v>0.00431479005</v>
      </c>
    </row>
    <row r="760">
      <c r="A760" s="28">
        <v>44207.0</v>
      </c>
      <c r="B760" s="25">
        <v>1536.19</v>
      </c>
      <c r="C760" s="26">
        <v>-0.0028731</v>
      </c>
      <c r="D760" s="26">
        <v>-0.002869</v>
      </c>
      <c r="E760" s="26">
        <f>IFERROR(VLOOKUP(A760, USDTRY!$A$1:$B$2021, 2, FALSE), "NA")</f>
        <v>7.4733</v>
      </c>
      <c r="F760" s="27">
        <f t="shared" si="1"/>
        <v>205.5571167</v>
      </c>
      <c r="G760" s="27">
        <f t="shared" si="2"/>
        <v>-0.01661570414</v>
      </c>
    </row>
    <row r="761">
      <c r="A761" s="28">
        <v>44208.0</v>
      </c>
      <c r="B761" s="25">
        <v>1549.53</v>
      </c>
      <c r="C761" s="26">
        <v>0.00864633</v>
      </c>
      <c r="D761" s="26">
        <v>0.00868382</v>
      </c>
      <c r="E761" s="26">
        <f>IFERROR(VLOOKUP(A761, USDTRY!$A$1:$B$2021, 2, FALSE), "NA")</f>
        <v>7.4482</v>
      </c>
      <c r="F761" s="27">
        <f t="shared" si="1"/>
        <v>208.0408689</v>
      </c>
      <c r="G761" s="27">
        <f t="shared" si="2"/>
        <v>0.01201061035</v>
      </c>
    </row>
    <row r="762">
      <c r="A762" s="28">
        <v>44209.0</v>
      </c>
      <c r="B762" s="25">
        <v>1559.28</v>
      </c>
      <c r="C762" s="26">
        <v>0.00627252</v>
      </c>
      <c r="D762" s="26">
        <v>0.00629223</v>
      </c>
      <c r="E762" s="26">
        <f>IFERROR(VLOOKUP(A762, USDTRY!$A$1:$B$2021, 2, FALSE), "NA")</f>
        <v>7.3934</v>
      </c>
      <c r="F762" s="27">
        <f t="shared" si="1"/>
        <v>210.901615</v>
      </c>
      <c r="G762" s="27">
        <f t="shared" si="2"/>
        <v>0.01365719923</v>
      </c>
    </row>
    <row r="763">
      <c r="A763" s="28">
        <v>44210.0</v>
      </c>
      <c r="B763" s="25">
        <v>1546.6</v>
      </c>
      <c r="C763" s="26">
        <v>-0.0081652</v>
      </c>
      <c r="D763" s="26">
        <v>-0.008132</v>
      </c>
      <c r="E763" s="26">
        <f>IFERROR(VLOOKUP(A763, USDTRY!$A$1:$B$2021, 2, FALSE), "NA")</f>
        <v>7.3699</v>
      </c>
      <c r="F763" s="27">
        <f t="shared" si="1"/>
        <v>209.8535937</v>
      </c>
      <c r="G763" s="27">
        <f t="shared" si="2"/>
        <v>-0.004981630308</v>
      </c>
    </row>
    <row r="764">
      <c r="A764" s="28">
        <v>44211.0</v>
      </c>
      <c r="B764" s="25">
        <v>1524.49</v>
      </c>
      <c r="C764" s="26">
        <v>-0.014399</v>
      </c>
      <c r="D764" s="26">
        <v>-0.0142959</v>
      </c>
      <c r="E764" s="26">
        <f>IFERROR(VLOOKUP(A764, USDTRY!$A$1:$B$2021, 2, FALSE), "NA")</f>
        <v>7.4733</v>
      </c>
      <c r="F764" s="27">
        <f t="shared" si="1"/>
        <v>203.9915432</v>
      </c>
      <c r="G764" s="27">
        <f t="shared" si="2"/>
        <v>-0.02833157637</v>
      </c>
    </row>
    <row r="765">
      <c r="A765" s="28">
        <v>44214.0</v>
      </c>
      <c r="B765" s="25">
        <v>1556.77</v>
      </c>
      <c r="C765" s="26">
        <v>0.02095323</v>
      </c>
      <c r="D765" s="26">
        <v>0.02117429</v>
      </c>
      <c r="E765" s="26">
        <f>IFERROR(VLOOKUP(A765, USDTRY!$A$1:$B$2021, 2, FALSE), "NA")</f>
        <v>7.4768</v>
      </c>
      <c r="F765" s="27">
        <f t="shared" si="1"/>
        <v>208.2134068</v>
      </c>
      <c r="G765" s="27">
        <f t="shared" si="2"/>
        <v>0.02048500977</v>
      </c>
    </row>
    <row r="766">
      <c r="A766" s="28">
        <v>44215.0</v>
      </c>
      <c r="B766" s="25">
        <v>1565.01</v>
      </c>
      <c r="C766" s="26">
        <v>0.00527905</v>
      </c>
      <c r="D766" s="26">
        <v>0.00529301</v>
      </c>
      <c r="E766" s="26">
        <f>IFERROR(VLOOKUP(A766, USDTRY!$A$1:$B$2021, 2, FALSE), "NA")</f>
        <v>7.4691</v>
      </c>
      <c r="F766" s="27">
        <f t="shared" si="1"/>
        <v>209.5312688</v>
      </c>
      <c r="G766" s="27">
        <f t="shared" si="2"/>
        <v>0.006309434788</v>
      </c>
    </row>
    <row r="767">
      <c r="A767" s="28">
        <v>44216.0</v>
      </c>
      <c r="B767" s="25">
        <v>1569.35</v>
      </c>
      <c r="C767" s="26">
        <v>0.00276931</v>
      </c>
      <c r="D767" s="26">
        <v>0.00277315</v>
      </c>
      <c r="E767" s="26">
        <f>IFERROR(VLOOKUP(A767, USDTRY!$A$1:$B$2021, 2, FALSE), "NA")</f>
        <v>7.4169</v>
      </c>
      <c r="F767" s="27">
        <f t="shared" si="1"/>
        <v>211.591096</v>
      </c>
      <c r="G767" s="27">
        <f t="shared" si="2"/>
        <v>0.009782636981</v>
      </c>
    </row>
    <row r="768">
      <c r="A768" s="28">
        <v>44217.0</v>
      </c>
      <c r="B768" s="25">
        <v>1551.57</v>
      </c>
      <c r="C768" s="26">
        <v>-0.0113942</v>
      </c>
      <c r="D768" s="26">
        <v>-0.0113295</v>
      </c>
      <c r="E768" s="26">
        <f>IFERROR(VLOOKUP(A768, USDTRY!$A$1:$B$2021, 2, FALSE), "NA")</f>
        <v>7.3636</v>
      </c>
      <c r="F768" s="27">
        <f t="shared" si="1"/>
        <v>210.7080776</v>
      </c>
      <c r="G768" s="27">
        <f t="shared" si="2"/>
        <v>-0.004181962845</v>
      </c>
    </row>
    <row r="769">
      <c r="A769" s="28">
        <v>44218.0</v>
      </c>
      <c r="B769" s="25">
        <v>1542.45</v>
      </c>
      <c r="C769" s="26">
        <v>-0.0058953</v>
      </c>
      <c r="D769" s="26">
        <v>-0.0058779</v>
      </c>
      <c r="E769" s="26">
        <f>IFERROR(VLOOKUP(A769, USDTRY!$A$1:$B$2021, 2, FALSE), "NA")</f>
        <v>7.4106</v>
      </c>
      <c r="F769" s="27">
        <f t="shared" si="1"/>
        <v>208.1410412</v>
      </c>
      <c r="G769" s="27">
        <f t="shared" si="2"/>
        <v>-0.01225772426</v>
      </c>
    </row>
    <row r="770">
      <c r="A770" s="28">
        <v>44221.0</v>
      </c>
      <c r="B770" s="25">
        <v>1540.21</v>
      </c>
      <c r="C770" s="26">
        <v>-0.0014533</v>
      </c>
      <c r="D770" s="26">
        <v>-0.0014522</v>
      </c>
      <c r="E770" s="26">
        <f>IFERROR(VLOOKUP(A770, USDTRY!$A$1:$B$2021, 2, FALSE), "NA")</f>
        <v>7.404</v>
      </c>
      <c r="F770" s="27">
        <f t="shared" si="1"/>
        <v>208.0240411</v>
      </c>
      <c r="G770" s="27">
        <f t="shared" si="2"/>
        <v>-0.0005622776173</v>
      </c>
    </row>
    <row r="771">
      <c r="A771" s="28">
        <v>44222.0</v>
      </c>
      <c r="B771" s="25">
        <v>1536.11</v>
      </c>
      <c r="C771" s="26">
        <v>-0.0026655</v>
      </c>
      <c r="D771" s="26">
        <v>-0.002662</v>
      </c>
      <c r="E771" s="26">
        <f>IFERROR(VLOOKUP(A771, USDTRY!$A$1:$B$2021, 2, FALSE), "NA")</f>
        <v>7.3429</v>
      </c>
      <c r="F771" s="27">
        <f t="shared" si="1"/>
        <v>209.1966389</v>
      </c>
      <c r="G771" s="27">
        <f t="shared" si="2"/>
        <v>0.005621010726</v>
      </c>
    </row>
    <row r="772">
      <c r="A772" s="28">
        <v>44223.0</v>
      </c>
      <c r="B772" s="25">
        <v>1467.0</v>
      </c>
      <c r="C772" s="26">
        <v>-0.0460337</v>
      </c>
      <c r="D772" s="26">
        <v>-0.0449903</v>
      </c>
      <c r="E772" s="26">
        <f>IFERROR(VLOOKUP(A772, USDTRY!$A$1:$B$2021, 2, FALSE), "NA")</f>
        <v>7.3918</v>
      </c>
      <c r="F772" s="27">
        <f t="shared" si="1"/>
        <v>198.4631619</v>
      </c>
      <c r="G772" s="27">
        <f t="shared" si="2"/>
        <v>-0.05267116532</v>
      </c>
    </row>
    <row r="773">
      <c r="A773" s="28">
        <v>44224.0</v>
      </c>
      <c r="B773" s="25">
        <v>1498.32</v>
      </c>
      <c r="C773" s="26">
        <v>0.02112498</v>
      </c>
      <c r="D773" s="26">
        <v>0.02134969</v>
      </c>
      <c r="E773" s="26">
        <f>IFERROR(VLOOKUP(A773, USDTRY!$A$1:$B$2021, 2, FALSE), "NA")</f>
        <v>7.3324</v>
      </c>
      <c r="F773" s="27">
        <f t="shared" si="1"/>
        <v>204.3423708</v>
      </c>
      <c r="G773" s="27">
        <f t="shared" si="2"/>
        <v>0.02919337511</v>
      </c>
    </row>
    <row r="774">
      <c r="A774" s="28">
        <v>44225.0</v>
      </c>
      <c r="B774" s="25">
        <v>1473.45</v>
      </c>
      <c r="C774" s="26">
        <v>-0.0167379</v>
      </c>
      <c r="D774" s="26">
        <v>-0.0165986</v>
      </c>
      <c r="E774" s="26">
        <f>IFERROR(VLOOKUP(A774, USDTRY!$A$1:$B$2021, 2, FALSE), "NA")</f>
        <v>7.3099</v>
      </c>
      <c r="F774" s="27">
        <f t="shared" si="1"/>
        <v>201.5691049</v>
      </c>
      <c r="G774" s="27">
        <f t="shared" si="2"/>
        <v>-0.01366460055</v>
      </c>
    </row>
    <row r="775">
      <c r="A775" s="28">
        <v>44228.0</v>
      </c>
      <c r="B775" s="25">
        <v>1492.45</v>
      </c>
      <c r="C775" s="26">
        <v>0.01281248</v>
      </c>
      <c r="D775" s="26">
        <v>0.01289491</v>
      </c>
      <c r="E775" s="26">
        <f>IFERROR(VLOOKUP(A775, USDTRY!$A$1:$B$2021, 2, FALSE), "NA")</f>
        <v>7.1883</v>
      </c>
      <c r="F775" s="27">
        <f t="shared" si="1"/>
        <v>207.6221081</v>
      </c>
      <c r="G775" s="27">
        <f t="shared" si="2"/>
        <v>0.02958736458</v>
      </c>
    </row>
    <row r="776">
      <c r="A776" s="28">
        <v>44229.0</v>
      </c>
      <c r="B776" s="25">
        <v>1511.43</v>
      </c>
      <c r="C776" s="26">
        <v>0.01263716</v>
      </c>
      <c r="D776" s="26">
        <v>0.01271734</v>
      </c>
      <c r="E776" s="26">
        <f>IFERROR(VLOOKUP(A776, USDTRY!$A$1:$B$2021, 2, FALSE), "NA")</f>
        <v>7.1917</v>
      </c>
      <c r="F776" s="27">
        <f t="shared" si="1"/>
        <v>210.1631047</v>
      </c>
      <c r="G776" s="27">
        <f t="shared" si="2"/>
        <v>0.01216427866</v>
      </c>
    </row>
    <row r="777">
      <c r="A777" s="28">
        <v>44230.0</v>
      </c>
      <c r="B777" s="25">
        <v>1533.55</v>
      </c>
      <c r="C777" s="26">
        <v>0.01452909</v>
      </c>
      <c r="D777" s="26">
        <v>0.01463515</v>
      </c>
      <c r="E777" s="26">
        <f>IFERROR(VLOOKUP(A777, USDTRY!$A$1:$B$2021, 2, FALSE), "NA")</f>
        <v>7.157</v>
      </c>
      <c r="F777" s="27">
        <f t="shared" si="1"/>
        <v>214.27274</v>
      </c>
      <c r="G777" s="27">
        <f t="shared" si="2"/>
        <v>0.01936577117</v>
      </c>
    </row>
    <row r="778">
      <c r="A778" s="28">
        <v>44231.0</v>
      </c>
      <c r="B778" s="25">
        <v>1534.9</v>
      </c>
      <c r="C778" s="26">
        <v>8.7992E-4</v>
      </c>
      <c r="D778" s="26">
        <v>8.8031E-4</v>
      </c>
      <c r="E778" s="26">
        <f>IFERROR(VLOOKUP(A778, USDTRY!$A$1:$B$2021, 2, FALSE), "NA")</f>
        <v>7.1333</v>
      </c>
      <c r="F778" s="27">
        <f t="shared" si="1"/>
        <v>215.1739027</v>
      </c>
      <c r="G778" s="27">
        <f t="shared" si="2"/>
        <v>0.00419686145</v>
      </c>
    </row>
    <row r="779">
      <c r="A779" s="28">
        <v>44232.0</v>
      </c>
      <c r="B779" s="25">
        <v>1527.17</v>
      </c>
      <c r="C779" s="26">
        <v>-0.0050489</v>
      </c>
      <c r="D779" s="26">
        <v>-0.0050362</v>
      </c>
      <c r="E779" s="26">
        <f>IFERROR(VLOOKUP(A779, USDTRY!$A$1:$B$2021, 2, FALSE), "NA")</f>
        <v>7.0488</v>
      </c>
      <c r="F779" s="27">
        <f t="shared" si="1"/>
        <v>216.6567359</v>
      </c>
      <c r="G779" s="27">
        <f t="shared" si="2"/>
        <v>0.006867687988</v>
      </c>
    </row>
    <row r="780">
      <c r="A780" s="28">
        <v>44235.0</v>
      </c>
      <c r="B780" s="25">
        <v>1534.91</v>
      </c>
      <c r="C780" s="26">
        <v>0.0050554</v>
      </c>
      <c r="D780" s="26">
        <v>0.0050682</v>
      </c>
      <c r="E780" s="26">
        <f>IFERROR(VLOOKUP(A780, USDTRY!$A$1:$B$2021, 2, FALSE), "NA")</f>
        <v>7.0671</v>
      </c>
      <c r="F780" s="27">
        <f t="shared" si="1"/>
        <v>217.190927</v>
      </c>
      <c r="G780" s="27">
        <f t="shared" si="2"/>
        <v>0.00246257564</v>
      </c>
    </row>
    <row r="781">
      <c r="A781" s="28">
        <v>44236.0</v>
      </c>
      <c r="B781" s="25">
        <v>1544.05</v>
      </c>
      <c r="C781" s="26">
        <v>0.00593709</v>
      </c>
      <c r="D781" s="26">
        <v>0.00595475</v>
      </c>
      <c r="E781" s="26">
        <f>IFERROR(VLOOKUP(A781, USDTRY!$A$1:$B$2021, 2, FALSE), "NA")</f>
        <v>7.0581</v>
      </c>
      <c r="F781" s="27">
        <f t="shared" si="1"/>
        <v>218.7628399</v>
      </c>
      <c r="G781" s="27">
        <f t="shared" si="2"/>
        <v>0.007211405512</v>
      </c>
    </row>
    <row r="782">
      <c r="A782" s="28">
        <v>44237.0</v>
      </c>
      <c r="B782" s="25">
        <v>1547.11</v>
      </c>
      <c r="C782" s="26">
        <v>0.00197984</v>
      </c>
      <c r="D782" s="26">
        <v>0.0019818</v>
      </c>
      <c r="E782" s="26">
        <f>IFERROR(VLOOKUP(A782, USDTRY!$A$1:$B$2021, 2, FALSE), "NA")</f>
        <v>7.0528</v>
      </c>
      <c r="F782" s="27">
        <f t="shared" si="1"/>
        <v>219.3611048</v>
      </c>
      <c r="G782" s="27">
        <f t="shared" si="2"/>
        <v>0.002731032306</v>
      </c>
    </row>
    <row r="783">
      <c r="A783" s="28">
        <v>44238.0</v>
      </c>
      <c r="B783" s="25">
        <v>1545.59</v>
      </c>
      <c r="C783" s="26">
        <v>-9.83E-4</v>
      </c>
      <c r="D783" s="26">
        <v>-9.825E-4</v>
      </c>
      <c r="E783" s="26">
        <f>IFERROR(VLOOKUP(A783, USDTRY!$A$1:$B$2021, 2, FALSE), "NA")</f>
        <v>7.0235</v>
      </c>
      <c r="F783" s="27">
        <f t="shared" si="1"/>
        <v>220.0597992</v>
      </c>
      <c r="G783" s="27">
        <f t="shared" si="2"/>
        <v>0.003180071855</v>
      </c>
    </row>
    <row r="784">
      <c r="A784" s="28">
        <v>44239.0</v>
      </c>
      <c r="B784" s="25">
        <v>1538.44</v>
      </c>
      <c r="C784" s="26">
        <v>-0.0046368</v>
      </c>
      <c r="D784" s="26">
        <v>-0.0046261</v>
      </c>
      <c r="E784" s="26">
        <f>IFERROR(VLOOKUP(A784, USDTRY!$A$1:$B$2021, 2, FALSE), "NA")</f>
        <v>7.0319</v>
      </c>
      <c r="F784" s="27">
        <f t="shared" si="1"/>
        <v>218.7801305</v>
      </c>
      <c r="G784" s="27">
        <f t="shared" si="2"/>
        <v>-0.005832068769</v>
      </c>
    </row>
    <row r="785">
      <c r="A785" s="28">
        <v>44242.0</v>
      </c>
      <c r="B785" s="25">
        <v>1562.49</v>
      </c>
      <c r="C785" s="26">
        <v>0.01551179</v>
      </c>
      <c r="D785" s="26">
        <v>0.01563272</v>
      </c>
      <c r="E785" s="26">
        <f>IFERROR(VLOOKUP(A785, USDTRY!$A$1:$B$2021, 2, FALSE), "NA")</f>
        <v>6.9584</v>
      </c>
      <c r="F785" s="27">
        <f t="shared" si="1"/>
        <v>224.5473097</v>
      </c>
      <c r="G785" s="27">
        <f t="shared" si="2"/>
        <v>0.02601916333</v>
      </c>
    </row>
    <row r="786">
      <c r="A786" s="28">
        <v>44243.0</v>
      </c>
      <c r="B786" s="25">
        <v>1542.82</v>
      </c>
      <c r="C786" s="26">
        <v>-0.0126688</v>
      </c>
      <c r="D786" s="26">
        <v>-0.0125889</v>
      </c>
      <c r="E786" s="26">
        <f>IFERROR(VLOOKUP(A786, USDTRY!$A$1:$B$2021, 2, FALSE), "NA")</f>
        <v>6.9863</v>
      </c>
      <c r="F786" s="27">
        <f t="shared" si="1"/>
        <v>220.8350629</v>
      </c>
      <c r="G786" s="27">
        <f t="shared" si="2"/>
        <v>-0.01667031753</v>
      </c>
    </row>
    <row r="787">
      <c r="A787" s="28">
        <v>44244.0</v>
      </c>
      <c r="B787" s="25">
        <v>1540.59</v>
      </c>
      <c r="C787" s="26">
        <v>-0.0014465</v>
      </c>
      <c r="D787" s="26">
        <v>-0.0014454</v>
      </c>
      <c r="E787" s="26">
        <f>IFERROR(VLOOKUP(A787, USDTRY!$A$1:$B$2021, 2, FALSE), "NA")</f>
        <v>6.9687</v>
      </c>
      <c r="F787" s="27">
        <f t="shared" si="1"/>
        <v>221.0727969</v>
      </c>
      <c r="G787" s="27">
        <f t="shared" si="2"/>
        <v>0.001075943972</v>
      </c>
    </row>
    <row r="788">
      <c r="A788" s="28">
        <v>44245.0</v>
      </c>
      <c r="B788" s="25">
        <v>1546.41</v>
      </c>
      <c r="C788" s="26">
        <v>0.00377066</v>
      </c>
      <c r="D788" s="26">
        <v>0.00377777</v>
      </c>
      <c r="E788" s="26">
        <f>IFERROR(VLOOKUP(A788, USDTRY!$A$1:$B$2021, 2, FALSE), "NA")</f>
        <v>6.9583</v>
      </c>
      <c r="F788" s="27">
        <f t="shared" si="1"/>
        <v>222.2396275</v>
      </c>
      <c r="G788" s="27">
        <f t="shared" si="2"/>
        <v>0.005264157694</v>
      </c>
    </row>
    <row r="789">
      <c r="A789" s="28">
        <v>44246.0</v>
      </c>
      <c r="B789" s="25">
        <v>1560.34</v>
      </c>
      <c r="C789" s="26">
        <v>0.00896763</v>
      </c>
      <c r="D789" s="26">
        <v>0.00900796</v>
      </c>
      <c r="E789" s="26">
        <f>IFERROR(VLOOKUP(A789, USDTRY!$A$1:$B$2021, 2, FALSE), "NA")</f>
        <v>6.9587</v>
      </c>
      <c r="F789" s="27">
        <f t="shared" si="1"/>
        <v>224.2286634</v>
      </c>
      <c r="G789" s="27">
        <f t="shared" si="2"/>
        <v>0.008910147056</v>
      </c>
    </row>
    <row r="790">
      <c r="A790" s="28">
        <v>44249.0</v>
      </c>
      <c r="B790" s="25">
        <v>1550.61</v>
      </c>
      <c r="C790" s="26">
        <v>-0.0062553</v>
      </c>
      <c r="D790" s="26">
        <v>-0.0062358</v>
      </c>
      <c r="E790" s="26">
        <f>IFERROR(VLOOKUP(A790, USDTRY!$A$1:$B$2021, 2, FALSE), "NA")</f>
        <v>7.0144</v>
      </c>
      <c r="F790" s="27">
        <f t="shared" si="1"/>
        <v>221.0609603</v>
      </c>
      <c r="G790" s="27">
        <f t="shared" si="2"/>
        <v>-0.01422784793</v>
      </c>
    </row>
    <row r="791">
      <c r="A791" s="28">
        <v>44250.0</v>
      </c>
      <c r="B791" s="25">
        <v>1517.86</v>
      </c>
      <c r="C791" s="26">
        <v>-0.021347</v>
      </c>
      <c r="D791" s="26">
        <v>-0.0211207</v>
      </c>
      <c r="E791" s="26">
        <f>IFERROR(VLOOKUP(A791, USDTRY!$A$1:$B$2021, 2, FALSE), "NA")</f>
        <v>7.102</v>
      </c>
      <c r="F791" s="27">
        <f t="shared" si="1"/>
        <v>213.722895</v>
      </c>
      <c r="G791" s="27">
        <f t="shared" si="2"/>
        <v>-0.03375820942</v>
      </c>
    </row>
    <row r="792">
      <c r="A792" s="28">
        <v>44251.0</v>
      </c>
      <c r="B792" s="25">
        <v>1483.02</v>
      </c>
      <c r="C792" s="26">
        <v>-0.0232209</v>
      </c>
      <c r="D792" s="26">
        <v>-0.0229534</v>
      </c>
      <c r="E792" s="26">
        <f>IFERROR(VLOOKUP(A792, USDTRY!$A$1:$B$2021, 2, FALSE), "NA")</f>
        <v>7.1648</v>
      </c>
      <c r="F792" s="27">
        <f t="shared" si="1"/>
        <v>206.9869361</v>
      </c>
      <c r="G792" s="27">
        <f t="shared" si="2"/>
        <v>-0.03202461177</v>
      </c>
    </row>
    <row r="793">
      <c r="A793" s="28">
        <v>44252.0</v>
      </c>
      <c r="B793" s="25">
        <v>1488.21</v>
      </c>
      <c r="C793" s="26">
        <v>0.00349351</v>
      </c>
      <c r="D793" s="26">
        <v>0.00349962</v>
      </c>
      <c r="E793" s="26">
        <f>IFERROR(VLOOKUP(A793, USDTRY!$A$1:$B$2021, 2, FALSE), "NA")</f>
        <v>7.3345</v>
      </c>
      <c r="F793" s="27">
        <f t="shared" si="1"/>
        <v>202.9054469</v>
      </c>
      <c r="G793" s="27">
        <f t="shared" si="2"/>
        <v>-0.01991558928</v>
      </c>
    </row>
    <row r="794">
      <c r="A794" s="28">
        <v>44253.0</v>
      </c>
      <c r="B794" s="25">
        <v>1471.39</v>
      </c>
      <c r="C794" s="26">
        <v>-0.0113665</v>
      </c>
      <c r="D794" s="26">
        <v>-0.0113022</v>
      </c>
      <c r="E794" s="26">
        <f>IFERROR(VLOOKUP(A794, USDTRY!$A$1:$B$2021, 2, FALSE), "NA")</f>
        <v>7.4226</v>
      </c>
      <c r="F794" s="27">
        <f t="shared" si="1"/>
        <v>198.2310781</v>
      </c>
      <c r="G794" s="27">
        <f t="shared" si="2"/>
        <v>-0.02330668041</v>
      </c>
    </row>
    <row r="795">
      <c r="A795" s="28">
        <v>44256.0</v>
      </c>
      <c r="B795" s="25">
        <v>1527.45</v>
      </c>
      <c r="C795" s="26">
        <v>0.03739215</v>
      </c>
      <c r="D795" s="26">
        <v>0.03810003</v>
      </c>
      <c r="E795" s="26">
        <f>IFERROR(VLOOKUP(A795, USDTRY!$A$1:$B$2021, 2, FALSE), "NA")</f>
        <v>7.2769</v>
      </c>
      <c r="F795" s="27">
        <f t="shared" si="1"/>
        <v>209.9039426</v>
      </c>
      <c r="G795" s="27">
        <f t="shared" si="2"/>
        <v>0.05721659883</v>
      </c>
    </row>
    <row r="796">
      <c r="A796" s="28">
        <v>44257.0</v>
      </c>
      <c r="B796" s="25">
        <v>1528.82</v>
      </c>
      <c r="C796" s="26">
        <v>8.9652E-4</v>
      </c>
      <c r="D796" s="26">
        <v>8.9692E-4</v>
      </c>
      <c r="E796" s="26">
        <f>IFERROR(VLOOKUP(A796, USDTRY!$A$1:$B$2021, 2, FALSE), "NA")</f>
        <v>7.3472</v>
      </c>
      <c r="F796" s="27">
        <f t="shared" si="1"/>
        <v>208.0819904</v>
      </c>
      <c r="G796" s="27">
        <f t="shared" si="2"/>
        <v>-0.008717823208</v>
      </c>
    </row>
    <row r="797">
      <c r="A797" s="28">
        <v>44258.0</v>
      </c>
      <c r="B797" s="25">
        <v>1531.05</v>
      </c>
      <c r="C797" s="26">
        <v>0.00145758</v>
      </c>
      <c r="D797" s="26">
        <v>0.00145864</v>
      </c>
      <c r="E797" s="26">
        <f>IFERROR(VLOOKUP(A797, USDTRY!$A$1:$B$2021, 2, FALSE), "NA")</f>
        <v>7.4565</v>
      </c>
      <c r="F797" s="27">
        <f t="shared" si="1"/>
        <v>205.3309193</v>
      </c>
      <c r="G797" s="27">
        <f t="shared" si="2"/>
        <v>-0.01330926844</v>
      </c>
    </row>
    <row r="798">
      <c r="A798" s="28">
        <v>44259.0</v>
      </c>
      <c r="B798" s="25">
        <v>1538.04</v>
      </c>
      <c r="C798" s="26">
        <v>0.0045551</v>
      </c>
      <c r="D798" s="26">
        <v>0.00456549</v>
      </c>
      <c r="E798" s="26">
        <f>IFERROR(VLOOKUP(A798, USDTRY!$A$1:$B$2021, 2, FALSE), "NA")</f>
        <v>7.4989</v>
      </c>
      <c r="F798" s="27">
        <f t="shared" si="1"/>
        <v>205.1020816</v>
      </c>
      <c r="G798" s="27">
        <f t="shared" si="2"/>
        <v>-0.001115103886</v>
      </c>
    </row>
    <row r="799">
      <c r="A799" s="28">
        <v>44260.0</v>
      </c>
      <c r="B799" s="25">
        <v>1541.98</v>
      </c>
      <c r="C799" s="26">
        <v>0.00255843</v>
      </c>
      <c r="D799" s="26">
        <v>0.0025617</v>
      </c>
      <c r="E799" s="26">
        <f>IFERROR(VLOOKUP(A799, USDTRY!$A$1:$B$2021, 2, FALSE), "NA")</f>
        <v>7.5348</v>
      </c>
      <c r="F799" s="27">
        <f t="shared" si="1"/>
        <v>204.6477677</v>
      </c>
      <c r="G799" s="27">
        <f t="shared" si="2"/>
        <v>-0.002217519466</v>
      </c>
    </row>
    <row r="800">
      <c r="A800" s="28">
        <v>44263.0</v>
      </c>
      <c r="B800" s="25">
        <v>1530.27</v>
      </c>
      <c r="C800" s="26">
        <v>-0.0076231</v>
      </c>
      <c r="D800" s="26">
        <v>-0.0075941</v>
      </c>
      <c r="E800" s="26">
        <f>IFERROR(VLOOKUP(A800, USDTRY!$A$1:$B$2021, 2, FALSE), "NA")</f>
        <v>7.7698</v>
      </c>
      <c r="F800" s="27">
        <f t="shared" si="1"/>
        <v>196.9510155</v>
      </c>
      <c r="G800" s="27">
        <f t="shared" si="2"/>
        <v>-0.03833524956</v>
      </c>
    </row>
    <row r="801">
      <c r="A801" s="28">
        <v>44264.0</v>
      </c>
      <c r="B801" s="25">
        <v>1549.15</v>
      </c>
      <c r="C801" s="26">
        <v>0.0122622</v>
      </c>
      <c r="D801" s="26">
        <v>0.01233769</v>
      </c>
      <c r="E801" s="26">
        <f>IFERROR(VLOOKUP(A801, USDTRY!$A$1:$B$2021, 2, FALSE), "NA")</f>
        <v>7.6116</v>
      </c>
      <c r="F801" s="27">
        <f t="shared" si="1"/>
        <v>203.5248831</v>
      </c>
      <c r="G801" s="27">
        <f t="shared" si="2"/>
        <v>0.03283322757</v>
      </c>
    </row>
    <row r="802">
      <c r="A802" s="28">
        <v>44265.0</v>
      </c>
      <c r="B802" s="25">
        <v>1564.94</v>
      </c>
      <c r="C802" s="26">
        <v>0.01014109</v>
      </c>
      <c r="D802" s="26">
        <v>0.01019269</v>
      </c>
      <c r="E802" s="26">
        <f>IFERROR(VLOOKUP(A802, USDTRY!$A$1:$B$2021, 2, FALSE), "NA")</f>
        <v>7.4974</v>
      </c>
      <c r="F802" s="27">
        <f t="shared" si="1"/>
        <v>208.7310268</v>
      </c>
      <c r="G802" s="27">
        <f t="shared" si="2"/>
        <v>0.02525819686</v>
      </c>
    </row>
    <row r="803">
      <c r="A803" s="28">
        <v>44266.0</v>
      </c>
      <c r="B803" s="25">
        <v>1556.49</v>
      </c>
      <c r="C803" s="26">
        <v>-0.0054142</v>
      </c>
      <c r="D803" s="26">
        <v>-0.0053996</v>
      </c>
      <c r="E803" s="26">
        <f>IFERROR(VLOOKUP(A803, USDTRY!$A$1:$B$2021, 2, FALSE), "NA")</f>
        <v>7.4612</v>
      </c>
      <c r="F803" s="27">
        <f t="shared" si="1"/>
        <v>208.6112154</v>
      </c>
      <c r="G803" s="27">
        <f t="shared" si="2"/>
        <v>-0.0005741638063</v>
      </c>
    </row>
    <row r="804">
      <c r="A804" s="28">
        <v>44267.0</v>
      </c>
      <c r="B804" s="25">
        <v>1557.39</v>
      </c>
      <c r="C804" s="26">
        <v>5.7806E-4</v>
      </c>
      <c r="D804" s="26">
        <v>5.7822E-4</v>
      </c>
      <c r="E804" s="26">
        <f>IFERROR(VLOOKUP(A804, USDTRY!$A$1:$B$2021, 2, FALSE), "NA")</f>
        <v>7.5586</v>
      </c>
      <c r="F804" s="27">
        <f t="shared" si="1"/>
        <v>206.0421242</v>
      </c>
      <c r="G804" s="27">
        <f t="shared" si="2"/>
        <v>-0.0123916717</v>
      </c>
    </row>
    <row r="805">
      <c r="A805" s="28">
        <v>44270.0</v>
      </c>
      <c r="B805" s="25">
        <v>1555.47</v>
      </c>
      <c r="C805" s="26">
        <v>-0.0012336</v>
      </c>
      <c r="D805" s="26">
        <v>-0.0012328</v>
      </c>
      <c r="E805" s="26">
        <f>IFERROR(VLOOKUP(A805, USDTRY!$A$1:$B$2021, 2, FALSE), "NA")</f>
        <v>7.5316</v>
      </c>
      <c r="F805" s="27">
        <f t="shared" si="1"/>
        <v>206.5258378</v>
      </c>
      <c r="G805" s="27">
        <f t="shared" si="2"/>
        <v>0.002344892802</v>
      </c>
    </row>
    <row r="806">
      <c r="A806" s="28">
        <v>44271.0</v>
      </c>
      <c r="B806" s="25">
        <v>1570.42</v>
      </c>
      <c r="C806" s="26">
        <v>0.00956535</v>
      </c>
      <c r="D806" s="26">
        <v>0.00961124</v>
      </c>
      <c r="E806" s="26">
        <f>IFERROR(VLOOKUP(A806, USDTRY!$A$1:$B$2021, 2, FALSE), "NA")</f>
        <v>7.4907</v>
      </c>
      <c r="F806" s="27">
        <f t="shared" si="1"/>
        <v>209.6492985</v>
      </c>
      <c r="G806" s="27">
        <f t="shared" si="2"/>
        <v>0.01501060028</v>
      </c>
    </row>
    <row r="807">
      <c r="A807" s="28">
        <v>44272.0</v>
      </c>
      <c r="B807" s="25">
        <v>1562.11</v>
      </c>
      <c r="C807" s="26">
        <v>-0.0053056</v>
      </c>
      <c r="D807" s="26">
        <v>-0.0052916</v>
      </c>
      <c r="E807" s="26">
        <f>IFERROR(VLOOKUP(A807, USDTRY!$A$1:$B$2021, 2, FALSE), "NA")</f>
        <v>7.5017</v>
      </c>
      <c r="F807" s="27">
        <f t="shared" si="1"/>
        <v>208.2341336</v>
      </c>
      <c r="G807" s="27">
        <f t="shared" si="2"/>
        <v>-0.006773038452</v>
      </c>
    </row>
    <row r="808">
      <c r="A808" s="28">
        <v>44273.0</v>
      </c>
      <c r="B808" s="25">
        <v>1550.93</v>
      </c>
      <c r="C808" s="26">
        <v>-0.0071827</v>
      </c>
      <c r="D808" s="26">
        <v>-0.007157</v>
      </c>
      <c r="E808" s="26">
        <f>IFERROR(VLOOKUP(A808, USDTRY!$A$1:$B$2021, 2, FALSE), "NA")</f>
        <v>7.3193</v>
      </c>
      <c r="F808" s="27">
        <f t="shared" si="1"/>
        <v>211.8959463</v>
      </c>
      <c r="G808" s="27">
        <f t="shared" si="2"/>
        <v>0.01743224607</v>
      </c>
    </row>
    <row r="809">
      <c r="A809" s="28">
        <v>44274.0</v>
      </c>
      <c r="B809" s="25">
        <v>1528.99</v>
      </c>
      <c r="C809" s="26">
        <v>-0.0142474</v>
      </c>
      <c r="D809" s="26">
        <v>-0.0141464</v>
      </c>
      <c r="E809" s="26">
        <f>IFERROR(VLOOKUP(A809, USDTRY!$A$1:$B$2021, 2, FALSE), "NA")</f>
        <v>7.214</v>
      </c>
      <c r="F809" s="27">
        <f t="shared" si="1"/>
        <v>211.9476019</v>
      </c>
      <c r="G809" s="27">
        <f t="shared" si="2"/>
        <v>0.0002437482039</v>
      </c>
    </row>
    <row r="810">
      <c r="A810" s="28">
        <v>44277.0</v>
      </c>
      <c r="B810" s="25">
        <v>1379.25</v>
      </c>
      <c r="C810" s="26">
        <v>-0.1030675</v>
      </c>
      <c r="D810" s="26">
        <v>-0.0979339</v>
      </c>
      <c r="E810" s="26">
        <f>IFERROR(VLOOKUP(A810, USDTRY!$A$1:$B$2021, 2, FALSE), "NA")</f>
        <v>7.7963</v>
      </c>
      <c r="F810" s="27">
        <f t="shared" si="1"/>
        <v>176.9108423</v>
      </c>
      <c r="G810" s="27">
        <f t="shared" si="2"/>
        <v>-0.1806931932</v>
      </c>
    </row>
    <row r="811">
      <c r="A811" s="28">
        <v>44278.0</v>
      </c>
      <c r="B811" s="25">
        <v>1377.43</v>
      </c>
      <c r="C811" s="26">
        <v>-0.0013204</v>
      </c>
      <c r="D811" s="26">
        <v>-0.0013196</v>
      </c>
      <c r="E811" s="26">
        <f>IFERROR(VLOOKUP(A811, USDTRY!$A$1:$B$2021, 2, FALSE), "NA")</f>
        <v>7.9392</v>
      </c>
      <c r="F811" s="27">
        <f t="shared" si="1"/>
        <v>173.4973297</v>
      </c>
      <c r="G811" s="27">
        <f t="shared" si="2"/>
        <v>-0.01948368145</v>
      </c>
    </row>
    <row r="812">
      <c r="A812" s="28">
        <v>44279.0</v>
      </c>
      <c r="B812" s="25">
        <v>1413.86</v>
      </c>
      <c r="C812" s="26">
        <v>0.02610411</v>
      </c>
      <c r="D812" s="26">
        <v>0.0264478</v>
      </c>
      <c r="E812" s="26">
        <f>IFERROR(VLOOKUP(A812, USDTRY!$A$1:$B$2021, 2, FALSE), "NA")</f>
        <v>7.9187</v>
      </c>
      <c r="F812" s="27">
        <f t="shared" si="1"/>
        <v>178.5469837</v>
      </c>
      <c r="G812" s="27">
        <f t="shared" si="2"/>
        <v>0.02868957219</v>
      </c>
    </row>
    <row r="813">
      <c r="A813" s="28">
        <v>44280.0</v>
      </c>
      <c r="B813" s="25">
        <v>1394.36</v>
      </c>
      <c r="C813" s="26">
        <v>-0.013888</v>
      </c>
      <c r="D813" s="26">
        <v>-0.013792</v>
      </c>
      <c r="E813" s="26">
        <f>IFERROR(VLOOKUP(A813, USDTRY!$A$1:$B$2021, 2, FALSE), "NA")</f>
        <v>7.9412</v>
      </c>
      <c r="F813" s="27">
        <f t="shared" si="1"/>
        <v>175.5855538</v>
      </c>
      <c r="G813" s="27">
        <f t="shared" si="2"/>
        <v>-0.01672537043</v>
      </c>
    </row>
    <row r="814">
      <c r="A814" s="28">
        <v>44281.0</v>
      </c>
      <c r="B814" s="25">
        <v>1382.15</v>
      </c>
      <c r="C814" s="26">
        <v>-0.0087953</v>
      </c>
      <c r="D814" s="26">
        <v>-0.0087567</v>
      </c>
      <c r="E814" s="26">
        <f>IFERROR(VLOOKUP(A814, USDTRY!$A$1:$B$2021, 2, FALSE), "NA")</f>
        <v>8.135</v>
      </c>
      <c r="F814" s="27">
        <f t="shared" si="1"/>
        <v>169.9016595</v>
      </c>
      <c r="G814" s="27">
        <f t="shared" si="2"/>
        <v>-0.03290661416</v>
      </c>
    </row>
    <row r="815">
      <c r="A815" s="28">
        <v>44284.0</v>
      </c>
      <c r="B815" s="25">
        <v>1392.57</v>
      </c>
      <c r="C815" s="26">
        <v>0.0075107</v>
      </c>
      <c r="D815" s="26">
        <v>0.00753898</v>
      </c>
      <c r="E815" s="26">
        <f>IFERROR(VLOOKUP(A815, USDTRY!$A$1:$B$2021, 2, FALSE), "NA")</f>
        <v>8.191</v>
      </c>
      <c r="F815" s="27">
        <f t="shared" si="1"/>
        <v>170.0122085</v>
      </c>
      <c r="G815" s="27">
        <f t="shared" si="2"/>
        <v>0.0006504531874</v>
      </c>
    </row>
    <row r="816">
      <c r="A816" s="28">
        <v>44285.0</v>
      </c>
      <c r="B816" s="25">
        <v>1395.79</v>
      </c>
      <c r="C816" s="26">
        <v>0.0023096</v>
      </c>
      <c r="D816" s="26">
        <v>0.00231227</v>
      </c>
      <c r="E816" s="26">
        <f>IFERROR(VLOOKUP(A816, USDTRY!$A$1:$B$2021, 2, FALSE), "NA")</f>
        <v>8.3312</v>
      </c>
      <c r="F816" s="27">
        <f t="shared" si="1"/>
        <v>167.5376896</v>
      </c>
      <c r="G816" s="27">
        <f t="shared" si="2"/>
        <v>-0.01466191052</v>
      </c>
    </row>
    <row r="817">
      <c r="A817" s="28">
        <v>44286.0</v>
      </c>
      <c r="B817" s="25">
        <v>1391.73</v>
      </c>
      <c r="C817" s="26">
        <v>-0.002913</v>
      </c>
      <c r="D817" s="26">
        <v>-0.0029087</v>
      </c>
      <c r="E817" s="26">
        <f>IFERROR(VLOOKUP(A817, USDTRY!$A$1:$B$2021, 2, FALSE), "NA")</f>
        <v>8.2439</v>
      </c>
      <c r="F817" s="27">
        <f t="shared" si="1"/>
        <v>168.8193695</v>
      </c>
      <c r="G817" s="27">
        <f t="shared" si="2"/>
        <v>0.007620984862</v>
      </c>
    </row>
    <row r="818">
      <c r="A818" s="28">
        <v>44287.0</v>
      </c>
      <c r="B818" s="25">
        <v>1426.56</v>
      </c>
      <c r="C818" s="26">
        <v>0.02471837</v>
      </c>
      <c r="D818" s="26">
        <v>0.02502641</v>
      </c>
      <c r="E818" s="26">
        <f>IFERROR(VLOOKUP(A818, USDTRY!$A$1:$B$2021, 2, FALSE), "NA")</f>
        <v>8.1036</v>
      </c>
      <c r="F818" s="27">
        <f t="shared" si="1"/>
        <v>176.0402784</v>
      </c>
      <c r="G818" s="27">
        <f t="shared" si="2"/>
        <v>0.04188349973</v>
      </c>
    </row>
    <row r="819">
      <c r="A819" s="28">
        <v>44288.0</v>
      </c>
      <c r="B819" s="25">
        <v>1430.19</v>
      </c>
      <c r="C819" s="26">
        <v>0.00254135</v>
      </c>
      <c r="D819" s="26">
        <v>0.00254458</v>
      </c>
      <c r="E819" s="26">
        <f>IFERROR(VLOOKUP(A819, USDTRY!$A$1:$B$2021, 2, FALSE), "NA")</f>
        <v>8.1619</v>
      </c>
      <c r="F819" s="27">
        <f t="shared" si="1"/>
        <v>175.2275818</v>
      </c>
      <c r="G819" s="27">
        <f t="shared" si="2"/>
        <v>-0.00462722682</v>
      </c>
    </row>
    <row r="820">
      <c r="A820" s="28">
        <v>44291.0</v>
      </c>
      <c r="B820" s="25">
        <v>1442.06</v>
      </c>
      <c r="C820" s="26">
        <v>0.00826534</v>
      </c>
      <c r="D820" s="26">
        <v>0.0082996</v>
      </c>
      <c r="E820" s="26">
        <f>IFERROR(VLOOKUP(A820, USDTRY!$A$1:$B$2021, 2, FALSE), "NA")</f>
        <v>8.0981</v>
      </c>
      <c r="F820" s="27">
        <f t="shared" si="1"/>
        <v>178.0738692</v>
      </c>
      <c r="G820" s="27">
        <f t="shared" si="2"/>
        <v>0.01611286304</v>
      </c>
    </row>
    <row r="821">
      <c r="A821" s="28">
        <v>44292.0</v>
      </c>
      <c r="B821" s="25">
        <v>1420.59</v>
      </c>
      <c r="C821" s="26">
        <v>-0.0150004</v>
      </c>
      <c r="D821" s="26">
        <v>-0.0148884</v>
      </c>
      <c r="E821" s="26">
        <f>IFERROR(VLOOKUP(A821, USDTRY!$A$1:$B$2021, 2, FALSE), "NA")</f>
        <v>8.1266</v>
      </c>
      <c r="F821" s="27">
        <f t="shared" si="1"/>
        <v>174.8074225</v>
      </c>
      <c r="G821" s="27">
        <f t="shared" si="2"/>
        <v>-0.01851353424</v>
      </c>
    </row>
    <row r="822">
      <c r="A822" s="28">
        <v>44293.0</v>
      </c>
      <c r="B822" s="25">
        <v>1417.89</v>
      </c>
      <c r="C822" s="26">
        <v>-0.0019024</v>
      </c>
      <c r="D822" s="26">
        <v>-0.0019006</v>
      </c>
      <c r="E822" s="26">
        <f>IFERROR(VLOOKUP(A822, USDTRY!$A$1:$B$2021, 2, FALSE), "NA")</f>
        <v>8.131</v>
      </c>
      <c r="F822" s="27">
        <f t="shared" si="1"/>
        <v>174.380765</v>
      </c>
      <c r="G822" s="27">
        <f t="shared" si="2"/>
        <v>-0.002443712544</v>
      </c>
    </row>
    <row r="823">
      <c r="A823" s="28">
        <v>44294.0</v>
      </c>
      <c r="B823" s="25">
        <v>1416.55</v>
      </c>
      <c r="C823" s="26">
        <v>-9.455E-4</v>
      </c>
      <c r="D823" s="26">
        <v>-9.451E-4</v>
      </c>
      <c r="E823" s="26">
        <f>IFERROR(VLOOKUP(A823, USDTRY!$A$1:$B$2021, 2, FALSE), "NA")</f>
        <v>8.1281</v>
      </c>
      <c r="F823" s="27">
        <f t="shared" si="1"/>
        <v>174.2781216</v>
      </c>
      <c r="G823" s="27">
        <f t="shared" si="2"/>
        <v>-0.0005887898015</v>
      </c>
    </row>
    <row r="824">
      <c r="A824" s="28">
        <v>44295.0</v>
      </c>
      <c r="B824" s="25">
        <v>1393.24</v>
      </c>
      <c r="C824" s="26">
        <v>-0.0165924</v>
      </c>
      <c r="D824" s="26">
        <v>-0.0164555</v>
      </c>
      <c r="E824" s="26">
        <f>IFERROR(VLOOKUP(A824, USDTRY!$A$1:$B$2021, 2, FALSE), "NA")</f>
        <v>8.1534</v>
      </c>
      <c r="F824" s="27">
        <f t="shared" si="1"/>
        <v>170.8784066</v>
      </c>
      <c r="G824" s="27">
        <f t="shared" si="2"/>
        <v>-0.01970019222</v>
      </c>
    </row>
    <row r="825">
      <c r="A825" s="28">
        <v>44298.0</v>
      </c>
      <c r="B825" s="25">
        <v>1375.91</v>
      </c>
      <c r="C825" s="26">
        <v>-0.0125166</v>
      </c>
      <c r="D825" s="26">
        <v>-0.0124386</v>
      </c>
      <c r="E825" s="26">
        <f>IFERROR(VLOOKUP(A825, USDTRY!$A$1:$B$2021, 2, FALSE), "NA")</f>
        <v>8.1421</v>
      </c>
      <c r="F825" s="27">
        <f t="shared" si="1"/>
        <v>168.9871163</v>
      </c>
      <c r="G825" s="27">
        <f t="shared" si="2"/>
        <v>-0.01112975341</v>
      </c>
    </row>
    <row r="826">
      <c r="A826" s="28">
        <v>44299.0</v>
      </c>
      <c r="B826" s="25">
        <v>1378.37</v>
      </c>
      <c r="C826" s="26">
        <v>0.00178631</v>
      </c>
      <c r="D826" s="26">
        <v>0.00178791</v>
      </c>
      <c r="E826" s="26">
        <f>IFERROR(VLOOKUP(A826, USDTRY!$A$1:$B$2021, 2, FALSE), "NA")</f>
        <v>8.1146</v>
      </c>
      <c r="F826" s="27">
        <f t="shared" si="1"/>
        <v>169.8629631</v>
      </c>
      <c r="G826" s="27">
        <f t="shared" si="2"/>
        <v>0.005169534919</v>
      </c>
    </row>
    <row r="827">
      <c r="A827" s="28">
        <v>44300.0</v>
      </c>
      <c r="B827" s="25">
        <v>1409.19</v>
      </c>
      <c r="C827" s="26">
        <v>0.02211343</v>
      </c>
      <c r="D827" s="26">
        <v>0.02235974</v>
      </c>
      <c r="E827" s="26">
        <f>IFERROR(VLOOKUP(A827, USDTRY!$A$1:$B$2021, 2, FALSE), "NA")</f>
        <v>8.0682</v>
      </c>
      <c r="F827" s="27">
        <f t="shared" si="1"/>
        <v>174.6597754</v>
      </c>
      <c r="G827" s="27">
        <f t="shared" si="2"/>
        <v>0.02784792885</v>
      </c>
    </row>
    <row r="828">
      <c r="A828" s="28">
        <v>44301.0</v>
      </c>
      <c r="B828" s="25">
        <v>1407.76</v>
      </c>
      <c r="C828" s="26">
        <v>-0.0010153</v>
      </c>
      <c r="D828" s="26">
        <v>-0.0010148</v>
      </c>
      <c r="E828" s="26">
        <f>IFERROR(VLOOKUP(A828, USDTRY!$A$1:$B$2021, 2, FALSE), "NA")</f>
        <v>8.0053</v>
      </c>
      <c r="F828" s="27">
        <f t="shared" si="1"/>
        <v>175.8534971</v>
      </c>
      <c r="G828" s="27">
        <f t="shared" si="2"/>
        <v>0.006811304179</v>
      </c>
    </row>
    <row r="829">
      <c r="A829" s="28">
        <v>44302.0</v>
      </c>
      <c r="B829" s="25">
        <v>1408.14</v>
      </c>
      <c r="C829" s="26">
        <v>2.699E-4</v>
      </c>
      <c r="D829" s="26">
        <v>2.6993E-4</v>
      </c>
      <c r="E829" s="26">
        <f>IFERROR(VLOOKUP(A829, USDTRY!$A$1:$B$2021, 2, FALSE), "NA")</f>
        <v>8.0567</v>
      </c>
      <c r="F829" s="27">
        <f t="shared" si="1"/>
        <v>174.7787556</v>
      </c>
      <c r="G829" s="27">
        <f t="shared" si="2"/>
        <v>-0.006130325126</v>
      </c>
    </row>
    <row r="830">
      <c r="A830" s="28">
        <v>44305.0</v>
      </c>
      <c r="B830" s="25">
        <v>1377.23</v>
      </c>
      <c r="C830" s="26">
        <v>-0.0221954</v>
      </c>
      <c r="D830" s="26">
        <v>-0.0219509</v>
      </c>
      <c r="E830" s="26">
        <f>IFERROR(VLOOKUP(A830, USDTRY!$A$1:$B$2021, 2, FALSE), "NA")</f>
        <v>8.0863</v>
      </c>
      <c r="F830" s="27">
        <f t="shared" si="1"/>
        <v>170.3164612</v>
      </c>
      <c r="G830" s="27">
        <f t="shared" si="2"/>
        <v>-0.02586267733</v>
      </c>
    </row>
    <row r="831">
      <c r="A831" s="28">
        <v>44306.0</v>
      </c>
      <c r="B831" s="25">
        <v>1365.27</v>
      </c>
      <c r="C831" s="26">
        <v>-0.008722</v>
      </c>
      <c r="D831" s="26">
        <v>-0.0086841</v>
      </c>
      <c r="E831" s="26">
        <f>IFERROR(VLOOKUP(A831, USDTRY!$A$1:$B$2021, 2, FALSE), "NA")</f>
        <v>8.1052</v>
      </c>
      <c r="F831" s="27">
        <f t="shared" si="1"/>
        <v>168.4437151</v>
      </c>
      <c r="G831" s="27">
        <f t="shared" si="2"/>
        <v>-0.01105658362</v>
      </c>
    </row>
    <row r="832">
      <c r="A832" s="28">
        <v>44307.0</v>
      </c>
      <c r="B832" s="25">
        <v>1330.48</v>
      </c>
      <c r="C832" s="26">
        <v>-0.0258124</v>
      </c>
      <c r="D832" s="26">
        <v>-0.0254821</v>
      </c>
      <c r="E832" s="26">
        <f>IFERROR(VLOOKUP(A832, USDTRY!$A$1:$B$2021, 2, FALSE), "NA")</f>
        <v>8.1786</v>
      </c>
      <c r="F832" s="27">
        <f t="shared" si="1"/>
        <v>162.678209</v>
      </c>
      <c r="G832" s="27">
        <f t="shared" si="2"/>
        <v>-0.03482758771</v>
      </c>
    </row>
    <row r="833">
      <c r="A833" s="28">
        <v>44308.0</v>
      </c>
      <c r="B833" s="25">
        <v>1345.15</v>
      </c>
      <c r="C833" s="26">
        <v>0.01096575</v>
      </c>
      <c r="D833" s="26">
        <v>0.0110261</v>
      </c>
      <c r="E833" s="26">
        <f>IFERROR(VLOOKUP(A833, USDTRY!$A$1:$B$2021, 2, FALSE), "NA")</f>
        <v>8.3049</v>
      </c>
      <c r="F833" s="27">
        <f t="shared" si="1"/>
        <v>161.9706438</v>
      </c>
      <c r="G833" s="27">
        <f t="shared" si="2"/>
        <v>-0.004358963612</v>
      </c>
    </row>
    <row r="834">
      <c r="A834" s="28">
        <v>44312.0</v>
      </c>
      <c r="B834" s="25">
        <v>1374.0</v>
      </c>
      <c r="C834" s="26">
        <v>0.02122066</v>
      </c>
      <c r="D834" s="26">
        <v>0.02144742</v>
      </c>
      <c r="E834" s="26">
        <f>IFERROR(VLOOKUP(A834, USDTRY!$A$1:$B$2021, 2, FALSE), "NA")</f>
        <v>8.2724</v>
      </c>
      <c r="F834" s="27">
        <f t="shared" si="1"/>
        <v>166.0944829</v>
      </c>
      <c r="G834" s="27">
        <f t="shared" si="2"/>
        <v>0.02514169236</v>
      </c>
    </row>
    <row r="835">
      <c r="A835" s="28">
        <v>44313.0</v>
      </c>
      <c r="B835" s="25">
        <v>1392.0</v>
      </c>
      <c r="C835" s="26">
        <v>0.01301537</v>
      </c>
      <c r="D835" s="26">
        <v>0.01310044</v>
      </c>
      <c r="E835" s="26">
        <f>IFERROR(VLOOKUP(A835, USDTRY!$A$1:$B$2021, 2, FALSE), "NA")</f>
        <v>8.1977</v>
      </c>
      <c r="F835" s="27">
        <f t="shared" si="1"/>
        <v>169.8037254</v>
      </c>
      <c r="G835" s="27">
        <f t="shared" si="2"/>
        <v>0.02208641349</v>
      </c>
    </row>
    <row r="836">
      <c r="A836" s="28">
        <v>44314.0</v>
      </c>
      <c r="B836" s="25">
        <v>1385.91</v>
      </c>
      <c r="C836" s="26">
        <v>-0.0043846</v>
      </c>
      <c r="D836" s="26">
        <v>-0.004375</v>
      </c>
      <c r="E836" s="26">
        <f>IFERROR(VLOOKUP(A836, USDTRY!$A$1:$B$2021, 2, FALSE), "NA")</f>
        <v>8.1945</v>
      </c>
      <c r="F836" s="27">
        <f t="shared" si="1"/>
        <v>169.1268534</v>
      </c>
      <c r="G836" s="27">
        <f t="shared" si="2"/>
        <v>-0.003994168718</v>
      </c>
    </row>
    <row r="837">
      <c r="A837" s="28">
        <v>44315.0</v>
      </c>
      <c r="B837" s="25">
        <v>1401.52</v>
      </c>
      <c r="C837" s="26">
        <v>0.0112004</v>
      </c>
      <c r="D837" s="26">
        <v>0.01126336</v>
      </c>
      <c r="E837" s="26">
        <f>IFERROR(VLOOKUP(A837, USDTRY!$A$1:$B$2021, 2, FALSE), "NA")</f>
        <v>8.2105</v>
      </c>
      <c r="F837" s="27">
        <f t="shared" si="1"/>
        <v>170.6984958</v>
      </c>
      <c r="G837" s="27">
        <f t="shared" si="2"/>
        <v>0.009249772923</v>
      </c>
    </row>
    <row r="838">
      <c r="A838" s="28">
        <v>44316.0</v>
      </c>
      <c r="B838" s="25">
        <v>1397.82</v>
      </c>
      <c r="C838" s="26">
        <v>-0.0026435</v>
      </c>
      <c r="D838" s="26">
        <v>-0.00264</v>
      </c>
      <c r="E838" s="26">
        <f>IFERROR(VLOOKUP(A838, USDTRY!$A$1:$B$2021, 2, FALSE), "NA")</f>
        <v>8.2735</v>
      </c>
      <c r="F838" s="27">
        <f t="shared" si="1"/>
        <v>168.9514716</v>
      </c>
      <c r="G838" s="27">
        <f t="shared" si="2"/>
        <v>-0.01028729479</v>
      </c>
    </row>
    <row r="839">
      <c r="A839" s="28">
        <v>44319.0</v>
      </c>
      <c r="B839" s="25">
        <v>1421.15</v>
      </c>
      <c r="C839" s="26">
        <v>0.01655252</v>
      </c>
      <c r="D839" s="26">
        <v>0.01669027</v>
      </c>
      <c r="E839" s="26">
        <f>IFERROR(VLOOKUP(A839, USDTRY!$A$1:$B$2021, 2, FALSE), "NA")</f>
        <v>8.2461</v>
      </c>
      <c r="F839" s="27">
        <f t="shared" si="1"/>
        <v>172.3420769</v>
      </c>
      <c r="G839" s="27">
        <f t="shared" si="2"/>
        <v>0.0198697975</v>
      </c>
    </row>
    <row r="840">
      <c r="A840" s="28">
        <v>44320.0</v>
      </c>
      <c r="B840" s="25">
        <v>1416.25</v>
      </c>
      <c r="C840" s="26">
        <v>-0.0034539</v>
      </c>
      <c r="D840" s="26">
        <v>-0.0034479</v>
      </c>
      <c r="E840" s="26">
        <f>IFERROR(VLOOKUP(A840, USDTRY!$A$1:$B$2021, 2, FALSE), "NA")</f>
        <v>8.3203</v>
      </c>
      <c r="F840" s="27">
        <f t="shared" si="1"/>
        <v>170.2162182</v>
      </c>
      <c r="G840" s="27">
        <f t="shared" si="2"/>
        <v>-0.01241182022</v>
      </c>
    </row>
    <row r="841">
      <c r="A841" s="28">
        <v>44321.0</v>
      </c>
      <c r="B841" s="25">
        <v>1420.0</v>
      </c>
      <c r="C841" s="26">
        <v>0.00264434</v>
      </c>
      <c r="D841" s="26">
        <v>0.00264784</v>
      </c>
      <c r="E841" s="26">
        <f>IFERROR(VLOOKUP(A841, USDTRY!$A$1:$B$2021, 2, FALSE), "NA")</f>
        <v>8.3125</v>
      </c>
      <c r="F841" s="27">
        <f t="shared" si="1"/>
        <v>170.8270677</v>
      </c>
      <c r="G841" s="27">
        <f t="shared" si="2"/>
        <v>0.003582244146</v>
      </c>
    </row>
    <row r="842">
      <c r="A842" s="28">
        <v>44322.0</v>
      </c>
      <c r="B842" s="25">
        <v>1427.73</v>
      </c>
      <c r="C842" s="26">
        <v>0.0054289</v>
      </c>
      <c r="D842" s="26">
        <v>0.00544366</v>
      </c>
      <c r="E842" s="26">
        <f>IFERROR(VLOOKUP(A842, USDTRY!$A$1:$B$2021, 2, FALSE), "NA")</f>
        <v>8.2679</v>
      </c>
      <c r="F842" s="27">
        <f t="shared" si="1"/>
        <v>172.6835109</v>
      </c>
      <c r="G842" s="27">
        <f t="shared" si="2"/>
        <v>0.01080875786</v>
      </c>
    </row>
    <row r="843">
      <c r="A843" s="28">
        <v>44323.0</v>
      </c>
      <c r="B843" s="25">
        <v>1441.33</v>
      </c>
      <c r="C843" s="26">
        <v>0.00948053</v>
      </c>
      <c r="D843" s="26">
        <v>0.00952561</v>
      </c>
      <c r="E843" s="26">
        <f>IFERROR(VLOOKUP(A843, USDTRY!$A$1:$B$2021, 2, FALSE), "NA")</f>
        <v>8.2336</v>
      </c>
      <c r="F843" s="27">
        <f t="shared" si="1"/>
        <v>175.0546541</v>
      </c>
      <c r="G843" s="27">
        <f t="shared" si="2"/>
        <v>0.01363773184</v>
      </c>
    </row>
    <row r="844">
      <c r="A844" s="28">
        <v>44326.0</v>
      </c>
      <c r="B844" s="25">
        <v>1460.9</v>
      </c>
      <c r="C844" s="26">
        <v>0.01348639</v>
      </c>
      <c r="D844" s="26">
        <v>0.01357774</v>
      </c>
      <c r="E844" s="26">
        <f>IFERROR(VLOOKUP(A844, USDTRY!$A$1:$B$2021, 2, FALSE), "NA")</f>
        <v>8.2665</v>
      </c>
      <c r="F844" s="27">
        <f t="shared" si="1"/>
        <v>176.7253372</v>
      </c>
      <c r="G844" s="27">
        <f t="shared" si="2"/>
        <v>0.00949852582</v>
      </c>
    </row>
    <row r="845">
      <c r="A845" s="28">
        <v>44327.0</v>
      </c>
      <c r="B845" s="25">
        <v>1444.87</v>
      </c>
      <c r="C845" s="26">
        <v>-0.0110333</v>
      </c>
      <c r="D845" s="26">
        <v>-0.0109727</v>
      </c>
      <c r="E845" s="26">
        <f>IFERROR(VLOOKUP(A845, USDTRY!$A$1:$B$2021, 2, FALSE), "NA")</f>
        <v>8.2811</v>
      </c>
      <c r="F845" s="27">
        <f t="shared" si="1"/>
        <v>174.4780283</v>
      </c>
      <c r="G845" s="27">
        <f t="shared" si="2"/>
        <v>-0.01279793884</v>
      </c>
    </row>
    <row r="846">
      <c r="A846" s="28">
        <v>44328.0</v>
      </c>
      <c r="B846" s="25">
        <v>1441.33</v>
      </c>
      <c r="C846" s="26">
        <v>-0.0024531</v>
      </c>
      <c r="D846" s="26">
        <v>-0.00245</v>
      </c>
      <c r="E846" s="26">
        <f>IFERROR(VLOOKUP(A846, USDTRY!$A$1:$B$2021, 2, FALSE), "NA")</f>
        <v>8.417</v>
      </c>
      <c r="F846" s="27">
        <f t="shared" si="1"/>
        <v>171.2403469</v>
      </c>
      <c r="G846" s="27">
        <f t="shared" si="2"/>
        <v>-0.0187307141</v>
      </c>
    </row>
    <row r="847">
      <c r="A847" s="28">
        <v>44333.0</v>
      </c>
      <c r="B847" s="25">
        <v>1454.25</v>
      </c>
      <c r="C847" s="26">
        <v>0.00892401</v>
      </c>
      <c r="D847" s="26">
        <v>0.00896394</v>
      </c>
      <c r="E847" s="26">
        <f>IFERROR(VLOOKUP(A847, USDTRY!$A$1:$B$2021, 2, FALSE), "NA")</f>
        <v>8.3087</v>
      </c>
      <c r="F847" s="27">
        <f t="shared" si="1"/>
        <v>175.0273809</v>
      </c>
      <c r="G847" s="27">
        <f t="shared" si="2"/>
        <v>0.021874317</v>
      </c>
    </row>
    <row r="848">
      <c r="A848" s="28">
        <v>44334.0</v>
      </c>
      <c r="B848" s="25">
        <v>1459.57</v>
      </c>
      <c r="C848" s="26">
        <v>0.00365157</v>
      </c>
      <c r="D848" s="26">
        <v>0.00365824</v>
      </c>
      <c r="E848" s="26">
        <f>IFERROR(VLOOKUP(A848, USDTRY!$A$1:$B$2021, 2, FALSE), "NA")</f>
        <v>8.3436</v>
      </c>
      <c r="F848" s="27">
        <f t="shared" si="1"/>
        <v>174.9328827</v>
      </c>
      <c r="G848" s="27">
        <f t="shared" si="2"/>
        <v>-0.0005400513238</v>
      </c>
    </row>
    <row r="849">
      <c r="A849" s="28">
        <v>44336.0</v>
      </c>
      <c r="B849" s="25">
        <v>1449.82</v>
      </c>
      <c r="C849" s="26">
        <v>-0.0067025</v>
      </c>
      <c r="D849" s="26">
        <v>-0.00668</v>
      </c>
      <c r="E849" s="26">
        <f>IFERROR(VLOOKUP(A849, USDTRY!$A$1:$B$2021, 2, FALSE), "NA")</f>
        <v>8.37</v>
      </c>
      <c r="F849" s="27">
        <f t="shared" si="1"/>
        <v>173.2162485</v>
      </c>
      <c r="G849" s="27">
        <f t="shared" si="2"/>
        <v>-0.009861567587</v>
      </c>
    </row>
    <row r="850">
      <c r="A850" s="28">
        <v>44337.0</v>
      </c>
      <c r="B850" s="25">
        <v>1451.84</v>
      </c>
      <c r="C850" s="26">
        <v>0.00139231</v>
      </c>
      <c r="D850" s="26">
        <v>0.00139328</v>
      </c>
      <c r="E850" s="26">
        <f>IFERROR(VLOOKUP(A850, USDTRY!$A$1:$B$2021, 2, FALSE), "NA")</f>
        <v>8.4066</v>
      </c>
      <c r="F850" s="27">
        <f t="shared" si="1"/>
        <v>172.7024005</v>
      </c>
      <c r="G850" s="27">
        <f t="shared" si="2"/>
        <v>-0.002970920424</v>
      </c>
    </row>
    <row r="851">
      <c r="A851" s="28">
        <v>44340.0</v>
      </c>
      <c r="B851" s="25">
        <v>1452.18</v>
      </c>
      <c r="C851" s="26">
        <v>2.3416E-4</v>
      </c>
      <c r="D851" s="26">
        <v>2.3419E-4</v>
      </c>
      <c r="E851" s="26">
        <f>IFERROR(VLOOKUP(A851, USDTRY!$A$1:$B$2021, 2, FALSE), "NA")</f>
        <v>8.3786</v>
      </c>
      <c r="F851" s="27">
        <f t="shared" si="1"/>
        <v>173.3201251</v>
      </c>
      <c r="G851" s="27">
        <f t="shared" si="2"/>
        <v>0.003570433693</v>
      </c>
    </row>
    <row r="852">
      <c r="A852" s="28">
        <v>44341.0</v>
      </c>
      <c r="B852" s="25">
        <v>1400.22</v>
      </c>
      <c r="C852" s="26">
        <v>-0.0364365</v>
      </c>
      <c r="D852" s="26">
        <v>-0.0357807</v>
      </c>
      <c r="E852" s="26">
        <f>IFERROR(VLOOKUP(A852, USDTRY!$A$1:$B$2021, 2, FALSE), "NA")</f>
        <v>8.4501</v>
      </c>
      <c r="F852" s="27">
        <f t="shared" si="1"/>
        <v>165.7045479</v>
      </c>
      <c r="G852" s="27">
        <f t="shared" si="2"/>
        <v>-0.04493394805</v>
      </c>
    </row>
    <row r="853">
      <c r="A853" s="28">
        <v>44342.0</v>
      </c>
      <c r="B853" s="25">
        <v>1427.06</v>
      </c>
      <c r="C853" s="26">
        <v>0.01898702</v>
      </c>
      <c r="D853" s="26">
        <v>0.01916842</v>
      </c>
      <c r="E853" s="26">
        <f>IFERROR(VLOOKUP(A853, USDTRY!$A$1:$B$2021, 2, FALSE), "NA")</f>
        <v>8.4501</v>
      </c>
      <c r="F853" s="27">
        <f t="shared" si="1"/>
        <v>168.8808416</v>
      </c>
      <c r="G853" s="27">
        <f t="shared" si="2"/>
        <v>0.01898701673</v>
      </c>
    </row>
    <row r="854">
      <c r="A854" s="28">
        <v>44343.0</v>
      </c>
      <c r="B854" s="25">
        <v>1415.03</v>
      </c>
      <c r="C854" s="26">
        <v>-0.0084657</v>
      </c>
      <c r="D854" s="26">
        <v>-0.0084299</v>
      </c>
      <c r="E854" s="26">
        <f>IFERROR(VLOOKUP(A854, USDTRY!$A$1:$B$2021, 2, FALSE), "NA")</f>
        <v>8.4967</v>
      </c>
      <c r="F854" s="27">
        <f t="shared" si="1"/>
        <v>166.5387739</v>
      </c>
      <c r="G854" s="27">
        <f t="shared" si="2"/>
        <v>-0.01396522878</v>
      </c>
    </row>
    <row r="855">
      <c r="A855" s="28">
        <v>44344.0</v>
      </c>
      <c r="B855" s="25">
        <v>1422.06</v>
      </c>
      <c r="C855" s="26">
        <v>0.00495579</v>
      </c>
      <c r="D855" s="26">
        <v>0.00496809</v>
      </c>
      <c r="E855" s="26">
        <f>IFERROR(VLOOKUP(A855, USDTRY!$A$1:$B$2021, 2, FALSE), "NA")</f>
        <v>8.5484</v>
      </c>
      <c r="F855" s="27">
        <f t="shared" si="1"/>
        <v>166.3539376</v>
      </c>
      <c r="G855" s="27">
        <f t="shared" si="2"/>
        <v>-0.001110485815</v>
      </c>
    </row>
    <row r="856">
      <c r="A856" s="28">
        <v>44347.0</v>
      </c>
      <c r="B856" s="25">
        <v>1420.49</v>
      </c>
      <c r="C856" s="26">
        <v>-0.0011046</v>
      </c>
      <c r="D856" s="26">
        <v>-0.001104</v>
      </c>
      <c r="E856" s="26">
        <f>IFERROR(VLOOKUP(A856, USDTRY!$A$1:$B$2021, 2, FALSE), "NA")</f>
        <v>8.4808</v>
      </c>
      <c r="F856" s="27">
        <f t="shared" si="1"/>
        <v>167.4948118</v>
      </c>
      <c r="G856" s="27">
        <f t="shared" si="2"/>
        <v>0.006834703886</v>
      </c>
    </row>
    <row r="857">
      <c r="A857" s="28">
        <v>44348.0</v>
      </c>
      <c r="B857" s="25">
        <v>1432.04</v>
      </c>
      <c r="C857" s="26">
        <v>0.00809812</v>
      </c>
      <c r="D857" s="26">
        <v>0.008131</v>
      </c>
      <c r="E857" s="26">
        <f>IFERROR(VLOOKUP(A857, USDTRY!$A$1:$B$2021, 2, FALSE), "NA")</f>
        <v>8.5301</v>
      </c>
      <c r="F857" s="27">
        <f t="shared" si="1"/>
        <v>167.8807986</v>
      </c>
      <c r="G857" s="27">
        <f t="shared" si="2"/>
        <v>0.002301818809</v>
      </c>
    </row>
    <row r="858">
      <c r="A858" s="28">
        <v>44349.0</v>
      </c>
      <c r="B858" s="25">
        <v>1430.73</v>
      </c>
      <c r="C858" s="26">
        <v>-9.152E-4</v>
      </c>
      <c r="D858" s="26">
        <v>-9.148E-4</v>
      </c>
      <c r="E858" s="26">
        <f>IFERROR(VLOOKUP(A858, USDTRY!$A$1:$B$2021, 2, FALSE), "NA")</f>
        <v>8.5826</v>
      </c>
      <c r="F858" s="27">
        <f t="shared" si="1"/>
        <v>166.7012327</v>
      </c>
      <c r="G858" s="27">
        <f t="shared" si="2"/>
        <v>-0.007051010717</v>
      </c>
    </row>
    <row r="859">
      <c r="A859" s="28">
        <v>44350.0</v>
      </c>
      <c r="B859" s="25">
        <v>1428.13</v>
      </c>
      <c r="C859" s="26">
        <v>-0.0018189</v>
      </c>
      <c r="D859" s="26">
        <v>-0.0018173</v>
      </c>
      <c r="E859" s="26">
        <f>IFERROR(VLOOKUP(A859, USDTRY!$A$1:$B$2021, 2, FALSE), "NA")</f>
        <v>8.6905</v>
      </c>
      <c r="F859" s="27">
        <f t="shared" si="1"/>
        <v>164.3323169</v>
      </c>
      <c r="G859" s="27">
        <f t="shared" si="2"/>
        <v>-0.01431248446</v>
      </c>
    </row>
    <row r="860">
      <c r="A860" s="28">
        <v>44351.0</v>
      </c>
      <c r="B860" s="25">
        <v>1432.93</v>
      </c>
      <c r="C860" s="26">
        <v>0.0033554</v>
      </c>
      <c r="D860" s="26">
        <v>0.00336104</v>
      </c>
      <c r="E860" s="26">
        <f>IFERROR(VLOOKUP(A860, USDTRY!$A$1:$B$2021, 2, FALSE), "NA")</f>
        <v>8.6563</v>
      </c>
      <c r="F860" s="27">
        <f t="shared" si="1"/>
        <v>165.5360835</v>
      </c>
      <c r="G860" s="27">
        <f t="shared" si="2"/>
        <v>0.007298498372</v>
      </c>
    </row>
    <row r="861">
      <c r="A861" s="28">
        <v>44354.0</v>
      </c>
      <c r="B861" s="25">
        <v>1447.08</v>
      </c>
      <c r="C861" s="26">
        <v>0.00982643</v>
      </c>
      <c r="D861" s="26">
        <v>0.00987487</v>
      </c>
      <c r="E861" s="26">
        <f>IFERROR(VLOOKUP(A861, USDTRY!$A$1:$B$2021, 2, FALSE), "NA")</f>
        <v>8.5745</v>
      </c>
      <c r="F861" s="27">
        <f t="shared" si="1"/>
        <v>168.7655257</v>
      </c>
      <c r="G861" s="27">
        <f t="shared" si="2"/>
        <v>0.01932113107</v>
      </c>
    </row>
    <row r="862">
      <c r="A862" s="28">
        <v>44355.0</v>
      </c>
      <c r="B862" s="25">
        <v>1447.59</v>
      </c>
      <c r="C862" s="26">
        <v>3.5237E-4</v>
      </c>
      <c r="D862" s="26">
        <v>3.5243E-4</v>
      </c>
      <c r="E862" s="26">
        <f>IFERROR(VLOOKUP(A862, USDTRY!$A$1:$B$2021, 2, FALSE), "NA")</f>
        <v>8.5979</v>
      </c>
      <c r="F862" s="27">
        <f t="shared" si="1"/>
        <v>168.3655311</v>
      </c>
      <c r="G862" s="27">
        <f t="shared" si="2"/>
        <v>-0.002372933304</v>
      </c>
    </row>
    <row r="863">
      <c r="A863" s="28">
        <v>44356.0</v>
      </c>
      <c r="B863" s="25">
        <v>1449.17</v>
      </c>
      <c r="C863" s="26">
        <v>0.00109087</v>
      </c>
      <c r="D863" s="26">
        <v>0.00109147</v>
      </c>
      <c r="E863" s="26">
        <f>IFERROR(VLOOKUP(A863, USDTRY!$A$1:$B$2021, 2, FALSE), "NA")</f>
        <v>8.5787</v>
      </c>
      <c r="F863" s="27">
        <f t="shared" si="1"/>
        <v>168.9265273</v>
      </c>
      <c r="G863" s="27">
        <f t="shared" si="2"/>
        <v>0.003326474576</v>
      </c>
    </row>
    <row r="864">
      <c r="A864" s="28">
        <v>44357.0</v>
      </c>
      <c r="B864" s="25">
        <v>1456.68</v>
      </c>
      <c r="C864" s="26">
        <v>0.00516889</v>
      </c>
      <c r="D864" s="26">
        <v>0.00518228</v>
      </c>
      <c r="E864" s="26">
        <f>IFERROR(VLOOKUP(A864, USDTRY!$A$1:$B$2021, 2, FALSE), "NA")</f>
        <v>8.4219</v>
      </c>
      <c r="F864" s="27">
        <f t="shared" si="1"/>
        <v>172.9633456</v>
      </c>
      <c r="G864" s="27">
        <f t="shared" si="2"/>
        <v>0.02361582583</v>
      </c>
    </row>
    <row r="865">
      <c r="A865" s="28">
        <v>44358.0</v>
      </c>
      <c r="B865" s="25">
        <v>1460.86</v>
      </c>
      <c r="C865" s="26">
        <v>0.00286543</v>
      </c>
      <c r="D865" s="26">
        <v>0.00286954</v>
      </c>
      <c r="E865" s="26">
        <f>IFERROR(VLOOKUP(A865, USDTRY!$A$1:$B$2021, 2, FALSE), "NA")</f>
        <v>8.3818</v>
      </c>
      <c r="F865" s="27">
        <f t="shared" si="1"/>
        <v>174.2895321</v>
      </c>
      <c r="G865" s="27">
        <f t="shared" si="2"/>
        <v>0.007638197125</v>
      </c>
    </row>
    <row r="866">
      <c r="A866" s="28">
        <v>44361.0</v>
      </c>
      <c r="B866" s="25">
        <v>1454.25</v>
      </c>
      <c r="C866" s="26">
        <v>-0.004535</v>
      </c>
      <c r="D866" s="26">
        <v>-0.0045247</v>
      </c>
      <c r="E866" s="26">
        <f>IFERROR(VLOOKUP(A866, USDTRY!$A$1:$B$2021, 2, FALSE), "NA")</f>
        <v>8.4587</v>
      </c>
      <c r="F866" s="27">
        <f t="shared" si="1"/>
        <v>171.9235816</v>
      </c>
      <c r="G866" s="27">
        <f t="shared" si="2"/>
        <v>-0.01366780853</v>
      </c>
    </row>
    <row r="867">
      <c r="A867" s="28">
        <v>44362.0</v>
      </c>
      <c r="B867" s="25">
        <v>1442.56</v>
      </c>
      <c r="C867" s="26">
        <v>-0.008071</v>
      </c>
      <c r="D867" s="26">
        <v>-0.0080385</v>
      </c>
      <c r="E867" s="26">
        <f>IFERROR(VLOOKUP(A867, USDTRY!$A$1:$B$2021, 2, FALSE), "NA")</f>
        <v>8.5476</v>
      </c>
      <c r="F867" s="27">
        <f t="shared" si="1"/>
        <v>168.7678413</v>
      </c>
      <c r="G867" s="27">
        <f t="shared" si="2"/>
        <v>-0.0185260351</v>
      </c>
    </row>
    <row r="868">
      <c r="A868" s="28">
        <v>44363.0</v>
      </c>
      <c r="B868" s="25">
        <v>1431.31</v>
      </c>
      <c r="C868" s="26">
        <v>-0.0078292</v>
      </c>
      <c r="D868" s="26">
        <v>-0.0077986</v>
      </c>
      <c r="E868" s="26">
        <f>IFERROR(VLOOKUP(A868, USDTRY!$A$1:$B$2021, 2, FALSE), "NA")</f>
        <v>8.6021</v>
      </c>
      <c r="F868" s="27">
        <f t="shared" si="1"/>
        <v>166.390765</v>
      </c>
      <c r="G868" s="27">
        <f t="shared" si="2"/>
        <v>-0.01418502186</v>
      </c>
    </row>
    <row r="869">
      <c r="A869" s="28">
        <v>44364.0</v>
      </c>
      <c r="B869" s="25">
        <v>1414.15</v>
      </c>
      <c r="C869" s="26">
        <v>-0.0120615</v>
      </c>
      <c r="D869" s="26">
        <v>-0.011989</v>
      </c>
      <c r="E869" s="26">
        <f>IFERROR(VLOOKUP(A869, USDTRY!$A$1:$B$2021, 2, FALSE), "NA")</f>
        <v>8.7092</v>
      </c>
      <c r="F869" s="27">
        <f t="shared" si="1"/>
        <v>162.3742709</v>
      </c>
      <c r="G869" s="27">
        <f t="shared" si="2"/>
        <v>-0.02443504365</v>
      </c>
    </row>
    <row r="870">
      <c r="A870" s="28">
        <v>44365.0</v>
      </c>
      <c r="B870" s="25">
        <v>1391.06</v>
      </c>
      <c r="C870" s="26">
        <v>-0.0164626</v>
      </c>
      <c r="D870" s="26">
        <v>-0.0163278</v>
      </c>
      <c r="E870" s="26">
        <f>IFERROR(VLOOKUP(A870, USDTRY!$A$1:$B$2021, 2, FALSE), "NA")</f>
        <v>8.7257</v>
      </c>
      <c r="F870" s="27">
        <f t="shared" si="1"/>
        <v>159.4210207</v>
      </c>
      <c r="G870" s="27">
        <f t="shared" si="2"/>
        <v>-0.01835535334</v>
      </c>
    </row>
    <row r="871">
      <c r="A871" s="28">
        <v>44368.0</v>
      </c>
      <c r="B871" s="25">
        <v>1398.52</v>
      </c>
      <c r="C871" s="26">
        <v>0.00534849</v>
      </c>
      <c r="D871" s="26">
        <v>0.00536282</v>
      </c>
      <c r="E871" s="26">
        <f>IFERROR(VLOOKUP(A871, USDTRY!$A$1:$B$2021, 2, FALSE), "NA")</f>
        <v>8.7633</v>
      </c>
      <c r="F871" s="27">
        <f t="shared" si="1"/>
        <v>159.588283</v>
      </c>
      <c r="G871" s="27">
        <f t="shared" si="2"/>
        <v>0.001048635906</v>
      </c>
    </row>
    <row r="872">
      <c r="A872" s="28">
        <v>44369.0</v>
      </c>
      <c r="B872" s="25">
        <v>1409.85</v>
      </c>
      <c r="C872" s="26">
        <v>0.00806878</v>
      </c>
      <c r="D872" s="26">
        <v>0.00810142</v>
      </c>
      <c r="E872" s="26">
        <f>IFERROR(VLOOKUP(A872, USDTRY!$A$1:$B$2021, 2, FALSE), "NA")</f>
        <v>8.6444</v>
      </c>
      <c r="F872" s="27">
        <f t="shared" si="1"/>
        <v>163.0940262</v>
      </c>
      <c r="G872" s="27">
        <f t="shared" si="2"/>
        <v>0.02172961505</v>
      </c>
    </row>
    <row r="873">
      <c r="A873" s="28">
        <v>44370.0</v>
      </c>
      <c r="B873" s="25">
        <v>1402.35</v>
      </c>
      <c r="C873" s="26">
        <v>-0.0053339</v>
      </c>
      <c r="D873" s="26">
        <v>-0.0053197</v>
      </c>
      <c r="E873" s="26">
        <f>IFERROR(VLOOKUP(A873, USDTRY!$A$1:$B$2021, 2, FALSE), "NA")</f>
        <v>8.6323</v>
      </c>
      <c r="F873" s="27">
        <f t="shared" si="1"/>
        <v>162.4538072</v>
      </c>
      <c r="G873" s="27">
        <f t="shared" si="2"/>
        <v>-0.003933184236</v>
      </c>
    </row>
    <row r="874">
      <c r="A874" s="28">
        <v>44371.0</v>
      </c>
      <c r="B874" s="25">
        <v>1410.79</v>
      </c>
      <c r="C874" s="26">
        <v>0.00600043</v>
      </c>
      <c r="D874" s="26">
        <v>0.00601847</v>
      </c>
      <c r="E874" s="26">
        <f>IFERROR(VLOOKUP(A874, USDTRY!$A$1:$B$2021, 2, FALSE), "NA")</f>
        <v>8.7</v>
      </c>
      <c r="F874" s="27">
        <f t="shared" si="1"/>
        <v>162.1597701</v>
      </c>
      <c r="G874" s="27">
        <f t="shared" si="2"/>
        <v>-0.001811613552</v>
      </c>
    </row>
    <row r="875">
      <c r="A875" s="28">
        <v>44372.0</v>
      </c>
      <c r="B875" s="25">
        <v>1391.86</v>
      </c>
      <c r="C875" s="26">
        <v>-0.0135088</v>
      </c>
      <c r="D875" s="26">
        <v>-0.013418</v>
      </c>
      <c r="E875" s="26">
        <f>IFERROR(VLOOKUP(A875, USDTRY!$A$1:$B$2021, 2, FALSE), "NA")</f>
        <v>8.7493</v>
      </c>
      <c r="F875" s="27">
        <f t="shared" si="1"/>
        <v>159.0824409</v>
      </c>
      <c r="G875" s="27">
        <f t="shared" si="2"/>
        <v>-0.01915952054</v>
      </c>
    </row>
    <row r="876">
      <c r="A876" s="28">
        <v>44375.0</v>
      </c>
      <c r="B876" s="25">
        <v>1373.25</v>
      </c>
      <c r="C876" s="26">
        <v>-0.0134608</v>
      </c>
      <c r="D876" s="26">
        <v>-0.0133706</v>
      </c>
      <c r="E876" s="26">
        <f>IFERROR(VLOOKUP(A876, USDTRY!$A$1:$B$2021, 2, FALSE), "NA")</f>
        <v>8.6832</v>
      </c>
      <c r="F876" s="27">
        <f t="shared" si="1"/>
        <v>158.1502211</v>
      </c>
      <c r="G876" s="27">
        <f t="shared" si="2"/>
        <v>-0.005877216059</v>
      </c>
    </row>
    <row r="877">
      <c r="A877" s="28">
        <v>44376.0</v>
      </c>
      <c r="B877" s="25">
        <v>1371.67</v>
      </c>
      <c r="C877" s="26">
        <v>-0.0011512</v>
      </c>
      <c r="D877" s="26">
        <v>-0.0011506</v>
      </c>
      <c r="E877" s="26">
        <f>IFERROR(VLOOKUP(A877, USDTRY!$A$1:$B$2021, 2, FALSE), "NA")</f>
        <v>8.7299</v>
      </c>
      <c r="F877" s="27">
        <f t="shared" si="1"/>
        <v>157.1232202</v>
      </c>
      <c r="G877" s="27">
        <f t="shared" si="2"/>
        <v>-0.006515008354</v>
      </c>
    </row>
    <row r="878">
      <c r="A878" s="28">
        <v>44377.0</v>
      </c>
      <c r="B878" s="25">
        <v>1356.34</v>
      </c>
      <c r="C878" s="26">
        <v>-0.0112391</v>
      </c>
      <c r="D878" s="26">
        <v>-0.0111762</v>
      </c>
      <c r="E878" s="26">
        <f>IFERROR(VLOOKUP(A878, USDTRY!$A$1:$B$2021, 2, FALSE), "NA")</f>
        <v>8.7037</v>
      </c>
      <c r="F878" s="27">
        <f t="shared" si="1"/>
        <v>155.8348748</v>
      </c>
      <c r="G878" s="27">
        <f t="shared" si="2"/>
        <v>-0.008233387615</v>
      </c>
    </row>
    <row r="879">
      <c r="A879" s="28">
        <v>44378.0</v>
      </c>
      <c r="B879" s="25">
        <v>1372.78</v>
      </c>
      <c r="C879" s="26">
        <v>0.01204799</v>
      </c>
      <c r="D879" s="26">
        <v>0.01212085</v>
      </c>
      <c r="E879" s="26">
        <f>IFERROR(VLOOKUP(A879, USDTRY!$A$1:$B$2021, 2, FALSE), "NA")</f>
        <v>8.6508</v>
      </c>
      <c r="F879" s="27">
        <f t="shared" si="1"/>
        <v>158.6882138</v>
      </c>
      <c r="G879" s="27">
        <f t="shared" si="2"/>
        <v>0.01814440572</v>
      </c>
    </row>
    <row r="880">
      <c r="A880" s="28">
        <v>44379.0</v>
      </c>
      <c r="B880" s="25">
        <v>1376.67</v>
      </c>
      <c r="C880" s="26">
        <v>0.00282966</v>
      </c>
      <c r="D880" s="26">
        <v>0.00283367</v>
      </c>
      <c r="E880" s="26">
        <f>IFERROR(VLOOKUP(A880, USDTRY!$A$1:$B$2021, 2, FALSE), "NA")</f>
        <v>8.6792</v>
      </c>
      <c r="F880" s="27">
        <f t="shared" si="1"/>
        <v>158.6171537</v>
      </c>
      <c r="G880" s="27">
        <f t="shared" si="2"/>
        <v>-0.0004478975812</v>
      </c>
    </row>
    <row r="881">
      <c r="A881" s="28">
        <v>44382.0</v>
      </c>
      <c r="B881" s="25">
        <v>1392.64</v>
      </c>
      <c r="C881" s="26">
        <v>0.01153369</v>
      </c>
      <c r="D881" s="26">
        <v>0.01160046</v>
      </c>
      <c r="E881" s="26">
        <f>IFERROR(VLOOKUP(A881, USDTRY!$A$1:$B$2021, 2, FALSE), "NA")</f>
        <v>8.6631</v>
      </c>
      <c r="F881" s="27">
        <f t="shared" si="1"/>
        <v>160.7553878</v>
      </c>
      <c r="G881" s="27">
        <f t="shared" si="2"/>
        <v>0.0133904191</v>
      </c>
    </row>
    <row r="882">
      <c r="A882" s="28">
        <v>44383.0</v>
      </c>
      <c r="B882" s="25">
        <v>1382.58</v>
      </c>
      <c r="C882" s="26">
        <v>-0.0072499</v>
      </c>
      <c r="D882" s="26">
        <v>-0.0072237</v>
      </c>
      <c r="E882" s="26">
        <f>IFERROR(VLOOKUP(A882, USDTRY!$A$1:$B$2021, 2, FALSE), "NA")</f>
        <v>8.6869</v>
      </c>
      <c r="F882" s="27">
        <f t="shared" si="1"/>
        <v>159.1568914</v>
      </c>
      <c r="G882" s="27">
        <f t="shared" si="2"/>
        <v>-0.009993425012</v>
      </c>
    </row>
    <row r="883">
      <c r="A883" s="28">
        <v>44384.0</v>
      </c>
      <c r="B883" s="25">
        <v>1390.58</v>
      </c>
      <c r="C883" s="26">
        <v>0.00576961</v>
      </c>
      <c r="D883" s="26">
        <v>0.00578628</v>
      </c>
      <c r="E883" s="26">
        <f>IFERROR(VLOOKUP(A883, USDTRY!$A$1:$B$2021, 2, FALSE), "NA")</f>
        <v>8.6837</v>
      </c>
      <c r="F883" s="27">
        <f t="shared" si="1"/>
        <v>160.136808</v>
      </c>
      <c r="G883" s="27">
        <f t="shared" si="2"/>
        <v>0.006138046004</v>
      </c>
    </row>
    <row r="884">
      <c r="A884" s="28">
        <v>44385.0</v>
      </c>
      <c r="B884" s="25">
        <v>1372.98</v>
      </c>
      <c r="C884" s="26">
        <v>-0.0127374</v>
      </c>
      <c r="D884" s="26">
        <v>-0.0126566</v>
      </c>
      <c r="E884" s="26">
        <f>IFERROR(VLOOKUP(A884, USDTRY!$A$1:$B$2021, 2, FALSE), "NA")</f>
        <v>8.6897</v>
      </c>
      <c r="F884" s="27">
        <f t="shared" si="1"/>
        <v>158.0008516</v>
      </c>
      <c r="G884" s="27">
        <f t="shared" si="2"/>
        <v>-0.01342807738</v>
      </c>
    </row>
    <row r="885">
      <c r="A885" s="28">
        <v>44386.0</v>
      </c>
      <c r="B885" s="25">
        <v>1378.28</v>
      </c>
      <c r="C885" s="26">
        <v>0.00385278</v>
      </c>
      <c r="D885" s="26">
        <v>0.00386022</v>
      </c>
      <c r="E885" s="26">
        <f>IFERROR(VLOOKUP(A885, USDTRY!$A$1:$B$2021, 2, FALSE), "NA")</f>
        <v>8.6461</v>
      </c>
      <c r="F885" s="27">
        <f t="shared" si="1"/>
        <v>159.4106013</v>
      </c>
      <c r="G885" s="27">
        <f t="shared" si="2"/>
        <v>0.008882848968</v>
      </c>
    </row>
    <row r="886">
      <c r="A886" s="28">
        <v>44389.0</v>
      </c>
      <c r="B886" s="25">
        <v>1356.96</v>
      </c>
      <c r="C886" s="26">
        <v>-0.0155894</v>
      </c>
      <c r="D886" s="26">
        <v>-0.0154686</v>
      </c>
      <c r="E886" s="26">
        <f>IFERROR(VLOOKUP(A886, USDTRY!$A$1:$B$2021, 2, FALSE), "NA")</f>
        <v>8.6344</v>
      </c>
      <c r="F886" s="27">
        <f t="shared" si="1"/>
        <v>157.1574168</v>
      </c>
      <c r="G886" s="27">
        <f t="shared" si="2"/>
        <v>-0.01423531366</v>
      </c>
    </row>
    <row r="887">
      <c r="A887" s="28">
        <v>44390.0</v>
      </c>
      <c r="B887" s="25">
        <v>1346.84</v>
      </c>
      <c r="C887" s="26">
        <v>-0.0074858</v>
      </c>
      <c r="D887" s="26">
        <v>-0.0074578</v>
      </c>
      <c r="E887" s="26">
        <f>IFERROR(VLOOKUP(A887, USDTRY!$A$1:$B$2021, 2, FALSE), "NA")</f>
        <v>8.6162</v>
      </c>
      <c r="F887" s="27">
        <f t="shared" si="1"/>
        <v>156.3148488</v>
      </c>
      <c r="G887" s="27">
        <f t="shared" si="2"/>
        <v>-0.005375723421</v>
      </c>
    </row>
    <row r="888">
      <c r="A888" s="28">
        <v>44391.0</v>
      </c>
      <c r="B888" s="25">
        <v>1367.25</v>
      </c>
      <c r="C888" s="26">
        <v>0.01504032</v>
      </c>
      <c r="D888" s="26">
        <v>0.01515399</v>
      </c>
      <c r="E888" s="26">
        <f>IFERROR(VLOOKUP(A888, USDTRY!$A$1:$B$2021, 2, FALSE), "NA")</f>
        <v>8.5828</v>
      </c>
      <c r="F888" s="27">
        <f t="shared" si="1"/>
        <v>159.3011605</v>
      </c>
      <c r="G888" s="27">
        <f t="shared" si="2"/>
        <v>0.01892426697</v>
      </c>
    </row>
    <row r="889">
      <c r="A889" s="28">
        <v>44393.0</v>
      </c>
      <c r="B889" s="25">
        <v>1363.28</v>
      </c>
      <c r="C889" s="26">
        <v>-0.0029079</v>
      </c>
      <c r="D889" s="26">
        <v>-0.0029036</v>
      </c>
      <c r="E889" s="26">
        <f>IFERROR(VLOOKUP(A889, USDTRY!$A$1:$B$2021, 2, FALSE), "NA")</f>
        <v>8.5144</v>
      </c>
      <c r="F889" s="27">
        <f t="shared" si="1"/>
        <v>160.1146293</v>
      </c>
      <c r="G889" s="27">
        <f t="shared" si="2"/>
        <v>0.005093490416</v>
      </c>
    </row>
    <row r="890">
      <c r="A890" s="28">
        <v>44396.0</v>
      </c>
      <c r="B890" s="25">
        <v>1351.59</v>
      </c>
      <c r="C890" s="26">
        <v>-0.0086119</v>
      </c>
      <c r="D890" s="26">
        <v>-0.0085749</v>
      </c>
      <c r="E890" s="26">
        <f>IFERROR(VLOOKUP(A890, USDTRY!$A$1:$B$2021, 2, FALSE), "NA")</f>
        <v>8.5702</v>
      </c>
      <c r="F890" s="27">
        <f t="shared" si="1"/>
        <v>157.7081048</v>
      </c>
      <c r="G890" s="27">
        <f t="shared" si="2"/>
        <v>-0.01514410544</v>
      </c>
    </row>
    <row r="891">
      <c r="A891" s="28">
        <v>44403.0</v>
      </c>
      <c r="B891" s="25">
        <v>1349.11</v>
      </c>
      <c r="C891" s="26">
        <v>-0.0018366</v>
      </c>
      <c r="D891" s="26">
        <v>-0.0018349</v>
      </c>
      <c r="E891" s="26">
        <f>IFERROR(VLOOKUP(A891, USDTRY!$A$1:$B$2021, 2, FALSE), "NA")</f>
        <v>8.5539</v>
      </c>
      <c r="F891" s="27">
        <f t="shared" si="1"/>
        <v>157.7187014</v>
      </c>
      <c r="G891" s="27">
        <f t="shared" si="2"/>
        <v>0.00006718885325</v>
      </c>
    </row>
    <row r="892">
      <c r="A892" s="28">
        <v>44404.0</v>
      </c>
      <c r="B892" s="25">
        <v>1359.55</v>
      </c>
      <c r="C892" s="26">
        <v>0.00770865</v>
      </c>
      <c r="D892" s="26">
        <v>0.00773843</v>
      </c>
      <c r="E892" s="26">
        <f>IFERROR(VLOOKUP(A892, USDTRY!$A$1:$B$2021, 2, FALSE), "NA")</f>
        <v>8.5577</v>
      </c>
      <c r="F892" s="27">
        <f t="shared" si="1"/>
        <v>158.8686212</v>
      </c>
      <c r="G892" s="27">
        <f t="shared" si="2"/>
        <v>0.007264503696</v>
      </c>
    </row>
    <row r="893">
      <c r="A893" s="28">
        <v>44405.0</v>
      </c>
      <c r="B893" s="25">
        <v>1360.75</v>
      </c>
      <c r="C893" s="26">
        <v>8.8226E-4</v>
      </c>
      <c r="D893" s="26">
        <v>8.8264E-4</v>
      </c>
      <c r="E893" s="26">
        <f>IFERROR(VLOOKUP(A893, USDTRY!$A$1:$B$2021, 2, FALSE), "NA")</f>
        <v>8.5488</v>
      </c>
      <c r="F893" s="27">
        <f t="shared" si="1"/>
        <v>159.174387</v>
      </c>
      <c r="G893" s="27">
        <f t="shared" si="2"/>
        <v>0.00192279593</v>
      </c>
    </row>
    <row r="894">
      <c r="A894" s="28">
        <v>44406.0</v>
      </c>
      <c r="B894" s="25">
        <v>1391.64</v>
      </c>
      <c r="C894" s="26">
        <v>0.02244689</v>
      </c>
      <c r="D894" s="26">
        <v>0.02270072</v>
      </c>
      <c r="E894" s="26">
        <f>IFERROR(VLOOKUP(A894, USDTRY!$A$1:$B$2021, 2, FALSE), "NA")</f>
        <v>8.4375</v>
      </c>
      <c r="F894" s="27">
        <f t="shared" si="1"/>
        <v>164.9351111</v>
      </c>
      <c r="G894" s="27">
        <f t="shared" si="2"/>
        <v>0.03555175547</v>
      </c>
    </row>
    <row r="895">
      <c r="A895" s="28">
        <v>44407.0</v>
      </c>
      <c r="B895" s="25">
        <v>1392.91</v>
      </c>
      <c r="C895" s="26">
        <v>9.1218E-4</v>
      </c>
      <c r="D895" s="26">
        <v>9.1259E-4</v>
      </c>
      <c r="E895" s="26">
        <f>IFERROR(VLOOKUP(A895, USDTRY!$A$1:$B$2021, 2, FALSE), "NA")</f>
        <v>8.4333</v>
      </c>
      <c r="F895" s="27">
        <f t="shared" si="1"/>
        <v>165.1678465</v>
      </c>
      <c r="G895" s="27">
        <f t="shared" si="2"/>
        <v>0.001410077888</v>
      </c>
    </row>
    <row r="896">
      <c r="A896" s="28">
        <v>44410.0</v>
      </c>
      <c r="B896" s="25">
        <v>1399.65</v>
      </c>
      <c r="C896" s="26">
        <v>0.00482712</v>
      </c>
      <c r="D896" s="26">
        <v>0.00483879</v>
      </c>
      <c r="E896" s="26">
        <f>IFERROR(VLOOKUP(A896, USDTRY!$A$1:$B$2021, 2, FALSE), "NA")</f>
        <v>8.344</v>
      </c>
      <c r="F896" s="27">
        <f t="shared" si="1"/>
        <v>167.7432886</v>
      </c>
      <c r="G896" s="27">
        <f t="shared" si="2"/>
        <v>0.0154725582</v>
      </c>
    </row>
    <row r="897">
      <c r="A897" s="28">
        <v>44411.0</v>
      </c>
      <c r="B897" s="25">
        <v>1408.81</v>
      </c>
      <c r="C897" s="26">
        <v>0.00652317</v>
      </c>
      <c r="D897" s="26">
        <v>0.00654449</v>
      </c>
      <c r="E897" s="26">
        <f>IFERROR(VLOOKUP(A897, USDTRY!$A$1:$B$2021, 2, FALSE), "NA")</f>
        <v>8.4022</v>
      </c>
      <c r="F897" s="27">
        <f t="shared" si="1"/>
        <v>167.6715622</v>
      </c>
      <c r="G897" s="27">
        <f t="shared" si="2"/>
        <v>-0.0004276875733</v>
      </c>
    </row>
    <row r="898">
      <c r="A898" s="28">
        <v>44412.0</v>
      </c>
      <c r="B898" s="25">
        <v>1413.8</v>
      </c>
      <c r="C898" s="26">
        <v>0.00353574</v>
      </c>
      <c r="D898" s="26">
        <v>0.003542</v>
      </c>
      <c r="E898" s="26">
        <f>IFERROR(VLOOKUP(A898, USDTRY!$A$1:$B$2021, 2, FALSE), "NA")</f>
        <v>8.4727</v>
      </c>
      <c r="F898" s="27">
        <f t="shared" si="1"/>
        <v>166.865344</v>
      </c>
      <c r="G898" s="27">
        <f t="shared" si="2"/>
        <v>-0.004819915343</v>
      </c>
    </row>
    <row r="899">
      <c r="A899" s="28">
        <v>44413.0</v>
      </c>
      <c r="B899" s="25">
        <v>1431.78</v>
      </c>
      <c r="C899" s="26">
        <v>0.01263731</v>
      </c>
      <c r="D899" s="26">
        <v>0.0127175</v>
      </c>
      <c r="E899" s="26">
        <f>IFERROR(VLOOKUP(A899, USDTRY!$A$1:$B$2021, 2, FALSE), "NA")</f>
        <v>8.524</v>
      </c>
      <c r="F899" s="27">
        <f t="shared" si="1"/>
        <v>167.9704364</v>
      </c>
      <c r="G899" s="27">
        <f t="shared" si="2"/>
        <v>0.006600826464</v>
      </c>
    </row>
    <row r="900">
      <c r="A900" s="28">
        <v>44414.0</v>
      </c>
      <c r="B900" s="25">
        <v>1434.76</v>
      </c>
      <c r="C900" s="26">
        <v>0.00207916</v>
      </c>
      <c r="D900" s="26">
        <v>0.00208133</v>
      </c>
      <c r="E900" s="26">
        <f>IFERROR(VLOOKUP(A900, USDTRY!$A$1:$B$2021, 2, FALSE), "NA")</f>
        <v>8.616</v>
      </c>
      <c r="F900" s="27">
        <f t="shared" si="1"/>
        <v>166.5227484</v>
      </c>
      <c r="G900" s="27">
        <f t="shared" si="2"/>
        <v>-0.008656063231</v>
      </c>
    </row>
    <row r="901">
      <c r="A901" s="28">
        <v>44417.0</v>
      </c>
      <c r="B901" s="25">
        <v>1432.61</v>
      </c>
      <c r="C901" s="26">
        <v>-0.0014996</v>
      </c>
      <c r="D901" s="26">
        <v>-0.0014985</v>
      </c>
      <c r="E901" s="26">
        <f>IFERROR(VLOOKUP(A901, USDTRY!$A$1:$B$2021, 2, FALSE), "NA")</f>
        <v>8.6439</v>
      </c>
      <c r="F901" s="27">
        <f t="shared" si="1"/>
        <v>165.736531</v>
      </c>
      <c r="G901" s="27">
        <f t="shared" si="2"/>
        <v>-0.004732562354</v>
      </c>
    </row>
    <row r="902">
      <c r="A902" s="28">
        <v>44418.0</v>
      </c>
      <c r="B902" s="25">
        <v>1437.46</v>
      </c>
      <c r="C902" s="26">
        <v>0.00337971</v>
      </c>
      <c r="D902" s="26">
        <v>0.00338543</v>
      </c>
      <c r="E902" s="26">
        <f>IFERROR(VLOOKUP(A902, USDTRY!$A$1:$B$2021, 2, FALSE), "NA")</f>
        <v>8.598</v>
      </c>
      <c r="F902" s="27">
        <f t="shared" si="1"/>
        <v>167.185392</v>
      </c>
      <c r="G902" s="27">
        <f t="shared" si="2"/>
        <v>0.008703963511</v>
      </c>
    </row>
    <row r="903">
      <c r="A903" s="28">
        <v>44419.0</v>
      </c>
      <c r="B903" s="25">
        <v>1410.87</v>
      </c>
      <c r="C903" s="26">
        <v>-0.0186711</v>
      </c>
      <c r="D903" s="26">
        <v>-0.0184979</v>
      </c>
      <c r="E903" s="26">
        <f>IFERROR(VLOOKUP(A903, USDTRY!$A$1:$B$2021, 2, FALSE), "NA")</f>
        <v>8.6246</v>
      </c>
      <c r="F903" s="27">
        <f t="shared" si="1"/>
        <v>163.5867171</v>
      </c>
      <c r="G903" s="27">
        <f t="shared" si="2"/>
        <v>-0.02176009878</v>
      </c>
    </row>
    <row r="904">
      <c r="A904" s="28">
        <v>44420.0</v>
      </c>
      <c r="B904" s="25">
        <v>1444.46</v>
      </c>
      <c r="C904" s="26">
        <v>0.02352901</v>
      </c>
      <c r="D904" s="26">
        <v>0.023808</v>
      </c>
      <c r="E904" s="26">
        <f>IFERROR(VLOOKUP(A904, USDTRY!$A$1:$B$2021, 2, FALSE), "NA")</f>
        <v>8.5497</v>
      </c>
      <c r="F904" s="27">
        <f t="shared" si="1"/>
        <v>168.9486181</v>
      </c>
      <c r="G904" s="27">
        <f t="shared" si="2"/>
        <v>0.03225140433</v>
      </c>
    </row>
    <row r="905">
      <c r="A905" s="28">
        <v>44421.0</v>
      </c>
      <c r="B905" s="25">
        <v>1447.64</v>
      </c>
      <c r="C905" s="26">
        <v>0.00219909</v>
      </c>
      <c r="D905" s="26">
        <v>0.00220151</v>
      </c>
      <c r="E905" s="26">
        <f>IFERROR(VLOOKUP(A905, USDTRY!$A$1:$B$2021, 2, FALSE), "NA")</f>
        <v>8.5171</v>
      </c>
      <c r="F905" s="27">
        <f t="shared" si="1"/>
        <v>169.9686513</v>
      </c>
      <c r="G905" s="27">
        <f t="shared" si="2"/>
        <v>0.00601938227</v>
      </c>
    </row>
    <row r="906">
      <c r="A906" s="28">
        <v>44424.0</v>
      </c>
      <c r="B906" s="25">
        <v>1455.25</v>
      </c>
      <c r="C906" s="26">
        <v>0.00524306</v>
      </c>
      <c r="D906" s="26">
        <v>0.00525683</v>
      </c>
      <c r="E906" s="26">
        <f>IFERROR(VLOOKUP(A906, USDTRY!$A$1:$B$2021, 2, FALSE), "NA")</f>
        <v>8.453</v>
      </c>
      <c r="F906" s="27">
        <f t="shared" si="1"/>
        <v>172.1578138</v>
      </c>
      <c r="G906" s="27">
        <f t="shared" si="2"/>
        <v>0.01279756227</v>
      </c>
    </row>
    <row r="907">
      <c r="A907" s="28">
        <v>44425.0</v>
      </c>
      <c r="B907" s="25">
        <v>1461.69</v>
      </c>
      <c r="C907" s="26">
        <v>0.00441559</v>
      </c>
      <c r="D907" s="26">
        <v>0.00442536</v>
      </c>
      <c r="E907" s="26">
        <f>IFERROR(VLOOKUP(A907, USDTRY!$A$1:$B$2021, 2, FALSE), "NA")</f>
        <v>8.4284</v>
      </c>
      <c r="F907" s="27">
        <f t="shared" si="1"/>
        <v>173.4243747</v>
      </c>
      <c r="G907" s="27">
        <f t="shared" si="2"/>
        <v>0.007330045657</v>
      </c>
    </row>
    <row r="908">
      <c r="A908" s="28">
        <v>44426.0</v>
      </c>
      <c r="B908" s="25">
        <v>1449.59</v>
      </c>
      <c r="C908" s="26">
        <v>-0.0083125</v>
      </c>
      <c r="D908" s="26">
        <v>-0.0082781</v>
      </c>
      <c r="E908" s="26">
        <f>IFERROR(VLOOKUP(A908, USDTRY!$A$1:$B$2021, 2, FALSE), "NA")</f>
        <v>8.4485</v>
      </c>
      <c r="F908" s="27">
        <f t="shared" si="1"/>
        <v>171.5795703</v>
      </c>
      <c r="G908" s="27">
        <f t="shared" si="2"/>
        <v>-0.01069449787</v>
      </c>
    </row>
    <row r="909">
      <c r="A909" s="28">
        <v>44427.0</v>
      </c>
      <c r="B909" s="25">
        <v>1439.86</v>
      </c>
      <c r="C909" s="26">
        <v>-0.0067349</v>
      </c>
      <c r="D909" s="26">
        <v>-0.0067122</v>
      </c>
      <c r="E909" s="26">
        <f>IFERROR(VLOOKUP(A909, USDTRY!$A$1:$B$2021, 2, FALSE), "NA")</f>
        <v>8.4939</v>
      </c>
      <c r="F909" s="27">
        <f t="shared" si="1"/>
        <v>169.5169475</v>
      </c>
      <c r="G909" s="27">
        <f t="shared" si="2"/>
        <v>-0.01209421918</v>
      </c>
    </row>
    <row r="910">
      <c r="A910" s="28">
        <v>44428.0</v>
      </c>
      <c r="B910" s="25">
        <v>1444.63</v>
      </c>
      <c r="C910" s="26">
        <v>0.00330735</v>
      </c>
      <c r="D910" s="26">
        <v>0.00331282</v>
      </c>
      <c r="E910" s="26">
        <f>IFERROR(VLOOKUP(A910, USDTRY!$A$1:$B$2021, 2, FALSE), "NA")</f>
        <v>8.4852</v>
      </c>
      <c r="F910" s="27">
        <f t="shared" si="1"/>
        <v>170.252911</v>
      </c>
      <c r="G910" s="27">
        <f t="shared" si="2"/>
        <v>0.004332136163</v>
      </c>
    </row>
    <row r="911">
      <c r="A911" s="28">
        <v>44431.0</v>
      </c>
      <c r="B911" s="25">
        <v>1459.33</v>
      </c>
      <c r="C911" s="26">
        <v>0.01012419</v>
      </c>
      <c r="D911" s="26">
        <v>0.01017562</v>
      </c>
      <c r="E911" s="26">
        <f>IFERROR(VLOOKUP(A911, USDTRY!$A$1:$B$2021, 2, FALSE), "NA")</f>
        <v>8.4187</v>
      </c>
      <c r="F911" s="27">
        <f t="shared" si="1"/>
        <v>173.3438654</v>
      </c>
      <c r="G911" s="27">
        <f t="shared" si="2"/>
        <v>0.01799224025</v>
      </c>
    </row>
    <row r="912">
      <c r="A912" s="28">
        <v>44432.0</v>
      </c>
      <c r="B912" s="25">
        <v>1465.89</v>
      </c>
      <c r="C912" s="26">
        <v>0.00448514</v>
      </c>
      <c r="D912" s="26">
        <v>0.00449521</v>
      </c>
      <c r="E912" s="26">
        <f>IFERROR(VLOOKUP(A912, USDTRY!$A$1:$B$2021, 2, FALSE), "NA")</f>
        <v>8.3959</v>
      </c>
      <c r="F912" s="27">
        <f t="shared" si="1"/>
        <v>174.5959337</v>
      </c>
      <c r="G912" s="27">
        <f t="shared" si="2"/>
        <v>0.007197070842</v>
      </c>
    </row>
    <row r="913">
      <c r="A913" s="28">
        <v>44433.0</v>
      </c>
      <c r="B913" s="25">
        <v>1453.3</v>
      </c>
      <c r="C913" s="26">
        <v>-0.0086257</v>
      </c>
      <c r="D913" s="26">
        <v>-0.0085886</v>
      </c>
      <c r="E913" s="26">
        <f>IFERROR(VLOOKUP(A913, USDTRY!$A$1:$B$2021, 2, FALSE), "NA")</f>
        <v>8.3682</v>
      </c>
      <c r="F913" s="27">
        <f t="shared" si="1"/>
        <v>173.6693674</v>
      </c>
      <c r="G913" s="27">
        <f t="shared" si="2"/>
        <v>-0.00532105005</v>
      </c>
    </row>
    <row r="914">
      <c r="A914" s="28">
        <v>44434.0</v>
      </c>
      <c r="B914" s="25">
        <v>1448.52</v>
      </c>
      <c r="C914" s="26">
        <v>-0.0032945</v>
      </c>
      <c r="D914" s="26">
        <v>-0.0032891</v>
      </c>
      <c r="E914" s="26">
        <f>IFERROR(VLOOKUP(A914, USDTRY!$A$1:$B$2021, 2, FALSE), "NA")</f>
        <v>8.3865</v>
      </c>
      <c r="F914" s="27">
        <f t="shared" si="1"/>
        <v>172.7204436</v>
      </c>
      <c r="G914" s="27">
        <f t="shared" si="2"/>
        <v>-0.005478949673</v>
      </c>
    </row>
    <row r="915">
      <c r="A915" s="28">
        <v>44435.0</v>
      </c>
      <c r="B915" s="25">
        <v>1458.23</v>
      </c>
      <c r="C915" s="26">
        <v>0.00668103</v>
      </c>
      <c r="D915" s="26">
        <v>0.00670339</v>
      </c>
      <c r="E915" s="26">
        <f>IFERROR(VLOOKUP(A915, USDTRY!$A$1:$B$2021, 2, FALSE), "NA")</f>
        <v>8.3434</v>
      </c>
      <c r="F915" s="27">
        <f t="shared" si="1"/>
        <v>174.77647</v>
      </c>
      <c r="G915" s="27">
        <f t="shared" si="2"/>
        <v>0.01183348897</v>
      </c>
    </row>
    <row r="916">
      <c r="A916" s="28">
        <v>44439.0</v>
      </c>
      <c r="B916" s="25">
        <v>1472.07</v>
      </c>
      <c r="C916" s="26">
        <v>0.0094462</v>
      </c>
      <c r="D916" s="26">
        <v>0.00949096</v>
      </c>
      <c r="E916" s="26">
        <f>IFERROR(VLOOKUP(A916, USDTRY!$A$1:$B$2021, 2, FALSE), "NA")</f>
        <v>8.3045</v>
      </c>
      <c r="F916" s="27">
        <f t="shared" si="1"/>
        <v>177.2617256</v>
      </c>
      <c r="G916" s="27">
        <f t="shared" si="2"/>
        <v>0.01411947263</v>
      </c>
    </row>
    <row r="917">
      <c r="A917" s="28">
        <v>44440.0</v>
      </c>
      <c r="B917" s="25">
        <v>1474.13</v>
      </c>
      <c r="C917" s="26">
        <v>0.00139841</v>
      </c>
      <c r="D917" s="26">
        <v>0.00139939</v>
      </c>
      <c r="E917" s="26">
        <f>IFERROR(VLOOKUP(A917, USDTRY!$A$1:$B$2021, 2, FALSE), "NA")</f>
        <v>8.291</v>
      </c>
      <c r="F917" s="27">
        <f t="shared" si="1"/>
        <v>177.798818</v>
      </c>
      <c r="G917" s="27">
        <f t="shared" si="2"/>
        <v>0.003025359164</v>
      </c>
    </row>
    <row r="918">
      <c r="A918" s="28">
        <v>44441.0</v>
      </c>
      <c r="B918" s="25">
        <v>1479.12</v>
      </c>
      <c r="C918" s="26">
        <v>0.00337933</v>
      </c>
      <c r="D918" s="26">
        <v>0.00338505</v>
      </c>
      <c r="E918" s="26">
        <f>IFERROR(VLOOKUP(A918, USDTRY!$A$1:$B$2021, 2, FALSE), "NA")</f>
        <v>8.2729</v>
      </c>
      <c r="F918" s="27">
        <f t="shared" si="1"/>
        <v>178.7909923</v>
      </c>
      <c r="G918" s="27">
        <f t="shared" si="2"/>
        <v>0.005564807588</v>
      </c>
    </row>
    <row r="919">
      <c r="A919" s="28">
        <v>44442.0</v>
      </c>
      <c r="B919" s="25">
        <v>1468.67</v>
      </c>
      <c r="C919" s="26">
        <v>-0.0070901</v>
      </c>
      <c r="D919" s="26">
        <v>-0.007065</v>
      </c>
      <c r="E919" s="26">
        <f>IFERROR(VLOOKUP(A919, USDTRY!$A$1:$B$2021, 2, FALSE), "NA")</f>
        <v>8.3049</v>
      </c>
      <c r="F919" s="27">
        <f t="shared" si="1"/>
        <v>176.843791</v>
      </c>
      <c r="G919" s="27">
        <f t="shared" si="2"/>
        <v>-0.01095067643</v>
      </c>
    </row>
    <row r="920">
      <c r="A920" s="28">
        <v>44445.0</v>
      </c>
      <c r="B920" s="25">
        <v>1474.72</v>
      </c>
      <c r="C920" s="26">
        <v>0.00411091</v>
      </c>
      <c r="D920" s="26">
        <v>0.00411937</v>
      </c>
      <c r="E920" s="26">
        <f>IFERROR(VLOOKUP(A920, USDTRY!$A$1:$B$2021, 2, FALSE), "NA")</f>
        <v>8.2771</v>
      </c>
      <c r="F920" s="27">
        <f t="shared" si="1"/>
        <v>178.1686823</v>
      </c>
      <c r="G920" s="27">
        <f t="shared" si="2"/>
        <v>0.007463948473</v>
      </c>
    </row>
    <row r="921">
      <c r="A921" s="28">
        <v>44446.0</v>
      </c>
      <c r="B921" s="25">
        <v>1454.74</v>
      </c>
      <c r="C921" s="26">
        <v>-0.013641</v>
      </c>
      <c r="D921" s="26">
        <v>-0.0135483</v>
      </c>
      <c r="E921" s="26">
        <f>IFERROR(VLOOKUP(A921, USDTRY!$A$1:$B$2021, 2, FALSE), "NA")</f>
        <v>8.3447</v>
      </c>
      <c r="F921" s="27">
        <f t="shared" si="1"/>
        <v>174.3310125</v>
      </c>
      <c r="G921" s="27">
        <f t="shared" si="2"/>
        <v>-0.02177489206</v>
      </c>
    </row>
    <row r="922">
      <c r="A922" s="28">
        <v>44447.0</v>
      </c>
      <c r="B922" s="25">
        <v>1433.85</v>
      </c>
      <c r="C922" s="26">
        <v>-0.0144641</v>
      </c>
      <c r="D922" s="26">
        <v>-0.01436</v>
      </c>
      <c r="E922" s="26">
        <f>IFERROR(VLOOKUP(A922, USDTRY!$A$1:$B$2021, 2, FALSE), "NA")</f>
        <v>8.4597</v>
      </c>
      <c r="F922" s="27">
        <f t="shared" si="1"/>
        <v>169.491826</v>
      </c>
      <c r="G922" s="27">
        <f t="shared" si="2"/>
        <v>-0.0281511615</v>
      </c>
    </row>
    <row r="923">
      <c r="A923" s="28">
        <v>44448.0</v>
      </c>
      <c r="B923" s="25">
        <v>1452.67</v>
      </c>
      <c r="C923" s="26">
        <v>0.01304011</v>
      </c>
      <c r="D923" s="26">
        <v>0.0131255</v>
      </c>
      <c r="E923" s="26">
        <f>IFERROR(VLOOKUP(A923, USDTRY!$A$1:$B$2021, 2, FALSE), "NA")</f>
        <v>8.4305</v>
      </c>
      <c r="F923" s="27">
        <f t="shared" si="1"/>
        <v>172.3112508</v>
      </c>
      <c r="G923" s="27">
        <f t="shared" si="2"/>
        <v>0.01649773805</v>
      </c>
    </row>
    <row r="924">
      <c r="A924" s="28">
        <v>44449.0</v>
      </c>
      <c r="B924" s="25">
        <v>1438.72</v>
      </c>
      <c r="C924" s="26">
        <v>-0.0096494</v>
      </c>
      <c r="D924" s="26">
        <v>-0.009603</v>
      </c>
      <c r="E924" s="26">
        <f>IFERROR(VLOOKUP(A924, USDTRY!$A$1:$B$2021, 2, FALSE), "NA")</f>
        <v>8.4553</v>
      </c>
      <c r="F924" s="27">
        <f t="shared" si="1"/>
        <v>170.1559968</v>
      </c>
      <c r="G924" s="27">
        <f t="shared" si="2"/>
        <v>-0.01258679453</v>
      </c>
    </row>
    <row r="925">
      <c r="A925" s="28">
        <v>44452.0</v>
      </c>
      <c r="B925" s="25">
        <v>1438.28</v>
      </c>
      <c r="C925" s="26">
        <v>-3.059E-4</v>
      </c>
      <c r="D925" s="26">
        <v>-3.058E-4</v>
      </c>
      <c r="E925" s="26">
        <f>IFERROR(VLOOKUP(A925, USDTRY!$A$1:$B$2021, 2, FALSE), "NA")</f>
        <v>8.4195</v>
      </c>
      <c r="F925" s="27">
        <f t="shared" si="1"/>
        <v>170.8272463</v>
      </c>
      <c r="G925" s="27">
        <f t="shared" si="2"/>
        <v>0.003937145439</v>
      </c>
    </row>
    <row r="926">
      <c r="A926" s="28">
        <v>44453.0</v>
      </c>
      <c r="B926" s="25">
        <v>1434.43</v>
      </c>
      <c r="C926" s="26">
        <v>-0.0026804</v>
      </c>
      <c r="D926" s="26">
        <v>-0.0026768</v>
      </c>
      <c r="E926" s="26">
        <f>IFERROR(VLOOKUP(A926, USDTRY!$A$1:$B$2021, 2, FALSE), "NA")</f>
        <v>8.4276</v>
      </c>
      <c r="F926" s="27">
        <f t="shared" si="1"/>
        <v>170.2062272</v>
      </c>
      <c r="G926" s="27">
        <f t="shared" si="2"/>
        <v>-0.003641987371</v>
      </c>
    </row>
    <row r="927">
      <c r="A927" s="28">
        <v>44454.0</v>
      </c>
      <c r="B927" s="25">
        <v>1423.97</v>
      </c>
      <c r="C927" s="26">
        <v>-0.0073188</v>
      </c>
      <c r="D927" s="26">
        <v>-0.0072921</v>
      </c>
      <c r="E927" s="26">
        <f>IFERROR(VLOOKUP(A927, USDTRY!$A$1:$B$2021, 2, FALSE), "NA")</f>
        <v>8.4263</v>
      </c>
      <c r="F927" s="27">
        <f t="shared" si="1"/>
        <v>168.9911349</v>
      </c>
      <c r="G927" s="27">
        <f t="shared" si="2"/>
        <v>-0.007164545441</v>
      </c>
    </row>
    <row r="928">
      <c r="A928" s="28">
        <v>44455.0</v>
      </c>
      <c r="B928" s="25">
        <v>1418.03</v>
      </c>
      <c r="C928" s="26">
        <v>-0.0041802</v>
      </c>
      <c r="D928" s="26">
        <v>-0.0041714</v>
      </c>
      <c r="E928" s="26">
        <f>IFERROR(VLOOKUP(A928, USDTRY!$A$1:$B$2021, 2, FALSE), "NA")</f>
        <v>8.5241</v>
      </c>
      <c r="F928" s="27">
        <f t="shared" si="1"/>
        <v>166.3553924</v>
      </c>
      <c r="G928" s="27">
        <f t="shared" si="2"/>
        <v>-0.01571983965</v>
      </c>
    </row>
    <row r="929">
      <c r="A929" s="28">
        <v>44456.0</v>
      </c>
      <c r="B929" s="25">
        <v>1419.43</v>
      </c>
      <c r="C929" s="26">
        <v>9.868E-4</v>
      </c>
      <c r="D929" s="26">
        <v>9.8729E-4</v>
      </c>
      <c r="E929" s="26">
        <f>IFERROR(VLOOKUP(A929, USDTRY!$A$1:$B$2021, 2, FALSE), "NA")</f>
        <v>8.6283</v>
      </c>
      <c r="F929" s="27">
        <f t="shared" si="1"/>
        <v>164.5086518</v>
      </c>
      <c r="G929" s="27">
        <f t="shared" si="2"/>
        <v>-0.01116325456</v>
      </c>
    </row>
    <row r="930">
      <c r="A930" s="28">
        <v>44459.0</v>
      </c>
      <c r="B930" s="25">
        <v>1391.91</v>
      </c>
      <c r="C930" s="26">
        <v>-0.0195785</v>
      </c>
      <c r="D930" s="26">
        <v>-0.0193881</v>
      </c>
      <c r="E930" s="26">
        <f>IFERROR(VLOOKUP(A930, USDTRY!$A$1:$B$2021, 2, FALSE), "NA")</f>
        <v>8.6604</v>
      </c>
      <c r="F930" s="27">
        <f t="shared" si="1"/>
        <v>160.7212138</v>
      </c>
      <c r="G930" s="27">
        <f t="shared" si="2"/>
        <v>-0.02329189037</v>
      </c>
    </row>
    <row r="931">
      <c r="A931" s="28">
        <v>44460.0</v>
      </c>
      <c r="B931" s="25">
        <v>1385.61</v>
      </c>
      <c r="C931" s="26">
        <v>-0.0045364</v>
      </c>
      <c r="D931" s="26">
        <v>-0.0045262</v>
      </c>
      <c r="E931" s="26">
        <f>IFERROR(VLOOKUP(A931, USDTRY!$A$1:$B$2021, 2, FALSE), "NA")</f>
        <v>8.62</v>
      </c>
      <c r="F931" s="27">
        <f t="shared" si="1"/>
        <v>160.7436195</v>
      </c>
      <c r="G931" s="27">
        <f t="shared" si="2"/>
        <v>0.000139397449</v>
      </c>
    </row>
    <row r="932">
      <c r="A932" s="28">
        <v>44461.0</v>
      </c>
      <c r="B932" s="25">
        <v>1407.46</v>
      </c>
      <c r="C932" s="26">
        <v>0.01564619</v>
      </c>
      <c r="D932" s="26">
        <v>0.01576923</v>
      </c>
      <c r="E932" s="26">
        <f>IFERROR(VLOOKUP(A932, USDTRY!$A$1:$B$2021, 2, FALSE), "NA")</f>
        <v>8.6431</v>
      </c>
      <c r="F932" s="27">
        <f t="shared" si="1"/>
        <v>162.8420358</v>
      </c>
      <c r="G932" s="27">
        <f t="shared" si="2"/>
        <v>0.01296995547</v>
      </c>
    </row>
    <row r="933">
      <c r="A933" s="28">
        <v>44462.0</v>
      </c>
      <c r="B933" s="25">
        <v>1401.46</v>
      </c>
      <c r="C933" s="26">
        <v>-0.0042721</v>
      </c>
      <c r="D933" s="26">
        <v>-0.004263</v>
      </c>
      <c r="E933" s="26">
        <f>IFERROR(VLOOKUP(A933, USDTRY!$A$1:$B$2021, 2, FALSE), "NA")</f>
        <v>8.7622</v>
      </c>
      <c r="F933" s="27">
        <f t="shared" si="1"/>
        <v>159.9438497</v>
      </c>
      <c r="G933" s="27">
        <f t="shared" si="2"/>
        <v>-0.01795781129</v>
      </c>
    </row>
    <row r="934">
      <c r="A934" s="28">
        <v>44463.0</v>
      </c>
      <c r="B934" s="25">
        <v>1384.68</v>
      </c>
      <c r="C934" s="26">
        <v>-0.0120455</v>
      </c>
      <c r="D934" s="26">
        <v>-0.0119732</v>
      </c>
      <c r="E934" s="26">
        <f>IFERROR(VLOOKUP(A934, USDTRY!$A$1:$B$2021, 2, FALSE), "NA")</f>
        <v>8.8786</v>
      </c>
      <c r="F934" s="27">
        <f t="shared" si="1"/>
        <v>155.9570203</v>
      </c>
      <c r="G934" s="27">
        <f t="shared" si="2"/>
        <v>-0.0252423563</v>
      </c>
    </row>
    <row r="935">
      <c r="A935" s="28">
        <v>44466.0</v>
      </c>
      <c r="B935" s="25">
        <v>1391.74</v>
      </c>
      <c r="C935" s="26">
        <v>0.0050857</v>
      </c>
      <c r="D935" s="26">
        <v>0.00509865</v>
      </c>
      <c r="E935" s="26">
        <f>IFERROR(VLOOKUP(A935, USDTRY!$A$1:$B$2021, 2, FALSE), "NA")</f>
        <v>8.8146</v>
      </c>
      <c r="F935" s="27">
        <f t="shared" si="1"/>
        <v>157.8903183</v>
      </c>
      <c r="G935" s="27">
        <f t="shared" si="2"/>
        <v>0.01232014614</v>
      </c>
    </row>
    <row r="936">
      <c r="A936" s="28">
        <v>44467.0</v>
      </c>
      <c r="B936" s="25">
        <v>1383.77</v>
      </c>
      <c r="C936" s="26">
        <v>-0.0057431</v>
      </c>
      <c r="D936" s="26">
        <v>-0.0057266</v>
      </c>
      <c r="E936" s="26">
        <f>IFERROR(VLOOKUP(A936, USDTRY!$A$1:$B$2021, 2, FALSE), "NA")</f>
        <v>8.8657</v>
      </c>
      <c r="F936" s="27">
        <f t="shared" si="1"/>
        <v>156.0813021</v>
      </c>
      <c r="G936" s="27">
        <f t="shared" si="2"/>
        <v>-0.01152356544</v>
      </c>
    </row>
    <row r="937">
      <c r="A937" s="28">
        <v>44468.0</v>
      </c>
      <c r="B937" s="25">
        <v>1391.92</v>
      </c>
      <c r="C937" s="26">
        <v>0.00587243</v>
      </c>
      <c r="D937" s="26">
        <v>0.00588971</v>
      </c>
      <c r="E937" s="26">
        <f>IFERROR(VLOOKUP(A937, USDTRY!$A$1:$B$2021, 2, FALSE), "NA")</f>
        <v>8.9111</v>
      </c>
      <c r="F937" s="27">
        <f t="shared" si="1"/>
        <v>156.2006935</v>
      </c>
      <c r="G937" s="27">
        <f t="shared" si="2"/>
        <v>0.0007646385493</v>
      </c>
    </row>
    <row r="938">
      <c r="A938" s="28">
        <v>44469.0</v>
      </c>
      <c r="B938" s="25">
        <v>1406.39</v>
      </c>
      <c r="C938" s="26">
        <v>0.01034205</v>
      </c>
      <c r="D938" s="26">
        <v>0.01039571</v>
      </c>
      <c r="E938" s="26">
        <f>IFERROR(VLOOKUP(A938, USDTRY!$A$1:$B$2021, 2, FALSE), "NA")</f>
        <v>8.8862</v>
      </c>
      <c r="F938" s="27">
        <f t="shared" si="1"/>
        <v>158.2667507</v>
      </c>
      <c r="G938" s="27">
        <f t="shared" si="2"/>
        <v>0.01314022765</v>
      </c>
    </row>
    <row r="939">
      <c r="A939" s="28">
        <v>44470.0</v>
      </c>
      <c r="B939" s="25">
        <v>1401.46</v>
      </c>
      <c r="C939" s="26">
        <v>-0.0035116</v>
      </c>
      <c r="D939" s="26">
        <v>-0.0035054</v>
      </c>
      <c r="E939" s="26">
        <f>IFERROR(VLOOKUP(A939, USDTRY!$A$1:$B$2021, 2, FALSE), "NA")</f>
        <v>8.8552</v>
      </c>
      <c r="F939" s="27">
        <f t="shared" si="1"/>
        <v>158.2640708</v>
      </c>
      <c r="G939" s="27">
        <f t="shared" si="2"/>
        <v>-0.00001693271847</v>
      </c>
    </row>
    <row r="940">
      <c r="A940" s="28">
        <v>44473.0</v>
      </c>
      <c r="B940" s="25">
        <v>1394.37</v>
      </c>
      <c r="C940" s="26">
        <v>-0.0050719</v>
      </c>
      <c r="D940" s="26">
        <v>-0.005059</v>
      </c>
      <c r="E940" s="26">
        <f>IFERROR(VLOOKUP(A940, USDTRY!$A$1:$B$2021, 2, FALSE), "NA")</f>
        <v>8.8521</v>
      </c>
      <c r="F940" s="27">
        <f t="shared" si="1"/>
        <v>157.5185549</v>
      </c>
      <c r="G940" s="27">
        <f t="shared" si="2"/>
        <v>-0.004721711922</v>
      </c>
    </row>
    <row r="941">
      <c r="A941" s="28">
        <v>44474.0</v>
      </c>
      <c r="B941" s="25">
        <v>1391.65</v>
      </c>
      <c r="C941" s="26">
        <v>-0.0019526</v>
      </c>
      <c r="D941" s="26">
        <v>-0.0019507</v>
      </c>
      <c r="E941" s="26">
        <f>IFERROR(VLOOKUP(A941, USDTRY!$A$1:$B$2021, 2, FALSE), "NA")</f>
        <v>8.8688</v>
      </c>
      <c r="F941" s="27">
        <f t="shared" si="1"/>
        <v>156.9152535</v>
      </c>
      <c r="G941" s="27">
        <f t="shared" si="2"/>
        <v>-0.003837387524</v>
      </c>
    </row>
    <row r="942">
      <c r="A942" s="28">
        <v>44475.0</v>
      </c>
      <c r="B942" s="25">
        <v>1371.69</v>
      </c>
      <c r="C942" s="26">
        <v>-0.0144465</v>
      </c>
      <c r="D942" s="26">
        <v>-0.0143427</v>
      </c>
      <c r="E942" s="26">
        <f>IFERROR(VLOOKUP(A942, USDTRY!$A$1:$B$2021, 2, FALSE), "NA")</f>
        <v>8.8695</v>
      </c>
      <c r="F942" s="27">
        <f t="shared" si="1"/>
        <v>154.6524607</v>
      </c>
      <c r="G942" s="27">
        <f t="shared" si="2"/>
        <v>-0.01452546253</v>
      </c>
    </row>
    <row r="943">
      <c r="A943" s="28">
        <v>44476.0</v>
      </c>
      <c r="B943" s="25">
        <v>1396.92</v>
      </c>
      <c r="C943" s="26">
        <v>0.01822626</v>
      </c>
      <c r="D943" s="26">
        <v>0.01839337</v>
      </c>
      <c r="E943" s="26">
        <f>IFERROR(VLOOKUP(A943, USDTRY!$A$1:$B$2021, 2, FALSE), "NA")</f>
        <v>8.8697</v>
      </c>
      <c r="F943" s="27">
        <f t="shared" si="1"/>
        <v>157.4934891</v>
      </c>
      <c r="G943" s="27">
        <f t="shared" si="2"/>
        <v>0.01820370788</v>
      </c>
    </row>
    <row r="944">
      <c r="A944" s="28">
        <v>44477.0</v>
      </c>
      <c r="B944" s="25">
        <v>1398.0</v>
      </c>
      <c r="C944" s="26">
        <v>7.7283E-4</v>
      </c>
      <c r="D944" s="26">
        <v>7.7313E-4</v>
      </c>
      <c r="E944" s="26">
        <f>IFERROR(VLOOKUP(A944, USDTRY!$A$1:$B$2021, 2, FALSE), "NA")</f>
        <v>8.9614</v>
      </c>
      <c r="F944" s="27">
        <f t="shared" si="1"/>
        <v>156.0024103</v>
      </c>
      <c r="G944" s="27">
        <f t="shared" si="2"/>
        <v>-0.009512660157</v>
      </c>
    </row>
    <row r="945">
      <c r="A945" s="28">
        <v>44480.0</v>
      </c>
      <c r="B945" s="25">
        <v>1416.3</v>
      </c>
      <c r="C945" s="26">
        <v>0.01300519</v>
      </c>
      <c r="D945" s="26">
        <v>0.01309013</v>
      </c>
      <c r="E945" s="26">
        <f>IFERROR(VLOOKUP(A945, USDTRY!$A$1:$B$2021, 2, FALSE), "NA")</f>
        <v>8.989</v>
      </c>
      <c r="F945" s="27">
        <f t="shared" si="1"/>
        <v>157.5592391</v>
      </c>
      <c r="G945" s="27">
        <f t="shared" si="2"/>
        <v>0.009930050616</v>
      </c>
    </row>
    <row r="946">
      <c r="A946" s="28">
        <v>44481.0</v>
      </c>
      <c r="B946" s="25">
        <v>1416.82</v>
      </c>
      <c r="C946" s="26">
        <v>3.6709E-4</v>
      </c>
      <c r="D946" s="26">
        <v>3.6715E-4</v>
      </c>
      <c r="E946" s="26">
        <f>IFERROR(VLOOKUP(A946, USDTRY!$A$1:$B$2021, 2, FALSE), "NA")</f>
        <v>9.034</v>
      </c>
      <c r="F946" s="27">
        <f t="shared" si="1"/>
        <v>156.8319681</v>
      </c>
      <c r="G946" s="27">
        <f t="shared" si="2"/>
        <v>-0.004626543174</v>
      </c>
    </row>
    <row r="947">
      <c r="A947" s="28">
        <v>44482.0</v>
      </c>
      <c r="B947" s="25">
        <v>1413.54</v>
      </c>
      <c r="C947" s="26">
        <v>-0.0023177</v>
      </c>
      <c r="D947" s="26">
        <v>-0.002315</v>
      </c>
      <c r="E947" s="26">
        <f>IFERROR(VLOOKUP(A947, USDTRY!$A$1:$B$2021, 2, FALSE), "NA")</f>
        <v>9.0806</v>
      </c>
      <c r="F947" s="27">
        <f t="shared" si="1"/>
        <v>155.6659252</v>
      </c>
      <c r="G947" s="27">
        <f t="shared" si="2"/>
        <v>-0.007462759897</v>
      </c>
    </row>
    <row r="948">
      <c r="A948" s="28">
        <v>44483.0</v>
      </c>
      <c r="B948" s="25">
        <v>1411.75</v>
      </c>
      <c r="C948" s="26">
        <v>-0.0012671</v>
      </c>
      <c r="D948" s="26">
        <v>-0.0012663</v>
      </c>
      <c r="E948" s="26">
        <f>IFERROR(VLOOKUP(A948, USDTRY!$A$1:$B$2021, 2, FALSE), "NA")</f>
        <v>9.175</v>
      </c>
      <c r="F948" s="27">
        <f t="shared" si="1"/>
        <v>153.8692098</v>
      </c>
      <c r="G948" s="27">
        <f t="shared" si="2"/>
        <v>-0.01160925095</v>
      </c>
    </row>
    <row r="949">
      <c r="A949" s="28">
        <v>44484.0</v>
      </c>
      <c r="B949" s="25">
        <v>1409.56</v>
      </c>
      <c r="C949" s="26">
        <v>-0.0015525</v>
      </c>
      <c r="D949" s="26">
        <v>-0.0015513</v>
      </c>
      <c r="E949" s="26">
        <f>IFERROR(VLOOKUP(A949, USDTRY!$A$1:$B$2021, 2, FALSE), "NA")</f>
        <v>9.2517</v>
      </c>
      <c r="F949" s="27">
        <f t="shared" si="1"/>
        <v>152.3568641</v>
      </c>
      <c r="G949" s="27">
        <f t="shared" si="2"/>
        <v>-0.009877395099</v>
      </c>
    </row>
    <row r="950">
      <c r="A950" s="28">
        <v>44487.0</v>
      </c>
      <c r="B950" s="25">
        <v>1417.7</v>
      </c>
      <c r="C950" s="26">
        <v>0.00575824</v>
      </c>
      <c r="D950" s="26">
        <v>0.00577485</v>
      </c>
      <c r="E950" s="26">
        <f>IFERROR(VLOOKUP(A950, USDTRY!$A$1:$B$2021, 2, FALSE), "NA")</f>
        <v>9.3248</v>
      </c>
      <c r="F950" s="27">
        <f t="shared" si="1"/>
        <v>152.0354324</v>
      </c>
      <c r="G950" s="27">
        <f t="shared" si="2"/>
        <v>-0.002111957968</v>
      </c>
    </row>
    <row r="951">
      <c r="A951" s="28">
        <v>44488.0</v>
      </c>
      <c r="B951" s="25">
        <v>1429.85</v>
      </c>
      <c r="C951" s="26">
        <v>0.0085337</v>
      </c>
      <c r="D951" s="26">
        <v>0.00857022</v>
      </c>
      <c r="E951" s="26">
        <f>IFERROR(VLOOKUP(A951, USDTRY!$A$1:$B$2021, 2, FALSE), "NA")</f>
        <v>9.2918</v>
      </c>
      <c r="F951" s="27">
        <f t="shared" si="1"/>
        <v>153.8829936</v>
      </c>
      <c r="G951" s="27">
        <f t="shared" si="2"/>
        <v>0.01207893032</v>
      </c>
    </row>
    <row r="952">
      <c r="A952" s="28">
        <v>44489.0</v>
      </c>
      <c r="B952" s="25">
        <v>1432.8</v>
      </c>
      <c r="C952" s="26">
        <v>0.00206103</v>
      </c>
      <c r="D952" s="26">
        <v>0.00206315</v>
      </c>
      <c r="E952" s="26">
        <f>IFERROR(VLOOKUP(A952, USDTRY!$A$1:$B$2021, 2, FALSE), "NA")</f>
        <v>9.2098</v>
      </c>
      <c r="F952" s="27">
        <f t="shared" si="1"/>
        <v>155.5734109</v>
      </c>
      <c r="G952" s="27">
        <f t="shared" si="2"/>
        <v>0.01092518438</v>
      </c>
    </row>
    <row r="953">
      <c r="A953" s="28">
        <v>44490.0</v>
      </c>
      <c r="B953" s="25">
        <v>1455.42</v>
      </c>
      <c r="C953" s="26">
        <v>0.01566395</v>
      </c>
      <c r="D953" s="26">
        <v>0.01578727</v>
      </c>
      <c r="E953" s="26">
        <f>IFERROR(VLOOKUP(A953, USDTRY!$A$1:$B$2021, 2, FALSE), "NA")</f>
        <v>9.505</v>
      </c>
      <c r="F953" s="27">
        <f t="shared" si="1"/>
        <v>153.121515</v>
      </c>
      <c r="G953" s="27">
        <f t="shared" si="2"/>
        <v>-0.01588589444</v>
      </c>
    </row>
    <row r="954">
      <c r="A954" s="28">
        <v>44491.0</v>
      </c>
      <c r="B954" s="25">
        <v>1479.93</v>
      </c>
      <c r="C954" s="26">
        <v>0.01670027</v>
      </c>
      <c r="D954" s="26">
        <v>0.0168405</v>
      </c>
      <c r="E954" s="26">
        <f>IFERROR(VLOOKUP(A954, USDTRY!$A$1:$B$2021, 2, FALSE), "NA")</f>
        <v>9.5757</v>
      </c>
      <c r="F954" s="27">
        <f t="shared" si="1"/>
        <v>154.5505812</v>
      </c>
      <c r="G954" s="27">
        <f t="shared" si="2"/>
        <v>0.009289607093</v>
      </c>
    </row>
    <row r="955">
      <c r="A955" s="28">
        <v>44494.0</v>
      </c>
      <c r="B955" s="25">
        <v>1492.93</v>
      </c>
      <c r="C955" s="26">
        <v>0.00874584</v>
      </c>
      <c r="D955" s="26">
        <v>0.0087842</v>
      </c>
      <c r="E955" s="26">
        <f>IFERROR(VLOOKUP(A955, USDTRY!$A$1:$B$2021, 2, FALSE), "NA")</f>
        <v>9.5811</v>
      </c>
      <c r="F955" s="27">
        <f t="shared" si="1"/>
        <v>155.8203129</v>
      </c>
      <c r="G955" s="27">
        <f t="shared" si="2"/>
        <v>0.008182074138</v>
      </c>
    </row>
    <row r="956">
      <c r="A956" s="28">
        <v>44495.0</v>
      </c>
      <c r="B956" s="25">
        <v>1509.2</v>
      </c>
      <c r="C956" s="26">
        <v>0.01083908</v>
      </c>
      <c r="D956" s="26">
        <v>0.01089803</v>
      </c>
      <c r="E956" s="26">
        <f>IFERROR(VLOOKUP(A956, USDTRY!$A$1:$B$2021, 2, FALSE), "NA")</f>
        <v>9.5335</v>
      </c>
      <c r="F956" s="27">
        <f t="shared" si="1"/>
        <v>158.3049247</v>
      </c>
      <c r="G956" s="27">
        <f t="shared" si="2"/>
        <v>0.01581957353</v>
      </c>
    </row>
    <row r="957">
      <c r="A957" s="28">
        <v>44496.0</v>
      </c>
      <c r="B957" s="25">
        <v>1519.25</v>
      </c>
      <c r="C957" s="26">
        <v>0.00663708</v>
      </c>
      <c r="D957" s="26">
        <v>0.00665916</v>
      </c>
      <c r="E957" s="26">
        <f>IFERROR(VLOOKUP(A957, USDTRY!$A$1:$B$2021, 2, FALSE), "NA")</f>
        <v>9.4789</v>
      </c>
      <c r="F957" s="27">
        <f t="shared" si="1"/>
        <v>160.2770364</v>
      </c>
      <c r="G957" s="27">
        <f t="shared" si="2"/>
        <v>0.01238071867</v>
      </c>
    </row>
    <row r="958">
      <c r="A958" s="28">
        <v>44497.0</v>
      </c>
      <c r="B958" s="25">
        <v>1522.04</v>
      </c>
      <c r="C958" s="26">
        <v>0.00183475</v>
      </c>
      <c r="D958" s="26">
        <v>0.00183643</v>
      </c>
      <c r="E958" s="26">
        <f>IFERROR(VLOOKUP(A958, USDTRY!$A$1:$B$2021, 2, FALSE), "NA")</f>
        <v>9.5262</v>
      </c>
      <c r="F958" s="27">
        <f t="shared" si="1"/>
        <v>159.7740967</v>
      </c>
      <c r="G958" s="27">
        <f t="shared" si="2"/>
        <v>-0.00314287328</v>
      </c>
    </row>
    <row r="959">
      <c r="A959" s="28">
        <v>44501.0</v>
      </c>
      <c r="B959" s="25">
        <v>1536.32</v>
      </c>
      <c r="C959" s="26">
        <v>0.00933841</v>
      </c>
      <c r="D959" s="26">
        <v>0.00938215</v>
      </c>
      <c r="E959" s="26">
        <f>IFERROR(VLOOKUP(A959, USDTRY!$A$1:$B$2021, 2, FALSE), "NA")</f>
        <v>9.5325</v>
      </c>
      <c r="F959" s="27">
        <f t="shared" si="1"/>
        <v>161.1665355</v>
      </c>
      <c r="G959" s="27">
        <f t="shared" si="2"/>
        <v>0.008677290637</v>
      </c>
    </row>
    <row r="960">
      <c r="A960" s="28">
        <v>44502.0</v>
      </c>
      <c r="B960" s="25">
        <v>1533.05</v>
      </c>
      <c r="C960" s="26">
        <v>-0.0021307</v>
      </c>
      <c r="D960" s="26">
        <v>-0.0021285</v>
      </c>
      <c r="E960" s="26">
        <f>IFERROR(VLOOKUP(A960, USDTRY!$A$1:$B$2021, 2, FALSE), "NA")</f>
        <v>9.5944</v>
      </c>
      <c r="F960" s="27">
        <f t="shared" si="1"/>
        <v>159.7859168</v>
      </c>
      <c r="G960" s="27">
        <f t="shared" si="2"/>
        <v>-0.008603313402</v>
      </c>
    </row>
    <row r="961">
      <c r="A961" s="28">
        <v>44503.0</v>
      </c>
      <c r="B961" s="25">
        <v>1547.03</v>
      </c>
      <c r="C961" s="26">
        <v>0.00907775</v>
      </c>
      <c r="D961" s="26">
        <v>0.00911908</v>
      </c>
      <c r="E961" s="26">
        <f>IFERROR(VLOOKUP(A961, USDTRY!$A$1:$B$2021, 2, FALSE), "NA")</f>
        <v>9.629</v>
      </c>
      <c r="F961" s="27">
        <f t="shared" si="1"/>
        <v>160.6636203</v>
      </c>
      <c r="G961" s="27">
        <f t="shared" si="2"/>
        <v>0.005477965309</v>
      </c>
    </row>
    <row r="962">
      <c r="A962" s="28">
        <v>44504.0</v>
      </c>
      <c r="B962" s="25">
        <v>1575.67</v>
      </c>
      <c r="C962" s="26">
        <v>0.01834361</v>
      </c>
      <c r="D962" s="26">
        <v>0.01851289</v>
      </c>
      <c r="E962" s="26">
        <f>IFERROR(VLOOKUP(A962, USDTRY!$A$1:$B$2021, 2, FALSE), "NA")</f>
        <v>9.6917</v>
      </c>
      <c r="F962" s="27">
        <f t="shared" si="1"/>
        <v>162.5793204</v>
      </c>
      <c r="G962" s="27">
        <f t="shared" si="2"/>
        <v>0.01185314402</v>
      </c>
    </row>
    <row r="963">
      <c r="A963" s="28">
        <v>44505.0</v>
      </c>
      <c r="B963" s="25">
        <v>1583.59</v>
      </c>
      <c r="C963" s="26">
        <v>0.00501384</v>
      </c>
      <c r="D963" s="26">
        <v>0.00502643</v>
      </c>
      <c r="E963" s="26">
        <f>IFERROR(VLOOKUP(A963, USDTRY!$A$1:$B$2021, 2, FALSE), "NA")</f>
        <v>9.6741</v>
      </c>
      <c r="F963" s="27">
        <f t="shared" si="1"/>
        <v>163.6937803</v>
      </c>
      <c r="G963" s="27">
        <f t="shared" si="2"/>
        <v>0.006831480635</v>
      </c>
    </row>
    <row r="964">
      <c r="A964" s="28">
        <v>44508.0</v>
      </c>
      <c r="B964" s="25">
        <v>1608.54</v>
      </c>
      <c r="C964" s="26">
        <v>0.01563251</v>
      </c>
      <c r="D964" s="26">
        <v>0.01575534</v>
      </c>
      <c r="E964" s="26">
        <f>IFERROR(VLOOKUP(A964, USDTRY!$A$1:$B$2021, 2, FALSE), "NA")</f>
        <v>9.6791</v>
      </c>
      <c r="F964" s="27">
        <f t="shared" si="1"/>
        <v>166.1869389</v>
      </c>
      <c r="G964" s="27">
        <f t="shared" si="2"/>
        <v>0.01511580335</v>
      </c>
    </row>
    <row r="965">
      <c r="A965" s="28">
        <v>44509.0</v>
      </c>
      <c r="B965" s="25">
        <v>1615.64</v>
      </c>
      <c r="C965" s="26">
        <v>0.00440423</v>
      </c>
      <c r="D965" s="26">
        <v>0.00441394</v>
      </c>
      <c r="E965" s="26">
        <f>IFERROR(VLOOKUP(A965, USDTRY!$A$1:$B$2021, 2, FALSE), "NA")</f>
        <v>9.7252</v>
      </c>
      <c r="F965" s="27">
        <f t="shared" si="1"/>
        <v>166.1292313</v>
      </c>
      <c r="G965" s="27">
        <f t="shared" si="2"/>
        <v>-0.0003473053592</v>
      </c>
    </row>
    <row r="966">
      <c r="A966" s="28">
        <v>44510.0</v>
      </c>
      <c r="B966" s="25">
        <v>1624.09</v>
      </c>
      <c r="C966" s="26">
        <v>0.0052165</v>
      </c>
      <c r="D966" s="26">
        <v>0.00523013</v>
      </c>
      <c r="E966" s="26">
        <f>IFERROR(VLOOKUP(A966, USDTRY!$A$1:$B$2021, 2, FALSE), "NA")</f>
        <v>9.8379</v>
      </c>
      <c r="F966" s="27">
        <f t="shared" si="1"/>
        <v>165.0850283</v>
      </c>
      <c r="G966" s="27">
        <f t="shared" si="2"/>
        <v>-0.006305322889</v>
      </c>
    </row>
    <row r="967">
      <c r="A967" s="28">
        <v>44511.0</v>
      </c>
      <c r="B967" s="25">
        <v>1625.06</v>
      </c>
      <c r="C967" s="26">
        <v>5.9708E-4</v>
      </c>
      <c r="D967" s="26">
        <v>5.9726E-4</v>
      </c>
      <c r="E967" s="26">
        <f>IFERROR(VLOOKUP(A967, USDTRY!$A$1:$B$2021, 2, FALSE), "NA")</f>
        <v>9.8899</v>
      </c>
      <c r="F967" s="27">
        <f t="shared" si="1"/>
        <v>164.3151094</v>
      </c>
      <c r="G967" s="27">
        <f t="shared" si="2"/>
        <v>-0.004674681452</v>
      </c>
    </row>
    <row r="968">
      <c r="A968" s="28">
        <v>44512.0</v>
      </c>
      <c r="B968" s="25">
        <v>1638.5</v>
      </c>
      <c r="C968" s="26">
        <v>0.00823645</v>
      </c>
      <c r="D968" s="26">
        <v>0.00827046</v>
      </c>
      <c r="E968" s="26">
        <f>IFERROR(VLOOKUP(A968, USDTRY!$A$1:$B$2021, 2, FALSE), "NA")</f>
        <v>9.9751</v>
      </c>
      <c r="F968" s="27">
        <f t="shared" si="1"/>
        <v>164.2590049</v>
      </c>
      <c r="G968" s="27">
        <f t="shared" si="2"/>
        <v>-0.0003415024485</v>
      </c>
    </row>
    <row r="969">
      <c r="A969" s="28">
        <v>44515.0</v>
      </c>
      <c r="B969" s="25">
        <v>1702.49</v>
      </c>
      <c r="C969" s="26">
        <v>0.0383107</v>
      </c>
      <c r="D969" s="26">
        <v>0.03905401</v>
      </c>
      <c r="E969" s="26">
        <f>IFERROR(VLOOKUP(A969, USDTRY!$A$1:$B$2021, 2, FALSE), "NA")</f>
        <v>10.0505</v>
      </c>
      <c r="F969" s="27">
        <f t="shared" si="1"/>
        <v>169.3935625</v>
      </c>
      <c r="G969" s="27">
        <f t="shared" si="2"/>
        <v>0.03078029943</v>
      </c>
    </row>
    <row r="970">
      <c r="A970" s="28">
        <v>44516.0</v>
      </c>
      <c r="B970" s="25">
        <v>1685.6</v>
      </c>
      <c r="C970" s="26">
        <v>-0.0099703</v>
      </c>
      <c r="D970" s="26">
        <v>-0.0099208</v>
      </c>
      <c r="E970" s="26">
        <f>IFERROR(VLOOKUP(A970, USDTRY!$A$1:$B$2021, 2, FALSE), "NA")</f>
        <v>10.3395</v>
      </c>
      <c r="F970" s="27">
        <f t="shared" si="1"/>
        <v>163.0252914</v>
      </c>
      <c r="G970" s="27">
        <f t="shared" si="2"/>
        <v>-0.0383194293</v>
      </c>
    </row>
    <row r="971">
      <c r="A971" s="28">
        <v>44517.0</v>
      </c>
      <c r="B971" s="25">
        <v>1707.04</v>
      </c>
      <c r="C971" s="26">
        <v>0.01263929</v>
      </c>
      <c r="D971" s="26">
        <v>0.01271951</v>
      </c>
      <c r="E971" s="26">
        <f>IFERROR(VLOOKUP(A971, USDTRY!$A$1:$B$2021, 2, FALSE), "NA")</f>
        <v>10.6103</v>
      </c>
      <c r="F971" s="27">
        <f t="shared" si="1"/>
        <v>160.8851776</v>
      </c>
      <c r="G971" s="27">
        <f t="shared" si="2"/>
        <v>-0.01321442247</v>
      </c>
    </row>
    <row r="972">
      <c r="A972" s="28">
        <v>44518.0</v>
      </c>
      <c r="B972" s="25">
        <v>1736.88</v>
      </c>
      <c r="C972" s="26">
        <v>0.01732952</v>
      </c>
      <c r="D972" s="26">
        <v>0.01748055</v>
      </c>
      <c r="E972" s="26">
        <f>IFERROR(VLOOKUP(A972, USDTRY!$A$1:$B$2021, 2, FALSE), "NA")</f>
        <v>10.9935</v>
      </c>
      <c r="F972" s="27">
        <f t="shared" si="1"/>
        <v>157.9915405</v>
      </c>
      <c r="G972" s="27">
        <f t="shared" si="2"/>
        <v>-0.01814943783</v>
      </c>
    </row>
    <row r="973">
      <c r="A973" s="28">
        <v>44519.0</v>
      </c>
      <c r="B973" s="25">
        <v>1737.33</v>
      </c>
      <c r="C973" s="26">
        <v>2.5905E-4</v>
      </c>
      <c r="D973" s="26">
        <v>2.5909E-4</v>
      </c>
      <c r="E973" s="26">
        <f>IFERROR(VLOOKUP(A973, USDTRY!$A$1:$B$2021, 2, FALSE), "NA")</f>
        <v>11.231</v>
      </c>
      <c r="F973" s="27">
        <f t="shared" si="1"/>
        <v>154.6905885</v>
      </c>
      <c r="G973" s="27">
        <f t="shared" si="2"/>
        <v>-0.02111457123</v>
      </c>
    </row>
    <row r="974">
      <c r="A974" s="28">
        <v>44522.0</v>
      </c>
      <c r="B974" s="25">
        <v>1755.48</v>
      </c>
      <c r="C974" s="26">
        <v>0.01039287</v>
      </c>
      <c r="D974" s="26">
        <v>0.01044707</v>
      </c>
      <c r="E974" s="26">
        <f>IFERROR(VLOOKUP(A974, USDTRY!$A$1:$B$2021, 2, FALSE), "NA")</f>
        <v>11.379</v>
      </c>
      <c r="F974" s="27">
        <f t="shared" si="1"/>
        <v>154.273662</v>
      </c>
      <c r="G974" s="27">
        <f t="shared" si="2"/>
        <v>-0.002698867541</v>
      </c>
    </row>
    <row r="975">
      <c r="A975" s="28">
        <v>44523.0</v>
      </c>
      <c r="B975" s="25">
        <v>1784.56</v>
      </c>
      <c r="C975" s="26">
        <v>0.01642956</v>
      </c>
      <c r="D975" s="26">
        <v>0.01656527</v>
      </c>
      <c r="E975" s="26">
        <f>IFERROR(VLOOKUP(A975, USDTRY!$A$1:$B$2021, 2, FALSE), "NA")</f>
        <v>12.8192</v>
      </c>
      <c r="F975" s="27">
        <f t="shared" si="1"/>
        <v>139.2099351</v>
      </c>
      <c r="G975" s="27">
        <f t="shared" si="2"/>
        <v>-0.1027449332</v>
      </c>
    </row>
    <row r="976">
      <c r="A976" s="28">
        <v>44524.0</v>
      </c>
      <c r="B976" s="25">
        <v>1812.3</v>
      </c>
      <c r="C976" s="26">
        <v>0.01542487</v>
      </c>
      <c r="D976" s="26">
        <v>0.01554445</v>
      </c>
      <c r="E976" s="26">
        <f>IFERROR(VLOOKUP(A976, USDTRY!$A$1:$B$2021, 2, FALSE), "NA")</f>
        <v>12.0855</v>
      </c>
      <c r="F976" s="27">
        <f t="shared" si="1"/>
        <v>149.9565595</v>
      </c>
      <c r="G976" s="27">
        <f t="shared" si="2"/>
        <v>0.07436253073</v>
      </c>
    </row>
    <row r="977">
      <c r="A977" s="28">
        <v>44525.0</v>
      </c>
      <c r="B977" s="25">
        <v>1819.23</v>
      </c>
      <c r="C977" s="26">
        <v>0.00381658</v>
      </c>
      <c r="D977" s="26">
        <v>0.00382387</v>
      </c>
      <c r="E977" s="26">
        <f>IFERROR(VLOOKUP(A977, USDTRY!$A$1:$B$2021, 2, FALSE), "NA")</f>
        <v>11.9029</v>
      </c>
      <c r="F977" s="27">
        <f t="shared" si="1"/>
        <v>152.8392241</v>
      </c>
      <c r="G977" s="27">
        <f t="shared" si="2"/>
        <v>0.01904089681</v>
      </c>
    </row>
    <row r="978">
      <c r="A978" s="28">
        <v>44526.0</v>
      </c>
      <c r="B978" s="25">
        <v>1776.41</v>
      </c>
      <c r="C978" s="26">
        <v>-0.0238189</v>
      </c>
      <c r="D978" s="26">
        <v>-0.0235374</v>
      </c>
      <c r="E978" s="26">
        <f>IFERROR(VLOOKUP(A978, USDTRY!$A$1:$B$2021, 2, FALSE), "NA")</f>
        <v>12.4229</v>
      </c>
      <c r="F978" s="27">
        <f t="shared" si="1"/>
        <v>142.9947919</v>
      </c>
      <c r="G978" s="27">
        <f t="shared" si="2"/>
        <v>-0.06657833657</v>
      </c>
    </row>
    <row r="979">
      <c r="A979" s="28">
        <v>44529.0</v>
      </c>
      <c r="B979" s="25">
        <v>1808.79</v>
      </c>
      <c r="C979" s="26">
        <v>0.01806364</v>
      </c>
      <c r="D979" s="26">
        <v>0.01822777</v>
      </c>
      <c r="E979" s="26">
        <f>IFERROR(VLOOKUP(A979, USDTRY!$A$1:$B$2021, 2, FALSE), "NA")</f>
        <v>12.8025</v>
      </c>
      <c r="F979" s="27">
        <f t="shared" si="1"/>
        <v>141.2841242</v>
      </c>
      <c r="G979" s="27">
        <f t="shared" si="2"/>
        <v>-0.01203528108</v>
      </c>
    </row>
    <row r="980">
      <c r="A980" s="28">
        <v>44530.0</v>
      </c>
      <c r="B980" s="25">
        <v>1809.65</v>
      </c>
      <c r="C980" s="26">
        <v>4.7534E-4</v>
      </c>
      <c r="D980" s="26">
        <v>4.7546E-4</v>
      </c>
      <c r="E980" s="26">
        <f>IFERROR(VLOOKUP(A980, USDTRY!$A$1:$B$2021, 2, FALSE), "NA")</f>
        <v>13.4732</v>
      </c>
      <c r="F980" s="27">
        <f t="shared" si="1"/>
        <v>134.3147879</v>
      </c>
      <c r="G980" s="27">
        <f t="shared" si="2"/>
        <v>-0.05058671984</v>
      </c>
    </row>
    <row r="981">
      <c r="A981" s="28">
        <v>44531.0</v>
      </c>
      <c r="B981" s="25">
        <v>1857.4</v>
      </c>
      <c r="C981" s="26">
        <v>0.0260442</v>
      </c>
      <c r="D981" s="26">
        <v>0.02638632</v>
      </c>
      <c r="E981" s="26">
        <f>IFERROR(VLOOKUP(A981, USDTRY!$A$1:$B$2021, 2, FALSE), "NA")</f>
        <v>13.2635</v>
      </c>
      <c r="F981" s="27">
        <f t="shared" si="1"/>
        <v>140.0384514</v>
      </c>
      <c r="G981" s="27">
        <f t="shared" si="2"/>
        <v>0.04173082945</v>
      </c>
    </row>
    <row r="982">
      <c r="A982" s="28">
        <v>44532.0</v>
      </c>
      <c r="B982" s="25">
        <v>1880.06</v>
      </c>
      <c r="C982" s="26">
        <v>0.01212603</v>
      </c>
      <c r="D982" s="26">
        <v>0.01219985</v>
      </c>
      <c r="E982" s="26">
        <f>IFERROR(VLOOKUP(A982, USDTRY!$A$1:$B$2021, 2, FALSE), "NA")</f>
        <v>13.6145</v>
      </c>
      <c r="F982" s="27">
        <f t="shared" si="1"/>
        <v>138.0924749</v>
      </c>
      <c r="G982" s="27">
        <f t="shared" si="2"/>
        <v>-0.01399346872</v>
      </c>
    </row>
    <row r="983">
      <c r="A983" s="28">
        <v>44533.0</v>
      </c>
      <c r="B983" s="25">
        <v>1910.41</v>
      </c>
      <c r="C983" s="26">
        <v>0.01601419</v>
      </c>
      <c r="D983" s="26">
        <v>0.0161431</v>
      </c>
      <c r="E983" s="26">
        <f>IFERROR(VLOOKUP(A983, USDTRY!$A$1:$B$2021, 2, FALSE), "NA")</f>
        <v>13.7</v>
      </c>
      <c r="F983" s="27">
        <f t="shared" si="1"/>
        <v>139.4459854</v>
      </c>
      <c r="G983" s="27">
        <f t="shared" si="2"/>
        <v>0.009753755898</v>
      </c>
    </row>
    <row r="984">
      <c r="A984" s="28">
        <v>44536.0</v>
      </c>
      <c r="B984" s="25">
        <v>1927.39</v>
      </c>
      <c r="C984" s="26">
        <v>0.00884888</v>
      </c>
      <c r="D984" s="26">
        <v>0.00888814</v>
      </c>
      <c r="E984" s="26">
        <f>IFERROR(VLOOKUP(A984, USDTRY!$A$1:$B$2021, 2, FALSE), "NA")</f>
        <v>13.7866</v>
      </c>
      <c r="F984" s="27">
        <f t="shared" si="1"/>
        <v>139.8016915</v>
      </c>
      <c r="G984" s="27">
        <f t="shared" si="2"/>
        <v>0.00254760428</v>
      </c>
    </row>
    <row r="985">
      <c r="A985" s="28">
        <v>44537.0</v>
      </c>
      <c r="B985" s="25">
        <v>1981.04</v>
      </c>
      <c r="C985" s="26">
        <v>0.0274552</v>
      </c>
      <c r="D985" s="26">
        <v>0.02783557</v>
      </c>
      <c r="E985" s="26">
        <f>IFERROR(VLOOKUP(A985, USDTRY!$A$1:$B$2021, 2, FALSE), "NA")</f>
        <v>13.4925</v>
      </c>
      <c r="F985" s="27">
        <f t="shared" si="1"/>
        <v>146.8252733</v>
      </c>
      <c r="G985" s="27">
        <f t="shared" si="2"/>
        <v>0.04901833367</v>
      </c>
    </row>
    <row r="986">
      <c r="A986" s="28">
        <v>44538.0</v>
      </c>
      <c r="B986" s="25">
        <v>2004.55</v>
      </c>
      <c r="C986" s="26">
        <v>0.01179764</v>
      </c>
      <c r="D986" s="26">
        <v>0.0118675</v>
      </c>
      <c r="E986" s="26">
        <f>IFERROR(VLOOKUP(A986, USDTRY!$A$1:$B$2021, 2, FALSE), "NA")</f>
        <v>13.672</v>
      </c>
      <c r="F986" s="27">
        <f t="shared" si="1"/>
        <v>146.6171738</v>
      </c>
      <c r="G986" s="27">
        <f t="shared" si="2"/>
        <v>-0.001418332972</v>
      </c>
    </row>
    <row r="987">
      <c r="A987" s="28">
        <v>44539.0</v>
      </c>
      <c r="B987" s="25">
        <v>2031.44</v>
      </c>
      <c r="C987" s="26">
        <v>0.0133253</v>
      </c>
      <c r="D987" s="26">
        <v>0.01341448</v>
      </c>
      <c r="E987" s="26">
        <f>IFERROR(VLOOKUP(A987, USDTRY!$A$1:$B$2021, 2, FALSE), "NA")</f>
        <v>13.7817</v>
      </c>
      <c r="F987" s="27">
        <f t="shared" si="1"/>
        <v>147.401264</v>
      </c>
      <c r="G987" s="27">
        <f t="shared" si="2"/>
        <v>0.005333625155</v>
      </c>
    </row>
    <row r="988">
      <c r="A988" s="28">
        <v>44540.0</v>
      </c>
      <c r="B988" s="25">
        <v>2035.48</v>
      </c>
      <c r="C988" s="26">
        <v>0.00198676</v>
      </c>
      <c r="D988" s="26">
        <v>0.00198874</v>
      </c>
      <c r="E988" s="26">
        <f>IFERROR(VLOOKUP(A988, USDTRY!$A$1:$B$2021, 2, FALSE), "NA")</f>
        <v>13.8774</v>
      </c>
      <c r="F988" s="27">
        <f t="shared" si="1"/>
        <v>146.6758903</v>
      </c>
      <c r="G988" s="27">
        <f t="shared" si="2"/>
        <v>-0.004933230338</v>
      </c>
    </row>
    <row r="989">
      <c r="A989" s="28">
        <v>44543.0</v>
      </c>
      <c r="B989" s="25">
        <v>2101.51</v>
      </c>
      <c r="C989" s="26">
        <v>0.03192447</v>
      </c>
      <c r="D989" s="26">
        <v>0.03243952</v>
      </c>
      <c r="E989" s="26">
        <f>IFERROR(VLOOKUP(A989, USDTRY!$A$1:$B$2021, 2, FALSE), "NA")</f>
        <v>13.7953</v>
      </c>
      <c r="F989" s="27">
        <f t="shared" si="1"/>
        <v>152.3352156</v>
      </c>
      <c r="G989" s="27">
        <f t="shared" si="2"/>
        <v>0.03785813385</v>
      </c>
    </row>
    <row r="990">
      <c r="A990" s="28">
        <v>44544.0</v>
      </c>
      <c r="B990" s="25">
        <v>2157.74</v>
      </c>
      <c r="C990" s="26">
        <v>0.02640524</v>
      </c>
      <c r="D990" s="26">
        <v>0.02675695</v>
      </c>
      <c r="E990" s="26">
        <f>IFERROR(VLOOKUP(A990, USDTRY!$A$1:$B$2021, 2, FALSE), "NA")</f>
        <v>14.3856</v>
      </c>
      <c r="F990" s="27">
        <f t="shared" si="1"/>
        <v>149.9930486</v>
      </c>
      <c r="G990" s="27">
        <f t="shared" si="2"/>
        <v>-0.01549450811</v>
      </c>
    </row>
    <row r="991">
      <c r="A991" s="28">
        <v>44545.0</v>
      </c>
      <c r="B991" s="25">
        <v>2162.26</v>
      </c>
      <c r="C991" s="26">
        <v>0.00209259</v>
      </c>
      <c r="D991" s="26">
        <v>0.00209478</v>
      </c>
      <c r="E991" s="26">
        <f>IFERROR(VLOOKUP(A991, USDTRY!$A$1:$B$2021, 2, FALSE), "NA")</f>
        <v>14.7875</v>
      </c>
      <c r="F991" s="27">
        <f t="shared" si="1"/>
        <v>146.2221471</v>
      </c>
      <c r="G991" s="27">
        <f t="shared" si="2"/>
        <v>-0.0254619297</v>
      </c>
    </row>
    <row r="992">
      <c r="A992" s="28">
        <v>44546.0</v>
      </c>
      <c r="B992" s="25">
        <v>2278.55</v>
      </c>
      <c r="C992" s="26">
        <v>0.0523853</v>
      </c>
      <c r="D992" s="26">
        <v>0.05378169</v>
      </c>
      <c r="E992" s="26">
        <f>IFERROR(VLOOKUP(A992, USDTRY!$A$1:$B$2021, 2, FALSE), "NA")</f>
        <v>15.6674</v>
      </c>
      <c r="F992" s="27">
        <f t="shared" si="1"/>
        <v>145.4325542</v>
      </c>
      <c r="G992" s="27">
        <f t="shared" si="2"/>
        <v>-0.005414586416</v>
      </c>
    </row>
    <row r="993">
      <c r="A993" s="28">
        <v>44547.0</v>
      </c>
      <c r="B993" s="25">
        <v>2084.47</v>
      </c>
      <c r="C993" s="26">
        <v>-0.0890246</v>
      </c>
      <c r="D993" s="26">
        <v>-0.085177</v>
      </c>
      <c r="E993" s="26">
        <f>IFERROR(VLOOKUP(A993, USDTRY!$A$1:$B$2021, 2, FALSE), "NA")</f>
        <v>16.4135</v>
      </c>
      <c r="F993" s="27">
        <f t="shared" si="1"/>
        <v>126.9972888</v>
      </c>
      <c r="G993" s="27">
        <f t="shared" si="2"/>
        <v>-0.1355466959</v>
      </c>
    </row>
    <row r="994">
      <c r="A994" s="28">
        <v>44550.0</v>
      </c>
      <c r="B994" s="25">
        <v>2056.36</v>
      </c>
      <c r="C994" s="26">
        <v>-0.0135772</v>
      </c>
      <c r="D994" s="26">
        <v>-0.0134854</v>
      </c>
      <c r="E994" s="26">
        <f>IFERROR(VLOOKUP(A994, USDTRY!$A$1:$B$2021, 2, FALSE), "NA")</f>
        <v>13.505</v>
      </c>
      <c r="F994" s="27">
        <f t="shared" si="1"/>
        <v>152.2665679</v>
      </c>
      <c r="G994" s="27">
        <f t="shared" si="2"/>
        <v>0.1814669829</v>
      </c>
    </row>
    <row r="995">
      <c r="A995" s="28">
        <v>44551.0</v>
      </c>
      <c r="B995" s="25">
        <v>1892.02</v>
      </c>
      <c r="C995" s="26">
        <v>-0.0832924</v>
      </c>
      <c r="D995" s="26">
        <v>-0.0799179</v>
      </c>
      <c r="E995" s="26">
        <f>IFERROR(VLOOKUP(A995, USDTRY!$A$1:$B$2021, 2, FALSE), "NA")</f>
        <v>12.4331</v>
      </c>
      <c r="F995" s="27">
        <f t="shared" si="1"/>
        <v>152.1760462</v>
      </c>
      <c r="G995" s="27">
        <f t="shared" si="2"/>
        <v>-0.0005946719481</v>
      </c>
    </row>
    <row r="996">
      <c r="A996" s="28">
        <v>44552.0</v>
      </c>
      <c r="B996" s="25">
        <v>1804.15</v>
      </c>
      <c r="C996" s="26">
        <v>-0.0475555</v>
      </c>
      <c r="D996" s="26">
        <v>-0.0464424</v>
      </c>
      <c r="E996" s="26">
        <f>IFERROR(VLOOKUP(A996, USDTRY!$A$1:$B$2021, 2, FALSE), "NA")</f>
        <v>11.9825</v>
      </c>
      <c r="F996" s="27">
        <f t="shared" si="1"/>
        <v>150.5654079</v>
      </c>
      <c r="G996" s="27">
        <f t="shared" si="2"/>
        <v>-0.01064045566</v>
      </c>
    </row>
    <row r="997">
      <c r="A997" s="28">
        <v>44553.0</v>
      </c>
      <c r="B997" s="25">
        <v>1805.3</v>
      </c>
      <c r="C997" s="26">
        <v>6.3722E-4</v>
      </c>
      <c r="D997" s="26">
        <v>6.3742E-4</v>
      </c>
      <c r="E997" s="26">
        <f>IFERROR(VLOOKUP(A997, USDTRY!$A$1:$B$2021, 2, FALSE), "NA")</f>
        <v>11.0862</v>
      </c>
      <c r="F997" s="27">
        <f t="shared" si="1"/>
        <v>162.842092</v>
      </c>
      <c r="G997" s="27">
        <f t="shared" si="2"/>
        <v>0.07838337666</v>
      </c>
    </row>
    <row r="998">
      <c r="A998" s="28">
        <v>44554.0</v>
      </c>
      <c r="B998" s="25">
        <v>1891.28</v>
      </c>
      <c r="C998" s="26">
        <v>0.04652707</v>
      </c>
      <c r="D998" s="26">
        <v>0.04762643</v>
      </c>
      <c r="E998" s="26">
        <f>IFERROR(VLOOKUP(A998, USDTRY!$A$1:$B$2021, 2, FALSE), "NA")</f>
        <v>10.648</v>
      </c>
      <c r="F998" s="27">
        <f t="shared" si="1"/>
        <v>177.6183321</v>
      </c>
      <c r="G998" s="27">
        <f t="shared" si="2"/>
        <v>0.08685607607</v>
      </c>
    </row>
    <row r="999">
      <c r="A999" s="28">
        <v>44557.0</v>
      </c>
      <c r="B999" s="25">
        <v>1897.13</v>
      </c>
      <c r="C999" s="26">
        <v>0.00308837</v>
      </c>
      <c r="D999" s="26">
        <v>0.00309314</v>
      </c>
      <c r="E999" s="26">
        <f>IFERROR(VLOOKUP(A999, USDTRY!$A$1:$B$2021, 2, FALSE), "NA")</f>
        <v>11.6801</v>
      </c>
      <c r="F999" s="27">
        <f t="shared" si="1"/>
        <v>162.4241231</v>
      </c>
      <c r="G999" s="27">
        <f t="shared" si="2"/>
        <v>-0.08942608857</v>
      </c>
    </row>
    <row r="1000">
      <c r="A1000" s="28">
        <v>44558.0</v>
      </c>
      <c r="B1000" s="25">
        <v>1850.48</v>
      </c>
      <c r="C1000" s="26">
        <v>-0.0248972</v>
      </c>
      <c r="D1000" s="26">
        <v>-0.0245898</v>
      </c>
      <c r="E1000" s="26">
        <f>IFERROR(VLOOKUP(A1000, USDTRY!$A$1:$B$2021, 2, FALSE), "NA")</f>
        <v>11.7978</v>
      </c>
      <c r="F1000" s="27">
        <f t="shared" si="1"/>
        <v>156.8495821</v>
      </c>
      <c r="G1000" s="27">
        <f t="shared" si="2"/>
        <v>-0.03492368737</v>
      </c>
    </row>
    <row r="1001">
      <c r="A1001" s="28">
        <v>44559.0</v>
      </c>
      <c r="B1001" s="25">
        <v>1895.46</v>
      </c>
      <c r="C1001" s="26">
        <v>0.02401649</v>
      </c>
      <c r="D1001" s="26">
        <v>0.02430721</v>
      </c>
      <c r="E1001" s="26">
        <f>IFERROR(VLOOKUP(A1001, USDTRY!$A$1:$B$2021, 2, FALSE), "NA")</f>
        <v>12.6359</v>
      </c>
      <c r="F1001" s="27">
        <f t="shared" si="1"/>
        <v>150.0059355</v>
      </c>
      <c r="G1001" s="27">
        <f t="shared" si="2"/>
        <v>-0.04461240736</v>
      </c>
    </row>
    <row r="1002">
      <c r="A1002" s="28">
        <v>44560.0</v>
      </c>
      <c r="B1002" s="25">
        <v>1863.65</v>
      </c>
      <c r="C1002" s="26">
        <v>-0.0169246</v>
      </c>
      <c r="D1002" s="26">
        <v>-0.0167822</v>
      </c>
      <c r="E1002" s="26">
        <f>IFERROR(VLOOKUP(A1002, USDTRY!$A$1:$B$2021, 2, FALSE), "NA")</f>
        <v>12.9481</v>
      </c>
      <c r="F1002" s="27">
        <f t="shared" si="1"/>
        <v>143.9323144</v>
      </c>
      <c r="G1002" s="27">
        <f t="shared" si="2"/>
        <v>-0.04133171297</v>
      </c>
    </row>
    <row r="1003">
      <c r="A1003" s="28">
        <v>44561.0</v>
      </c>
      <c r="B1003" s="25">
        <v>1857.65</v>
      </c>
      <c r="C1003" s="26">
        <v>-0.0032247</v>
      </c>
      <c r="D1003" s="26">
        <v>-0.0032195</v>
      </c>
      <c r="E1003" s="26">
        <f>IFERROR(VLOOKUP(A1003, USDTRY!$A$1:$B$2021, 2, FALSE), "NA")</f>
        <v>13.3161</v>
      </c>
      <c r="F1003" s="27">
        <f t="shared" si="1"/>
        <v>139.504059</v>
      </c>
      <c r="G1003" s="27">
        <f t="shared" si="2"/>
        <v>-0.03124945255</v>
      </c>
      <c r="H1003" s="27">
        <f>SUM(G1004:G1024)</f>
        <v>0.07608721184</v>
      </c>
    </row>
    <row r="1004">
      <c r="A1004" s="28">
        <v>44564.0</v>
      </c>
      <c r="B1004" s="25">
        <v>1926.66</v>
      </c>
      <c r="C1004" s="26">
        <v>0.03647569</v>
      </c>
      <c r="D1004" s="26">
        <v>0.03714909</v>
      </c>
      <c r="E1004" s="26">
        <f>IFERROR(VLOOKUP(A1004, USDTRY!$A$1:$B$2021, 2, FALSE), "NA")</f>
        <v>13.1178</v>
      </c>
      <c r="F1004" s="27">
        <f t="shared" si="1"/>
        <v>146.8737136</v>
      </c>
      <c r="G1004" s="27">
        <f t="shared" si="2"/>
        <v>0.05147942867</v>
      </c>
    </row>
    <row r="1005">
      <c r="A1005" s="28">
        <v>44565.0</v>
      </c>
      <c r="B1005" s="25">
        <v>1963.59</v>
      </c>
      <c r="C1005" s="26">
        <v>0.0189865</v>
      </c>
      <c r="D1005" s="26">
        <v>0.01916789</v>
      </c>
      <c r="E1005" s="26">
        <f>IFERROR(VLOOKUP(A1005, USDTRY!$A$1:$B$2021, 2, FALSE), "NA")</f>
        <v>13.3328</v>
      </c>
      <c r="F1005" s="27">
        <f t="shared" si="1"/>
        <v>147.275141</v>
      </c>
      <c r="G1005" s="27">
        <f t="shared" si="2"/>
        <v>0.002729418582</v>
      </c>
    </row>
    <row r="1006">
      <c r="A1006" s="28">
        <v>44566.0</v>
      </c>
      <c r="B1006" s="25">
        <v>2005.29</v>
      </c>
      <c r="C1006" s="26">
        <v>0.02101426</v>
      </c>
      <c r="D1006" s="26">
        <v>0.02123661</v>
      </c>
      <c r="E1006" s="26">
        <f>IFERROR(VLOOKUP(A1006, USDTRY!$A$1:$B$2021, 2, FALSE), "NA")</f>
        <v>13.6471</v>
      </c>
      <c r="F1006" s="27">
        <f t="shared" si="1"/>
        <v>146.9389101</v>
      </c>
      <c r="G1006" s="27">
        <f t="shared" si="2"/>
        <v>-0.002285622</v>
      </c>
    </row>
    <row r="1007">
      <c r="A1007" s="28">
        <v>44567.0</v>
      </c>
      <c r="B1007" s="25">
        <v>2007.55</v>
      </c>
      <c r="C1007" s="26">
        <v>0.00112638</v>
      </c>
      <c r="D1007" s="26">
        <v>0.00112702</v>
      </c>
      <c r="E1007" s="26">
        <f>IFERROR(VLOOKUP(A1007, USDTRY!$A$1:$B$2021, 2, FALSE), "NA")</f>
        <v>13.8211</v>
      </c>
      <c r="F1007" s="27">
        <f t="shared" si="1"/>
        <v>145.2525486</v>
      </c>
      <c r="G1007" s="27">
        <f t="shared" si="2"/>
        <v>-0.01154298069</v>
      </c>
    </row>
    <row r="1008">
      <c r="A1008" s="28">
        <v>44568.0</v>
      </c>
      <c r="B1008" s="25">
        <v>2033.32</v>
      </c>
      <c r="C1008" s="26">
        <v>0.01275485</v>
      </c>
      <c r="D1008" s="26">
        <v>0.01283654</v>
      </c>
      <c r="E1008" s="26">
        <f>IFERROR(VLOOKUP(A1008, USDTRY!$A$1:$B$2021, 2, FALSE), "NA")</f>
        <v>13.871</v>
      </c>
      <c r="F1008" s="27">
        <f t="shared" si="1"/>
        <v>146.5878451</v>
      </c>
      <c r="G1008" s="27">
        <f t="shared" si="2"/>
        <v>0.009150932165</v>
      </c>
    </row>
    <row r="1009">
      <c r="A1009" s="28">
        <v>44571.0</v>
      </c>
      <c r="B1009" s="25">
        <v>2045.16</v>
      </c>
      <c r="C1009" s="26">
        <v>0.0058061</v>
      </c>
      <c r="D1009" s="26">
        <v>0.00582299</v>
      </c>
      <c r="E1009" s="26">
        <f>IFERROR(VLOOKUP(A1009, USDTRY!$A$1:$B$2021, 2, FALSE), "NA")</f>
        <v>13.8074</v>
      </c>
      <c r="F1009" s="27">
        <f t="shared" si="1"/>
        <v>148.120573</v>
      </c>
      <c r="G1009" s="27">
        <f t="shared" si="2"/>
        <v>0.01040175039</v>
      </c>
    </row>
    <row r="1010">
      <c r="A1010" s="28">
        <v>44572.0</v>
      </c>
      <c r="B1010" s="25">
        <v>2046.03</v>
      </c>
      <c r="C1010" s="26">
        <v>4.253E-4</v>
      </c>
      <c r="D1010" s="26">
        <v>4.2539E-4</v>
      </c>
      <c r="E1010" s="26">
        <f>IFERROR(VLOOKUP(A1010, USDTRY!$A$1:$B$2021, 2, FALSE), "NA")</f>
        <v>13.7972</v>
      </c>
      <c r="F1010" s="27">
        <f t="shared" si="1"/>
        <v>148.2931319</v>
      </c>
      <c r="G1010" s="27">
        <f t="shared" si="2"/>
        <v>0.001164311436</v>
      </c>
    </row>
    <row r="1011">
      <c r="A1011" s="28">
        <v>44573.0</v>
      </c>
      <c r="B1011" s="25">
        <v>2064.21</v>
      </c>
      <c r="C1011" s="26">
        <v>0.00884626</v>
      </c>
      <c r="D1011" s="26">
        <v>0.0088855</v>
      </c>
      <c r="E1011" s="26">
        <f>IFERROR(VLOOKUP(A1011, USDTRY!$A$1:$B$2021, 2, FALSE), "NA")</f>
        <v>13.1811</v>
      </c>
      <c r="F1011" s="27">
        <f t="shared" si="1"/>
        <v>156.6037736</v>
      </c>
      <c r="G1011" s="27">
        <f t="shared" si="2"/>
        <v>0.0545279441</v>
      </c>
    </row>
    <row r="1012">
      <c r="A1012" s="28">
        <v>44574.0</v>
      </c>
      <c r="B1012" s="25">
        <v>2070.65</v>
      </c>
      <c r="C1012" s="26">
        <v>0.00311498</v>
      </c>
      <c r="D1012" s="26">
        <v>0.00311984</v>
      </c>
      <c r="E1012" s="26">
        <f>IFERROR(VLOOKUP(A1012, USDTRY!$A$1:$B$2021, 2, FALSE), "NA")</f>
        <v>13.5602</v>
      </c>
      <c r="F1012" s="27">
        <f t="shared" si="1"/>
        <v>152.7005501</v>
      </c>
      <c r="G1012" s="27">
        <f t="shared" si="2"/>
        <v>-0.02524006527</v>
      </c>
    </row>
    <row r="1013">
      <c r="A1013" s="28">
        <v>44575.0</v>
      </c>
      <c r="B1013" s="25">
        <v>2072.93</v>
      </c>
      <c r="C1013" s="26">
        <v>0.0011005</v>
      </c>
      <c r="D1013" s="26">
        <v>0.0011011</v>
      </c>
      <c r="E1013" s="26">
        <f>IFERROR(VLOOKUP(A1013, USDTRY!$A$1:$B$2021, 2, FALSE), "NA")</f>
        <v>13.5214</v>
      </c>
      <c r="F1013" s="27">
        <f t="shared" si="1"/>
        <v>153.3073498</v>
      </c>
      <c r="G1013" s="27">
        <f t="shared" si="2"/>
        <v>0.003965913865</v>
      </c>
    </row>
    <row r="1014">
      <c r="A1014" s="28">
        <v>44578.0</v>
      </c>
      <c r="B1014" s="25">
        <v>2085.76</v>
      </c>
      <c r="C1014" s="26">
        <v>0.00617023</v>
      </c>
      <c r="D1014" s="26">
        <v>0.00618931</v>
      </c>
      <c r="E1014" s="26">
        <f>IFERROR(VLOOKUP(A1014, USDTRY!$A$1:$B$2021, 2, FALSE), "NA")</f>
        <v>13.4231</v>
      </c>
      <c r="F1014" s="27">
        <f t="shared" si="1"/>
        <v>155.3858647</v>
      </c>
      <c r="G1014" s="27">
        <f t="shared" si="2"/>
        <v>0.013466744</v>
      </c>
    </row>
    <row r="1015">
      <c r="A1015" s="28">
        <v>44579.0</v>
      </c>
      <c r="B1015" s="25">
        <v>1979.83</v>
      </c>
      <c r="C1015" s="26">
        <v>-0.0521223</v>
      </c>
      <c r="D1015" s="26">
        <v>-0.0507872</v>
      </c>
      <c r="E1015" s="26">
        <f>IFERROR(VLOOKUP(A1015, USDTRY!$A$1:$B$2021, 2, FALSE), "NA")</f>
        <v>13.5303</v>
      </c>
      <c r="F1015" s="27">
        <f t="shared" si="1"/>
        <v>146.3256543</v>
      </c>
      <c r="G1015" s="27">
        <f t="shared" si="2"/>
        <v>-0.0600768263</v>
      </c>
    </row>
    <row r="1016">
      <c r="A1016" s="28">
        <v>44580.0</v>
      </c>
      <c r="B1016" s="25">
        <v>2042.08</v>
      </c>
      <c r="C1016" s="26">
        <v>0.03095791</v>
      </c>
      <c r="D1016" s="26">
        <v>0.03144209</v>
      </c>
      <c r="E1016" s="26">
        <f>IFERROR(VLOOKUP(A1016, USDTRY!$A$1:$B$2021, 2, FALSE), "NA")</f>
        <v>13.3746</v>
      </c>
      <c r="F1016" s="27">
        <f t="shared" si="1"/>
        <v>152.6834447</v>
      </c>
      <c r="G1016" s="27">
        <f t="shared" si="2"/>
        <v>0.04253214291</v>
      </c>
    </row>
    <row r="1017">
      <c r="A1017" s="28">
        <v>44581.0</v>
      </c>
      <c r="B1017" s="25">
        <v>2014.21</v>
      </c>
      <c r="C1017" s="26">
        <v>-0.0137418</v>
      </c>
      <c r="D1017" s="26">
        <v>-0.0136478</v>
      </c>
      <c r="E1017" s="26">
        <f>IFERROR(VLOOKUP(A1017, USDTRY!$A$1:$B$2021, 2, FALSE), "NA")</f>
        <v>13.353</v>
      </c>
      <c r="F1017" s="27">
        <f t="shared" si="1"/>
        <v>150.8432562</v>
      </c>
      <c r="G1017" s="27">
        <f t="shared" si="2"/>
        <v>-0.01212553019</v>
      </c>
    </row>
    <row r="1018">
      <c r="A1018" s="28">
        <v>44582.0</v>
      </c>
      <c r="B1018" s="25">
        <v>2011.16</v>
      </c>
      <c r="C1018" s="26">
        <v>-0.0015154</v>
      </c>
      <c r="D1018" s="26">
        <v>-0.0015142</v>
      </c>
      <c r="E1018" s="26">
        <f>IFERROR(VLOOKUP(A1018, USDTRY!$A$1:$B$2021, 2, FALSE), "NA")</f>
        <v>13.4317</v>
      </c>
      <c r="F1018" s="27">
        <f t="shared" si="1"/>
        <v>149.7323496</v>
      </c>
      <c r="G1018" s="27">
        <f t="shared" si="2"/>
        <v>-0.007391895038</v>
      </c>
    </row>
    <row r="1019">
      <c r="A1019" s="28">
        <v>44585.0</v>
      </c>
      <c r="B1019" s="25">
        <v>1910.29</v>
      </c>
      <c r="C1019" s="26">
        <v>-0.0514566</v>
      </c>
      <c r="D1019" s="26">
        <v>-0.0501551</v>
      </c>
      <c r="E1019" s="26">
        <f>IFERROR(VLOOKUP(A1019, USDTRY!$A$1:$B$2021, 2, FALSE), "NA")</f>
        <v>13.4455</v>
      </c>
      <c r="F1019" s="27">
        <f t="shared" si="1"/>
        <v>142.0765312</v>
      </c>
      <c r="G1019" s="27">
        <f t="shared" si="2"/>
        <v>-0.05248349981</v>
      </c>
    </row>
    <row r="1020">
      <c r="A1020" s="28">
        <v>44586.0</v>
      </c>
      <c r="B1020" s="25">
        <v>1945.07</v>
      </c>
      <c r="C1020" s="26">
        <v>0.0180429</v>
      </c>
      <c r="D1020" s="26">
        <v>0.01820666</v>
      </c>
      <c r="E1020" s="26">
        <f>IFERROR(VLOOKUP(A1020, USDTRY!$A$1:$B$2021, 2, FALSE), "NA")</f>
        <v>13.4769</v>
      </c>
      <c r="F1020" s="27">
        <f t="shared" si="1"/>
        <v>144.3262175</v>
      </c>
      <c r="G1020" s="27">
        <f t="shared" si="2"/>
        <v>0.01571027201</v>
      </c>
    </row>
    <row r="1021">
      <c r="A1021" s="28">
        <v>44587.0</v>
      </c>
      <c r="B1021" s="25">
        <v>1951.17</v>
      </c>
      <c r="C1021" s="26">
        <v>0.00313123</v>
      </c>
      <c r="D1021" s="26">
        <v>0.00313613</v>
      </c>
      <c r="E1021" s="26">
        <f>IFERROR(VLOOKUP(A1021, USDTRY!$A$1:$B$2021, 2, FALSE), "NA")</f>
        <v>13.5561</v>
      </c>
      <c r="F1021" s="27">
        <f t="shared" si="1"/>
        <v>143.9329896</v>
      </c>
      <c r="G1021" s="27">
        <f t="shared" si="2"/>
        <v>-0.002728295307</v>
      </c>
    </row>
    <row r="1022">
      <c r="A1022" s="28">
        <v>44588.0</v>
      </c>
      <c r="B1022" s="25">
        <v>1997.69</v>
      </c>
      <c r="C1022" s="26">
        <v>0.02356232</v>
      </c>
      <c r="D1022" s="26">
        <v>0.0238421</v>
      </c>
      <c r="E1022" s="26">
        <f>IFERROR(VLOOKUP(A1022, USDTRY!$A$1:$B$2021, 2, FALSE), "NA")</f>
        <v>13.647</v>
      </c>
      <c r="F1022" s="27">
        <f t="shared" si="1"/>
        <v>146.3830879</v>
      </c>
      <c r="G1022" s="27">
        <f t="shared" si="2"/>
        <v>0.01687923365</v>
      </c>
    </row>
    <row r="1023">
      <c r="A1023" s="28">
        <v>44589.0</v>
      </c>
      <c r="B1023" s="25">
        <v>1983.18</v>
      </c>
      <c r="C1023" s="26">
        <v>-0.0072899</v>
      </c>
      <c r="D1023" s="26">
        <v>-0.0072634</v>
      </c>
      <c r="E1023" s="26">
        <f>IFERROR(VLOOKUP(A1023, USDTRY!$A$1:$B$2021, 2, FALSE), "NA")</f>
        <v>13.5507</v>
      </c>
      <c r="F1023" s="27">
        <f t="shared" si="1"/>
        <v>146.352587</v>
      </c>
      <c r="G1023" s="27">
        <f t="shared" si="2"/>
        <v>-0.000208385309</v>
      </c>
    </row>
    <row r="1024">
      <c r="A1024" s="28">
        <v>44592.0</v>
      </c>
      <c r="B1024" s="25">
        <v>2003.2</v>
      </c>
      <c r="C1024" s="26">
        <v>0.01004428</v>
      </c>
      <c r="D1024" s="26">
        <v>0.0100949</v>
      </c>
      <c r="E1024" s="26">
        <f>IFERROR(VLOOKUP(A1024, USDTRY!$A$1:$B$2021, 2, FALSE), "NA")</f>
        <v>13.3074</v>
      </c>
      <c r="F1024" s="27">
        <f t="shared" si="1"/>
        <v>150.5327863</v>
      </c>
      <c r="G1024" s="27">
        <f t="shared" si="2"/>
        <v>0.02816221998</v>
      </c>
    </row>
    <row r="1025">
      <c r="A1025" s="28">
        <v>44593.0</v>
      </c>
      <c r="B1025" s="25">
        <v>2015.43</v>
      </c>
      <c r="C1025" s="26">
        <v>0.00608667</v>
      </c>
      <c r="D1025" s="26">
        <v>0.00610523</v>
      </c>
      <c r="E1025" s="26">
        <f>IFERROR(VLOOKUP(A1025, USDTRY!$A$1:$B$2021, 2, FALSE), "NA")</f>
        <v>13.3696</v>
      </c>
      <c r="F1025" s="27">
        <f t="shared" si="1"/>
        <v>150.7472176</v>
      </c>
      <c r="G1025" s="27">
        <f t="shared" si="2"/>
        <v>0.001423468749</v>
      </c>
    </row>
    <row r="1026">
      <c r="A1026" s="28">
        <v>44594.0</v>
      </c>
      <c r="B1026" s="25">
        <v>2002.24</v>
      </c>
      <c r="C1026" s="26">
        <v>-0.006566</v>
      </c>
      <c r="D1026" s="26">
        <v>-0.0065445</v>
      </c>
      <c r="E1026" s="26">
        <f>IFERROR(VLOOKUP(A1026, USDTRY!$A$1:$B$2021, 2, FALSE), "NA")</f>
        <v>13.4525</v>
      </c>
      <c r="F1026" s="27">
        <f t="shared" si="1"/>
        <v>148.8377625</v>
      </c>
      <c r="G1026" s="27">
        <f t="shared" si="2"/>
        <v>-0.01274750775</v>
      </c>
    </row>
    <row r="1027">
      <c r="A1027" s="28">
        <v>44595.0</v>
      </c>
      <c r="B1027" s="25">
        <v>1957.9</v>
      </c>
      <c r="C1027" s="26">
        <v>-0.0223941</v>
      </c>
      <c r="D1027" s="26">
        <v>-0.0221452</v>
      </c>
      <c r="E1027" s="26">
        <f>IFERROR(VLOOKUP(A1027, USDTRY!$A$1:$B$2021, 2, FALSE), "NA")</f>
        <v>13.5549</v>
      </c>
      <c r="F1027" s="27">
        <f t="shared" si="1"/>
        <v>144.4422312</v>
      </c>
      <c r="G1027" s="27">
        <f t="shared" si="2"/>
        <v>-0.02997722674</v>
      </c>
    </row>
    <row r="1028">
      <c r="A1028" s="28">
        <v>44596.0</v>
      </c>
      <c r="B1028" s="25">
        <v>1943.81</v>
      </c>
      <c r="C1028" s="26">
        <v>-0.0072225</v>
      </c>
      <c r="D1028" s="26">
        <v>-0.0071965</v>
      </c>
      <c r="E1028" s="26">
        <f>IFERROR(VLOOKUP(A1028, USDTRY!$A$1:$B$2021, 2, FALSE), "NA")</f>
        <v>13.5596</v>
      </c>
      <c r="F1028" s="27">
        <f t="shared" si="1"/>
        <v>143.3530488</v>
      </c>
      <c r="G1028" s="27">
        <f t="shared" si="2"/>
        <v>-0.007569183625</v>
      </c>
    </row>
    <row r="1029">
      <c r="A1029" s="28">
        <v>44599.0</v>
      </c>
      <c r="B1029" s="25">
        <v>1997.58</v>
      </c>
      <c r="C1029" s="26">
        <v>0.02728648</v>
      </c>
      <c r="D1029" s="26">
        <v>0.02766217</v>
      </c>
      <c r="E1029" s="26">
        <f>IFERROR(VLOOKUP(A1029, USDTRY!$A$1:$B$2021, 2, FALSE), "NA")</f>
        <v>13.5718</v>
      </c>
      <c r="F1029" s="27">
        <f t="shared" si="1"/>
        <v>147.186077</v>
      </c>
      <c r="G1029" s="27">
        <f t="shared" si="2"/>
        <v>0.02638715624</v>
      </c>
    </row>
    <row r="1030">
      <c r="A1030" s="28">
        <v>44600.0</v>
      </c>
      <c r="B1030" s="25">
        <v>2007.14</v>
      </c>
      <c r="C1030" s="26">
        <v>0.00477438</v>
      </c>
      <c r="D1030" s="26">
        <v>0.00478579</v>
      </c>
      <c r="E1030" s="26">
        <f>IFERROR(VLOOKUP(A1030, USDTRY!$A$1:$B$2021, 2, FALSE), "NA")</f>
        <v>13.5565</v>
      </c>
      <c r="F1030" s="27">
        <f t="shared" si="1"/>
        <v>148.0573894</v>
      </c>
      <c r="G1030" s="27">
        <f t="shared" si="2"/>
        <v>0.005902348808</v>
      </c>
    </row>
    <row r="1031">
      <c r="A1031" s="28">
        <v>44601.0</v>
      </c>
      <c r="B1031" s="25">
        <v>2042.85</v>
      </c>
      <c r="C1031" s="26">
        <v>0.01763507</v>
      </c>
      <c r="D1031" s="26">
        <v>0.01779148</v>
      </c>
      <c r="E1031" s="26">
        <f>IFERROR(VLOOKUP(A1031, USDTRY!$A$1:$B$2021, 2, FALSE), "NA")</f>
        <v>13.5245</v>
      </c>
      <c r="F1031" s="27">
        <f t="shared" si="1"/>
        <v>151.0480979</v>
      </c>
      <c r="G1031" s="27">
        <f t="shared" si="2"/>
        <v>0.01999835009</v>
      </c>
    </row>
    <row r="1032">
      <c r="A1032" s="28">
        <v>44602.0</v>
      </c>
      <c r="B1032" s="25">
        <v>2038.67</v>
      </c>
      <c r="C1032" s="26">
        <v>-0.0020483</v>
      </c>
      <c r="D1032" s="26">
        <v>-0.0020462</v>
      </c>
      <c r="E1032" s="26">
        <f>IFERROR(VLOOKUP(A1032, USDTRY!$A$1:$B$2021, 2, FALSE), "NA")</f>
        <v>13.4683</v>
      </c>
      <c r="F1032" s="27">
        <f t="shared" si="1"/>
        <v>151.3680271</v>
      </c>
      <c r="G1032" s="27">
        <f t="shared" si="2"/>
        <v>0.002115822151</v>
      </c>
    </row>
    <row r="1033">
      <c r="A1033" s="28">
        <v>44603.0</v>
      </c>
      <c r="B1033" s="25">
        <v>2051.05</v>
      </c>
      <c r="C1033" s="26">
        <v>0.00605422</v>
      </c>
      <c r="D1033" s="26">
        <v>0.00607259</v>
      </c>
      <c r="E1033" s="26">
        <f>IFERROR(VLOOKUP(A1033, USDTRY!$A$1:$B$2021, 2, FALSE), "NA")</f>
        <v>13.5177</v>
      </c>
      <c r="F1033" s="27">
        <f t="shared" si="1"/>
        <v>151.7306938</v>
      </c>
      <c r="G1033" s="27">
        <f t="shared" si="2"/>
        <v>0.002393060965</v>
      </c>
    </row>
    <row r="1034">
      <c r="A1034" s="28">
        <v>44606.0</v>
      </c>
      <c r="B1034" s="25">
        <v>2001.94</v>
      </c>
      <c r="C1034" s="26">
        <v>-0.0242351</v>
      </c>
      <c r="D1034" s="26">
        <v>-0.0239438</v>
      </c>
      <c r="E1034" s="26">
        <f>IFERROR(VLOOKUP(A1034, USDTRY!$A$1:$B$2021, 2, FALSE), "NA")</f>
        <v>13.5848</v>
      </c>
      <c r="F1034" s="27">
        <f t="shared" si="1"/>
        <v>147.366174</v>
      </c>
      <c r="G1034" s="27">
        <f t="shared" si="2"/>
        <v>-0.02918672958</v>
      </c>
    </row>
    <row r="1035">
      <c r="A1035" s="28">
        <v>44607.0</v>
      </c>
      <c r="B1035" s="25">
        <v>2038.16</v>
      </c>
      <c r="C1035" s="26">
        <v>0.01793073</v>
      </c>
      <c r="D1035" s="26">
        <v>0.01809245</v>
      </c>
      <c r="E1035" s="26">
        <f>IFERROR(VLOOKUP(A1035, USDTRY!$A$1:$B$2021, 2, FALSE), "NA")</f>
        <v>13.5939</v>
      </c>
      <c r="F1035" s="27">
        <f t="shared" si="1"/>
        <v>149.9319548</v>
      </c>
      <c r="G1035" s="27">
        <f t="shared" si="2"/>
        <v>0.01726108759</v>
      </c>
    </row>
    <row r="1036">
      <c r="A1036" s="28">
        <v>44608.0</v>
      </c>
      <c r="B1036" s="25">
        <v>2041.43</v>
      </c>
      <c r="C1036" s="26">
        <v>0.0016031</v>
      </c>
      <c r="D1036" s="26">
        <v>0.00160439</v>
      </c>
      <c r="E1036" s="26">
        <f>IFERROR(VLOOKUP(A1036, USDTRY!$A$1:$B$2021, 2, FALSE), "NA")</f>
        <v>13.5973</v>
      </c>
      <c r="F1036" s="27">
        <f t="shared" si="1"/>
        <v>150.1349533</v>
      </c>
      <c r="G1036" s="27">
        <f t="shared" si="2"/>
        <v>0.001353021706</v>
      </c>
    </row>
    <row r="1037">
      <c r="A1037" s="28">
        <v>44609.0</v>
      </c>
      <c r="B1037" s="25">
        <v>2009.99</v>
      </c>
      <c r="C1037" s="26">
        <v>-0.0155208</v>
      </c>
      <c r="D1037" s="26">
        <v>-0.015401</v>
      </c>
      <c r="E1037" s="26">
        <f>IFERROR(VLOOKUP(A1037, USDTRY!$A$1:$B$2021, 2, FALSE), "NA")</f>
        <v>13.5736</v>
      </c>
      <c r="F1037" s="27">
        <f t="shared" si="1"/>
        <v>148.0808334</v>
      </c>
      <c r="G1037" s="27">
        <f t="shared" si="2"/>
        <v>-0.01377628187</v>
      </c>
    </row>
    <row r="1038">
      <c r="A1038" s="28">
        <v>44610.0</v>
      </c>
      <c r="B1038" s="25">
        <v>2032.44</v>
      </c>
      <c r="C1038" s="26">
        <v>0.01110729</v>
      </c>
      <c r="D1038" s="26">
        <v>0.01116921</v>
      </c>
      <c r="E1038" s="26">
        <f>IFERROR(VLOOKUP(A1038, USDTRY!$A$1:$B$2021, 2, FALSE), "NA")</f>
        <v>13.6426</v>
      </c>
      <c r="F1038" s="27">
        <f t="shared" si="1"/>
        <v>148.9774676</v>
      </c>
      <c r="G1038" s="27">
        <f t="shared" si="2"/>
        <v>0.006036774435</v>
      </c>
    </row>
    <row r="1039">
      <c r="A1039" s="28">
        <v>44613.0</v>
      </c>
      <c r="B1039" s="25">
        <v>2038.06</v>
      </c>
      <c r="C1039" s="26">
        <v>0.00276133</v>
      </c>
      <c r="D1039" s="26">
        <v>0.00276515</v>
      </c>
      <c r="E1039" s="26">
        <f>IFERROR(VLOOKUP(A1039, USDTRY!$A$1:$B$2021, 2, FALSE), "NA")</f>
        <v>13.6809</v>
      </c>
      <c r="F1039" s="27">
        <f t="shared" si="1"/>
        <v>148.9711934</v>
      </c>
      <c r="G1039" s="27">
        <f t="shared" si="2"/>
        <v>-0.00004211613151</v>
      </c>
    </row>
    <row r="1040">
      <c r="A1040" s="28">
        <v>44614.0</v>
      </c>
      <c r="B1040" s="25">
        <v>2017.46</v>
      </c>
      <c r="C1040" s="26">
        <v>-0.0101591</v>
      </c>
      <c r="D1040" s="26">
        <v>-0.0101077</v>
      </c>
      <c r="E1040" s="26">
        <f>IFERROR(VLOOKUP(A1040, USDTRY!$A$1:$B$2021, 2, FALSE), "NA")</f>
        <v>13.7828</v>
      </c>
      <c r="F1040" s="27">
        <f t="shared" si="1"/>
        <v>146.3751923</v>
      </c>
      <c r="G1040" s="27">
        <f t="shared" si="2"/>
        <v>-0.01757981902</v>
      </c>
    </row>
    <row r="1041">
      <c r="A1041" s="28">
        <v>44615.0</v>
      </c>
      <c r="B1041" s="25">
        <v>2016.03</v>
      </c>
      <c r="C1041" s="26">
        <v>-7.091E-4</v>
      </c>
      <c r="D1041" s="26">
        <v>-7.088E-4</v>
      </c>
      <c r="E1041" s="26">
        <f>IFERROR(VLOOKUP(A1041, USDTRY!$A$1:$B$2021, 2, FALSE), "NA")</f>
        <v>13.8081</v>
      </c>
      <c r="F1041" s="27">
        <f t="shared" si="1"/>
        <v>146.0034328</v>
      </c>
      <c r="G1041" s="27">
        <f t="shared" si="2"/>
        <v>-0.002543001912</v>
      </c>
    </row>
    <row r="1042">
      <c r="A1042" s="28">
        <v>44616.0</v>
      </c>
      <c r="B1042" s="25">
        <v>1851.38</v>
      </c>
      <c r="C1042" s="26">
        <v>-0.0851989</v>
      </c>
      <c r="D1042" s="26">
        <v>-0.0816704</v>
      </c>
      <c r="E1042" s="26">
        <f>IFERROR(VLOOKUP(A1042, USDTRY!$A$1:$B$2021, 2, FALSE), "NA")</f>
        <v>14.0034</v>
      </c>
      <c r="F1042" s="27">
        <f t="shared" si="1"/>
        <v>132.2093206</v>
      </c>
      <c r="G1042" s="27">
        <f t="shared" si="2"/>
        <v>-0.09924370487</v>
      </c>
    </row>
    <row r="1043">
      <c r="A1043" s="28">
        <v>44617.0</v>
      </c>
      <c r="B1043" s="25">
        <v>1952.4</v>
      </c>
      <c r="C1043" s="26">
        <v>0.05312808</v>
      </c>
      <c r="D1043" s="26">
        <v>0.0545647</v>
      </c>
      <c r="E1043" s="26">
        <f>IFERROR(VLOOKUP(A1043, USDTRY!$A$1:$B$2021, 2, FALSE), "NA")</f>
        <v>13.8196</v>
      </c>
      <c r="F1043" s="27">
        <f t="shared" si="1"/>
        <v>141.2776057</v>
      </c>
      <c r="G1043" s="27">
        <f t="shared" si="2"/>
        <v>0.06634036099</v>
      </c>
    </row>
    <row r="1044">
      <c r="A1044" s="28">
        <v>44620.0</v>
      </c>
      <c r="B1044" s="25">
        <v>1946.19</v>
      </c>
      <c r="C1044" s="26">
        <v>-0.0031858</v>
      </c>
      <c r="D1044" s="26">
        <v>-0.0031807</v>
      </c>
      <c r="E1044" s="26">
        <f>IFERROR(VLOOKUP(A1044, USDTRY!$A$1:$B$2021, 2, FALSE), "NA")</f>
        <v>13.8443</v>
      </c>
      <c r="F1044" s="27">
        <f t="shared" si="1"/>
        <v>140.5769884</v>
      </c>
      <c r="G1044" s="27">
        <f t="shared" si="2"/>
        <v>-0.004971491072</v>
      </c>
    </row>
    <row r="1045">
      <c r="A1045" s="28">
        <v>44621.0</v>
      </c>
      <c r="B1045" s="25">
        <v>1969.91</v>
      </c>
      <c r="C1045" s="26">
        <v>0.01211424</v>
      </c>
      <c r="D1045" s="26">
        <v>0.01218792</v>
      </c>
      <c r="E1045" s="26">
        <f>IFERROR(VLOOKUP(A1045, USDTRY!$A$1:$B$2021, 2, FALSE), "NA")</f>
        <v>13.916</v>
      </c>
      <c r="F1045" s="27">
        <f t="shared" si="1"/>
        <v>141.5572003</v>
      </c>
      <c r="G1045" s="27">
        <f t="shared" si="2"/>
        <v>0.006948579539</v>
      </c>
    </row>
    <row r="1046">
      <c r="A1046" s="28">
        <v>44622.0</v>
      </c>
      <c r="B1046" s="25">
        <v>1986.09</v>
      </c>
      <c r="C1046" s="26">
        <v>0.00818003</v>
      </c>
      <c r="D1046" s="26">
        <v>0.00821357</v>
      </c>
      <c r="E1046" s="26">
        <f>IFERROR(VLOOKUP(A1046, USDTRY!$A$1:$B$2021, 2, FALSE), "NA")</f>
        <v>14.0084</v>
      </c>
      <c r="F1046" s="27">
        <f t="shared" si="1"/>
        <v>141.7785043</v>
      </c>
      <c r="G1046" s="27">
        <f t="shared" si="2"/>
        <v>0.001562132992</v>
      </c>
    </row>
    <row r="1047">
      <c r="A1047" s="28">
        <v>44623.0</v>
      </c>
      <c r="B1047" s="25">
        <v>2023.29</v>
      </c>
      <c r="C1047" s="26">
        <v>0.01855702</v>
      </c>
      <c r="D1047" s="26">
        <v>0.01873027</v>
      </c>
      <c r="E1047" s="26">
        <f>IFERROR(VLOOKUP(A1047, USDTRY!$A$1:$B$2021, 2, FALSE), "NA")</f>
        <v>14.095</v>
      </c>
      <c r="F1047" s="27">
        <f t="shared" si="1"/>
        <v>143.5466477</v>
      </c>
      <c r="G1047" s="27">
        <f t="shared" si="2"/>
        <v>0.01239404267</v>
      </c>
    </row>
    <row r="1048">
      <c r="A1048" s="28">
        <v>44624.0</v>
      </c>
      <c r="B1048" s="25">
        <v>1990.75</v>
      </c>
      <c r="C1048" s="26">
        <v>-0.0162134</v>
      </c>
      <c r="D1048" s="26">
        <v>-0.0160827</v>
      </c>
      <c r="E1048" s="26">
        <f>IFERROR(VLOOKUP(A1048, USDTRY!$A$1:$B$2021, 2, FALSE), "NA")</f>
        <v>14.1845</v>
      </c>
      <c r="F1048" s="27">
        <f t="shared" si="1"/>
        <v>140.3468575</v>
      </c>
      <c r="G1048" s="27">
        <f t="shared" si="2"/>
        <v>-0.02254314179</v>
      </c>
    </row>
    <row r="1049">
      <c r="A1049" s="28">
        <v>44627.0</v>
      </c>
      <c r="B1049" s="25">
        <v>1997.33</v>
      </c>
      <c r="C1049" s="26">
        <v>0.00329984</v>
      </c>
      <c r="D1049" s="26">
        <v>0.00330529</v>
      </c>
      <c r="E1049" s="26">
        <f>IFERROR(VLOOKUP(A1049, USDTRY!$A$1:$B$2021, 2, FALSE), "NA")</f>
        <v>14.3666</v>
      </c>
      <c r="F1049" s="27">
        <f t="shared" si="1"/>
        <v>139.0259352</v>
      </c>
      <c r="G1049" s="27">
        <f t="shared" si="2"/>
        <v>-0.009456412424</v>
      </c>
    </row>
    <row r="1050">
      <c r="A1050" s="28">
        <v>44628.0</v>
      </c>
      <c r="B1050" s="25">
        <v>2011.35</v>
      </c>
      <c r="C1050" s="26">
        <v>0.00699485</v>
      </c>
      <c r="D1050" s="26">
        <v>0.00701937</v>
      </c>
      <c r="E1050" s="26">
        <f>IFERROR(VLOOKUP(A1050, USDTRY!$A$1:$B$2021, 2, FALSE), "NA")</f>
        <v>14.4762</v>
      </c>
      <c r="F1050" s="27">
        <f t="shared" si="1"/>
        <v>138.9418494</v>
      </c>
      <c r="G1050" s="27">
        <f t="shared" si="2"/>
        <v>-0.0006050037597</v>
      </c>
    </row>
    <row r="1051">
      <c r="A1051" s="28">
        <v>44629.0</v>
      </c>
      <c r="B1051" s="25">
        <v>2042.7</v>
      </c>
      <c r="C1051" s="26">
        <v>0.01546632</v>
      </c>
      <c r="D1051" s="26">
        <v>0.01558655</v>
      </c>
      <c r="E1051" s="26">
        <f>IFERROR(VLOOKUP(A1051, USDTRY!$A$1:$B$2021, 2, FALSE), "NA")</f>
        <v>14.6378</v>
      </c>
      <c r="F1051" s="27">
        <f t="shared" si="1"/>
        <v>139.5496591</v>
      </c>
      <c r="G1051" s="27">
        <f t="shared" si="2"/>
        <v>0.004365021324</v>
      </c>
    </row>
    <row r="1052">
      <c r="A1052" s="28">
        <v>44630.0</v>
      </c>
      <c r="B1052" s="25">
        <v>2042.01</v>
      </c>
      <c r="C1052" s="26">
        <v>-3.378E-4</v>
      </c>
      <c r="D1052" s="26">
        <v>-3.378E-4</v>
      </c>
      <c r="E1052" s="26">
        <f>IFERROR(VLOOKUP(A1052, USDTRY!$A$1:$B$2021, 2, FALSE), "NA")</f>
        <v>14.8131</v>
      </c>
      <c r="F1052" s="27">
        <f t="shared" si="1"/>
        <v>137.8516313</v>
      </c>
      <c r="G1052" s="27">
        <f t="shared" si="2"/>
        <v>-0.01224254567</v>
      </c>
    </row>
    <row r="1053">
      <c r="A1053" s="28">
        <v>44631.0</v>
      </c>
      <c r="B1053" s="25">
        <v>2053.85</v>
      </c>
      <c r="C1053" s="26">
        <v>0.00578146</v>
      </c>
      <c r="D1053" s="26">
        <v>0.00579821</v>
      </c>
      <c r="E1053" s="26">
        <f>IFERROR(VLOOKUP(A1053, USDTRY!$A$1:$B$2021, 2, FALSE), "NA")</f>
        <v>14.7595</v>
      </c>
      <c r="F1053" s="27">
        <f t="shared" si="1"/>
        <v>139.1544429</v>
      </c>
      <c r="G1053" s="27">
        <f t="shared" si="2"/>
        <v>0.009406444856</v>
      </c>
    </row>
    <row r="1054">
      <c r="A1054" s="28">
        <v>44634.0</v>
      </c>
      <c r="B1054" s="25">
        <v>2088.48</v>
      </c>
      <c r="C1054" s="26">
        <v>0.01672045</v>
      </c>
      <c r="D1054" s="26">
        <v>0.01686102</v>
      </c>
      <c r="E1054" s="26">
        <f>IFERROR(VLOOKUP(A1054, USDTRY!$A$1:$B$2021, 2, FALSE), "NA")</f>
        <v>14.7754</v>
      </c>
      <c r="F1054" s="27">
        <f t="shared" si="1"/>
        <v>141.3484576</v>
      </c>
      <c r="G1054" s="27">
        <f t="shared" si="2"/>
        <v>0.01564375563</v>
      </c>
    </row>
    <row r="1055">
      <c r="A1055" s="28">
        <v>44635.0</v>
      </c>
      <c r="B1055" s="25">
        <v>2079.38</v>
      </c>
      <c r="C1055" s="26">
        <v>-0.0043668</v>
      </c>
      <c r="D1055" s="26">
        <v>-0.0043572</v>
      </c>
      <c r="E1055" s="26">
        <f>IFERROR(VLOOKUP(A1055, USDTRY!$A$1:$B$2021, 2, FALSE), "NA")</f>
        <v>14.7002</v>
      </c>
      <c r="F1055" s="27">
        <f t="shared" si="1"/>
        <v>141.4524972</v>
      </c>
      <c r="G1055" s="27">
        <f t="shared" si="2"/>
        <v>0.0007357802475</v>
      </c>
    </row>
    <row r="1056">
      <c r="A1056" s="28">
        <v>44636.0</v>
      </c>
      <c r="B1056" s="25">
        <v>2088.8</v>
      </c>
      <c r="C1056" s="26">
        <v>0.00451997</v>
      </c>
      <c r="D1056" s="26">
        <v>0.0045302</v>
      </c>
      <c r="E1056" s="26">
        <f>IFERROR(VLOOKUP(A1056, USDTRY!$A$1:$B$2021, 2, FALSE), "NA")</f>
        <v>14.6077</v>
      </c>
      <c r="F1056" s="27">
        <f t="shared" si="1"/>
        <v>142.993079</v>
      </c>
      <c r="G1056" s="27">
        <f t="shared" si="2"/>
        <v>0.01083227823</v>
      </c>
    </row>
    <row r="1057">
      <c r="A1057" s="28">
        <v>44637.0</v>
      </c>
      <c r="B1057" s="25">
        <v>2133.59</v>
      </c>
      <c r="C1057" s="26">
        <v>0.02121627</v>
      </c>
      <c r="D1057" s="26">
        <v>0.02144293</v>
      </c>
      <c r="E1057" s="26">
        <f>IFERROR(VLOOKUP(A1057, USDTRY!$A$1:$B$2021, 2, FALSE), "NA")</f>
        <v>14.6998</v>
      </c>
      <c r="F1057" s="27">
        <f t="shared" si="1"/>
        <v>145.1441516</v>
      </c>
      <c r="G1057" s="27">
        <f t="shared" si="2"/>
        <v>0.01493116726</v>
      </c>
    </row>
    <row r="1058">
      <c r="A1058" s="28">
        <v>44638.0</v>
      </c>
      <c r="B1058" s="25">
        <v>2144.26</v>
      </c>
      <c r="C1058" s="26">
        <v>0.0049885</v>
      </c>
      <c r="D1058" s="26">
        <v>0.00500096</v>
      </c>
      <c r="E1058" s="26">
        <f>IFERROR(VLOOKUP(A1058, USDTRY!$A$1:$B$2021, 2, FALSE), "NA")</f>
        <v>14.7899</v>
      </c>
      <c r="F1058" s="27">
        <f t="shared" si="1"/>
        <v>144.9813724</v>
      </c>
      <c r="G1058" s="27">
        <f t="shared" si="2"/>
        <v>-0.001122129572</v>
      </c>
    </row>
    <row r="1059">
      <c r="A1059" s="28">
        <v>44641.0</v>
      </c>
      <c r="B1059" s="25">
        <v>2175.03</v>
      </c>
      <c r="C1059" s="26">
        <v>0.01424795</v>
      </c>
      <c r="D1059" s="26">
        <v>0.01434994</v>
      </c>
      <c r="E1059" s="26">
        <f>IFERROR(VLOOKUP(A1059, USDTRY!$A$1:$B$2021, 2, FALSE), "NA")</f>
        <v>14.8157</v>
      </c>
      <c r="F1059" s="27">
        <f t="shared" si="1"/>
        <v>146.8057534</v>
      </c>
      <c r="G1059" s="27">
        <f t="shared" si="2"/>
        <v>0.01250503909</v>
      </c>
    </row>
    <row r="1060">
      <c r="A1060" s="28">
        <v>44642.0</v>
      </c>
      <c r="B1060" s="25">
        <v>2188.81</v>
      </c>
      <c r="C1060" s="26">
        <v>0.00631556</v>
      </c>
      <c r="D1060" s="26">
        <v>0.00633554</v>
      </c>
      <c r="E1060" s="26">
        <f>IFERROR(VLOOKUP(A1060, USDTRY!$A$1:$B$2021, 2, FALSE), "NA")</f>
        <v>14.8147</v>
      </c>
      <c r="F1060" s="27">
        <f t="shared" si="1"/>
        <v>147.74582</v>
      </c>
      <c r="G1060" s="27">
        <f t="shared" si="2"/>
        <v>0.006383057845</v>
      </c>
    </row>
    <row r="1061">
      <c r="A1061" s="28">
        <v>44643.0</v>
      </c>
      <c r="B1061" s="25">
        <v>2183.1</v>
      </c>
      <c r="C1061" s="26">
        <v>-0.0026121</v>
      </c>
      <c r="D1061" s="26">
        <v>-0.0026087</v>
      </c>
      <c r="E1061" s="26">
        <f>IFERROR(VLOOKUP(A1061, USDTRY!$A$1:$B$2021, 2, FALSE), "NA")</f>
        <v>14.8274</v>
      </c>
      <c r="F1061" s="27">
        <f t="shared" si="1"/>
        <v>147.2341746</v>
      </c>
      <c r="G1061" s="27">
        <f t="shared" si="2"/>
        <v>-0.003469021519</v>
      </c>
    </row>
    <row r="1062">
      <c r="A1062" s="28">
        <v>44644.0</v>
      </c>
      <c r="B1062" s="25">
        <v>2176.2</v>
      </c>
      <c r="C1062" s="26">
        <v>-0.0031656</v>
      </c>
      <c r="D1062" s="26">
        <v>-0.0031606</v>
      </c>
      <c r="E1062" s="26">
        <f>IFERROR(VLOOKUP(A1062, USDTRY!$A$1:$B$2021, 2, FALSE), "NA")</f>
        <v>14.8105</v>
      </c>
      <c r="F1062" s="27">
        <f t="shared" si="1"/>
        <v>146.9362952</v>
      </c>
      <c r="G1062" s="27">
        <f t="shared" si="2"/>
        <v>-0.002025216704</v>
      </c>
    </row>
    <row r="1063">
      <c r="A1063" s="28">
        <v>44645.0</v>
      </c>
      <c r="B1063" s="25">
        <v>2175.51</v>
      </c>
      <c r="C1063" s="26">
        <v>-3.171E-4</v>
      </c>
      <c r="D1063" s="26">
        <v>-3.171E-4</v>
      </c>
      <c r="E1063" s="26">
        <f>IFERROR(VLOOKUP(A1063, USDTRY!$A$1:$B$2021, 2, FALSE), "NA")</f>
        <v>14.8286</v>
      </c>
      <c r="F1063" s="27">
        <f t="shared" si="1"/>
        <v>146.710411</v>
      </c>
      <c r="G1063" s="27">
        <f t="shared" si="2"/>
        <v>-0.001538476497</v>
      </c>
    </row>
    <row r="1064">
      <c r="A1064" s="28">
        <v>44648.0</v>
      </c>
      <c r="B1064" s="25">
        <v>2172.48</v>
      </c>
      <c r="C1064" s="26">
        <v>-0.0013937</v>
      </c>
      <c r="D1064" s="26">
        <v>-0.0013928</v>
      </c>
      <c r="E1064" s="26">
        <f>IFERROR(VLOOKUP(A1064, USDTRY!$A$1:$B$2021, 2, FALSE), "NA")</f>
        <v>14.8046</v>
      </c>
      <c r="F1064" s="27">
        <f t="shared" si="1"/>
        <v>146.7435797</v>
      </c>
      <c r="G1064" s="27">
        <f t="shared" si="2"/>
        <v>0.0002260574863</v>
      </c>
    </row>
    <row r="1065">
      <c r="A1065" s="28">
        <v>44649.0</v>
      </c>
      <c r="B1065" s="25">
        <v>2206.5</v>
      </c>
      <c r="C1065" s="26">
        <v>0.01553818</v>
      </c>
      <c r="D1065" s="26">
        <v>0.01565952</v>
      </c>
      <c r="E1065" s="26">
        <f>IFERROR(VLOOKUP(A1065, USDTRY!$A$1:$B$2021, 2, FALSE), "NA")</f>
        <v>14.5665</v>
      </c>
      <c r="F1065" s="27">
        <f t="shared" si="1"/>
        <v>151.4777057</v>
      </c>
      <c r="G1065" s="27">
        <f t="shared" si="2"/>
        <v>0.03175174917</v>
      </c>
    </row>
    <row r="1066">
      <c r="A1066" s="28">
        <v>44650.0</v>
      </c>
      <c r="B1066" s="25">
        <v>2230.15</v>
      </c>
      <c r="C1066" s="26">
        <v>0.0106613</v>
      </c>
      <c r="D1066" s="26">
        <v>0.01071833</v>
      </c>
      <c r="E1066" s="26">
        <f>IFERROR(VLOOKUP(A1066, USDTRY!$A$1:$B$2021, 2, FALSE), "NA")</f>
        <v>14.6503</v>
      </c>
      <c r="F1066" s="27">
        <f t="shared" si="1"/>
        <v>152.2255517</v>
      </c>
      <c r="G1066" s="27">
        <f t="shared" si="2"/>
        <v>0.004924856708</v>
      </c>
    </row>
    <row r="1067">
      <c r="A1067" s="28">
        <v>44651.0</v>
      </c>
      <c r="B1067" s="25">
        <v>2233.3</v>
      </c>
      <c r="C1067" s="26">
        <v>0.00141146</v>
      </c>
      <c r="D1067" s="26">
        <v>0.00141246</v>
      </c>
      <c r="E1067" s="26">
        <f>IFERROR(VLOOKUP(A1067, USDTRY!$A$1:$B$2021, 2, FALSE), "NA")</f>
        <v>14.67</v>
      </c>
      <c r="F1067" s="27">
        <f t="shared" si="1"/>
        <v>152.2358555</v>
      </c>
      <c r="G1067" s="27">
        <f t="shared" si="2"/>
        <v>0.00006768537465</v>
      </c>
    </row>
    <row r="1068">
      <c r="A1068" s="28">
        <v>44652.0</v>
      </c>
      <c r="B1068" s="25">
        <v>2251.68</v>
      </c>
      <c r="C1068" s="26">
        <v>0.00819629</v>
      </c>
      <c r="D1068" s="26">
        <v>0.00822997</v>
      </c>
      <c r="E1068" s="26">
        <f>IFERROR(VLOOKUP(A1068, USDTRY!$A$1:$B$2021, 2, FALSE), "NA")</f>
        <v>14.6825</v>
      </c>
      <c r="F1068" s="27">
        <f t="shared" si="1"/>
        <v>153.3580793</v>
      </c>
      <c r="G1068" s="27">
        <f t="shared" si="2"/>
        <v>0.007344575762</v>
      </c>
    </row>
    <row r="1069">
      <c r="A1069" s="28">
        <v>44655.0</v>
      </c>
      <c r="B1069" s="25">
        <v>2311.4</v>
      </c>
      <c r="C1069" s="26">
        <v>0.0261768</v>
      </c>
      <c r="D1069" s="26">
        <v>0.02652242</v>
      </c>
      <c r="E1069" s="26">
        <f>IFERROR(VLOOKUP(A1069, USDTRY!$A$1:$B$2021, 2, FALSE), "NA")</f>
        <v>14.6782</v>
      </c>
      <c r="F1069" s="27">
        <f t="shared" si="1"/>
        <v>157.4716246</v>
      </c>
      <c r="G1069" s="27">
        <f t="shared" si="2"/>
        <v>0.02646970584</v>
      </c>
    </row>
    <row r="1070">
      <c r="A1070" s="28">
        <v>44656.0</v>
      </c>
      <c r="B1070" s="25">
        <v>2326.29</v>
      </c>
      <c r="C1070" s="26">
        <v>0.00642132</v>
      </c>
      <c r="D1070" s="26">
        <v>0.00644198</v>
      </c>
      <c r="E1070" s="26">
        <f>IFERROR(VLOOKUP(A1070, USDTRY!$A$1:$B$2021, 2, FALSE), "NA")</f>
        <v>14.7162</v>
      </c>
      <c r="F1070" s="27">
        <f t="shared" si="1"/>
        <v>158.0768133</v>
      </c>
      <c r="G1070" s="27">
        <f t="shared" si="2"/>
        <v>0.003835794389</v>
      </c>
    </row>
    <row r="1071">
      <c r="A1071" s="28">
        <v>44657.0</v>
      </c>
      <c r="B1071" s="25">
        <v>2316.4</v>
      </c>
      <c r="C1071" s="26">
        <v>-0.0042605</v>
      </c>
      <c r="D1071" s="26">
        <v>-0.0042514</v>
      </c>
      <c r="E1071" s="26">
        <f>IFERROR(VLOOKUP(A1071, USDTRY!$A$1:$B$2021, 2, FALSE), "NA")</f>
        <v>14.7029</v>
      </c>
      <c r="F1071" s="27">
        <f t="shared" si="1"/>
        <v>157.5471506</v>
      </c>
      <c r="G1071" s="27">
        <f t="shared" si="2"/>
        <v>-0.003356292953</v>
      </c>
    </row>
    <row r="1072">
      <c r="A1072" s="28">
        <v>44658.0</v>
      </c>
      <c r="B1072" s="25">
        <v>2345.2</v>
      </c>
      <c r="C1072" s="26">
        <v>0.01235643</v>
      </c>
      <c r="D1072" s="26">
        <v>0.01243309</v>
      </c>
      <c r="E1072" s="26">
        <f>IFERROR(VLOOKUP(A1072, USDTRY!$A$1:$B$2021, 2, FALSE), "NA")</f>
        <v>14.7327</v>
      </c>
      <c r="F1072" s="27">
        <f t="shared" si="1"/>
        <v>159.1833133</v>
      </c>
      <c r="G1072" s="27">
        <f t="shared" si="2"/>
        <v>0.01033166991</v>
      </c>
    </row>
    <row r="1073">
      <c r="A1073" s="28">
        <v>44659.0</v>
      </c>
      <c r="B1073" s="25">
        <v>2393.39</v>
      </c>
      <c r="C1073" s="26">
        <v>0.02034008</v>
      </c>
      <c r="D1073" s="26">
        <v>0.02054835</v>
      </c>
      <c r="E1073" s="26">
        <f>IFERROR(VLOOKUP(A1073, USDTRY!$A$1:$B$2021, 2, FALSE), "NA")</f>
        <v>14.7441</v>
      </c>
      <c r="F1073" s="27">
        <f t="shared" si="1"/>
        <v>162.3286603</v>
      </c>
      <c r="G1073" s="27">
        <f t="shared" si="2"/>
        <v>0.01956659519</v>
      </c>
    </row>
    <row r="1074">
      <c r="A1074" s="28">
        <v>44662.0</v>
      </c>
      <c r="B1074" s="25">
        <v>2449.11</v>
      </c>
      <c r="C1074" s="26">
        <v>0.02301392</v>
      </c>
      <c r="D1074" s="26">
        <v>0.02328079</v>
      </c>
      <c r="E1074" s="26">
        <f>IFERROR(VLOOKUP(A1074, USDTRY!$A$1:$B$2021, 2, FALSE), "NA")</f>
        <v>14.6613</v>
      </c>
      <c r="F1074" s="27">
        <f t="shared" si="1"/>
        <v>167.0458963</v>
      </c>
      <c r="G1074" s="27">
        <f t="shared" si="2"/>
        <v>0.02864555583</v>
      </c>
    </row>
    <row r="1075">
      <c r="A1075" s="28">
        <v>44663.0</v>
      </c>
      <c r="B1075" s="25">
        <v>2463.76</v>
      </c>
      <c r="C1075" s="26">
        <v>0.00596395</v>
      </c>
      <c r="D1075" s="26">
        <v>0.00598176</v>
      </c>
      <c r="E1075" s="26">
        <f>IFERROR(VLOOKUP(A1075, USDTRY!$A$1:$B$2021, 2, FALSE), "NA")</f>
        <v>14.5979</v>
      </c>
      <c r="F1075" s="27">
        <f t="shared" si="1"/>
        <v>168.7749608</v>
      </c>
      <c r="G1075" s="27">
        <f t="shared" si="2"/>
        <v>0.01029763152</v>
      </c>
    </row>
    <row r="1076">
      <c r="A1076" s="28">
        <v>44664.0</v>
      </c>
      <c r="B1076" s="25">
        <v>2460.43</v>
      </c>
      <c r="C1076" s="26">
        <v>-0.0013525</v>
      </c>
      <c r="D1076" s="26">
        <v>-0.0013516</v>
      </c>
      <c r="E1076" s="26">
        <f>IFERROR(VLOOKUP(A1076, USDTRY!$A$1:$B$2021, 2, FALSE), "NA")</f>
        <v>14.5908</v>
      </c>
      <c r="F1076" s="27">
        <f t="shared" si="1"/>
        <v>168.628862</v>
      </c>
      <c r="G1076" s="27">
        <f t="shared" si="2"/>
        <v>-0.0008660172686</v>
      </c>
    </row>
    <row r="1077">
      <c r="A1077" s="28">
        <v>44665.0</v>
      </c>
      <c r="B1077" s="25">
        <v>2475.41</v>
      </c>
      <c r="C1077" s="26">
        <v>0.00606991</v>
      </c>
      <c r="D1077" s="26">
        <v>0.00608837</v>
      </c>
      <c r="E1077" s="26">
        <f>IFERROR(VLOOKUP(A1077, USDTRY!$A$1:$B$2021, 2, FALSE), "NA")</f>
        <v>14.5959</v>
      </c>
      <c r="F1077" s="27">
        <f t="shared" si="1"/>
        <v>169.5962565</v>
      </c>
      <c r="G1077" s="27">
        <f t="shared" si="2"/>
        <v>0.005720433199</v>
      </c>
    </row>
    <row r="1078">
      <c r="A1078" s="28">
        <v>44666.0</v>
      </c>
      <c r="B1078" s="25">
        <v>2494.37</v>
      </c>
      <c r="C1078" s="26">
        <v>0.00763015</v>
      </c>
      <c r="D1078" s="26">
        <v>0.00765934</v>
      </c>
      <c r="E1078" s="26">
        <f>IFERROR(VLOOKUP(A1078, USDTRY!$A$1:$B$2021, 2, FALSE), "NA")</f>
        <v>14.628</v>
      </c>
      <c r="F1078" s="27">
        <f t="shared" si="1"/>
        <v>170.5202352</v>
      </c>
      <c r="G1078" s="27">
        <f t="shared" si="2"/>
        <v>0.005433320513</v>
      </c>
    </row>
    <row r="1079">
      <c r="A1079" s="28">
        <v>44669.0</v>
      </c>
      <c r="B1079" s="25">
        <v>2510.31</v>
      </c>
      <c r="C1079" s="26">
        <v>0.00637006</v>
      </c>
      <c r="D1079" s="26">
        <v>0.00639039</v>
      </c>
      <c r="E1079" s="26">
        <f>IFERROR(VLOOKUP(A1079, USDTRY!$A$1:$B$2021, 2, FALSE), "NA")</f>
        <v>14.6347</v>
      </c>
      <c r="F1079" s="27">
        <f t="shared" si="1"/>
        <v>171.5313604</v>
      </c>
      <c r="G1079" s="27">
        <f t="shared" si="2"/>
        <v>0.005912138342</v>
      </c>
    </row>
    <row r="1080">
      <c r="A1080" s="28">
        <v>44670.0</v>
      </c>
      <c r="B1080" s="25">
        <v>2519.24</v>
      </c>
      <c r="C1080" s="26">
        <v>0.00355102</v>
      </c>
      <c r="D1080" s="26">
        <v>0.00355733</v>
      </c>
      <c r="E1080" s="26">
        <f>IFERROR(VLOOKUP(A1080, USDTRY!$A$1:$B$2021, 2, FALSE), "NA")</f>
        <v>14.6408</v>
      </c>
      <c r="F1080" s="27">
        <f t="shared" si="1"/>
        <v>172.0698322</v>
      </c>
      <c r="G1080" s="27">
        <f t="shared" si="2"/>
        <v>0.003134286522</v>
      </c>
    </row>
    <row r="1081">
      <c r="A1081" s="28">
        <v>44671.0</v>
      </c>
      <c r="B1081" s="25">
        <v>2525.93</v>
      </c>
      <c r="C1081" s="26">
        <v>0.00265204</v>
      </c>
      <c r="D1081" s="26">
        <v>0.00265556</v>
      </c>
      <c r="E1081" s="26">
        <f>IFERROR(VLOOKUP(A1081, USDTRY!$A$1:$B$2021, 2, FALSE), "NA")</f>
        <v>14.6709</v>
      </c>
      <c r="F1081" s="27">
        <f t="shared" si="1"/>
        <v>172.1728047</v>
      </c>
      <c r="G1081" s="27">
        <f t="shared" si="2"/>
        <v>0.0005982548945</v>
      </c>
    </row>
    <row r="1082">
      <c r="A1082" s="28">
        <v>44672.0</v>
      </c>
      <c r="B1082" s="25">
        <v>2556.81</v>
      </c>
      <c r="C1082" s="26">
        <v>0.01215108</v>
      </c>
      <c r="D1082" s="26">
        <v>0.0122252</v>
      </c>
      <c r="E1082" s="26">
        <f>IFERROR(VLOOKUP(A1082, USDTRY!$A$1:$B$2021, 2, FALSE), "NA")</f>
        <v>14.7011</v>
      </c>
      <c r="F1082" s="27">
        <f t="shared" si="1"/>
        <v>173.9196387</v>
      </c>
      <c r="G1082" s="27">
        <f t="shared" si="2"/>
        <v>0.01009469502</v>
      </c>
    </row>
    <row r="1083">
      <c r="A1083" s="28">
        <v>44673.0</v>
      </c>
      <c r="B1083" s="25">
        <v>2472.5</v>
      </c>
      <c r="C1083" s="26">
        <v>-0.0335306</v>
      </c>
      <c r="D1083" s="26">
        <v>-0.0329747</v>
      </c>
      <c r="E1083" s="26">
        <f>IFERROR(VLOOKUP(A1083, USDTRY!$A$1:$B$2021, 2, FALSE), "NA")</f>
        <v>14.7339</v>
      </c>
      <c r="F1083" s="27">
        <f t="shared" si="1"/>
        <v>167.8102878</v>
      </c>
      <c r="G1083" s="27">
        <f t="shared" si="2"/>
        <v>-0.0357592435</v>
      </c>
    </row>
    <row r="1084">
      <c r="A1084" s="28">
        <v>44676.0</v>
      </c>
      <c r="B1084" s="25">
        <v>2482.6</v>
      </c>
      <c r="C1084" s="26">
        <v>0.00407661</v>
      </c>
      <c r="D1084" s="26">
        <v>0.00408493</v>
      </c>
      <c r="E1084" s="26">
        <f>IFERROR(VLOOKUP(A1084, USDTRY!$A$1:$B$2021, 2, FALSE), "NA")</f>
        <v>14.7702</v>
      </c>
      <c r="F1084" s="27">
        <f t="shared" si="1"/>
        <v>168.081678</v>
      </c>
      <c r="G1084" s="27">
        <f t="shared" si="2"/>
        <v>0.001615937386</v>
      </c>
    </row>
    <row r="1085">
      <c r="A1085" s="28">
        <v>44677.0</v>
      </c>
      <c r="B1085" s="25">
        <v>2418.3</v>
      </c>
      <c r="C1085" s="26">
        <v>-0.0262416</v>
      </c>
      <c r="D1085" s="26">
        <v>-0.0259003</v>
      </c>
      <c r="E1085" s="26">
        <f>IFERROR(VLOOKUP(A1085, USDTRY!$A$1:$B$2021, 2, FALSE), "NA")</f>
        <v>14.797</v>
      </c>
      <c r="F1085" s="27">
        <f t="shared" si="1"/>
        <v>163.4317767</v>
      </c>
      <c r="G1085" s="27">
        <f t="shared" si="2"/>
        <v>-0.02805440423</v>
      </c>
    </row>
    <row r="1086">
      <c r="A1086" s="28">
        <v>44678.0</v>
      </c>
      <c r="B1086" s="25">
        <v>2451.43</v>
      </c>
      <c r="C1086" s="26">
        <v>0.01360671</v>
      </c>
      <c r="D1086" s="26">
        <v>0.01369971</v>
      </c>
      <c r="E1086" s="26">
        <f>IFERROR(VLOOKUP(A1086, USDTRY!$A$1:$B$2021, 2, FALSE), "NA")</f>
        <v>14.7956</v>
      </c>
      <c r="F1086" s="27">
        <f t="shared" si="1"/>
        <v>165.6864203</v>
      </c>
      <c r="G1086" s="27">
        <f t="shared" si="2"/>
        <v>0.01370133203</v>
      </c>
    </row>
    <row r="1087">
      <c r="A1087" s="28">
        <v>44679.0</v>
      </c>
      <c r="B1087" s="25">
        <v>2428.42</v>
      </c>
      <c r="C1087" s="26">
        <v>-0.0094307</v>
      </c>
      <c r="D1087" s="26">
        <v>-0.0093864</v>
      </c>
      <c r="E1087" s="26">
        <f>IFERROR(VLOOKUP(A1087, USDTRY!$A$1:$B$2021, 2, FALSE), "NA")</f>
        <v>14.7888</v>
      </c>
      <c r="F1087" s="27">
        <f t="shared" si="1"/>
        <v>164.206697</v>
      </c>
      <c r="G1087" s="27">
        <f t="shared" si="2"/>
        <v>-0.008970985896</v>
      </c>
    </row>
    <row r="1088">
      <c r="A1088" s="28">
        <v>44680.0</v>
      </c>
      <c r="B1088" s="25">
        <v>2430.55</v>
      </c>
      <c r="C1088" s="26">
        <v>8.7673E-4</v>
      </c>
      <c r="D1088" s="26">
        <v>8.7711E-4</v>
      </c>
      <c r="E1088" s="26">
        <f>IFERROR(VLOOKUP(A1088, USDTRY!$A$1:$B$2021, 2, FALSE), "NA")</f>
        <v>14.8416</v>
      </c>
      <c r="F1088" s="27">
        <f t="shared" si="1"/>
        <v>163.766036</v>
      </c>
      <c r="G1088" s="27">
        <f t="shared" si="2"/>
        <v>-0.002687182036</v>
      </c>
    </row>
    <row r="1089">
      <c r="A1089" s="28">
        <v>44686.0</v>
      </c>
      <c r="B1089" s="25">
        <v>2466.26</v>
      </c>
      <c r="C1089" s="26">
        <v>0.01458526</v>
      </c>
      <c r="D1089" s="26">
        <v>0.01469215</v>
      </c>
      <c r="E1089" s="26">
        <f>IFERROR(VLOOKUP(A1089, USDTRY!$A$1:$B$2021, 2, FALSE), "NA")</f>
        <v>14.8496</v>
      </c>
      <c r="F1089" s="27">
        <f t="shared" si="1"/>
        <v>166.0825881</v>
      </c>
      <c r="G1089" s="27">
        <f t="shared" si="2"/>
        <v>0.01404638367</v>
      </c>
    </row>
    <row r="1090">
      <c r="A1090" s="28">
        <v>44687.0</v>
      </c>
      <c r="B1090" s="25">
        <v>2458.72</v>
      </c>
      <c r="C1090" s="26">
        <v>-0.0030619</v>
      </c>
      <c r="D1090" s="26">
        <v>-0.0030573</v>
      </c>
      <c r="E1090" s="26">
        <f>IFERROR(VLOOKUP(A1090, USDTRY!$A$1:$B$2021, 2, FALSE), "NA")</f>
        <v>14.9468</v>
      </c>
      <c r="F1090" s="27">
        <f t="shared" si="1"/>
        <v>164.4980865</v>
      </c>
      <c r="G1090" s="27">
        <f t="shared" si="2"/>
        <v>-0.009586245004</v>
      </c>
    </row>
    <row r="1091">
      <c r="A1091" s="28">
        <v>44690.0</v>
      </c>
      <c r="B1091" s="25">
        <v>2465.71</v>
      </c>
      <c r="C1091" s="26">
        <v>0.00283891</v>
      </c>
      <c r="D1091" s="26">
        <v>0.00284294</v>
      </c>
      <c r="E1091" s="26">
        <f>IFERROR(VLOOKUP(A1091, USDTRY!$A$1:$B$2021, 2, FALSE), "NA")</f>
        <v>15.0842</v>
      </c>
      <c r="F1091" s="27">
        <f t="shared" si="1"/>
        <v>163.4630938</v>
      </c>
      <c r="G1091" s="27">
        <f t="shared" si="2"/>
        <v>-0.006311699137</v>
      </c>
    </row>
    <row r="1092">
      <c r="A1092" s="28">
        <v>44691.0</v>
      </c>
      <c r="B1092" s="25">
        <v>2490.17</v>
      </c>
      <c r="C1092" s="26">
        <v>0.00987118</v>
      </c>
      <c r="D1092" s="26">
        <v>0.00992006</v>
      </c>
      <c r="E1092" s="26">
        <f>IFERROR(VLOOKUP(A1092, USDTRY!$A$1:$B$2021, 2, FALSE), "NA")</f>
        <v>15.2487</v>
      </c>
      <c r="F1092" s="27">
        <f t="shared" si="1"/>
        <v>163.303757</v>
      </c>
      <c r="G1092" s="27">
        <f t="shared" si="2"/>
        <v>-0.0009752323646</v>
      </c>
    </row>
    <row r="1093">
      <c r="A1093" s="28">
        <v>44692.0</v>
      </c>
      <c r="B1093" s="25">
        <v>2453.94</v>
      </c>
      <c r="C1093" s="26">
        <v>-0.0146561</v>
      </c>
      <c r="D1093" s="26">
        <v>-0.0145492</v>
      </c>
      <c r="E1093" s="26">
        <f>IFERROR(VLOOKUP(A1093, USDTRY!$A$1:$B$2021, 2, FALSE), "NA")</f>
        <v>15.297</v>
      </c>
      <c r="F1093" s="27">
        <f t="shared" si="1"/>
        <v>160.4196901</v>
      </c>
      <c r="G1093" s="27">
        <f t="shared" si="2"/>
        <v>-0.01781856235</v>
      </c>
    </row>
    <row r="1094">
      <c r="A1094" s="28">
        <v>44693.0</v>
      </c>
      <c r="B1094" s="25">
        <v>2390.98</v>
      </c>
      <c r="C1094" s="26">
        <v>-0.0259916</v>
      </c>
      <c r="D1094" s="26">
        <v>-0.0256567</v>
      </c>
      <c r="E1094" s="26">
        <f>IFERROR(VLOOKUP(A1094, USDTRY!$A$1:$B$2021, 2, FALSE), "NA")</f>
        <v>15.3626</v>
      </c>
      <c r="F1094" s="27">
        <f t="shared" si="1"/>
        <v>155.6364157</v>
      </c>
      <c r="G1094" s="27">
        <f t="shared" si="2"/>
        <v>-0.03027082586</v>
      </c>
    </row>
    <row r="1095">
      <c r="A1095" s="28">
        <v>44694.0</v>
      </c>
      <c r="B1095" s="25">
        <v>2419.23</v>
      </c>
      <c r="C1095" s="26">
        <v>0.01174598</v>
      </c>
      <c r="D1095" s="26">
        <v>0.01181524</v>
      </c>
      <c r="E1095" s="26">
        <f>IFERROR(VLOOKUP(A1095, USDTRY!$A$1:$B$2021, 2, FALSE), "NA")</f>
        <v>15.4769</v>
      </c>
      <c r="F1095" s="27">
        <f t="shared" si="1"/>
        <v>156.3123106</v>
      </c>
      <c r="G1095" s="27">
        <f t="shared" si="2"/>
        <v>0.004333378499</v>
      </c>
    </row>
    <row r="1096">
      <c r="A1096" s="28">
        <v>44697.0</v>
      </c>
      <c r="B1096" s="25">
        <v>2390.79</v>
      </c>
      <c r="C1096" s="26">
        <v>-0.0118255</v>
      </c>
      <c r="D1096" s="26">
        <v>-0.0117558</v>
      </c>
      <c r="E1096" s="26">
        <f>IFERROR(VLOOKUP(A1096, USDTRY!$A$1:$B$2021, 2, FALSE), "NA")</f>
        <v>15.5393</v>
      </c>
      <c r="F1096" s="27">
        <f t="shared" si="1"/>
        <v>153.8544207</v>
      </c>
      <c r="G1096" s="27">
        <f t="shared" si="2"/>
        <v>-0.01584916163</v>
      </c>
    </row>
    <row r="1097">
      <c r="A1097" s="28">
        <v>44698.0</v>
      </c>
      <c r="B1097" s="25">
        <v>2394.83</v>
      </c>
      <c r="C1097" s="26">
        <v>0.00168839</v>
      </c>
      <c r="D1097" s="26">
        <v>0.00168982</v>
      </c>
      <c r="E1097" s="26">
        <f>IFERROR(VLOOKUP(A1097, USDTRY!$A$1:$B$2021, 2, FALSE), "NA")</f>
        <v>15.8951</v>
      </c>
      <c r="F1097" s="27">
        <f t="shared" si="1"/>
        <v>150.6646702</v>
      </c>
      <c r="G1097" s="27">
        <f t="shared" si="2"/>
        <v>-0.02095019488</v>
      </c>
    </row>
    <row r="1098">
      <c r="A1098" s="28">
        <v>44699.0</v>
      </c>
      <c r="B1098" s="25">
        <v>2393.61</v>
      </c>
      <c r="C1098" s="26">
        <v>-5.096E-4</v>
      </c>
      <c r="D1098" s="26">
        <v>-5.094E-4</v>
      </c>
      <c r="E1098" s="26">
        <f>IFERROR(VLOOKUP(A1098, USDTRY!$A$1:$B$2021, 2, FALSE), "NA")</f>
        <v>15.9272</v>
      </c>
      <c r="F1098" s="27">
        <f t="shared" si="1"/>
        <v>150.2844191</v>
      </c>
      <c r="G1098" s="27">
        <f t="shared" si="2"/>
        <v>-0.00252701439</v>
      </c>
    </row>
    <row r="1099">
      <c r="A1099" s="28">
        <v>44701.0</v>
      </c>
      <c r="B1099" s="25">
        <v>2372.35</v>
      </c>
      <c r="C1099" s="26">
        <v>-0.0089217</v>
      </c>
      <c r="D1099" s="26">
        <v>-0.008882</v>
      </c>
      <c r="E1099" s="26">
        <f>IFERROR(VLOOKUP(A1099, USDTRY!$A$1:$B$2021, 2, FALSE), "NA")</f>
        <v>15.8951</v>
      </c>
      <c r="F1099" s="27">
        <f t="shared" si="1"/>
        <v>149.2503979</v>
      </c>
      <c r="G1099" s="27">
        <f t="shared" si="2"/>
        <v>-0.006904207686</v>
      </c>
    </row>
    <row r="1100">
      <c r="A1100" s="28">
        <v>44704.0</v>
      </c>
      <c r="B1100" s="25">
        <v>2380.9</v>
      </c>
      <c r="C1100" s="26">
        <v>0.00359754</v>
      </c>
      <c r="D1100" s="26">
        <v>0.00360402</v>
      </c>
      <c r="E1100" s="26">
        <f>IFERROR(VLOOKUP(A1100, USDTRY!$A$1:$B$2021, 2, FALSE), "NA")</f>
        <v>15.9266</v>
      </c>
      <c r="F1100" s="27">
        <f t="shared" si="1"/>
        <v>149.4920448</v>
      </c>
      <c r="G1100" s="27">
        <f t="shared" si="2"/>
        <v>0.001617760667</v>
      </c>
    </row>
    <row r="1101">
      <c r="A1101" s="28">
        <v>44705.0</v>
      </c>
      <c r="B1101" s="25">
        <v>2375.0</v>
      </c>
      <c r="C1101" s="26">
        <v>-0.0024811</v>
      </c>
      <c r="D1101" s="26">
        <v>-0.0024781</v>
      </c>
      <c r="E1101" s="26">
        <f>IFERROR(VLOOKUP(A1101, USDTRY!$A$1:$B$2021, 2, FALSE), "NA")</f>
        <v>16.0914</v>
      </c>
      <c r="F1101" s="27">
        <f t="shared" si="1"/>
        <v>147.5943672</v>
      </c>
      <c r="G1101" s="27">
        <f t="shared" si="2"/>
        <v>-0.01277543039</v>
      </c>
    </row>
    <row r="1102">
      <c r="A1102" s="28">
        <v>44706.0</v>
      </c>
      <c r="B1102" s="25">
        <v>2418.1</v>
      </c>
      <c r="C1102" s="26">
        <v>0.01798467</v>
      </c>
      <c r="D1102" s="26">
        <v>0.01814737</v>
      </c>
      <c r="E1102" s="26">
        <f>IFERROR(VLOOKUP(A1102, USDTRY!$A$1:$B$2021, 2, FALSE), "NA")</f>
        <v>16.3383</v>
      </c>
      <c r="F1102" s="27">
        <f t="shared" si="1"/>
        <v>148.0019341</v>
      </c>
      <c r="G1102" s="27">
        <f t="shared" si="2"/>
        <v>0.002757593277</v>
      </c>
    </row>
    <row r="1103">
      <c r="A1103" s="28">
        <v>44707.0</v>
      </c>
      <c r="B1103" s="25">
        <v>2450.84</v>
      </c>
      <c r="C1103" s="26">
        <v>0.01344872</v>
      </c>
      <c r="D1103" s="26">
        <v>0.01353956</v>
      </c>
      <c r="E1103" s="26">
        <f>IFERROR(VLOOKUP(A1103, USDTRY!$A$1:$B$2021, 2, FALSE), "NA")</f>
        <v>16.3417</v>
      </c>
      <c r="F1103" s="27">
        <f t="shared" si="1"/>
        <v>149.9746048</v>
      </c>
      <c r="G1103" s="27">
        <f t="shared" si="2"/>
        <v>0.01324063677</v>
      </c>
    </row>
    <row r="1104">
      <c r="A1104" s="28">
        <v>44708.0</v>
      </c>
      <c r="B1104" s="25">
        <v>2438.84</v>
      </c>
      <c r="C1104" s="26">
        <v>-0.0049083</v>
      </c>
      <c r="D1104" s="26">
        <v>-0.0048963</v>
      </c>
      <c r="E1104" s="26">
        <f>IFERROR(VLOOKUP(A1104, USDTRY!$A$1:$B$2021, 2, FALSE), "NA")</f>
        <v>16.1807</v>
      </c>
      <c r="F1104" s="27">
        <f t="shared" si="1"/>
        <v>150.7252467</v>
      </c>
      <c r="G1104" s="27">
        <f t="shared" si="2"/>
        <v>0.004992642694</v>
      </c>
    </row>
    <row r="1105">
      <c r="A1105" s="28">
        <v>44711.0</v>
      </c>
      <c r="B1105" s="25">
        <v>2527.15</v>
      </c>
      <c r="C1105" s="26">
        <v>0.03556967</v>
      </c>
      <c r="D1105" s="26">
        <v>0.03620984</v>
      </c>
      <c r="E1105" s="26">
        <f>IFERROR(VLOOKUP(A1105, USDTRY!$A$1:$B$2021, 2, FALSE), "NA")</f>
        <v>16.3796</v>
      </c>
      <c r="F1105" s="27">
        <f t="shared" si="1"/>
        <v>154.2864295</v>
      </c>
      <c r="G1105" s="27">
        <f t="shared" si="2"/>
        <v>0.02335218502</v>
      </c>
    </row>
    <row r="1106">
      <c r="A1106" s="28">
        <v>44712.0</v>
      </c>
      <c r="B1106" s="25">
        <v>2547.09</v>
      </c>
      <c r="C1106" s="26">
        <v>0.00785935</v>
      </c>
      <c r="D1106" s="26">
        <v>0.00789031</v>
      </c>
      <c r="E1106" s="26">
        <f>IFERROR(VLOOKUP(A1106, USDTRY!$A$1:$B$2021, 2, FALSE), "NA")</f>
        <v>16.3748</v>
      </c>
      <c r="F1106" s="27">
        <f t="shared" si="1"/>
        <v>155.5493808</v>
      </c>
      <c r="G1106" s="27">
        <f t="shared" si="2"/>
        <v>0.00815243589</v>
      </c>
    </row>
    <row r="1107">
      <c r="A1107" s="28">
        <v>44713.0</v>
      </c>
      <c r="B1107" s="25">
        <v>2568.76</v>
      </c>
      <c r="C1107" s="26">
        <v>0.00847176</v>
      </c>
      <c r="D1107" s="26">
        <v>0.00850775</v>
      </c>
      <c r="E1107" s="26">
        <f>IFERROR(VLOOKUP(A1107, USDTRY!$A$1:$B$2021, 2, FALSE), "NA")</f>
        <v>16.3806</v>
      </c>
      <c r="F1107" s="27">
        <f t="shared" si="1"/>
        <v>156.8172106</v>
      </c>
      <c r="G1107" s="27">
        <f t="shared" si="2"/>
        <v>0.008117621052</v>
      </c>
    </row>
    <row r="1108">
      <c r="A1108" s="28">
        <v>44714.0</v>
      </c>
      <c r="B1108" s="25">
        <v>2601.56</v>
      </c>
      <c r="C1108" s="26">
        <v>0.01268797</v>
      </c>
      <c r="D1108" s="26">
        <v>0.01276881</v>
      </c>
      <c r="E1108" s="26">
        <f>IFERROR(VLOOKUP(A1108, USDTRY!$A$1:$B$2021, 2, FALSE), "NA")</f>
        <v>16.4521</v>
      </c>
      <c r="F1108" s="27">
        <f t="shared" si="1"/>
        <v>158.1293573</v>
      </c>
      <c r="G1108" s="27">
        <f t="shared" si="2"/>
        <v>0.008332552053</v>
      </c>
    </row>
    <row r="1109">
      <c r="A1109" s="28">
        <v>44715.0</v>
      </c>
      <c r="B1109" s="25">
        <v>2601.25</v>
      </c>
      <c r="C1109" s="26">
        <v>-1.192E-4</v>
      </c>
      <c r="D1109" s="26">
        <v>-1.192E-4</v>
      </c>
      <c r="E1109" s="26">
        <f>IFERROR(VLOOKUP(A1109, USDTRY!$A$1:$B$2021, 2, FALSE), "NA")</f>
        <v>16.4126</v>
      </c>
      <c r="F1109" s="27">
        <f t="shared" si="1"/>
        <v>158.4910374</v>
      </c>
      <c r="G1109" s="27">
        <f t="shared" si="2"/>
        <v>0.002284629737</v>
      </c>
    </row>
    <row r="1110">
      <c r="A1110" s="28">
        <v>44718.0</v>
      </c>
      <c r="B1110" s="25">
        <v>2648.12</v>
      </c>
      <c r="C1110" s="26">
        <v>0.01785786</v>
      </c>
      <c r="D1110" s="26">
        <v>0.01801826</v>
      </c>
      <c r="E1110" s="26">
        <f>IFERROR(VLOOKUP(A1110, USDTRY!$A$1:$B$2021, 2, FALSE), "NA")</f>
        <v>16.5664</v>
      </c>
      <c r="F1110" s="27">
        <f t="shared" si="1"/>
        <v>159.8488507</v>
      </c>
      <c r="G1110" s="27">
        <f t="shared" si="2"/>
        <v>0.008530640345</v>
      </c>
    </row>
    <row r="1111">
      <c r="A1111" s="28">
        <v>44719.0</v>
      </c>
      <c r="B1111" s="25">
        <v>2648.19</v>
      </c>
      <c r="C1111" s="29">
        <v>2.6433E-5</v>
      </c>
      <c r="D1111" s="29">
        <v>2.6434E-5</v>
      </c>
      <c r="E1111" s="26">
        <f>IFERROR(VLOOKUP(A1111, USDTRY!$A$1:$B$2021, 2, FALSE), "NA")</f>
        <v>16.7383</v>
      </c>
      <c r="F1111" s="27">
        <f t="shared" si="1"/>
        <v>158.2114074</v>
      </c>
      <c r="G1111" s="27">
        <f t="shared" si="2"/>
        <v>-0.01029652551</v>
      </c>
    </row>
    <row r="1112">
      <c r="A1112" s="28">
        <v>44720.0</v>
      </c>
      <c r="B1112" s="25">
        <v>2540.36</v>
      </c>
      <c r="C1112" s="26">
        <v>-0.0415706</v>
      </c>
      <c r="D1112" s="26">
        <v>-0.0407184</v>
      </c>
      <c r="E1112" s="26">
        <f>IFERROR(VLOOKUP(A1112, USDTRY!$A$1:$B$2021, 2, FALSE), "NA")</f>
        <v>17.1276</v>
      </c>
      <c r="F1112" s="27">
        <f t="shared" si="1"/>
        <v>148.3196712</v>
      </c>
      <c r="G1112" s="27">
        <f t="shared" si="2"/>
        <v>-0.0645622752</v>
      </c>
    </row>
    <row r="1113">
      <c r="A1113" s="28">
        <v>44721.0</v>
      </c>
      <c r="B1113" s="25">
        <v>2571.57</v>
      </c>
      <c r="C1113" s="26">
        <v>0.0122108</v>
      </c>
      <c r="D1113" s="26">
        <v>0.01228566</v>
      </c>
      <c r="E1113" s="26">
        <f>IFERROR(VLOOKUP(A1113, USDTRY!$A$1:$B$2021, 2, FALSE), "NA")</f>
        <v>17.1911</v>
      </c>
      <c r="F1113" s="27">
        <f t="shared" si="1"/>
        <v>149.5872864</v>
      </c>
      <c r="G1113" s="27">
        <f t="shared" si="2"/>
        <v>0.008510193459</v>
      </c>
    </row>
    <row r="1114">
      <c r="A1114" s="28">
        <v>44722.0</v>
      </c>
      <c r="B1114" s="25">
        <v>2543.1</v>
      </c>
      <c r="C1114" s="26">
        <v>-0.0111328</v>
      </c>
      <c r="D1114" s="26">
        <v>-0.0110711</v>
      </c>
      <c r="E1114" s="26">
        <f>IFERROR(VLOOKUP(A1114, USDTRY!$A$1:$B$2021, 2, FALSE), "NA")</f>
        <v>17.0718</v>
      </c>
      <c r="F1114" s="27">
        <f t="shared" si="1"/>
        <v>148.9649598</v>
      </c>
      <c r="G1114" s="27">
        <f t="shared" si="2"/>
        <v>-0.00416896939</v>
      </c>
    </row>
    <row r="1115">
      <c r="A1115" s="28">
        <v>44725.0</v>
      </c>
      <c r="B1115" s="25">
        <v>2510.14</v>
      </c>
      <c r="C1115" s="26">
        <v>-0.0130453</v>
      </c>
      <c r="D1115" s="26">
        <v>-0.0129606</v>
      </c>
      <c r="E1115" s="26">
        <f>IFERROR(VLOOKUP(A1115, USDTRY!$A$1:$B$2021, 2, FALSE), "NA")</f>
        <v>17.2486</v>
      </c>
      <c r="F1115" s="27">
        <f t="shared" si="1"/>
        <v>145.5271732</v>
      </c>
      <c r="G1115" s="27">
        <f t="shared" si="2"/>
        <v>-0.02334828218</v>
      </c>
    </row>
    <row r="1116">
      <c r="A1116" s="28">
        <v>44726.0</v>
      </c>
      <c r="B1116" s="25">
        <v>2508.91</v>
      </c>
      <c r="C1116" s="26">
        <v>-4.901E-4</v>
      </c>
      <c r="D1116" s="26">
        <v>-4.9E-4</v>
      </c>
      <c r="E1116" s="26">
        <f>IFERROR(VLOOKUP(A1116, USDTRY!$A$1:$B$2021, 2, FALSE), "NA")</f>
        <v>17.2611</v>
      </c>
      <c r="F1116" s="27">
        <f t="shared" si="1"/>
        <v>145.3505281</v>
      </c>
      <c r="G1116" s="27">
        <f t="shared" si="2"/>
        <v>-0.001214566636</v>
      </c>
    </row>
    <row r="1117">
      <c r="A1117" s="28">
        <v>44727.0</v>
      </c>
      <c r="B1117" s="25">
        <v>2531.11</v>
      </c>
      <c r="C1117" s="26">
        <v>0.00880955</v>
      </c>
      <c r="D1117" s="26">
        <v>0.00884846</v>
      </c>
      <c r="E1117" s="26">
        <f>IFERROR(VLOOKUP(A1117, USDTRY!$A$1:$B$2021, 2, FALSE), "NA")</f>
        <v>17.2254</v>
      </c>
      <c r="F1117" s="27">
        <f t="shared" si="1"/>
        <v>146.9405645</v>
      </c>
      <c r="G1117" s="27">
        <f t="shared" si="2"/>
        <v>0.01087992193</v>
      </c>
    </row>
    <row r="1118">
      <c r="A1118" s="28">
        <v>44728.0</v>
      </c>
      <c r="B1118" s="25">
        <v>2485.36</v>
      </c>
      <c r="C1118" s="26">
        <v>-0.0182404</v>
      </c>
      <c r="D1118" s="26">
        <v>-0.0180751</v>
      </c>
      <c r="E1118" s="26">
        <f>IFERROR(VLOOKUP(A1118, USDTRY!$A$1:$B$2021, 2, FALSE), "NA")</f>
        <v>17.2999</v>
      </c>
      <c r="F1118" s="27">
        <f t="shared" si="1"/>
        <v>143.6632582</v>
      </c>
      <c r="G1118" s="27">
        <f t="shared" si="2"/>
        <v>-0.02255610588</v>
      </c>
    </row>
    <row r="1119">
      <c r="A1119" s="28">
        <v>44729.0</v>
      </c>
      <c r="B1119" s="25">
        <v>2533.33</v>
      </c>
      <c r="C1119" s="26">
        <v>0.01911712</v>
      </c>
      <c r="D1119" s="26">
        <v>0.01930103</v>
      </c>
      <c r="E1119" s="26">
        <f>IFERROR(VLOOKUP(A1119, USDTRY!$A$1:$B$2021, 2, FALSE), "NA")</f>
        <v>17.3255</v>
      </c>
      <c r="F1119" s="27">
        <f t="shared" si="1"/>
        <v>146.2197339</v>
      </c>
      <c r="G1119" s="27">
        <f t="shared" si="2"/>
        <v>0.01763844101</v>
      </c>
    </row>
    <row r="1120">
      <c r="A1120" s="28">
        <v>44732.0</v>
      </c>
      <c r="B1120" s="25">
        <v>2539.2</v>
      </c>
      <c r="C1120" s="26">
        <v>0.00231443</v>
      </c>
      <c r="D1120" s="26">
        <v>0.00231711</v>
      </c>
      <c r="E1120" s="26">
        <f>IFERROR(VLOOKUP(A1120, USDTRY!$A$1:$B$2021, 2, FALSE), "NA")</f>
        <v>17.3219</v>
      </c>
      <c r="F1120" s="27">
        <f t="shared" si="1"/>
        <v>146.5890001</v>
      </c>
      <c r="G1120" s="27">
        <f t="shared" si="2"/>
        <v>0.002522235758</v>
      </c>
    </row>
    <row r="1121">
      <c r="A1121" s="28">
        <v>44733.0</v>
      </c>
      <c r="B1121" s="25">
        <v>2575.86</v>
      </c>
      <c r="C1121" s="26">
        <v>0.01433439</v>
      </c>
      <c r="D1121" s="26">
        <v>0.01443762</v>
      </c>
      <c r="E1121" s="26">
        <f>IFERROR(VLOOKUP(A1121, USDTRY!$A$1:$B$2021, 2, FALSE), "NA")</f>
        <v>17.3387</v>
      </c>
      <c r="F1121" s="27">
        <f t="shared" si="1"/>
        <v>148.5613108</v>
      </c>
      <c r="G1121" s="27">
        <f t="shared" si="2"/>
        <v>0.01336498766</v>
      </c>
    </row>
    <row r="1122">
      <c r="A1122" s="28">
        <v>44734.0</v>
      </c>
      <c r="B1122" s="25">
        <v>2574.3</v>
      </c>
      <c r="C1122" s="26">
        <v>-6.058E-4</v>
      </c>
      <c r="D1122" s="26">
        <v>-6.056E-4</v>
      </c>
      <c r="E1122" s="26">
        <f>IFERROR(VLOOKUP(A1122, USDTRY!$A$1:$B$2021, 2, FALSE), "NA")</f>
        <v>17.337</v>
      </c>
      <c r="F1122" s="27">
        <f t="shared" si="1"/>
        <v>148.4858972</v>
      </c>
      <c r="G1122" s="27">
        <f t="shared" si="2"/>
        <v>-0.0005077550668</v>
      </c>
    </row>
    <row r="1123">
      <c r="A1123" s="28">
        <v>44735.0</v>
      </c>
      <c r="B1123" s="25">
        <v>2543.21</v>
      </c>
      <c r="C1123" s="26">
        <v>-0.0121506</v>
      </c>
      <c r="D1123" s="26">
        <v>-0.0120771</v>
      </c>
      <c r="E1123" s="26">
        <f>IFERROR(VLOOKUP(A1123, USDTRY!$A$1:$B$2021, 2, FALSE), "NA")</f>
        <v>17.3532</v>
      </c>
      <c r="F1123" s="27">
        <f t="shared" si="1"/>
        <v>146.5556785</v>
      </c>
      <c r="G1123" s="27">
        <f t="shared" si="2"/>
        <v>-0.01308457126</v>
      </c>
    </row>
    <row r="1124">
      <c r="A1124" s="28">
        <v>44736.0</v>
      </c>
      <c r="B1124" s="25">
        <v>2554.08</v>
      </c>
      <c r="C1124" s="26">
        <v>0.00426502</v>
      </c>
      <c r="D1124" s="26">
        <v>0.00427413</v>
      </c>
      <c r="E1124" s="26">
        <f>IFERROR(VLOOKUP(A1124, USDTRY!$A$1:$B$2021, 2, FALSE), "NA")</f>
        <v>16.886</v>
      </c>
      <c r="F1124" s="27">
        <f t="shared" si="1"/>
        <v>151.2542935</v>
      </c>
      <c r="G1124" s="27">
        <f t="shared" si="2"/>
        <v>0.03155706905</v>
      </c>
    </row>
    <row r="1125">
      <c r="A1125" s="28">
        <v>44739.0</v>
      </c>
      <c r="B1125" s="25">
        <v>2529.26</v>
      </c>
      <c r="C1125" s="26">
        <v>-0.0097653</v>
      </c>
      <c r="D1125" s="26">
        <v>-0.0097178</v>
      </c>
      <c r="E1125" s="26">
        <f>IFERROR(VLOOKUP(A1125, USDTRY!$A$1:$B$2021, 2, FALSE), "NA")</f>
        <v>16.5229</v>
      </c>
      <c r="F1125" s="27">
        <f t="shared" si="1"/>
        <v>153.0760339</v>
      </c>
      <c r="G1125" s="27">
        <f t="shared" si="2"/>
        <v>0.01197226807</v>
      </c>
    </row>
    <row r="1126">
      <c r="A1126" s="28">
        <v>44740.0</v>
      </c>
      <c r="B1126" s="25">
        <v>2490.24</v>
      </c>
      <c r="C1126" s="26">
        <v>-0.0155477</v>
      </c>
      <c r="D1126" s="26">
        <v>-0.0154274</v>
      </c>
      <c r="E1126" s="26">
        <f>IFERROR(VLOOKUP(A1126, USDTRY!$A$1:$B$2021, 2, FALSE), "NA")</f>
        <v>16.6732</v>
      </c>
      <c r="F1126" s="27">
        <f t="shared" si="1"/>
        <v>149.3558525</v>
      </c>
      <c r="G1126" s="27">
        <f t="shared" si="2"/>
        <v>-0.02460302093</v>
      </c>
    </row>
    <row r="1127">
      <c r="A1127" s="28">
        <v>44741.0</v>
      </c>
      <c r="B1127" s="25">
        <v>2401.96</v>
      </c>
      <c r="C1127" s="26">
        <v>-0.036094</v>
      </c>
      <c r="D1127" s="26">
        <v>-0.0354504</v>
      </c>
      <c r="E1127" s="26">
        <f>IFERROR(VLOOKUP(A1127, USDTRY!$A$1:$B$2021, 2, FALSE), "NA")</f>
        <v>16.6368</v>
      </c>
      <c r="F1127" s="27">
        <f t="shared" si="1"/>
        <v>144.3763224</v>
      </c>
      <c r="G1127" s="27">
        <f t="shared" si="2"/>
        <v>-0.0339084899</v>
      </c>
    </row>
    <row r="1128">
      <c r="A1128" s="28">
        <v>44742.0</v>
      </c>
      <c r="B1128" s="25">
        <v>2405.36</v>
      </c>
      <c r="C1128" s="26">
        <v>0.00141451</v>
      </c>
      <c r="D1128" s="26">
        <v>0.00141551</v>
      </c>
      <c r="E1128" s="26">
        <f>IFERROR(VLOOKUP(A1128, USDTRY!$A$1:$B$2021, 2, FALSE), "NA")</f>
        <v>16.6933</v>
      </c>
      <c r="F1128" s="27">
        <f t="shared" si="1"/>
        <v>144.091342</v>
      </c>
      <c r="G1128" s="27">
        <f t="shared" si="2"/>
        <v>-0.001975822334</v>
      </c>
    </row>
    <row r="1129">
      <c r="A1129" s="28">
        <v>44743.0</v>
      </c>
      <c r="B1129" s="25">
        <v>2443.77</v>
      </c>
      <c r="C1129" s="26">
        <v>0.01584235</v>
      </c>
      <c r="D1129" s="26">
        <v>0.0159685</v>
      </c>
      <c r="E1129" s="26">
        <f>IFERROR(VLOOKUP(A1129, USDTRY!$A$1:$B$2021, 2, FALSE), "NA")</f>
        <v>16.7613</v>
      </c>
      <c r="F1129" s="27">
        <f t="shared" si="1"/>
        <v>145.7983569</v>
      </c>
      <c r="G1129" s="27">
        <f t="shared" si="2"/>
        <v>0.01177713199</v>
      </c>
    </row>
    <row r="1130">
      <c r="A1130" s="28">
        <v>44746.0</v>
      </c>
      <c r="B1130" s="25">
        <v>2405.98</v>
      </c>
      <c r="C1130" s="26">
        <v>-0.0155846</v>
      </c>
      <c r="D1130" s="26">
        <v>-0.0154638</v>
      </c>
      <c r="E1130" s="26">
        <f>IFERROR(VLOOKUP(A1130, USDTRY!$A$1:$B$2021, 2, FALSE), "NA")</f>
        <v>16.7967</v>
      </c>
      <c r="F1130" s="27">
        <f t="shared" si="1"/>
        <v>143.2412319</v>
      </c>
      <c r="G1130" s="27">
        <f t="shared" si="2"/>
        <v>-0.01769440476</v>
      </c>
    </row>
    <row r="1131">
      <c r="A1131" s="28">
        <v>44747.0</v>
      </c>
      <c r="B1131" s="25">
        <v>2371.25</v>
      </c>
      <c r="C1131" s="26">
        <v>-0.0145401</v>
      </c>
      <c r="D1131" s="26">
        <v>-0.0144349</v>
      </c>
      <c r="E1131" s="26">
        <f>IFERROR(VLOOKUP(A1131, USDTRY!$A$1:$B$2021, 2, FALSE), "NA")</f>
        <v>16.9608</v>
      </c>
      <c r="F1131" s="27">
        <f t="shared" si="1"/>
        <v>139.8076742</v>
      </c>
      <c r="G1131" s="27">
        <f t="shared" si="2"/>
        <v>-0.02426242322</v>
      </c>
    </row>
    <row r="1132">
      <c r="A1132" s="28">
        <v>44748.0</v>
      </c>
      <c r="B1132" s="25">
        <v>2408.15</v>
      </c>
      <c r="C1132" s="26">
        <v>0.01544158</v>
      </c>
      <c r="D1132" s="26">
        <v>0.01556141</v>
      </c>
      <c r="E1132" s="26">
        <f>IFERROR(VLOOKUP(A1132, USDTRY!$A$1:$B$2021, 2, FALSE), "NA")</f>
        <v>17.2098</v>
      </c>
      <c r="F1132" s="27">
        <f t="shared" si="1"/>
        <v>139.9289939</v>
      </c>
      <c r="G1132" s="27">
        <f t="shared" si="2"/>
        <v>0.0008673856554</v>
      </c>
    </row>
    <row r="1133">
      <c r="A1133" s="28">
        <v>44749.0</v>
      </c>
      <c r="B1133" s="25">
        <v>2425.56</v>
      </c>
      <c r="C1133" s="26">
        <v>0.00720361</v>
      </c>
      <c r="D1133" s="26">
        <v>0.00722962</v>
      </c>
      <c r="E1133" s="26">
        <f>IFERROR(VLOOKUP(A1133, USDTRY!$A$1:$B$2021, 2, FALSE), "NA")</f>
        <v>17.2693</v>
      </c>
      <c r="F1133" s="27">
        <f t="shared" si="1"/>
        <v>140.4550271</v>
      </c>
      <c r="G1133" s="27">
        <f t="shared" si="2"/>
        <v>0.003752238083</v>
      </c>
    </row>
    <row r="1134">
      <c r="A1134" s="28">
        <v>44750.0</v>
      </c>
      <c r="B1134" s="25">
        <v>2434.02</v>
      </c>
      <c r="C1134" s="26">
        <v>0.00348179</v>
      </c>
      <c r="D1134" s="26">
        <v>0.00348785</v>
      </c>
      <c r="E1134" s="26">
        <f>IFERROR(VLOOKUP(A1134, USDTRY!$A$1:$B$2021, 2, FALSE), "NA")</f>
        <v>17.2683</v>
      </c>
      <c r="F1134" s="27">
        <f t="shared" si="1"/>
        <v>140.9530759</v>
      </c>
      <c r="G1134" s="27">
        <f t="shared" si="2"/>
        <v>0.003539693797</v>
      </c>
    </row>
    <row r="1135">
      <c r="A1135" s="28">
        <v>44755.0</v>
      </c>
      <c r="B1135" s="25">
        <v>2408.08</v>
      </c>
      <c r="C1135" s="26">
        <v>-0.0107145</v>
      </c>
      <c r="D1135" s="26">
        <v>-0.0106573</v>
      </c>
      <c r="E1135" s="26">
        <f>IFERROR(VLOOKUP(A1135, USDTRY!$A$1:$B$2021, 2, FALSE), "NA")</f>
        <v>17.3974</v>
      </c>
      <c r="F1135" s="27">
        <f t="shared" si="1"/>
        <v>138.4160852</v>
      </c>
      <c r="G1135" s="27">
        <f t="shared" si="2"/>
        <v>-0.01816278102</v>
      </c>
    </row>
    <row r="1136">
      <c r="A1136" s="28">
        <v>44756.0</v>
      </c>
      <c r="B1136" s="25">
        <v>2382.44</v>
      </c>
      <c r="C1136" s="26">
        <v>-0.0107046</v>
      </c>
      <c r="D1136" s="26">
        <v>-0.0106475</v>
      </c>
      <c r="E1136" s="26">
        <f>IFERROR(VLOOKUP(A1136, USDTRY!$A$1:$B$2021, 2, FALSE), "NA")</f>
        <v>17.4047</v>
      </c>
      <c r="F1136" s="27">
        <f t="shared" si="1"/>
        <v>136.8848644</v>
      </c>
      <c r="G1136" s="27">
        <f t="shared" si="2"/>
        <v>-0.01112409181</v>
      </c>
    </row>
    <row r="1137">
      <c r="A1137" s="28">
        <v>44760.0</v>
      </c>
      <c r="B1137" s="25">
        <v>2451.27</v>
      </c>
      <c r="C1137" s="26">
        <v>0.02848108</v>
      </c>
      <c r="D1137" s="26">
        <v>0.02889055</v>
      </c>
      <c r="E1137" s="26">
        <f>IFERROR(VLOOKUP(A1137, USDTRY!$A$1:$B$2021, 2, FALSE), "NA")</f>
        <v>17.4309</v>
      </c>
      <c r="F1137" s="27">
        <f t="shared" si="1"/>
        <v>140.6278505</v>
      </c>
      <c r="G1137" s="27">
        <f t="shared" si="2"/>
        <v>0.02697687638</v>
      </c>
    </row>
    <row r="1138">
      <c r="A1138" s="28">
        <v>44761.0</v>
      </c>
      <c r="B1138" s="25">
        <v>2501.96</v>
      </c>
      <c r="C1138" s="26">
        <v>0.02046817</v>
      </c>
      <c r="D1138" s="26">
        <v>0.02067908</v>
      </c>
      <c r="E1138" s="26">
        <f>IFERROR(VLOOKUP(A1138, USDTRY!$A$1:$B$2021, 2, FALSE), "NA")</f>
        <v>17.5562</v>
      </c>
      <c r="F1138" s="27">
        <f t="shared" si="1"/>
        <v>142.5114774</v>
      </c>
      <c r="G1138" s="27">
        <f t="shared" si="2"/>
        <v>0.01330549654</v>
      </c>
    </row>
    <row r="1139">
      <c r="A1139" s="28">
        <v>44762.0</v>
      </c>
      <c r="B1139" s="25">
        <v>2525.2</v>
      </c>
      <c r="C1139" s="26">
        <v>0.00924584</v>
      </c>
      <c r="D1139" s="26">
        <v>0.00928872</v>
      </c>
      <c r="E1139" s="26">
        <f>IFERROR(VLOOKUP(A1139, USDTRY!$A$1:$B$2021, 2, FALSE), "NA")</f>
        <v>17.6034</v>
      </c>
      <c r="F1139" s="27">
        <f t="shared" si="1"/>
        <v>143.4495609</v>
      </c>
      <c r="G1139" s="27">
        <f t="shared" si="2"/>
        <v>0.006560941477</v>
      </c>
    </row>
    <row r="1140">
      <c r="A1140" s="28">
        <v>44763.0</v>
      </c>
      <c r="B1140" s="25">
        <v>2511.37</v>
      </c>
      <c r="C1140" s="26">
        <v>-0.0054918</v>
      </c>
      <c r="D1140" s="26">
        <v>-0.0054768</v>
      </c>
      <c r="E1140" s="26">
        <f>IFERROR(VLOOKUP(A1140, USDTRY!$A$1:$B$2021, 2, FALSE), "NA")</f>
        <v>17.7084</v>
      </c>
      <c r="F1140" s="27">
        <f t="shared" si="1"/>
        <v>141.8180073</v>
      </c>
      <c r="G1140" s="27">
        <f t="shared" si="2"/>
        <v>-0.01143888461</v>
      </c>
    </row>
    <row r="1141">
      <c r="A1141" s="28">
        <v>44764.0</v>
      </c>
      <c r="B1141" s="25">
        <v>2516.56</v>
      </c>
      <c r="C1141" s="26">
        <v>0.00206447</v>
      </c>
      <c r="D1141" s="26">
        <v>0.0020666</v>
      </c>
      <c r="E1141" s="26">
        <f>IFERROR(VLOOKUP(A1141, USDTRY!$A$1:$B$2021, 2, FALSE), "NA")</f>
        <v>17.7173</v>
      </c>
      <c r="F1141" s="27">
        <f t="shared" si="1"/>
        <v>142.0397013</v>
      </c>
      <c r="G1141" s="27">
        <f t="shared" si="2"/>
        <v>0.001562008527</v>
      </c>
    </row>
    <row r="1142">
      <c r="A1142" s="28">
        <v>44767.0</v>
      </c>
      <c r="B1142" s="25">
        <v>2548.49</v>
      </c>
      <c r="C1142" s="26">
        <v>0.01260814</v>
      </c>
      <c r="D1142" s="26">
        <v>0.01268795</v>
      </c>
      <c r="E1142" s="26">
        <f>IFERROR(VLOOKUP(A1142, USDTRY!$A$1:$B$2021, 2, FALSE), "NA")</f>
        <v>17.7679</v>
      </c>
      <c r="F1142" s="27">
        <f t="shared" si="1"/>
        <v>143.432257</v>
      </c>
      <c r="G1142" s="27">
        <f t="shared" si="2"/>
        <v>0.009756242208</v>
      </c>
    </row>
    <row r="1143">
      <c r="A1143" s="28">
        <v>44768.0</v>
      </c>
      <c r="B1143" s="25">
        <v>2537.12</v>
      </c>
      <c r="C1143" s="26">
        <v>-0.0044714</v>
      </c>
      <c r="D1143" s="26">
        <v>-0.0044615</v>
      </c>
      <c r="E1143" s="26">
        <f>IFERROR(VLOOKUP(A1143, USDTRY!$A$1:$B$2021, 2, FALSE), "NA")</f>
        <v>17.8592</v>
      </c>
      <c r="F1143" s="27">
        <f t="shared" si="1"/>
        <v>142.0623544</v>
      </c>
      <c r="G1143" s="27">
        <f t="shared" si="2"/>
        <v>-0.009596770585</v>
      </c>
    </row>
    <row r="1144">
      <c r="A1144" s="28">
        <v>44769.0</v>
      </c>
      <c r="B1144" s="25">
        <v>2544.12</v>
      </c>
      <c r="C1144" s="26">
        <v>0.00275523</v>
      </c>
      <c r="D1144" s="26">
        <v>0.00275903</v>
      </c>
      <c r="E1144" s="26">
        <f>IFERROR(VLOOKUP(A1144, USDTRY!$A$1:$B$2021, 2, FALSE), "NA")</f>
        <v>17.8651</v>
      </c>
      <c r="F1144" s="27">
        <f t="shared" si="1"/>
        <v>142.4072633</v>
      </c>
      <c r="G1144" s="27">
        <f t="shared" si="2"/>
        <v>0.002424927333</v>
      </c>
    </row>
    <row r="1145">
      <c r="A1145" s="28">
        <v>44770.0</v>
      </c>
      <c r="B1145" s="25">
        <v>2543.33</v>
      </c>
      <c r="C1145" s="26">
        <v>-3.106E-4</v>
      </c>
      <c r="D1145" s="26">
        <v>-3.105E-4</v>
      </c>
      <c r="E1145" s="26">
        <f>IFERROR(VLOOKUP(A1145, USDTRY!$A$1:$B$2021, 2, FALSE), "NA")</f>
        <v>17.9049</v>
      </c>
      <c r="F1145" s="27">
        <f t="shared" si="1"/>
        <v>142.0465906</v>
      </c>
      <c r="G1145" s="27">
        <f t="shared" si="2"/>
        <v>-0.002535897571</v>
      </c>
    </row>
    <row r="1146">
      <c r="A1146" s="28">
        <v>44771.0</v>
      </c>
      <c r="B1146" s="25">
        <v>2592.38</v>
      </c>
      <c r="C1146" s="26">
        <v>0.01910213</v>
      </c>
      <c r="D1146" s="26">
        <v>0.01928574</v>
      </c>
      <c r="E1146" s="26">
        <f>IFERROR(VLOOKUP(A1146, USDTRY!$A$1:$B$2021, 2, FALSE), "NA")</f>
        <v>17.9114</v>
      </c>
      <c r="F1146" s="27">
        <f t="shared" si="1"/>
        <v>144.7335217</v>
      </c>
      <c r="G1146" s="27">
        <f t="shared" si="2"/>
        <v>0.01873916344</v>
      </c>
    </row>
    <row r="1147">
      <c r="A1147" s="28">
        <v>44774.0</v>
      </c>
      <c r="B1147" s="25">
        <v>2656.32</v>
      </c>
      <c r="C1147" s="26">
        <v>0.02436533</v>
      </c>
      <c r="D1147" s="26">
        <v>0.02466459</v>
      </c>
      <c r="E1147" s="26">
        <f>IFERROR(VLOOKUP(A1147, USDTRY!$A$1:$B$2021, 2, FALSE), "NA")</f>
        <v>17.8987</v>
      </c>
      <c r="F1147" s="27">
        <f t="shared" si="1"/>
        <v>148.4085436</v>
      </c>
      <c r="G1147" s="27">
        <f t="shared" si="2"/>
        <v>0.02507463073</v>
      </c>
    </row>
    <row r="1148">
      <c r="A1148" s="28">
        <v>44775.0</v>
      </c>
      <c r="B1148" s="25">
        <v>2647.59</v>
      </c>
      <c r="C1148" s="26">
        <v>-0.0032919</v>
      </c>
      <c r="D1148" s="26">
        <v>-0.0032865</v>
      </c>
      <c r="E1148" s="26">
        <f>IFERROR(VLOOKUP(A1148, USDTRY!$A$1:$B$2021, 2, FALSE), "NA")</f>
        <v>17.9253</v>
      </c>
      <c r="F1148" s="27">
        <f t="shared" si="1"/>
        <v>147.7012937</v>
      </c>
      <c r="G1148" s="27">
        <f t="shared" si="2"/>
        <v>-0.004776952271</v>
      </c>
    </row>
    <row r="1149">
      <c r="A1149" s="28">
        <v>44776.0</v>
      </c>
      <c r="B1149" s="25">
        <v>2684.46</v>
      </c>
      <c r="C1149" s="26">
        <v>0.0138298</v>
      </c>
      <c r="D1149" s="26">
        <v>0.01392587</v>
      </c>
      <c r="E1149" s="26">
        <f>IFERROR(VLOOKUP(A1149, USDTRY!$A$1:$B$2021, 2, FALSE), "NA")</f>
        <v>17.9367</v>
      </c>
      <c r="F1149" s="27">
        <f t="shared" si="1"/>
        <v>149.6629815</v>
      </c>
      <c r="G1149" s="27">
        <f t="shared" si="2"/>
        <v>0.01319402769</v>
      </c>
    </row>
    <row r="1150">
      <c r="A1150" s="28">
        <v>44777.0</v>
      </c>
      <c r="B1150" s="25">
        <v>2723.67</v>
      </c>
      <c r="C1150" s="26">
        <v>0.01450065</v>
      </c>
      <c r="D1150" s="26">
        <v>0.01460629</v>
      </c>
      <c r="E1150" s="26">
        <f>IFERROR(VLOOKUP(A1150, USDTRY!$A$1:$B$2021, 2, FALSE), "NA")</f>
        <v>17.9197</v>
      </c>
      <c r="F1150" s="27">
        <f t="shared" si="1"/>
        <v>151.9930579</v>
      </c>
      <c r="G1150" s="27">
        <f t="shared" si="2"/>
        <v>0.01544887205</v>
      </c>
    </row>
    <row r="1151">
      <c r="A1151" s="28">
        <v>44778.0</v>
      </c>
      <c r="B1151" s="25">
        <v>2750.49</v>
      </c>
      <c r="C1151" s="26">
        <v>0.00979884</v>
      </c>
      <c r="D1151" s="26">
        <v>0.00984701</v>
      </c>
      <c r="E1151" s="26">
        <f>IFERROR(VLOOKUP(A1151, USDTRY!$A$1:$B$2021, 2, FALSE), "NA")</f>
        <v>17.9101</v>
      </c>
      <c r="F1151" s="27">
        <f t="shared" si="1"/>
        <v>153.5720069</v>
      </c>
      <c r="G1151" s="27">
        <f t="shared" si="2"/>
        <v>0.01033470886</v>
      </c>
    </row>
    <row r="1152">
      <c r="A1152" s="28">
        <v>44781.0</v>
      </c>
      <c r="B1152" s="25">
        <v>2795.06</v>
      </c>
      <c r="C1152" s="26">
        <v>0.0160745</v>
      </c>
      <c r="D1152" s="26">
        <v>0.01620439</v>
      </c>
      <c r="E1152" s="26">
        <f>IFERROR(VLOOKUP(A1152, USDTRY!$A$1:$B$2021, 2, FALSE), "NA")</f>
        <v>17.9106</v>
      </c>
      <c r="F1152" s="27">
        <f t="shared" si="1"/>
        <v>156.0561902</v>
      </c>
      <c r="G1152" s="27">
        <f t="shared" si="2"/>
        <v>0.01604657884</v>
      </c>
    </row>
    <row r="1153">
      <c r="A1153" s="28">
        <v>44782.0</v>
      </c>
      <c r="B1153" s="25">
        <v>2785.16</v>
      </c>
      <c r="C1153" s="26">
        <v>-0.0035483</v>
      </c>
      <c r="D1153" s="26">
        <v>-0.003542</v>
      </c>
      <c r="E1153" s="26">
        <f>IFERROR(VLOOKUP(A1153, USDTRY!$A$1:$B$2021, 2, FALSE), "NA")</f>
        <v>17.8907</v>
      </c>
      <c r="F1153" s="27">
        <f t="shared" si="1"/>
        <v>155.6764129</v>
      </c>
      <c r="G1153" s="27">
        <f t="shared" si="2"/>
        <v>-0.002436559335</v>
      </c>
    </row>
    <row r="1154">
      <c r="A1154" s="28">
        <v>44783.0</v>
      </c>
      <c r="B1154" s="25">
        <v>2829.58</v>
      </c>
      <c r="C1154" s="26">
        <v>0.01582297</v>
      </c>
      <c r="D1154" s="26">
        <v>0.01594881</v>
      </c>
      <c r="E1154" s="26">
        <f>IFERROR(VLOOKUP(A1154, USDTRY!$A$1:$B$2021, 2, FALSE), "NA")</f>
        <v>17.8708</v>
      </c>
      <c r="F1154" s="27">
        <f t="shared" si="1"/>
        <v>158.3353851</v>
      </c>
      <c r="G1154" s="27">
        <f t="shared" si="2"/>
        <v>0.01693589721</v>
      </c>
    </row>
    <row r="1155">
      <c r="A1155" s="28">
        <v>44784.0</v>
      </c>
      <c r="B1155" s="25">
        <v>2868.44</v>
      </c>
      <c r="C1155" s="26">
        <v>0.01364004</v>
      </c>
      <c r="D1155" s="26">
        <v>0.01373349</v>
      </c>
      <c r="E1155" s="26">
        <f>IFERROR(VLOOKUP(A1155, USDTRY!$A$1:$B$2021, 2, FALSE), "NA")</f>
        <v>17.9336</v>
      </c>
      <c r="F1155" s="27">
        <f t="shared" si="1"/>
        <v>159.9478075</v>
      </c>
      <c r="G1155" s="27">
        <f t="shared" si="2"/>
        <v>0.0101320849</v>
      </c>
    </row>
    <row r="1156">
      <c r="A1156" s="28">
        <v>44785.0</v>
      </c>
      <c r="B1156" s="25">
        <v>2864.25</v>
      </c>
      <c r="C1156" s="26">
        <v>-0.0014618</v>
      </c>
      <c r="D1156" s="26">
        <v>-0.0014607</v>
      </c>
      <c r="E1156" s="26">
        <f>IFERROR(VLOOKUP(A1156, USDTRY!$A$1:$B$2021, 2, FALSE), "NA")</f>
        <v>17.9324</v>
      </c>
      <c r="F1156" s="27">
        <f t="shared" si="1"/>
        <v>159.7248556</v>
      </c>
      <c r="G1156" s="27">
        <f t="shared" si="2"/>
        <v>-0.001394876452</v>
      </c>
    </row>
    <row r="1157">
      <c r="A1157" s="28">
        <v>44788.0</v>
      </c>
      <c r="B1157" s="25">
        <v>2857.18</v>
      </c>
      <c r="C1157" s="26">
        <v>-0.0024714</v>
      </c>
      <c r="D1157" s="26">
        <v>-0.0024684</v>
      </c>
      <c r="E1157" s="26">
        <f>IFERROR(VLOOKUP(A1157, USDTRY!$A$1:$B$2021, 2, FALSE), "NA")</f>
        <v>17.95</v>
      </c>
      <c r="F1157" s="27">
        <f t="shared" si="1"/>
        <v>159.1743733</v>
      </c>
      <c r="G1157" s="27">
        <f t="shared" si="2"/>
        <v>-0.003452393776</v>
      </c>
    </row>
    <row r="1158">
      <c r="A1158" s="28">
        <v>44789.0</v>
      </c>
      <c r="B1158" s="25">
        <v>2913.3</v>
      </c>
      <c r="C1158" s="26">
        <v>0.01945133</v>
      </c>
      <c r="D1158" s="26">
        <v>0.01964174</v>
      </c>
      <c r="E1158" s="26">
        <f>IFERROR(VLOOKUP(A1158, USDTRY!$A$1:$B$2021, 2, FALSE), "NA")</f>
        <v>17.9095</v>
      </c>
      <c r="F1158" s="27">
        <f t="shared" si="1"/>
        <v>162.6678578</v>
      </c>
      <c r="G1158" s="27">
        <f t="shared" si="2"/>
        <v>0.02171015149</v>
      </c>
    </row>
    <row r="1159">
      <c r="A1159" s="28">
        <v>44790.0</v>
      </c>
      <c r="B1159" s="25">
        <v>2980.0</v>
      </c>
      <c r="C1159" s="26">
        <v>0.02263684</v>
      </c>
      <c r="D1159" s="26">
        <v>0.022895</v>
      </c>
      <c r="E1159" s="26">
        <f>IFERROR(VLOOKUP(A1159, USDTRY!$A$1:$B$2021, 2, FALSE), "NA")</f>
        <v>17.9349</v>
      </c>
      <c r="F1159" s="27">
        <f t="shared" si="1"/>
        <v>166.1564882</v>
      </c>
      <c r="G1159" s="27">
        <f t="shared" si="2"/>
        <v>0.02121960427</v>
      </c>
    </row>
    <row r="1160">
      <c r="A1160" s="28">
        <v>44791.0</v>
      </c>
      <c r="B1160" s="25">
        <v>3020.01</v>
      </c>
      <c r="C1160" s="26">
        <v>0.01333684</v>
      </c>
      <c r="D1160" s="26">
        <v>0.01342617</v>
      </c>
      <c r="E1160" s="26">
        <f>IFERROR(VLOOKUP(A1160, USDTRY!$A$1:$B$2021, 2, FALSE), "NA")</f>
        <v>18.0075</v>
      </c>
      <c r="F1160" s="27">
        <f t="shared" si="1"/>
        <v>167.7084548</v>
      </c>
      <c r="G1160" s="27">
        <f t="shared" si="2"/>
        <v>0.00929703962</v>
      </c>
    </row>
    <row r="1161">
      <c r="A1161" s="28">
        <v>44792.0</v>
      </c>
      <c r="B1161" s="25">
        <v>3020.2</v>
      </c>
      <c r="C1161" s="29">
        <v>6.2912E-5</v>
      </c>
      <c r="D1161" s="29">
        <v>6.2914E-5</v>
      </c>
      <c r="E1161" s="26">
        <f>IFERROR(VLOOKUP(A1161, USDTRY!$A$1:$B$2021, 2, FALSE), "NA")</f>
        <v>18.085</v>
      </c>
      <c r="F1161" s="27">
        <f t="shared" si="1"/>
        <v>167.0002765</v>
      </c>
      <c r="G1161" s="27">
        <f t="shared" si="2"/>
        <v>-0.004231615903</v>
      </c>
    </row>
    <row r="1162">
      <c r="A1162" s="28">
        <v>44795.0</v>
      </c>
      <c r="B1162" s="25">
        <v>3062.49</v>
      </c>
      <c r="C1162" s="26">
        <v>0.01390526</v>
      </c>
      <c r="D1162" s="26">
        <v>0.01400238</v>
      </c>
      <c r="E1162" s="26">
        <f>IFERROR(VLOOKUP(A1162, USDTRY!$A$1:$B$2021, 2, FALSE), "NA")</f>
        <v>18.048</v>
      </c>
      <c r="F1162" s="27">
        <f t="shared" si="1"/>
        <v>169.6858378</v>
      </c>
      <c r="G1162" s="27">
        <f t="shared" si="2"/>
        <v>0.01595324629</v>
      </c>
    </row>
    <row r="1163">
      <c r="A1163" s="28">
        <v>44796.0</v>
      </c>
      <c r="B1163" s="25">
        <v>3121.52</v>
      </c>
      <c r="C1163" s="26">
        <v>0.01909175</v>
      </c>
      <c r="D1163" s="26">
        <v>0.01927516</v>
      </c>
      <c r="E1163" s="26">
        <f>IFERROR(VLOOKUP(A1163, USDTRY!$A$1:$B$2021, 2, FALSE), "NA")</f>
        <v>18.0973</v>
      </c>
      <c r="F1163" s="27">
        <f t="shared" si="1"/>
        <v>172.4853984</v>
      </c>
      <c r="G1163" s="27">
        <f t="shared" si="2"/>
        <v>0.01636387156</v>
      </c>
    </row>
    <row r="1164">
      <c r="A1164" s="28">
        <v>44797.0</v>
      </c>
      <c r="B1164" s="25">
        <v>3060.3</v>
      </c>
      <c r="C1164" s="26">
        <v>-0.0198071</v>
      </c>
      <c r="D1164" s="26">
        <v>-0.0196122</v>
      </c>
      <c r="E1164" s="26">
        <f>IFERROR(VLOOKUP(A1164, USDTRY!$A$1:$B$2021, 2, FALSE), "NA")</f>
        <v>18.1386</v>
      </c>
      <c r="F1164" s="27">
        <f t="shared" si="1"/>
        <v>168.7175416</v>
      </c>
      <c r="G1164" s="27">
        <f t="shared" si="2"/>
        <v>-0.02208662063</v>
      </c>
    </row>
    <row r="1165">
      <c r="A1165" s="28">
        <v>44798.0</v>
      </c>
      <c r="B1165" s="25">
        <v>3136.77</v>
      </c>
      <c r="C1165" s="26">
        <v>0.02468066</v>
      </c>
      <c r="D1165" s="26">
        <v>0.02498775</v>
      </c>
      <c r="E1165" s="26">
        <f>IFERROR(VLOOKUP(A1165, USDTRY!$A$1:$B$2021, 2, FALSE), "NA")</f>
        <v>18.1653</v>
      </c>
      <c r="F1165" s="27">
        <f t="shared" si="1"/>
        <v>172.6792291</v>
      </c>
      <c r="G1165" s="27">
        <f t="shared" si="2"/>
        <v>0.02320974108</v>
      </c>
    </row>
    <row r="1166">
      <c r="A1166" s="28">
        <v>44799.0</v>
      </c>
      <c r="B1166" s="25">
        <v>3146.1</v>
      </c>
      <c r="C1166" s="26">
        <v>0.00296998</v>
      </c>
      <c r="D1166" s="26">
        <v>0.0029744</v>
      </c>
      <c r="E1166" s="26">
        <f>IFERROR(VLOOKUP(A1166, USDTRY!$A$1:$B$2021, 2, FALSE), "NA")</f>
        <v>18.1433</v>
      </c>
      <c r="F1166" s="27">
        <f t="shared" si="1"/>
        <v>173.4028539</v>
      </c>
      <c r="G1166" s="27">
        <f t="shared" si="2"/>
        <v>0.004181816722</v>
      </c>
    </row>
    <row r="1167">
      <c r="A1167" s="28">
        <v>44802.0</v>
      </c>
      <c r="B1167" s="25">
        <v>3164.96</v>
      </c>
      <c r="C1167" s="26">
        <v>0.00597683</v>
      </c>
      <c r="D1167" s="26">
        <v>0.00599472</v>
      </c>
      <c r="E1167" s="26">
        <f>IFERROR(VLOOKUP(A1167, USDTRY!$A$1:$B$2021, 2, FALSE), "NA")</f>
        <v>18.1772</v>
      </c>
      <c r="F1167" s="27">
        <f t="shared" si="1"/>
        <v>174.1170257</v>
      </c>
      <c r="G1167" s="27">
        <f t="shared" si="2"/>
        <v>0.004110111827</v>
      </c>
    </row>
    <row r="1168">
      <c r="A1168" s="28">
        <v>44804.0</v>
      </c>
      <c r="B1168" s="25">
        <v>3171.21</v>
      </c>
      <c r="C1168" s="26">
        <v>0.0019728</v>
      </c>
      <c r="D1168" s="26">
        <v>0.00197475</v>
      </c>
      <c r="E1168" s="26">
        <f>IFERROR(VLOOKUP(A1168, USDTRY!$A$1:$B$2021, 2, FALSE), "NA")</f>
        <v>18.1868</v>
      </c>
      <c r="F1168" s="27">
        <f t="shared" si="1"/>
        <v>174.368773</v>
      </c>
      <c r="G1168" s="27">
        <f t="shared" si="2"/>
        <v>0.001444806511</v>
      </c>
    </row>
    <row r="1169">
      <c r="A1169" s="28">
        <v>44805.0</v>
      </c>
      <c r="B1169" s="25">
        <v>3142.74</v>
      </c>
      <c r="C1169" s="26">
        <v>-0.0090182</v>
      </c>
      <c r="D1169" s="26">
        <v>-0.0089776</v>
      </c>
      <c r="E1169" s="26">
        <f>IFERROR(VLOOKUP(A1169, USDTRY!$A$1:$B$2021, 2, FALSE), "NA")</f>
        <v>18.1993</v>
      </c>
      <c r="F1169" s="27">
        <f t="shared" si="1"/>
        <v>172.6846637</v>
      </c>
      <c r="G1169" s="27">
        <f t="shared" si="2"/>
        <v>-0.009705263234</v>
      </c>
    </row>
    <row r="1170">
      <c r="A1170" s="28">
        <v>44806.0</v>
      </c>
      <c r="B1170" s="25">
        <v>3222.74</v>
      </c>
      <c r="C1170" s="26">
        <v>0.0251369</v>
      </c>
      <c r="D1170" s="26">
        <v>0.02545549</v>
      </c>
      <c r="E1170" s="26">
        <f>IFERROR(VLOOKUP(A1170, USDTRY!$A$1:$B$2021, 2, FALSE), "NA")</f>
        <v>18.1777</v>
      </c>
      <c r="F1170" s="27">
        <f t="shared" si="1"/>
        <v>177.2908564</v>
      </c>
      <c r="G1170" s="27">
        <f t="shared" si="2"/>
        <v>0.02632446223</v>
      </c>
    </row>
    <row r="1171">
      <c r="A1171" s="28">
        <v>44809.0</v>
      </c>
      <c r="B1171" s="25">
        <v>3358.37</v>
      </c>
      <c r="C1171" s="26">
        <v>0.04122381</v>
      </c>
      <c r="D1171" s="26">
        <v>0.04208531</v>
      </c>
      <c r="E1171" s="26">
        <f>IFERROR(VLOOKUP(A1171, USDTRY!$A$1:$B$2021, 2, FALSE), "NA")</f>
        <v>18.2108</v>
      </c>
      <c r="F1171" s="27">
        <f t="shared" si="1"/>
        <v>184.4163903</v>
      </c>
      <c r="G1171" s="27">
        <f t="shared" si="2"/>
        <v>0.03940455124</v>
      </c>
    </row>
    <row r="1172">
      <c r="A1172" s="28">
        <v>44810.0</v>
      </c>
      <c r="B1172" s="25">
        <v>3391.38</v>
      </c>
      <c r="C1172" s="26">
        <v>0.00978118</v>
      </c>
      <c r="D1172" s="26">
        <v>0.00982917</v>
      </c>
      <c r="E1172" s="26">
        <f>IFERROR(VLOOKUP(A1172, USDTRY!$A$1:$B$2021, 2, FALSE), "NA")</f>
        <v>18.2146</v>
      </c>
      <c r="F1172" s="27">
        <f t="shared" si="1"/>
        <v>186.1901991</v>
      </c>
      <c r="G1172" s="27">
        <f t="shared" si="2"/>
        <v>0.009572535369</v>
      </c>
    </row>
    <row r="1173">
      <c r="A1173" s="28">
        <v>44811.0</v>
      </c>
      <c r="B1173" s="25">
        <v>3402.81</v>
      </c>
      <c r="C1173" s="26">
        <v>0.00336464</v>
      </c>
      <c r="D1173" s="26">
        <v>0.00337031</v>
      </c>
      <c r="E1173" s="26">
        <f>IFERROR(VLOOKUP(A1173, USDTRY!$A$1:$B$2021, 2, FALSE), "NA")</f>
        <v>18.2174</v>
      </c>
      <c r="F1173" s="27">
        <f t="shared" si="1"/>
        <v>186.7890039</v>
      </c>
      <c r="G1173" s="27">
        <f t="shared" si="2"/>
        <v>0.003210931644</v>
      </c>
    </row>
    <row r="1174">
      <c r="A1174" s="28">
        <v>44812.0</v>
      </c>
      <c r="B1174" s="25">
        <v>3437.41</v>
      </c>
      <c r="C1174" s="26">
        <v>0.01011672</v>
      </c>
      <c r="D1174" s="26">
        <v>0.01016807</v>
      </c>
      <c r="E1174" s="26">
        <f>IFERROR(VLOOKUP(A1174, USDTRY!$A$1:$B$2021, 2, FALSE), "NA")</f>
        <v>18.2281</v>
      </c>
      <c r="F1174" s="27">
        <f t="shared" si="1"/>
        <v>188.5775259</v>
      </c>
      <c r="G1174" s="27">
        <f t="shared" si="2"/>
        <v>0.009529541828</v>
      </c>
    </row>
    <row r="1175">
      <c r="A1175" s="28">
        <v>44813.0</v>
      </c>
      <c r="B1175" s="25">
        <v>3521.38</v>
      </c>
      <c r="C1175" s="26">
        <v>0.02413468</v>
      </c>
      <c r="D1175" s="26">
        <v>0.02442828</v>
      </c>
      <c r="E1175" s="26">
        <f>IFERROR(VLOOKUP(A1175, USDTRY!$A$1:$B$2021, 2, FALSE), "NA")</f>
        <v>18.2334</v>
      </c>
      <c r="F1175" s="27">
        <f t="shared" si="1"/>
        <v>193.1279959</v>
      </c>
      <c r="G1175" s="27">
        <f t="shared" si="2"/>
        <v>0.02384395979</v>
      </c>
    </row>
    <row r="1176">
      <c r="A1176" s="28">
        <v>44816.0</v>
      </c>
      <c r="B1176" s="25">
        <v>3649.21</v>
      </c>
      <c r="C1176" s="26">
        <v>0.03565775</v>
      </c>
      <c r="D1176" s="26">
        <v>0.03630111</v>
      </c>
      <c r="E1176" s="26">
        <f>IFERROR(VLOOKUP(A1176, USDTRY!$A$1:$B$2021, 2, FALSE), "NA")</f>
        <v>18.2152</v>
      </c>
      <c r="F1176" s="27">
        <f t="shared" si="1"/>
        <v>200.3387281</v>
      </c>
      <c r="G1176" s="27">
        <f t="shared" si="2"/>
        <v>0.03665641428</v>
      </c>
    </row>
    <row r="1177">
      <c r="A1177" s="28">
        <v>44817.0</v>
      </c>
      <c r="B1177" s="25">
        <v>3426.88</v>
      </c>
      <c r="C1177" s="26">
        <v>-0.0628605</v>
      </c>
      <c r="D1177" s="26">
        <v>-0.0609255</v>
      </c>
      <c r="E1177" s="26">
        <f>IFERROR(VLOOKUP(A1177, USDTRY!$A$1:$B$2021, 2, FALSE), "NA")</f>
        <v>18.243</v>
      </c>
      <c r="F1177" s="27">
        <f t="shared" si="1"/>
        <v>187.8462972</v>
      </c>
      <c r="G1177" s="27">
        <f t="shared" si="2"/>
        <v>-0.06438551403</v>
      </c>
    </row>
    <row r="1178">
      <c r="A1178" s="28">
        <v>44818.0</v>
      </c>
      <c r="B1178" s="25">
        <v>3446.96</v>
      </c>
      <c r="C1178" s="26">
        <v>0.00584246</v>
      </c>
      <c r="D1178" s="26">
        <v>0.00585956</v>
      </c>
      <c r="E1178" s="26">
        <f>IFERROR(VLOOKUP(A1178, USDTRY!$A$1:$B$2021, 2, FALSE), "NA")</f>
        <v>18.2331</v>
      </c>
      <c r="F1178" s="27">
        <f t="shared" si="1"/>
        <v>189.0495856</v>
      </c>
      <c r="G1178" s="27">
        <f t="shared" si="2"/>
        <v>0.006385278147</v>
      </c>
    </row>
    <row r="1179">
      <c r="A1179" s="28">
        <v>44819.0</v>
      </c>
      <c r="B1179" s="25">
        <v>3363.12</v>
      </c>
      <c r="C1179" s="26">
        <v>-0.0246236</v>
      </c>
      <c r="D1179" s="26">
        <v>-0.0243229</v>
      </c>
      <c r="E1179" s="26">
        <f>IFERROR(VLOOKUP(A1179, USDTRY!$A$1:$B$2021, 2, FALSE), "NA")</f>
        <v>18.2638</v>
      </c>
      <c r="F1179" s="27">
        <f t="shared" si="1"/>
        <v>184.1413068</v>
      </c>
      <c r="G1179" s="27">
        <f t="shared" si="2"/>
        <v>-0.02630590369</v>
      </c>
    </row>
    <row r="1180">
      <c r="A1180" s="28">
        <v>44820.0</v>
      </c>
      <c r="B1180" s="25">
        <v>3377.33</v>
      </c>
      <c r="C1180" s="26">
        <v>0.00421634</v>
      </c>
      <c r="D1180" s="26">
        <v>0.00422524</v>
      </c>
      <c r="E1180" s="26">
        <f>IFERROR(VLOOKUP(A1180, USDTRY!$A$1:$B$2021, 2, FALSE), "NA")</f>
        <v>18.2543</v>
      </c>
      <c r="F1180" s="27">
        <f t="shared" si="1"/>
        <v>185.0155854</v>
      </c>
      <c r="G1180" s="27">
        <f t="shared" si="2"/>
        <v>0.004736631901</v>
      </c>
    </row>
    <row r="1181">
      <c r="A1181" s="28">
        <v>44823.0</v>
      </c>
      <c r="B1181" s="25">
        <v>3199.54</v>
      </c>
      <c r="C1181" s="26">
        <v>-0.0540784</v>
      </c>
      <c r="D1181" s="26">
        <v>-0.0526422</v>
      </c>
      <c r="E1181" s="26">
        <f>IFERROR(VLOOKUP(A1181, USDTRY!$A$1:$B$2021, 2, FALSE), "NA")</f>
        <v>18.2803</v>
      </c>
      <c r="F1181" s="27">
        <f t="shared" si="1"/>
        <v>175.0266681</v>
      </c>
      <c r="G1181" s="27">
        <f t="shared" si="2"/>
        <v>-0.05550171558</v>
      </c>
    </row>
    <row r="1182">
      <c r="A1182" s="28">
        <v>44824.0</v>
      </c>
      <c r="B1182" s="25">
        <v>3277.5</v>
      </c>
      <c r="C1182" s="26">
        <v>0.02407389</v>
      </c>
      <c r="D1182" s="26">
        <v>0.024366</v>
      </c>
      <c r="E1182" s="26">
        <f>IFERROR(VLOOKUP(A1182, USDTRY!$A$1:$B$2021, 2, FALSE), "NA")</f>
        <v>18.3015</v>
      </c>
      <c r="F1182" s="27">
        <f t="shared" si="1"/>
        <v>179.0836817</v>
      </c>
      <c r="G1182" s="27">
        <f t="shared" si="2"/>
        <v>0.02291484075</v>
      </c>
    </row>
    <row r="1183">
      <c r="A1183" s="28">
        <v>44825.0</v>
      </c>
      <c r="B1183" s="25">
        <v>3245.76</v>
      </c>
      <c r="C1183" s="26">
        <v>-0.0097314</v>
      </c>
      <c r="D1183" s="26">
        <v>-0.0096842</v>
      </c>
      <c r="E1183" s="26">
        <f>IFERROR(VLOOKUP(A1183, USDTRY!$A$1:$B$2021, 2, FALSE), "NA")</f>
        <v>18.323</v>
      </c>
      <c r="F1183" s="27">
        <f t="shared" si="1"/>
        <v>177.1412978</v>
      </c>
      <c r="G1183" s="27">
        <f t="shared" si="2"/>
        <v>-0.01090548505</v>
      </c>
    </row>
    <row r="1184">
      <c r="A1184" s="28">
        <v>44826.0</v>
      </c>
      <c r="B1184" s="25">
        <v>3295.27</v>
      </c>
      <c r="C1184" s="26">
        <v>0.01513858</v>
      </c>
      <c r="D1184" s="26">
        <v>0.01525375</v>
      </c>
      <c r="E1184" s="26">
        <f>IFERROR(VLOOKUP(A1184, USDTRY!$A$1:$B$2021, 2, FALSE), "NA")</f>
        <v>18.3212</v>
      </c>
      <c r="F1184" s="27">
        <f t="shared" si="1"/>
        <v>179.8610353</v>
      </c>
      <c r="G1184" s="27">
        <f t="shared" si="2"/>
        <v>0.01523681974</v>
      </c>
    </row>
    <row r="1185">
      <c r="A1185" s="28">
        <v>44827.0</v>
      </c>
      <c r="B1185" s="25">
        <v>3281.61</v>
      </c>
      <c r="C1185" s="26">
        <v>-0.004154</v>
      </c>
      <c r="D1185" s="26">
        <v>-0.0041453</v>
      </c>
      <c r="E1185" s="26">
        <f>IFERROR(VLOOKUP(A1185, USDTRY!$A$1:$B$2021, 2, FALSE), "NA")</f>
        <v>18.4131</v>
      </c>
      <c r="F1185" s="27">
        <f t="shared" si="1"/>
        <v>178.2214836</v>
      </c>
      <c r="G1185" s="27">
        <f t="shared" si="2"/>
        <v>-0.009157459841</v>
      </c>
    </row>
    <row r="1186">
      <c r="A1186" s="28">
        <v>44830.0</v>
      </c>
      <c r="B1186" s="25">
        <v>3260.15</v>
      </c>
      <c r="C1186" s="26">
        <v>-0.0065609</v>
      </c>
      <c r="D1186" s="26">
        <v>-0.0065395</v>
      </c>
      <c r="E1186" s="26">
        <f>IFERROR(VLOOKUP(A1186, USDTRY!$A$1:$B$2021, 2, FALSE), "NA")</f>
        <v>18.4327</v>
      </c>
      <c r="F1186" s="27">
        <f t="shared" si="1"/>
        <v>176.8677405</v>
      </c>
      <c r="G1186" s="27">
        <f t="shared" si="2"/>
        <v>-0.007624842442</v>
      </c>
    </row>
    <row r="1187">
      <c r="A1187" s="28">
        <v>44831.0</v>
      </c>
      <c r="B1187" s="25">
        <v>3265.64</v>
      </c>
      <c r="C1187" s="26">
        <v>0.00168256</v>
      </c>
      <c r="D1187" s="26">
        <v>0.00168397</v>
      </c>
      <c r="E1187" s="26">
        <f>IFERROR(VLOOKUP(A1187, USDTRY!$A$1:$B$2021, 2, FALSE), "NA")</f>
        <v>18.4332</v>
      </c>
      <c r="F1187" s="27">
        <f t="shared" si="1"/>
        <v>177.1607751</v>
      </c>
      <c r="G1187" s="27">
        <f t="shared" si="2"/>
        <v>0.001655429968</v>
      </c>
    </row>
    <row r="1188">
      <c r="A1188" s="28">
        <v>44832.0</v>
      </c>
      <c r="B1188" s="25">
        <v>3198.16</v>
      </c>
      <c r="C1188" s="26">
        <v>-0.0208801</v>
      </c>
      <c r="D1188" s="26">
        <v>-0.0206636</v>
      </c>
      <c r="E1188" s="26">
        <f>IFERROR(VLOOKUP(A1188, USDTRY!$A$1:$B$2021, 2, FALSE), "NA")</f>
        <v>18.504</v>
      </c>
      <c r="F1188" s="27">
        <f t="shared" si="1"/>
        <v>172.8361435</v>
      </c>
      <c r="G1188" s="27">
        <f t="shared" si="2"/>
        <v>-0.02471365583</v>
      </c>
    </row>
    <row r="1189">
      <c r="A1189" s="28">
        <v>44833.0</v>
      </c>
      <c r="B1189" s="25">
        <v>3146.89</v>
      </c>
      <c r="C1189" s="26">
        <v>-0.016161</v>
      </c>
      <c r="D1189" s="26">
        <v>-0.0160311</v>
      </c>
      <c r="E1189" s="26">
        <f>IFERROR(VLOOKUP(A1189, USDTRY!$A$1:$B$2021, 2, FALSE), "NA")</f>
        <v>18.4961</v>
      </c>
      <c r="F1189" s="27">
        <f t="shared" si="1"/>
        <v>170.1380291</v>
      </c>
      <c r="G1189" s="27">
        <f t="shared" si="2"/>
        <v>-0.015733955</v>
      </c>
    </row>
    <row r="1190">
      <c r="A1190" s="28">
        <v>44834.0</v>
      </c>
      <c r="B1190" s="25">
        <v>3179.99</v>
      </c>
      <c r="C1190" s="26">
        <v>0.01046339</v>
      </c>
      <c r="D1190" s="26">
        <v>0.01051832</v>
      </c>
      <c r="E1190" s="26">
        <f>IFERROR(VLOOKUP(A1190, USDTRY!$A$1:$B$2021, 2, FALSE), "NA")</f>
        <v>18.5</v>
      </c>
      <c r="F1190" s="27">
        <f t="shared" si="1"/>
        <v>171.8913514</v>
      </c>
      <c r="G1190" s="27">
        <f t="shared" si="2"/>
        <v>0.01025255555</v>
      </c>
    </row>
    <row r="1191">
      <c r="A1191" s="28">
        <v>44837.0</v>
      </c>
      <c r="B1191" s="25">
        <v>3392.13</v>
      </c>
      <c r="C1191" s="26">
        <v>0.06457999</v>
      </c>
      <c r="D1191" s="26">
        <v>0.0667109</v>
      </c>
      <c r="E1191" s="26">
        <f>IFERROR(VLOOKUP(A1191, USDTRY!$A$1:$B$2021, 2, FALSE), "NA")</f>
        <v>18.5428</v>
      </c>
      <c r="F1191" s="27">
        <f t="shared" si="1"/>
        <v>182.9351554</v>
      </c>
      <c r="G1191" s="27">
        <f t="shared" si="2"/>
        <v>0.06226914907</v>
      </c>
    </row>
    <row r="1192">
      <c r="A1192" s="28">
        <v>44838.0</v>
      </c>
      <c r="B1192" s="25">
        <v>3458.03</v>
      </c>
      <c r="C1192" s="26">
        <v>0.01924102</v>
      </c>
      <c r="D1192" s="26">
        <v>0.01942732</v>
      </c>
      <c r="E1192" s="26">
        <f>IFERROR(VLOOKUP(A1192, USDTRY!$A$1:$B$2021, 2, FALSE), "NA")</f>
        <v>18.5668</v>
      </c>
      <c r="F1192" s="27">
        <f t="shared" si="1"/>
        <v>186.2480341</v>
      </c>
      <c r="G1192" s="27">
        <f t="shared" si="2"/>
        <v>0.01794755407</v>
      </c>
    </row>
    <row r="1193">
      <c r="A1193" s="28">
        <v>44839.0</v>
      </c>
      <c r="B1193" s="25">
        <v>3484.42</v>
      </c>
      <c r="C1193" s="26">
        <v>0.00760254</v>
      </c>
      <c r="D1193" s="26">
        <v>0.00763151</v>
      </c>
      <c r="E1193" s="26">
        <f>IFERROR(VLOOKUP(A1193, USDTRY!$A$1:$B$2021, 2, FALSE), "NA")</f>
        <v>18.388</v>
      </c>
      <c r="F1193" s="27">
        <f t="shared" si="1"/>
        <v>189.4942354</v>
      </c>
      <c r="G1193" s="27">
        <f t="shared" si="2"/>
        <v>0.01727930168</v>
      </c>
    </row>
    <row r="1194">
      <c r="A1194" s="28">
        <v>44840.0</v>
      </c>
      <c r="B1194" s="25">
        <v>3553.85</v>
      </c>
      <c r="C1194" s="26">
        <v>0.01972992</v>
      </c>
      <c r="D1194" s="26">
        <v>0.01992584</v>
      </c>
      <c r="E1194" s="26">
        <f>IFERROR(VLOOKUP(A1194, USDTRY!$A$1:$B$2021, 2, FALSE), "NA")</f>
        <v>18.5719</v>
      </c>
      <c r="F1194" s="27">
        <f t="shared" si="1"/>
        <v>191.3562963</v>
      </c>
      <c r="G1194" s="27">
        <f t="shared" si="2"/>
        <v>0.009778512312</v>
      </c>
    </row>
    <row r="1195">
      <c r="A1195" s="28">
        <v>44841.0</v>
      </c>
      <c r="B1195" s="25">
        <v>3567.6</v>
      </c>
      <c r="C1195" s="26">
        <v>0.00386158</v>
      </c>
      <c r="D1195" s="26">
        <v>0.00386904</v>
      </c>
      <c r="E1195" s="26">
        <f>IFERROR(VLOOKUP(A1195, USDTRY!$A$1:$B$2021, 2, FALSE), "NA")</f>
        <v>18.562</v>
      </c>
      <c r="F1195" s="27">
        <f t="shared" si="1"/>
        <v>192.1991165</v>
      </c>
      <c r="G1195" s="27">
        <f t="shared" si="2"/>
        <v>0.004394783454</v>
      </c>
    </row>
    <row r="1196">
      <c r="A1196" s="28">
        <v>44844.0</v>
      </c>
      <c r="B1196" s="25">
        <v>3582.03</v>
      </c>
      <c r="C1196" s="26">
        <v>0.00403658</v>
      </c>
      <c r="D1196" s="26">
        <v>0.00404474</v>
      </c>
      <c r="E1196" s="26">
        <f>IFERROR(VLOOKUP(A1196, USDTRY!$A$1:$B$2021, 2, FALSE), "NA")</f>
        <v>18.5737</v>
      </c>
      <c r="F1196" s="27">
        <f t="shared" si="1"/>
        <v>192.8549508</v>
      </c>
      <c r="G1196" s="27">
        <f t="shared" si="2"/>
        <v>0.003406456563</v>
      </c>
    </row>
    <row r="1197">
      <c r="A1197" s="28">
        <v>44845.0</v>
      </c>
      <c r="B1197" s="25">
        <v>3571.55</v>
      </c>
      <c r="C1197" s="26">
        <v>-0.00293</v>
      </c>
      <c r="D1197" s="26">
        <v>-0.0029257</v>
      </c>
      <c r="E1197" s="26">
        <f>IFERROR(VLOOKUP(A1197, USDTRY!$A$1:$B$2021, 2, FALSE), "NA")</f>
        <v>18.5875</v>
      </c>
      <c r="F1197" s="27">
        <f t="shared" si="1"/>
        <v>192.1479489</v>
      </c>
      <c r="G1197" s="27">
        <f t="shared" si="2"/>
        <v>-0.003672713751</v>
      </c>
    </row>
    <row r="1198">
      <c r="A1198" s="28">
        <v>44846.0</v>
      </c>
      <c r="B1198" s="25">
        <v>3517.75</v>
      </c>
      <c r="C1198" s="26">
        <v>-0.0151781</v>
      </c>
      <c r="D1198" s="26">
        <v>-0.0150635</v>
      </c>
      <c r="E1198" s="26">
        <f>IFERROR(VLOOKUP(A1198, USDTRY!$A$1:$B$2021, 2, FALSE), "NA")</f>
        <v>18.5571</v>
      </c>
      <c r="F1198" s="27">
        <f t="shared" si="1"/>
        <v>189.5635633</v>
      </c>
      <c r="G1198" s="27">
        <f t="shared" si="2"/>
        <v>-0.01354124791</v>
      </c>
    </row>
    <row r="1199">
      <c r="A1199" s="28">
        <v>44847.0</v>
      </c>
      <c r="B1199" s="25">
        <v>3553.43</v>
      </c>
      <c r="C1199" s="26">
        <v>0.01009175</v>
      </c>
      <c r="D1199" s="26">
        <v>0.01014285</v>
      </c>
      <c r="E1199" s="26">
        <f>IFERROR(VLOOKUP(A1199, USDTRY!$A$1:$B$2021, 2, FALSE), "NA")</f>
        <v>18.5218</v>
      </c>
      <c r="F1199" s="27">
        <f t="shared" si="1"/>
        <v>191.851224</v>
      </c>
      <c r="G1199" s="27">
        <f t="shared" si="2"/>
        <v>0.01199580195</v>
      </c>
    </row>
    <row r="1200">
      <c r="A1200" s="28">
        <v>44848.0</v>
      </c>
      <c r="B1200" s="25">
        <v>3626.96</v>
      </c>
      <c r="C1200" s="26">
        <v>0.0204815</v>
      </c>
      <c r="D1200" s="26">
        <v>0.02069268</v>
      </c>
      <c r="E1200" s="26">
        <f>IFERROR(VLOOKUP(A1200, USDTRY!$A$1:$B$2021, 2, FALSE), "NA")</f>
        <v>18.5585</v>
      </c>
      <c r="F1200" s="27">
        <f t="shared" si="1"/>
        <v>195.4338982</v>
      </c>
      <c r="G1200" s="27">
        <f t="shared" si="2"/>
        <v>0.01850200923</v>
      </c>
    </row>
    <row r="1201">
      <c r="A1201" s="28">
        <v>44851.0</v>
      </c>
      <c r="B1201" s="25">
        <v>3847.62</v>
      </c>
      <c r="C1201" s="26">
        <v>0.05905994</v>
      </c>
      <c r="D1201" s="26">
        <v>0.06083883</v>
      </c>
      <c r="E1201" s="26">
        <f>IFERROR(VLOOKUP(A1201, USDTRY!$A$1:$B$2021, 2, FALSE), "NA")</f>
        <v>18.561</v>
      </c>
      <c r="F1201" s="27">
        <f t="shared" si="1"/>
        <v>207.2959431</v>
      </c>
      <c r="G1201" s="27">
        <f t="shared" si="2"/>
        <v>0.0589252434</v>
      </c>
    </row>
    <row r="1202">
      <c r="A1202" s="28">
        <v>44852.0</v>
      </c>
      <c r="B1202" s="25">
        <v>3841.56</v>
      </c>
      <c r="C1202" s="26">
        <v>-0.0015762</v>
      </c>
      <c r="D1202" s="26">
        <v>-0.001575</v>
      </c>
      <c r="E1202" s="26">
        <f>IFERROR(VLOOKUP(A1202, USDTRY!$A$1:$B$2021, 2, FALSE), "NA")</f>
        <v>18.5794</v>
      </c>
      <c r="F1202" s="27">
        <f t="shared" si="1"/>
        <v>206.7644811</v>
      </c>
      <c r="G1202" s="27">
        <f t="shared" si="2"/>
        <v>-0.002567076085</v>
      </c>
    </row>
    <row r="1203">
      <c r="A1203" s="28">
        <v>44853.0</v>
      </c>
      <c r="B1203" s="25">
        <v>3880.34</v>
      </c>
      <c r="C1203" s="26">
        <v>0.01004424</v>
      </c>
      <c r="D1203" s="26">
        <v>0.01009486</v>
      </c>
      <c r="E1203" s="26">
        <f>IFERROR(VLOOKUP(A1203, USDTRY!$A$1:$B$2021, 2, FALSE), "NA")</f>
        <v>18.5887</v>
      </c>
      <c r="F1203" s="27">
        <f t="shared" si="1"/>
        <v>208.7472497</v>
      </c>
      <c r="G1203" s="27">
        <f t="shared" si="2"/>
        <v>0.009543815418</v>
      </c>
    </row>
    <row r="1204">
      <c r="A1204" s="28">
        <v>44854.0</v>
      </c>
      <c r="B1204" s="25">
        <v>3900.85</v>
      </c>
      <c r="C1204" s="26">
        <v>0.0052717</v>
      </c>
      <c r="D1204" s="26">
        <v>0.00528562</v>
      </c>
      <c r="E1204" s="26">
        <f>IFERROR(VLOOKUP(A1204, USDTRY!$A$1:$B$2021, 2, FALSE), "NA")</f>
        <v>18.5868</v>
      </c>
      <c r="F1204" s="27">
        <f t="shared" si="1"/>
        <v>209.8720597</v>
      </c>
      <c r="G1204" s="27">
        <f t="shared" si="2"/>
        <v>0.005373917303</v>
      </c>
    </row>
    <row r="1205">
      <c r="A1205" s="28">
        <v>44855.0</v>
      </c>
      <c r="B1205" s="25">
        <v>3934.63</v>
      </c>
      <c r="C1205" s="26">
        <v>0.00862237</v>
      </c>
      <c r="D1205" s="26">
        <v>0.00865965</v>
      </c>
      <c r="E1205" s="26">
        <f>IFERROR(VLOOKUP(A1205, USDTRY!$A$1:$B$2021, 2, FALSE), "NA")</f>
        <v>18.5884</v>
      </c>
      <c r="F1205" s="27">
        <f t="shared" si="1"/>
        <v>211.6712573</v>
      </c>
      <c r="G1205" s="27">
        <f t="shared" si="2"/>
        <v>0.008536292497</v>
      </c>
    </row>
    <row r="1206">
      <c r="A1206" s="28">
        <v>44858.0</v>
      </c>
      <c r="B1206" s="25">
        <v>3977.51</v>
      </c>
      <c r="C1206" s="26">
        <v>0.01083915</v>
      </c>
      <c r="D1206" s="26">
        <v>0.0108981</v>
      </c>
      <c r="E1206" s="26">
        <f>IFERROR(VLOOKUP(A1206, USDTRY!$A$1:$B$2021, 2, FALSE), "NA")</f>
        <v>18.6036</v>
      </c>
      <c r="F1206" s="27">
        <f t="shared" si="1"/>
        <v>213.8032424</v>
      </c>
      <c r="G1206" s="27">
        <f t="shared" si="2"/>
        <v>0.01002176575</v>
      </c>
    </row>
    <row r="1207">
      <c r="A1207" s="28">
        <v>44859.0</v>
      </c>
      <c r="B1207" s="25">
        <v>3975.01</v>
      </c>
      <c r="C1207" s="26">
        <v>-6.287E-4</v>
      </c>
      <c r="D1207" s="26">
        <v>-6.285E-4</v>
      </c>
      <c r="E1207" s="26">
        <f>IFERROR(VLOOKUP(A1207, USDTRY!$A$1:$B$2021, 2, FALSE), "NA")</f>
        <v>18.5895</v>
      </c>
      <c r="F1207" s="27">
        <f t="shared" si="1"/>
        <v>213.8309261</v>
      </c>
      <c r="G1207" s="27">
        <f t="shared" si="2"/>
        <v>0.000129473645</v>
      </c>
    </row>
    <row r="1208">
      <c r="A1208" s="28">
        <v>44860.0</v>
      </c>
      <c r="B1208" s="25">
        <v>3976.36</v>
      </c>
      <c r="C1208" s="26">
        <v>3.3956E-4</v>
      </c>
      <c r="D1208" s="26">
        <v>3.3962E-4</v>
      </c>
      <c r="E1208" s="26">
        <f>IFERROR(VLOOKUP(A1208, USDTRY!$A$1:$B$2021, 2, FALSE), "NA")</f>
        <v>18.5911</v>
      </c>
      <c r="F1208" s="27">
        <f t="shared" si="1"/>
        <v>213.8851386</v>
      </c>
      <c r="G1208" s="27">
        <f t="shared" si="2"/>
        <v>0.0002534977392</v>
      </c>
    </row>
    <row r="1209">
      <c r="A1209" s="28">
        <v>44861.0</v>
      </c>
      <c r="B1209" s="25">
        <v>3934.52</v>
      </c>
      <c r="C1209" s="26">
        <v>-0.0105779</v>
      </c>
      <c r="D1209" s="26">
        <v>-0.0105222</v>
      </c>
      <c r="E1209" s="26">
        <f>IFERROR(VLOOKUP(A1209, USDTRY!$A$1:$B$2021, 2, FALSE), "NA")</f>
        <v>18.5974</v>
      </c>
      <c r="F1209" s="27">
        <f t="shared" si="1"/>
        <v>211.5629066</v>
      </c>
      <c r="G1209" s="27">
        <f t="shared" si="2"/>
        <v>-0.01091675016</v>
      </c>
    </row>
    <row r="1210">
      <c r="A1210" s="28">
        <v>44862.0</v>
      </c>
      <c r="B1210" s="25">
        <v>3878.98</v>
      </c>
      <c r="C1210" s="26">
        <v>-0.0142167</v>
      </c>
      <c r="D1210" s="26">
        <v>-0.0141161</v>
      </c>
      <c r="E1210" s="26">
        <f>IFERROR(VLOOKUP(A1210, USDTRY!$A$1:$B$2021, 2, FALSE), "NA")</f>
        <v>18.5813</v>
      </c>
      <c r="F1210" s="27">
        <f t="shared" si="1"/>
        <v>208.7571914</v>
      </c>
      <c r="G1210" s="27">
        <f t="shared" si="2"/>
        <v>-0.01335057238</v>
      </c>
    </row>
    <row r="1211">
      <c r="A1211" s="28">
        <v>44865.0</v>
      </c>
      <c r="B1211" s="25">
        <v>3978.96</v>
      </c>
      <c r="C1211" s="26">
        <v>0.02544825</v>
      </c>
      <c r="D1211" s="26">
        <v>0.02577482</v>
      </c>
      <c r="E1211" s="26">
        <f>IFERROR(VLOOKUP(A1211, USDTRY!$A$1:$B$2021, 2, FALSE), "NA")</f>
        <v>18.592</v>
      </c>
      <c r="F1211" s="27">
        <f t="shared" si="1"/>
        <v>214.0146299</v>
      </c>
      <c r="G1211" s="27">
        <f t="shared" si="2"/>
        <v>0.02487256412</v>
      </c>
    </row>
    <row r="1212">
      <c r="A1212" s="28">
        <v>44866.0</v>
      </c>
      <c r="B1212" s="25">
        <v>4054.67</v>
      </c>
      <c r="C1212" s="26">
        <v>0.01884882</v>
      </c>
      <c r="D1212" s="26">
        <v>0.01902759</v>
      </c>
      <c r="E1212" s="26">
        <f>IFERROR(VLOOKUP(A1212, USDTRY!$A$1:$B$2021, 2, FALSE), "NA")</f>
        <v>18.5657</v>
      </c>
      <c r="F1212" s="27">
        <f t="shared" si="1"/>
        <v>218.3957513</v>
      </c>
      <c r="G1212" s="27">
        <f t="shared" si="2"/>
        <v>0.02026441302</v>
      </c>
    </row>
    <row r="1213">
      <c r="A1213" s="28">
        <v>44867.0</v>
      </c>
      <c r="B1213" s="25">
        <v>4071.87</v>
      </c>
      <c r="C1213" s="26">
        <v>0.00423305</v>
      </c>
      <c r="D1213" s="26">
        <v>0.00424202</v>
      </c>
      <c r="E1213" s="26">
        <f>IFERROR(VLOOKUP(A1213, USDTRY!$A$1:$B$2021, 2, FALSE), "NA")</f>
        <v>18.6219</v>
      </c>
      <c r="F1213" s="27">
        <f t="shared" si="1"/>
        <v>218.6602871</v>
      </c>
      <c r="G1213" s="27">
        <f t="shared" si="2"/>
        <v>0.001210534968</v>
      </c>
    </row>
    <row r="1214">
      <c r="A1214" s="28">
        <v>44868.0</v>
      </c>
      <c r="B1214" s="25">
        <v>4105.46</v>
      </c>
      <c r="C1214" s="26">
        <v>0.00821544</v>
      </c>
      <c r="D1214" s="26">
        <v>0.00824928</v>
      </c>
      <c r="E1214" s="26">
        <f>IFERROR(VLOOKUP(A1214, USDTRY!$A$1:$B$2021, 2, FALSE), "NA")</f>
        <v>18.6144</v>
      </c>
      <c r="F1214" s="27">
        <f t="shared" si="1"/>
        <v>220.5529053</v>
      </c>
      <c r="G1214" s="27">
        <f t="shared" si="2"/>
        <v>0.008618274422</v>
      </c>
    </row>
    <row r="1215">
      <c r="A1215" s="28">
        <v>44869.0</v>
      </c>
      <c r="B1215" s="25">
        <v>4216.98</v>
      </c>
      <c r="C1215" s="26">
        <v>0.02680144</v>
      </c>
      <c r="D1215" s="26">
        <v>0.02716383</v>
      </c>
      <c r="E1215" s="26">
        <f>IFERROR(VLOOKUP(A1215, USDTRY!$A$1:$B$2021, 2, FALSE), "NA")</f>
        <v>18.5657</v>
      </c>
      <c r="F1215" s="27">
        <f t="shared" si="1"/>
        <v>227.1382173</v>
      </c>
      <c r="G1215" s="27">
        <f t="shared" si="2"/>
        <v>0.02942111941</v>
      </c>
    </row>
    <row r="1216">
      <c r="A1216" s="28">
        <v>44872.0</v>
      </c>
      <c r="B1216" s="25">
        <v>4331.66</v>
      </c>
      <c r="C1216" s="26">
        <v>0.02683161</v>
      </c>
      <c r="D1216" s="26">
        <v>0.02719482</v>
      </c>
      <c r="E1216" s="26">
        <f>IFERROR(VLOOKUP(A1216, USDTRY!$A$1:$B$2021, 2, FALSE), "NA")</f>
        <v>18.4431</v>
      </c>
      <c r="F1216" s="27">
        <f t="shared" si="1"/>
        <v>234.8661559</v>
      </c>
      <c r="G1216" s="27">
        <f t="shared" si="2"/>
        <v>0.03345708381</v>
      </c>
    </row>
    <row r="1217">
      <c r="A1217" s="28">
        <v>44873.0</v>
      </c>
      <c r="B1217" s="25">
        <v>4360.28</v>
      </c>
      <c r="C1217" s="26">
        <v>0.00658544</v>
      </c>
      <c r="D1217" s="26">
        <v>0.00660717</v>
      </c>
      <c r="E1217" s="26">
        <f>IFERROR(VLOOKUP(A1217, USDTRY!$A$1:$B$2021, 2, FALSE), "NA")</f>
        <v>18.5284</v>
      </c>
      <c r="F1217" s="27">
        <f t="shared" si="1"/>
        <v>235.3295482</v>
      </c>
      <c r="G1217" s="27">
        <f t="shared" si="2"/>
        <v>0.001971061805</v>
      </c>
    </row>
    <row r="1218">
      <c r="A1218" s="28">
        <v>44874.0</v>
      </c>
      <c r="B1218" s="25">
        <v>4360.96</v>
      </c>
      <c r="C1218" s="26">
        <v>1.5594E-4</v>
      </c>
      <c r="D1218" s="26">
        <v>1.5595E-4</v>
      </c>
      <c r="E1218" s="26">
        <f>IFERROR(VLOOKUP(A1218, USDTRY!$A$1:$B$2021, 2, FALSE), "NA")</f>
        <v>18.5857</v>
      </c>
      <c r="F1218" s="27">
        <f t="shared" si="1"/>
        <v>234.6406108</v>
      </c>
      <c r="G1218" s="27">
        <f t="shared" si="2"/>
        <v>-0.002931836591</v>
      </c>
    </row>
    <row r="1219">
      <c r="A1219" s="28">
        <v>44875.0</v>
      </c>
      <c r="B1219" s="25">
        <v>4467.1</v>
      </c>
      <c r="C1219" s="26">
        <v>0.02404721</v>
      </c>
      <c r="D1219" s="26">
        <v>0.02433868</v>
      </c>
      <c r="E1219" s="26">
        <f>IFERROR(VLOOKUP(A1219, USDTRY!$A$1:$B$2021, 2, FALSE), "NA")</f>
        <v>18.4798</v>
      </c>
      <c r="F1219" s="27">
        <f t="shared" si="1"/>
        <v>241.7288066</v>
      </c>
      <c r="G1219" s="27">
        <f t="shared" si="2"/>
        <v>0.02976143608</v>
      </c>
    </row>
    <row r="1220">
      <c r="A1220" s="28">
        <v>44876.0</v>
      </c>
      <c r="B1220" s="25">
        <v>4455.53</v>
      </c>
      <c r="C1220" s="26">
        <v>-0.0025934</v>
      </c>
      <c r="D1220" s="26">
        <v>-0.00259</v>
      </c>
      <c r="E1220" s="26">
        <f>IFERROR(VLOOKUP(A1220, USDTRY!$A$1:$B$2021, 2, FALSE), "NA")</f>
        <v>18.5705</v>
      </c>
      <c r="F1220" s="27">
        <f t="shared" si="1"/>
        <v>239.9251501</v>
      </c>
      <c r="G1220" s="27">
        <f t="shared" si="2"/>
        <v>-0.007489463716</v>
      </c>
    </row>
    <row r="1221">
      <c r="A1221" s="28">
        <v>44879.0</v>
      </c>
      <c r="B1221" s="25">
        <v>4570.2</v>
      </c>
      <c r="C1221" s="26">
        <v>0.02541095</v>
      </c>
      <c r="D1221" s="26">
        <v>0.02573656</v>
      </c>
      <c r="E1221" s="26">
        <f>IFERROR(VLOOKUP(A1221, USDTRY!$A$1:$B$2021, 2, FALSE), "NA")</f>
        <v>18.5846</v>
      </c>
      <c r="F1221" s="27">
        <f t="shared" si="1"/>
        <v>245.913283</v>
      </c>
      <c r="G1221" s="27">
        <f t="shared" si="2"/>
        <v>0.02465196569</v>
      </c>
    </row>
    <row r="1222">
      <c r="A1222" s="28">
        <v>44880.0</v>
      </c>
      <c r="B1222" s="25">
        <v>4657.0</v>
      </c>
      <c r="C1222" s="26">
        <v>0.0188145</v>
      </c>
      <c r="D1222" s="26">
        <v>0.0189926</v>
      </c>
      <c r="E1222" s="26">
        <f>IFERROR(VLOOKUP(A1222, USDTRY!$A$1:$B$2021, 2, FALSE), "NA")</f>
        <v>18.602</v>
      </c>
      <c r="F1222" s="27">
        <f t="shared" si="1"/>
        <v>250.3494248</v>
      </c>
      <c r="G1222" s="27">
        <f t="shared" si="2"/>
        <v>0.01787867534</v>
      </c>
    </row>
    <row r="1223">
      <c r="A1223" s="28">
        <v>44881.0</v>
      </c>
      <c r="B1223" s="25">
        <v>4668.52</v>
      </c>
      <c r="C1223" s="26">
        <v>0.00247064</v>
      </c>
      <c r="D1223" s="26">
        <v>0.0024737</v>
      </c>
      <c r="E1223" s="26">
        <f>IFERROR(VLOOKUP(A1223, USDTRY!$A$1:$B$2021, 2, FALSE), "NA")</f>
        <v>18.592</v>
      </c>
      <c r="F1223" s="27">
        <f t="shared" si="1"/>
        <v>251.1037005</v>
      </c>
      <c r="G1223" s="27">
        <f t="shared" si="2"/>
        <v>0.003008362114</v>
      </c>
    </row>
    <row r="1224">
      <c r="A1224" s="28">
        <v>44882.0</v>
      </c>
      <c r="B1224" s="25">
        <v>4507.24</v>
      </c>
      <c r="C1224" s="26">
        <v>-0.0351571</v>
      </c>
      <c r="D1224" s="26">
        <v>-0.0345463</v>
      </c>
      <c r="E1224" s="26">
        <f>IFERROR(VLOOKUP(A1224, USDTRY!$A$1:$B$2021, 2, FALSE), "NA")</f>
        <v>18.5599</v>
      </c>
      <c r="F1224" s="27">
        <f t="shared" si="1"/>
        <v>242.8482912</v>
      </c>
      <c r="G1224" s="27">
        <f t="shared" si="2"/>
        <v>-0.03342907092</v>
      </c>
    </row>
    <row r="1225">
      <c r="A1225" s="28">
        <v>44883.0</v>
      </c>
      <c r="B1225" s="25">
        <v>4526.73</v>
      </c>
      <c r="C1225" s="26">
        <v>0.00431483</v>
      </c>
      <c r="D1225" s="26">
        <v>0.00432415</v>
      </c>
      <c r="E1225" s="26">
        <f>IFERROR(VLOOKUP(A1225, USDTRY!$A$1:$B$2021, 2, FALSE), "NA")</f>
        <v>18.5889</v>
      </c>
      <c r="F1225" s="27">
        <f t="shared" si="1"/>
        <v>243.5179058</v>
      </c>
      <c r="G1225" s="27">
        <f t="shared" si="2"/>
        <v>0.002753542766</v>
      </c>
    </row>
    <row r="1226">
      <c r="A1226" s="28">
        <v>44886.0</v>
      </c>
      <c r="B1226" s="25">
        <v>4570.32</v>
      </c>
      <c r="C1226" s="26">
        <v>0.0095834</v>
      </c>
      <c r="D1226" s="26">
        <v>0.00962947</v>
      </c>
      <c r="E1226" s="26">
        <f>IFERROR(VLOOKUP(A1226, USDTRY!$A$1:$B$2021, 2, FALSE), "NA")</f>
        <v>18.6118</v>
      </c>
      <c r="F1226" s="27">
        <f t="shared" si="1"/>
        <v>245.5603434</v>
      </c>
      <c r="G1226" s="27">
        <f t="shared" si="2"/>
        <v>0.008352240024</v>
      </c>
    </row>
    <row r="1227">
      <c r="A1227" s="28">
        <v>44887.0</v>
      </c>
      <c r="B1227" s="25">
        <v>4780.74</v>
      </c>
      <c r="C1227" s="26">
        <v>0.04501212</v>
      </c>
      <c r="D1227" s="26">
        <v>0.04604054</v>
      </c>
      <c r="E1227" s="26">
        <f>IFERROR(VLOOKUP(A1227, USDTRY!$A$1:$B$2021, 2, FALSE), "NA")</f>
        <v>18.6081</v>
      </c>
      <c r="F1227" s="27">
        <f t="shared" si="1"/>
        <v>256.917149</v>
      </c>
      <c r="G1227" s="27">
        <f t="shared" si="2"/>
        <v>0.04521094027</v>
      </c>
    </row>
    <row r="1228">
      <c r="A1228" s="28">
        <v>44888.0</v>
      </c>
      <c r="B1228" s="25">
        <v>4854.16</v>
      </c>
      <c r="C1228" s="26">
        <v>0.01524072</v>
      </c>
      <c r="D1228" s="26">
        <v>0.01535746</v>
      </c>
      <c r="E1228" s="26">
        <f>IFERROR(VLOOKUP(A1228, USDTRY!$A$1:$B$2021, 2, FALSE), "NA")</f>
        <v>18.6062</v>
      </c>
      <c r="F1228" s="27">
        <f t="shared" si="1"/>
        <v>260.889381</v>
      </c>
      <c r="G1228" s="27">
        <f t="shared" si="2"/>
        <v>0.01534283431</v>
      </c>
    </row>
    <row r="1229">
      <c r="A1229" s="28">
        <v>44889.0</v>
      </c>
      <c r="B1229" s="25">
        <v>4858.21</v>
      </c>
      <c r="C1229" s="26">
        <v>8.3399E-4</v>
      </c>
      <c r="D1229" s="26">
        <v>8.3434E-4</v>
      </c>
      <c r="E1229" s="26">
        <f>IFERROR(VLOOKUP(A1229, USDTRY!$A$1:$B$2021, 2, FALSE), "NA")</f>
        <v>18.5986</v>
      </c>
      <c r="F1229" s="27">
        <f t="shared" si="1"/>
        <v>261.2137473</v>
      </c>
      <c r="G1229" s="27">
        <f t="shared" si="2"/>
        <v>0.001242537485</v>
      </c>
    </row>
    <row r="1230">
      <c r="A1230" s="28">
        <v>44890.0</v>
      </c>
      <c r="B1230" s="25">
        <v>4874.34</v>
      </c>
      <c r="C1230" s="26">
        <v>0.00331465</v>
      </c>
      <c r="D1230" s="26">
        <v>0.00332015</v>
      </c>
      <c r="E1230" s="26">
        <f>IFERROR(VLOOKUP(A1230, USDTRY!$A$1:$B$2021, 2, FALSE), "NA")</f>
        <v>18.5851</v>
      </c>
      <c r="F1230" s="27">
        <f t="shared" si="1"/>
        <v>262.2713894</v>
      </c>
      <c r="G1230" s="27">
        <f t="shared" si="2"/>
        <v>0.004040778009</v>
      </c>
    </row>
    <row r="1231">
      <c r="A1231" s="28">
        <v>44893.0</v>
      </c>
      <c r="B1231" s="25">
        <v>4923.23</v>
      </c>
      <c r="C1231" s="26">
        <v>0.00998011</v>
      </c>
      <c r="D1231" s="26">
        <v>0.01003008</v>
      </c>
      <c r="E1231" s="26">
        <f>IFERROR(VLOOKUP(A1231, USDTRY!$A$1:$B$2021, 2, FALSE), "NA")</f>
        <v>18.6166</v>
      </c>
      <c r="F1231" s="27">
        <f t="shared" si="1"/>
        <v>264.4537671</v>
      </c>
      <c r="G1231" s="27">
        <f t="shared" si="2"/>
        <v>0.008286637094</v>
      </c>
    </row>
    <row r="1232">
      <c r="A1232" s="28">
        <v>44894.0</v>
      </c>
      <c r="B1232" s="25">
        <v>4962.48</v>
      </c>
      <c r="C1232" s="26">
        <v>0.0079408</v>
      </c>
      <c r="D1232" s="26">
        <v>0.00797241</v>
      </c>
      <c r="E1232" s="26">
        <f>IFERROR(VLOOKUP(A1232, USDTRY!$A$1:$B$2021, 2, FALSE), "NA")</f>
        <v>18.6374</v>
      </c>
      <c r="F1232" s="27">
        <f t="shared" si="1"/>
        <v>266.2646077</v>
      </c>
      <c r="G1232" s="27">
        <f t="shared" si="2"/>
        <v>0.006824137884</v>
      </c>
    </row>
    <row r="1233">
      <c r="A1233" s="28">
        <v>44895.0</v>
      </c>
      <c r="B1233" s="25">
        <v>4977.64</v>
      </c>
      <c r="C1233" s="26">
        <v>0.00305027</v>
      </c>
      <c r="D1233" s="26">
        <v>0.00305492</v>
      </c>
      <c r="E1233" s="26">
        <f>IFERROR(VLOOKUP(A1233, USDTRY!$A$1:$B$2021, 2, FALSE), "NA")</f>
        <v>18.5895</v>
      </c>
      <c r="F1233" s="27">
        <f t="shared" si="1"/>
        <v>267.7662121</v>
      </c>
      <c r="G1233" s="27">
        <f t="shared" si="2"/>
        <v>0.005623676711</v>
      </c>
    </row>
    <row r="1234">
      <c r="A1234" s="28">
        <v>44896.0</v>
      </c>
      <c r="B1234" s="25">
        <v>5046.19</v>
      </c>
      <c r="C1234" s="26">
        <v>0.01367762</v>
      </c>
      <c r="D1234" s="26">
        <v>0.01377159</v>
      </c>
      <c r="E1234" s="26">
        <f>IFERROR(VLOOKUP(A1234, USDTRY!$A$1:$B$2021, 2, FALSE), "NA")</f>
        <v>18.6313</v>
      </c>
      <c r="F1234" s="27">
        <f t="shared" si="1"/>
        <v>270.8447612</v>
      </c>
      <c r="G1234" s="27">
        <f t="shared" si="2"/>
        <v>0.01143156305</v>
      </c>
    </row>
    <row r="1235">
      <c r="A1235" s="28">
        <v>44897.0</v>
      </c>
      <c r="B1235" s="25">
        <v>4962.97</v>
      </c>
      <c r="C1235" s="26">
        <v>-0.0166292</v>
      </c>
      <c r="D1235" s="26">
        <v>-0.0164917</v>
      </c>
      <c r="E1235" s="26">
        <f>IFERROR(VLOOKUP(A1235, USDTRY!$A$1:$B$2021, 2, FALSE), "NA")</f>
        <v>18.6303</v>
      </c>
      <c r="F1235" s="27">
        <f t="shared" si="1"/>
        <v>266.3923823</v>
      </c>
      <c r="G1235" s="27">
        <f t="shared" si="2"/>
        <v>-0.01657547668</v>
      </c>
    </row>
    <row r="1236">
      <c r="A1236" s="28">
        <v>44900.0</v>
      </c>
      <c r="B1236" s="25">
        <v>4957.77</v>
      </c>
      <c r="C1236" s="26">
        <v>-0.0010483</v>
      </c>
      <c r="D1236" s="26">
        <v>-0.0010478</v>
      </c>
      <c r="E1236" s="26">
        <f>IFERROR(VLOOKUP(A1236, USDTRY!$A$1:$B$2021, 2, FALSE), "NA")</f>
        <v>18.6227</v>
      </c>
      <c r="F1236" s="27">
        <f t="shared" si="1"/>
        <v>266.221869</v>
      </c>
      <c r="G1236" s="27">
        <f t="shared" si="2"/>
        <v>-0.0006402881561</v>
      </c>
    </row>
    <row r="1237">
      <c r="A1237" s="28">
        <v>44901.0</v>
      </c>
      <c r="B1237" s="25">
        <v>5000.14</v>
      </c>
      <c r="C1237" s="26">
        <v>0.00850987</v>
      </c>
      <c r="D1237" s="26">
        <v>0.00854618</v>
      </c>
      <c r="E1237" s="26">
        <f>IFERROR(VLOOKUP(A1237, USDTRY!$A$1:$B$2021, 2, FALSE), "NA")</f>
        <v>18.624</v>
      </c>
      <c r="F1237" s="27">
        <f t="shared" si="1"/>
        <v>268.4783076</v>
      </c>
      <c r="G1237" s="27">
        <f t="shared" si="2"/>
        <v>0.008440064337</v>
      </c>
    </row>
    <row r="1238">
      <c r="A1238" s="28">
        <v>44902.0</v>
      </c>
      <c r="B1238" s="25">
        <v>4827.04</v>
      </c>
      <c r="C1238" s="26">
        <v>-0.0352325</v>
      </c>
      <c r="D1238" s="26">
        <v>-0.034619</v>
      </c>
      <c r="E1238" s="26">
        <f>IFERROR(VLOOKUP(A1238, USDTRY!$A$1:$B$2021, 2, FALSE), "NA")</f>
        <v>18.6355</v>
      </c>
      <c r="F1238" s="27">
        <f t="shared" si="1"/>
        <v>259.023906</v>
      </c>
      <c r="G1238" s="27">
        <f t="shared" si="2"/>
        <v>-0.03584976093</v>
      </c>
    </row>
    <row r="1239">
      <c r="A1239" s="28">
        <v>44903.0</v>
      </c>
      <c r="B1239" s="25">
        <v>4855.92</v>
      </c>
      <c r="C1239" s="26">
        <v>0.00596514</v>
      </c>
      <c r="D1239" s="26">
        <v>0.00598296</v>
      </c>
      <c r="E1239" s="26">
        <f>IFERROR(VLOOKUP(A1239, USDTRY!$A$1:$B$2021, 2, FALSE), "NA")</f>
        <v>18.6324</v>
      </c>
      <c r="F1239" s="27">
        <f t="shared" si="1"/>
        <v>260.6169898</v>
      </c>
      <c r="G1239" s="27">
        <f t="shared" si="2"/>
        <v>0.006131498802</v>
      </c>
    </row>
    <row r="1240">
      <c r="A1240" s="28">
        <v>44904.0</v>
      </c>
      <c r="B1240" s="25">
        <v>5005.3</v>
      </c>
      <c r="C1240" s="26">
        <v>0.03029877</v>
      </c>
      <c r="D1240" s="26">
        <v>0.03076245</v>
      </c>
      <c r="E1240" s="26">
        <f>IFERROR(VLOOKUP(A1240, USDTRY!$A$1:$B$2021, 2, FALSE), "NA")</f>
        <v>18.6503</v>
      </c>
      <c r="F1240" s="27">
        <f t="shared" si="1"/>
        <v>268.37638</v>
      </c>
      <c r="G1240" s="27">
        <f t="shared" si="2"/>
        <v>0.02933854092</v>
      </c>
    </row>
    <row r="1241">
      <c r="A1241" s="28">
        <v>44907.0</v>
      </c>
      <c r="B1241" s="25">
        <v>5193.3</v>
      </c>
      <c r="C1241" s="26">
        <v>0.03687198</v>
      </c>
      <c r="D1241" s="26">
        <v>0.03756019</v>
      </c>
      <c r="E1241" s="26">
        <f>IFERROR(VLOOKUP(A1241, USDTRY!$A$1:$B$2021, 2, FALSE), "NA")</f>
        <v>18.6325</v>
      </c>
      <c r="F1241" s="27">
        <f t="shared" si="1"/>
        <v>278.722662</v>
      </c>
      <c r="G1241" s="27">
        <f t="shared" si="2"/>
        <v>0.03782684622</v>
      </c>
    </row>
    <row r="1242">
      <c r="A1242" s="28">
        <v>44908.0</v>
      </c>
      <c r="B1242" s="25">
        <v>5256.19</v>
      </c>
      <c r="C1242" s="26">
        <v>0.0120371</v>
      </c>
      <c r="D1242" s="26">
        <v>0.01210983</v>
      </c>
      <c r="E1242" s="26">
        <f>IFERROR(VLOOKUP(A1242, USDTRY!$A$1:$B$2021, 2, FALSE), "NA")</f>
        <v>18.575</v>
      </c>
      <c r="F1242" s="27">
        <f t="shared" si="1"/>
        <v>282.9711978</v>
      </c>
      <c r="G1242" s="27">
        <f t="shared" si="2"/>
        <v>0.01512787359</v>
      </c>
    </row>
    <row r="1243">
      <c r="A1243" s="28">
        <v>44909.0</v>
      </c>
      <c r="B1243" s="25">
        <v>5066.5</v>
      </c>
      <c r="C1243" s="26">
        <v>-0.0367562</v>
      </c>
      <c r="D1243" s="26">
        <v>-0.0360889</v>
      </c>
      <c r="E1243" s="26">
        <f>IFERROR(VLOOKUP(A1243, USDTRY!$A$1:$B$2021, 2, FALSE), "NA")</f>
        <v>18.6232</v>
      </c>
      <c r="F1243" s="27">
        <f t="shared" si="1"/>
        <v>272.053138</v>
      </c>
      <c r="G1243" s="27">
        <f t="shared" si="2"/>
        <v>-0.03934771048</v>
      </c>
    </row>
    <row r="1244">
      <c r="A1244" s="28">
        <v>44910.0</v>
      </c>
      <c r="B1244" s="25">
        <v>5188.82</v>
      </c>
      <c r="C1244" s="26">
        <v>0.02385607</v>
      </c>
      <c r="D1244" s="26">
        <v>0.0241429</v>
      </c>
      <c r="E1244" s="26">
        <f>IFERROR(VLOOKUP(A1244, USDTRY!$A$1:$B$2021, 2, FALSE), "NA")</f>
        <v>18.6368</v>
      </c>
      <c r="F1244" s="27">
        <f t="shared" si="1"/>
        <v>278.4179688</v>
      </c>
      <c r="G1244" s="27">
        <f t="shared" si="2"/>
        <v>0.02312606171</v>
      </c>
    </row>
    <row r="1245">
      <c r="A1245" s="28">
        <v>44911.0</v>
      </c>
      <c r="B1245" s="25">
        <v>5214.29</v>
      </c>
      <c r="C1245" s="26">
        <v>0.00489662</v>
      </c>
      <c r="D1245" s="26">
        <v>0.00490863</v>
      </c>
      <c r="E1245" s="26">
        <f>IFERROR(VLOOKUP(A1245, USDTRY!$A$1:$B$2021, 2, FALSE), "NA")</f>
        <v>18.6343</v>
      </c>
      <c r="F1245" s="27">
        <f t="shared" si="1"/>
        <v>279.8221559</v>
      </c>
      <c r="G1245" s="27">
        <f t="shared" si="2"/>
        <v>0.00503077463</v>
      </c>
    </row>
    <row r="1246">
      <c r="A1246" s="28">
        <v>44914.0</v>
      </c>
      <c r="B1246" s="25">
        <v>5391.91</v>
      </c>
      <c r="C1246" s="26">
        <v>0.03349675</v>
      </c>
      <c r="D1246" s="26">
        <v>0.03406408</v>
      </c>
      <c r="E1246" s="26">
        <f>IFERROR(VLOOKUP(A1246, USDTRY!$A$1:$B$2021, 2, FALSE), "NA")</f>
        <v>18.6426</v>
      </c>
      <c r="F1246" s="27">
        <f t="shared" si="1"/>
        <v>289.2252154</v>
      </c>
      <c r="G1246" s="27">
        <f t="shared" si="2"/>
        <v>0.03305143262</v>
      </c>
    </row>
    <row r="1247">
      <c r="A1247" s="28">
        <v>44915.0</v>
      </c>
      <c r="B1247" s="25">
        <v>5419.02</v>
      </c>
      <c r="C1247" s="26">
        <v>0.00501531</v>
      </c>
      <c r="D1247" s="26">
        <v>0.0050279</v>
      </c>
      <c r="E1247" s="26">
        <f>IFERROR(VLOOKUP(A1247, USDTRY!$A$1:$B$2021, 2, FALSE), "NA")</f>
        <v>18.6479</v>
      </c>
      <c r="F1247" s="27">
        <f t="shared" si="1"/>
        <v>290.5967964</v>
      </c>
      <c r="G1247" s="27">
        <f t="shared" si="2"/>
        <v>0.004731050514</v>
      </c>
    </row>
    <row r="1248">
      <c r="A1248" s="28">
        <v>44916.0</v>
      </c>
      <c r="B1248" s="25">
        <v>5429.13</v>
      </c>
      <c r="C1248" s="26">
        <v>0.00186391</v>
      </c>
      <c r="D1248" s="26">
        <v>0.00186565</v>
      </c>
      <c r="E1248" s="26">
        <f>IFERROR(VLOOKUP(A1248, USDTRY!$A$1:$B$2021, 2, FALSE), "NA")</f>
        <v>18.6749</v>
      </c>
      <c r="F1248" s="27">
        <f t="shared" si="1"/>
        <v>290.7180226</v>
      </c>
      <c r="G1248" s="27">
        <f t="shared" si="2"/>
        <v>0.0004170757811</v>
      </c>
    </row>
    <row r="1249">
      <c r="A1249" s="28">
        <v>44917.0</v>
      </c>
      <c r="B1249" s="25">
        <v>5447.23</v>
      </c>
      <c r="C1249" s="26">
        <v>0.00332832</v>
      </c>
      <c r="D1249" s="26">
        <v>0.00333387</v>
      </c>
      <c r="E1249" s="26">
        <f>IFERROR(VLOOKUP(A1249, USDTRY!$A$1:$B$2021, 2, FALSE), "NA")</f>
        <v>18.6424</v>
      </c>
      <c r="F1249" s="27">
        <f t="shared" si="1"/>
        <v>292.1957473</v>
      </c>
      <c r="G1249" s="27">
        <f t="shared" si="2"/>
        <v>0.005070142392</v>
      </c>
    </row>
    <row r="1250">
      <c r="A1250" s="28">
        <v>44918.0</v>
      </c>
      <c r="B1250" s="25">
        <v>5454.79</v>
      </c>
      <c r="C1250" s="26">
        <v>0.0013869</v>
      </c>
      <c r="D1250" s="26">
        <v>0.00138786</v>
      </c>
      <c r="E1250" s="26">
        <f>IFERROR(VLOOKUP(A1250, USDTRY!$A$1:$B$2021, 2, FALSE), "NA")</f>
        <v>18.6637</v>
      </c>
      <c r="F1250" s="27">
        <f t="shared" si="1"/>
        <v>292.2673425</v>
      </c>
      <c r="G1250" s="27">
        <f t="shared" si="2"/>
        <v>0.0002449946328</v>
      </c>
    </row>
    <row r="1251">
      <c r="A1251" s="28">
        <v>44921.0</v>
      </c>
      <c r="B1251" s="25">
        <v>5504.09</v>
      </c>
      <c r="C1251" s="26">
        <v>0.00899733</v>
      </c>
      <c r="D1251" s="26">
        <v>0.00903793</v>
      </c>
      <c r="E1251" s="26">
        <f>IFERROR(VLOOKUP(A1251, USDTRY!$A$1:$B$2021, 2, FALSE), "NA")</f>
        <v>18.6618</v>
      </c>
      <c r="F1251" s="27">
        <f t="shared" si="1"/>
        <v>294.9388591</v>
      </c>
      <c r="G1251" s="27">
        <f t="shared" si="2"/>
        <v>0.009099137565</v>
      </c>
    </row>
    <row r="1252">
      <c r="A1252" s="28">
        <v>44922.0</v>
      </c>
      <c r="B1252" s="25">
        <v>5434.51</v>
      </c>
      <c r="C1252" s="26">
        <v>-0.0127221</v>
      </c>
      <c r="D1252" s="26">
        <v>-0.0126415</v>
      </c>
      <c r="E1252" s="26">
        <f>IFERROR(VLOOKUP(A1252, USDTRY!$A$1:$B$2021, 2, FALSE), "NA")</f>
        <v>18.6669</v>
      </c>
      <c r="F1252" s="27">
        <f t="shared" si="1"/>
        <v>291.1308252</v>
      </c>
      <c r="G1252" s="27">
        <f t="shared" si="2"/>
        <v>-0.01299534033</v>
      </c>
    </row>
    <row r="1253">
      <c r="A1253" s="28">
        <v>44923.0</v>
      </c>
      <c r="B1253" s="25">
        <v>5345.61</v>
      </c>
      <c r="C1253" s="26">
        <v>-0.0164937</v>
      </c>
      <c r="D1253" s="26">
        <v>-0.0163584</v>
      </c>
      <c r="E1253" s="26">
        <f>IFERROR(VLOOKUP(A1253, USDTRY!$A$1:$B$2021, 2, FALSE), "NA")</f>
        <v>18.7157</v>
      </c>
      <c r="F1253" s="27">
        <f t="shared" si="1"/>
        <v>285.6216973</v>
      </c>
      <c r="G1253" s="27">
        <f t="shared" si="2"/>
        <v>-0.01910453862</v>
      </c>
    </row>
    <row r="1254">
      <c r="A1254" s="28">
        <v>44924.0</v>
      </c>
      <c r="B1254" s="25">
        <v>5476.92</v>
      </c>
      <c r="C1254" s="26">
        <v>0.02426724</v>
      </c>
      <c r="D1254" s="26">
        <v>0.02456408</v>
      </c>
      <c r="E1254" s="26">
        <f>IFERROR(VLOOKUP(A1254, USDTRY!$A$1:$B$2021, 2, FALSE), "NA")</f>
        <v>18.6941</v>
      </c>
      <c r="F1254" s="27">
        <f t="shared" si="1"/>
        <v>292.9758587</v>
      </c>
      <c r="G1254" s="27">
        <f t="shared" si="2"/>
        <v>0.0254220136</v>
      </c>
    </row>
    <row r="1255">
      <c r="A1255" s="28">
        <v>44925.0</v>
      </c>
      <c r="B1255" s="25">
        <v>5509.16</v>
      </c>
      <c r="C1255" s="26">
        <v>0.00586926</v>
      </c>
      <c r="D1255" s="26">
        <v>0.00588652</v>
      </c>
      <c r="E1255" s="26">
        <f>IFERROR(VLOOKUP(A1255, USDTRY!$A$1:$B$2021, 2, FALSE), "NA")</f>
        <v>18.6883</v>
      </c>
      <c r="F1255" s="27">
        <f t="shared" si="1"/>
        <v>294.7919286</v>
      </c>
      <c r="G1255" s="27">
        <f t="shared" si="2"/>
        <v>0.006179568751</v>
      </c>
    </row>
    <row r="1256">
      <c r="A1256" s="28">
        <v>44928.0</v>
      </c>
      <c r="B1256" s="25">
        <v>5661.1</v>
      </c>
      <c r="C1256" s="26">
        <v>0.02720606</v>
      </c>
      <c r="D1256" s="26">
        <v>0.02757952</v>
      </c>
      <c r="E1256" s="26">
        <f>IFERROR(VLOOKUP(A1256, USDTRY!$A$1:$B$2021, 2, FALSE), "NA")</f>
        <v>18.712</v>
      </c>
      <c r="F1256" s="27">
        <f t="shared" si="1"/>
        <v>302.538478</v>
      </c>
      <c r="G1256" s="27">
        <f t="shared" si="2"/>
        <v>0.02593868849</v>
      </c>
    </row>
    <row r="1257">
      <c r="A1257" s="28">
        <v>44929.0</v>
      </c>
      <c r="B1257" s="25">
        <v>5626.57</v>
      </c>
      <c r="C1257" s="26">
        <v>-0.0061182</v>
      </c>
      <c r="D1257" s="26">
        <v>-0.0060995</v>
      </c>
      <c r="E1257" s="26">
        <f>IFERROR(VLOOKUP(A1257, USDTRY!$A$1:$B$2021, 2, FALSE), "NA")</f>
        <v>18.7108</v>
      </c>
      <c r="F1257" s="27">
        <f t="shared" si="1"/>
        <v>300.7124228</v>
      </c>
      <c r="G1257" s="27">
        <f t="shared" si="2"/>
        <v>-0.006054067338</v>
      </c>
    </row>
    <row r="1258">
      <c r="A1258" s="28">
        <v>44930.0</v>
      </c>
      <c r="B1258" s="25">
        <v>5523.49</v>
      </c>
      <c r="C1258" s="26">
        <v>-0.0184901</v>
      </c>
      <c r="D1258" s="26">
        <v>-0.0183202</v>
      </c>
      <c r="E1258" s="26">
        <f>IFERROR(VLOOKUP(A1258, USDTRY!$A$1:$B$2021, 2, FALSE), "NA")</f>
        <v>18.7387</v>
      </c>
      <c r="F1258" s="27">
        <f t="shared" si="1"/>
        <v>294.7637776</v>
      </c>
      <c r="G1258" s="27">
        <f t="shared" si="2"/>
        <v>-0.01998012019</v>
      </c>
    </row>
    <row r="1259">
      <c r="A1259" s="28">
        <v>44931.0</v>
      </c>
      <c r="B1259" s="25">
        <v>5116.41</v>
      </c>
      <c r="C1259" s="26">
        <v>-0.0765569</v>
      </c>
      <c r="D1259" s="26">
        <v>-0.0736998</v>
      </c>
      <c r="E1259" s="26">
        <f>IFERROR(VLOOKUP(A1259, USDTRY!$A$1:$B$2021, 2, FALSE), "NA")</f>
        <v>18.7616</v>
      </c>
      <c r="F1259" s="27">
        <f t="shared" si="1"/>
        <v>272.7064856</v>
      </c>
      <c r="G1259" s="27">
        <f t="shared" si="2"/>
        <v>-0.07777820936</v>
      </c>
    </row>
    <row r="1260">
      <c r="A1260" s="28">
        <v>44932.0</v>
      </c>
      <c r="B1260" s="25">
        <v>5341.96</v>
      </c>
      <c r="C1260" s="26">
        <v>0.04313961</v>
      </c>
      <c r="D1260" s="26">
        <v>0.04408364</v>
      </c>
      <c r="E1260" s="26">
        <f>IFERROR(VLOOKUP(A1260, USDTRY!$A$1:$B$2021, 2, FALSE), "NA")</f>
        <v>18.7524</v>
      </c>
      <c r="F1260" s="27">
        <f t="shared" si="1"/>
        <v>284.8680702</v>
      </c>
      <c r="G1260" s="27">
        <f t="shared" si="2"/>
        <v>0.04363008915</v>
      </c>
    </row>
    <row r="1261">
      <c r="A1261" s="28">
        <v>44935.0</v>
      </c>
      <c r="B1261" s="25">
        <v>5170.97</v>
      </c>
      <c r="C1261" s="26">
        <v>-0.0325323</v>
      </c>
      <c r="D1261" s="26">
        <v>-0.0320089</v>
      </c>
      <c r="E1261" s="26">
        <f>IFERROR(VLOOKUP(A1261, USDTRY!$A$1:$B$2021, 2, FALSE), "NA")</f>
        <v>18.7652</v>
      </c>
      <c r="F1261" s="27">
        <f t="shared" si="1"/>
        <v>275.561678</v>
      </c>
      <c r="G1261" s="27">
        <f t="shared" si="2"/>
        <v>-0.03321468146</v>
      </c>
    </row>
    <row r="1262">
      <c r="A1262" s="28">
        <v>44936.0</v>
      </c>
      <c r="B1262" s="25">
        <v>4987.99</v>
      </c>
      <c r="C1262" s="26">
        <v>-0.0360273</v>
      </c>
      <c r="D1262" s="26">
        <v>-0.035386</v>
      </c>
      <c r="E1262" s="26">
        <f>IFERROR(VLOOKUP(A1262, USDTRY!$A$1:$B$2021, 2, FALSE), "NA")</f>
        <v>18.7738</v>
      </c>
      <c r="F1262" s="27">
        <f t="shared" si="1"/>
        <v>265.6888856</v>
      </c>
      <c r="G1262" s="27">
        <f t="shared" si="2"/>
        <v>-0.03648545896</v>
      </c>
    </row>
    <row r="1263">
      <c r="A1263" s="28">
        <v>44937.0</v>
      </c>
      <c r="B1263" s="25">
        <v>4728.88</v>
      </c>
      <c r="C1263" s="26">
        <v>-0.0533446</v>
      </c>
      <c r="D1263" s="26">
        <v>-0.0519468</v>
      </c>
      <c r="E1263" s="26">
        <f>IFERROR(VLOOKUP(A1263, USDTRY!$A$1:$B$2021, 2, FALSE), "NA")</f>
        <v>18.7754</v>
      </c>
      <c r="F1263" s="27">
        <f t="shared" si="1"/>
        <v>251.8657392</v>
      </c>
      <c r="G1263" s="27">
        <f t="shared" si="2"/>
        <v>-0.05342985653</v>
      </c>
    </row>
    <row r="1264">
      <c r="A1264" s="28">
        <v>44938.0</v>
      </c>
      <c r="B1264" s="25">
        <v>4970.71</v>
      </c>
      <c r="C1264" s="26">
        <v>0.0498743</v>
      </c>
      <c r="D1264" s="26">
        <v>0.05113896</v>
      </c>
      <c r="E1264" s="26">
        <f>IFERROR(VLOOKUP(A1264, USDTRY!$A$1:$B$2021, 2, FALSE), "NA")</f>
        <v>18.7709</v>
      </c>
      <c r="F1264" s="27">
        <f t="shared" si="1"/>
        <v>264.8093592</v>
      </c>
      <c r="G1264" s="27">
        <f t="shared" si="2"/>
        <v>0.0501140031</v>
      </c>
    </row>
    <row r="1265">
      <c r="A1265" s="28">
        <v>44939.0</v>
      </c>
      <c r="B1265" s="25">
        <v>4984.86</v>
      </c>
      <c r="C1265" s="26">
        <v>0.00284263</v>
      </c>
      <c r="D1265" s="26">
        <v>0.00284668</v>
      </c>
      <c r="E1265" s="26">
        <f>IFERROR(VLOOKUP(A1265, USDTRY!$A$1:$B$2021, 2, FALSE), "NA")</f>
        <v>18.7806</v>
      </c>
      <c r="F1265" s="27">
        <f t="shared" si="1"/>
        <v>265.4260247</v>
      </c>
      <c r="G1265" s="27">
        <f t="shared" si="2"/>
        <v>0.00232600787</v>
      </c>
    </row>
    <row r="1266">
      <c r="A1266" s="28">
        <v>44942.0</v>
      </c>
      <c r="B1266" s="25">
        <v>5207.67</v>
      </c>
      <c r="C1266" s="26">
        <v>0.04372722</v>
      </c>
      <c r="D1266" s="26">
        <v>0.04469734</v>
      </c>
      <c r="E1266" s="26">
        <f>IFERROR(VLOOKUP(A1266, USDTRY!$A$1:$B$2021, 2, FALSE), "NA")</f>
        <v>18.7956</v>
      </c>
      <c r="F1266" s="27">
        <f t="shared" si="1"/>
        <v>277.0685692</v>
      </c>
      <c r="G1266" s="27">
        <f t="shared" si="2"/>
        <v>0.04292884234</v>
      </c>
    </row>
    <row r="1267">
      <c r="A1267" s="28">
        <v>44943.0</v>
      </c>
      <c r="B1267" s="25">
        <v>5315.03</v>
      </c>
      <c r="C1267" s="26">
        <v>0.02040612</v>
      </c>
      <c r="D1267" s="26">
        <v>0.02061575</v>
      </c>
      <c r="E1267" s="26">
        <f>IFERROR(VLOOKUP(A1267, USDTRY!$A$1:$B$2021, 2, FALSE), "NA")</f>
        <v>18.7083</v>
      </c>
      <c r="F1267" s="27">
        <f t="shared" si="1"/>
        <v>284.1001053</v>
      </c>
      <c r="G1267" s="27">
        <f t="shared" si="2"/>
        <v>0.02506164157</v>
      </c>
    </row>
    <row r="1268">
      <c r="A1268" s="28">
        <v>44944.0</v>
      </c>
      <c r="B1268" s="25">
        <v>5384.17</v>
      </c>
      <c r="C1268" s="26">
        <v>0.01292451</v>
      </c>
      <c r="D1268" s="26">
        <v>0.01300839</v>
      </c>
      <c r="E1268" s="26">
        <f>IFERROR(VLOOKUP(A1268, USDTRY!$A$1:$B$2021, 2, FALSE), "NA")</f>
        <v>18.7588</v>
      </c>
      <c r="F1268" s="27">
        <f t="shared" si="1"/>
        <v>287.0210248</v>
      </c>
      <c r="G1268" s="27">
        <f t="shared" si="2"/>
        <v>0.01022881071</v>
      </c>
    </row>
    <row r="1269">
      <c r="A1269" s="28">
        <v>44945.0</v>
      </c>
      <c r="B1269" s="25">
        <v>5422.37</v>
      </c>
      <c r="C1269" s="26">
        <v>0.00706982</v>
      </c>
      <c r="D1269" s="26">
        <v>0.00709487</v>
      </c>
      <c r="E1269" s="26">
        <f>IFERROR(VLOOKUP(A1269, USDTRY!$A$1:$B$2021, 2, FALSE), "NA")</f>
        <v>18.7578</v>
      </c>
      <c r="F1269" s="27">
        <f t="shared" si="1"/>
        <v>289.0728124</v>
      </c>
      <c r="G1269" s="27">
        <f t="shared" si="2"/>
        <v>0.007123132104</v>
      </c>
    </row>
    <row r="1270">
      <c r="A1270" s="28">
        <v>44946.0</v>
      </c>
      <c r="B1270" s="25">
        <v>5490.34</v>
      </c>
      <c r="C1270" s="26">
        <v>0.0124572</v>
      </c>
      <c r="D1270" s="26">
        <v>0.01253511</v>
      </c>
      <c r="E1270" s="26">
        <f>IFERROR(VLOOKUP(A1270, USDTRY!$A$1:$B$2021, 2, FALSE), "NA")</f>
        <v>18.7579</v>
      </c>
      <c r="F1270" s="27">
        <f t="shared" si="1"/>
        <v>292.6948113</v>
      </c>
      <c r="G1270" s="27">
        <f t="shared" si="2"/>
        <v>0.01245186404</v>
      </c>
    </row>
    <row r="1271">
      <c r="A1271" s="28">
        <v>44949.0</v>
      </c>
      <c r="B1271" s="25">
        <v>5404.43</v>
      </c>
      <c r="C1271" s="26">
        <v>-0.0157712</v>
      </c>
      <c r="D1271" s="26">
        <v>-0.0156475</v>
      </c>
      <c r="E1271" s="26">
        <f>IFERROR(VLOOKUP(A1271, USDTRY!$A$1:$B$2021, 2, FALSE), "NA")</f>
        <v>18.8052</v>
      </c>
      <c r="F1271" s="27">
        <f t="shared" si="1"/>
        <v>287.3901899</v>
      </c>
      <c r="G1271" s="27">
        <f t="shared" si="2"/>
        <v>-0.01828962709</v>
      </c>
    </row>
    <row r="1272">
      <c r="A1272" s="28">
        <v>44950.0</v>
      </c>
      <c r="B1272" s="25">
        <v>5366.52</v>
      </c>
      <c r="C1272" s="26">
        <v>-0.0070393</v>
      </c>
      <c r="D1272" s="26">
        <v>-0.0070146</v>
      </c>
      <c r="E1272" s="26">
        <f>IFERROR(VLOOKUP(A1272, USDTRY!$A$1:$B$2021, 2, FALSE), "NA")</f>
        <v>18.823</v>
      </c>
      <c r="F1272" s="27">
        <f t="shared" si="1"/>
        <v>285.1043936</v>
      </c>
      <c r="G1272" s="27">
        <f t="shared" si="2"/>
        <v>-0.007985432871</v>
      </c>
    </row>
    <row r="1273">
      <c r="A1273" s="28">
        <v>44951.0</v>
      </c>
      <c r="B1273" s="25">
        <v>5297.77</v>
      </c>
      <c r="C1273" s="26">
        <v>-0.0128937</v>
      </c>
      <c r="D1273" s="26">
        <v>-0.0128109</v>
      </c>
      <c r="E1273" s="26">
        <f>IFERROR(VLOOKUP(A1273, USDTRY!$A$1:$B$2021, 2, FALSE), "NA")</f>
        <v>18.7753</v>
      </c>
      <c r="F1273" s="27">
        <f t="shared" si="1"/>
        <v>282.166996</v>
      </c>
      <c r="G1273" s="27">
        <f t="shared" si="2"/>
        <v>-0.01035632633</v>
      </c>
    </row>
    <row r="1274">
      <c r="A1274" s="28">
        <v>44952.0</v>
      </c>
      <c r="B1274" s="25">
        <v>5231.02</v>
      </c>
      <c r="C1274" s="26">
        <v>-0.0126797</v>
      </c>
      <c r="D1274" s="26">
        <v>-0.0125996</v>
      </c>
      <c r="E1274" s="26">
        <f>IFERROR(VLOOKUP(A1274, USDTRY!$A$1:$B$2021, 2, FALSE), "NA")</f>
        <v>18.7963</v>
      </c>
      <c r="F1274" s="27">
        <f t="shared" si="1"/>
        <v>278.3005166</v>
      </c>
      <c r="G1274" s="27">
        <f t="shared" si="2"/>
        <v>-0.0137975553</v>
      </c>
    </row>
    <row r="1275">
      <c r="A1275" s="28">
        <v>44953.0</v>
      </c>
      <c r="B1275" s="25">
        <v>5191.83</v>
      </c>
      <c r="C1275" s="26">
        <v>-0.0075201</v>
      </c>
      <c r="D1275" s="26">
        <v>-0.0074918</v>
      </c>
      <c r="E1275" s="26">
        <f>IFERROR(VLOOKUP(A1275, USDTRY!$A$1:$B$2021, 2, FALSE), "NA")</f>
        <v>18.8079</v>
      </c>
      <c r="F1275" s="27">
        <f t="shared" si="1"/>
        <v>276.0451725</v>
      </c>
      <c r="G1275" s="27">
        <f t="shared" si="2"/>
        <v>-0.008137003938</v>
      </c>
    </row>
    <row r="1276">
      <c r="A1276" s="28">
        <v>44956.0</v>
      </c>
      <c r="B1276" s="25">
        <v>5096.29</v>
      </c>
      <c r="C1276" s="26">
        <v>-0.0185734</v>
      </c>
      <c r="D1276" s="26">
        <v>-0.018402</v>
      </c>
      <c r="E1276" s="26">
        <f>IFERROR(VLOOKUP(A1276, USDTRY!$A$1:$B$2021, 2, FALSE), "NA")</f>
        <v>18.7851</v>
      </c>
      <c r="F1276" s="27">
        <f t="shared" si="1"/>
        <v>271.2942705</v>
      </c>
      <c r="G1276" s="27">
        <f t="shared" si="2"/>
        <v>-0.01736042023</v>
      </c>
    </row>
    <row r="1277">
      <c r="A1277" s="28">
        <v>44957.0</v>
      </c>
      <c r="B1277" s="25">
        <v>4976.55</v>
      </c>
      <c r="C1277" s="26">
        <v>-0.0237759</v>
      </c>
      <c r="D1277" s="26">
        <v>-0.0234955</v>
      </c>
      <c r="E1277" s="26">
        <f>IFERROR(VLOOKUP(A1277, USDTRY!$A$1:$B$2021, 2, FALSE), "NA")</f>
        <v>18.8064</v>
      </c>
      <c r="F1277" s="27">
        <f t="shared" si="1"/>
        <v>264.620023</v>
      </c>
      <c r="G1277" s="27">
        <f t="shared" si="2"/>
        <v>-0.02490917918</v>
      </c>
    </row>
    <row r="1278">
      <c r="A1278" s="28">
        <v>44958.0</v>
      </c>
      <c r="B1278" s="25">
        <v>4713.39</v>
      </c>
      <c r="C1278" s="26">
        <v>-0.0543295</v>
      </c>
      <c r="D1278" s="26">
        <v>-0.05288</v>
      </c>
      <c r="E1278" s="26">
        <f>IFERROR(VLOOKUP(A1278, USDTRY!$A$1:$B$2021, 2, FALSE), "NA")</f>
        <v>18.7964</v>
      </c>
      <c r="F1278" s="27">
        <f t="shared" si="1"/>
        <v>250.760252</v>
      </c>
      <c r="G1278" s="27">
        <f t="shared" si="2"/>
        <v>-0.05379761022</v>
      </c>
    </row>
    <row r="1279">
      <c r="A1279" s="28">
        <v>44959.0</v>
      </c>
      <c r="B1279" s="25">
        <v>4752.24</v>
      </c>
      <c r="C1279" s="26">
        <v>0.00820869</v>
      </c>
      <c r="D1279" s="26">
        <v>0.00824248</v>
      </c>
      <c r="E1279" s="26">
        <f>IFERROR(VLOOKUP(A1279, USDTRY!$A$1:$B$2021, 2, FALSE), "NA")</f>
        <v>18.792</v>
      </c>
      <c r="F1279" s="27">
        <f t="shared" si="1"/>
        <v>252.8863346</v>
      </c>
      <c r="G1279" s="27">
        <f t="shared" si="2"/>
        <v>0.008442806258</v>
      </c>
    </row>
    <row r="1280">
      <c r="A1280" s="28">
        <v>44960.0</v>
      </c>
      <c r="B1280" s="25">
        <v>4997.63</v>
      </c>
      <c r="C1280" s="26">
        <v>0.05034771</v>
      </c>
      <c r="D1280" s="26">
        <v>0.0516367</v>
      </c>
      <c r="E1280" s="26">
        <f>IFERROR(VLOOKUP(A1280, USDTRY!$A$1:$B$2021, 2, FALSE), "NA")</f>
        <v>18.8186</v>
      </c>
      <c r="F1280" s="27">
        <f t="shared" si="1"/>
        <v>265.5686395</v>
      </c>
      <c r="G1280" s="27">
        <f t="shared" si="2"/>
        <v>0.04893321914</v>
      </c>
    </row>
    <row r="1281">
      <c r="A1281" s="28">
        <v>44963.0</v>
      </c>
      <c r="B1281" s="25">
        <v>4930.18</v>
      </c>
      <c r="C1281" s="26">
        <v>-0.0135883</v>
      </c>
      <c r="D1281" s="26">
        <v>-0.0134964</v>
      </c>
      <c r="E1281" s="26">
        <f>IFERROR(VLOOKUP(A1281, USDTRY!$A$1:$B$2021, 2, FALSE), "NA")</f>
        <v>18.8137</v>
      </c>
      <c r="F1281" s="27">
        <f t="shared" si="1"/>
        <v>262.0526531</v>
      </c>
      <c r="G1281" s="27">
        <f t="shared" si="2"/>
        <v>-0.01332788692</v>
      </c>
    </row>
    <row r="1282">
      <c r="A1282" s="28">
        <v>44964.0</v>
      </c>
      <c r="B1282" s="25">
        <v>4505.34</v>
      </c>
      <c r="C1282" s="26">
        <v>-0.0901121</v>
      </c>
      <c r="D1282" s="26">
        <v>-0.0861713</v>
      </c>
      <c r="E1282" s="26">
        <f>IFERROR(VLOOKUP(A1282, USDTRY!$A$1:$B$2021, 2, FALSE), "NA")</f>
        <v>18.8146</v>
      </c>
      <c r="F1282" s="27">
        <f t="shared" si="1"/>
        <v>239.4597812</v>
      </c>
      <c r="G1282" s="27">
        <f t="shared" si="2"/>
        <v>-0.09015997497</v>
      </c>
    </row>
    <row r="1283">
      <c r="A1283" s="28">
        <v>44965.0</v>
      </c>
      <c r="B1283" s="25">
        <v>4505.34</v>
      </c>
      <c r="C1283" s="26">
        <v>0.0</v>
      </c>
      <c r="D1283" s="26">
        <v>0.0</v>
      </c>
      <c r="E1283" s="26">
        <f>IFERROR(VLOOKUP(A1283, USDTRY!$A$1:$B$2021, 2, FALSE), "NA")</f>
        <v>18.8232</v>
      </c>
      <c r="F1283" s="27">
        <f t="shared" si="1"/>
        <v>239.3503761</v>
      </c>
      <c r="G1283" s="27">
        <f t="shared" si="2"/>
        <v>-0.0004569873983</v>
      </c>
    </row>
    <row r="1284">
      <c r="A1284" s="28">
        <v>44972.0</v>
      </c>
      <c r="B1284" s="25">
        <v>4950.47</v>
      </c>
      <c r="C1284" s="26">
        <v>0.09421916</v>
      </c>
      <c r="D1284" s="26">
        <v>0.09880053</v>
      </c>
      <c r="E1284" s="26">
        <f>IFERROR(VLOOKUP(A1284, USDTRY!$A$1:$B$2021, 2, FALSE), "NA")</f>
        <v>18.8359</v>
      </c>
      <c r="F1284" s="27">
        <f t="shared" si="1"/>
        <v>262.8209961</v>
      </c>
      <c r="G1284" s="27">
        <f t="shared" si="2"/>
        <v>0.09354468986</v>
      </c>
    </row>
    <row r="1285">
      <c r="A1285" s="28">
        <v>44973.0</v>
      </c>
      <c r="B1285" s="25">
        <v>5008.58</v>
      </c>
      <c r="C1285" s="26">
        <v>0.01166992</v>
      </c>
      <c r="D1285" s="26">
        <v>0.01173828</v>
      </c>
      <c r="E1285" s="26">
        <f>IFERROR(VLOOKUP(A1285, USDTRY!$A$1:$B$2021, 2, FALSE), "NA")</f>
        <v>18.838</v>
      </c>
      <c r="F1285" s="27">
        <f t="shared" si="1"/>
        <v>265.87642</v>
      </c>
      <c r="G1285" s="27">
        <f t="shared" si="2"/>
        <v>0.0115584372</v>
      </c>
    </row>
    <row r="1286">
      <c r="A1286" s="28">
        <v>44974.0</v>
      </c>
      <c r="B1286" s="25">
        <v>5026.83</v>
      </c>
      <c r="C1286" s="26">
        <v>0.00363712</v>
      </c>
      <c r="D1286" s="26">
        <v>0.00364375</v>
      </c>
      <c r="E1286" s="26">
        <f>IFERROR(VLOOKUP(A1286, USDTRY!$A$1:$B$2021, 2, FALSE), "NA")</f>
        <v>18.8247</v>
      </c>
      <c r="F1286" s="27">
        <f t="shared" si="1"/>
        <v>267.0337376</v>
      </c>
      <c r="G1286" s="27">
        <f t="shared" si="2"/>
        <v>0.004343394061</v>
      </c>
    </row>
    <row r="1287">
      <c r="A1287" s="28">
        <v>44977.0</v>
      </c>
      <c r="B1287" s="25">
        <v>5148.93</v>
      </c>
      <c r="C1287" s="26">
        <v>0.02399936</v>
      </c>
      <c r="D1287" s="26">
        <v>0.02428966</v>
      </c>
      <c r="E1287" s="26">
        <f>IFERROR(VLOOKUP(A1287, USDTRY!$A$1:$B$2021, 2, FALSE), "NA")</f>
        <v>18.8727</v>
      </c>
      <c r="F1287" s="27">
        <f t="shared" si="1"/>
        <v>272.8242382</v>
      </c>
      <c r="G1287" s="27">
        <f t="shared" si="2"/>
        <v>0.02145276324</v>
      </c>
    </row>
    <row r="1288">
      <c r="A1288" s="28">
        <v>44978.0</v>
      </c>
      <c r="B1288" s="25">
        <v>5149.39</v>
      </c>
      <c r="C1288" s="29">
        <v>8.9335E-5</v>
      </c>
      <c r="D1288" s="29">
        <v>8.9339E-5</v>
      </c>
      <c r="E1288" s="26">
        <f>IFERROR(VLOOKUP(A1288, USDTRY!$A$1:$B$2021, 2, FALSE), "NA")</f>
        <v>18.8608</v>
      </c>
      <c r="F1288" s="27">
        <f t="shared" si="1"/>
        <v>273.0207626</v>
      </c>
      <c r="G1288" s="27">
        <f t="shared" si="2"/>
        <v>0.000720074244</v>
      </c>
    </row>
    <row r="1289">
      <c r="A1289" s="28">
        <v>44979.0</v>
      </c>
      <c r="B1289" s="25">
        <v>5071.41</v>
      </c>
      <c r="C1289" s="26">
        <v>-0.0152594</v>
      </c>
      <c r="D1289" s="26">
        <v>-0.0151435</v>
      </c>
      <c r="E1289" s="26">
        <f>IFERROR(VLOOKUP(A1289, USDTRY!$A$1:$B$2021, 2, FALSE), "NA")</f>
        <v>18.8467</v>
      </c>
      <c r="F1289" s="27">
        <f t="shared" si="1"/>
        <v>269.0874264</v>
      </c>
      <c r="G1289" s="27">
        <f t="shared" si="2"/>
        <v>-0.01451151374</v>
      </c>
    </row>
    <row r="1290">
      <c r="A1290" s="28">
        <v>44980.0</v>
      </c>
      <c r="B1290" s="25">
        <v>5086.2</v>
      </c>
      <c r="C1290" s="26">
        <v>0.0029121</v>
      </c>
      <c r="D1290" s="26">
        <v>0.00291635</v>
      </c>
      <c r="E1290" s="26">
        <f>IFERROR(VLOOKUP(A1290, USDTRY!$A$1:$B$2021, 2, FALSE), "NA")</f>
        <v>18.8721</v>
      </c>
      <c r="F1290" s="27">
        <f t="shared" si="1"/>
        <v>269.5089577</v>
      </c>
      <c r="G1290" s="27">
        <f t="shared" si="2"/>
        <v>0.001565295721</v>
      </c>
    </row>
    <row r="1291">
      <c r="A1291" s="28">
        <v>44981.0</v>
      </c>
      <c r="B1291" s="25">
        <v>5058.75</v>
      </c>
      <c r="C1291" s="26">
        <v>-0.0054116</v>
      </c>
      <c r="D1291" s="26">
        <v>-0.005397</v>
      </c>
      <c r="E1291" s="26">
        <f>IFERROR(VLOOKUP(A1291, USDTRY!$A$1:$B$2021, 2, FALSE), "NA")</f>
        <v>18.8676</v>
      </c>
      <c r="F1291" s="27">
        <f t="shared" si="1"/>
        <v>268.1183616</v>
      </c>
      <c r="G1291" s="27">
        <f t="shared" si="2"/>
        <v>-0.005173096988</v>
      </c>
    </row>
    <row r="1292">
      <c r="A1292" s="28">
        <v>44984.0</v>
      </c>
      <c r="B1292" s="25">
        <v>5197.44</v>
      </c>
      <c r="C1292" s="26">
        <v>0.02704678</v>
      </c>
      <c r="D1292" s="26">
        <v>0.02741586</v>
      </c>
      <c r="E1292" s="26">
        <f>IFERROR(VLOOKUP(A1292, USDTRY!$A$1:$B$2021, 2, FALSE), "NA")</f>
        <v>18.8793</v>
      </c>
      <c r="F1292" s="27">
        <f t="shared" si="1"/>
        <v>275.2983426</v>
      </c>
      <c r="G1292" s="27">
        <f t="shared" si="2"/>
        <v>0.02642686099</v>
      </c>
    </row>
    <row r="1293">
      <c r="A1293" s="28">
        <v>44985.0</v>
      </c>
      <c r="B1293" s="25">
        <v>5237.33</v>
      </c>
      <c r="C1293" s="26">
        <v>0.00764563</v>
      </c>
      <c r="D1293" s="26">
        <v>0.00767493</v>
      </c>
      <c r="E1293" s="26">
        <f>IFERROR(VLOOKUP(A1293, USDTRY!$A$1:$B$2021, 2, FALSE), "NA")</f>
        <v>18.8761</v>
      </c>
      <c r="F1293" s="27">
        <f t="shared" si="1"/>
        <v>277.4582673</v>
      </c>
      <c r="G1293" s="27">
        <f t="shared" si="2"/>
        <v>0.007815141992</v>
      </c>
    </row>
    <row r="1294">
      <c r="A1294" s="28">
        <v>44986.0</v>
      </c>
      <c r="B1294" s="25">
        <v>5322.65</v>
      </c>
      <c r="C1294" s="26">
        <v>0.01615947</v>
      </c>
      <c r="D1294" s="26">
        <v>0.01629074</v>
      </c>
      <c r="E1294" s="26">
        <f>IFERROR(VLOOKUP(A1294, USDTRY!$A$1:$B$2021, 2, FALSE), "NA")</f>
        <v>18.8795</v>
      </c>
      <c r="F1294" s="27">
        <f t="shared" si="1"/>
        <v>281.9274875</v>
      </c>
      <c r="G1294" s="27">
        <f t="shared" si="2"/>
        <v>0.01597936741</v>
      </c>
    </row>
    <row r="1295">
      <c r="A1295" s="28">
        <v>44987.0</v>
      </c>
      <c r="B1295" s="25">
        <v>5261.41</v>
      </c>
      <c r="C1295" s="26">
        <v>-0.0115722</v>
      </c>
      <c r="D1295" s="26">
        <v>-0.0115055</v>
      </c>
      <c r="E1295" s="26">
        <f>IFERROR(VLOOKUP(A1295, USDTRY!$A$1:$B$2021, 2, FALSE), "NA")</f>
        <v>18.8639</v>
      </c>
      <c r="F1295" s="27">
        <f t="shared" si="1"/>
        <v>278.9142224</v>
      </c>
      <c r="G1295" s="27">
        <f t="shared" si="2"/>
        <v>-0.01074561333</v>
      </c>
    </row>
    <row r="1296">
      <c r="A1296" s="28">
        <v>44988.0</v>
      </c>
      <c r="B1296" s="25">
        <v>5212.38</v>
      </c>
      <c r="C1296" s="26">
        <v>-0.0093625</v>
      </c>
      <c r="D1296" s="26">
        <v>-0.0093188</v>
      </c>
      <c r="E1296" s="26">
        <f>IFERROR(VLOOKUP(A1296, USDTRY!$A$1:$B$2021, 2, FALSE), "NA")</f>
        <v>18.8195</v>
      </c>
      <c r="F1296" s="27">
        <f t="shared" si="1"/>
        <v>276.9669757</v>
      </c>
      <c r="G1296" s="27">
        <f t="shared" si="2"/>
        <v>-0.007006010032</v>
      </c>
    </row>
    <row r="1297">
      <c r="A1297" s="28">
        <v>44991.0</v>
      </c>
      <c r="B1297" s="25">
        <v>5392.31</v>
      </c>
      <c r="C1297" s="26">
        <v>0.0339373</v>
      </c>
      <c r="D1297" s="26">
        <v>0.03451974</v>
      </c>
      <c r="E1297" s="26">
        <f>IFERROR(VLOOKUP(A1297, USDTRY!$A$1:$B$2021, 2, FALSE), "NA")</f>
        <v>18.8974</v>
      </c>
      <c r="F1297" s="27">
        <f t="shared" si="1"/>
        <v>285.3466614</v>
      </c>
      <c r="G1297" s="27">
        <f t="shared" si="2"/>
        <v>0.02980651912</v>
      </c>
    </row>
    <row r="1298">
      <c r="A1298" s="28">
        <v>44992.0</v>
      </c>
      <c r="B1298" s="25">
        <v>5381.9</v>
      </c>
      <c r="C1298" s="26">
        <v>-0.0019324</v>
      </c>
      <c r="D1298" s="26">
        <v>-0.0019305</v>
      </c>
      <c r="E1298" s="26">
        <f>IFERROR(VLOOKUP(A1298, USDTRY!$A$1:$B$2021, 2, FALSE), "NA")</f>
        <v>18.8901</v>
      </c>
      <c r="F1298" s="27">
        <f t="shared" si="1"/>
        <v>284.9058502</v>
      </c>
      <c r="G1298" s="27">
        <f t="shared" si="2"/>
        <v>-0.001546021701</v>
      </c>
    </row>
    <row r="1299">
      <c r="A1299" s="28">
        <v>44993.0</v>
      </c>
      <c r="B1299" s="25">
        <v>5438.38</v>
      </c>
      <c r="C1299" s="26">
        <v>0.01043975</v>
      </c>
      <c r="D1299" s="26">
        <v>0.01049444</v>
      </c>
      <c r="E1299" s="26">
        <f>IFERROR(VLOOKUP(A1299, USDTRY!$A$1:$B$2021, 2, FALSE), "NA")</f>
        <v>18.9257</v>
      </c>
      <c r="F1299" s="27">
        <f t="shared" si="1"/>
        <v>287.3542326</v>
      </c>
      <c r="G1299" s="27">
        <f t="shared" si="2"/>
        <v>0.008556939277</v>
      </c>
    </row>
    <row r="1300">
      <c r="A1300" s="28">
        <v>44994.0</v>
      </c>
      <c r="B1300" s="25">
        <v>5446.22</v>
      </c>
      <c r="C1300" s="26">
        <v>0.00144057</v>
      </c>
      <c r="D1300" s="26">
        <v>0.00144161</v>
      </c>
      <c r="E1300" s="26">
        <f>IFERROR(VLOOKUP(A1300, USDTRY!$A$1:$B$2021, 2, FALSE), "NA")</f>
        <v>18.9479</v>
      </c>
      <c r="F1300" s="27">
        <f t="shared" si="1"/>
        <v>287.4313248</v>
      </c>
      <c r="G1300" s="27">
        <f t="shared" si="2"/>
        <v>0.000268246961</v>
      </c>
    </row>
    <row r="1301">
      <c r="A1301" s="28">
        <v>44995.0</v>
      </c>
      <c r="B1301" s="25">
        <v>5384.56</v>
      </c>
      <c r="C1301" s="26">
        <v>-0.0113862</v>
      </c>
      <c r="D1301" s="26">
        <v>-0.0113216</v>
      </c>
      <c r="E1301" s="26">
        <f>IFERROR(VLOOKUP(A1301, USDTRY!$A$1:$B$2021, 2, FALSE), "NA")</f>
        <v>18.9551</v>
      </c>
      <c r="F1301" s="27">
        <f t="shared" si="1"/>
        <v>284.0691951</v>
      </c>
      <c r="G1301" s="27">
        <f t="shared" si="2"/>
        <v>-0.0117661084</v>
      </c>
    </row>
    <row r="1302">
      <c r="A1302" s="28">
        <v>44998.0</v>
      </c>
      <c r="B1302" s="25">
        <v>5323.19</v>
      </c>
      <c r="C1302" s="26">
        <v>-0.0114629</v>
      </c>
      <c r="D1302" s="26">
        <v>-0.0113974</v>
      </c>
      <c r="E1302" s="26">
        <f>IFERROR(VLOOKUP(A1302, USDTRY!$A$1:$B$2021, 2, FALSE), "NA")</f>
        <v>18.9664</v>
      </c>
      <c r="F1302" s="27">
        <f t="shared" si="1"/>
        <v>280.6642273</v>
      </c>
      <c r="G1302" s="27">
        <f t="shared" si="2"/>
        <v>-0.01205881911</v>
      </c>
    </row>
    <row r="1303">
      <c r="A1303" s="28">
        <v>44999.0</v>
      </c>
      <c r="B1303" s="25">
        <v>5207.32</v>
      </c>
      <c r="C1303" s="26">
        <v>-0.0220074</v>
      </c>
      <c r="D1303" s="26">
        <v>-0.021767</v>
      </c>
      <c r="E1303" s="26">
        <f>IFERROR(VLOOKUP(A1303, USDTRY!$A$1:$B$2021, 2, FALSE), "NA")</f>
        <v>18.9747</v>
      </c>
      <c r="F1303" s="27">
        <f t="shared" si="1"/>
        <v>274.4349054</v>
      </c>
      <c r="G1303" s="27">
        <f t="shared" si="2"/>
        <v>-0.02244493995</v>
      </c>
    </row>
    <row r="1304">
      <c r="A1304" s="28">
        <v>45000.0</v>
      </c>
      <c r="B1304" s="25">
        <v>5121.57</v>
      </c>
      <c r="C1304" s="26">
        <v>-0.0166043</v>
      </c>
      <c r="D1304" s="26">
        <v>-0.0164672</v>
      </c>
      <c r="E1304" s="26">
        <f>IFERROR(VLOOKUP(A1304, USDTRY!$A$1:$B$2021, 2, FALSE), "NA")</f>
        <v>18.9746</v>
      </c>
      <c r="F1304" s="27">
        <f t="shared" si="1"/>
        <v>269.9171524</v>
      </c>
      <c r="G1304" s="27">
        <f t="shared" si="2"/>
        <v>-0.01659902516</v>
      </c>
    </row>
    <row r="1305">
      <c r="A1305" s="28">
        <v>45001.0</v>
      </c>
      <c r="B1305" s="25">
        <v>5229.58</v>
      </c>
      <c r="C1305" s="26">
        <v>0.02086994</v>
      </c>
      <c r="D1305" s="26">
        <v>0.02108924</v>
      </c>
      <c r="E1305" s="26">
        <f>IFERROR(VLOOKUP(A1305, USDTRY!$A$1:$B$2021, 2, FALSE), "NA")</f>
        <v>18.9761</v>
      </c>
      <c r="F1305" s="27">
        <f t="shared" si="1"/>
        <v>275.587713</v>
      </c>
      <c r="G1305" s="27">
        <f t="shared" si="2"/>
        <v>0.02079088633</v>
      </c>
    </row>
    <row r="1306">
      <c r="A1306" s="28">
        <v>45002.0</v>
      </c>
      <c r="B1306" s="25">
        <v>5136.44</v>
      </c>
      <c r="C1306" s="26">
        <v>-0.0179707</v>
      </c>
      <c r="D1306" s="26">
        <v>-0.0178102</v>
      </c>
      <c r="E1306" s="26">
        <f>IFERROR(VLOOKUP(A1306, USDTRY!$A$1:$B$2021, 2, FALSE), "NA")</f>
        <v>19.0095</v>
      </c>
      <c r="F1306" s="27">
        <f t="shared" si="1"/>
        <v>270.2038454</v>
      </c>
      <c r="G1306" s="27">
        <f t="shared" si="2"/>
        <v>-0.01972929802</v>
      </c>
    </row>
    <row r="1307">
      <c r="A1307" s="28">
        <v>45005.0</v>
      </c>
      <c r="B1307" s="25">
        <v>4975.47</v>
      </c>
      <c r="C1307" s="26">
        <v>-0.0318404</v>
      </c>
      <c r="D1307" s="26">
        <v>-0.0313388</v>
      </c>
      <c r="E1307" s="26">
        <f>IFERROR(VLOOKUP(A1307, USDTRY!$A$1:$B$2021, 2, FALSE), "NA")</f>
        <v>18.9983</v>
      </c>
      <c r="F1307" s="27">
        <f t="shared" si="1"/>
        <v>261.8902744</v>
      </c>
      <c r="G1307" s="27">
        <f t="shared" si="2"/>
        <v>-0.03125104126</v>
      </c>
    </row>
    <row r="1308">
      <c r="A1308" s="28">
        <v>45006.0</v>
      </c>
      <c r="B1308" s="25">
        <v>4906.63</v>
      </c>
      <c r="C1308" s="26">
        <v>-0.0139325</v>
      </c>
      <c r="D1308" s="26">
        <v>-0.0138359</v>
      </c>
      <c r="E1308" s="26">
        <f>IFERROR(VLOOKUP(A1308, USDTRY!$A$1:$B$2021, 2, FALSE), "NA")</f>
        <v>19.015</v>
      </c>
      <c r="F1308" s="27">
        <f t="shared" si="1"/>
        <v>258.0399684</v>
      </c>
      <c r="G1308" s="27">
        <f t="shared" si="2"/>
        <v>-0.01481112663</v>
      </c>
    </row>
    <row r="1309">
      <c r="A1309" s="28">
        <v>45007.0</v>
      </c>
      <c r="B1309" s="25">
        <v>5001.06</v>
      </c>
      <c r="C1309" s="26">
        <v>0.01906254</v>
      </c>
      <c r="D1309" s="26">
        <v>0.01924539</v>
      </c>
      <c r="E1309" s="26">
        <f>IFERROR(VLOOKUP(A1309, USDTRY!$A$1:$B$2021, 2, FALSE), "NA")</f>
        <v>19.0371</v>
      </c>
      <c r="F1309" s="27">
        <f t="shared" si="1"/>
        <v>262.7007265</v>
      </c>
      <c r="G1309" s="27">
        <f t="shared" si="2"/>
        <v>0.01790097273</v>
      </c>
    </row>
    <row r="1310">
      <c r="A1310" s="28">
        <v>45008.0</v>
      </c>
      <c r="B1310" s="25">
        <v>5061.99</v>
      </c>
      <c r="C1310" s="26">
        <v>0.0121098</v>
      </c>
      <c r="D1310" s="26">
        <v>0.01218342</v>
      </c>
      <c r="E1310" s="26">
        <f>IFERROR(VLOOKUP(A1310, USDTRY!$A$1:$B$2021, 2, FALSE), "NA")</f>
        <v>19.0046</v>
      </c>
      <c r="F1310" s="27">
        <f t="shared" si="1"/>
        <v>266.3560401</v>
      </c>
      <c r="G1310" s="27">
        <f t="shared" si="2"/>
        <v>0.01381844836</v>
      </c>
    </row>
    <row r="1311">
      <c r="A1311" s="28">
        <v>45009.0</v>
      </c>
      <c r="B1311" s="25">
        <v>5031.98</v>
      </c>
      <c r="C1311" s="26">
        <v>-0.0059461</v>
      </c>
      <c r="D1311" s="26">
        <v>-0.0059285</v>
      </c>
      <c r="E1311" s="26">
        <f>IFERROR(VLOOKUP(A1311, USDTRY!$A$1:$B$2021, 2, FALSE), "NA")</f>
        <v>19.0457</v>
      </c>
      <c r="F1311" s="27">
        <f t="shared" si="1"/>
        <v>264.2055687</v>
      </c>
      <c r="G1311" s="27">
        <f t="shared" si="2"/>
        <v>-0.008106440972</v>
      </c>
    </row>
    <row r="1312">
      <c r="A1312" s="28">
        <v>45012.0</v>
      </c>
      <c r="B1312" s="25">
        <v>4997.8</v>
      </c>
      <c r="C1312" s="26">
        <v>-0.0068157</v>
      </c>
      <c r="D1312" s="26">
        <v>-0.0067926</v>
      </c>
      <c r="E1312" s="26">
        <f>IFERROR(VLOOKUP(A1312, USDTRY!$A$1:$B$2021, 2, FALSE), "NA")</f>
        <v>19.0898</v>
      </c>
      <c r="F1312" s="27">
        <f t="shared" si="1"/>
        <v>261.8047334</v>
      </c>
      <c r="G1312" s="27">
        <f t="shared" si="2"/>
        <v>-0.009128535906</v>
      </c>
    </row>
    <row r="1313">
      <c r="A1313" s="28">
        <v>45013.0</v>
      </c>
      <c r="B1313" s="25">
        <v>4811.45</v>
      </c>
      <c r="C1313" s="26">
        <v>-0.0379993</v>
      </c>
      <c r="D1313" s="26">
        <v>-0.0372864</v>
      </c>
      <c r="E1313" s="26">
        <f>IFERROR(VLOOKUP(A1313, USDTRY!$A$1:$B$2021, 2, FALSE), "NA")</f>
        <v>19.1115</v>
      </c>
      <c r="F1313" s="27">
        <f t="shared" si="1"/>
        <v>251.7567956</v>
      </c>
      <c r="G1313" s="27">
        <f t="shared" si="2"/>
        <v>-0.03913540873</v>
      </c>
    </row>
    <row r="1314">
      <c r="A1314" s="28">
        <v>45014.0</v>
      </c>
      <c r="B1314" s="25">
        <v>4943.18</v>
      </c>
      <c r="C1314" s="26">
        <v>0.02701035</v>
      </c>
      <c r="D1314" s="26">
        <v>0.02737844</v>
      </c>
      <c r="E1314" s="26">
        <f>IFERROR(VLOOKUP(A1314, USDTRY!$A$1:$B$2021, 2, FALSE), "NA")</f>
        <v>19.1126</v>
      </c>
      <c r="F1314" s="27">
        <f t="shared" si="1"/>
        <v>258.634618</v>
      </c>
      <c r="G1314" s="27">
        <f t="shared" si="2"/>
        <v>0.02695279949</v>
      </c>
    </row>
    <row r="1315">
      <c r="A1315" s="28">
        <v>45015.0</v>
      </c>
      <c r="B1315" s="25">
        <v>4896.07</v>
      </c>
      <c r="C1315" s="26">
        <v>-0.009576</v>
      </c>
      <c r="D1315" s="26">
        <v>-0.0095303</v>
      </c>
      <c r="E1315" s="26">
        <f>IFERROR(VLOOKUP(A1315, USDTRY!$A$1:$B$2021, 2, FALSE), "NA")</f>
        <v>19.1676</v>
      </c>
      <c r="F1315" s="27">
        <f t="shared" si="1"/>
        <v>255.4346919</v>
      </c>
      <c r="G1315" s="27">
        <f t="shared" si="2"/>
        <v>-0.01244955648</v>
      </c>
    </row>
    <row r="1316">
      <c r="A1316" s="28">
        <v>45016.0</v>
      </c>
      <c r="B1316" s="25">
        <v>4812.93</v>
      </c>
      <c r="C1316" s="26">
        <v>-0.0171268</v>
      </c>
      <c r="D1316" s="26">
        <v>-0.016981</v>
      </c>
      <c r="E1316" s="26">
        <f>IFERROR(VLOOKUP(A1316, USDTRY!$A$1:$B$2021, 2, FALSE), "NA")</f>
        <v>19.1582</v>
      </c>
      <c r="F1316" s="27">
        <f t="shared" si="1"/>
        <v>251.2203652</v>
      </c>
      <c r="G1316" s="27">
        <f t="shared" si="2"/>
        <v>-0.01663626503</v>
      </c>
    </row>
    <row r="1317">
      <c r="A1317" s="28">
        <v>45019.0</v>
      </c>
      <c r="B1317" s="25">
        <v>4839.46</v>
      </c>
      <c r="C1317" s="26">
        <v>0.0054971</v>
      </c>
      <c r="D1317" s="26">
        <v>0.00551223</v>
      </c>
      <c r="E1317" s="26">
        <f>IFERROR(VLOOKUP(A1317, USDTRY!$A$1:$B$2021, 2, FALSE), "NA")</f>
        <v>19.1749</v>
      </c>
      <c r="F1317" s="27">
        <f t="shared" si="1"/>
        <v>252.3851493</v>
      </c>
      <c r="G1317" s="27">
        <f t="shared" si="2"/>
        <v>0.004625788278</v>
      </c>
    </row>
    <row r="1318">
      <c r="A1318" s="28">
        <v>45020.0</v>
      </c>
      <c r="B1318" s="25">
        <v>4984.11</v>
      </c>
      <c r="C1318" s="26">
        <v>0.02945171</v>
      </c>
      <c r="D1318" s="26">
        <v>0.0298897</v>
      </c>
      <c r="E1318" s="26">
        <f>IFERROR(VLOOKUP(A1318, USDTRY!$A$1:$B$2021, 2, FALSE), "NA")</f>
        <v>19.2062</v>
      </c>
      <c r="F1318" s="27">
        <f t="shared" si="1"/>
        <v>259.5052639</v>
      </c>
      <c r="G1318" s="27">
        <f t="shared" si="2"/>
        <v>0.02782069615</v>
      </c>
    </row>
    <row r="1319">
      <c r="A1319" s="28">
        <v>45021.0</v>
      </c>
      <c r="B1319" s="25">
        <v>4919.87</v>
      </c>
      <c r="C1319" s="26">
        <v>-0.0129727</v>
      </c>
      <c r="D1319" s="26">
        <v>-0.012889</v>
      </c>
      <c r="E1319" s="26">
        <f>IFERROR(VLOOKUP(A1319, USDTRY!$A$1:$B$2021, 2, FALSE), "NA")</f>
        <v>19.2394</v>
      </c>
      <c r="F1319" s="27">
        <f t="shared" si="1"/>
        <v>255.7184735</v>
      </c>
      <c r="G1319" s="27">
        <f t="shared" si="2"/>
        <v>-0.01469986062</v>
      </c>
    </row>
    <row r="1320">
      <c r="A1320" s="28">
        <v>45022.0</v>
      </c>
      <c r="B1320" s="25">
        <v>4912.81</v>
      </c>
      <c r="C1320" s="26">
        <v>-0.001436</v>
      </c>
      <c r="D1320" s="26">
        <v>-0.001435</v>
      </c>
      <c r="E1320" s="26">
        <f>IFERROR(VLOOKUP(A1320, USDTRY!$A$1:$B$2021, 2, FALSE), "NA")</f>
        <v>19.2454</v>
      </c>
      <c r="F1320" s="27">
        <f t="shared" si="1"/>
        <v>255.2719091</v>
      </c>
      <c r="G1320" s="27">
        <f t="shared" si="2"/>
        <v>-0.00174783928</v>
      </c>
    </row>
    <row r="1321">
      <c r="A1321" s="28">
        <v>45023.0</v>
      </c>
      <c r="B1321" s="25">
        <v>4924.64</v>
      </c>
      <c r="C1321" s="26">
        <v>0.0024051</v>
      </c>
      <c r="D1321" s="26">
        <v>0.00240799</v>
      </c>
      <c r="E1321" s="26">
        <f>IFERROR(VLOOKUP(A1321, USDTRY!$A$1:$B$2021, 2, FALSE), "NA")</f>
        <v>19.2283</v>
      </c>
      <c r="F1321" s="27">
        <f t="shared" si="1"/>
        <v>256.1141651</v>
      </c>
      <c r="G1321" s="27">
        <f t="shared" si="2"/>
        <v>0.003294014958</v>
      </c>
    </row>
    <row r="1322">
      <c r="A1322" s="28">
        <v>45026.0</v>
      </c>
      <c r="B1322" s="25">
        <v>5092.31</v>
      </c>
      <c r="C1322" s="26">
        <v>0.03348038</v>
      </c>
      <c r="D1322" s="26">
        <v>0.03404716</v>
      </c>
      <c r="E1322" s="26">
        <f>IFERROR(VLOOKUP(A1322, USDTRY!$A$1:$B$2021, 2, FALSE), "NA")</f>
        <v>19.2707</v>
      </c>
      <c r="F1322" s="27">
        <f t="shared" si="1"/>
        <v>264.2514283</v>
      </c>
      <c r="G1322" s="27">
        <f t="shared" si="2"/>
        <v>0.03127772764</v>
      </c>
    </row>
    <row r="1323">
      <c r="A1323" s="28">
        <v>45027.0</v>
      </c>
      <c r="B1323" s="25">
        <v>5124.25</v>
      </c>
      <c r="C1323" s="26">
        <v>0.00625261</v>
      </c>
      <c r="D1323" s="26">
        <v>0.0062722</v>
      </c>
      <c r="E1323" s="26">
        <f>IFERROR(VLOOKUP(A1323, USDTRY!$A$1:$B$2021, 2, FALSE), "NA")</f>
        <v>19.2803</v>
      </c>
      <c r="F1323" s="27">
        <f t="shared" si="1"/>
        <v>265.7764661</v>
      </c>
      <c r="G1323" s="27">
        <f t="shared" si="2"/>
        <v>0.005754572633</v>
      </c>
    </row>
    <row r="1324">
      <c r="A1324" s="28">
        <v>45028.0</v>
      </c>
      <c r="B1324" s="25">
        <v>5146.11</v>
      </c>
      <c r="C1324" s="26">
        <v>0.00425692</v>
      </c>
      <c r="D1324" s="26">
        <v>0.00426599</v>
      </c>
      <c r="E1324" s="26">
        <f>IFERROR(VLOOKUP(A1324, USDTRY!$A$1:$B$2021, 2, FALSE), "NA")</f>
        <v>19.303</v>
      </c>
      <c r="F1324" s="27">
        <f t="shared" si="1"/>
        <v>266.596384</v>
      </c>
      <c r="G1324" s="27">
        <f t="shared" si="2"/>
        <v>0.003080241586</v>
      </c>
    </row>
    <row r="1325">
      <c r="A1325" s="28">
        <v>45029.0</v>
      </c>
      <c r="B1325" s="25">
        <v>5135.55</v>
      </c>
      <c r="C1325" s="26">
        <v>-0.0020541</v>
      </c>
      <c r="D1325" s="26">
        <v>-0.002052</v>
      </c>
      <c r="E1325" s="26">
        <f>IFERROR(VLOOKUP(A1325, USDTRY!$A$1:$B$2021, 2, FALSE), "NA")</f>
        <v>19.3132</v>
      </c>
      <c r="F1325" s="27">
        <f t="shared" si="1"/>
        <v>265.9088085</v>
      </c>
      <c r="G1325" s="27">
        <f t="shared" si="2"/>
        <v>-0.00258241944</v>
      </c>
    </row>
    <row r="1326">
      <c r="A1326" s="28">
        <v>45030.0</v>
      </c>
      <c r="B1326" s="25">
        <v>5092.88</v>
      </c>
      <c r="C1326" s="26">
        <v>-0.0083435</v>
      </c>
      <c r="D1326" s="26">
        <v>-0.0083087</v>
      </c>
      <c r="E1326" s="26">
        <f>IFERROR(VLOOKUP(A1326, USDTRY!$A$1:$B$2021, 2, FALSE), "NA")</f>
        <v>19.3446</v>
      </c>
      <c r="F1326" s="27">
        <f t="shared" si="1"/>
        <v>263.2714039</v>
      </c>
      <c r="G1326" s="27">
        <f t="shared" si="2"/>
        <v>-0.009967970659</v>
      </c>
    </row>
    <row r="1327">
      <c r="A1327" s="28">
        <v>45033.0</v>
      </c>
      <c r="B1327" s="25">
        <v>5059.35</v>
      </c>
      <c r="C1327" s="26">
        <v>-0.0066055</v>
      </c>
      <c r="D1327" s="26">
        <v>-0.0065837</v>
      </c>
      <c r="E1327" s="26">
        <f>IFERROR(VLOOKUP(A1327, USDTRY!$A$1:$B$2021, 2, FALSE), "NA")</f>
        <v>19.3861</v>
      </c>
      <c r="F1327" s="27">
        <f t="shared" si="1"/>
        <v>260.9782267</v>
      </c>
      <c r="G1327" s="27">
        <f t="shared" si="2"/>
        <v>-0.008748472981</v>
      </c>
    </row>
    <row r="1328">
      <c r="A1328" s="28">
        <v>45034.0</v>
      </c>
      <c r="B1328" s="25">
        <v>5018.7</v>
      </c>
      <c r="C1328" s="26">
        <v>-0.0080671</v>
      </c>
      <c r="D1328" s="26">
        <v>-0.0080346</v>
      </c>
      <c r="E1328" s="26">
        <f>IFERROR(VLOOKUP(A1328, USDTRY!$A$1:$B$2021, 2, FALSE), "NA")</f>
        <v>19.3857</v>
      </c>
      <c r="F1328" s="27">
        <f t="shared" si="1"/>
        <v>258.8867051</v>
      </c>
      <c r="G1328" s="27">
        <f t="shared" si="2"/>
        <v>-0.008046446973</v>
      </c>
    </row>
    <row r="1329">
      <c r="A1329" s="28">
        <v>45035.0</v>
      </c>
      <c r="B1329" s="25">
        <v>5061.22</v>
      </c>
      <c r="C1329" s="26">
        <v>0.00843662</v>
      </c>
      <c r="D1329" s="26">
        <v>0.00847231</v>
      </c>
      <c r="E1329" s="26">
        <f>IFERROR(VLOOKUP(A1329, USDTRY!$A$1:$B$2021, 2, FALSE), "NA")</f>
        <v>19.3855</v>
      </c>
      <c r="F1329" s="27">
        <f t="shared" si="1"/>
        <v>261.082768</v>
      </c>
      <c r="G1329" s="27">
        <f t="shared" si="2"/>
        <v>0.00844694187</v>
      </c>
    </row>
    <row r="1330">
      <c r="A1330" s="28">
        <v>45036.0</v>
      </c>
      <c r="B1330" s="25">
        <v>5012.34</v>
      </c>
      <c r="C1330" s="26">
        <v>-0.0097047</v>
      </c>
      <c r="D1330" s="26">
        <v>-0.0096578</v>
      </c>
      <c r="E1330" s="26">
        <f>IFERROR(VLOOKUP(A1330, USDTRY!$A$1:$B$2021, 2, FALSE), "NA")</f>
        <v>19.401</v>
      </c>
      <c r="F1330" s="27">
        <f t="shared" si="1"/>
        <v>258.354724</v>
      </c>
      <c r="G1330" s="27">
        <f t="shared" si="2"/>
        <v>-0.01050393624</v>
      </c>
    </row>
    <row r="1331">
      <c r="A1331" s="28">
        <v>45040.0</v>
      </c>
      <c r="B1331" s="25">
        <v>5022.79</v>
      </c>
      <c r="C1331" s="26">
        <v>0.00208268</v>
      </c>
      <c r="D1331" s="26">
        <v>0.00208485</v>
      </c>
      <c r="E1331" s="26">
        <f>IFERROR(VLOOKUP(A1331, USDTRY!$A$1:$B$2021, 2, FALSE), "NA")</f>
        <v>19.4109</v>
      </c>
      <c r="F1331" s="27">
        <f t="shared" si="1"/>
        <v>258.7613145</v>
      </c>
      <c r="G1331" s="27">
        <f t="shared" si="2"/>
        <v>0.001572531461</v>
      </c>
    </row>
    <row r="1332">
      <c r="A1332" s="28">
        <v>45041.0</v>
      </c>
      <c r="B1332" s="25">
        <v>4891.01</v>
      </c>
      <c r="C1332" s="26">
        <v>-0.0265867</v>
      </c>
      <c r="D1332" s="26">
        <v>-0.0262364</v>
      </c>
      <c r="E1332" s="26">
        <f>IFERROR(VLOOKUP(A1332, USDTRY!$A$1:$B$2021, 2, FALSE), "NA")</f>
        <v>19.4245</v>
      </c>
      <c r="F1332" s="27">
        <f t="shared" si="1"/>
        <v>251.7959278</v>
      </c>
      <c r="G1332" s="27">
        <f t="shared" si="2"/>
        <v>-0.02728712202</v>
      </c>
    </row>
    <row r="1333">
      <c r="A1333" s="28">
        <v>45042.0</v>
      </c>
      <c r="B1333" s="25">
        <v>4783.5</v>
      </c>
      <c r="C1333" s="26">
        <v>-0.0222263</v>
      </c>
      <c r="D1333" s="26">
        <v>-0.0219811</v>
      </c>
      <c r="E1333" s="26">
        <f>IFERROR(VLOOKUP(A1333, USDTRY!$A$1:$B$2021, 2, FALSE), "NA")</f>
        <v>19.3972</v>
      </c>
      <c r="F1333" s="27">
        <f t="shared" si="1"/>
        <v>246.6077578</v>
      </c>
      <c r="G1333" s="27">
        <f t="shared" si="2"/>
        <v>-0.02081989985</v>
      </c>
    </row>
    <row r="1334">
      <c r="A1334" s="28">
        <v>45043.0</v>
      </c>
      <c r="B1334" s="25">
        <v>4789.63</v>
      </c>
      <c r="C1334" s="26">
        <v>0.00128067</v>
      </c>
      <c r="D1334" s="26">
        <v>0.00128149</v>
      </c>
      <c r="E1334" s="26">
        <f>IFERROR(VLOOKUP(A1334, USDTRY!$A$1:$B$2021, 2, FALSE), "NA")</f>
        <v>19.4341</v>
      </c>
      <c r="F1334" s="27">
        <f t="shared" si="1"/>
        <v>246.4549426</v>
      </c>
      <c r="G1334" s="27">
        <f t="shared" si="2"/>
        <v>-0.0006198612249</v>
      </c>
    </row>
    <row r="1335">
      <c r="A1335" s="28">
        <v>45044.0</v>
      </c>
      <c r="B1335" s="25">
        <v>4617.93</v>
      </c>
      <c r="C1335" s="26">
        <v>-0.0365066</v>
      </c>
      <c r="D1335" s="26">
        <v>-0.0358483</v>
      </c>
      <c r="E1335" s="26">
        <f>IFERROR(VLOOKUP(A1335, USDTRY!$A$1:$B$2021, 2, FALSE), "NA")</f>
        <v>19.4478</v>
      </c>
      <c r="F1335" s="27">
        <f t="shared" si="1"/>
        <v>237.4525653</v>
      </c>
      <c r="G1335" s="27">
        <f t="shared" si="2"/>
        <v>-0.03721130954</v>
      </c>
    </row>
    <row r="1336">
      <c r="A1336" s="28">
        <v>45048.0</v>
      </c>
      <c r="B1336" s="25">
        <v>4506.24</v>
      </c>
      <c r="C1336" s="26">
        <v>-0.0244834</v>
      </c>
      <c r="D1336" s="26">
        <v>-0.0241862</v>
      </c>
      <c r="E1336" s="26">
        <f>IFERROR(VLOOKUP(A1336, USDTRY!$A$1:$B$2021, 2, FALSE), "NA")</f>
        <v>19.4461</v>
      </c>
      <c r="F1336" s="27">
        <f t="shared" si="1"/>
        <v>231.7297556</v>
      </c>
      <c r="G1336" s="27">
        <f t="shared" si="2"/>
        <v>-0.02439603252</v>
      </c>
    </row>
    <row r="1337">
      <c r="A1337" s="28">
        <v>45049.0</v>
      </c>
      <c r="B1337" s="25">
        <v>4485.97</v>
      </c>
      <c r="C1337" s="26">
        <v>-0.0045084</v>
      </c>
      <c r="D1337" s="26">
        <v>-0.0044982</v>
      </c>
      <c r="E1337" s="26">
        <f>IFERROR(VLOOKUP(A1337, USDTRY!$A$1:$B$2021, 2, FALSE), "NA")</f>
        <v>19.4581</v>
      </c>
      <c r="F1337" s="27">
        <f t="shared" si="1"/>
        <v>230.54512</v>
      </c>
      <c r="G1337" s="27">
        <f t="shared" si="2"/>
        <v>-0.005125254299</v>
      </c>
    </row>
    <row r="1338">
      <c r="A1338" s="28">
        <v>45050.0</v>
      </c>
      <c r="B1338" s="25">
        <v>4484.35</v>
      </c>
      <c r="C1338" s="26">
        <v>-3.612E-4</v>
      </c>
      <c r="D1338" s="26">
        <v>-3.611E-4</v>
      </c>
      <c r="E1338" s="26">
        <f>IFERROR(VLOOKUP(A1338, USDTRY!$A$1:$B$2021, 2, FALSE), "NA")</f>
        <v>19.4926</v>
      </c>
      <c r="F1338" s="27">
        <f t="shared" si="1"/>
        <v>230.0539692</v>
      </c>
      <c r="G1338" s="27">
        <f t="shared" si="2"/>
        <v>-0.002132661684</v>
      </c>
    </row>
    <row r="1339">
      <c r="A1339" s="28">
        <v>45051.0</v>
      </c>
      <c r="B1339" s="25">
        <v>4400.76</v>
      </c>
      <c r="C1339" s="26">
        <v>-0.0188163</v>
      </c>
      <c r="D1339" s="26">
        <v>-0.0186404</v>
      </c>
      <c r="E1339" s="26">
        <f>IFERROR(VLOOKUP(A1339, USDTRY!$A$1:$B$2021, 2, FALSE), "NA")</f>
        <v>19.5172</v>
      </c>
      <c r="F1339" s="27">
        <f t="shared" si="1"/>
        <v>225.4811141</v>
      </c>
      <c r="G1339" s="27">
        <f t="shared" si="2"/>
        <v>-0.0200775259</v>
      </c>
    </row>
    <row r="1340">
      <c r="A1340" s="28">
        <v>45054.0</v>
      </c>
      <c r="B1340" s="25">
        <v>4561.94</v>
      </c>
      <c r="C1340" s="26">
        <v>0.03597072</v>
      </c>
      <c r="D1340" s="26">
        <v>0.03662549</v>
      </c>
      <c r="E1340" s="26">
        <f>IFERROR(VLOOKUP(A1340, USDTRY!$A$1:$B$2021, 2, FALSE), "NA")</f>
        <v>19.4994</v>
      </c>
      <c r="F1340" s="27">
        <f t="shared" si="1"/>
        <v>233.9528396</v>
      </c>
      <c r="G1340" s="27">
        <f t="shared" si="2"/>
        <v>0.03688315058</v>
      </c>
    </row>
    <row r="1341">
      <c r="A1341" s="28">
        <v>45055.0</v>
      </c>
      <c r="B1341" s="25">
        <v>4536.2</v>
      </c>
      <c r="C1341" s="26">
        <v>-0.0056583</v>
      </c>
      <c r="D1341" s="26">
        <v>-0.0056423</v>
      </c>
      <c r="E1341" s="26">
        <f>IFERROR(VLOOKUP(A1341, USDTRY!$A$1:$B$2021, 2, FALSE), "NA")</f>
        <v>19.5016</v>
      </c>
      <c r="F1341" s="27">
        <f t="shared" si="1"/>
        <v>232.6065554</v>
      </c>
      <c r="G1341" s="27">
        <f t="shared" si="2"/>
        <v>-0.005771132105</v>
      </c>
    </row>
    <row r="1342">
      <c r="A1342" s="28">
        <v>45056.0</v>
      </c>
      <c r="B1342" s="25">
        <v>4494.48</v>
      </c>
      <c r="C1342" s="26">
        <v>-0.0092397</v>
      </c>
      <c r="D1342" s="26">
        <v>-0.0091971</v>
      </c>
      <c r="E1342" s="26">
        <f>IFERROR(VLOOKUP(A1342, USDTRY!$A$1:$B$2021, 2, FALSE), "NA")</f>
        <v>19.5378</v>
      </c>
      <c r="F1342" s="27">
        <f t="shared" si="1"/>
        <v>230.0402297</v>
      </c>
      <c r="G1342" s="27">
        <f t="shared" si="2"/>
        <v>-0.01109421726</v>
      </c>
    </row>
    <row r="1343">
      <c r="A1343" s="28">
        <v>45057.0</v>
      </c>
      <c r="B1343" s="25">
        <v>4848.01</v>
      </c>
      <c r="C1343" s="26">
        <v>0.07571833</v>
      </c>
      <c r="D1343" s="26">
        <v>0.07865871</v>
      </c>
      <c r="E1343" s="26">
        <f>IFERROR(VLOOKUP(A1343, USDTRY!$A$1:$B$2021, 2, FALSE), "NA")</f>
        <v>19.5404</v>
      </c>
      <c r="F1343" s="27">
        <f t="shared" si="1"/>
        <v>248.1018812</v>
      </c>
      <c r="G1343" s="27">
        <f t="shared" si="2"/>
        <v>0.07558526781</v>
      </c>
    </row>
    <row r="1344">
      <c r="A1344" s="28">
        <v>45058.0</v>
      </c>
      <c r="B1344" s="25">
        <v>4795.61</v>
      </c>
      <c r="C1344" s="26">
        <v>-0.0108674</v>
      </c>
      <c r="D1344" s="26">
        <v>-0.0108086</v>
      </c>
      <c r="E1344" s="26">
        <f>IFERROR(VLOOKUP(A1344, USDTRY!$A$1:$B$2021, 2, FALSE), "NA")</f>
        <v>19.56</v>
      </c>
      <c r="F1344" s="27">
        <f t="shared" si="1"/>
        <v>245.1743354</v>
      </c>
      <c r="G1344" s="27">
        <f t="shared" si="2"/>
        <v>-0.01186994275</v>
      </c>
    </row>
    <row r="1345">
      <c r="A1345" s="28">
        <v>45061.0</v>
      </c>
      <c r="B1345" s="25">
        <v>4501.21</v>
      </c>
      <c r="C1345" s="26">
        <v>-0.0633547</v>
      </c>
      <c r="D1345" s="26">
        <v>-0.0613895</v>
      </c>
      <c r="E1345" s="26">
        <f>IFERROR(VLOOKUP(A1345, USDTRY!$A$1:$B$2021, 2, FALSE), "NA")</f>
        <v>19.652</v>
      </c>
      <c r="F1345" s="27">
        <f t="shared" si="1"/>
        <v>229.0458986</v>
      </c>
      <c r="G1345" s="27">
        <f t="shared" si="2"/>
        <v>-0.06804711627</v>
      </c>
    </row>
    <row r="1346">
      <c r="A1346" s="28">
        <v>45062.0</v>
      </c>
      <c r="B1346" s="25">
        <v>4589.71</v>
      </c>
      <c r="C1346" s="26">
        <v>0.01947059</v>
      </c>
      <c r="D1346" s="26">
        <v>0.01966138</v>
      </c>
      <c r="E1346" s="26">
        <f>IFERROR(VLOOKUP(A1346, USDTRY!$A$1:$B$2021, 2, FALSE), "NA")</f>
        <v>19.7229</v>
      </c>
      <c r="F1346" s="27">
        <f t="shared" si="1"/>
        <v>232.7096928</v>
      </c>
      <c r="G1346" s="27">
        <f t="shared" si="2"/>
        <v>0.01586930885</v>
      </c>
    </row>
    <row r="1347">
      <c r="A1347" s="28">
        <v>45063.0</v>
      </c>
      <c r="B1347" s="25">
        <v>4661.68</v>
      </c>
      <c r="C1347" s="26">
        <v>0.01555906</v>
      </c>
      <c r="D1347" s="26">
        <v>0.01568073</v>
      </c>
      <c r="E1347" s="26">
        <f>IFERROR(VLOOKUP(A1347, USDTRY!$A$1:$B$2021, 2, FALSE), "NA")</f>
        <v>19.7422</v>
      </c>
      <c r="F1347" s="27">
        <f t="shared" si="1"/>
        <v>236.1276859</v>
      </c>
      <c r="G1347" s="27">
        <f t="shared" si="2"/>
        <v>0.0145809775</v>
      </c>
    </row>
    <row r="1348">
      <c r="A1348" s="28">
        <v>45064.0</v>
      </c>
      <c r="B1348" s="25">
        <v>4501.73</v>
      </c>
      <c r="C1348" s="26">
        <v>-0.0349141</v>
      </c>
      <c r="D1348" s="26">
        <v>-0.0343117</v>
      </c>
      <c r="E1348" s="26">
        <f>IFERROR(VLOOKUP(A1348, USDTRY!$A$1:$B$2021, 2, FALSE), "NA")</f>
        <v>19.7844</v>
      </c>
      <c r="F1348" s="27">
        <f t="shared" si="1"/>
        <v>227.5393745</v>
      </c>
      <c r="G1348" s="27">
        <f t="shared" si="2"/>
        <v>-0.03704940259</v>
      </c>
    </row>
    <row r="1349">
      <c r="A1349" s="28">
        <v>45068.0</v>
      </c>
      <c r="B1349" s="25">
        <v>4466.19</v>
      </c>
      <c r="C1349" s="26">
        <v>-0.0079261</v>
      </c>
      <c r="D1349" s="26">
        <v>-0.0078947</v>
      </c>
      <c r="E1349" s="26">
        <f>IFERROR(VLOOKUP(A1349, USDTRY!$A$1:$B$2021, 2, FALSE), "NA")</f>
        <v>19.8308</v>
      </c>
      <c r="F1349" s="27">
        <f t="shared" si="1"/>
        <v>225.2148174</v>
      </c>
      <c r="G1349" s="27">
        <f t="shared" si="2"/>
        <v>-0.01026860742</v>
      </c>
    </row>
    <row r="1350">
      <c r="A1350" s="28">
        <v>45069.0</v>
      </c>
      <c r="B1350" s="25">
        <v>4470.97</v>
      </c>
      <c r="C1350" s="26">
        <v>0.00106969</v>
      </c>
      <c r="D1350" s="26">
        <v>0.00107026</v>
      </c>
      <c r="E1350" s="26">
        <f>IFERROR(VLOOKUP(A1350, USDTRY!$A$1:$B$2021, 2, FALSE), "NA")</f>
        <v>19.8458</v>
      </c>
      <c r="F1350" s="27">
        <f t="shared" si="1"/>
        <v>225.2854508</v>
      </c>
      <c r="G1350" s="27">
        <f t="shared" si="2"/>
        <v>0.0003135779337</v>
      </c>
    </row>
    <row r="1351">
      <c r="A1351" s="28">
        <v>45070.0</v>
      </c>
      <c r="B1351" s="25">
        <v>4424.92</v>
      </c>
      <c r="C1351" s="26">
        <v>-0.0103532</v>
      </c>
      <c r="D1351" s="26">
        <v>-0.0102998</v>
      </c>
      <c r="E1351" s="26">
        <f>IFERROR(VLOOKUP(A1351, USDTRY!$A$1:$B$2021, 2, FALSE), "NA")</f>
        <v>19.8897</v>
      </c>
      <c r="F1351" s="27">
        <f t="shared" si="1"/>
        <v>222.4729383</v>
      </c>
      <c r="G1351" s="27">
        <f t="shared" si="2"/>
        <v>-0.01256280007</v>
      </c>
    </row>
    <row r="1352">
      <c r="A1352" s="28">
        <v>45071.0</v>
      </c>
      <c r="B1352" s="25">
        <v>4427.99</v>
      </c>
      <c r="C1352" s="26">
        <v>6.9356E-4</v>
      </c>
      <c r="D1352" s="26">
        <v>6.938E-4</v>
      </c>
      <c r="E1352" s="26">
        <f>IFERROR(VLOOKUP(A1352, USDTRY!$A$1:$B$2021, 2, FALSE), "NA")</f>
        <v>19.9319</v>
      </c>
      <c r="F1352" s="27">
        <f t="shared" si="1"/>
        <v>222.155941</v>
      </c>
      <c r="G1352" s="27">
        <f t="shared" si="2"/>
        <v>-0.001425896265</v>
      </c>
    </row>
    <row r="1353">
      <c r="A1353" s="28">
        <v>45072.0</v>
      </c>
      <c r="B1353" s="25">
        <v>4580.67</v>
      </c>
      <c r="C1353" s="26">
        <v>0.03389952</v>
      </c>
      <c r="D1353" s="26">
        <v>0.03448066</v>
      </c>
      <c r="E1353" s="26">
        <f>IFERROR(VLOOKUP(A1353, USDTRY!$A$1:$B$2021, 2, FALSE), "NA")</f>
        <v>19.9309</v>
      </c>
      <c r="F1353" s="27">
        <f t="shared" si="1"/>
        <v>229.8275542</v>
      </c>
      <c r="G1353" s="27">
        <f t="shared" si="2"/>
        <v>0.03394969124</v>
      </c>
    </row>
    <row r="1354">
      <c r="A1354" s="28">
        <v>45075.0</v>
      </c>
      <c r="B1354" s="25">
        <v>4768.56</v>
      </c>
      <c r="C1354" s="26">
        <v>0.0401991</v>
      </c>
      <c r="D1354" s="26">
        <v>0.04101802</v>
      </c>
      <c r="E1354" s="26">
        <f>IFERROR(VLOOKUP(A1354, USDTRY!$A$1:$B$2021, 2, FALSE), "NA")</f>
        <v>20.0919</v>
      </c>
      <c r="F1354" s="27">
        <f t="shared" si="1"/>
        <v>237.3374345</v>
      </c>
      <c r="G1354" s="27">
        <f t="shared" si="2"/>
        <v>0.03215363938</v>
      </c>
    </row>
    <row r="1355">
      <c r="A1355" s="28">
        <v>45076.0</v>
      </c>
      <c r="B1355" s="25">
        <v>4951.35</v>
      </c>
      <c r="C1355" s="26">
        <v>0.03761589</v>
      </c>
      <c r="D1355" s="26">
        <v>0.03833233</v>
      </c>
      <c r="E1355" s="26">
        <f>IFERROR(VLOOKUP(A1355, USDTRY!$A$1:$B$2021, 2, FALSE), "NA")</f>
        <v>20.4706</v>
      </c>
      <c r="F1355" s="27">
        <f t="shared" si="1"/>
        <v>241.8761541</v>
      </c>
      <c r="G1355" s="27">
        <f t="shared" si="2"/>
        <v>0.01894293248</v>
      </c>
    </row>
    <row r="1356">
      <c r="A1356" s="28">
        <v>45077.0</v>
      </c>
      <c r="B1356" s="25">
        <v>4886.91</v>
      </c>
      <c r="C1356" s="26">
        <v>-0.0131001</v>
      </c>
      <c r="D1356" s="26">
        <v>-0.0130146</v>
      </c>
      <c r="E1356" s="26">
        <f>IFERROR(VLOOKUP(A1356, USDTRY!$A$1:$B$2021, 2, FALSE), "NA")</f>
        <v>20.7973</v>
      </c>
      <c r="F1356" s="27">
        <f t="shared" si="1"/>
        <v>234.9780981</v>
      </c>
      <c r="G1356" s="27">
        <f t="shared" si="2"/>
        <v>-0.02893352492</v>
      </c>
    </row>
    <row r="1357">
      <c r="A1357" s="28">
        <v>45078.0</v>
      </c>
      <c r="B1357" s="25">
        <v>4959.8</v>
      </c>
      <c r="C1357" s="26">
        <v>0.01480522</v>
      </c>
      <c r="D1357" s="26">
        <v>0.01491536</v>
      </c>
      <c r="E1357" s="26">
        <f>IFERROR(VLOOKUP(A1357, USDTRY!$A$1:$B$2021, 2, FALSE), "NA")</f>
        <v>20.7988</v>
      </c>
      <c r="F1357" s="27">
        <f t="shared" si="1"/>
        <v>238.4656807</v>
      </c>
      <c r="G1357" s="27">
        <f t="shared" si="2"/>
        <v>0.01473309328</v>
      </c>
    </row>
    <row r="1358">
      <c r="A1358" s="28">
        <v>45079.0</v>
      </c>
      <c r="B1358" s="25">
        <v>5114.97</v>
      </c>
      <c r="C1358" s="26">
        <v>0.03080612</v>
      </c>
      <c r="D1358" s="26">
        <v>0.03128554</v>
      </c>
      <c r="E1358" s="26">
        <f>IFERROR(VLOOKUP(A1358, USDTRY!$A$1:$B$2021, 2, FALSE), "NA")</f>
        <v>20.9589</v>
      </c>
      <c r="F1358" s="27">
        <f t="shared" si="1"/>
        <v>244.0476361</v>
      </c>
      <c r="G1358" s="27">
        <f t="shared" si="2"/>
        <v>0.02313803252</v>
      </c>
    </row>
    <row r="1359">
      <c r="A1359" s="28">
        <v>45082.0</v>
      </c>
      <c r="B1359" s="25">
        <v>5372.66</v>
      </c>
      <c r="C1359" s="26">
        <v>0.0491516</v>
      </c>
      <c r="D1359" s="26">
        <v>0.05037957</v>
      </c>
      <c r="E1359" s="26">
        <f>IFERROR(VLOOKUP(A1359, USDTRY!$A$1:$B$2021, 2, FALSE), "NA")</f>
        <v>21.259</v>
      </c>
      <c r="F1359" s="27">
        <f t="shared" si="1"/>
        <v>252.7240228</v>
      </c>
      <c r="G1359" s="27">
        <f t="shared" si="2"/>
        <v>0.03493463814</v>
      </c>
    </row>
    <row r="1360">
      <c r="A1360" s="28">
        <v>45083.0</v>
      </c>
      <c r="B1360" s="25">
        <v>5388.8</v>
      </c>
      <c r="C1360" s="26">
        <v>0.0029996</v>
      </c>
      <c r="D1360" s="26">
        <v>0.0030041</v>
      </c>
      <c r="E1360" s="26">
        <f>IFERROR(VLOOKUP(A1360, USDTRY!$A$1:$B$2021, 2, FALSE), "NA")</f>
        <v>21.5719</v>
      </c>
      <c r="F1360" s="27">
        <f t="shared" si="1"/>
        <v>249.8064612</v>
      </c>
      <c r="G1360" s="27">
        <f t="shared" si="2"/>
        <v>-0.01161161147</v>
      </c>
    </row>
    <row r="1361">
      <c r="A1361" s="28">
        <v>45084.0</v>
      </c>
      <c r="B1361" s="25">
        <v>5561.18</v>
      </c>
      <c r="C1361" s="26">
        <v>0.03148759</v>
      </c>
      <c r="D1361" s="26">
        <v>0.03198857</v>
      </c>
      <c r="E1361" s="26">
        <f>IFERROR(VLOOKUP(A1361, USDTRY!$A$1:$B$2021, 2, FALSE), "NA")</f>
        <v>23.2458</v>
      </c>
      <c r="F1361" s="27">
        <f t="shared" si="1"/>
        <v>239.2337541</v>
      </c>
      <c r="G1361" s="27">
        <f t="shared" si="2"/>
        <v>-0.04324533839</v>
      </c>
    </row>
    <row r="1362">
      <c r="A1362" s="28">
        <v>45085.0</v>
      </c>
      <c r="B1362" s="25">
        <v>5554.0</v>
      </c>
      <c r="C1362" s="26">
        <v>-0.0012919</v>
      </c>
      <c r="D1362" s="26">
        <v>-0.0012911</v>
      </c>
      <c r="E1362" s="26">
        <f>IFERROR(VLOOKUP(A1362, USDTRY!$A$1:$B$2021, 2, FALSE), "NA")</f>
        <v>23.1219</v>
      </c>
      <c r="F1362" s="27">
        <f t="shared" si="1"/>
        <v>240.2051735</v>
      </c>
      <c r="G1362" s="27">
        <f t="shared" si="2"/>
        <v>0.004052323119</v>
      </c>
    </row>
    <row r="1363">
      <c r="A1363" s="28">
        <v>45086.0</v>
      </c>
      <c r="B1363" s="25">
        <v>5626.49</v>
      </c>
      <c r="C1363" s="26">
        <v>0.01296741</v>
      </c>
      <c r="D1363" s="26">
        <v>0.01305185</v>
      </c>
      <c r="E1363" s="26">
        <f>IFERROR(VLOOKUP(A1363, USDTRY!$A$1:$B$2021, 2, FALSE), "NA")</f>
        <v>23.3673</v>
      </c>
      <c r="F1363" s="27">
        <f t="shared" si="1"/>
        <v>240.7847719</v>
      </c>
      <c r="G1363" s="27">
        <f t="shared" si="2"/>
        <v>0.002410024234</v>
      </c>
    </row>
    <row r="1364">
      <c r="A1364" s="28">
        <v>45089.0</v>
      </c>
      <c r="B1364" s="25">
        <v>5588.98</v>
      </c>
      <c r="C1364" s="26">
        <v>-0.006689</v>
      </c>
      <c r="D1364" s="26">
        <v>-0.0066667</v>
      </c>
      <c r="E1364" s="26">
        <f>IFERROR(VLOOKUP(A1364, USDTRY!$A$1:$B$2021, 2, FALSE), "NA")</f>
        <v>23.6208</v>
      </c>
      <c r="F1364" s="27">
        <f t="shared" si="1"/>
        <v>236.6126465</v>
      </c>
      <c r="G1364" s="27">
        <f t="shared" si="2"/>
        <v>-0.01747907073</v>
      </c>
    </row>
    <row r="1365">
      <c r="A1365" s="28">
        <v>45090.0</v>
      </c>
      <c r="B1365" s="25">
        <v>5429.05</v>
      </c>
      <c r="C1365" s="26">
        <v>-0.0290326</v>
      </c>
      <c r="D1365" s="26">
        <v>-0.0286152</v>
      </c>
      <c r="E1365" s="26">
        <f>IFERROR(VLOOKUP(A1365, USDTRY!$A$1:$B$2021, 2, FALSE), "NA")</f>
        <v>23.6215</v>
      </c>
      <c r="F1365" s="27">
        <f t="shared" si="1"/>
        <v>229.8351078</v>
      </c>
      <c r="G1365" s="27">
        <f t="shared" si="2"/>
        <v>-0.0290622716</v>
      </c>
    </row>
    <row r="1366">
      <c r="A1366" s="28">
        <v>45091.0</v>
      </c>
      <c r="B1366" s="25">
        <v>5360.77</v>
      </c>
      <c r="C1366" s="26">
        <v>-0.0126565</v>
      </c>
      <c r="D1366" s="26">
        <v>-0.0125768</v>
      </c>
      <c r="E1366" s="26">
        <f>IFERROR(VLOOKUP(A1366, USDTRY!$A$1:$B$2021, 2, FALSE), "NA")</f>
        <v>23.5483</v>
      </c>
      <c r="F1366" s="27">
        <f t="shared" si="1"/>
        <v>227.649979</v>
      </c>
      <c r="G1366" s="27">
        <f t="shared" si="2"/>
        <v>-0.009552859962</v>
      </c>
    </row>
    <row r="1367">
      <c r="A1367" s="28">
        <v>45092.0</v>
      </c>
      <c r="B1367" s="25">
        <v>5495.48</v>
      </c>
      <c r="C1367" s="26">
        <v>0.02481831</v>
      </c>
      <c r="D1367" s="26">
        <v>0.02512885</v>
      </c>
      <c r="E1367" s="26">
        <f>IFERROR(VLOOKUP(A1367, USDTRY!$A$1:$B$2021, 2, FALSE), "NA")</f>
        <v>23.6576</v>
      </c>
      <c r="F1367" s="27">
        <f t="shared" si="1"/>
        <v>232.2923712</v>
      </c>
      <c r="G1367" s="27">
        <f t="shared" si="2"/>
        <v>0.02018752934</v>
      </c>
    </row>
    <row r="1368">
      <c r="A1368" s="28">
        <v>45093.0</v>
      </c>
      <c r="B1368" s="25">
        <v>5475.48</v>
      </c>
      <c r="C1368" s="26">
        <v>-0.003646</v>
      </c>
      <c r="D1368" s="26">
        <v>-0.0036394</v>
      </c>
      <c r="E1368" s="26">
        <f>IFERROR(VLOOKUP(A1368, USDTRY!$A$1:$B$2021, 2, FALSE), "NA")</f>
        <v>23.6154</v>
      </c>
      <c r="F1368" s="27">
        <f t="shared" si="1"/>
        <v>231.8605656</v>
      </c>
      <c r="G1368" s="27">
        <f t="shared" si="2"/>
        <v>-0.001860618297</v>
      </c>
    </row>
    <row r="1369">
      <c r="A1369" s="28">
        <v>45096.0</v>
      </c>
      <c r="B1369" s="25">
        <v>5269.31</v>
      </c>
      <c r="C1369" s="26">
        <v>-0.0383805</v>
      </c>
      <c r="D1369" s="26">
        <v>-0.0376533</v>
      </c>
      <c r="E1369" s="26">
        <f>IFERROR(VLOOKUP(A1369, USDTRY!$A$1:$B$2021, 2, FALSE), "NA")</f>
        <v>23.6085</v>
      </c>
      <c r="F1369" s="27">
        <f t="shared" si="1"/>
        <v>223.1954593</v>
      </c>
      <c r="G1369" s="27">
        <f t="shared" si="2"/>
        <v>-0.03808829399</v>
      </c>
    </row>
    <row r="1370">
      <c r="A1370" s="28">
        <v>45097.0</v>
      </c>
      <c r="B1370" s="25">
        <v>5251.61</v>
      </c>
      <c r="C1370" s="26">
        <v>-0.0033647</v>
      </c>
      <c r="D1370" s="26">
        <v>-0.0033591</v>
      </c>
      <c r="E1370" s="26">
        <f>IFERROR(VLOOKUP(A1370, USDTRY!$A$1:$B$2021, 2, FALSE), "NA")</f>
        <v>23.5506</v>
      </c>
      <c r="F1370" s="27">
        <f t="shared" si="1"/>
        <v>222.9926201</v>
      </c>
      <c r="G1370" s="27">
        <f t="shared" si="2"/>
        <v>-0.0009092090996</v>
      </c>
    </row>
    <row r="1371">
      <c r="A1371" s="28">
        <v>45098.0</v>
      </c>
      <c r="B1371" s="25">
        <v>5186.83</v>
      </c>
      <c r="C1371" s="26">
        <v>-0.012412</v>
      </c>
      <c r="D1371" s="26">
        <v>-0.0123353</v>
      </c>
      <c r="E1371" s="26">
        <f>IFERROR(VLOOKUP(A1371, USDTRY!$A$1:$B$2021, 2, FALSE), "NA")</f>
        <v>23.5273</v>
      </c>
      <c r="F1371" s="27">
        <f t="shared" si="1"/>
        <v>220.4600613</v>
      </c>
      <c r="G1371" s="27">
        <f t="shared" si="2"/>
        <v>-0.01142212685</v>
      </c>
    </row>
    <row r="1372">
      <c r="A1372" s="28">
        <v>45099.0</v>
      </c>
      <c r="B1372" s="25">
        <v>5428.26</v>
      </c>
      <c r="C1372" s="26">
        <v>0.04549592</v>
      </c>
      <c r="D1372" s="26">
        <v>0.04654673</v>
      </c>
      <c r="E1372" s="26">
        <f>IFERROR(VLOOKUP(A1372, USDTRY!$A$1:$B$2021, 2, FALSE), "NA")</f>
        <v>24.8877</v>
      </c>
      <c r="F1372" s="27">
        <f t="shared" si="1"/>
        <v>218.1101508</v>
      </c>
      <c r="G1372" s="27">
        <f t="shared" si="2"/>
        <v>-0.01071633648</v>
      </c>
    </row>
    <row r="1373">
      <c r="A1373" s="28">
        <v>45100.0</v>
      </c>
      <c r="B1373" s="25">
        <v>5582.75</v>
      </c>
      <c r="C1373" s="26">
        <v>0.02806285</v>
      </c>
      <c r="D1373" s="26">
        <v>0.02846032</v>
      </c>
      <c r="E1373" s="26">
        <f>IFERROR(VLOOKUP(A1373, USDTRY!$A$1:$B$2021, 2, FALSE), "NA")</f>
        <v>25.233</v>
      </c>
      <c r="F1373" s="27">
        <f t="shared" si="1"/>
        <v>221.2479689</v>
      </c>
      <c r="G1373" s="27">
        <f t="shared" si="2"/>
        <v>0.0142838898</v>
      </c>
    </row>
    <row r="1374">
      <c r="A1374" s="28">
        <v>45103.0</v>
      </c>
      <c r="B1374" s="25">
        <v>5732.86</v>
      </c>
      <c r="C1374" s="26">
        <v>0.02653305</v>
      </c>
      <c r="D1374" s="26">
        <v>0.02688818</v>
      </c>
      <c r="E1374" s="26">
        <f>IFERROR(VLOOKUP(A1374, USDTRY!$A$1:$B$2021, 2, FALSE), "NA")</f>
        <v>25.9137</v>
      </c>
      <c r="F1374" s="27">
        <f t="shared" si="1"/>
        <v>221.2289252</v>
      </c>
      <c r="G1374" s="27">
        <f t="shared" si="2"/>
        <v>-0.00008607766653</v>
      </c>
    </row>
    <row r="1375">
      <c r="A1375" s="28">
        <v>45104.0</v>
      </c>
      <c r="B1375" s="25">
        <v>5759.11</v>
      </c>
      <c r="C1375" s="26">
        <v>0.00456842</v>
      </c>
      <c r="D1375" s="26">
        <v>0.00457887</v>
      </c>
      <c r="E1375" s="26">
        <f>IFERROR(VLOOKUP(A1375, USDTRY!$A$1:$B$2021, 2, FALSE), "NA")</f>
        <v>26.0014</v>
      </c>
      <c r="F1375" s="27">
        <f t="shared" si="1"/>
        <v>221.4923043</v>
      </c>
      <c r="G1375" s="27">
        <f t="shared" si="2"/>
        <v>0.001189818937</v>
      </c>
    </row>
    <row r="1376">
      <c r="A1376" s="28">
        <v>45110.0</v>
      </c>
      <c r="B1376" s="25">
        <v>6015.29</v>
      </c>
      <c r="C1376" s="26">
        <v>0.04352161</v>
      </c>
      <c r="D1376" s="26">
        <v>0.04448257</v>
      </c>
      <c r="E1376" s="26">
        <f>IFERROR(VLOOKUP(A1376, USDTRY!$A$1:$B$2021, 2, FALSE), "NA")</f>
        <v>25.9059</v>
      </c>
      <c r="F1376" s="27">
        <f t="shared" si="1"/>
        <v>232.1976847</v>
      </c>
      <c r="G1376" s="27">
        <f t="shared" si="2"/>
        <v>0.04720125292</v>
      </c>
    </row>
    <row r="1377">
      <c r="A1377" s="28">
        <v>45111.0</v>
      </c>
      <c r="B1377" s="25">
        <v>6003.9</v>
      </c>
      <c r="C1377" s="26">
        <v>-0.0018953</v>
      </c>
      <c r="D1377" s="26">
        <v>-0.0018935</v>
      </c>
      <c r="E1377" s="26">
        <f>IFERROR(VLOOKUP(A1377, USDTRY!$A$1:$B$2021, 2, FALSE), "NA")</f>
        <v>25.9966</v>
      </c>
      <c r="F1377" s="27">
        <f t="shared" si="1"/>
        <v>230.9494318</v>
      </c>
      <c r="G1377" s="27">
        <f t="shared" si="2"/>
        <v>-0.005390321245</v>
      </c>
    </row>
    <row r="1378">
      <c r="A1378" s="28">
        <v>45112.0</v>
      </c>
      <c r="B1378" s="25">
        <v>6106.76</v>
      </c>
      <c r="C1378" s="26">
        <v>0.0169871</v>
      </c>
      <c r="D1378" s="26">
        <v>0.0171322</v>
      </c>
      <c r="E1378" s="26">
        <f>IFERROR(VLOOKUP(A1378, USDTRY!$A$1:$B$2021, 2, FALSE), "NA")</f>
        <v>26.0732</v>
      </c>
      <c r="F1378" s="27">
        <f t="shared" si="1"/>
        <v>234.2159766</v>
      </c>
      <c r="G1378" s="27">
        <f t="shared" si="2"/>
        <v>0.01404488961</v>
      </c>
    </row>
    <row r="1379">
      <c r="A1379" s="28">
        <v>45113.0</v>
      </c>
      <c r="B1379" s="25">
        <v>6141.14</v>
      </c>
      <c r="C1379" s="26">
        <v>0.00561404</v>
      </c>
      <c r="D1379" s="26">
        <v>0.00562983</v>
      </c>
      <c r="E1379" s="26">
        <f>IFERROR(VLOOKUP(A1379, USDTRY!$A$1:$B$2021, 2, FALSE), "NA")</f>
        <v>26.0823</v>
      </c>
      <c r="F1379" s="27">
        <f t="shared" si="1"/>
        <v>235.4523949</v>
      </c>
      <c r="G1379" s="27">
        <f t="shared" si="2"/>
        <v>0.005265081884</v>
      </c>
    </row>
    <row r="1380">
      <c r="A1380" s="28">
        <v>45114.0</v>
      </c>
      <c r="B1380" s="25">
        <v>6187.09</v>
      </c>
      <c r="C1380" s="26">
        <v>0.00745447</v>
      </c>
      <c r="D1380" s="26">
        <v>0.00748232</v>
      </c>
      <c r="E1380" s="26">
        <f>IFERROR(VLOOKUP(A1380, USDTRY!$A$1:$B$2021, 2, FALSE), "NA")</f>
        <v>26.0552</v>
      </c>
      <c r="F1380" s="27">
        <f t="shared" si="1"/>
        <v>237.4608523</v>
      </c>
      <c r="G1380" s="27">
        <f t="shared" si="2"/>
        <v>0.008494029348</v>
      </c>
    </row>
    <row r="1381">
      <c r="A1381" s="28">
        <v>45117.0</v>
      </c>
      <c r="B1381" s="25">
        <v>6270.41</v>
      </c>
      <c r="C1381" s="26">
        <v>0.01337688</v>
      </c>
      <c r="D1381" s="26">
        <v>0.01346675</v>
      </c>
      <c r="E1381" s="26">
        <f>IFERROR(VLOOKUP(A1381, USDTRY!$A$1:$B$2021, 2, FALSE), "NA")</f>
        <v>26.0952</v>
      </c>
      <c r="F1381" s="27">
        <f t="shared" si="1"/>
        <v>240.2897851</v>
      </c>
      <c r="G1381" s="27">
        <f t="shared" si="2"/>
        <v>0.01184285522</v>
      </c>
    </row>
    <row r="1382">
      <c r="A1382" s="28">
        <v>45118.0</v>
      </c>
      <c r="B1382" s="25">
        <v>6362.93</v>
      </c>
      <c r="C1382" s="26">
        <v>0.01464722</v>
      </c>
      <c r="D1382" s="26">
        <v>0.01475502</v>
      </c>
      <c r="E1382" s="26">
        <f>IFERROR(VLOOKUP(A1382, USDTRY!$A$1:$B$2021, 2, FALSE), "NA")</f>
        <v>25.9922</v>
      </c>
      <c r="F1382" s="27">
        <f t="shared" si="1"/>
        <v>244.8015174</v>
      </c>
      <c r="G1382" s="27">
        <f t="shared" si="2"/>
        <v>0.01860211619</v>
      </c>
    </row>
    <row r="1383">
      <c r="A1383" s="28">
        <v>45119.0</v>
      </c>
      <c r="B1383" s="25">
        <v>6342.05</v>
      </c>
      <c r="C1383" s="26">
        <v>-0.0032869</v>
      </c>
      <c r="D1383" s="26">
        <v>-0.0032815</v>
      </c>
      <c r="E1383" s="26">
        <f>IFERROR(VLOOKUP(A1383, USDTRY!$A$1:$B$2021, 2, FALSE), "NA")</f>
        <v>26.1328</v>
      </c>
      <c r="F1383" s="27">
        <f t="shared" si="1"/>
        <v>242.6854375</v>
      </c>
      <c r="G1383" s="27">
        <f t="shared" si="2"/>
        <v>-0.008681640361</v>
      </c>
    </row>
    <row r="1384">
      <c r="A1384" s="28">
        <v>45120.0</v>
      </c>
      <c r="B1384" s="25">
        <v>6368.35</v>
      </c>
      <c r="C1384" s="26">
        <v>0.00413835</v>
      </c>
      <c r="D1384" s="26">
        <v>0.00414692</v>
      </c>
      <c r="E1384" s="26">
        <f>IFERROR(VLOOKUP(A1384, USDTRY!$A$1:$B$2021, 2, FALSE), "NA")</f>
        <v>26.0026</v>
      </c>
      <c r="F1384" s="27">
        <f t="shared" si="1"/>
        <v>244.9120473</v>
      </c>
      <c r="G1384" s="27">
        <f t="shared" si="2"/>
        <v>0.009133046605</v>
      </c>
    </row>
    <row r="1385">
      <c r="A1385" s="28">
        <v>45121.0</v>
      </c>
      <c r="B1385" s="25">
        <v>6437.74</v>
      </c>
      <c r="C1385" s="26">
        <v>0.01083714</v>
      </c>
      <c r="D1385" s="26">
        <v>0.01089607</v>
      </c>
      <c r="E1385" s="26">
        <f>IFERROR(VLOOKUP(A1385, USDTRY!$A$1:$B$2021, 2, FALSE), "NA")</f>
        <v>26.0953</v>
      </c>
      <c r="F1385" s="27">
        <f t="shared" si="1"/>
        <v>246.7011301</v>
      </c>
      <c r="G1385" s="27">
        <f t="shared" si="2"/>
        <v>0.007278449042</v>
      </c>
    </row>
    <row r="1386">
      <c r="A1386" s="28">
        <v>45124.0</v>
      </c>
      <c r="B1386" s="25">
        <v>6600.46</v>
      </c>
      <c r="C1386" s="26">
        <v>0.0249618</v>
      </c>
      <c r="D1386" s="26">
        <v>0.02527595</v>
      </c>
      <c r="E1386" s="26">
        <f>IFERROR(VLOOKUP(A1386, USDTRY!$A$1:$B$2021, 2, FALSE), "NA")</f>
        <v>26.3351</v>
      </c>
      <c r="F1386" s="27">
        <f t="shared" si="1"/>
        <v>250.6335651</v>
      </c>
      <c r="G1386" s="27">
        <f t="shared" si="2"/>
        <v>0.01581436805</v>
      </c>
    </row>
    <row r="1387">
      <c r="A1387" s="28">
        <v>45125.0</v>
      </c>
      <c r="B1387" s="25">
        <v>6365.0</v>
      </c>
      <c r="C1387" s="26">
        <v>-0.0363251</v>
      </c>
      <c r="D1387" s="26">
        <v>-0.0356733</v>
      </c>
      <c r="E1387" s="26">
        <f>IFERROR(VLOOKUP(A1387, USDTRY!$A$1:$B$2021, 2, FALSE), "NA")</f>
        <v>26.9187</v>
      </c>
      <c r="F1387" s="27">
        <f t="shared" si="1"/>
        <v>236.4527262</v>
      </c>
      <c r="G1387" s="27">
        <f t="shared" si="2"/>
        <v>-0.05824367379</v>
      </c>
    </row>
    <row r="1388">
      <c r="A1388" s="28">
        <v>45126.0</v>
      </c>
      <c r="B1388" s="25">
        <v>6571.28</v>
      </c>
      <c r="C1388" s="26">
        <v>0.03189441</v>
      </c>
      <c r="D1388" s="26">
        <v>0.03240848</v>
      </c>
      <c r="E1388" s="26">
        <f>IFERROR(VLOOKUP(A1388, USDTRY!$A$1:$B$2021, 2, FALSE), "NA")</f>
        <v>26.7736</v>
      </c>
      <c r="F1388" s="27">
        <f t="shared" si="1"/>
        <v>245.4387905</v>
      </c>
      <c r="G1388" s="27">
        <f t="shared" si="2"/>
        <v>0.03729929147</v>
      </c>
    </row>
    <row r="1389">
      <c r="A1389" s="28">
        <v>45127.0</v>
      </c>
      <c r="B1389" s="25">
        <v>6682.11</v>
      </c>
      <c r="C1389" s="26">
        <v>0.01672517</v>
      </c>
      <c r="D1389" s="26">
        <v>0.01686582</v>
      </c>
      <c r="E1389" s="26">
        <f>IFERROR(VLOOKUP(A1389, USDTRY!$A$1:$B$2021, 2, FALSE), "NA")</f>
        <v>26.7257</v>
      </c>
      <c r="F1389" s="27">
        <f t="shared" si="1"/>
        <v>250.0256308</v>
      </c>
      <c r="G1389" s="27">
        <f t="shared" si="2"/>
        <v>0.01851584557</v>
      </c>
    </row>
    <row r="1390">
      <c r="A1390" s="28">
        <v>45128.0</v>
      </c>
      <c r="B1390" s="25">
        <v>6687.78</v>
      </c>
      <c r="C1390" s="26">
        <v>8.4817E-4</v>
      </c>
      <c r="D1390" s="26">
        <v>8.4853E-4</v>
      </c>
      <c r="E1390" s="26">
        <f>IFERROR(VLOOKUP(A1390, USDTRY!$A$1:$B$2021, 2, FALSE), "NA")</f>
        <v>26.9729</v>
      </c>
      <c r="F1390" s="27">
        <f t="shared" si="1"/>
        <v>247.9444183</v>
      </c>
      <c r="G1390" s="27">
        <f t="shared" si="2"/>
        <v>-0.008358834413</v>
      </c>
    </row>
    <row r="1391">
      <c r="A1391" s="28">
        <v>45131.0</v>
      </c>
      <c r="B1391" s="25">
        <v>6695.14</v>
      </c>
      <c r="C1391" s="26">
        <v>0.00109991</v>
      </c>
      <c r="D1391" s="26">
        <v>0.00110051</v>
      </c>
      <c r="E1391" s="26">
        <f>IFERROR(VLOOKUP(A1391, USDTRY!$A$1:$B$2021, 2, FALSE), "NA")</f>
        <v>26.9217</v>
      </c>
      <c r="F1391" s="27">
        <f t="shared" si="1"/>
        <v>248.6893473</v>
      </c>
      <c r="G1391" s="27">
        <f t="shared" si="2"/>
        <v>0.002999914944</v>
      </c>
    </row>
    <row r="1392">
      <c r="A1392" s="28">
        <v>45132.0</v>
      </c>
      <c r="B1392" s="25">
        <v>6605.04</v>
      </c>
      <c r="C1392" s="26">
        <v>-0.0135489</v>
      </c>
      <c r="D1392" s="26">
        <v>-0.0134575</v>
      </c>
      <c r="E1392" s="26">
        <f>IFERROR(VLOOKUP(A1392, USDTRY!$A$1:$B$2021, 2, FALSE), "NA")</f>
        <v>26.8918</v>
      </c>
      <c r="F1392" s="27">
        <f t="shared" si="1"/>
        <v>245.6153921</v>
      </c>
      <c r="G1392" s="27">
        <f t="shared" si="2"/>
        <v>-0.01243765064</v>
      </c>
    </row>
    <row r="1393">
      <c r="A1393" s="28">
        <v>45133.0</v>
      </c>
      <c r="B1393" s="25">
        <v>6743.86</v>
      </c>
      <c r="C1393" s="26">
        <v>0.02079947</v>
      </c>
      <c r="D1393" s="26">
        <v>0.02101728</v>
      </c>
      <c r="E1393" s="26">
        <f>IFERROR(VLOOKUP(A1393, USDTRY!$A$1:$B$2021, 2, FALSE), "NA")</f>
        <v>26.9177</v>
      </c>
      <c r="F1393" s="27">
        <f t="shared" si="1"/>
        <v>250.5362642</v>
      </c>
      <c r="G1393" s="27">
        <f t="shared" si="2"/>
        <v>0.01983681195</v>
      </c>
    </row>
    <row r="1394">
      <c r="A1394" s="28">
        <v>45134.0</v>
      </c>
      <c r="B1394" s="25">
        <v>6856.11</v>
      </c>
      <c r="C1394" s="26">
        <v>0.01650776</v>
      </c>
      <c r="D1394" s="26">
        <v>0.01664477</v>
      </c>
      <c r="E1394" s="26">
        <f>IFERROR(VLOOKUP(A1394, USDTRY!$A$1:$B$2021, 2, FALSE), "NA")</f>
        <v>26.9392</v>
      </c>
      <c r="F1394" s="27">
        <f t="shared" si="1"/>
        <v>254.5031033</v>
      </c>
      <c r="G1394" s="27">
        <f t="shared" si="2"/>
        <v>0.01570935209</v>
      </c>
    </row>
    <row r="1395">
      <c r="A1395" s="28">
        <v>45135.0</v>
      </c>
      <c r="B1395" s="25">
        <v>7067.28</v>
      </c>
      <c r="C1395" s="26">
        <v>0.03033546</v>
      </c>
      <c r="D1395" s="26">
        <v>0.03080026</v>
      </c>
      <c r="E1395" s="26">
        <f>IFERROR(VLOOKUP(A1395, USDTRY!$A$1:$B$2021, 2, FALSE), "NA")</f>
        <v>26.9003</v>
      </c>
      <c r="F1395" s="27">
        <f t="shared" si="1"/>
        <v>262.7212336</v>
      </c>
      <c r="G1395" s="27">
        <f t="shared" si="2"/>
        <v>0.03178049215</v>
      </c>
    </row>
    <row r="1396">
      <c r="A1396" s="28">
        <v>45138.0</v>
      </c>
      <c r="B1396" s="25">
        <v>7216.96</v>
      </c>
      <c r="C1396" s="26">
        <v>0.02095813</v>
      </c>
      <c r="D1396" s="26">
        <v>0.02117929</v>
      </c>
      <c r="E1396" s="26">
        <f>IFERROR(VLOOKUP(A1396, USDTRY!$A$1:$B$2021, 2, FALSE), "NA")</f>
        <v>26.8955</v>
      </c>
      <c r="F1396" s="27">
        <f t="shared" si="1"/>
        <v>268.3333643</v>
      </c>
      <c r="G1396" s="27">
        <f t="shared" si="2"/>
        <v>0.0211365825</v>
      </c>
    </row>
    <row r="1397">
      <c r="A1397" s="28">
        <v>45139.0</v>
      </c>
      <c r="B1397" s="25">
        <v>7168.51</v>
      </c>
      <c r="C1397" s="26">
        <v>-0.006736</v>
      </c>
      <c r="D1397" s="26">
        <v>-0.0067134</v>
      </c>
      <c r="E1397" s="26">
        <f>IFERROR(VLOOKUP(A1397, USDTRY!$A$1:$B$2021, 2, FALSE), "NA")</f>
        <v>26.8938</v>
      </c>
      <c r="F1397" s="27">
        <f t="shared" si="1"/>
        <v>266.5487956</v>
      </c>
      <c r="G1397" s="27">
        <f t="shared" si="2"/>
        <v>-0.006672779313</v>
      </c>
    </row>
    <row r="1398">
      <c r="A1398" s="28">
        <v>45140.0</v>
      </c>
      <c r="B1398" s="25">
        <v>7258.54</v>
      </c>
      <c r="C1398" s="26">
        <v>0.01248088</v>
      </c>
      <c r="D1398" s="26">
        <v>0.0125591</v>
      </c>
      <c r="E1398" s="26">
        <f>IFERROR(VLOOKUP(A1398, USDTRY!$A$1:$B$2021, 2, FALSE), "NA")</f>
        <v>26.9564</v>
      </c>
      <c r="F1398" s="27">
        <f t="shared" si="1"/>
        <v>269.2696354</v>
      </c>
      <c r="G1398" s="27">
        <f t="shared" si="2"/>
        <v>0.01015591479</v>
      </c>
    </row>
    <row r="1399">
      <c r="A1399" s="28">
        <v>45141.0</v>
      </c>
      <c r="B1399" s="25">
        <v>7221.51</v>
      </c>
      <c r="C1399" s="26">
        <v>-0.0051146</v>
      </c>
      <c r="D1399" s="26">
        <v>-0.0051016</v>
      </c>
      <c r="E1399" s="26">
        <f>IFERROR(VLOOKUP(A1399, USDTRY!$A$1:$B$2021, 2, FALSE), "NA")</f>
        <v>26.967</v>
      </c>
      <c r="F1399" s="27">
        <f t="shared" si="1"/>
        <v>267.790633</v>
      </c>
      <c r="G1399" s="27">
        <f t="shared" si="2"/>
        <v>-0.005507784661</v>
      </c>
    </row>
    <row r="1400">
      <c r="A1400" s="28">
        <v>45142.0</v>
      </c>
      <c r="B1400" s="25">
        <v>7400.57</v>
      </c>
      <c r="C1400" s="26">
        <v>0.02449295</v>
      </c>
      <c r="D1400" s="26">
        <v>0.02479537</v>
      </c>
      <c r="E1400" s="26">
        <f>IFERROR(VLOOKUP(A1400, USDTRY!$A$1:$B$2021, 2, FALSE), "NA")</f>
        <v>26.9371</v>
      </c>
      <c r="F1400" s="27">
        <f t="shared" si="1"/>
        <v>274.7352165</v>
      </c>
      <c r="G1400" s="27">
        <f t="shared" si="2"/>
        <v>0.02560232965</v>
      </c>
    </row>
    <row r="1401">
      <c r="A1401" s="28">
        <v>45145.0</v>
      </c>
      <c r="B1401" s="25">
        <v>7470.1</v>
      </c>
      <c r="C1401" s="26">
        <v>0.00935136</v>
      </c>
      <c r="D1401" s="26">
        <v>0.00939522</v>
      </c>
      <c r="E1401" s="26">
        <f>IFERROR(VLOOKUP(A1401, USDTRY!$A$1:$B$2021, 2, FALSE), "NA")</f>
        <v>26.9746</v>
      </c>
      <c r="F1401" s="27">
        <f t="shared" si="1"/>
        <v>276.9308905</v>
      </c>
      <c r="G1401" s="27">
        <f t="shared" si="2"/>
        <v>0.007960197742</v>
      </c>
    </row>
    <row r="1402">
      <c r="A1402" s="28">
        <v>45146.0</v>
      </c>
      <c r="B1402" s="25">
        <v>7412.2</v>
      </c>
      <c r="C1402" s="26">
        <v>-0.0077811</v>
      </c>
      <c r="D1402" s="26">
        <v>-0.0077509</v>
      </c>
      <c r="E1402" s="26">
        <f>IFERROR(VLOOKUP(A1402, USDTRY!$A$1:$B$2021, 2, FALSE), "NA")</f>
        <v>26.9794</v>
      </c>
      <c r="F1402" s="27">
        <f t="shared" si="1"/>
        <v>274.735539</v>
      </c>
      <c r="G1402" s="27">
        <f t="shared" si="2"/>
        <v>-0.007959023954</v>
      </c>
    </row>
    <row r="1403">
      <c r="A1403" s="28">
        <v>45147.0</v>
      </c>
      <c r="B1403" s="25">
        <v>7600.65</v>
      </c>
      <c r="C1403" s="26">
        <v>0.02510648</v>
      </c>
      <c r="D1403" s="26">
        <v>0.0254243</v>
      </c>
      <c r="E1403" s="26">
        <f>IFERROR(VLOOKUP(A1403, USDTRY!$A$1:$B$2021, 2, FALSE), "NA")</f>
        <v>26.9891</v>
      </c>
      <c r="F1403" s="27">
        <f t="shared" si="1"/>
        <v>281.6192463</v>
      </c>
      <c r="G1403" s="27">
        <f t="shared" si="2"/>
        <v>0.02474700967</v>
      </c>
    </row>
    <row r="1404">
      <c r="A1404" s="28">
        <v>45148.0</v>
      </c>
      <c r="B1404" s="25">
        <v>7441.5</v>
      </c>
      <c r="C1404" s="26">
        <v>-0.0211613</v>
      </c>
      <c r="D1404" s="26">
        <v>-0.020939</v>
      </c>
      <c r="E1404" s="26">
        <f>IFERROR(VLOOKUP(A1404, USDTRY!$A$1:$B$2021, 2, FALSE), "NA")</f>
        <v>26.9986</v>
      </c>
      <c r="F1404" s="27">
        <f t="shared" si="1"/>
        <v>275.6254028</v>
      </c>
      <c r="G1404" s="27">
        <f t="shared" si="2"/>
        <v>-0.02151326054</v>
      </c>
    </row>
    <row r="1405">
      <c r="A1405" s="28">
        <v>45149.0</v>
      </c>
      <c r="B1405" s="25">
        <v>7714.38</v>
      </c>
      <c r="C1405" s="26">
        <v>0.03601368</v>
      </c>
      <c r="D1405" s="26">
        <v>0.03667003</v>
      </c>
      <c r="E1405" s="26">
        <f>IFERROR(VLOOKUP(A1405, USDTRY!$A$1:$B$2021, 2, FALSE), "NA")</f>
        <v>26.8632</v>
      </c>
      <c r="F1405" s="27">
        <f t="shared" si="1"/>
        <v>287.1727866</v>
      </c>
      <c r="G1405" s="27">
        <f t="shared" si="2"/>
        <v>0.04104137078</v>
      </c>
    </row>
    <row r="1406">
      <c r="A1406" s="28">
        <v>45152.0</v>
      </c>
      <c r="B1406" s="25">
        <v>7737.38</v>
      </c>
      <c r="C1406" s="26">
        <v>0.00297701</v>
      </c>
      <c r="D1406" s="26">
        <v>0.00298145</v>
      </c>
      <c r="E1406" s="26">
        <f>IFERROR(VLOOKUP(A1406, USDTRY!$A$1:$B$2021, 2, FALSE), "NA")</f>
        <v>27.0136</v>
      </c>
      <c r="F1406" s="27">
        <f t="shared" si="1"/>
        <v>286.4253561</v>
      </c>
      <c r="G1406" s="27">
        <f t="shared" si="2"/>
        <v>-0.002606113282</v>
      </c>
    </row>
    <row r="1407">
      <c r="A1407" s="28">
        <v>45153.0</v>
      </c>
      <c r="B1407" s="25">
        <v>7690.75</v>
      </c>
      <c r="C1407" s="26">
        <v>-0.0060448</v>
      </c>
      <c r="D1407" s="26">
        <v>-0.0060266</v>
      </c>
      <c r="E1407" s="26">
        <f>IFERROR(VLOOKUP(A1407, USDTRY!$A$1:$B$2021, 2, FALSE), "NA")</f>
        <v>27.044</v>
      </c>
      <c r="F1407" s="27">
        <f t="shared" si="1"/>
        <v>284.3791599</v>
      </c>
      <c r="G1407" s="27">
        <f t="shared" si="2"/>
        <v>-0.007169547321</v>
      </c>
    </row>
    <row r="1408">
      <c r="A1408" s="28">
        <v>45154.0</v>
      </c>
      <c r="B1408" s="25">
        <v>7662.26</v>
      </c>
      <c r="C1408" s="26">
        <v>-0.0037113</v>
      </c>
      <c r="D1408" s="26">
        <v>-0.0037045</v>
      </c>
      <c r="E1408" s="26">
        <f>IFERROR(VLOOKUP(A1408, USDTRY!$A$1:$B$2021, 2, FALSE), "NA")</f>
        <v>27.0381</v>
      </c>
      <c r="F1408" s="27">
        <f t="shared" si="1"/>
        <v>283.3875161</v>
      </c>
      <c r="G1408" s="27">
        <f t="shared" si="2"/>
        <v>-0.003493141825</v>
      </c>
    </row>
    <row r="1409">
      <c r="A1409" s="28">
        <v>45155.0</v>
      </c>
      <c r="B1409" s="25">
        <v>7764.47</v>
      </c>
      <c r="C1409" s="26">
        <v>0.01325122</v>
      </c>
      <c r="D1409" s="26">
        <v>0.01333941</v>
      </c>
      <c r="E1409" s="26">
        <f>IFERROR(VLOOKUP(A1409, USDTRY!$A$1:$B$2021, 2, FALSE), "NA")</f>
        <v>27.0317</v>
      </c>
      <c r="F1409" s="27">
        <f t="shared" si="1"/>
        <v>287.2357269</v>
      </c>
      <c r="G1409" s="27">
        <f t="shared" si="2"/>
        <v>0.01348795092</v>
      </c>
    </row>
    <row r="1410">
      <c r="A1410" s="28">
        <v>45156.0</v>
      </c>
      <c r="B1410" s="25">
        <v>7513.29</v>
      </c>
      <c r="C1410" s="26">
        <v>-0.0328847</v>
      </c>
      <c r="D1410" s="26">
        <v>-0.0323499</v>
      </c>
      <c r="E1410" s="26">
        <f>IFERROR(VLOOKUP(A1410, USDTRY!$A$1:$B$2021, 2, FALSE), "NA")</f>
        <v>27.0307</v>
      </c>
      <c r="F1410" s="27">
        <f t="shared" si="1"/>
        <v>277.9539561</v>
      </c>
      <c r="G1410" s="27">
        <f t="shared" si="2"/>
        <v>-0.03284775259</v>
      </c>
    </row>
    <row r="1411">
      <c r="A1411" s="28">
        <v>45159.0</v>
      </c>
      <c r="B1411" s="25">
        <v>7796.65</v>
      </c>
      <c r="C1411" s="26">
        <v>0.0370207</v>
      </c>
      <c r="D1411" s="26">
        <v>0.0377145</v>
      </c>
      <c r="E1411" s="26">
        <f>IFERROR(VLOOKUP(A1411, USDTRY!$A$1:$B$2021, 2, FALSE), "NA")</f>
        <v>27.139</v>
      </c>
      <c r="F1411" s="27">
        <f t="shared" si="1"/>
        <v>287.2858248</v>
      </c>
      <c r="G1411" s="27">
        <f t="shared" si="2"/>
        <v>0.03302215122</v>
      </c>
    </row>
    <row r="1412">
      <c r="A1412" s="28">
        <v>45160.0</v>
      </c>
      <c r="B1412" s="25">
        <v>7771.3</v>
      </c>
      <c r="C1412" s="26">
        <v>-0.0032567</v>
      </c>
      <c r="D1412" s="26">
        <v>-0.0032514</v>
      </c>
      <c r="E1412" s="26">
        <f>IFERROR(VLOOKUP(A1412, USDTRY!$A$1:$B$2021, 2, FALSE), "NA")</f>
        <v>27.1866</v>
      </c>
      <c r="F1412" s="27">
        <f t="shared" si="1"/>
        <v>285.8503822</v>
      </c>
      <c r="G1412" s="27">
        <f t="shared" si="2"/>
        <v>-0.005009090817</v>
      </c>
    </row>
    <row r="1413">
      <c r="A1413" s="28">
        <v>45161.0</v>
      </c>
      <c r="B1413" s="25">
        <v>7602.24</v>
      </c>
      <c r="C1413" s="26">
        <v>-0.0219945</v>
      </c>
      <c r="D1413" s="26">
        <v>-0.0217544</v>
      </c>
      <c r="E1413" s="26">
        <f>IFERROR(VLOOKUP(A1413, USDTRY!$A$1:$B$2021, 2, FALSE), "NA")</f>
        <v>27.1792</v>
      </c>
      <c r="F1413" s="27">
        <f t="shared" si="1"/>
        <v>279.708012</v>
      </c>
      <c r="G1413" s="27">
        <f t="shared" si="2"/>
        <v>-0.02172228987</v>
      </c>
    </row>
    <row r="1414">
      <c r="A1414" s="28">
        <v>45162.0</v>
      </c>
      <c r="B1414" s="25">
        <v>7491.94</v>
      </c>
      <c r="C1414" s="26">
        <v>-0.0146152</v>
      </c>
      <c r="D1414" s="26">
        <v>-0.0145089</v>
      </c>
      <c r="E1414" s="26">
        <f>IFERROR(VLOOKUP(A1414, USDTRY!$A$1:$B$2021, 2, FALSE), "NA")</f>
        <v>25.7824</v>
      </c>
      <c r="F1414" s="27">
        <f t="shared" si="1"/>
        <v>290.5834988</v>
      </c>
      <c r="G1414" s="27">
        <f t="shared" si="2"/>
        <v>0.03814472158</v>
      </c>
    </row>
    <row r="1415">
      <c r="A1415" s="28">
        <v>45163.0</v>
      </c>
      <c r="B1415" s="25">
        <v>7716.67</v>
      </c>
      <c r="C1415" s="26">
        <v>0.02955515</v>
      </c>
      <c r="D1415" s="26">
        <v>0.02999624</v>
      </c>
      <c r="E1415" s="26">
        <f>IFERROR(VLOOKUP(A1415, USDTRY!$A$1:$B$2021, 2, FALSE), "NA")</f>
        <v>26.5465</v>
      </c>
      <c r="F1415" s="27">
        <f t="shared" si="1"/>
        <v>290.6850244</v>
      </c>
      <c r="G1415" s="27">
        <f t="shared" si="2"/>
        <v>0.0003493241669</v>
      </c>
    </row>
    <row r="1416">
      <c r="A1416" s="28">
        <v>45166.0</v>
      </c>
      <c r="B1416" s="25">
        <v>7941.73</v>
      </c>
      <c r="C1416" s="26">
        <v>0.02874821</v>
      </c>
      <c r="D1416" s="26">
        <v>0.02916543</v>
      </c>
      <c r="E1416" s="26">
        <f>IFERROR(VLOOKUP(A1416, USDTRY!$A$1:$B$2021, 2, FALSE), "NA")</f>
        <v>26.503</v>
      </c>
      <c r="F1416" s="27">
        <f t="shared" si="1"/>
        <v>299.6540014</v>
      </c>
      <c r="G1416" s="27">
        <f t="shared" si="2"/>
        <v>0.03038818995</v>
      </c>
    </row>
    <row r="1417">
      <c r="A1417" s="28">
        <v>45167.0</v>
      </c>
      <c r="B1417" s="25">
        <v>7907.13</v>
      </c>
      <c r="C1417" s="26">
        <v>-0.0043663</v>
      </c>
      <c r="D1417" s="26">
        <v>-0.0043567</v>
      </c>
      <c r="E1417" s="26">
        <f>IFERROR(VLOOKUP(A1417, USDTRY!$A$1:$B$2021, 2, FALSE), "NA")</f>
        <v>26.5544</v>
      </c>
      <c r="F1417" s="27">
        <f t="shared" si="1"/>
        <v>297.7709909</v>
      </c>
      <c r="G1417" s="27">
        <f t="shared" si="2"/>
        <v>-0.006303776447</v>
      </c>
    </row>
    <row r="1418">
      <c r="A1418" s="28">
        <v>45169.0</v>
      </c>
      <c r="B1418" s="25">
        <v>7917.93</v>
      </c>
      <c r="C1418" s="26">
        <v>0.00136492</v>
      </c>
      <c r="D1418" s="26">
        <v>0.00136586</v>
      </c>
      <c r="E1418" s="26">
        <f>IFERROR(VLOOKUP(A1418, USDTRY!$A$1:$B$2021, 2, FALSE), "NA")</f>
        <v>26.6502</v>
      </c>
      <c r="F1418" s="27">
        <f t="shared" si="1"/>
        <v>297.1058379</v>
      </c>
      <c r="G1418" s="27">
        <f t="shared" si="2"/>
        <v>-0.002236272323</v>
      </c>
    </row>
    <row r="1419">
      <c r="A1419" s="28">
        <v>45170.0</v>
      </c>
      <c r="B1419" s="25">
        <v>8056.12</v>
      </c>
      <c r="C1419" s="26">
        <v>0.01730224</v>
      </c>
      <c r="D1419" s="26">
        <v>0.01745279</v>
      </c>
      <c r="E1419" s="26">
        <f>IFERROR(VLOOKUP(A1419, USDTRY!$A$1:$B$2021, 2, FALSE), "NA")</f>
        <v>26.6311</v>
      </c>
      <c r="F1419" s="27">
        <f t="shared" si="1"/>
        <v>302.50797</v>
      </c>
      <c r="G1419" s="27">
        <f t="shared" si="2"/>
        <v>0.01801919251</v>
      </c>
    </row>
    <row r="1420">
      <c r="A1420" s="28">
        <v>45173.0</v>
      </c>
      <c r="B1420" s="25">
        <v>8141.33</v>
      </c>
      <c r="C1420" s="26">
        <v>0.01052151</v>
      </c>
      <c r="D1420" s="26">
        <v>0.01057705</v>
      </c>
      <c r="E1420" s="26">
        <f>IFERROR(VLOOKUP(A1420, USDTRY!$A$1:$B$2021, 2, FALSE), "NA")</f>
        <v>26.7395</v>
      </c>
      <c r="F1420" s="27">
        <f t="shared" si="1"/>
        <v>304.468296</v>
      </c>
      <c r="G1420" s="27">
        <f t="shared" si="2"/>
        <v>0.006459339145</v>
      </c>
    </row>
    <row r="1421">
      <c r="A1421" s="28">
        <v>45174.0</v>
      </c>
      <c r="B1421" s="25">
        <v>8236.14</v>
      </c>
      <c r="C1421" s="26">
        <v>0.01157823</v>
      </c>
      <c r="D1421" s="26">
        <v>0.01164552</v>
      </c>
      <c r="E1421" s="26">
        <f>IFERROR(VLOOKUP(A1421, USDTRY!$A$1:$B$2021, 2, FALSE), "NA")</f>
        <v>26.7646</v>
      </c>
      <c r="F1421" s="27">
        <f t="shared" si="1"/>
        <v>307.7251295</v>
      </c>
      <c r="G1421" s="27">
        <f t="shared" si="2"/>
        <v>0.01063998431</v>
      </c>
    </row>
    <row r="1422">
      <c r="A1422" s="28">
        <v>45175.0</v>
      </c>
      <c r="B1422" s="25">
        <v>8181.67</v>
      </c>
      <c r="C1422" s="26">
        <v>-0.0066355</v>
      </c>
      <c r="D1422" s="26">
        <v>-0.0066135</v>
      </c>
      <c r="E1422" s="26">
        <f>IFERROR(VLOOKUP(A1422, USDTRY!$A$1:$B$2021, 2, FALSE), "NA")</f>
        <v>26.7923</v>
      </c>
      <c r="F1422" s="27">
        <f t="shared" si="1"/>
        <v>305.3739321</v>
      </c>
      <c r="G1422" s="27">
        <f t="shared" si="2"/>
        <v>-0.007669915266</v>
      </c>
    </row>
    <row r="1423">
      <c r="A1423" s="28">
        <v>45176.0</v>
      </c>
      <c r="B1423" s="25">
        <v>8337.67</v>
      </c>
      <c r="C1423" s="26">
        <v>0.01888751</v>
      </c>
      <c r="D1423" s="26">
        <v>0.01906701</v>
      </c>
      <c r="E1423" s="26">
        <f>IFERROR(VLOOKUP(A1423, USDTRY!$A$1:$B$2021, 2, FALSE), "NA")</f>
        <v>26.7827</v>
      </c>
      <c r="F1423" s="27">
        <f t="shared" si="1"/>
        <v>311.3080459</v>
      </c>
      <c r="G1423" s="27">
        <f t="shared" si="2"/>
        <v>0.01924589069</v>
      </c>
    </row>
    <row r="1424">
      <c r="A1424" s="28">
        <v>45177.0</v>
      </c>
      <c r="B1424" s="25">
        <v>8325.3</v>
      </c>
      <c r="C1424" s="26">
        <v>-0.0014847</v>
      </c>
      <c r="D1424" s="26">
        <v>-0.0014836</v>
      </c>
      <c r="E1424" s="26">
        <f>IFERROR(VLOOKUP(A1424, USDTRY!$A$1:$B$2021, 2, FALSE), "NA")</f>
        <v>26.8228</v>
      </c>
      <c r="F1424" s="27">
        <f t="shared" si="1"/>
        <v>310.3814665</v>
      </c>
      <c r="G1424" s="27">
        <f t="shared" si="2"/>
        <v>-0.002980845002</v>
      </c>
    </row>
    <row r="1425">
      <c r="A1425" s="28">
        <v>45180.0</v>
      </c>
      <c r="B1425" s="25">
        <v>8146.49</v>
      </c>
      <c r="C1425" s="26">
        <v>-0.0217119</v>
      </c>
      <c r="D1425" s="26">
        <v>-0.0214779</v>
      </c>
      <c r="E1425" s="26">
        <f>IFERROR(VLOOKUP(A1425, USDTRY!$A$1:$B$2021, 2, FALSE), "NA")</f>
        <v>26.8047</v>
      </c>
      <c r="F1425" s="27">
        <f t="shared" si="1"/>
        <v>303.920208</v>
      </c>
      <c r="G1425" s="27">
        <f t="shared" si="2"/>
        <v>-0.02103688478</v>
      </c>
    </row>
    <row r="1426">
      <c r="A1426" s="28">
        <v>45181.0</v>
      </c>
      <c r="B1426" s="25">
        <v>8159.9</v>
      </c>
      <c r="C1426" s="26">
        <v>0.00164475</v>
      </c>
      <c r="D1426" s="26">
        <v>0.00164611</v>
      </c>
      <c r="E1426" s="26">
        <f>IFERROR(VLOOKUP(A1426, USDTRY!$A$1:$B$2021, 2, FALSE), "NA")</f>
        <v>26.8494</v>
      </c>
      <c r="F1426" s="27">
        <f t="shared" si="1"/>
        <v>303.9136815</v>
      </c>
      <c r="G1426" s="27">
        <f t="shared" si="2"/>
        <v>-0.00002147470154</v>
      </c>
    </row>
    <row r="1427">
      <c r="A1427" s="28">
        <v>45182.0</v>
      </c>
      <c r="B1427" s="25">
        <v>8013.89</v>
      </c>
      <c r="C1427" s="26">
        <v>-0.0180556</v>
      </c>
      <c r="D1427" s="26">
        <v>-0.0178936</v>
      </c>
      <c r="E1427" s="26">
        <f>IFERROR(VLOOKUP(A1427, USDTRY!$A$1:$B$2021, 2, FALSE), "NA")</f>
        <v>26.9215</v>
      </c>
      <c r="F1427" s="27">
        <f t="shared" si="1"/>
        <v>297.6762067</v>
      </c>
      <c r="G1427" s="27">
        <f t="shared" si="2"/>
        <v>-0.0207373774</v>
      </c>
    </row>
    <row r="1428">
      <c r="A1428" s="28">
        <v>45183.0</v>
      </c>
      <c r="B1428" s="25">
        <v>8118.75</v>
      </c>
      <c r="C1428" s="26">
        <v>0.01299992</v>
      </c>
      <c r="D1428" s="26">
        <v>0.01308478</v>
      </c>
      <c r="E1428" s="26">
        <f>IFERROR(VLOOKUP(A1428, USDTRY!$A$1:$B$2021, 2, FALSE), "NA")</f>
        <v>26.8625</v>
      </c>
      <c r="F1428" s="27">
        <f t="shared" si="1"/>
        <v>302.233597</v>
      </c>
      <c r="G1428" s="27">
        <f t="shared" si="2"/>
        <v>0.01519387721</v>
      </c>
    </row>
    <row r="1429">
      <c r="A1429" s="28">
        <v>45184.0</v>
      </c>
      <c r="B1429" s="25">
        <v>7961.98</v>
      </c>
      <c r="C1429" s="26">
        <v>-0.0194985</v>
      </c>
      <c r="D1429" s="26">
        <v>-0.0193096</v>
      </c>
      <c r="E1429" s="26">
        <f>IFERROR(VLOOKUP(A1429, USDTRY!$A$1:$B$2021, 2, FALSE), "NA")</f>
        <v>26.9191</v>
      </c>
      <c r="F1429" s="27">
        <f t="shared" si="1"/>
        <v>295.7743758</v>
      </c>
      <c r="G1429" s="27">
        <f t="shared" si="2"/>
        <v>-0.02160329865</v>
      </c>
    </row>
    <row r="1430">
      <c r="A1430" s="28">
        <v>45187.0</v>
      </c>
      <c r="B1430" s="25">
        <v>7680.36</v>
      </c>
      <c r="C1430" s="26">
        <v>-0.0360113</v>
      </c>
      <c r="D1430" s="26">
        <v>-0.0353706</v>
      </c>
      <c r="E1430" s="26">
        <f>IFERROR(VLOOKUP(A1430, USDTRY!$A$1:$B$2021, 2, FALSE), "NA")</f>
        <v>27.0121</v>
      </c>
      <c r="F1430" s="27">
        <f t="shared" si="1"/>
        <v>284.3303557</v>
      </c>
      <c r="G1430" s="27">
        <f t="shared" si="2"/>
        <v>-0.03946013352</v>
      </c>
    </row>
    <row r="1431">
      <c r="A1431" s="28">
        <v>45188.0</v>
      </c>
      <c r="B1431" s="25">
        <v>7784.01</v>
      </c>
      <c r="C1431" s="26">
        <v>0.01340521</v>
      </c>
      <c r="D1431" s="26">
        <v>0.01349546</v>
      </c>
      <c r="E1431" s="26">
        <f>IFERROR(VLOOKUP(A1431, USDTRY!$A$1:$B$2021, 2, FALSE), "NA")</f>
        <v>26.944</v>
      </c>
      <c r="F1431" s="27">
        <f t="shared" si="1"/>
        <v>288.8958581</v>
      </c>
      <c r="G1431" s="27">
        <f t="shared" si="2"/>
        <v>0.01592948421</v>
      </c>
    </row>
    <row r="1432">
      <c r="A1432" s="28">
        <v>45189.0</v>
      </c>
      <c r="B1432" s="25">
        <v>7719.82</v>
      </c>
      <c r="C1432" s="26">
        <v>-0.0082806</v>
      </c>
      <c r="D1432" s="26">
        <v>-0.0082464</v>
      </c>
      <c r="E1432" s="26">
        <f>IFERROR(VLOOKUP(A1432, USDTRY!$A$1:$B$2021, 2, FALSE), "NA")</f>
        <v>26.9806</v>
      </c>
      <c r="F1432" s="27">
        <f t="shared" si="1"/>
        <v>286.1248453</v>
      </c>
      <c r="G1432" s="27">
        <f t="shared" si="2"/>
        <v>-0.009638033034</v>
      </c>
    </row>
    <row r="1433">
      <c r="A1433" s="28">
        <v>45190.0</v>
      </c>
      <c r="B1433" s="25">
        <v>8000.46</v>
      </c>
      <c r="C1433" s="26">
        <v>0.03570799</v>
      </c>
      <c r="D1433" s="26">
        <v>0.03635318</v>
      </c>
      <c r="E1433" s="26">
        <f>IFERROR(VLOOKUP(A1433, USDTRY!$A$1:$B$2021, 2, FALSE), "NA")</f>
        <v>27.1121</v>
      </c>
      <c r="F1433" s="27">
        <f t="shared" si="1"/>
        <v>295.088171</v>
      </c>
      <c r="G1433" s="27">
        <f t="shared" si="2"/>
        <v>0.03084595885</v>
      </c>
    </row>
    <row r="1434">
      <c r="A1434" s="28">
        <v>45191.0</v>
      </c>
      <c r="B1434" s="25">
        <v>8039.18</v>
      </c>
      <c r="C1434" s="26">
        <v>0.00482805</v>
      </c>
      <c r="D1434" s="26">
        <v>0.00483972</v>
      </c>
      <c r="E1434" s="26">
        <f>IFERROR(VLOOKUP(A1434, USDTRY!$A$1:$B$2021, 2, FALSE), "NA")</f>
        <v>27.1038</v>
      </c>
      <c r="F1434" s="27">
        <f t="shared" si="1"/>
        <v>296.6071178</v>
      </c>
      <c r="G1434" s="27">
        <f t="shared" si="2"/>
        <v>0.005134231157</v>
      </c>
    </row>
    <row r="1435">
      <c r="A1435" s="28">
        <v>45194.0</v>
      </c>
      <c r="B1435" s="25">
        <v>8304.83</v>
      </c>
      <c r="C1435" s="26">
        <v>0.03251019</v>
      </c>
      <c r="D1435" s="26">
        <v>0.03304441</v>
      </c>
      <c r="E1435" s="26">
        <f>IFERROR(VLOOKUP(A1435, USDTRY!$A$1:$B$2021, 2, FALSE), "NA")</f>
        <v>27.1807</v>
      </c>
      <c r="F1435" s="27">
        <f t="shared" si="1"/>
        <v>305.541432</v>
      </c>
      <c r="G1435" s="27">
        <f t="shared" si="2"/>
        <v>0.02967696215</v>
      </c>
    </row>
    <row r="1436">
      <c r="A1436" s="28">
        <v>45195.0</v>
      </c>
      <c r="B1436" s="25">
        <v>8242.26</v>
      </c>
      <c r="C1436" s="26">
        <v>-0.0075627</v>
      </c>
      <c r="D1436" s="26">
        <v>-0.0075342</v>
      </c>
      <c r="E1436" s="26">
        <f>IFERROR(VLOOKUP(A1436, USDTRY!$A$1:$B$2021, 2, FALSE), "NA")</f>
        <v>27.2514</v>
      </c>
      <c r="F1436" s="27">
        <f t="shared" si="1"/>
        <v>302.452718</v>
      </c>
      <c r="G1436" s="27">
        <f t="shared" si="2"/>
        <v>-0.01016042841</v>
      </c>
    </row>
    <row r="1437">
      <c r="A1437" s="28">
        <v>45196.0</v>
      </c>
      <c r="B1437" s="25">
        <v>8213.76</v>
      </c>
      <c r="C1437" s="26">
        <v>-0.0034638</v>
      </c>
      <c r="D1437" s="26">
        <v>-0.0034578</v>
      </c>
      <c r="E1437" s="26">
        <f>IFERROR(VLOOKUP(A1437, USDTRY!$A$1:$B$2021, 2, FALSE), "NA")</f>
        <v>26.8303</v>
      </c>
      <c r="F1437" s="27">
        <f t="shared" si="1"/>
        <v>306.137464</v>
      </c>
      <c r="G1437" s="27">
        <f t="shared" si="2"/>
        <v>0.01210926859</v>
      </c>
    </row>
    <row r="1438">
      <c r="A1438" s="28">
        <v>45197.0</v>
      </c>
      <c r="B1438" s="25">
        <v>8218.74</v>
      </c>
      <c r="C1438" s="26">
        <v>6.0612E-4</v>
      </c>
      <c r="D1438" s="26">
        <v>6.063E-4</v>
      </c>
      <c r="E1438" s="26">
        <f>IFERROR(VLOOKUP(A1438, USDTRY!$A$1:$B$2021, 2, FALSE), "NA")</f>
        <v>27.3628</v>
      </c>
      <c r="F1438" s="27">
        <f t="shared" si="1"/>
        <v>300.3618051</v>
      </c>
      <c r="G1438" s="27">
        <f t="shared" si="2"/>
        <v>-0.01904646486</v>
      </c>
    </row>
    <row r="1439">
      <c r="A1439" s="28">
        <v>45198.0</v>
      </c>
      <c r="B1439" s="25">
        <v>8334.94</v>
      </c>
      <c r="C1439" s="26">
        <v>0.0140394</v>
      </c>
      <c r="D1439" s="26">
        <v>0.01413842</v>
      </c>
      <c r="E1439" s="26">
        <f>IFERROR(VLOOKUP(A1439, USDTRY!$A$1:$B$2021, 2, FALSE), "NA")</f>
        <v>27.3712</v>
      </c>
      <c r="F1439" s="27">
        <f t="shared" si="1"/>
        <v>304.5149646</v>
      </c>
      <c r="G1439" s="27">
        <f t="shared" si="2"/>
        <v>0.01373246595</v>
      </c>
    </row>
    <row r="1440">
      <c r="A1440" s="28">
        <v>45201.0</v>
      </c>
      <c r="B1440" s="25">
        <v>8486.96</v>
      </c>
      <c r="C1440" s="26">
        <v>0.01807455</v>
      </c>
      <c r="D1440" s="26">
        <v>0.01823888</v>
      </c>
      <c r="E1440" s="26">
        <f>IFERROR(VLOOKUP(A1440, USDTRY!$A$1:$B$2021, 2, FALSE), "NA")</f>
        <v>27.4241</v>
      </c>
      <c r="F1440" s="27">
        <f t="shared" si="1"/>
        <v>309.4708669</v>
      </c>
      <c r="G1440" s="27">
        <f t="shared" si="2"/>
        <v>0.01614372714</v>
      </c>
    </row>
    <row r="1441">
      <c r="A1441" s="28">
        <v>45202.0</v>
      </c>
      <c r="B1441" s="25">
        <v>8513.54</v>
      </c>
      <c r="C1441" s="26">
        <v>0.00312697</v>
      </c>
      <c r="D1441" s="26">
        <v>0.00313186</v>
      </c>
      <c r="E1441" s="26">
        <f>IFERROR(VLOOKUP(A1441, USDTRY!$A$1:$B$2021, 2, FALSE), "NA")</f>
        <v>27.4633</v>
      </c>
      <c r="F1441" s="27">
        <f t="shared" si="1"/>
        <v>309.9969778</v>
      </c>
      <c r="G1441" s="27">
        <f t="shared" si="2"/>
        <v>0.001698590333</v>
      </c>
    </row>
    <row r="1442">
      <c r="A1442" s="28">
        <v>45203.0</v>
      </c>
      <c r="B1442" s="25">
        <v>8333.14</v>
      </c>
      <c r="C1442" s="26">
        <v>-0.0214175</v>
      </c>
      <c r="D1442" s="26">
        <v>-0.0211898</v>
      </c>
      <c r="E1442" s="26">
        <f>IFERROR(VLOOKUP(A1442, USDTRY!$A$1:$B$2021, 2, FALSE), "NA")</f>
        <v>27.4944</v>
      </c>
      <c r="F1442" s="27">
        <f t="shared" si="1"/>
        <v>303.0849919</v>
      </c>
      <c r="G1442" s="27">
        <f t="shared" si="2"/>
        <v>-0.02254928101</v>
      </c>
    </row>
    <row r="1443">
      <c r="A1443" s="28">
        <v>45204.0</v>
      </c>
      <c r="B1443" s="25">
        <v>8487.98</v>
      </c>
      <c r="C1443" s="26">
        <v>0.01841071</v>
      </c>
      <c r="D1443" s="26">
        <v>0.01858123</v>
      </c>
      <c r="E1443" s="26">
        <f>IFERROR(VLOOKUP(A1443, USDTRY!$A$1:$B$2021, 2, FALSE), "NA")</f>
        <v>27.5067</v>
      </c>
      <c r="F1443" s="27">
        <f t="shared" si="1"/>
        <v>308.5786372</v>
      </c>
      <c r="G1443" s="27">
        <f t="shared" si="2"/>
        <v>0.01796344532</v>
      </c>
    </row>
    <row r="1444">
      <c r="A1444" s="28">
        <v>45205.0</v>
      </c>
      <c r="B1444" s="25">
        <v>8464.93</v>
      </c>
      <c r="C1444" s="26">
        <v>-0.0027193</v>
      </c>
      <c r="D1444" s="26">
        <v>-0.0027156</v>
      </c>
      <c r="E1444" s="26">
        <f>IFERROR(VLOOKUP(A1444, USDTRY!$A$1:$B$2021, 2, FALSE), "NA")</f>
        <v>27.5405</v>
      </c>
      <c r="F1444" s="27">
        <f t="shared" si="1"/>
        <v>307.3629745</v>
      </c>
      <c r="G1444" s="27">
        <f t="shared" si="2"/>
        <v>-0.003947336019</v>
      </c>
    </row>
    <row r="1445">
      <c r="A1445" s="28">
        <v>45208.0</v>
      </c>
      <c r="B1445" s="25">
        <v>8193.44</v>
      </c>
      <c r="C1445" s="26">
        <v>-0.0325979</v>
      </c>
      <c r="D1445" s="26">
        <v>-0.0320723</v>
      </c>
      <c r="E1445" s="26">
        <f>IFERROR(VLOOKUP(A1445, USDTRY!$A$1:$B$2021, 2, FALSE), "NA")</f>
        <v>27.665</v>
      </c>
      <c r="F1445" s="27">
        <f t="shared" si="1"/>
        <v>296.1662751</v>
      </c>
      <c r="G1445" s="27">
        <f t="shared" si="2"/>
        <v>-0.03710833991</v>
      </c>
    </row>
    <row r="1446">
      <c r="A1446" s="28">
        <v>45209.0</v>
      </c>
      <c r="B1446" s="25">
        <v>8442.79</v>
      </c>
      <c r="C1446" s="26">
        <v>0.02997899</v>
      </c>
      <c r="D1446" s="26">
        <v>0.03043288</v>
      </c>
      <c r="E1446" s="26">
        <f>IFERROR(VLOOKUP(A1446, USDTRY!$A$1:$B$2021, 2, FALSE), "NA")</f>
        <v>27.705</v>
      </c>
      <c r="F1446" s="27">
        <f t="shared" si="1"/>
        <v>304.7388558</v>
      </c>
      <c r="G1446" s="27">
        <f t="shared" si="2"/>
        <v>0.02853416263</v>
      </c>
    </row>
    <row r="1447">
      <c r="A1447" s="28">
        <v>45210.0</v>
      </c>
      <c r="B1447" s="25">
        <v>8330.64</v>
      </c>
      <c r="C1447" s="26">
        <v>-0.0133725</v>
      </c>
      <c r="D1447" s="26">
        <v>-0.0132835</v>
      </c>
      <c r="E1447" s="26">
        <f>IFERROR(VLOOKUP(A1447, USDTRY!$A$1:$B$2021, 2, FALSE), "NA")</f>
        <v>27.6979</v>
      </c>
      <c r="F1447" s="27">
        <f t="shared" si="1"/>
        <v>300.7679283</v>
      </c>
      <c r="G1447" s="27">
        <f t="shared" si="2"/>
        <v>-0.01311623447</v>
      </c>
    </row>
    <row r="1448">
      <c r="A1448" s="28">
        <v>45211.0</v>
      </c>
      <c r="B1448" s="25">
        <v>8259.27</v>
      </c>
      <c r="C1448" s="26">
        <v>-0.0086041</v>
      </c>
      <c r="D1448" s="26">
        <v>-0.0085672</v>
      </c>
      <c r="E1448" s="26">
        <f>IFERROR(VLOOKUP(A1448, USDTRY!$A$1:$B$2021, 2, FALSE), "NA")</f>
        <v>27.695</v>
      </c>
      <c r="F1448" s="27">
        <f t="shared" si="1"/>
        <v>298.2224228</v>
      </c>
      <c r="G1448" s="27">
        <f t="shared" si="2"/>
        <v>-0.008499371496</v>
      </c>
    </row>
    <row r="1449">
      <c r="A1449" s="28">
        <v>45212.0</v>
      </c>
      <c r="B1449" s="25">
        <v>8113.3</v>
      </c>
      <c r="C1449" s="26">
        <v>-0.0178315</v>
      </c>
      <c r="D1449" s="26">
        <v>-0.0176735</v>
      </c>
      <c r="E1449" s="26">
        <f>IFERROR(VLOOKUP(A1449, USDTRY!$A$1:$B$2021, 2, FALSE), "NA")</f>
        <v>27.7612</v>
      </c>
      <c r="F1449" s="27">
        <f t="shared" si="1"/>
        <v>292.2532167</v>
      </c>
      <c r="G1449" s="27">
        <f t="shared" si="2"/>
        <v>-0.02021898637</v>
      </c>
    </row>
    <row r="1450">
      <c r="A1450" s="28">
        <v>45215.0</v>
      </c>
      <c r="B1450" s="25">
        <v>7934.56</v>
      </c>
      <c r="C1450" s="26">
        <v>-0.0222768</v>
      </c>
      <c r="D1450" s="26">
        <v>-0.0220305</v>
      </c>
      <c r="E1450" s="26">
        <f>IFERROR(VLOOKUP(A1450, USDTRY!$A$1:$B$2021, 2, FALSE), "NA")</f>
        <v>27.8552</v>
      </c>
      <c r="F1450" s="27">
        <f t="shared" si="1"/>
        <v>284.8502255</v>
      </c>
      <c r="G1450" s="27">
        <f t="shared" si="2"/>
        <v>-0.02565708963</v>
      </c>
    </row>
    <row r="1451">
      <c r="A1451" s="28">
        <v>45216.0</v>
      </c>
      <c r="B1451" s="25">
        <v>8115.01</v>
      </c>
      <c r="C1451" s="26">
        <v>0.02248753</v>
      </c>
      <c r="D1451" s="26">
        <v>0.02274228</v>
      </c>
      <c r="E1451" s="26">
        <f>IFERROR(VLOOKUP(A1451, USDTRY!$A$1:$B$2021, 2, FALSE), "NA")</f>
        <v>27.9187</v>
      </c>
      <c r="F1451" s="27">
        <f t="shared" si="1"/>
        <v>290.6657545</v>
      </c>
      <c r="G1451" s="27">
        <f t="shared" si="2"/>
        <v>0.02021047963</v>
      </c>
    </row>
    <row r="1452">
      <c r="A1452" s="28">
        <v>45217.0</v>
      </c>
      <c r="B1452" s="25">
        <v>7842.66</v>
      </c>
      <c r="C1452" s="26">
        <v>-0.0341374</v>
      </c>
      <c r="D1452" s="26">
        <v>-0.0335613</v>
      </c>
      <c r="E1452" s="26">
        <f>IFERROR(VLOOKUP(A1452, USDTRY!$A$1:$B$2021, 2, FALSE), "NA")</f>
        <v>27.9978</v>
      </c>
      <c r="F1452" s="27">
        <f t="shared" si="1"/>
        <v>280.1170092</v>
      </c>
      <c r="G1452" s="27">
        <f t="shared" si="2"/>
        <v>-0.03696659117</v>
      </c>
    </row>
    <row r="1453">
      <c r="A1453" s="28">
        <v>45218.0</v>
      </c>
      <c r="B1453" s="25">
        <v>7769.03</v>
      </c>
      <c r="C1453" s="26">
        <v>-0.0094327</v>
      </c>
      <c r="D1453" s="26">
        <v>-0.0093884</v>
      </c>
      <c r="E1453" s="26">
        <f>IFERROR(VLOOKUP(A1453, USDTRY!$A$1:$B$2021, 2, FALSE), "NA")</f>
        <v>27.9569</v>
      </c>
      <c r="F1453" s="27">
        <f t="shared" si="1"/>
        <v>277.893114</v>
      </c>
      <c r="G1453" s="27">
        <f t="shared" si="2"/>
        <v>-0.007970847954</v>
      </c>
    </row>
    <row r="1454">
      <c r="A1454" s="28">
        <v>45219.0</v>
      </c>
      <c r="B1454" s="25">
        <v>7510.68</v>
      </c>
      <c r="C1454" s="26">
        <v>-0.0338193</v>
      </c>
      <c r="D1454" s="26">
        <v>-0.0332538</v>
      </c>
      <c r="E1454" s="26">
        <f>IFERROR(VLOOKUP(A1454, USDTRY!$A$1:$B$2021, 2, FALSE), "NA")</f>
        <v>27.9483</v>
      </c>
      <c r="F1454" s="27">
        <f t="shared" si="1"/>
        <v>268.734771</v>
      </c>
      <c r="G1454" s="27">
        <f t="shared" si="2"/>
        <v>-0.03351164616</v>
      </c>
    </row>
    <row r="1455">
      <c r="A1455" s="28">
        <v>45222.0</v>
      </c>
      <c r="B1455" s="25">
        <v>7750.39</v>
      </c>
      <c r="C1455" s="26">
        <v>0.03141716</v>
      </c>
      <c r="D1455" s="26">
        <v>0.03191589</v>
      </c>
      <c r="E1455" s="26">
        <f>IFERROR(VLOOKUP(A1455, USDTRY!$A$1:$B$2021, 2, FALSE), "NA")</f>
        <v>28.0588</v>
      </c>
      <c r="F1455" s="27">
        <f t="shared" si="1"/>
        <v>276.2195817</v>
      </c>
      <c r="G1455" s="27">
        <f t="shared" si="2"/>
        <v>0.02747122366</v>
      </c>
    </row>
    <row r="1456">
      <c r="A1456" s="28">
        <v>45223.0</v>
      </c>
      <c r="B1456" s="25">
        <v>7990.42</v>
      </c>
      <c r="C1456" s="26">
        <v>0.03050016</v>
      </c>
      <c r="D1456" s="26">
        <v>0.03097005</v>
      </c>
      <c r="E1456" s="26">
        <f>IFERROR(VLOOKUP(A1456, USDTRY!$A$1:$B$2021, 2, FALSE), "NA")</f>
        <v>28.1008</v>
      </c>
      <c r="F1456" s="27">
        <f t="shared" si="1"/>
        <v>284.3484883</v>
      </c>
      <c r="G1456" s="27">
        <f t="shared" si="2"/>
        <v>0.029004422</v>
      </c>
    </row>
    <row r="1457">
      <c r="A1457" s="28">
        <v>45224.0</v>
      </c>
      <c r="B1457" s="25">
        <v>7424.97</v>
      </c>
      <c r="C1457" s="26">
        <v>-0.0733947</v>
      </c>
      <c r="D1457" s="26">
        <v>-0.070766</v>
      </c>
      <c r="E1457" s="26">
        <f>IFERROR(VLOOKUP(A1457, USDTRY!$A$1:$B$2021, 2, FALSE), "NA")</f>
        <v>28.1139</v>
      </c>
      <c r="F1457" s="27">
        <f t="shared" si="1"/>
        <v>264.103166</v>
      </c>
      <c r="G1457" s="27">
        <f t="shared" si="2"/>
        <v>-0.0738607501</v>
      </c>
    </row>
    <row r="1458">
      <c r="A1458" s="28">
        <v>45225.0</v>
      </c>
      <c r="B1458" s="25">
        <v>7662.05</v>
      </c>
      <c r="C1458" s="26">
        <v>0.03143093</v>
      </c>
      <c r="D1458" s="26">
        <v>0.0319301</v>
      </c>
      <c r="E1458" s="26">
        <f>IFERROR(VLOOKUP(A1458, USDTRY!$A$1:$B$2021, 2, FALSE), "NA")</f>
        <v>28.1282</v>
      </c>
      <c r="F1458" s="27">
        <f t="shared" si="1"/>
        <v>272.3974517</v>
      </c>
      <c r="G1458" s="27">
        <f t="shared" si="2"/>
        <v>0.03092241182</v>
      </c>
    </row>
    <row r="1459">
      <c r="A1459" s="28">
        <v>45226.0</v>
      </c>
      <c r="B1459" s="25">
        <v>7706.41</v>
      </c>
      <c r="C1459" s="26">
        <v>0.00577288</v>
      </c>
      <c r="D1459" s="26">
        <v>0.00578957</v>
      </c>
      <c r="E1459" s="26">
        <f>IFERROR(VLOOKUP(A1459, USDTRY!$A$1:$B$2021, 2, FALSE), "NA")</f>
        <v>28.1636</v>
      </c>
      <c r="F1459" s="27">
        <f t="shared" si="1"/>
        <v>273.6301467</v>
      </c>
      <c r="G1459" s="27">
        <f t="shared" si="2"/>
        <v>0.004515145917</v>
      </c>
    </row>
    <row r="1460">
      <c r="A1460" s="28">
        <v>45229.0</v>
      </c>
      <c r="B1460" s="25">
        <v>7712.85</v>
      </c>
      <c r="C1460" s="26">
        <v>8.3532E-4</v>
      </c>
      <c r="D1460" s="26">
        <v>8.3567E-4</v>
      </c>
      <c r="E1460" s="26">
        <f>IFERROR(VLOOKUP(A1460, USDTRY!$A$1:$B$2021, 2, FALSE), "NA")</f>
        <v>28.2289</v>
      </c>
      <c r="F1460" s="27">
        <f t="shared" si="1"/>
        <v>273.2253116</v>
      </c>
      <c r="G1460" s="27">
        <f t="shared" si="2"/>
        <v>-0.001480592845</v>
      </c>
    </row>
    <row r="1461">
      <c r="A1461" s="28">
        <v>45230.0</v>
      </c>
      <c r="B1461" s="25">
        <v>7514.1</v>
      </c>
      <c r="C1461" s="26">
        <v>-0.0261065</v>
      </c>
      <c r="D1461" s="26">
        <v>-0.0257687</v>
      </c>
      <c r="E1461" s="26">
        <f>IFERROR(VLOOKUP(A1461, USDTRY!$A$1:$B$2021, 2, FALSE), "NA")</f>
        <v>28.2752</v>
      </c>
      <c r="F1461" s="27">
        <f t="shared" si="1"/>
        <v>265.7487834</v>
      </c>
      <c r="G1461" s="27">
        <f t="shared" si="2"/>
        <v>-0.02774533302</v>
      </c>
    </row>
    <row r="1462">
      <c r="A1462" s="28">
        <v>45231.0</v>
      </c>
      <c r="B1462" s="25">
        <v>7528.57</v>
      </c>
      <c r="C1462" s="26">
        <v>0.00192386</v>
      </c>
      <c r="D1462" s="26">
        <v>0.00192571</v>
      </c>
      <c r="E1462" s="26">
        <f>IFERROR(VLOOKUP(A1462, USDTRY!$A$1:$B$2021, 2, FALSE), "NA")</f>
        <v>28.3125</v>
      </c>
      <c r="F1462" s="27">
        <f t="shared" si="1"/>
        <v>265.9097572</v>
      </c>
      <c r="G1462" s="27">
        <f t="shared" si="2"/>
        <v>0.0006055533049</v>
      </c>
    </row>
    <row r="1463">
      <c r="A1463" s="28">
        <v>45232.0</v>
      </c>
      <c r="B1463" s="25">
        <v>7663.62</v>
      </c>
      <c r="C1463" s="26">
        <v>0.01777934</v>
      </c>
      <c r="D1463" s="26">
        <v>0.01793833</v>
      </c>
      <c r="E1463" s="26">
        <f>IFERROR(VLOOKUP(A1463, USDTRY!$A$1:$B$2021, 2, FALSE), "NA")</f>
        <v>28.3161</v>
      </c>
      <c r="F1463" s="27">
        <f t="shared" si="1"/>
        <v>270.6453219</v>
      </c>
      <c r="G1463" s="27">
        <f t="shared" si="2"/>
        <v>0.017652196</v>
      </c>
    </row>
    <row r="1464">
      <c r="A1464" s="28">
        <v>45233.0</v>
      </c>
      <c r="B1464" s="25">
        <v>7705.99</v>
      </c>
      <c r="C1464" s="26">
        <v>0.00551349</v>
      </c>
      <c r="D1464" s="26">
        <v>0.00552872</v>
      </c>
      <c r="E1464" s="26">
        <f>IFERROR(VLOOKUP(A1464, USDTRY!$A$1:$B$2021, 2, FALSE), "NA")</f>
        <v>28.3775</v>
      </c>
      <c r="F1464" s="27">
        <f t="shared" si="1"/>
        <v>271.5528147</v>
      </c>
      <c r="G1464" s="27">
        <f t="shared" si="2"/>
        <v>0.003347461368</v>
      </c>
    </row>
    <row r="1465">
      <c r="A1465" s="28">
        <v>45236.0</v>
      </c>
      <c r="B1465" s="25">
        <v>7868.02</v>
      </c>
      <c r="C1465" s="26">
        <v>0.02080849</v>
      </c>
      <c r="D1465" s="26">
        <v>0.0210265</v>
      </c>
      <c r="E1465" s="26">
        <f>IFERROR(VLOOKUP(A1465, USDTRY!$A$1:$B$2021, 2, FALSE), "NA")</f>
        <v>28.3618</v>
      </c>
      <c r="F1465" s="27">
        <f t="shared" si="1"/>
        <v>277.4161019</v>
      </c>
      <c r="G1465" s="27">
        <f t="shared" si="2"/>
        <v>0.02136190227</v>
      </c>
    </row>
    <row r="1466">
      <c r="A1466" s="28">
        <v>45237.0</v>
      </c>
      <c r="B1466" s="25">
        <v>7844.8</v>
      </c>
      <c r="C1466" s="26">
        <v>-0.0029556</v>
      </c>
      <c r="D1466" s="26">
        <v>-0.0029512</v>
      </c>
      <c r="E1466" s="26">
        <f>IFERROR(VLOOKUP(A1466, USDTRY!$A$1:$B$2021, 2, FALSE), "NA")</f>
        <v>28.4483</v>
      </c>
      <c r="F1466" s="27">
        <f t="shared" si="1"/>
        <v>275.7563721</v>
      </c>
      <c r="G1466" s="27">
        <f t="shared" si="2"/>
        <v>-0.006000786058</v>
      </c>
    </row>
    <row r="1467">
      <c r="A1467" s="28">
        <v>45238.0</v>
      </c>
      <c r="B1467" s="25">
        <v>7860.88</v>
      </c>
      <c r="C1467" s="26">
        <v>0.00204767</v>
      </c>
      <c r="D1467" s="26">
        <v>0.00204977</v>
      </c>
      <c r="E1467" s="26">
        <f>IFERROR(VLOOKUP(A1467, USDTRY!$A$1:$B$2021, 2, FALSE), "NA")</f>
        <v>28.4324</v>
      </c>
      <c r="F1467" s="27">
        <f t="shared" si="1"/>
        <v>276.4761329</v>
      </c>
      <c r="G1467" s="27">
        <f t="shared" si="2"/>
        <v>0.002606732411</v>
      </c>
    </row>
    <row r="1468">
      <c r="A1468" s="28">
        <v>45239.0</v>
      </c>
      <c r="B1468" s="25">
        <v>7841.46</v>
      </c>
      <c r="C1468" s="26">
        <v>-0.0024735</v>
      </c>
      <c r="D1468" s="26">
        <v>-0.0024705</v>
      </c>
      <c r="E1468" s="26">
        <f>IFERROR(VLOOKUP(A1468, USDTRY!$A$1:$B$2021, 2, FALSE), "NA")</f>
        <v>28.411</v>
      </c>
      <c r="F1468" s="27">
        <f t="shared" si="1"/>
        <v>276.0008447</v>
      </c>
      <c r="G1468" s="27">
        <f t="shared" si="2"/>
        <v>-0.001720572099</v>
      </c>
    </row>
    <row r="1469">
      <c r="A1469" s="28">
        <v>45240.0</v>
      </c>
      <c r="B1469" s="25">
        <v>7771.34</v>
      </c>
      <c r="C1469" s="26">
        <v>-0.0089824</v>
      </c>
      <c r="D1469" s="26">
        <v>-0.0089422</v>
      </c>
      <c r="E1469" s="26">
        <f>IFERROR(VLOOKUP(A1469, USDTRY!$A$1:$B$2021, 2, FALSE), "NA")</f>
        <v>28.5251</v>
      </c>
      <c r="F1469" s="27">
        <f t="shared" si="1"/>
        <v>272.4386593</v>
      </c>
      <c r="G1469" s="27">
        <f t="shared" si="2"/>
        <v>-0.01299044115</v>
      </c>
    </row>
    <row r="1470">
      <c r="A1470" s="28">
        <v>45243.0</v>
      </c>
      <c r="B1470" s="25">
        <v>7568.3</v>
      </c>
      <c r="C1470" s="26">
        <v>-0.0264741</v>
      </c>
      <c r="D1470" s="26">
        <v>-0.0261268</v>
      </c>
      <c r="E1470" s="26">
        <f>IFERROR(VLOOKUP(A1470, USDTRY!$A$1:$B$2021, 2, FALSE), "NA")</f>
        <v>28.5604</v>
      </c>
      <c r="F1470" s="27">
        <f t="shared" si="1"/>
        <v>264.9927872</v>
      </c>
      <c r="G1470" s="27">
        <f t="shared" si="2"/>
        <v>-0.02771087766</v>
      </c>
    </row>
    <row r="1471">
      <c r="A1471" s="28">
        <v>45244.0</v>
      </c>
      <c r="B1471" s="25">
        <v>7671.05</v>
      </c>
      <c r="C1471" s="26">
        <v>0.01348503</v>
      </c>
      <c r="D1471" s="26">
        <v>0.01357636</v>
      </c>
      <c r="E1471" s="26">
        <f>IFERROR(VLOOKUP(A1471, USDTRY!$A$1:$B$2021, 2, FALSE), "NA")</f>
        <v>28.6189</v>
      </c>
      <c r="F1471" s="27">
        <f t="shared" si="1"/>
        <v>268.0413992</v>
      </c>
      <c r="G1471" s="27">
        <f t="shared" si="2"/>
        <v>0.0114388357</v>
      </c>
    </row>
    <row r="1472">
      <c r="A1472" s="28">
        <v>45245.0</v>
      </c>
      <c r="B1472" s="25">
        <v>7665.87</v>
      </c>
      <c r="C1472" s="26">
        <v>-6.755E-4</v>
      </c>
      <c r="D1472" s="26">
        <v>-6.753E-4</v>
      </c>
      <c r="E1472" s="26">
        <f>IFERROR(VLOOKUP(A1472, USDTRY!$A$1:$B$2021, 2, FALSE), "NA")</f>
        <v>28.6553</v>
      </c>
      <c r="F1472" s="27">
        <f t="shared" si="1"/>
        <v>267.5201446</v>
      </c>
      <c r="G1472" s="27">
        <f t="shared" si="2"/>
        <v>-0.00194657279</v>
      </c>
    </row>
    <row r="1473">
      <c r="A1473" s="28">
        <v>45246.0</v>
      </c>
      <c r="B1473" s="25">
        <v>7780.68</v>
      </c>
      <c r="C1473" s="26">
        <v>0.01486573</v>
      </c>
      <c r="D1473" s="26">
        <v>0.01497677</v>
      </c>
      <c r="E1473" s="26">
        <f>IFERROR(VLOOKUP(A1473, USDTRY!$A$1:$B$2021, 2, FALSE), "NA")</f>
        <v>28.5422</v>
      </c>
      <c r="F1473" s="27">
        <f t="shared" si="1"/>
        <v>272.6026725</v>
      </c>
      <c r="G1473" s="27">
        <f t="shared" si="2"/>
        <v>0.01882045261</v>
      </c>
    </row>
    <row r="1474">
      <c r="A1474" s="28">
        <v>45247.0</v>
      </c>
      <c r="B1474" s="25">
        <v>7853.36</v>
      </c>
      <c r="C1474" s="26">
        <v>0.00929773</v>
      </c>
      <c r="D1474" s="26">
        <v>0.00934109</v>
      </c>
      <c r="E1474" s="26">
        <f>IFERROR(VLOOKUP(A1474, USDTRY!$A$1:$B$2021, 2, FALSE), "NA")</f>
        <v>28.6545</v>
      </c>
      <c r="F1474" s="27">
        <f t="shared" si="1"/>
        <v>274.0707393</v>
      </c>
      <c r="G1474" s="27">
        <f t="shared" si="2"/>
        <v>0.005370922707</v>
      </c>
    </row>
    <row r="1475">
      <c r="A1475" s="28">
        <v>45250.0</v>
      </c>
      <c r="B1475" s="25">
        <v>7946.37</v>
      </c>
      <c r="C1475" s="26">
        <v>0.01177375</v>
      </c>
      <c r="D1475" s="26">
        <v>0.01184334</v>
      </c>
      <c r="E1475" s="26">
        <f>IFERROR(VLOOKUP(A1475, USDTRY!$A$1:$B$2021, 2, FALSE), "NA")</f>
        <v>28.69</v>
      </c>
      <c r="F1475" s="27">
        <f t="shared" si="1"/>
        <v>276.9735099</v>
      </c>
      <c r="G1475" s="27">
        <f t="shared" si="2"/>
        <v>0.01053562382</v>
      </c>
    </row>
    <row r="1476">
      <c r="A1476" s="28">
        <v>45251.0</v>
      </c>
      <c r="B1476" s="25">
        <v>8046.62</v>
      </c>
      <c r="C1476" s="26">
        <v>0.01253691</v>
      </c>
      <c r="D1476" s="26">
        <v>0.01261582</v>
      </c>
      <c r="E1476" s="26">
        <f>IFERROR(VLOOKUP(A1476, USDTRY!$A$1:$B$2021, 2, FALSE), "NA")</f>
        <v>28.7688</v>
      </c>
      <c r="F1476" s="27">
        <f t="shared" si="1"/>
        <v>279.6995356</v>
      </c>
      <c r="G1476" s="27">
        <f t="shared" si="2"/>
        <v>0.009794070279</v>
      </c>
    </row>
    <row r="1477">
      <c r="A1477" s="28">
        <v>45252.0</v>
      </c>
      <c r="B1477" s="25">
        <v>7987.03</v>
      </c>
      <c r="C1477" s="26">
        <v>-0.0074332</v>
      </c>
      <c r="D1477" s="26">
        <v>-0.0074056</v>
      </c>
      <c r="E1477" s="26">
        <f>IFERROR(VLOOKUP(A1477, USDTRY!$A$1:$B$2021, 2, FALSE), "NA")</f>
        <v>28.8282</v>
      </c>
      <c r="F1477" s="27">
        <f t="shared" si="1"/>
        <v>277.0561464</v>
      </c>
      <c r="G1477" s="27">
        <f t="shared" si="2"/>
        <v>-0.009495759608</v>
      </c>
    </row>
    <row r="1478">
      <c r="A1478" s="28">
        <v>45253.0</v>
      </c>
      <c r="B1478" s="25">
        <v>7898.59</v>
      </c>
      <c r="C1478" s="26">
        <v>-0.0111347</v>
      </c>
      <c r="D1478" s="26">
        <v>-0.011073</v>
      </c>
      <c r="E1478" s="26">
        <f>IFERROR(VLOOKUP(A1478, USDTRY!$A$1:$B$2021, 2, FALSE), "NA")</f>
        <v>28.7799</v>
      </c>
      <c r="F1478" s="27">
        <f t="shared" si="1"/>
        <v>274.4481392</v>
      </c>
      <c r="G1478" s="27">
        <f t="shared" si="2"/>
        <v>-0.009457865582</v>
      </c>
    </row>
    <row r="1479">
      <c r="A1479" s="28">
        <v>45254.0</v>
      </c>
      <c r="B1479" s="25">
        <v>7959.95</v>
      </c>
      <c r="C1479" s="26">
        <v>0.00773846</v>
      </c>
      <c r="D1479" s="26">
        <v>0.00776848</v>
      </c>
      <c r="E1479" s="26">
        <f>IFERROR(VLOOKUP(A1479, USDTRY!$A$1:$B$2021, 2, FALSE), "NA")</f>
        <v>28.8606</v>
      </c>
      <c r="F1479" s="27">
        <f t="shared" si="1"/>
        <v>275.8068093</v>
      </c>
      <c r="G1479" s="27">
        <f t="shared" si="2"/>
        <v>0.004938339566</v>
      </c>
    </row>
    <row r="1480">
      <c r="A1480" s="28">
        <v>45257.0</v>
      </c>
      <c r="B1480" s="25">
        <v>8107.19</v>
      </c>
      <c r="C1480" s="26">
        <v>0.0183286</v>
      </c>
      <c r="D1480" s="26">
        <v>0.0184976</v>
      </c>
      <c r="E1480" s="26">
        <f>IFERROR(VLOOKUP(A1480, USDTRY!$A$1:$B$2021, 2, FALSE), "NA")</f>
        <v>28.8823</v>
      </c>
      <c r="F1480" s="27">
        <f t="shared" si="1"/>
        <v>280.6975206</v>
      </c>
      <c r="G1480" s="27">
        <f t="shared" si="2"/>
        <v>0.01757699625</v>
      </c>
    </row>
    <row r="1481">
      <c r="A1481" s="28">
        <v>45258.0</v>
      </c>
      <c r="B1481" s="25">
        <v>8093.54</v>
      </c>
      <c r="C1481" s="26">
        <v>-0.0016851</v>
      </c>
      <c r="D1481" s="26">
        <v>-0.0016837</v>
      </c>
      <c r="E1481" s="26">
        <f>IFERROR(VLOOKUP(A1481, USDTRY!$A$1:$B$2021, 2, FALSE), "NA")</f>
        <v>28.89</v>
      </c>
      <c r="F1481" s="27">
        <f t="shared" si="1"/>
        <v>280.150225</v>
      </c>
      <c r="G1481" s="27">
        <f t="shared" si="2"/>
        <v>-0.001951673385</v>
      </c>
    </row>
    <row r="1482">
      <c r="A1482" s="28">
        <v>45259.0</v>
      </c>
      <c r="B1482" s="25">
        <v>8009.33</v>
      </c>
      <c r="C1482" s="26">
        <v>-0.0104591</v>
      </c>
      <c r="D1482" s="26">
        <v>-0.0104046</v>
      </c>
      <c r="E1482" s="26">
        <f>IFERROR(VLOOKUP(A1482, USDTRY!$A$1:$B$2021, 2, FALSE), "NA")</f>
        <v>28.8787</v>
      </c>
      <c r="F1482" s="27">
        <f t="shared" si="1"/>
        <v>277.3438555</v>
      </c>
      <c r="G1482" s="27">
        <f t="shared" si="2"/>
        <v>-0.01006788516</v>
      </c>
    </row>
    <row r="1483">
      <c r="A1483" s="28">
        <v>45260.0</v>
      </c>
      <c r="B1483" s="25">
        <v>7948.6</v>
      </c>
      <c r="C1483" s="26">
        <v>-0.0076113</v>
      </c>
      <c r="D1483" s="26">
        <v>-0.0075824</v>
      </c>
      <c r="E1483" s="26">
        <f>IFERROR(VLOOKUP(A1483, USDTRY!$A$1:$B$2021, 2, FALSE), "NA")</f>
        <v>28.8552</v>
      </c>
      <c r="F1483" s="27">
        <f t="shared" si="1"/>
        <v>275.4650808</v>
      </c>
      <c r="G1483" s="27">
        <f t="shared" si="2"/>
        <v>-0.006797219794</v>
      </c>
    </row>
    <row r="1484">
      <c r="A1484" s="28">
        <v>45261.0</v>
      </c>
      <c r="B1484" s="25">
        <v>8026.27</v>
      </c>
      <c r="C1484" s="26">
        <v>0.0097241</v>
      </c>
      <c r="D1484" s="26">
        <v>0.00977153</v>
      </c>
      <c r="E1484" s="26">
        <f>IFERROR(VLOOKUP(A1484, USDTRY!$A$1:$B$2021, 2, FALSE), "NA")</f>
        <v>28.8885</v>
      </c>
      <c r="F1484" s="27">
        <f t="shared" si="1"/>
        <v>277.8361632</v>
      </c>
      <c r="G1484" s="27">
        <f t="shared" si="2"/>
        <v>0.008570726713</v>
      </c>
    </row>
    <row r="1485">
      <c r="A1485" s="28">
        <v>45264.0</v>
      </c>
      <c r="B1485" s="25">
        <v>8087.24</v>
      </c>
      <c r="C1485" s="26">
        <v>0.0075676</v>
      </c>
      <c r="D1485" s="26">
        <v>0.00759631</v>
      </c>
      <c r="E1485" s="26">
        <f>IFERROR(VLOOKUP(A1485, USDTRY!$A$1:$B$2021, 2, FALSE), "NA")</f>
        <v>28.9293</v>
      </c>
      <c r="F1485" s="27">
        <f t="shared" si="1"/>
        <v>279.551873</v>
      </c>
      <c r="G1485" s="27">
        <f t="shared" si="2"/>
        <v>0.006156268677</v>
      </c>
    </row>
    <row r="1486">
      <c r="A1486" s="28">
        <v>45265.0</v>
      </c>
      <c r="B1486" s="25">
        <v>8057.42</v>
      </c>
      <c r="C1486" s="26">
        <v>-0.0036941</v>
      </c>
      <c r="D1486" s="26">
        <v>-0.0036873</v>
      </c>
      <c r="E1486" s="26">
        <f>IFERROR(VLOOKUP(A1486, USDTRY!$A$1:$B$2021, 2, FALSE), "NA")</f>
        <v>28.8724</v>
      </c>
      <c r="F1486" s="27">
        <f t="shared" si="1"/>
        <v>279.0699769</v>
      </c>
      <c r="G1486" s="27">
        <f t="shared" si="2"/>
        <v>-0.001725304051</v>
      </c>
    </row>
    <row r="1487">
      <c r="A1487" s="28">
        <v>45266.0</v>
      </c>
      <c r="B1487" s="25">
        <v>7855.06</v>
      </c>
      <c r="C1487" s="26">
        <v>-0.0254355</v>
      </c>
      <c r="D1487" s="26">
        <v>-0.0251147</v>
      </c>
      <c r="E1487" s="26">
        <f>IFERROR(VLOOKUP(A1487, USDTRY!$A$1:$B$2021, 2, FALSE), "NA")</f>
        <v>28.8728</v>
      </c>
      <c r="F1487" s="27">
        <f t="shared" si="1"/>
        <v>272.0574381</v>
      </c>
      <c r="G1487" s="27">
        <f t="shared" si="2"/>
        <v>-0.02544934986</v>
      </c>
    </row>
    <row r="1488">
      <c r="A1488" s="28">
        <v>45267.0</v>
      </c>
      <c r="B1488" s="25">
        <v>7978.82</v>
      </c>
      <c r="C1488" s="26">
        <v>0.01563262</v>
      </c>
      <c r="D1488" s="26">
        <v>0.01575545</v>
      </c>
      <c r="E1488" s="26">
        <f>IFERROR(VLOOKUP(A1488, USDTRY!$A$1:$B$2021, 2, FALSE), "NA")</f>
        <v>28.9211</v>
      </c>
      <c r="F1488" s="27">
        <f t="shared" si="1"/>
        <v>275.8823143</v>
      </c>
      <c r="G1488" s="27">
        <f t="shared" si="2"/>
        <v>0.01396116366</v>
      </c>
    </row>
    <row r="1489">
      <c r="A1489" s="28">
        <v>45268.0</v>
      </c>
      <c r="B1489" s="25">
        <v>7913.76</v>
      </c>
      <c r="C1489" s="26">
        <v>-0.0081875</v>
      </c>
      <c r="D1489" s="26">
        <v>-0.0081541</v>
      </c>
      <c r="E1489" s="26">
        <f>IFERROR(VLOOKUP(A1489, USDTRY!$A$1:$B$2021, 2, FALSE), "NA")</f>
        <v>28.8557</v>
      </c>
      <c r="F1489" s="27">
        <f t="shared" si="1"/>
        <v>274.2529206</v>
      </c>
      <c r="G1489" s="27">
        <f t="shared" si="2"/>
        <v>-0.005923628922</v>
      </c>
    </row>
    <row r="1490">
      <c r="A1490" s="28">
        <v>45271.0</v>
      </c>
      <c r="B1490" s="25">
        <v>7728.44</v>
      </c>
      <c r="C1490" s="26">
        <v>-0.023696</v>
      </c>
      <c r="D1490" s="26">
        <v>-0.0234174</v>
      </c>
      <c r="E1490" s="26">
        <f>IFERROR(VLOOKUP(A1490, USDTRY!$A$1:$B$2021, 2, FALSE), "NA")</f>
        <v>28.9434</v>
      </c>
      <c r="F1490" s="27">
        <f t="shared" si="1"/>
        <v>267.0190786</v>
      </c>
      <c r="G1490" s="27">
        <f t="shared" si="2"/>
        <v>-0.02673063705</v>
      </c>
    </row>
    <row r="1491">
      <c r="A1491" s="28">
        <v>45272.0</v>
      </c>
      <c r="B1491" s="25">
        <v>7748.85</v>
      </c>
      <c r="C1491" s="26">
        <v>0.00263741</v>
      </c>
      <c r="D1491" s="26">
        <v>0.0026409</v>
      </c>
      <c r="E1491" s="26">
        <f>IFERROR(VLOOKUP(A1491, USDTRY!$A$1:$B$2021, 2, FALSE), "NA")</f>
        <v>28.9031</v>
      </c>
      <c r="F1491" s="27">
        <f t="shared" si="1"/>
        <v>268.0975397</v>
      </c>
      <c r="G1491" s="27">
        <f t="shared" si="2"/>
        <v>0.004030757102</v>
      </c>
    </row>
    <row r="1492">
      <c r="A1492" s="28">
        <v>45273.0</v>
      </c>
      <c r="B1492" s="25">
        <v>7529.31</v>
      </c>
      <c r="C1492" s="26">
        <v>-0.028741</v>
      </c>
      <c r="D1492" s="26">
        <v>-0.0283319</v>
      </c>
      <c r="E1492" s="26">
        <f>IFERROR(VLOOKUP(A1492, USDTRY!$A$1:$B$2021, 2, FALSE), "NA")</f>
        <v>28.9457</v>
      </c>
      <c r="F1492" s="27">
        <f t="shared" si="1"/>
        <v>260.1184286</v>
      </c>
      <c r="G1492" s="27">
        <f t="shared" si="2"/>
        <v>-0.03021384634</v>
      </c>
    </row>
    <row r="1493">
      <c r="A1493" s="28">
        <v>45274.0</v>
      </c>
      <c r="B1493" s="25">
        <v>7813.4</v>
      </c>
      <c r="C1493" s="26">
        <v>0.0370368</v>
      </c>
      <c r="D1493" s="26">
        <v>0.03773121</v>
      </c>
      <c r="E1493" s="26">
        <f>IFERROR(VLOOKUP(A1493, USDTRY!$A$1:$B$2021, 2, FALSE), "NA")</f>
        <v>28.9673</v>
      </c>
      <c r="F1493" s="27">
        <f t="shared" si="1"/>
        <v>269.731732</v>
      </c>
      <c r="G1493" s="27">
        <f t="shared" si="2"/>
        <v>0.03629085774</v>
      </c>
    </row>
    <row r="1494">
      <c r="A1494" s="28">
        <v>45275.0</v>
      </c>
      <c r="B1494" s="25">
        <v>7993.85</v>
      </c>
      <c r="C1494" s="26">
        <v>0.02283229</v>
      </c>
      <c r="D1494" s="26">
        <v>0.02309494</v>
      </c>
      <c r="E1494" s="26">
        <f>IFERROR(VLOOKUP(A1494, USDTRY!$A$1:$B$2021, 2, FALSE), "NA")</f>
        <v>28.9511</v>
      </c>
      <c r="F1494" s="27">
        <f t="shared" si="1"/>
        <v>276.115588</v>
      </c>
      <c r="G1494" s="27">
        <f t="shared" si="2"/>
        <v>0.02339169535</v>
      </c>
    </row>
    <row r="1495">
      <c r="A1495" s="28">
        <v>45278.0</v>
      </c>
      <c r="B1495" s="25">
        <v>7790.42</v>
      </c>
      <c r="C1495" s="26">
        <v>-0.0257777</v>
      </c>
      <c r="D1495" s="26">
        <v>-0.0254483</v>
      </c>
      <c r="E1495" s="26">
        <f>IFERROR(VLOOKUP(A1495, USDTRY!$A$1:$B$2021, 2, FALSE), "NA")</f>
        <v>29.0376</v>
      </c>
      <c r="F1495" s="27">
        <f t="shared" si="1"/>
        <v>268.287324</v>
      </c>
      <c r="G1495" s="27">
        <f t="shared" si="2"/>
        <v>-0.02876106441</v>
      </c>
    </row>
    <row r="1496">
      <c r="A1496" s="28">
        <v>45279.0</v>
      </c>
      <c r="B1496" s="25">
        <v>7725.86</v>
      </c>
      <c r="C1496" s="26">
        <v>-0.0083216</v>
      </c>
      <c r="D1496" s="26">
        <v>-0.0082871</v>
      </c>
      <c r="E1496" s="26">
        <f>IFERROR(VLOOKUP(A1496, USDTRY!$A$1:$B$2021, 2, FALSE), "NA")</f>
        <v>29.0701</v>
      </c>
      <c r="F1496" s="27">
        <f t="shared" si="1"/>
        <v>265.7665436</v>
      </c>
      <c r="G1496" s="27">
        <f t="shared" si="2"/>
        <v>-0.009440242881</v>
      </c>
    </row>
    <row r="1497">
      <c r="A1497" s="28">
        <v>45280.0</v>
      </c>
      <c r="B1497" s="25">
        <v>7662.85</v>
      </c>
      <c r="C1497" s="26">
        <v>-0.0081892</v>
      </c>
      <c r="D1497" s="26">
        <v>-0.0081557</v>
      </c>
      <c r="E1497" s="26">
        <f>IFERROR(VLOOKUP(A1497, USDTRY!$A$1:$B$2021, 2, FALSE), "NA")</f>
        <v>29.1117</v>
      </c>
      <c r="F1497" s="27">
        <f t="shared" si="1"/>
        <v>263.222347</v>
      </c>
      <c r="G1497" s="27">
        <f t="shared" si="2"/>
        <v>-0.009619166921</v>
      </c>
    </row>
    <row r="1498">
      <c r="A1498" s="28">
        <v>45281.0</v>
      </c>
      <c r="B1498" s="25">
        <v>7764.95</v>
      </c>
      <c r="C1498" s="26">
        <v>0.01323604</v>
      </c>
      <c r="D1498" s="26">
        <v>0.01332402</v>
      </c>
      <c r="E1498" s="26">
        <f>IFERROR(VLOOKUP(A1498, USDTRY!$A$1:$B$2021, 2, FALSE), "NA")</f>
        <v>29.1056</v>
      </c>
      <c r="F1498" s="27">
        <f t="shared" si="1"/>
        <v>266.7854296</v>
      </c>
      <c r="G1498" s="27">
        <f t="shared" si="2"/>
        <v>0.01344559991</v>
      </c>
    </row>
    <row r="1499">
      <c r="A1499" s="28">
        <v>45282.0</v>
      </c>
      <c r="B1499" s="25">
        <v>7557.56</v>
      </c>
      <c r="C1499" s="26">
        <v>-0.0270716</v>
      </c>
      <c r="D1499" s="26">
        <v>-0.0267085</v>
      </c>
      <c r="E1499" s="26">
        <f>IFERROR(VLOOKUP(A1499, USDTRY!$A$1:$B$2021, 2, FALSE), "NA")</f>
        <v>29.1982</v>
      </c>
      <c r="F1499" s="27">
        <f t="shared" si="1"/>
        <v>258.8365036</v>
      </c>
      <c r="G1499" s="27">
        <f t="shared" si="2"/>
        <v>-0.03024809867</v>
      </c>
    </row>
    <row r="1500">
      <c r="A1500" s="28">
        <v>45285.0</v>
      </c>
      <c r="B1500" s="25">
        <v>7264.87</v>
      </c>
      <c r="C1500" s="26">
        <v>-0.039498</v>
      </c>
      <c r="D1500" s="26">
        <v>-0.0387281</v>
      </c>
      <c r="E1500" s="26">
        <f>IFERROR(VLOOKUP(A1500, USDTRY!$A$1:$B$2021, 2, FALSE), "NA")</f>
        <v>29.2464</v>
      </c>
      <c r="F1500" s="27">
        <f t="shared" si="1"/>
        <v>248.4021965</v>
      </c>
      <c r="G1500" s="27">
        <f t="shared" si="2"/>
        <v>-0.04114740957</v>
      </c>
    </row>
    <row r="1501">
      <c r="A1501" s="28">
        <v>45286.0</v>
      </c>
      <c r="B1501" s="25">
        <v>7299.33</v>
      </c>
      <c r="C1501" s="26">
        <v>0.00473216</v>
      </c>
      <c r="D1501" s="26">
        <v>0.00474337</v>
      </c>
      <c r="E1501" s="26">
        <f>IFERROR(VLOOKUP(A1501, USDTRY!$A$1:$B$2021, 2, FALSE), "NA")</f>
        <v>29.1831</v>
      </c>
      <c r="F1501" s="27">
        <f t="shared" si="1"/>
        <v>250.1218171</v>
      </c>
      <c r="G1501" s="27">
        <f t="shared" si="2"/>
        <v>0.00689887485</v>
      </c>
    </row>
    <row r="1502">
      <c r="A1502" s="28">
        <v>45287.0</v>
      </c>
      <c r="B1502" s="25">
        <v>7260.44</v>
      </c>
      <c r="C1502" s="26">
        <v>-0.0053421</v>
      </c>
      <c r="D1502" s="26">
        <v>-0.0053279</v>
      </c>
      <c r="E1502" s="26">
        <f>IFERROR(VLOOKUP(A1502, USDTRY!$A$1:$B$2021, 2, FALSE), "NA")</f>
        <v>29.3733</v>
      </c>
      <c r="F1502" s="27">
        <f t="shared" si="1"/>
        <v>247.1782197</v>
      </c>
      <c r="G1502" s="27">
        <f t="shared" si="2"/>
        <v>-0.01183845391</v>
      </c>
    </row>
    <row r="1503">
      <c r="A1503" s="28">
        <v>45288.0</v>
      </c>
      <c r="B1503" s="25">
        <v>7396.34</v>
      </c>
      <c r="C1503" s="26">
        <v>0.01854485</v>
      </c>
      <c r="D1503" s="26">
        <v>0.01871787</v>
      </c>
      <c r="E1503" s="26">
        <f>IFERROR(VLOOKUP(A1503, USDTRY!$A$1:$B$2021, 2, FALSE), "NA")</f>
        <v>29.4094</v>
      </c>
      <c r="F1503" s="27">
        <f t="shared" si="1"/>
        <v>251.4957803</v>
      </c>
      <c r="G1503" s="27">
        <f t="shared" si="2"/>
        <v>0.01731659752</v>
      </c>
    </row>
    <row r="1504">
      <c r="A1504" s="28">
        <v>45289.0</v>
      </c>
      <c r="B1504" s="25">
        <v>7470.18</v>
      </c>
      <c r="C1504" s="26">
        <v>0.00993381</v>
      </c>
      <c r="D1504" s="26">
        <v>0.00998332</v>
      </c>
      <c r="E1504" s="26">
        <f>IFERROR(VLOOKUP(A1504, USDTRY!$A$1:$B$2021, 2, FALSE), "NA")</f>
        <v>29.4766</v>
      </c>
      <c r="F1504" s="27">
        <f t="shared" si="1"/>
        <v>253.4274645</v>
      </c>
      <c r="G1504" s="27">
        <f t="shared" si="2"/>
        <v>0.007651434869</v>
      </c>
    </row>
    <row r="1505">
      <c r="A1505" s="28">
        <v>45293.0</v>
      </c>
      <c r="B1505" s="25">
        <v>7624.29</v>
      </c>
      <c r="C1505" s="26">
        <v>0.02042011</v>
      </c>
      <c r="D1505" s="26">
        <v>0.02063002</v>
      </c>
      <c r="E1505" s="26">
        <f>IFERROR(VLOOKUP(A1505, USDTRY!$A$1:$B$2021, 2, FALSE), "NA")</f>
        <v>29.677</v>
      </c>
      <c r="F1505" s="27">
        <f t="shared" si="1"/>
        <v>256.9090541</v>
      </c>
      <c r="G1505" s="27">
        <f t="shared" si="2"/>
        <v>0.01364450138</v>
      </c>
    </row>
    <row r="1506">
      <c r="A1506" s="28">
        <v>45294.0</v>
      </c>
      <c r="B1506" s="25">
        <v>7412.04</v>
      </c>
      <c r="C1506" s="26">
        <v>-0.0282335</v>
      </c>
      <c r="D1506" s="26">
        <v>-0.0278387</v>
      </c>
      <c r="E1506" s="26">
        <f>IFERROR(VLOOKUP(A1506, USDTRY!$A$1:$B$2021, 2, FALSE), "NA")</f>
        <v>29.6927</v>
      </c>
      <c r="F1506" s="27">
        <f t="shared" si="1"/>
        <v>249.624992</v>
      </c>
      <c r="G1506" s="27">
        <f t="shared" si="2"/>
        <v>-0.02876238767</v>
      </c>
    </row>
    <row r="1507">
      <c r="A1507" s="28">
        <v>45295.0</v>
      </c>
      <c r="B1507" s="25">
        <v>7547.84</v>
      </c>
      <c r="C1507" s="26">
        <v>0.01815572</v>
      </c>
      <c r="D1507" s="26">
        <v>0.01832154</v>
      </c>
      <c r="E1507" s="26">
        <f>IFERROR(VLOOKUP(A1507, USDTRY!$A$1:$B$2021, 2, FALSE), "NA")</f>
        <v>29.749</v>
      </c>
      <c r="F1507" s="27">
        <f t="shared" si="1"/>
        <v>253.7174359</v>
      </c>
      <c r="G1507" s="27">
        <f t="shared" si="2"/>
        <v>0.01626143092</v>
      </c>
    </row>
    <row r="1508">
      <c r="A1508" s="28">
        <v>45296.0</v>
      </c>
      <c r="B1508" s="25">
        <v>7628.73</v>
      </c>
      <c r="C1508" s="26">
        <v>0.01065995</v>
      </c>
      <c r="D1508" s="26">
        <v>0.01071697</v>
      </c>
      <c r="E1508" s="26">
        <f>IFERROR(VLOOKUP(A1508, USDTRY!$A$1:$B$2021, 2, FALSE), "NA")</f>
        <v>29.8202</v>
      </c>
      <c r="F1508" s="27">
        <f t="shared" si="1"/>
        <v>255.8242399</v>
      </c>
      <c r="G1508" s="27">
        <f t="shared" si="2"/>
        <v>0.008269455357</v>
      </c>
    </row>
    <row r="1509">
      <c r="A1509" s="28">
        <v>45299.0</v>
      </c>
      <c r="B1509" s="25">
        <v>7818.89</v>
      </c>
      <c r="C1509" s="26">
        <v>0.02462122</v>
      </c>
      <c r="D1509" s="26">
        <v>0.02492682</v>
      </c>
      <c r="E1509" s="26">
        <f>IFERROR(VLOOKUP(A1509, USDTRY!$A$1:$B$2021, 2, FALSE), "NA")</f>
        <v>29.8761</v>
      </c>
      <c r="F1509" s="27">
        <f t="shared" si="1"/>
        <v>261.7105312</v>
      </c>
      <c r="G1509" s="27">
        <f t="shared" si="2"/>
        <v>0.0227484041</v>
      </c>
    </row>
    <row r="1510">
      <c r="A1510" s="28">
        <v>45300.0</v>
      </c>
      <c r="B1510" s="25">
        <v>7736.26</v>
      </c>
      <c r="C1510" s="26">
        <v>-0.0106242</v>
      </c>
      <c r="D1510" s="26">
        <v>-0.010568</v>
      </c>
      <c r="E1510" s="26">
        <f>IFERROR(VLOOKUP(A1510, USDTRY!$A$1:$B$2021, 2, FALSE), "NA")</f>
        <v>29.8658</v>
      </c>
      <c r="F1510" s="27">
        <f t="shared" si="1"/>
        <v>259.0340791</v>
      </c>
      <c r="G1510" s="27">
        <f t="shared" si="2"/>
        <v>-0.01027941744</v>
      </c>
    </row>
    <row r="1511">
      <c r="A1511" s="28">
        <v>45301.0</v>
      </c>
      <c r="B1511" s="25">
        <v>7874.16</v>
      </c>
      <c r="C1511" s="26">
        <v>0.01766815</v>
      </c>
      <c r="D1511" s="26">
        <v>0.01782515</v>
      </c>
      <c r="E1511" s="26">
        <f>IFERROR(VLOOKUP(A1511, USDTRY!$A$1:$B$2021, 2, FALSE), "NA")</f>
        <v>29.9519</v>
      </c>
      <c r="F1511" s="27">
        <f t="shared" si="1"/>
        <v>262.8935059</v>
      </c>
      <c r="G1511" s="27">
        <f t="shared" si="2"/>
        <v>0.01478939709</v>
      </c>
    </row>
    <row r="1512">
      <c r="A1512" s="28">
        <v>45302.0</v>
      </c>
      <c r="B1512" s="25">
        <v>7895.96</v>
      </c>
      <c r="C1512" s="26">
        <v>0.00276472</v>
      </c>
      <c r="D1512" s="26">
        <v>0.00276855</v>
      </c>
      <c r="E1512" s="26">
        <f>IFERROR(VLOOKUP(A1512, USDTRY!$A$1:$B$2021, 2, FALSE), "NA")</f>
        <v>29.9642</v>
      </c>
      <c r="F1512" s="27">
        <f t="shared" si="1"/>
        <v>263.5131257</v>
      </c>
      <c r="G1512" s="27">
        <f t="shared" si="2"/>
        <v>0.002354149781</v>
      </c>
    </row>
    <row r="1513">
      <c r="A1513" s="28">
        <v>45303.0</v>
      </c>
      <c r="B1513" s="25">
        <v>7986.47</v>
      </c>
      <c r="C1513" s="26">
        <v>0.01139762</v>
      </c>
      <c r="D1513" s="26">
        <v>0.01146282</v>
      </c>
      <c r="E1513" s="26">
        <f>IFERROR(VLOOKUP(A1513, USDTRY!$A$1:$B$2021, 2, FALSE), "NA")</f>
        <v>30.0636</v>
      </c>
      <c r="F1513" s="27">
        <f t="shared" si="1"/>
        <v>265.6524834</v>
      </c>
      <c r="G1513" s="27">
        <f t="shared" si="2"/>
        <v>0.008085821746</v>
      </c>
    </row>
    <row r="1514">
      <c r="A1514" s="28">
        <v>45306.0</v>
      </c>
      <c r="B1514" s="25">
        <v>8044.02</v>
      </c>
      <c r="C1514" s="26">
        <v>0.0071801</v>
      </c>
      <c r="D1514" s="26">
        <v>0.00720594</v>
      </c>
      <c r="E1514" s="26">
        <f>IFERROR(VLOOKUP(A1514, USDTRY!$A$1:$B$2021, 2, FALSE), "NA")</f>
        <v>30.0743</v>
      </c>
      <c r="F1514" s="27">
        <f t="shared" si="1"/>
        <v>267.4715621</v>
      </c>
      <c r="G1514" s="27">
        <f t="shared" si="2"/>
        <v>0.006824249519</v>
      </c>
    </row>
    <row r="1515">
      <c r="A1515" s="28">
        <v>45307.0</v>
      </c>
      <c r="B1515" s="25">
        <v>8032.17</v>
      </c>
      <c r="C1515" s="26">
        <v>-0.0014742</v>
      </c>
      <c r="D1515" s="26">
        <v>-0.0014731</v>
      </c>
      <c r="E1515" s="26">
        <f>IFERROR(VLOOKUP(A1515, USDTRY!$A$1:$B$2021, 2, FALSE), "NA")</f>
        <v>30.0168</v>
      </c>
      <c r="F1515" s="27">
        <f t="shared" si="1"/>
        <v>267.5891501</v>
      </c>
      <c r="G1515" s="27">
        <f t="shared" si="2"/>
        <v>0.0004395313552</v>
      </c>
    </row>
    <row r="1516">
      <c r="A1516" s="28">
        <v>45308.0</v>
      </c>
      <c r="B1516" s="25">
        <v>8024.37</v>
      </c>
      <c r="C1516" s="26">
        <v>-9.716E-4</v>
      </c>
      <c r="D1516" s="26">
        <v>-9.711E-4</v>
      </c>
      <c r="E1516" s="26">
        <f>IFERROR(VLOOKUP(A1516, USDTRY!$A$1:$B$2021, 2, FALSE), "NA")</f>
        <v>30.0906</v>
      </c>
      <c r="F1516" s="27">
        <f t="shared" si="1"/>
        <v>266.6736456</v>
      </c>
      <c r="G1516" s="27">
        <f t="shared" si="2"/>
        <v>-0.003427172504</v>
      </c>
    </row>
    <row r="1517">
      <c r="A1517" s="28">
        <v>45309.0</v>
      </c>
      <c r="B1517" s="25">
        <v>8016.09</v>
      </c>
      <c r="C1517" s="26">
        <v>-0.0010324</v>
      </c>
      <c r="D1517" s="26">
        <v>-0.0010319</v>
      </c>
      <c r="E1517" s="26">
        <f>IFERROR(VLOOKUP(A1517, USDTRY!$A$1:$B$2021, 2, FALSE), "NA")</f>
        <v>30.1101</v>
      </c>
      <c r="F1517" s="27">
        <f t="shared" si="1"/>
        <v>266.2259508</v>
      </c>
      <c r="G1517" s="27">
        <f t="shared" si="2"/>
        <v>-0.001680222458</v>
      </c>
    </row>
    <row r="1518">
      <c r="A1518" s="28">
        <v>45310.0</v>
      </c>
      <c r="B1518" s="25">
        <v>7996.7</v>
      </c>
      <c r="C1518" s="26">
        <v>-0.0024218</v>
      </c>
      <c r="D1518" s="26">
        <v>-0.0024189</v>
      </c>
      <c r="E1518" s="26">
        <f>IFERROR(VLOOKUP(A1518, USDTRY!$A$1:$B$2021, 2, FALSE), "NA")</f>
        <v>30.2017</v>
      </c>
      <c r="F1518" s="27">
        <f t="shared" si="1"/>
        <v>264.7764861</v>
      </c>
      <c r="G1518" s="27">
        <f t="shared" si="2"/>
        <v>-0.005459365789</v>
      </c>
    </row>
    <row r="1519">
      <c r="A1519" s="28">
        <v>45313.0</v>
      </c>
      <c r="B1519" s="25">
        <v>8010.14</v>
      </c>
      <c r="C1519" s="26">
        <v>0.00167928</v>
      </c>
      <c r="D1519" s="26">
        <v>0.00168069</v>
      </c>
      <c r="E1519" s="26">
        <f>IFERROR(VLOOKUP(A1519, USDTRY!$A$1:$B$2021, 2, FALSE), "NA")</f>
        <v>30.2192</v>
      </c>
      <c r="F1519" s="27">
        <f t="shared" si="1"/>
        <v>265.0679038</v>
      </c>
      <c r="G1519" s="27">
        <f t="shared" si="2"/>
        <v>0.001100012729</v>
      </c>
    </row>
    <row r="1520">
      <c r="A1520" s="28">
        <v>45314.0</v>
      </c>
      <c r="B1520" s="25">
        <v>7950.06</v>
      </c>
      <c r="C1520" s="26">
        <v>-0.0075288</v>
      </c>
      <c r="D1520" s="26">
        <v>-0.0075005</v>
      </c>
      <c r="E1520" s="26">
        <f>IFERROR(VLOOKUP(A1520, USDTRY!$A$1:$B$2021, 2, FALSE), "NA")</f>
        <v>30.2182</v>
      </c>
      <c r="F1520" s="27">
        <f t="shared" si="1"/>
        <v>263.0884699</v>
      </c>
      <c r="G1520" s="27">
        <f t="shared" si="2"/>
        <v>-0.00749567118</v>
      </c>
    </row>
    <row r="1521">
      <c r="A1521" s="28">
        <v>45315.0</v>
      </c>
      <c r="B1521" s="25">
        <v>8090.9</v>
      </c>
      <c r="C1521" s="26">
        <v>0.0175605</v>
      </c>
      <c r="D1521" s="26">
        <v>0.01771559</v>
      </c>
      <c r="E1521" s="26">
        <f>IFERROR(VLOOKUP(A1521, USDTRY!$A$1:$B$2021, 2, FALSE), "NA")</f>
        <v>30.2285</v>
      </c>
      <c r="F1521" s="27">
        <f t="shared" si="1"/>
        <v>267.6580049</v>
      </c>
      <c r="G1521" s="27">
        <f t="shared" si="2"/>
        <v>0.01721970142</v>
      </c>
    </row>
    <row r="1522">
      <c r="A1522" s="28">
        <v>45316.0</v>
      </c>
      <c r="B1522" s="25">
        <v>8169.89</v>
      </c>
      <c r="C1522" s="26">
        <v>0.00971547</v>
      </c>
      <c r="D1522" s="26">
        <v>0.00976282</v>
      </c>
      <c r="E1522" s="26">
        <f>IFERROR(VLOOKUP(A1522, USDTRY!$A$1:$B$2021, 2, FALSE), "NA")</f>
        <v>30.2347</v>
      </c>
      <c r="F1522" s="27">
        <f t="shared" si="1"/>
        <v>270.2156793</v>
      </c>
      <c r="G1522" s="27">
        <f t="shared" si="2"/>
        <v>0.009510388128</v>
      </c>
    </row>
    <row r="1523">
      <c r="A1523" s="28">
        <v>45317.0</v>
      </c>
      <c r="B1523" s="25">
        <v>8346.28</v>
      </c>
      <c r="C1523" s="26">
        <v>0.02136049</v>
      </c>
      <c r="D1523" s="26">
        <v>0.02159025</v>
      </c>
      <c r="E1523" s="26">
        <f>IFERROR(VLOOKUP(A1523, USDTRY!$A$1:$B$2021, 2, FALSE), "NA")</f>
        <v>30.2743</v>
      </c>
      <c r="F1523" s="27">
        <f t="shared" si="1"/>
        <v>275.6886204</v>
      </c>
      <c r="G1523" s="27">
        <f t="shared" si="2"/>
        <v>0.02005158934</v>
      </c>
    </row>
    <row r="1524">
      <c r="A1524" s="28">
        <v>45320.0</v>
      </c>
      <c r="B1524" s="25">
        <v>8471.7</v>
      </c>
      <c r="C1524" s="26">
        <v>0.01491527</v>
      </c>
      <c r="D1524" s="26">
        <v>0.01502705</v>
      </c>
      <c r="E1524" s="26">
        <f>IFERROR(VLOOKUP(A1524, USDTRY!$A$1:$B$2021, 2, FALSE), "NA")</f>
        <v>30.3123</v>
      </c>
      <c r="F1524" s="27">
        <f t="shared" si="1"/>
        <v>279.4806069</v>
      </c>
      <c r="G1524" s="27">
        <f t="shared" si="2"/>
        <v>0.01366086334</v>
      </c>
    </row>
    <row r="1525">
      <c r="A1525" s="28">
        <v>45321.0</v>
      </c>
      <c r="B1525" s="25">
        <v>8474.3</v>
      </c>
      <c r="C1525" s="26">
        <v>3.0686E-4</v>
      </c>
      <c r="D1525" s="26">
        <v>3.069E-4</v>
      </c>
      <c r="E1525" s="26">
        <f>IFERROR(VLOOKUP(A1525, USDTRY!$A$1:$B$2021, 2, FALSE), "NA")</f>
        <v>30.3239</v>
      </c>
      <c r="F1525" s="27">
        <f t="shared" si="1"/>
        <v>279.4594363</v>
      </c>
      <c r="G1525" s="27">
        <f t="shared" si="2"/>
        <v>-0.00007575265503</v>
      </c>
    </row>
    <row r="1526">
      <c r="A1526" s="28">
        <v>45322.0</v>
      </c>
      <c r="B1526" s="25">
        <v>8496.66</v>
      </c>
      <c r="C1526" s="26">
        <v>0.00263509</v>
      </c>
      <c r="D1526" s="26">
        <v>0.00263857</v>
      </c>
      <c r="E1526" s="26">
        <f>IFERROR(VLOOKUP(A1526, USDTRY!$A$1:$B$2021, 2, FALSE), "NA")</f>
        <v>30.3151</v>
      </c>
      <c r="F1526" s="27">
        <f t="shared" si="1"/>
        <v>280.2781452</v>
      </c>
      <c r="G1526" s="27">
        <f t="shared" si="2"/>
        <v>0.002925333368</v>
      </c>
    </row>
    <row r="1527">
      <c r="A1527" s="28">
        <v>45323.0</v>
      </c>
      <c r="B1527" s="25">
        <v>8646.12</v>
      </c>
      <c r="C1527" s="26">
        <v>0.01743752</v>
      </c>
      <c r="D1527" s="26">
        <v>0.01759044</v>
      </c>
      <c r="E1527" s="26">
        <f>IFERROR(VLOOKUP(A1527, USDTRY!$A$1:$B$2021, 2, FALSE), "NA")</f>
        <v>30.27</v>
      </c>
      <c r="F1527" s="27">
        <f t="shared" si="1"/>
        <v>285.6333003</v>
      </c>
      <c r="G1527" s="27">
        <f t="shared" si="2"/>
        <v>0.01892633548</v>
      </c>
    </row>
    <row r="1528">
      <c r="A1528" s="28">
        <v>45324.0</v>
      </c>
      <c r="B1528" s="25">
        <v>8665.68</v>
      </c>
      <c r="C1528" s="26">
        <v>0.00225973</v>
      </c>
      <c r="D1528" s="26">
        <v>0.00226229</v>
      </c>
      <c r="E1528" s="26">
        <f>IFERROR(VLOOKUP(A1528, USDTRY!$A$1:$B$2021, 2, FALSE), "NA")</f>
        <v>30.399</v>
      </c>
      <c r="F1528" s="27">
        <f t="shared" si="1"/>
        <v>285.0646403</v>
      </c>
      <c r="G1528" s="27">
        <f t="shared" si="2"/>
        <v>-0.001992858782</v>
      </c>
    </row>
    <row r="1529">
      <c r="A1529" s="28">
        <v>45327.0</v>
      </c>
      <c r="B1529" s="25">
        <v>8776.7</v>
      </c>
      <c r="C1529" s="26">
        <v>0.01273009</v>
      </c>
      <c r="D1529" s="26">
        <v>0.01281146</v>
      </c>
      <c r="E1529" s="26">
        <f>IFERROR(VLOOKUP(A1529, USDTRY!$A$1:$B$2021, 2, FALSE), "NA")</f>
        <v>30.5341</v>
      </c>
      <c r="F1529" s="27">
        <f t="shared" si="1"/>
        <v>287.4392892</v>
      </c>
      <c r="G1529" s="27">
        <f t="shared" si="2"/>
        <v>0.008295707331</v>
      </c>
    </row>
    <row r="1530">
      <c r="A1530" s="28">
        <v>45328.0</v>
      </c>
      <c r="B1530" s="25">
        <v>8869.14</v>
      </c>
      <c r="C1530" s="26">
        <v>0.01047735</v>
      </c>
      <c r="D1530" s="26">
        <v>0.01053243</v>
      </c>
      <c r="E1530" s="26">
        <f>IFERROR(VLOOKUP(A1530, USDTRY!$A$1:$B$2021, 2, FALSE), "NA")</f>
        <v>30.3276</v>
      </c>
      <c r="F1530" s="27">
        <f t="shared" si="1"/>
        <v>292.444506</v>
      </c>
      <c r="G1530" s="27">
        <f t="shared" si="2"/>
        <v>0.01726325568</v>
      </c>
    </row>
    <row r="1531">
      <c r="A1531" s="28">
        <v>45329.0</v>
      </c>
      <c r="B1531" s="25">
        <v>8843.01</v>
      </c>
      <c r="C1531" s="26">
        <v>-0.0029505</v>
      </c>
      <c r="D1531" s="26">
        <v>-0.0029462</v>
      </c>
      <c r="E1531" s="26">
        <f>IFERROR(VLOOKUP(A1531, USDTRY!$A$1:$B$2021, 2, FALSE), "NA")</f>
        <v>30.5401</v>
      </c>
      <c r="F1531" s="27">
        <f t="shared" si="1"/>
        <v>289.5540617</v>
      </c>
      <c r="G1531" s="27">
        <f t="shared" si="2"/>
        <v>-0.009932904343</v>
      </c>
    </row>
    <row r="1532">
      <c r="A1532" s="28">
        <v>45330.0</v>
      </c>
      <c r="B1532" s="25">
        <v>8949.79</v>
      </c>
      <c r="C1532" s="26">
        <v>0.01200275</v>
      </c>
      <c r="D1532" s="26">
        <v>0.01207507</v>
      </c>
      <c r="E1532" s="26">
        <f>IFERROR(VLOOKUP(A1532, USDTRY!$A$1:$B$2021, 2, FALSE), "NA")</f>
        <v>30.5696</v>
      </c>
      <c r="F1532" s="27">
        <f t="shared" si="1"/>
        <v>292.7676515</v>
      </c>
      <c r="G1532" s="27">
        <f t="shared" si="2"/>
        <v>0.01103727498</v>
      </c>
    </row>
    <row r="1533">
      <c r="A1533" s="28">
        <v>45331.0</v>
      </c>
      <c r="B1533" s="25">
        <v>9045.97</v>
      </c>
      <c r="C1533" s="26">
        <v>0.01068929</v>
      </c>
      <c r="D1533" s="26">
        <v>0.01074662</v>
      </c>
      <c r="E1533" s="26">
        <f>IFERROR(VLOOKUP(A1533, USDTRY!$A$1:$B$2021, 2, FALSE), "NA")</f>
        <v>30.558</v>
      </c>
      <c r="F1533" s="27">
        <f t="shared" si="1"/>
        <v>296.0262452</v>
      </c>
      <c r="G1533" s="27">
        <f t="shared" si="2"/>
        <v>0.01106882031</v>
      </c>
    </row>
    <row r="1534">
      <c r="A1534" s="28">
        <v>45334.0</v>
      </c>
      <c r="B1534" s="25">
        <v>9174.58</v>
      </c>
      <c r="C1534" s="26">
        <v>0.01411726</v>
      </c>
      <c r="D1534" s="26">
        <v>0.01421738</v>
      </c>
      <c r="E1534" s="26">
        <f>IFERROR(VLOOKUP(A1534, USDTRY!$A$1:$B$2021, 2, FALSE), "NA")</f>
        <v>30.6403</v>
      </c>
      <c r="F1534" s="27">
        <f t="shared" si="1"/>
        <v>299.4285304</v>
      </c>
      <c r="G1534" s="27">
        <f t="shared" si="2"/>
        <v>0.01142764284</v>
      </c>
    </row>
    <row r="1535">
      <c r="A1535" s="28">
        <v>45335.0</v>
      </c>
      <c r="B1535" s="25">
        <v>8994.0</v>
      </c>
      <c r="C1535" s="26">
        <v>-0.0198789</v>
      </c>
      <c r="D1535" s="26">
        <v>-0.0196826</v>
      </c>
      <c r="E1535" s="26">
        <f>IFERROR(VLOOKUP(A1535, USDTRY!$A$1:$B$2021, 2, FALSE), "NA")</f>
        <v>30.7148</v>
      </c>
      <c r="F1535" s="27">
        <f t="shared" si="1"/>
        <v>292.8230039</v>
      </c>
      <c r="G1535" s="27">
        <f t="shared" si="2"/>
        <v>-0.02230741515</v>
      </c>
    </row>
    <row r="1536">
      <c r="A1536" s="28">
        <v>45336.0</v>
      </c>
      <c r="B1536" s="25">
        <v>9072.08</v>
      </c>
      <c r="C1536" s="26">
        <v>0.00864388</v>
      </c>
      <c r="D1536" s="26">
        <v>0.00868134</v>
      </c>
      <c r="E1536" s="26">
        <f>IFERROR(VLOOKUP(A1536, USDTRY!$A$1:$B$2021, 2, FALSE), "NA")</f>
        <v>30.7349</v>
      </c>
      <c r="F1536" s="27">
        <f t="shared" si="1"/>
        <v>295.1719381</v>
      </c>
      <c r="G1536" s="27">
        <f t="shared" si="2"/>
        <v>0.007989683324</v>
      </c>
    </row>
    <row r="1537">
      <c r="A1537" s="28">
        <v>45337.0</v>
      </c>
      <c r="B1537" s="25">
        <v>9242.15</v>
      </c>
      <c r="C1537" s="26">
        <v>0.01857298</v>
      </c>
      <c r="D1537" s="26">
        <v>0.01874653</v>
      </c>
      <c r="E1537" s="26">
        <f>IFERROR(VLOOKUP(A1537, USDTRY!$A$1:$B$2021, 2, FALSE), "NA")</f>
        <v>30.718</v>
      </c>
      <c r="F1537" s="27">
        <f t="shared" si="1"/>
        <v>300.8708249</v>
      </c>
      <c r="G1537" s="27">
        <f t="shared" si="2"/>
        <v>0.01912299202</v>
      </c>
    </row>
    <row r="1538">
      <c r="A1538" s="28">
        <v>45338.0</v>
      </c>
      <c r="B1538" s="25">
        <v>9250.36</v>
      </c>
      <c r="C1538" s="26">
        <v>8.8793E-4</v>
      </c>
      <c r="D1538" s="26">
        <v>8.8832E-4</v>
      </c>
      <c r="E1538" s="26">
        <f>IFERROR(VLOOKUP(A1538, USDTRY!$A$1:$B$2021, 2, FALSE), "NA")</f>
        <v>30.8182</v>
      </c>
      <c r="F1538" s="27">
        <f t="shared" si="1"/>
        <v>300.158997</v>
      </c>
      <c r="G1538" s="27">
        <f t="shared" si="2"/>
        <v>-0.002368695443</v>
      </c>
    </row>
    <row r="1539">
      <c r="A1539" s="28">
        <v>45341.0</v>
      </c>
      <c r="B1539" s="25">
        <v>9196.41</v>
      </c>
      <c r="C1539" s="26">
        <v>-0.0058493</v>
      </c>
      <c r="D1539" s="26">
        <v>-0.0058322</v>
      </c>
      <c r="E1539" s="26">
        <f>IFERROR(VLOOKUP(A1539, USDTRY!$A$1:$B$2021, 2, FALSE), "NA")</f>
        <v>30.8121</v>
      </c>
      <c r="F1539" s="27">
        <f t="shared" si="1"/>
        <v>298.4674852</v>
      </c>
      <c r="G1539" s="27">
        <f t="shared" si="2"/>
        <v>-0.005651324599</v>
      </c>
    </row>
    <row r="1540">
      <c r="A1540" s="28">
        <v>45342.0</v>
      </c>
      <c r="B1540" s="25">
        <v>9344.97</v>
      </c>
      <c r="C1540" s="26">
        <v>0.01602504</v>
      </c>
      <c r="D1540" s="26">
        <v>0.01615413</v>
      </c>
      <c r="E1540" s="26">
        <f>IFERROR(VLOOKUP(A1540, USDTRY!$A$1:$B$2021, 2, FALSE), "NA")</f>
        <v>30.8981</v>
      </c>
      <c r="F1540" s="27">
        <f t="shared" si="1"/>
        <v>302.4448105</v>
      </c>
      <c r="G1540" s="27">
        <f t="shared" si="2"/>
        <v>0.01323781675</v>
      </c>
    </row>
    <row r="1541">
      <c r="A1541" s="28">
        <v>45343.0</v>
      </c>
      <c r="B1541" s="25">
        <v>9312.12</v>
      </c>
      <c r="C1541" s="26">
        <v>-0.0035215</v>
      </c>
      <c r="D1541" s="26">
        <v>-0.0035153</v>
      </c>
      <c r="E1541" s="26">
        <f>IFERROR(VLOOKUP(A1541, USDTRY!$A$1:$B$2021, 2, FALSE), "NA")</f>
        <v>30.9057</v>
      </c>
      <c r="F1541" s="27">
        <f t="shared" si="1"/>
        <v>301.3075258</v>
      </c>
      <c r="G1541" s="27">
        <f t="shared" si="2"/>
        <v>-0.003767392697</v>
      </c>
    </row>
    <row r="1542">
      <c r="A1542" s="28">
        <v>45344.0</v>
      </c>
      <c r="B1542" s="25">
        <v>9347.17</v>
      </c>
      <c r="C1542" s="26">
        <v>0.00375685</v>
      </c>
      <c r="D1542" s="26">
        <v>0.00376391</v>
      </c>
      <c r="E1542" s="26">
        <f>IFERROR(VLOOKUP(A1542, USDTRY!$A$1:$B$2021, 2, FALSE), "NA")</f>
        <v>30.8793</v>
      </c>
      <c r="F1542" s="27">
        <f t="shared" si="1"/>
        <v>302.7001907</v>
      </c>
      <c r="G1542" s="27">
        <f t="shared" si="2"/>
        <v>0.00461142259</v>
      </c>
    </row>
    <row r="1543">
      <c r="A1543" s="28">
        <v>45345.0</v>
      </c>
      <c r="B1543" s="25">
        <v>9374.2</v>
      </c>
      <c r="C1543" s="26">
        <v>0.00288761</v>
      </c>
      <c r="D1543" s="26">
        <v>0.00289178</v>
      </c>
      <c r="E1543" s="26">
        <f>IFERROR(VLOOKUP(A1543, USDTRY!$A$1:$B$2021, 2, FALSE), "NA")</f>
        <v>30.9651</v>
      </c>
      <c r="F1543" s="27">
        <f t="shared" si="1"/>
        <v>302.7343687</v>
      </c>
      <c r="G1543" s="27">
        <f t="shared" si="2"/>
        <v>0.0001129038616</v>
      </c>
    </row>
    <row r="1544">
      <c r="A1544" s="28">
        <v>45348.0</v>
      </c>
      <c r="B1544" s="25">
        <v>9334.13</v>
      </c>
      <c r="C1544" s="26">
        <v>-0.0042837</v>
      </c>
      <c r="D1544" s="26">
        <v>-0.0042745</v>
      </c>
      <c r="E1544" s="26">
        <f>IFERROR(VLOOKUP(A1544, USDTRY!$A$1:$B$2021, 2, FALSE), "NA")</f>
        <v>31.043</v>
      </c>
      <c r="F1544" s="27">
        <f t="shared" si="1"/>
        <v>300.6838901</v>
      </c>
      <c r="G1544" s="27">
        <f t="shared" si="2"/>
        <v>-0.006796236167</v>
      </c>
    </row>
    <row r="1545">
      <c r="A1545" s="28">
        <v>45349.0</v>
      </c>
      <c r="B1545" s="25">
        <v>9179.48</v>
      </c>
      <c r="C1545" s="26">
        <v>-0.016707</v>
      </c>
      <c r="D1545" s="26">
        <v>-0.0165682</v>
      </c>
      <c r="E1545" s="26">
        <f>IFERROR(VLOOKUP(A1545, USDTRY!$A$1:$B$2021, 2, FALSE), "NA")</f>
        <v>31.0735</v>
      </c>
      <c r="F1545" s="27">
        <f t="shared" si="1"/>
        <v>295.4118461</v>
      </c>
      <c r="G1545" s="27">
        <f t="shared" si="2"/>
        <v>-0.01768904265</v>
      </c>
    </row>
    <row r="1546">
      <c r="A1546" s="28">
        <v>45350.0</v>
      </c>
      <c r="B1546" s="25">
        <v>9062.36</v>
      </c>
      <c r="C1546" s="26">
        <v>-0.012841</v>
      </c>
      <c r="D1546" s="26">
        <v>-0.0127589</v>
      </c>
      <c r="E1546" s="26">
        <f>IFERROR(VLOOKUP(A1546, USDTRY!$A$1:$B$2021, 2, FALSE), "NA")</f>
        <v>31.1695</v>
      </c>
      <c r="F1546" s="27">
        <f t="shared" si="1"/>
        <v>290.7444778</v>
      </c>
      <c r="G1546" s="27">
        <f t="shared" si="2"/>
        <v>-0.01592567303</v>
      </c>
    </row>
    <row r="1547">
      <c r="A1547" s="28">
        <v>45351.0</v>
      </c>
      <c r="B1547" s="25">
        <v>9193.69</v>
      </c>
      <c r="C1547" s="26">
        <v>0.01438781</v>
      </c>
      <c r="D1547" s="26">
        <v>0.01449181</v>
      </c>
      <c r="E1547" s="26">
        <f>IFERROR(VLOOKUP(A1547, USDTRY!$A$1:$B$2021, 2, FALSE), "NA")</f>
        <v>31.1883</v>
      </c>
      <c r="F1547" s="27">
        <f t="shared" si="1"/>
        <v>294.7800938</v>
      </c>
      <c r="G1547" s="27">
        <f t="shared" si="2"/>
        <v>0.01378483549</v>
      </c>
    </row>
    <row r="1548">
      <c r="A1548" s="28">
        <v>45352.0</v>
      </c>
      <c r="B1548" s="25">
        <v>9097.15</v>
      </c>
      <c r="C1548" s="26">
        <v>-0.0105562</v>
      </c>
      <c r="D1548" s="26">
        <v>-0.0105007</v>
      </c>
      <c r="E1548" s="26">
        <f>IFERROR(VLOOKUP(A1548, USDTRY!$A$1:$B$2021, 2, FALSE), "NA")</f>
        <v>31.3099</v>
      </c>
      <c r="F1548" s="27">
        <f t="shared" si="1"/>
        <v>290.5518702</v>
      </c>
      <c r="G1548" s="27">
        <f t="shared" si="2"/>
        <v>-0.0144475185</v>
      </c>
    </row>
    <row r="1549">
      <c r="A1549" s="28">
        <v>45355.0</v>
      </c>
      <c r="B1549" s="25">
        <v>8907.65</v>
      </c>
      <c r="C1549" s="26">
        <v>-0.0210507</v>
      </c>
      <c r="D1549" s="26">
        <v>-0.0208307</v>
      </c>
      <c r="E1549" s="26">
        <f>IFERROR(VLOOKUP(A1549, USDTRY!$A$1:$B$2021, 2, FALSE), "NA")</f>
        <v>31.5636</v>
      </c>
      <c r="F1549" s="27">
        <f t="shared" si="1"/>
        <v>282.2127387</v>
      </c>
      <c r="G1549" s="27">
        <f t="shared" si="2"/>
        <v>-0.02912093601</v>
      </c>
    </row>
    <row r="1550">
      <c r="A1550" s="28">
        <v>45356.0</v>
      </c>
      <c r="B1550" s="25">
        <v>8860.52</v>
      </c>
      <c r="C1550" s="26">
        <v>-0.005305</v>
      </c>
      <c r="D1550" s="26">
        <v>-0.005291</v>
      </c>
      <c r="E1550" s="26">
        <f>IFERROR(VLOOKUP(A1550, USDTRY!$A$1:$B$2021, 2, FALSE), "NA")</f>
        <v>31.6239</v>
      </c>
      <c r="F1550" s="27">
        <f t="shared" si="1"/>
        <v>280.184291</v>
      </c>
      <c r="G1550" s="27">
        <f t="shared" si="2"/>
        <v>-0.007213610379</v>
      </c>
    </row>
    <row r="1551">
      <c r="A1551" s="28">
        <v>45357.0</v>
      </c>
      <c r="B1551" s="25">
        <v>8744.58</v>
      </c>
      <c r="C1551" s="26">
        <v>-0.0131714</v>
      </c>
      <c r="D1551" s="26">
        <v>-0.013085</v>
      </c>
      <c r="E1551" s="26">
        <f>IFERROR(VLOOKUP(A1551, USDTRY!$A$1:$B$2021, 2, FALSE), "NA")</f>
        <v>31.7191</v>
      </c>
      <c r="F1551" s="27">
        <f t="shared" si="1"/>
        <v>275.68815</v>
      </c>
      <c r="G1551" s="27">
        <f t="shared" si="2"/>
        <v>-0.01617723303</v>
      </c>
    </row>
    <row r="1552">
      <c r="A1552" s="28">
        <v>45358.0</v>
      </c>
      <c r="B1552" s="25">
        <v>9054.18</v>
      </c>
      <c r="C1552" s="26">
        <v>0.03479245</v>
      </c>
      <c r="D1552" s="26">
        <v>0.03540479</v>
      </c>
      <c r="E1552" s="26">
        <f>IFERROR(VLOOKUP(A1552, USDTRY!$A$1:$B$2021, 2, FALSE), "NA")</f>
        <v>31.8612</v>
      </c>
      <c r="F1552" s="27">
        <f t="shared" si="1"/>
        <v>284.1757373</v>
      </c>
      <c r="G1552" s="27">
        <f t="shared" si="2"/>
        <v>0.0303225042</v>
      </c>
    </row>
    <row r="1553">
      <c r="A1553" s="28">
        <v>45359.0</v>
      </c>
      <c r="B1553" s="25">
        <v>9155.32</v>
      </c>
      <c r="C1553" s="26">
        <v>0.0111086</v>
      </c>
      <c r="D1553" s="26">
        <v>0.01117053</v>
      </c>
      <c r="E1553" s="26">
        <f>IFERROR(VLOOKUP(A1553, USDTRY!$A$1:$B$2021, 2, FALSE), "NA")</f>
        <v>31.84</v>
      </c>
      <c r="F1553" s="27">
        <f t="shared" si="1"/>
        <v>287.5414573</v>
      </c>
      <c r="G1553" s="27">
        <f t="shared" si="2"/>
        <v>0.01177420914</v>
      </c>
    </row>
    <row r="1554">
      <c r="A1554" s="28">
        <v>45362.0</v>
      </c>
      <c r="B1554" s="25">
        <v>9131.82</v>
      </c>
      <c r="C1554" s="26">
        <v>-0.0025701</v>
      </c>
      <c r="D1554" s="26">
        <v>-0.0025668</v>
      </c>
      <c r="E1554" s="26">
        <f>IFERROR(VLOOKUP(A1554, USDTRY!$A$1:$B$2021, 2, FALSE), "NA")</f>
        <v>31.9448</v>
      </c>
      <c r="F1554" s="27">
        <f t="shared" si="1"/>
        <v>285.8624878</v>
      </c>
      <c r="G1554" s="27">
        <f t="shared" si="2"/>
        <v>-0.005856165824</v>
      </c>
    </row>
    <row r="1555">
      <c r="A1555" s="28">
        <v>45363.0</v>
      </c>
      <c r="B1555" s="25">
        <v>9069.03</v>
      </c>
      <c r="C1555" s="26">
        <v>-0.0068997</v>
      </c>
      <c r="D1555" s="26">
        <v>-0.006876</v>
      </c>
      <c r="E1555" s="26">
        <f>IFERROR(VLOOKUP(A1555, USDTRY!$A$1:$B$2021, 2, FALSE), "NA")</f>
        <v>32.0278</v>
      </c>
      <c r="F1555" s="27">
        <f t="shared" si="1"/>
        <v>283.1611912</v>
      </c>
      <c r="G1555" s="27">
        <f t="shared" si="2"/>
        <v>-0.009494567515</v>
      </c>
    </row>
    <row r="1556">
      <c r="A1556" s="28">
        <v>45364.0</v>
      </c>
      <c r="B1556" s="25">
        <v>8910.23</v>
      </c>
      <c r="C1556" s="26">
        <v>-0.0176653</v>
      </c>
      <c r="D1556" s="26">
        <v>-0.0175101</v>
      </c>
      <c r="E1556" s="26">
        <f>IFERROR(VLOOKUP(A1556, USDTRY!$A$1:$B$2021, 2, FALSE), "NA")</f>
        <v>31.9074</v>
      </c>
      <c r="F1556" s="27">
        <f t="shared" si="1"/>
        <v>279.2527752</v>
      </c>
      <c r="G1556" s="27">
        <f t="shared" si="2"/>
        <v>-0.01389893975</v>
      </c>
    </row>
    <row r="1557">
      <c r="A1557" s="28">
        <v>45365.0</v>
      </c>
      <c r="B1557" s="25">
        <v>8883.52</v>
      </c>
      <c r="C1557" s="26">
        <v>-0.0030022</v>
      </c>
      <c r="D1557" s="26">
        <v>-0.0029977</v>
      </c>
      <c r="E1557" s="26">
        <f>IFERROR(VLOOKUP(A1557, USDTRY!$A$1:$B$2021, 2, FALSE), "NA")</f>
        <v>32.1441</v>
      </c>
      <c r="F1557" s="27">
        <f t="shared" si="1"/>
        <v>276.3654916</v>
      </c>
      <c r="G1557" s="27">
        <f t="shared" si="2"/>
        <v>-0.01039314124</v>
      </c>
    </row>
    <row r="1558">
      <c r="A1558" s="28">
        <v>45366.0</v>
      </c>
      <c r="B1558" s="25">
        <v>8828.7</v>
      </c>
      <c r="C1558" s="26">
        <v>-0.0061901</v>
      </c>
      <c r="D1558" s="26">
        <v>-0.006171</v>
      </c>
      <c r="E1558" s="26">
        <f>IFERROR(VLOOKUP(A1558, USDTRY!$A$1:$B$2021, 2, FALSE), "NA")</f>
        <v>32.1144</v>
      </c>
      <c r="F1558" s="27">
        <f t="shared" si="1"/>
        <v>274.9140572</v>
      </c>
      <c r="G1558" s="27">
        <f t="shared" si="2"/>
        <v>-0.005265705056</v>
      </c>
    </row>
    <row r="1559">
      <c r="A1559" s="28">
        <v>45369.0</v>
      </c>
      <c r="B1559" s="25">
        <v>8718.11</v>
      </c>
      <c r="C1559" s="26">
        <v>-0.0126053</v>
      </c>
      <c r="D1559" s="26">
        <v>-0.0125262</v>
      </c>
      <c r="E1559" s="26">
        <f>IFERROR(VLOOKUP(A1559, USDTRY!$A$1:$B$2021, 2, FALSE), "NA")</f>
        <v>32.246</v>
      </c>
      <c r="F1559" s="27">
        <f t="shared" si="1"/>
        <v>270.3625256</v>
      </c>
      <c r="G1559" s="27">
        <f t="shared" si="2"/>
        <v>-0.01669478396</v>
      </c>
    </row>
    <row r="1560">
      <c r="A1560" s="28">
        <v>45370.0</v>
      </c>
      <c r="B1560" s="25">
        <v>8929.88</v>
      </c>
      <c r="C1560" s="26">
        <v>0.02400049</v>
      </c>
      <c r="D1560" s="26">
        <v>0.02429082</v>
      </c>
      <c r="E1560" s="26">
        <f>IFERROR(VLOOKUP(A1560, USDTRY!$A$1:$B$2021, 2, FALSE), "NA")</f>
        <v>32.3583</v>
      </c>
      <c r="F1560" s="27">
        <f t="shared" si="1"/>
        <v>275.9687623</v>
      </c>
      <c r="G1560" s="27">
        <f t="shared" si="2"/>
        <v>0.02052393336</v>
      </c>
    </row>
    <row r="1561">
      <c r="A1561" s="28">
        <v>45371.0</v>
      </c>
      <c r="B1561" s="25">
        <v>8955.12</v>
      </c>
      <c r="C1561" s="26">
        <v>0.00282248</v>
      </c>
      <c r="D1561" s="26">
        <v>0.00282647</v>
      </c>
      <c r="E1561" s="26">
        <f>IFERROR(VLOOKUP(A1561, USDTRY!$A$1:$B$2021, 2, FALSE), "NA")</f>
        <v>32.1558</v>
      </c>
      <c r="F1561" s="27">
        <f t="shared" si="1"/>
        <v>278.4915941</v>
      </c>
      <c r="G1561" s="27">
        <f t="shared" si="2"/>
        <v>0.00910019686</v>
      </c>
    </row>
    <row r="1562">
      <c r="A1562" s="28">
        <v>45372.0</v>
      </c>
      <c r="B1562" s="25">
        <v>9140.7</v>
      </c>
      <c r="C1562" s="26">
        <v>0.02051153</v>
      </c>
      <c r="D1562" s="26">
        <v>0.02072334</v>
      </c>
      <c r="E1562" s="26">
        <f>IFERROR(VLOOKUP(A1562, USDTRY!$A$1:$B$2021, 2, FALSE), "NA")</f>
        <v>32.0294</v>
      </c>
      <c r="F1562" s="27">
        <f t="shared" si="1"/>
        <v>285.3846778</v>
      </c>
      <c r="G1562" s="27">
        <f t="shared" si="2"/>
        <v>0.02445014097</v>
      </c>
    </row>
    <row r="1563">
      <c r="A1563" s="28">
        <v>45373.0</v>
      </c>
      <c r="B1563" s="25">
        <v>9111.5</v>
      </c>
      <c r="C1563" s="26">
        <v>-0.0031996</v>
      </c>
      <c r="D1563" s="26">
        <v>-0.0031945</v>
      </c>
      <c r="E1563" s="26">
        <f>IFERROR(VLOOKUP(A1563, USDTRY!$A$1:$B$2021, 2, FALSE), "NA")</f>
        <v>32.0132</v>
      </c>
      <c r="F1563" s="27">
        <f t="shared" si="1"/>
        <v>284.6169705</v>
      </c>
      <c r="G1563" s="27">
        <f t="shared" si="2"/>
        <v>-0.00269370376</v>
      </c>
    </row>
    <row r="1564">
      <c r="A1564" s="28">
        <v>45376.0</v>
      </c>
      <c r="B1564" s="25">
        <v>9029.38</v>
      </c>
      <c r="C1564" s="26">
        <v>-0.0090536</v>
      </c>
      <c r="D1564" s="26">
        <v>-0.0090128</v>
      </c>
      <c r="E1564" s="26">
        <f>IFERROR(VLOOKUP(A1564, USDTRY!$A$1:$B$2021, 2, FALSE), "NA")</f>
        <v>32.1146</v>
      </c>
      <c r="F1564" s="27">
        <f t="shared" si="1"/>
        <v>281.1612164</v>
      </c>
      <c r="G1564" s="27">
        <f t="shared" si="2"/>
        <v>-0.01221608454</v>
      </c>
    </row>
    <row r="1565">
      <c r="A1565" s="28">
        <v>45377.0</v>
      </c>
      <c r="B1565" s="25">
        <v>8807.38</v>
      </c>
      <c r="C1565" s="26">
        <v>-0.0248937</v>
      </c>
      <c r="D1565" s="26">
        <v>-0.0245864</v>
      </c>
      <c r="E1565" s="26">
        <f>IFERROR(VLOOKUP(A1565, USDTRY!$A$1:$B$2021, 2, FALSE), "NA")</f>
        <v>32.1737</v>
      </c>
      <c r="F1565" s="27">
        <f t="shared" si="1"/>
        <v>273.7447045</v>
      </c>
      <c r="G1565" s="27">
        <f t="shared" si="2"/>
        <v>-0.02673229189</v>
      </c>
    </row>
    <row r="1566">
      <c r="A1566" s="28">
        <v>45378.0</v>
      </c>
      <c r="B1566" s="25">
        <v>8806.72</v>
      </c>
      <c r="C1566" s="29">
        <v>-7.494E-5</v>
      </c>
      <c r="D1566" s="29">
        <v>-7.494E-5</v>
      </c>
      <c r="E1566" s="26">
        <f>IFERROR(VLOOKUP(A1566, USDTRY!$A$1:$B$2021, 2, FALSE), "NA")</f>
        <v>32.2459</v>
      </c>
      <c r="F1566" s="27">
        <f t="shared" si="1"/>
        <v>273.1113103</v>
      </c>
      <c r="G1566" s="27">
        <f t="shared" si="2"/>
        <v>-0.002316494714</v>
      </c>
    </row>
    <row r="1567">
      <c r="A1567" s="28">
        <v>45379.0</v>
      </c>
      <c r="B1567" s="25">
        <v>9079.97</v>
      </c>
      <c r="C1567" s="26">
        <v>0.03055582</v>
      </c>
      <c r="D1567" s="26">
        <v>0.03102744</v>
      </c>
      <c r="E1567" s="26">
        <f>IFERROR(VLOOKUP(A1567, USDTRY!$A$1:$B$2021, 2, FALSE), "NA")</f>
        <v>32.3045</v>
      </c>
      <c r="F1567" s="27">
        <f t="shared" si="1"/>
        <v>281.0744633</v>
      </c>
      <c r="G1567" s="27">
        <f t="shared" si="2"/>
        <v>0.02874018618</v>
      </c>
    </row>
    <row r="1568">
      <c r="A1568" s="28">
        <v>45380.0</v>
      </c>
      <c r="B1568" s="25">
        <v>9142.4</v>
      </c>
      <c r="C1568" s="26">
        <v>0.00685204</v>
      </c>
      <c r="D1568" s="26">
        <v>0.00687557</v>
      </c>
      <c r="E1568" s="26">
        <f>IFERROR(VLOOKUP(A1568, USDTRY!$A$1:$B$2021, 2, FALSE), "NA")</f>
        <v>32.346</v>
      </c>
      <c r="F1568" s="27">
        <f t="shared" si="1"/>
        <v>282.6439127</v>
      </c>
      <c r="G1568" s="27">
        <f t="shared" si="2"/>
        <v>0.005568218124</v>
      </c>
    </row>
    <row r="1569">
      <c r="A1569" s="28">
        <v>45383.0</v>
      </c>
      <c r="B1569" s="25">
        <v>9157.54</v>
      </c>
      <c r="C1569" s="26">
        <v>0.00165465</v>
      </c>
      <c r="D1569" s="26">
        <v>0.00165602</v>
      </c>
      <c r="E1569" s="26">
        <f>IFERROR(VLOOKUP(A1569, USDTRY!$A$1:$B$2021, 2, FALSE), "NA")</f>
        <v>32.075</v>
      </c>
      <c r="F1569" s="27">
        <f t="shared" si="1"/>
        <v>285.5039751</v>
      </c>
      <c r="G1569" s="27">
        <f t="shared" si="2"/>
        <v>0.01006810581</v>
      </c>
    </row>
    <row r="1570">
      <c r="A1570" s="28">
        <v>45384.0</v>
      </c>
      <c r="B1570" s="25">
        <v>9040.87</v>
      </c>
      <c r="C1570" s="26">
        <v>-0.0128222</v>
      </c>
      <c r="D1570" s="26">
        <v>-0.0127403</v>
      </c>
      <c r="E1570" s="26">
        <f>IFERROR(VLOOKUP(A1570, USDTRY!$A$1:$B$2021, 2, FALSE), "NA")</f>
        <v>32.0436</v>
      </c>
      <c r="F1570" s="27">
        <f t="shared" si="1"/>
        <v>282.142768</v>
      </c>
      <c r="G1570" s="27">
        <f t="shared" si="2"/>
        <v>-0.01184273989</v>
      </c>
    </row>
    <row r="1571">
      <c r="A1571" s="28">
        <v>45385.0</v>
      </c>
      <c r="B1571" s="25">
        <v>8945.8</v>
      </c>
      <c r="C1571" s="26">
        <v>-0.0105713</v>
      </c>
      <c r="D1571" s="26">
        <v>-0.0105156</v>
      </c>
      <c r="E1571" s="26">
        <f>IFERROR(VLOOKUP(A1571, USDTRY!$A$1:$B$2021, 2, FALSE), "NA")</f>
        <v>31.9485</v>
      </c>
      <c r="F1571" s="27">
        <f t="shared" si="1"/>
        <v>280.0068861</v>
      </c>
      <c r="G1571" s="27">
        <f t="shared" si="2"/>
        <v>-0.007599016237</v>
      </c>
    </row>
    <row r="1572">
      <c r="A1572" s="28">
        <v>45386.0</v>
      </c>
      <c r="B1572" s="25">
        <v>9129.02</v>
      </c>
      <c r="C1572" s="26">
        <v>0.0202742</v>
      </c>
      <c r="D1572" s="26">
        <v>0.02048112</v>
      </c>
      <c r="E1572" s="26">
        <f>IFERROR(VLOOKUP(A1572, USDTRY!$A$1:$B$2021, 2, FALSE), "NA")</f>
        <v>31.8703</v>
      </c>
      <c r="F1572" s="27">
        <f t="shared" si="1"/>
        <v>286.4428637</v>
      </c>
      <c r="G1572" s="27">
        <f t="shared" si="2"/>
        <v>0.02272489174</v>
      </c>
    </row>
    <row r="1573">
      <c r="A1573" s="28">
        <v>45387.0</v>
      </c>
      <c r="B1573" s="25">
        <v>9618.83</v>
      </c>
      <c r="C1573" s="26">
        <v>0.05226429</v>
      </c>
      <c r="D1573" s="26">
        <v>0.05365417</v>
      </c>
      <c r="E1573" s="26">
        <f>IFERROR(VLOOKUP(A1573, USDTRY!$A$1:$B$2021, 2, FALSE), "NA")</f>
        <v>32.0374</v>
      </c>
      <c r="F1573" s="27">
        <f t="shared" si="1"/>
        <v>300.2375349</v>
      </c>
      <c r="G1573" s="27">
        <f t="shared" si="2"/>
        <v>0.04703485654</v>
      </c>
    </row>
    <row r="1574">
      <c r="A1574" s="28">
        <v>45390.0</v>
      </c>
      <c r="B1574" s="25">
        <v>9756.69</v>
      </c>
      <c r="C1574" s="26">
        <v>0.01423057</v>
      </c>
      <c r="D1574" s="26">
        <v>0.0143323</v>
      </c>
      <c r="E1574" s="26">
        <f>IFERROR(VLOOKUP(A1574, USDTRY!$A$1:$B$2021, 2, FALSE), "NA")</f>
        <v>31.9764</v>
      </c>
      <c r="F1574" s="27">
        <f t="shared" si="1"/>
        <v>305.1215897</v>
      </c>
      <c r="G1574" s="27">
        <f t="shared" si="2"/>
        <v>0.01613640753</v>
      </c>
    </row>
    <row r="1575">
      <c r="A1575" s="28">
        <v>45391.0</v>
      </c>
      <c r="B1575" s="25">
        <v>9814.19</v>
      </c>
      <c r="C1575" s="26">
        <v>0.00587609</v>
      </c>
      <c r="D1575" s="26">
        <v>0.00589339</v>
      </c>
      <c r="E1575" s="26">
        <f>IFERROR(VLOOKUP(A1575, USDTRY!$A$1:$B$2021, 2, FALSE), "NA")</f>
        <v>32.2706</v>
      </c>
      <c r="F1575" s="27">
        <f t="shared" si="1"/>
        <v>304.1217083</v>
      </c>
      <c r="G1575" s="27">
        <f t="shared" si="2"/>
        <v>-0.003282374281</v>
      </c>
    </row>
    <row r="1576">
      <c r="A1576" s="28">
        <v>45397.0</v>
      </c>
      <c r="B1576" s="25">
        <v>9679.8</v>
      </c>
      <c r="C1576" s="26">
        <v>-0.0137881</v>
      </c>
      <c r="D1576" s="26">
        <v>-0.0136934</v>
      </c>
      <c r="E1576" s="26">
        <f>IFERROR(VLOOKUP(A1576, USDTRY!$A$1:$B$2021, 2, FALSE), "NA")</f>
        <v>32.4013</v>
      </c>
      <c r="F1576" s="27">
        <f t="shared" si="1"/>
        <v>298.7472725</v>
      </c>
      <c r="G1576" s="27">
        <f t="shared" si="2"/>
        <v>-0.0178300041</v>
      </c>
    </row>
    <row r="1577">
      <c r="A1577" s="28">
        <v>45398.0</v>
      </c>
      <c r="B1577" s="25">
        <v>9548.09</v>
      </c>
      <c r="C1577" s="26">
        <v>-0.0137001</v>
      </c>
      <c r="D1577" s="26">
        <v>-0.0136067</v>
      </c>
      <c r="E1577" s="26">
        <f>IFERROR(VLOOKUP(A1577, USDTRY!$A$1:$B$2021, 2, FALSE), "NA")</f>
        <v>32.3857</v>
      </c>
      <c r="F1577" s="27">
        <f t="shared" si="1"/>
        <v>294.8242589</v>
      </c>
      <c r="G1577" s="27">
        <f t="shared" si="2"/>
        <v>-0.01321852732</v>
      </c>
    </row>
    <row r="1578">
      <c r="A1578" s="28">
        <v>45399.0</v>
      </c>
      <c r="B1578" s="25">
        <v>9530.47</v>
      </c>
      <c r="C1578" s="26">
        <v>-0.0018471</v>
      </c>
      <c r="D1578" s="26">
        <v>-0.0018454</v>
      </c>
      <c r="E1578" s="26">
        <f>IFERROR(VLOOKUP(A1578, USDTRY!$A$1:$B$2021, 2, FALSE), "NA")</f>
        <v>32.3816</v>
      </c>
      <c r="F1578" s="27">
        <f t="shared" si="1"/>
        <v>294.3174519</v>
      </c>
      <c r="G1578" s="27">
        <f t="shared" si="2"/>
        <v>-0.001720492997</v>
      </c>
    </row>
    <row r="1579">
      <c r="A1579" s="28">
        <v>45400.0</v>
      </c>
      <c r="B1579" s="25">
        <v>9524.59</v>
      </c>
      <c r="C1579" s="26">
        <v>-6.172E-4</v>
      </c>
      <c r="D1579" s="26">
        <v>-6.17E-4</v>
      </c>
      <c r="E1579" s="26">
        <f>IFERROR(VLOOKUP(A1579, USDTRY!$A$1:$B$2021, 2, FALSE), "NA")</f>
        <v>32.5224</v>
      </c>
      <c r="F1579" s="27">
        <f t="shared" si="1"/>
        <v>292.8624579</v>
      </c>
      <c r="G1579" s="27">
        <f t="shared" si="2"/>
        <v>-0.004955881374</v>
      </c>
    </row>
    <row r="1580">
      <c r="A1580" s="28">
        <v>45401.0</v>
      </c>
      <c r="B1580" s="25">
        <v>9693.46</v>
      </c>
      <c r="C1580" s="26">
        <v>0.01757456</v>
      </c>
      <c r="D1580" s="26">
        <v>0.0177299</v>
      </c>
      <c r="E1580" s="26">
        <f>IFERROR(VLOOKUP(A1580, USDTRY!$A$1:$B$2021, 2, FALSE), "NA")</f>
        <v>32.4941</v>
      </c>
      <c r="F1580" s="27">
        <f t="shared" si="1"/>
        <v>298.3144632</v>
      </c>
      <c r="G1580" s="27">
        <f t="shared" si="2"/>
        <v>0.01844510415</v>
      </c>
    </row>
    <row r="1581">
      <c r="A1581" s="28">
        <v>45404.0</v>
      </c>
      <c r="B1581" s="25">
        <v>9645.02</v>
      </c>
      <c r="C1581" s="26">
        <v>-0.0050097</v>
      </c>
      <c r="D1581" s="26">
        <v>-0.0049972</v>
      </c>
      <c r="E1581" s="26">
        <f>IFERROR(VLOOKUP(A1581, USDTRY!$A$1:$B$2021, 2, FALSE), "NA")</f>
        <v>32.4862</v>
      </c>
      <c r="F1581" s="27">
        <f t="shared" si="1"/>
        <v>296.8959127</v>
      </c>
      <c r="G1581" s="27">
        <f t="shared" si="2"/>
        <v>-0.004766560726</v>
      </c>
    </row>
    <row r="1582">
      <c r="A1582" s="28">
        <v>45406.0</v>
      </c>
      <c r="B1582" s="25">
        <v>9722.09</v>
      </c>
      <c r="C1582" s="26">
        <v>0.0079589</v>
      </c>
      <c r="D1582" s="26">
        <v>0.00799065</v>
      </c>
      <c r="E1582" s="26">
        <f>IFERROR(VLOOKUP(A1582, USDTRY!$A$1:$B$2021, 2, FALSE), "NA")</f>
        <v>32.5393</v>
      </c>
      <c r="F1582" s="27">
        <f t="shared" si="1"/>
        <v>298.7799369</v>
      </c>
      <c r="G1582" s="27">
        <f t="shared" si="2"/>
        <v>0.006325690168</v>
      </c>
    </row>
    <row r="1583">
      <c r="A1583" s="28">
        <v>45407.0</v>
      </c>
      <c r="B1583" s="25">
        <v>9716.77</v>
      </c>
      <c r="C1583" s="26">
        <v>-5.474E-4</v>
      </c>
      <c r="D1583" s="26">
        <v>-5.472E-4</v>
      </c>
      <c r="E1583" s="26">
        <f>IFERROR(VLOOKUP(A1583, USDTRY!$A$1:$B$2021, 2, FALSE), "NA")</f>
        <v>32.5152</v>
      </c>
      <c r="F1583" s="27">
        <f t="shared" si="1"/>
        <v>298.8377743</v>
      </c>
      <c r="G1583" s="27">
        <f t="shared" si="2"/>
        <v>0.0001935600502</v>
      </c>
    </row>
    <row r="1584">
      <c r="A1584" s="28">
        <v>45408.0</v>
      </c>
      <c r="B1584" s="25">
        <v>9915.62</v>
      </c>
      <c r="C1584" s="26">
        <v>0.02025803</v>
      </c>
      <c r="D1584" s="26">
        <v>0.02046462</v>
      </c>
      <c r="E1584" s="26">
        <f>IFERROR(VLOOKUP(A1584, USDTRY!$A$1:$B$2021, 2, FALSE), "NA")</f>
        <v>32.4036</v>
      </c>
      <c r="F1584" s="27">
        <f t="shared" si="1"/>
        <v>306.0036539</v>
      </c>
      <c r="G1584" s="27">
        <f t="shared" si="2"/>
        <v>0.02369617739</v>
      </c>
    </row>
    <row r="1585">
      <c r="A1585" s="28">
        <v>45411.0</v>
      </c>
      <c r="B1585" s="25">
        <v>10082.77</v>
      </c>
      <c r="C1585" s="26">
        <v>0.01671673</v>
      </c>
      <c r="D1585" s="26">
        <v>0.01685724</v>
      </c>
      <c r="E1585" s="26">
        <f>IFERROR(VLOOKUP(A1585, USDTRY!$A$1:$B$2021, 2, FALSE), "NA")</f>
        <v>32.4153</v>
      </c>
      <c r="F1585" s="27">
        <f t="shared" si="1"/>
        <v>311.0497203</v>
      </c>
      <c r="G1585" s="27">
        <f t="shared" si="2"/>
        <v>0.01635572912</v>
      </c>
    </row>
    <row r="1586">
      <c r="A1586" s="28">
        <v>45412.0</v>
      </c>
      <c r="B1586" s="25">
        <v>10045.74</v>
      </c>
      <c r="C1586" s="26">
        <v>-0.0036794</v>
      </c>
      <c r="D1586" s="26">
        <v>-0.0036726</v>
      </c>
      <c r="E1586" s="26">
        <f>IFERROR(VLOOKUP(A1586, USDTRY!$A$1:$B$2021, 2, FALSE), "NA")</f>
        <v>32.4007</v>
      </c>
      <c r="F1586" s="27">
        <f t="shared" si="1"/>
        <v>310.0470052</v>
      </c>
      <c r="G1586" s="27">
        <f t="shared" si="2"/>
        <v>-0.003228856379</v>
      </c>
    </row>
    <row r="1587">
      <c r="A1587" s="28">
        <v>45414.0</v>
      </c>
      <c r="B1587" s="25">
        <v>10208.65</v>
      </c>
      <c r="C1587" s="26">
        <v>0.01608674</v>
      </c>
      <c r="D1587" s="26">
        <v>0.01621682</v>
      </c>
      <c r="E1587" s="26">
        <f>IFERROR(VLOOKUP(A1587, USDTRY!$A$1:$B$2021, 2, FALSE), "NA")</f>
        <v>32.3014</v>
      </c>
      <c r="F1587" s="27">
        <f t="shared" si="1"/>
        <v>316.0435771</v>
      </c>
      <c r="G1587" s="27">
        <f t="shared" si="2"/>
        <v>0.01915619064</v>
      </c>
    </row>
    <row r="1588">
      <c r="A1588" s="28">
        <v>45415.0</v>
      </c>
      <c r="B1588" s="25">
        <v>10276.88</v>
      </c>
      <c r="C1588" s="26">
        <v>0.00666131</v>
      </c>
      <c r="D1588" s="26">
        <v>0.00668355</v>
      </c>
      <c r="E1588" s="26">
        <f>IFERROR(VLOOKUP(A1588, USDTRY!$A$1:$B$2021, 2, FALSE), "NA")</f>
        <v>32.3346</v>
      </c>
      <c r="F1588" s="27">
        <f t="shared" si="1"/>
        <v>317.8291984</v>
      </c>
      <c r="G1588" s="27">
        <f t="shared" si="2"/>
        <v>0.005634020509</v>
      </c>
    </row>
    <row r="1589">
      <c r="A1589" s="28">
        <v>45418.0</v>
      </c>
      <c r="B1589" s="25">
        <v>10267.09</v>
      </c>
      <c r="C1589" s="26">
        <v>-9.531E-4</v>
      </c>
      <c r="D1589" s="26">
        <v>-9.526E-4</v>
      </c>
      <c r="E1589" s="26">
        <f>IFERROR(VLOOKUP(A1589, USDTRY!$A$1:$B$2021, 2, FALSE), "NA")</f>
        <v>32.2624</v>
      </c>
      <c r="F1589" s="27">
        <f t="shared" si="1"/>
        <v>318.2370189</v>
      </c>
      <c r="G1589" s="27">
        <f t="shared" si="2"/>
        <v>0.001282321072</v>
      </c>
    </row>
    <row r="1590">
      <c r="A1590" s="28">
        <v>45419.0</v>
      </c>
      <c r="B1590" s="25">
        <v>10336.5</v>
      </c>
      <c r="C1590" s="26">
        <v>0.00673769</v>
      </c>
      <c r="D1590" s="26">
        <v>0.00676044</v>
      </c>
      <c r="E1590" s="26">
        <f>IFERROR(VLOOKUP(A1590, USDTRY!$A$1:$B$2021, 2, FALSE), "NA")</f>
        <v>32.2515</v>
      </c>
      <c r="F1590" s="27">
        <f t="shared" si="1"/>
        <v>320.4967211</v>
      </c>
      <c r="G1590" s="27">
        <f t="shared" si="2"/>
        <v>0.007075597934</v>
      </c>
    </row>
    <row r="1591">
      <c r="A1591" s="28">
        <v>45420.0</v>
      </c>
      <c r="B1591" s="25">
        <v>10247.75</v>
      </c>
      <c r="C1591" s="26">
        <v>-0.0086232</v>
      </c>
      <c r="D1591" s="26">
        <v>-0.0085861</v>
      </c>
      <c r="E1591" s="26">
        <f>IFERROR(VLOOKUP(A1591, USDTRY!$A$1:$B$2021, 2, FALSE), "NA")</f>
        <v>32.2239</v>
      </c>
      <c r="F1591" s="27">
        <f t="shared" si="1"/>
        <v>318.0170619</v>
      </c>
      <c r="G1591" s="27">
        <f t="shared" si="2"/>
        <v>-0.007767010656</v>
      </c>
    </row>
    <row r="1592">
      <c r="A1592" s="28">
        <v>45421.0</v>
      </c>
      <c r="B1592" s="25">
        <v>10268.58</v>
      </c>
      <c r="C1592" s="26">
        <v>0.00203058</v>
      </c>
      <c r="D1592" s="26">
        <v>0.00203264</v>
      </c>
      <c r="E1592" s="26">
        <f>IFERROR(VLOOKUP(A1592, USDTRY!$A$1:$B$2021, 2, FALSE), "NA")</f>
        <v>32.238</v>
      </c>
      <c r="F1592" s="27">
        <f t="shared" si="1"/>
        <v>318.524102</v>
      </c>
      <c r="G1592" s="27">
        <f t="shared" si="2"/>
        <v>0.001593110571</v>
      </c>
    </row>
    <row r="1593">
      <c r="A1593" s="28">
        <v>45422.0</v>
      </c>
      <c r="B1593" s="25">
        <v>10218.58</v>
      </c>
      <c r="C1593" s="26">
        <v>-0.0048811</v>
      </c>
      <c r="D1593" s="26">
        <v>-0.0048692</v>
      </c>
      <c r="E1593" s="26">
        <f>IFERROR(VLOOKUP(A1593, USDTRY!$A$1:$B$2021, 2, FALSE), "NA")</f>
        <v>32.1989</v>
      </c>
      <c r="F1593" s="27">
        <f t="shared" si="1"/>
        <v>317.3580464</v>
      </c>
      <c r="G1593" s="27">
        <f t="shared" si="2"/>
        <v>-0.003667525212</v>
      </c>
    </row>
    <row r="1594">
      <c r="A1594" s="28">
        <v>45425.0</v>
      </c>
      <c r="B1594" s="25">
        <v>10055.98</v>
      </c>
      <c r="C1594" s="26">
        <v>-0.0160401</v>
      </c>
      <c r="D1594" s="26">
        <v>-0.0159122</v>
      </c>
      <c r="E1594" s="26">
        <f>IFERROR(VLOOKUP(A1594, USDTRY!$A$1:$B$2021, 2, FALSE), "NA")</f>
        <v>32.274</v>
      </c>
      <c r="F1594" s="27">
        <f t="shared" si="1"/>
        <v>311.5814588</v>
      </c>
      <c r="G1594" s="27">
        <f t="shared" si="2"/>
        <v>-0.01836981149</v>
      </c>
    </row>
    <row r="1595">
      <c r="A1595" s="28">
        <v>45426.0</v>
      </c>
      <c r="B1595" s="25">
        <v>10173.42</v>
      </c>
      <c r="C1595" s="26">
        <v>0.01161095</v>
      </c>
      <c r="D1595" s="26">
        <v>0.01167862</v>
      </c>
      <c r="E1595" s="26">
        <f>IFERROR(VLOOKUP(A1595, USDTRY!$A$1:$B$2021, 2, FALSE), "NA")</f>
        <v>32.2659</v>
      </c>
      <c r="F1595" s="27">
        <f t="shared" si="1"/>
        <v>315.2994338</v>
      </c>
      <c r="G1595" s="27">
        <f t="shared" si="2"/>
        <v>0.01186196181</v>
      </c>
    </row>
    <row r="1596">
      <c r="A1596" s="28">
        <v>45427.0</v>
      </c>
      <c r="B1596" s="25">
        <v>10158.63</v>
      </c>
      <c r="C1596" s="26">
        <v>-0.0014548</v>
      </c>
      <c r="D1596" s="26">
        <v>-0.0014538</v>
      </c>
      <c r="E1596" s="26">
        <f>IFERROR(VLOOKUP(A1596, USDTRY!$A$1:$B$2021, 2, FALSE), "NA")</f>
        <v>32.16</v>
      </c>
      <c r="F1596" s="27">
        <f t="shared" si="1"/>
        <v>315.8777985</v>
      </c>
      <c r="G1596" s="27">
        <f t="shared" si="2"/>
        <v>0.001832654514</v>
      </c>
    </row>
    <row r="1597">
      <c r="A1597" s="28">
        <v>45428.0</v>
      </c>
      <c r="B1597" s="25">
        <v>10319.96</v>
      </c>
      <c r="C1597" s="26">
        <v>0.01575629</v>
      </c>
      <c r="D1597" s="26">
        <v>0.01588108</v>
      </c>
      <c r="E1597" s="26">
        <f>IFERROR(VLOOKUP(A1597, USDTRY!$A$1:$B$2021, 2, FALSE), "NA")</f>
        <v>32.2716</v>
      </c>
      <c r="F1597" s="27">
        <f t="shared" si="1"/>
        <v>319.7845784</v>
      </c>
      <c r="G1597" s="27">
        <f t="shared" si="2"/>
        <v>0.01229215136</v>
      </c>
    </row>
    <row r="1598">
      <c r="A1598" s="28">
        <v>45429.0</v>
      </c>
      <c r="B1598" s="25">
        <v>10643.58</v>
      </c>
      <c r="C1598" s="26">
        <v>0.03087701</v>
      </c>
      <c r="D1598" s="26">
        <v>0.03135865</v>
      </c>
      <c r="E1598" s="26">
        <f>IFERROR(VLOOKUP(A1598, USDTRY!$A$1:$B$2021, 2, FALSE), "NA")</f>
        <v>32.1987</v>
      </c>
      <c r="F1598" s="27">
        <f t="shared" si="1"/>
        <v>330.5593083</v>
      </c>
      <c r="G1598" s="27">
        <f t="shared" si="2"/>
        <v>0.03313851683</v>
      </c>
    </row>
    <row r="1599">
      <c r="A1599" s="28">
        <v>45432.0</v>
      </c>
      <c r="B1599" s="25">
        <v>10739.57</v>
      </c>
      <c r="C1599" s="26">
        <v>0.00897816</v>
      </c>
      <c r="D1599" s="26">
        <v>0.00901858</v>
      </c>
      <c r="E1599" s="26">
        <f>IFERROR(VLOOKUP(A1599, USDTRY!$A$1:$B$2021, 2, FALSE), "NA")</f>
        <v>32.1327</v>
      </c>
      <c r="F1599" s="27">
        <f t="shared" si="1"/>
        <v>334.2255708</v>
      </c>
      <c r="G1599" s="27">
        <f t="shared" si="2"/>
        <v>0.0110300334</v>
      </c>
    </row>
    <row r="1600">
      <c r="A1600" s="28">
        <v>45433.0</v>
      </c>
      <c r="B1600" s="25">
        <v>10895.25</v>
      </c>
      <c r="C1600" s="26">
        <v>0.01439186</v>
      </c>
      <c r="D1600" s="26">
        <v>0.01449592</v>
      </c>
      <c r="E1600" s="26">
        <f>IFERROR(VLOOKUP(A1600, USDTRY!$A$1:$B$2021, 2, FALSE), "NA")</f>
        <v>32.1226</v>
      </c>
      <c r="F1600" s="27">
        <f t="shared" si="1"/>
        <v>339.1770903</v>
      </c>
      <c r="G1600" s="27">
        <f t="shared" si="2"/>
        <v>0.01470623436</v>
      </c>
    </row>
    <row r="1601">
      <c r="A1601" s="28">
        <v>45434.0</v>
      </c>
      <c r="B1601" s="25">
        <v>10899.28</v>
      </c>
      <c r="C1601" s="26">
        <v>3.6982E-4</v>
      </c>
      <c r="D1601" s="26">
        <v>3.6989E-4</v>
      </c>
      <c r="E1601" s="26">
        <f>IFERROR(VLOOKUP(A1601, USDTRY!$A$1:$B$2021, 2, FALSE), "NA")</f>
        <v>32.1861</v>
      </c>
      <c r="F1601" s="27">
        <f t="shared" si="1"/>
        <v>338.6331367</v>
      </c>
      <c r="G1601" s="27">
        <f t="shared" si="2"/>
        <v>-0.00160503251</v>
      </c>
    </row>
    <row r="1602">
      <c r="A1602" s="28">
        <v>45435.0</v>
      </c>
      <c r="B1602" s="25">
        <v>10792.53</v>
      </c>
      <c r="C1602" s="26">
        <v>-0.0098425</v>
      </c>
      <c r="D1602" s="26">
        <v>-0.0097942</v>
      </c>
      <c r="E1602" s="26">
        <f>IFERROR(VLOOKUP(A1602, USDTRY!$A$1:$B$2021, 2, FALSE), "NA")</f>
        <v>32.1585</v>
      </c>
      <c r="F1602" s="27">
        <f t="shared" si="1"/>
        <v>335.6042726</v>
      </c>
      <c r="G1602" s="27">
        <f t="shared" si="2"/>
        <v>-0.008984622955</v>
      </c>
    </row>
    <row r="1603">
      <c r="A1603" s="28">
        <v>45436.0</v>
      </c>
      <c r="B1603" s="25">
        <v>10676.65</v>
      </c>
      <c r="C1603" s="26">
        <v>-0.0107951</v>
      </c>
      <c r="D1603" s="26">
        <v>-0.0107371</v>
      </c>
      <c r="E1603" s="26">
        <f>IFERROR(VLOOKUP(A1603, USDTRY!$A$1:$B$2021, 2, FALSE), "NA")</f>
        <v>32.2003</v>
      </c>
      <c r="F1603" s="27">
        <f t="shared" si="1"/>
        <v>331.5698922</v>
      </c>
      <c r="G1603" s="27">
        <f t="shared" si="2"/>
        <v>-0.01209408208</v>
      </c>
    </row>
    <row r="1604">
      <c r="A1604" s="28">
        <v>45439.0</v>
      </c>
      <c r="B1604" s="25">
        <v>10656.96</v>
      </c>
      <c r="C1604" s="26">
        <v>-0.0018459</v>
      </c>
      <c r="D1604" s="26">
        <v>-0.0018442</v>
      </c>
      <c r="E1604" s="26">
        <f>IFERROR(VLOOKUP(A1604, USDTRY!$A$1:$B$2021, 2, FALSE), "NA")</f>
        <v>32.1282</v>
      </c>
      <c r="F1604" s="27">
        <f t="shared" si="1"/>
        <v>331.7011224</v>
      </c>
      <c r="G1604" s="27">
        <f t="shared" si="2"/>
        <v>0.0003957060427</v>
      </c>
    </row>
    <row r="1605">
      <c r="A1605" s="28">
        <v>45440.0</v>
      </c>
      <c r="B1605" s="25">
        <v>10677.49</v>
      </c>
      <c r="C1605" s="26">
        <v>0.00192459</v>
      </c>
      <c r="D1605" s="26">
        <v>0.00192644</v>
      </c>
      <c r="E1605" s="26">
        <f>IFERROR(VLOOKUP(A1605, USDTRY!$A$1:$B$2021, 2, FALSE), "NA")</f>
        <v>32.2335</v>
      </c>
      <c r="F1605" s="27">
        <f t="shared" si="1"/>
        <v>331.2544403</v>
      </c>
      <c r="G1605" s="27">
        <f t="shared" si="2"/>
        <v>-0.001347547905</v>
      </c>
    </row>
    <row r="1606">
      <c r="A1606" s="28">
        <v>45441.0</v>
      </c>
      <c r="B1606" s="25">
        <v>10479.16</v>
      </c>
      <c r="C1606" s="26">
        <v>-0.0187493</v>
      </c>
      <c r="D1606" s="26">
        <v>-0.0185746</v>
      </c>
      <c r="E1606" s="26">
        <f>IFERROR(VLOOKUP(A1606, USDTRY!$A$1:$B$2021, 2, FALSE), "NA")</f>
        <v>32.1825</v>
      </c>
      <c r="F1606" s="27">
        <f t="shared" si="1"/>
        <v>325.6167172</v>
      </c>
      <c r="G1606" s="27">
        <f t="shared" si="2"/>
        <v>-0.01716580632</v>
      </c>
    </row>
    <row r="1607">
      <c r="A1607" s="28">
        <v>45442.0</v>
      </c>
      <c r="B1607" s="25">
        <v>10481.3</v>
      </c>
      <c r="C1607" s="26">
        <v>2.0419E-4</v>
      </c>
      <c r="D1607" s="26">
        <v>2.0421E-4</v>
      </c>
      <c r="E1607" s="26">
        <f>IFERROR(VLOOKUP(A1607, USDTRY!$A$1:$B$2021, 2, FALSE), "NA")</f>
        <v>32.2042</v>
      </c>
      <c r="F1607" s="27">
        <f t="shared" si="1"/>
        <v>325.4637594</v>
      </c>
      <c r="G1607" s="27">
        <f t="shared" si="2"/>
        <v>-0.0004698582828</v>
      </c>
    </row>
    <row r="1608">
      <c r="A1608" s="28">
        <v>45443.0</v>
      </c>
      <c r="B1608" s="25">
        <v>10400.48</v>
      </c>
      <c r="C1608" s="26">
        <v>-0.0077408</v>
      </c>
      <c r="D1608" s="26">
        <v>-0.0077109</v>
      </c>
      <c r="E1608" s="26">
        <f>IFERROR(VLOOKUP(A1608, USDTRY!$A$1:$B$2021, 2, FALSE), "NA")</f>
        <v>32.2322</v>
      </c>
      <c r="F1608" s="27">
        <f t="shared" si="1"/>
        <v>322.6735997</v>
      </c>
      <c r="G1608" s="27">
        <f t="shared" si="2"/>
        <v>-0.008609832129</v>
      </c>
    </row>
    <row r="1609">
      <c r="A1609" s="28">
        <v>45446.0</v>
      </c>
      <c r="B1609" s="25">
        <v>10556.8</v>
      </c>
      <c r="C1609" s="26">
        <v>0.01491824</v>
      </c>
      <c r="D1609" s="26">
        <v>0.01503008</v>
      </c>
      <c r="E1609" s="26">
        <f>IFERROR(VLOOKUP(A1609, USDTRY!$A$1:$B$2021, 2, FALSE), "NA")</f>
        <v>32.1678</v>
      </c>
      <c r="F1609" s="27">
        <f t="shared" si="1"/>
        <v>328.1791108</v>
      </c>
      <c r="G1609" s="27">
        <f t="shared" si="2"/>
        <v>0.01691824379</v>
      </c>
    </row>
    <row r="1610">
      <c r="A1610" s="28">
        <v>45447.0</v>
      </c>
      <c r="B1610" s="25">
        <v>10364.56</v>
      </c>
      <c r="C1610" s="26">
        <v>-0.0183779</v>
      </c>
      <c r="D1610" s="26">
        <v>-0.0182101</v>
      </c>
      <c r="E1610" s="26">
        <f>IFERROR(VLOOKUP(A1610, USDTRY!$A$1:$B$2021, 2, FALSE), "NA")</f>
        <v>32.5745</v>
      </c>
      <c r="F1610" s="27">
        <f t="shared" si="1"/>
        <v>318.1801716</v>
      </c>
      <c r="G1610" s="27">
        <f t="shared" si="2"/>
        <v>-0.0309417291</v>
      </c>
    </row>
    <row r="1611">
      <c r="A1611" s="28">
        <v>45448.0</v>
      </c>
      <c r="B1611" s="25">
        <v>10350.96</v>
      </c>
      <c r="C1611" s="26">
        <v>-0.001313</v>
      </c>
      <c r="D1611" s="26">
        <v>-0.0013122</v>
      </c>
      <c r="E1611" s="26">
        <f>IFERROR(VLOOKUP(A1611, USDTRY!$A$1:$B$2021, 2, FALSE), "NA")</f>
        <v>32.2303</v>
      </c>
      <c r="F1611" s="27">
        <f t="shared" si="1"/>
        <v>321.1561791</v>
      </c>
      <c r="G1611" s="27">
        <f t="shared" si="2"/>
        <v>0.009309744418</v>
      </c>
    </row>
    <row r="1612">
      <c r="A1612" s="28">
        <v>45449.0</v>
      </c>
      <c r="B1612" s="25">
        <v>10279.69</v>
      </c>
      <c r="C1612" s="26">
        <v>-0.0069092</v>
      </c>
      <c r="D1612" s="26">
        <v>-0.0068854</v>
      </c>
      <c r="E1612" s="26">
        <f>IFERROR(VLOOKUP(A1612, USDTRY!$A$1:$B$2021, 2, FALSE), "NA")</f>
        <v>32.2319</v>
      </c>
      <c r="F1612" s="27">
        <f t="shared" si="1"/>
        <v>318.9290734</v>
      </c>
      <c r="G1612" s="27">
        <f t="shared" si="2"/>
        <v>-0.006958806598</v>
      </c>
    </row>
    <row r="1613">
      <c r="A1613" s="28">
        <v>45450.0</v>
      </c>
      <c r="B1613" s="25">
        <v>10138.97</v>
      </c>
      <c r="C1613" s="26">
        <v>-0.0137837</v>
      </c>
      <c r="D1613" s="26">
        <v>-0.0136891</v>
      </c>
      <c r="E1613" s="26">
        <f>IFERROR(VLOOKUP(A1613, USDTRY!$A$1:$B$2021, 2, FALSE), "NA")</f>
        <v>32.243</v>
      </c>
      <c r="F1613" s="27">
        <f t="shared" si="1"/>
        <v>314.4549204</v>
      </c>
      <c r="G1613" s="27">
        <f t="shared" si="2"/>
        <v>-0.01412800888</v>
      </c>
    </row>
    <row r="1614">
      <c r="A1614" s="28">
        <v>45453.0</v>
      </c>
      <c r="B1614" s="25">
        <v>9997.91</v>
      </c>
      <c r="C1614" s="26">
        <v>-0.0140103</v>
      </c>
      <c r="D1614" s="26">
        <v>-0.0139127</v>
      </c>
      <c r="E1614" s="26">
        <f>IFERROR(VLOOKUP(A1614, USDTRY!$A$1:$B$2021, 2, FALSE), "NA")</f>
        <v>32.3374</v>
      </c>
      <c r="F1614" s="27">
        <f t="shared" si="1"/>
        <v>309.1748254</v>
      </c>
      <c r="G1614" s="27">
        <f t="shared" si="2"/>
        <v>-0.01693383365</v>
      </c>
    </row>
    <row r="1615">
      <c r="A1615" s="28">
        <v>45454.0</v>
      </c>
      <c r="B1615" s="25">
        <v>10051.37</v>
      </c>
      <c r="C1615" s="26">
        <v>0.00533287</v>
      </c>
      <c r="D1615" s="26">
        <v>0.00534712</v>
      </c>
      <c r="E1615" s="26">
        <f>IFERROR(VLOOKUP(A1615, USDTRY!$A$1:$B$2021, 2, FALSE), "NA")</f>
        <v>32.3221</v>
      </c>
      <c r="F1615" s="27">
        <f t="shared" si="1"/>
        <v>310.9751532</v>
      </c>
      <c r="G1615" s="27">
        <f t="shared" si="2"/>
        <v>0.005806120805</v>
      </c>
    </row>
    <row r="1616">
      <c r="A1616" s="28">
        <v>45455.0</v>
      </c>
      <c r="B1616" s="25">
        <v>10165.52</v>
      </c>
      <c r="C1616" s="26">
        <v>0.01129266</v>
      </c>
      <c r="D1616" s="26">
        <v>0.01135666</v>
      </c>
      <c r="E1616" s="26">
        <f>IFERROR(VLOOKUP(A1616, USDTRY!$A$1:$B$2021, 2, FALSE), "NA")</f>
        <v>32.3064</v>
      </c>
      <c r="F1616" s="27">
        <f t="shared" si="1"/>
        <v>314.659634</v>
      </c>
      <c r="G1616" s="27">
        <f t="shared" si="2"/>
        <v>0.01177851185</v>
      </c>
    </row>
    <row r="1617">
      <c r="A1617" s="28">
        <v>45456.0</v>
      </c>
      <c r="B1617" s="25">
        <v>10391.89</v>
      </c>
      <c r="C1617" s="26">
        <v>0.02202409</v>
      </c>
      <c r="D1617" s="26">
        <v>0.02226841</v>
      </c>
      <c r="E1617" s="26">
        <f>IFERROR(VLOOKUP(A1617, USDTRY!$A$1:$B$2021, 2, FALSE), "NA")</f>
        <v>32.2788</v>
      </c>
      <c r="F1617" s="27">
        <f t="shared" si="1"/>
        <v>321.9416459</v>
      </c>
      <c r="G1617" s="27">
        <f t="shared" si="2"/>
        <v>0.02287877757</v>
      </c>
    </row>
    <row r="1618">
      <c r="A1618" s="28">
        <v>45457.0</v>
      </c>
      <c r="B1618" s="25">
        <v>10471.32</v>
      </c>
      <c r="C1618" s="26">
        <v>0.0076144</v>
      </c>
      <c r="D1618" s="26">
        <v>0.00764346</v>
      </c>
      <c r="E1618" s="26">
        <f>IFERROR(VLOOKUP(A1618, USDTRY!$A$1:$B$2021, 2, FALSE), "NA")</f>
        <v>32.6273</v>
      </c>
      <c r="F1618" s="27">
        <f t="shared" si="1"/>
        <v>320.9373745</v>
      </c>
      <c r="G1618" s="27">
        <f t="shared" si="2"/>
        <v>-0.003124296065</v>
      </c>
    </row>
    <row r="1619">
      <c r="A1619" s="28">
        <v>45463.0</v>
      </c>
      <c r="B1619" s="25">
        <v>10739.94</v>
      </c>
      <c r="C1619" s="26">
        <v>0.02532941</v>
      </c>
      <c r="D1619" s="26">
        <v>0.02565293</v>
      </c>
      <c r="E1619" s="26">
        <f>IFERROR(VLOOKUP(A1619, USDTRY!$A$1:$B$2021, 2, FALSE), "NA")</f>
        <v>32.806</v>
      </c>
      <c r="F1619" s="27">
        <f t="shared" si="1"/>
        <v>327.377309</v>
      </c>
      <c r="G1619" s="27">
        <f t="shared" si="2"/>
        <v>0.01986734679</v>
      </c>
    </row>
    <row r="1620">
      <c r="A1620" s="28">
        <v>45464.0</v>
      </c>
      <c r="B1620" s="25">
        <v>10771.36</v>
      </c>
      <c r="C1620" s="26">
        <v>0.00292126</v>
      </c>
      <c r="D1620" s="26">
        <v>0.00292553</v>
      </c>
      <c r="E1620" s="26">
        <f>IFERROR(VLOOKUP(A1620, USDTRY!$A$1:$B$2021, 2, FALSE), "NA")</f>
        <v>32.8322</v>
      </c>
      <c r="F1620" s="27">
        <f t="shared" si="1"/>
        <v>328.0730502</v>
      </c>
      <c r="G1620" s="27">
        <f t="shared" si="2"/>
        <v>0.00212294176</v>
      </c>
    </row>
    <row r="1621">
      <c r="A1621" s="28">
        <v>45467.0</v>
      </c>
      <c r="B1621" s="25">
        <v>10767.85</v>
      </c>
      <c r="C1621" s="26">
        <v>-3.259E-4</v>
      </c>
      <c r="D1621" s="26">
        <v>-3.259E-4</v>
      </c>
      <c r="E1621" s="26">
        <f>IFERROR(VLOOKUP(A1621, USDTRY!$A$1:$B$2021, 2, FALSE), "NA")</f>
        <v>32.9169</v>
      </c>
      <c r="F1621" s="27">
        <f t="shared" si="1"/>
        <v>327.1222381</v>
      </c>
      <c r="G1621" s="27">
        <f t="shared" si="2"/>
        <v>-0.002902379797</v>
      </c>
    </row>
    <row r="1622">
      <c r="A1622" s="28">
        <v>45468.0</v>
      </c>
      <c r="B1622" s="25">
        <v>10679.98</v>
      </c>
      <c r="C1622" s="26">
        <v>-0.0081939</v>
      </c>
      <c r="D1622" s="26">
        <v>-0.0081604</v>
      </c>
      <c r="E1622" s="26">
        <f>IFERROR(VLOOKUP(A1622, USDTRY!$A$1:$B$2021, 2, FALSE), "NA")</f>
        <v>32.9206</v>
      </c>
      <c r="F1622" s="27">
        <f t="shared" si="1"/>
        <v>324.4163229</v>
      </c>
      <c r="G1622" s="27">
        <f t="shared" si="2"/>
        <v>-0.00830627972</v>
      </c>
    </row>
    <row r="1623">
      <c r="A1623" s="28">
        <v>45469.0</v>
      </c>
      <c r="B1623" s="25">
        <v>10486.7</v>
      </c>
      <c r="C1623" s="26">
        <v>-0.0182632</v>
      </c>
      <c r="D1623" s="26">
        <v>-0.0180974</v>
      </c>
      <c r="E1623" s="26">
        <f>IFERROR(VLOOKUP(A1623, USDTRY!$A$1:$B$2021, 2, FALSE), "NA")</f>
        <v>32.8379</v>
      </c>
      <c r="F1623" s="27">
        <f t="shared" si="1"/>
        <v>319.3474613</v>
      </c>
      <c r="G1623" s="27">
        <f t="shared" si="2"/>
        <v>-0.01574790776</v>
      </c>
    </row>
    <row r="1624">
      <c r="A1624" s="28">
        <v>45470.0</v>
      </c>
      <c r="B1624" s="25">
        <v>10680.91</v>
      </c>
      <c r="C1624" s="26">
        <v>0.01835025</v>
      </c>
      <c r="D1624" s="26">
        <v>0.01851965</v>
      </c>
      <c r="E1624" s="26">
        <f>IFERROR(VLOOKUP(A1624, USDTRY!$A$1:$B$2021, 2, FALSE), "NA")</f>
        <v>32.8041</v>
      </c>
      <c r="F1624" s="27">
        <f t="shared" si="1"/>
        <v>325.5968004</v>
      </c>
      <c r="G1624" s="27">
        <f t="shared" si="2"/>
        <v>0.01938007685</v>
      </c>
    </row>
    <row r="1625">
      <c r="A1625" s="28">
        <v>45471.0</v>
      </c>
      <c r="B1625" s="25">
        <v>10647.91</v>
      </c>
      <c r="C1625" s="26">
        <v>-0.0030944</v>
      </c>
      <c r="D1625" s="26">
        <v>-0.0030896</v>
      </c>
      <c r="E1625" s="26">
        <f>IFERROR(VLOOKUP(A1625, USDTRY!$A$1:$B$2021, 2, FALSE), "NA")</f>
        <v>32.6485</v>
      </c>
      <c r="F1625" s="27">
        <f t="shared" si="1"/>
        <v>326.1378011</v>
      </c>
      <c r="G1625" s="27">
        <f t="shared" si="2"/>
        <v>0.001660187589</v>
      </c>
    </row>
    <row r="1626">
      <c r="A1626" s="28">
        <v>45474.0</v>
      </c>
      <c r="B1626" s="25">
        <v>10343.31</v>
      </c>
      <c r="C1626" s="26">
        <v>-0.0290237</v>
      </c>
      <c r="D1626" s="26">
        <v>-0.0286066</v>
      </c>
      <c r="E1626" s="26">
        <f>IFERROR(VLOOKUP(A1626, USDTRY!$A$1:$B$2021, 2, FALSE), "NA")</f>
        <v>32.6297</v>
      </c>
      <c r="F1626" s="27">
        <f t="shared" si="1"/>
        <v>316.9906558</v>
      </c>
      <c r="G1626" s="27">
        <f t="shared" si="2"/>
        <v>-0.02844769857</v>
      </c>
    </row>
    <row r="1627">
      <c r="A1627" s="28">
        <v>45475.0</v>
      </c>
      <c r="B1627" s="25">
        <v>10446.24</v>
      </c>
      <c r="C1627" s="26">
        <v>0.00990217</v>
      </c>
      <c r="D1627" s="26">
        <v>0.00995136</v>
      </c>
      <c r="E1627" s="26">
        <f>IFERROR(VLOOKUP(A1627, USDTRY!$A$1:$B$2021, 2, FALSE), "NA")</f>
        <v>32.547</v>
      </c>
      <c r="F1627" s="27">
        <f t="shared" si="1"/>
        <v>320.9586137</v>
      </c>
      <c r="G1627" s="27">
        <f t="shared" si="2"/>
        <v>0.0124398892</v>
      </c>
    </row>
    <row r="1628">
      <c r="A1628" s="28">
        <v>45476.0</v>
      </c>
      <c r="B1628" s="25">
        <v>10682.15</v>
      </c>
      <c r="C1628" s="26">
        <v>0.02233202</v>
      </c>
      <c r="D1628" s="26">
        <v>0.02258325</v>
      </c>
      <c r="E1628" s="26">
        <f>IFERROR(VLOOKUP(A1628, USDTRY!$A$1:$B$2021, 2, FALSE), "NA")</f>
        <v>32.5342</v>
      </c>
      <c r="F1628" s="27">
        <f t="shared" si="1"/>
        <v>328.3360279</v>
      </c>
      <c r="G1628" s="27">
        <f t="shared" si="2"/>
        <v>0.02272537385</v>
      </c>
    </row>
    <row r="1629">
      <c r="A1629" s="28">
        <v>45477.0</v>
      </c>
      <c r="B1629" s="25">
        <v>10872.56</v>
      </c>
      <c r="C1629" s="26">
        <v>0.01766806</v>
      </c>
      <c r="D1629" s="26">
        <v>0.01782506</v>
      </c>
      <c r="E1629" s="26">
        <f>IFERROR(VLOOKUP(A1629, USDTRY!$A$1:$B$2021, 2, FALSE), "NA")</f>
        <v>32.513</v>
      </c>
      <c r="F1629" s="27">
        <f t="shared" si="1"/>
        <v>334.4065451</v>
      </c>
      <c r="G1629" s="27">
        <f t="shared" si="2"/>
        <v>0.01831989423</v>
      </c>
    </row>
    <row r="1630">
      <c r="A1630" s="28">
        <v>45478.0</v>
      </c>
      <c r="B1630" s="25">
        <v>10851.78</v>
      </c>
      <c r="C1630" s="26">
        <v>-0.0019131</v>
      </c>
      <c r="D1630" s="26">
        <v>-0.0019112</v>
      </c>
      <c r="E1630" s="26">
        <f>IFERROR(VLOOKUP(A1630, USDTRY!$A$1:$B$2021, 2, FALSE), "NA")</f>
        <v>32.635</v>
      </c>
      <c r="F1630" s="27">
        <f t="shared" si="1"/>
        <v>332.5196875</v>
      </c>
      <c r="G1630" s="27">
        <f t="shared" si="2"/>
        <v>-0.005658384884</v>
      </c>
    </row>
    <row r="1631">
      <c r="A1631" s="28">
        <v>45481.0</v>
      </c>
      <c r="B1631" s="25">
        <v>10864.08</v>
      </c>
      <c r="C1631" s="26">
        <v>0.00113281</v>
      </c>
      <c r="D1631" s="26">
        <v>0.00113345</v>
      </c>
      <c r="E1631" s="26">
        <f>IFERROR(VLOOKUP(A1631, USDTRY!$A$1:$B$2021, 2, FALSE), "NA")</f>
        <v>32.6745</v>
      </c>
      <c r="F1631" s="27">
        <f t="shared" si="1"/>
        <v>332.4941468</v>
      </c>
      <c r="G1631" s="27">
        <f t="shared" si="2"/>
        <v>-0.00007681235813</v>
      </c>
    </row>
    <row r="1632">
      <c r="A1632" s="28">
        <v>45482.0</v>
      </c>
      <c r="B1632" s="25">
        <v>10796.57</v>
      </c>
      <c r="C1632" s="26">
        <v>-0.0062334</v>
      </c>
      <c r="D1632" s="26">
        <v>-0.0062141</v>
      </c>
      <c r="E1632" s="26">
        <f>IFERROR(VLOOKUP(A1632, USDTRY!$A$1:$B$2021, 2, FALSE), "NA")</f>
        <v>32.817</v>
      </c>
      <c r="F1632" s="27">
        <f t="shared" si="1"/>
        <v>328.9932047</v>
      </c>
      <c r="G1632" s="27">
        <f t="shared" si="2"/>
        <v>-0.0105851601</v>
      </c>
    </row>
    <row r="1633">
      <c r="A1633" s="28">
        <v>45483.0</v>
      </c>
      <c r="B1633" s="25">
        <v>10743.3</v>
      </c>
      <c r="C1633" s="26">
        <v>-0.0049462</v>
      </c>
      <c r="D1633" s="26">
        <v>-0.004934</v>
      </c>
      <c r="E1633" s="26">
        <f>IFERROR(VLOOKUP(A1633, USDTRY!$A$1:$B$2021, 2, FALSE), "NA")</f>
        <v>32.8564</v>
      </c>
      <c r="F1633" s="27">
        <f t="shared" si="1"/>
        <v>326.9773925</v>
      </c>
      <c r="G1633" s="27">
        <f t="shared" si="2"/>
        <v>-0.00614606375</v>
      </c>
    </row>
    <row r="1634">
      <c r="A1634" s="28">
        <v>45484.0</v>
      </c>
      <c r="B1634" s="25">
        <v>11024.33</v>
      </c>
      <c r="C1634" s="26">
        <v>0.02582234</v>
      </c>
      <c r="D1634" s="26">
        <v>0.02615863</v>
      </c>
      <c r="E1634" s="26">
        <f>IFERROR(VLOOKUP(A1634, USDTRY!$A$1:$B$2021, 2, FALSE), "NA")</f>
        <v>32.8013</v>
      </c>
      <c r="F1634" s="27">
        <f t="shared" si="1"/>
        <v>336.0943011</v>
      </c>
      <c r="G1634" s="27">
        <f t="shared" si="2"/>
        <v>0.02750074622</v>
      </c>
    </row>
    <row r="1635">
      <c r="A1635" s="28">
        <v>45485.0</v>
      </c>
      <c r="B1635" s="25">
        <v>11064.85</v>
      </c>
      <c r="C1635" s="26">
        <v>0.00366877</v>
      </c>
      <c r="D1635" s="26">
        <v>0.00367551</v>
      </c>
      <c r="E1635" s="26">
        <f>IFERROR(VLOOKUP(A1635, USDTRY!$A$1:$B$2021, 2, FALSE), "NA")</f>
        <v>33.0214</v>
      </c>
      <c r="F1635" s="27">
        <f t="shared" si="1"/>
        <v>335.0811898</v>
      </c>
      <c r="G1635" s="27">
        <f t="shared" si="2"/>
        <v>-0.003018918747</v>
      </c>
    </row>
    <row r="1636">
      <c r="A1636" s="28">
        <v>45489.0</v>
      </c>
      <c r="B1636" s="25">
        <v>11139.34</v>
      </c>
      <c r="C1636" s="26">
        <v>0.00670957</v>
      </c>
      <c r="D1636" s="26">
        <v>0.00673213</v>
      </c>
      <c r="E1636" s="26">
        <f>IFERROR(VLOOKUP(A1636, USDTRY!$A$1:$B$2021, 2, FALSE), "NA")</f>
        <v>33.0531</v>
      </c>
      <c r="F1636" s="27">
        <f t="shared" si="1"/>
        <v>337.0134723</v>
      </c>
      <c r="G1636" s="27">
        <f t="shared" si="2"/>
        <v>0.005750046595</v>
      </c>
    </row>
    <row r="1637">
      <c r="A1637" s="28">
        <v>45490.0</v>
      </c>
      <c r="B1637" s="25">
        <v>11134.08</v>
      </c>
      <c r="C1637" s="26">
        <v>-4.723E-4</v>
      </c>
      <c r="D1637" s="26">
        <v>-4.722E-4</v>
      </c>
      <c r="E1637" s="26">
        <f>IFERROR(VLOOKUP(A1637, USDTRY!$A$1:$B$2021, 2, FALSE), "NA")</f>
        <v>33.0502</v>
      </c>
      <c r="F1637" s="27">
        <f t="shared" si="1"/>
        <v>336.8838918</v>
      </c>
      <c r="G1637" s="27">
        <f t="shared" si="2"/>
        <v>-0.0003845703903</v>
      </c>
    </row>
    <row r="1638">
      <c r="A1638" s="28">
        <v>45491.0</v>
      </c>
      <c r="B1638" s="25">
        <v>11139.46</v>
      </c>
      <c r="C1638" s="26">
        <v>4.8308E-4</v>
      </c>
      <c r="D1638" s="26">
        <v>4.832E-4</v>
      </c>
      <c r="E1638" s="26">
        <f>IFERROR(VLOOKUP(A1638, USDTRY!$A$1:$B$2021, 2, FALSE), "NA")</f>
        <v>33.0488</v>
      </c>
      <c r="F1638" s="27">
        <f t="shared" si="1"/>
        <v>337.0609523</v>
      </c>
      <c r="G1638" s="27">
        <f t="shared" si="2"/>
        <v>0.0005254451239</v>
      </c>
    </row>
    <row r="1639">
      <c r="A1639" s="28">
        <v>45492.0</v>
      </c>
      <c r="B1639" s="25">
        <v>11156.2</v>
      </c>
      <c r="C1639" s="26">
        <v>0.00150164</v>
      </c>
      <c r="D1639" s="26">
        <v>0.00150277</v>
      </c>
      <c r="E1639" s="26">
        <f>IFERROR(VLOOKUP(A1639, USDTRY!$A$1:$B$2021, 2, FALSE), "NA")</f>
        <v>33.0549</v>
      </c>
      <c r="F1639" s="27">
        <f t="shared" si="1"/>
        <v>337.5051808</v>
      </c>
      <c r="G1639" s="27">
        <f t="shared" si="2"/>
        <v>0.001317079316</v>
      </c>
    </row>
    <row r="1640">
      <c r="A1640" s="28">
        <v>45495.0</v>
      </c>
      <c r="B1640" s="25">
        <v>11172.75</v>
      </c>
      <c r="C1640" s="26">
        <v>0.00148238</v>
      </c>
      <c r="D1640" s="26">
        <v>0.00148348</v>
      </c>
      <c r="E1640" s="26">
        <f>IFERROR(VLOOKUP(A1640, USDTRY!$A$1:$B$2021, 2, FALSE), "NA")</f>
        <v>32.9085</v>
      </c>
      <c r="F1640" s="27">
        <f t="shared" si="1"/>
        <v>339.5095492</v>
      </c>
      <c r="G1640" s="27">
        <f t="shared" si="2"/>
        <v>0.005921213223</v>
      </c>
    </row>
    <row r="1641">
      <c r="A1641" s="28">
        <v>45496.0</v>
      </c>
      <c r="B1641" s="25">
        <v>11089.53</v>
      </c>
      <c r="C1641" s="26">
        <v>-0.0074764</v>
      </c>
      <c r="D1641" s="26">
        <v>-0.0074485</v>
      </c>
      <c r="E1641" s="26">
        <f>IFERROR(VLOOKUP(A1641, USDTRY!$A$1:$B$2021, 2, FALSE), "NA")</f>
        <v>32.8527</v>
      </c>
      <c r="F1641" s="27">
        <f t="shared" si="1"/>
        <v>337.5530778</v>
      </c>
      <c r="G1641" s="27">
        <f t="shared" si="2"/>
        <v>-0.005779308273</v>
      </c>
    </row>
    <row r="1642">
      <c r="A1642" s="28">
        <v>45497.0</v>
      </c>
      <c r="B1642" s="25">
        <v>10991.57</v>
      </c>
      <c r="C1642" s="26">
        <v>-0.0088728</v>
      </c>
      <c r="D1642" s="26">
        <v>-0.0088336</v>
      </c>
      <c r="E1642" s="26">
        <f>IFERROR(VLOOKUP(A1642, USDTRY!$A$1:$B$2021, 2, FALSE), "NA")</f>
        <v>32.7792</v>
      </c>
      <c r="F1642" s="27">
        <f t="shared" si="1"/>
        <v>335.3214844</v>
      </c>
      <c r="G1642" s="27">
        <f t="shared" si="2"/>
        <v>-0.006633039145</v>
      </c>
    </row>
    <row r="1643">
      <c r="A1643" s="28">
        <v>45498.0</v>
      </c>
      <c r="B1643" s="25">
        <v>10871.48</v>
      </c>
      <c r="C1643" s="26">
        <v>-0.0109858</v>
      </c>
      <c r="D1643" s="26">
        <v>-0.0109256</v>
      </c>
      <c r="E1643" s="26">
        <f>IFERROR(VLOOKUP(A1643, USDTRY!$A$1:$B$2021, 2, FALSE), "NA")</f>
        <v>32.948</v>
      </c>
      <c r="F1643" s="27">
        <f t="shared" si="1"/>
        <v>329.9587228</v>
      </c>
      <c r="G1643" s="27">
        <f t="shared" si="2"/>
        <v>-0.01612216212</v>
      </c>
    </row>
    <row r="1644">
      <c r="A1644" s="28">
        <v>45499.0</v>
      </c>
      <c r="B1644" s="25">
        <v>10891.42</v>
      </c>
      <c r="C1644" s="26">
        <v>0.00183248</v>
      </c>
      <c r="D1644" s="26">
        <v>0.00183416</v>
      </c>
      <c r="E1644" s="26">
        <f>IFERROR(VLOOKUP(A1644, USDTRY!$A$1:$B$2021, 2, FALSE), "NA")</f>
        <v>32.9042</v>
      </c>
      <c r="F1644" s="27">
        <f t="shared" si="1"/>
        <v>331.0039448</v>
      </c>
      <c r="G1644" s="27">
        <f t="shared" si="2"/>
        <v>0.003162728764</v>
      </c>
    </row>
    <row r="1645">
      <c r="A1645" s="28">
        <v>45502.0</v>
      </c>
      <c r="B1645" s="25">
        <v>10733.75</v>
      </c>
      <c r="C1645" s="26">
        <v>-0.0145823</v>
      </c>
      <c r="D1645" s="26">
        <v>-0.0144765</v>
      </c>
      <c r="E1645" s="26">
        <f>IFERROR(VLOOKUP(A1645, USDTRY!$A$1:$B$2021, 2, FALSE), "NA")</f>
        <v>33.0458</v>
      </c>
      <c r="F1645" s="27">
        <f t="shared" si="1"/>
        <v>324.8143486</v>
      </c>
      <c r="G1645" s="27">
        <f t="shared" si="2"/>
        <v>-0.01887650914</v>
      </c>
    </row>
    <row r="1646">
      <c r="A1646" s="28">
        <v>45503.0</v>
      </c>
      <c r="B1646" s="25">
        <v>10691.68</v>
      </c>
      <c r="C1646" s="26">
        <v>-0.0039271</v>
      </c>
      <c r="D1646" s="26">
        <v>-0.0039194</v>
      </c>
      <c r="E1646" s="26">
        <f>IFERROR(VLOOKUP(A1646, USDTRY!$A$1:$B$2021, 2, FALSE), "NA")</f>
        <v>33.0794</v>
      </c>
      <c r="F1646" s="27">
        <f t="shared" si="1"/>
        <v>323.2126338</v>
      </c>
      <c r="G1646" s="27">
        <f t="shared" si="2"/>
        <v>-0.004943368197</v>
      </c>
    </row>
    <row r="1647">
      <c r="A1647" s="28">
        <v>45504.0</v>
      </c>
      <c r="B1647" s="25">
        <v>10638.58</v>
      </c>
      <c r="C1647" s="26">
        <v>-0.0049789</v>
      </c>
      <c r="D1647" s="26">
        <v>-0.0049665</v>
      </c>
      <c r="E1647" s="26">
        <f>IFERROR(VLOOKUP(A1647, USDTRY!$A$1:$B$2021, 2, FALSE), "NA")</f>
        <v>33.1401</v>
      </c>
      <c r="F1647" s="27">
        <f t="shared" si="1"/>
        <v>321.0183433</v>
      </c>
      <c r="G1647" s="27">
        <f t="shared" si="2"/>
        <v>-0.006812149902</v>
      </c>
    </row>
    <row r="1648">
      <c r="A1648" s="28">
        <v>45505.0</v>
      </c>
      <c r="B1648" s="25">
        <v>10798.09</v>
      </c>
      <c r="C1648" s="26">
        <v>0.01488225</v>
      </c>
      <c r="D1648" s="26">
        <v>0.01499354</v>
      </c>
      <c r="E1648" s="26">
        <f>IFERROR(VLOOKUP(A1648, USDTRY!$A$1:$B$2021, 2, FALSE), "NA")</f>
        <v>33.0853</v>
      </c>
      <c r="F1648" s="27">
        <f t="shared" si="1"/>
        <v>326.3712283</v>
      </c>
      <c r="G1648" s="27">
        <f t="shared" si="2"/>
        <v>0.0165372048</v>
      </c>
    </row>
    <row r="1649">
      <c r="A1649" s="28">
        <v>45506.0</v>
      </c>
      <c r="B1649" s="25">
        <v>10473.47</v>
      </c>
      <c r="C1649" s="26">
        <v>-0.0305239</v>
      </c>
      <c r="D1649" s="26">
        <v>-0.0300627</v>
      </c>
      <c r="E1649" s="26">
        <f>IFERROR(VLOOKUP(A1649, USDTRY!$A$1:$B$2021, 2, FALSE), "NA")</f>
        <v>33.168</v>
      </c>
      <c r="F1649" s="27">
        <f t="shared" si="1"/>
        <v>315.7703208</v>
      </c>
      <c r="G1649" s="27">
        <f t="shared" si="2"/>
        <v>-0.03302035427</v>
      </c>
    </row>
    <row r="1650">
      <c r="A1650" s="28">
        <v>45509.0</v>
      </c>
      <c r="B1650" s="25">
        <v>9893.41</v>
      </c>
      <c r="C1650" s="26">
        <v>-0.0569765</v>
      </c>
      <c r="D1650" s="26">
        <v>-0.0553837</v>
      </c>
      <c r="E1650" s="26">
        <f>IFERROR(VLOOKUP(A1650, USDTRY!$A$1:$B$2021, 2, FALSE), "NA")</f>
        <v>33.3248</v>
      </c>
      <c r="F1650" s="27">
        <f t="shared" si="1"/>
        <v>296.8783008</v>
      </c>
      <c r="G1650" s="27">
        <f t="shared" si="2"/>
        <v>-0.06169282301</v>
      </c>
    </row>
    <row r="1651">
      <c r="A1651" s="28">
        <v>45510.0</v>
      </c>
      <c r="B1651" s="25">
        <v>9881.23</v>
      </c>
      <c r="C1651" s="26">
        <v>-0.0012319</v>
      </c>
      <c r="D1651" s="26">
        <v>-0.0012311</v>
      </c>
      <c r="E1651" s="26">
        <f>IFERROR(VLOOKUP(A1651, USDTRY!$A$1:$B$2021, 2, FALSE), "NA")</f>
        <v>33.5696</v>
      </c>
      <c r="F1651" s="27">
        <f t="shared" si="1"/>
        <v>294.3505433</v>
      </c>
      <c r="G1651" s="27">
        <f t="shared" si="2"/>
        <v>-0.008550911963</v>
      </c>
    </row>
    <row r="1652">
      <c r="A1652" s="28">
        <v>45511.0</v>
      </c>
      <c r="B1652" s="25">
        <v>10024.31</v>
      </c>
      <c r="C1652" s="26">
        <v>0.01437614</v>
      </c>
      <c r="D1652" s="26">
        <v>0.01447998</v>
      </c>
      <c r="E1652" s="26">
        <f>IFERROR(VLOOKUP(A1652, USDTRY!$A$1:$B$2021, 2, FALSE), "NA")</f>
        <v>33.4293</v>
      </c>
      <c r="F1652" s="27">
        <f t="shared" si="1"/>
        <v>299.8659858</v>
      </c>
      <c r="G1652" s="27">
        <f t="shared" si="2"/>
        <v>0.01856427954</v>
      </c>
    </row>
    <row r="1653">
      <c r="A1653" s="28">
        <v>45512.0</v>
      </c>
      <c r="B1653" s="25">
        <v>10098.5</v>
      </c>
      <c r="C1653" s="26">
        <v>0.00737376</v>
      </c>
      <c r="D1653" s="26">
        <v>0.00740101</v>
      </c>
      <c r="E1653" s="26">
        <f>IFERROR(VLOOKUP(A1653, USDTRY!$A$1:$B$2021, 2, FALSE), "NA")</f>
        <v>33.4959</v>
      </c>
      <c r="F1653" s="27">
        <f t="shared" si="1"/>
        <v>301.4846593</v>
      </c>
      <c r="G1653" s="27">
        <f t="shared" si="2"/>
        <v>0.005383472728</v>
      </c>
    </row>
    <row r="1654">
      <c r="A1654" s="28">
        <v>45513.0</v>
      </c>
      <c r="B1654" s="25">
        <v>9907.38</v>
      </c>
      <c r="C1654" s="26">
        <v>-0.019107</v>
      </c>
      <c r="D1654" s="26">
        <v>-0.0189256</v>
      </c>
      <c r="E1654" s="26">
        <f>IFERROR(VLOOKUP(A1654, USDTRY!$A$1:$B$2021, 2, FALSE), "NA")</f>
        <v>33.4839</v>
      </c>
      <c r="F1654" s="27">
        <f t="shared" si="1"/>
        <v>295.884888</v>
      </c>
      <c r="G1654" s="27">
        <f t="shared" si="2"/>
        <v>-0.018748647</v>
      </c>
    </row>
    <row r="1655">
      <c r="A1655" s="28">
        <v>45516.0</v>
      </c>
      <c r="B1655" s="25">
        <v>9828.56</v>
      </c>
      <c r="C1655" s="26">
        <v>-0.0079875</v>
      </c>
      <c r="D1655" s="26">
        <v>-0.0079557</v>
      </c>
      <c r="E1655" s="26">
        <f>IFERROR(VLOOKUP(A1655, USDTRY!$A$1:$B$2021, 2, FALSE), "NA")</f>
        <v>33.37</v>
      </c>
      <c r="F1655" s="27">
        <f t="shared" si="1"/>
        <v>294.5328139</v>
      </c>
      <c r="G1655" s="27">
        <f t="shared" si="2"/>
        <v>-0.004580067351</v>
      </c>
    </row>
    <row r="1656">
      <c r="A1656" s="28">
        <v>45517.0</v>
      </c>
      <c r="B1656" s="25">
        <v>9920.61</v>
      </c>
      <c r="C1656" s="26">
        <v>0.00932198</v>
      </c>
      <c r="D1656" s="26">
        <v>0.00936556</v>
      </c>
      <c r="E1656" s="26">
        <f>IFERROR(VLOOKUP(A1656, USDTRY!$A$1:$B$2021, 2, FALSE), "NA")</f>
        <v>33.5301</v>
      </c>
      <c r="F1656" s="27">
        <f t="shared" si="1"/>
        <v>295.8717689</v>
      </c>
      <c r="G1656" s="27">
        <f t="shared" si="2"/>
        <v>0.004535728135</v>
      </c>
    </row>
    <row r="1657">
      <c r="A1657" s="28">
        <v>45518.0</v>
      </c>
      <c r="B1657" s="25">
        <v>9830.94</v>
      </c>
      <c r="C1657" s="26">
        <v>-0.0090799</v>
      </c>
      <c r="D1657" s="26">
        <v>-0.0090388</v>
      </c>
      <c r="E1657" s="26">
        <f>IFERROR(VLOOKUP(A1657, USDTRY!$A$1:$B$2021, 2, FALSE), "NA")</f>
        <v>33.5992</v>
      </c>
      <c r="F1657" s="27">
        <f t="shared" si="1"/>
        <v>292.5944665</v>
      </c>
      <c r="G1657" s="27">
        <f t="shared" si="2"/>
        <v>-0.0111385704</v>
      </c>
    </row>
    <row r="1658">
      <c r="A1658" s="28">
        <v>45519.0</v>
      </c>
      <c r="B1658" s="25">
        <v>9982.98</v>
      </c>
      <c r="C1658" s="26">
        <v>0.01534709</v>
      </c>
      <c r="D1658" s="26">
        <v>0.01546546</v>
      </c>
      <c r="E1658" s="26">
        <f>IFERROR(VLOOKUP(A1658, USDTRY!$A$1:$B$2021, 2, FALSE), "NA")</f>
        <v>33.6042</v>
      </c>
      <c r="F1658" s="27">
        <f t="shared" si="1"/>
        <v>297.0753656</v>
      </c>
      <c r="G1658" s="27">
        <f t="shared" si="2"/>
        <v>0.01519828573</v>
      </c>
    </row>
    <row r="1659">
      <c r="A1659" s="28">
        <v>45520.0</v>
      </c>
      <c r="B1659" s="25">
        <v>9821.96</v>
      </c>
      <c r="C1659" s="26">
        <v>-0.0162609</v>
      </c>
      <c r="D1659" s="26">
        <v>-0.0161295</v>
      </c>
      <c r="E1659" s="26">
        <f>IFERROR(VLOOKUP(A1659, USDTRY!$A$1:$B$2021, 2, FALSE), "NA")</f>
        <v>33.6632</v>
      </c>
      <c r="F1659" s="27">
        <f t="shared" si="1"/>
        <v>291.7714299</v>
      </c>
      <c r="G1659" s="27">
        <f t="shared" si="2"/>
        <v>-0.01801514125</v>
      </c>
    </row>
    <row r="1660">
      <c r="A1660" s="28">
        <v>45523.0</v>
      </c>
      <c r="B1660" s="25">
        <v>10054.2</v>
      </c>
      <c r="C1660" s="26">
        <v>0.02336976</v>
      </c>
      <c r="D1660" s="26">
        <v>0.02364498</v>
      </c>
      <c r="E1660" s="26">
        <f>IFERROR(VLOOKUP(A1660, USDTRY!$A$1:$B$2021, 2, FALSE), "NA")</f>
        <v>33.569</v>
      </c>
      <c r="F1660" s="27">
        <f t="shared" si="1"/>
        <v>299.5084751</v>
      </c>
      <c r="G1660" s="27">
        <f t="shared" si="2"/>
        <v>0.02617199306</v>
      </c>
    </row>
    <row r="1661">
      <c r="A1661" s="28">
        <v>45524.0</v>
      </c>
      <c r="B1661" s="25">
        <v>9982.28</v>
      </c>
      <c r="C1661" s="26">
        <v>-0.0071789</v>
      </c>
      <c r="D1661" s="26">
        <v>-0.0071532</v>
      </c>
      <c r="E1661" s="26">
        <f>IFERROR(VLOOKUP(A1661, USDTRY!$A$1:$B$2021, 2, FALSE), "NA")</f>
        <v>33.8575</v>
      </c>
      <c r="F1661" s="27">
        <f t="shared" si="1"/>
        <v>294.8321642</v>
      </c>
      <c r="G1661" s="27">
        <f t="shared" si="2"/>
        <v>-0.01573645501</v>
      </c>
    </row>
    <row r="1662">
      <c r="A1662" s="28">
        <v>45525.0</v>
      </c>
      <c r="B1662" s="25">
        <v>9904.79</v>
      </c>
      <c r="C1662" s="26">
        <v>-0.007793</v>
      </c>
      <c r="D1662" s="26">
        <v>-0.0077628</v>
      </c>
      <c r="E1662" s="26">
        <f>IFERROR(VLOOKUP(A1662, USDTRY!$A$1:$B$2021, 2, FALSE), "NA")</f>
        <v>33.8313</v>
      </c>
      <c r="F1662" s="27">
        <f t="shared" si="1"/>
        <v>292.7700088</v>
      </c>
      <c r="G1662" s="27">
        <f t="shared" si="2"/>
        <v>-0.007018911571</v>
      </c>
    </row>
    <row r="1663">
      <c r="A1663" s="28">
        <v>45526.0</v>
      </c>
      <c r="B1663" s="25">
        <v>9921.4</v>
      </c>
      <c r="C1663" s="26">
        <v>0.00167556</v>
      </c>
      <c r="D1663" s="26">
        <v>0.00167697</v>
      </c>
      <c r="E1663" s="26">
        <f>IFERROR(VLOOKUP(A1663, USDTRY!$A$1:$B$2021, 2, FALSE), "NA")</f>
        <v>33.71</v>
      </c>
      <c r="F1663" s="27">
        <f t="shared" si="1"/>
        <v>294.3162266</v>
      </c>
      <c r="G1663" s="27">
        <f t="shared" si="2"/>
        <v>0.005267442099</v>
      </c>
    </row>
    <row r="1664">
      <c r="A1664" s="28">
        <v>45527.0</v>
      </c>
      <c r="B1664" s="25">
        <v>9668.1</v>
      </c>
      <c r="C1664" s="26">
        <v>-0.0258622</v>
      </c>
      <c r="D1664" s="26">
        <v>-0.0255307</v>
      </c>
      <c r="E1664" s="26">
        <f>IFERROR(VLOOKUP(A1664, USDTRY!$A$1:$B$2021, 2, FALSE), "NA")</f>
        <v>33.9588</v>
      </c>
      <c r="F1664" s="27">
        <f t="shared" si="1"/>
        <v>284.7008728</v>
      </c>
      <c r="G1664" s="27">
        <f t="shared" si="2"/>
        <v>-0.03321573007</v>
      </c>
    </row>
    <row r="1665">
      <c r="A1665" s="28">
        <v>45530.0</v>
      </c>
      <c r="B1665" s="25">
        <v>9565.76</v>
      </c>
      <c r="C1665" s="26">
        <v>-0.0106418</v>
      </c>
      <c r="D1665" s="26">
        <v>-0.0105853</v>
      </c>
      <c r="E1665" s="26">
        <f>IFERROR(VLOOKUP(A1665, USDTRY!$A$1:$B$2021, 2, FALSE), "NA")</f>
        <v>33.9691</v>
      </c>
      <c r="F1665" s="27">
        <f t="shared" si="1"/>
        <v>281.6018087</v>
      </c>
      <c r="G1665" s="27">
        <f t="shared" si="2"/>
        <v>-0.01094501283</v>
      </c>
    </row>
    <row r="1666">
      <c r="A1666" s="28">
        <v>45531.0</v>
      </c>
      <c r="B1666" s="25">
        <v>9748.75</v>
      </c>
      <c r="C1666" s="26">
        <v>0.01894902</v>
      </c>
      <c r="D1666" s="26">
        <v>0.01912969</v>
      </c>
      <c r="E1666" s="26">
        <f>IFERROR(VLOOKUP(A1666, USDTRY!$A$1:$B$2021, 2, FALSE), "NA")</f>
        <v>34.0006</v>
      </c>
      <c r="F1666" s="27">
        <f t="shared" si="1"/>
        <v>286.7228814</v>
      </c>
      <c r="G1666" s="27">
        <f t="shared" si="2"/>
        <v>0.01802213191</v>
      </c>
    </row>
    <row r="1667">
      <c r="A1667" s="28">
        <v>45532.0</v>
      </c>
      <c r="B1667" s="25">
        <v>9757.16</v>
      </c>
      <c r="C1667" s="26">
        <v>8.623E-4</v>
      </c>
      <c r="D1667" s="26">
        <v>8.6267E-4</v>
      </c>
      <c r="E1667" s="26">
        <f>IFERROR(VLOOKUP(A1667, USDTRY!$A$1:$B$2021, 2, FALSE), "NA")</f>
        <v>34.0312</v>
      </c>
      <c r="F1667" s="27">
        <f t="shared" si="1"/>
        <v>286.7121935</v>
      </c>
      <c r="G1667" s="27">
        <f t="shared" si="2"/>
        <v>-0.00003727656312</v>
      </c>
    </row>
    <row r="1668">
      <c r="A1668" s="28">
        <v>45533.0</v>
      </c>
      <c r="B1668" s="25">
        <v>9833.22</v>
      </c>
      <c r="C1668" s="26">
        <v>0.00776507</v>
      </c>
      <c r="D1668" s="26">
        <v>0.0077953</v>
      </c>
      <c r="E1668" s="26">
        <f>IFERROR(VLOOKUP(A1668, USDTRY!$A$1:$B$2021, 2, FALSE), "NA")</f>
        <v>34.0694</v>
      </c>
      <c r="F1668" s="27">
        <f t="shared" si="1"/>
        <v>288.623222</v>
      </c>
      <c r="G1668" s="27">
        <f t="shared" si="2"/>
        <v>0.006643204891</v>
      </c>
    </row>
    <row r="1669">
      <c r="A1669" s="28">
        <v>45537.0</v>
      </c>
      <c r="B1669" s="25">
        <v>10110.18</v>
      </c>
      <c r="C1669" s="26">
        <v>0.02777639</v>
      </c>
      <c r="D1669" s="26">
        <v>0.02816575</v>
      </c>
      <c r="E1669" s="26">
        <f>IFERROR(VLOOKUP(A1669, USDTRY!$A$1:$B$2021, 2, FALSE), "NA")</f>
        <v>33.8799</v>
      </c>
      <c r="F1669" s="27">
        <f t="shared" si="1"/>
        <v>298.412333</v>
      </c>
      <c r="G1669" s="27">
        <f t="shared" si="2"/>
        <v>0.03335409037</v>
      </c>
    </row>
    <row r="1670">
      <c r="A1670" s="28">
        <v>45538.0</v>
      </c>
      <c r="B1670" s="25">
        <v>10021.8</v>
      </c>
      <c r="C1670" s="26">
        <v>-0.0087801</v>
      </c>
      <c r="D1670" s="26">
        <v>-0.0087417</v>
      </c>
      <c r="E1670" s="26">
        <f>IFERROR(VLOOKUP(A1670, USDTRY!$A$1:$B$2021, 2, FALSE), "NA")</f>
        <v>33.9735</v>
      </c>
      <c r="F1670" s="27">
        <f t="shared" si="1"/>
        <v>294.9887412</v>
      </c>
      <c r="G1670" s="27">
        <f t="shared" si="2"/>
        <v>-0.01153900755</v>
      </c>
    </row>
    <row r="1671">
      <c r="A1671" s="28">
        <v>45539.0</v>
      </c>
      <c r="B1671" s="25">
        <v>9984.93</v>
      </c>
      <c r="C1671" s="26">
        <v>-0.0036858</v>
      </c>
      <c r="D1671" s="26">
        <v>-0.003679</v>
      </c>
      <c r="E1671" s="26">
        <f>IFERROR(VLOOKUP(A1671, USDTRY!$A$1:$B$2021, 2, FALSE), "NA")</f>
        <v>33.9857</v>
      </c>
      <c r="F1671" s="27">
        <f t="shared" si="1"/>
        <v>293.7979797</v>
      </c>
      <c r="G1671" s="27">
        <f t="shared" si="2"/>
        <v>-0.004044802871</v>
      </c>
    </row>
    <row r="1672">
      <c r="A1672" s="28">
        <v>45540.0</v>
      </c>
      <c r="B1672" s="25">
        <v>9936.76</v>
      </c>
      <c r="C1672" s="26">
        <v>-0.0048359</v>
      </c>
      <c r="D1672" s="26">
        <v>-0.0048243</v>
      </c>
      <c r="E1672" s="26">
        <f>IFERROR(VLOOKUP(A1672, USDTRY!$A$1:$B$2021, 2, FALSE), "NA")</f>
        <v>33.9195</v>
      </c>
      <c r="F1672" s="27">
        <f t="shared" si="1"/>
        <v>292.9512522</v>
      </c>
      <c r="G1672" s="27">
        <f t="shared" si="2"/>
        <v>-0.002886166869</v>
      </c>
    </row>
    <row r="1673">
      <c r="A1673" s="28">
        <v>45541.0</v>
      </c>
      <c r="B1673" s="25">
        <v>9771.16</v>
      </c>
      <c r="C1673" s="26">
        <v>-0.0168058</v>
      </c>
      <c r="D1673" s="26">
        <v>-0.0166654</v>
      </c>
      <c r="E1673" s="26">
        <f>IFERROR(VLOOKUP(A1673, USDTRY!$A$1:$B$2021, 2, FALSE), "NA")</f>
        <v>33.9505</v>
      </c>
      <c r="F1673" s="27">
        <f t="shared" si="1"/>
        <v>287.8060706</v>
      </c>
      <c r="G1673" s="27">
        <f t="shared" si="2"/>
        <v>-0.01771933317</v>
      </c>
    </row>
    <row r="1674">
      <c r="A1674" s="28">
        <v>45544.0</v>
      </c>
      <c r="B1674" s="25">
        <v>9699.56</v>
      </c>
      <c r="C1674" s="26">
        <v>-0.0073547</v>
      </c>
      <c r="D1674" s="26">
        <v>-0.0073277</v>
      </c>
      <c r="E1674" s="26">
        <f>IFERROR(VLOOKUP(A1674, USDTRY!$A$1:$B$2021, 2, FALSE), "NA")</f>
        <v>34.0361</v>
      </c>
      <c r="F1674" s="27">
        <f t="shared" si="1"/>
        <v>284.9785963</v>
      </c>
      <c r="G1674" s="27">
        <f t="shared" si="2"/>
        <v>-0.009872810771</v>
      </c>
    </row>
    <row r="1675">
      <c r="A1675" s="28">
        <v>45545.0</v>
      </c>
      <c r="B1675" s="25">
        <v>9624.04</v>
      </c>
      <c r="C1675" s="26">
        <v>-0.0078164</v>
      </c>
      <c r="D1675" s="26">
        <v>-0.0077859</v>
      </c>
      <c r="E1675" s="26">
        <f>IFERROR(VLOOKUP(A1675, USDTRY!$A$1:$B$2021, 2, FALSE), "NA")</f>
        <v>34.0122</v>
      </c>
      <c r="F1675" s="27">
        <f t="shared" si="1"/>
        <v>282.9584678</v>
      </c>
      <c r="G1675" s="27">
        <f t="shared" si="2"/>
        <v>-0.007113946451</v>
      </c>
    </row>
    <row r="1676">
      <c r="A1676" s="28">
        <v>45546.0</v>
      </c>
      <c r="B1676" s="25">
        <v>9419.66</v>
      </c>
      <c r="C1676" s="26">
        <v>-0.0214651</v>
      </c>
      <c r="D1676" s="26">
        <v>-0.0212364</v>
      </c>
      <c r="E1676" s="26">
        <f>IFERROR(VLOOKUP(A1676, USDTRY!$A$1:$B$2021, 2, FALSE), "NA")</f>
        <v>33.9678</v>
      </c>
      <c r="F1676" s="27">
        <f t="shared" si="1"/>
        <v>277.3114538</v>
      </c>
      <c r="G1676" s="27">
        <f t="shared" si="2"/>
        <v>-0.02015887369</v>
      </c>
    </row>
    <row r="1677">
      <c r="A1677" s="28">
        <v>45547.0</v>
      </c>
      <c r="B1677" s="25">
        <v>9521.04</v>
      </c>
      <c r="C1677" s="26">
        <v>0.01070509</v>
      </c>
      <c r="D1677" s="26">
        <v>0.0107626</v>
      </c>
      <c r="E1677" s="26">
        <f>IFERROR(VLOOKUP(A1677, USDTRY!$A$1:$B$2021, 2, FALSE), "NA")</f>
        <v>33.9086</v>
      </c>
      <c r="F1677" s="27">
        <f t="shared" si="1"/>
        <v>280.7854055</v>
      </c>
      <c r="G1677" s="27">
        <f t="shared" si="2"/>
        <v>0.01244943954</v>
      </c>
    </row>
    <row r="1678">
      <c r="A1678" s="28">
        <v>45548.0</v>
      </c>
      <c r="B1678" s="25">
        <v>9685.49</v>
      </c>
      <c r="C1678" s="26">
        <v>0.0171248</v>
      </c>
      <c r="D1678" s="26">
        <v>0.01727227</v>
      </c>
      <c r="E1678" s="26">
        <f>IFERROR(VLOOKUP(A1678, USDTRY!$A$1:$B$2021, 2, FALSE), "NA")</f>
        <v>33.8762</v>
      </c>
      <c r="F1678" s="27">
        <f t="shared" si="1"/>
        <v>285.9083959</v>
      </c>
      <c r="G1678" s="27">
        <f t="shared" si="2"/>
        <v>0.01808076935</v>
      </c>
    </row>
    <row r="1679">
      <c r="A1679" s="28">
        <v>45551.0</v>
      </c>
      <c r="B1679" s="25">
        <v>9577.46</v>
      </c>
      <c r="C1679" s="26">
        <v>-0.0112165</v>
      </c>
      <c r="D1679" s="26">
        <v>-0.0111538</v>
      </c>
      <c r="E1679" s="26">
        <f>IFERROR(VLOOKUP(A1679, USDTRY!$A$1:$B$2021, 2, FALSE), "NA")</f>
        <v>33.9779</v>
      </c>
      <c r="F1679" s="27">
        <f t="shared" si="1"/>
        <v>281.8732176</v>
      </c>
      <c r="G1679" s="27">
        <f t="shared" si="2"/>
        <v>-0.0142140785</v>
      </c>
    </row>
    <row r="1680">
      <c r="A1680" s="28">
        <v>45552.0</v>
      </c>
      <c r="B1680" s="25">
        <v>9758.14</v>
      </c>
      <c r="C1680" s="26">
        <v>0.01868939</v>
      </c>
      <c r="D1680" s="26">
        <v>0.01886513</v>
      </c>
      <c r="E1680" s="26">
        <f>IFERROR(VLOOKUP(A1680, USDTRY!$A$1:$B$2021, 2, FALSE), "NA")</f>
        <v>34.0795</v>
      </c>
      <c r="F1680" s="27">
        <f t="shared" si="1"/>
        <v>286.3346</v>
      </c>
      <c r="G1680" s="27">
        <f t="shared" si="2"/>
        <v>0.01570367015</v>
      </c>
    </row>
    <row r="1681">
      <c r="A1681" s="28">
        <v>45553.0</v>
      </c>
      <c r="B1681" s="25">
        <v>9774.49</v>
      </c>
      <c r="C1681" s="26">
        <v>0.00167412</v>
      </c>
      <c r="D1681" s="26">
        <v>0.00167552</v>
      </c>
      <c r="E1681" s="26">
        <f>IFERROR(VLOOKUP(A1681, USDTRY!$A$1:$B$2021, 2, FALSE), "NA")</f>
        <v>34.0687</v>
      </c>
      <c r="F1681" s="27">
        <f t="shared" si="1"/>
        <v>286.9052826</v>
      </c>
      <c r="G1681" s="27">
        <f t="shared" si="2"/>
        <v>0.001991078387</v>
      </c>
    </row>
    <row r="1682">
      <c r="A1682" s="28">
        <v>45554.0</v>
      </c>
      <c r="B1682" s="25">
        <v>9975.61</v>
      </c>
      <c r="C1682" s="26">
        <v>0.02036718</v>
      </c>
      <c r="D1682" s="26">
        <v>0.02057601</v>
      </c>
      <c r="E1682" s="26">
        <f>IFERROR(VLOOKUP(A1682, USDTRY!$A$1:$B$2021, 2, FALSE), "NA")</f>
        <v>34.0253</v>
      </c>
      <c r="F1682" s="27">
        <f t="shared" si="1"/>
        <v>293.1821321</v>
      </c>
      <c r="G1682" s="27">
        <f t="shared" si="2"/>
        <v>0.02164189185</v>
      </c>
    </row>
    <row r="1683">
      <c r="A1683" s="28">
        <v>45555.0</v>
      </c>
      <c r="B1683" s="25">
        <v>9900.25</v>
      </c>
      <c r="C1683" s="26">
        <v>-0.0075831</v>
      </c>
      <c r="D1683" s="26">
        <v>-0.0075544</v>
      </c>
      <c r="E1683" s="26">
        <f>IFERROR(VLOOKUP(A1683, USDTRY!$A$1:$B$2021, 2, FALSE), "NA")</f>
        <v>34.0926</v>
      </c>
      <c r="F1683" s="27">
        <f t="shared" si="1"/>
        <v>290.3929298</v>
      </c>
      <c r="G1683" s="27">
        <f t="shared" si="2"/>
        <v>-0.009559090838</v>
      </c>
    </row>
    <row r="1684">
      <c r="A1684" s="28">
        <v>45558.0</v>
      </c>
      <c r="B1684" s="25">
        <v>9887.75</v>
      </c>
      <c r="C1684" s="26">
        <v>-0.0012634</v>
      </c>
      <c r="D1684" s="26">
        <v>-0.0012626</v>
      </c>
      <c r="E1684" s="26">
        <f>IFERROR(VLOOKUP(A1684, USDTRY!$A$1:$B$2021, 2, FALSE), "NA")</f>
        <v>34.1189</v>
      </c>
      <c r="F1684" s="27">
        <f t="shared" si="1"/>
        <v>289.8027193</v>
      </c>
      <c r="G1684" s="27">
        <f t="shared" si="2"/>
        <v>-0.002034523129</v>
      </c>
    </row>
    <row r="1685">
      <c r="A1685" s="28">
        <v>45559.0</v>
      </c>
      <c r="B1685" s="25">
        <v>10029.73</v>
      </c>
      <c r="C1685" s="26">
        <v>0.01425707</v>
      </c>
      <c r="D1685" s="26">
        <v>0.01435918</v>
      </c>
      <c r="E1685" s="26">
        <f>IFERROR(VLOOKUP(A1685, USDTRY!$A$1:$B$2021, 2, FALSE), "NA")</f>
        <v>34.1137</v>
      </c>
      <c r="F1685" s="27">
        <f t="shared" si="1"/>
        <v>294.0088586</v>
      </c>
      <c r="G1685" s="27">
        <f t="shared" si="2"/>
        <v>0.01440948496</v>
      </c>
    </row>
    <row r="1686">
      <c r="A1686" s="28">
        <v>45560.0</v>
      </c>
      <c r="B1686" s="25">
        <v>9891.0</v>
      </c>
      <c r="C1686" s="26">
        <v>-0.0139284</v>
      </c>
      <c r="D1686" s="26">
        <v>-0.0138319</v>
      </c>
      <c r="E1686" s="26">
        <f>IFERROR(VLOOKUP(A1686, USDTRY!$A$1:$B$2021, 2, FALSE), "NA")</f>
        <v>34.1064</v>
      </c>
      <c r="F1686" s="27">
        <f t="shared" si="1"/>
        <v>290.0042221</v>
      </c>
      <c r="G1686" s="27">
        <f t="shared" si="2"/>
        <v>-0.01371441644</v>
      </c>
    </row>
    <row r="1687">
      <c r="A1687" s="28">
        <v>45561.0</v>
      </c>
      <c r="B1687" s="25">
        <v>9829.19</v>
      </c>
      <c r="C1687" s="26">
        <v>-0.0062687</v>
      </c>
      <c r="D1687" s="26">
        <v>-0.0062491</v>
      </c>
      <c r="E1687" s="26">
        <f>IFERROR(VLOOKUP(A1687, USDTRY!$A$1:$B$2021, 2, FALSE), "NA")</f>
        <v>34.1398</v>
      </c>
      <c r="F1687" s="27">
        <f t="shared" si="1"/>
        <v>287.9100053</v>
      </c>
      <c r="G1687" s="27">
        <f t="shared" si="2"/>
        <v>-0.007247531962</v>
      </c>
    </row>
    <row r="1688">
      <c r="A1688" s="28">
        <v>45562.0</v>
      </c>
      <c r="B1688" s="25">
        <v>9777.46</v>
      </c>
      <c r="C1688" s="26">
        <v>-0.0052768</v>
      </c>
      <c r="D1688" s="26">
        <v>-0.0052629</v>
      </c>
      <c r="E1688" s="26">
        <f>IFERROR(VLOOKUP(A1688, USDTRY!$A$1:$B$2021, 2, FALSE), "NA")</f>
        <v>34.1615</v>
      </c>
      <c r="F1688" s="27">
        <f t="shared" si="1"/>
        <v>286.2128419</v>
      </c>
      <c r="G1688" s="27">
        <f t="shared" si="2"/>
        <v>-0.005912213181</v>
      </c>
    </row>
    <row r="1689">
      <c r="A1689" s="28">
        <v>45565.0</v>
      </c>
      <c r="B1689" s="25">
        <v>9665.78</v>
      </c>
      <c r="C1689" s="26">
        <v>-0.0114879</v>
      </c>
      <c r="D1689" s="26">
        <v>-0.0114222</v>
      </c>
      <c r="E1689" s="26">
        <f>IFERROR(VLOOKUP(A1689, USDTRY!$A$1:$B$2021, 2, FALSE), "NA")</f>
        <v>34.1605</v>
      </c>
      <c r="F1689" s="27">
        <f t="shared" si="1"/>
        <v>282.9519474</v>
      </c>
      <c r="G1689" s="27">
        <f t="shared" si="2"/>
        <v>-0.01145865049</v>
      </c>
    </row>
    <row r="1690">
      <c r="A1690" s="28">
        <v>45566.0</v>
      </c>
      <c r="B1690" s="25">
        <v>9351.22</v>
      </c>
      <c r="C1690" s="26">
        <v>-0.033085</v>
      </c>
      <c r="D1690" s="26">
        <v>-0.0325437</v>
      </c>
      <c r="E1690" s="26">
        <f>IFERROR(VLOOKUP(A1690, USDTRY!$A$1:$B$2021, 2, FALSE), "NA")</f>
        <v>34.2057</v>
      </c>
      <c r="F1690" s="27">
        <f t="shared" si="1"/>
        <v>273.3819217</v>
      </c>
      <c r="G1690" s="27">
        <f t="shared" si="2"/>
        <v>-0.03440728793</v>
      </c>
    </row>
    <row r="1691">
      <c r="A1691" s="28">
        <v>45567.0</v>
      </c>
      <c r="B1691" s="25">
        <v>9012.87</v>
      </c>
      <c r="C1691" s="26">
        <v>-0.0368533</v>
      </c>
      <c r="D1691" s="26">
        <v>-0.0361824</v>
      </c>
      <c r="E1691" s="26">
        <f>IFERROR(VLOOKUP(A1691, USDTRY!$A$1:$B$2021, 2, FALSE), "NA")</f>
        <v>34.1819</v>
      </c>
      <c r="F1691" s="27">
        <f t="shared" si="1"/>
        <v>263.6737572</v>
      </c>
      <c r="G1691" s="27">
        <f t="shared" si="2"/>
        <v>-0.03615722757</v>
      </c>
    </row>
    <row r="1692">
      <c r="A1692" s="28">
        <v>45568.0</v>
      </c>
      <c r="B1692" s="25">
        <v>8898.23</v>
      </c>
      <c r="C1692" s="26">
        <v>-0.0128012</v>
      </c>
      <c r="D1692" s="26">
        <v>-0.0127196</v>
      </c>
      <c r="E1692" s="26">
        <f>IFERROR(VLOOKUP(A1692, USDTRY!$A$1:$B$2021, 2, FALSE), "NA")</f>
        <v>34.1055</v>
      </c>
      <c r="F1692" s="27">
        <f t="shared" si="1"/>
        <v>260.9030801</v>
      </c>
      <c r="G1692" s="27">
        <f t="shared" si="2"/>
        <v>-0.01056357271</v>
      </c>
    </row>
    <row r="1693">
      <c r="A1693" s="28">
        <v>45569.0</v>
      </c>
      <c r="B1693" s="25">
        <v>9109.34</v>
      </c>
      <c r="C1693" s="26">
        <v>0.02344788</v>
      </c>
      <c r="D1693" s="26">
        <v>0.02372494</v>
      </c>
      <c r="E1693" s="26">
        <f>IFERROR(VLOOKUP(A1693, USDTRY!$A$1:$B$2021, 2, FALSE), "NA")</f>
        <v>34.25</v>
      </c>
      <c r="F1693" s="27">
        <f t="shared" si="1"/>
        <v>265.9661314</v>
      </c>
      <c r="G1693" s="27">
        <f t="shared" si="2"/>
        <v>0.01921997713</v>
      </c>
    </row>
    <row r="1694">
      <c r="A1694" s="28">
        <v>45572.0</v>
      </c>
      <c r="B1694" s="25">
        <v>9031.64</v>
      </c>
      <c r="C1694" s="26">
        <v>-0.0085663</v>
      </c>
      <c r="D1694" s="26">
        <v>-0.0085297</v>
      </c>
      <c r="E1694" s="26">
        <f>IFERROR(VLOOKUP(A1694, USDTRY!$A$1:$B$2021, 2, FALSE), "NA")</f>
        <v>34.235</v>
      </c>
      <c r="F1694" s="27">
        <f t="shared" si="1"/>
        <v>263.8130568</v>
      </c>
      <c r="G1694" s="27">
        <f t="shared" si="2"/>
        <v>-0.008128240881</v>
      </c>
    </row>
    <row r="1695">
      <c r="A1695" s="28">
        <v>45573.0</v>
      </c>
      <c r="B1695" s="25">
        <v>9044.89</v>
      </c>
      <c r="C1695" s="26">
        <v>0.00146599</v>
      </c>
      <c r="D1695" s="26">
        <v>0.00146706</v>
      </c>
      <c r="E1695" s="26">
        <f>IFERROR(VLOOKUP(A1695, USDTRY!$A$1:$B$2021, 2, FALSE), "NA")</f>
        <v>34.2407</v>
      </c>
      <c r="F1695" s="27">
        <f t="shared" si="1"/>
        <v>264.1561066</v>
      </c>
      <c r="G1695" s="27">
        <f t="shared" si="2"/>
        <v>0.00129950717</v>
      </c>
    </row>
    <row r="1696">
      <c r="A1696" s="28">
        <v>45574.0</v>
      </c>
      <c r="B1696" s="25">
        <v>9132.3</v>
      </c>
      <c r="C1696" s="26">
        <v>0.00961762</v>
      </c>
      <c r="D1696" s="26">
        <v>0.00966402</v>
      </c>
      <c r="E1696" s="26">
        <f>IFERROR(VLOOKUP(A1696, USDTRY!$A$1:$B$2021, 2, FALSE), "NA")</f>
        <v>34.2087</v>
      </c>
      <c r="F1696" s="27">
        <f t="shared" si="1"/>
        <v>266.9584053</v>
      </c>
      <c r="G1696" s="27">
        <f t="shared" si="2"/>
        <v>0.01055261959</v>
      </c>
    </row>
    <row r="1697">
      <c r="A1697" s="28">
        <v>45575.0</v>
      </c>
      <c r="B1697" s="25">
        <v>8964.1</v>
      </c>
      <c r="C1697" s="26">
        <v>-0.0185899</v>
      </c>
      <c r="D1697" s="26">
        <v>-0.0184181</v>
      </c>
      <c r="E1697" s="26">
        <f>IFERROR(VLOOKUP(A1697, USDTRY!$A$1:$B$2021, 2, FALSE), "NA")</f>
        <v>34.1519</v>
      </c>
      <c r="F1697" s="27">
        <f t="shared" si="1"/>
        <v>262.4773439</v>
      </c>
      <c r="G1697" s="27">
        <f t="shared" si="2"/>
        <v>-0.01692809171</v>
      </c>
    </row>
    <row r="1698">
      <c r="A1698" s="28">
        <v>45576.0</v>
      </c>
      <c r="B1698" s="25">
        <v>8876.22</v>
      </c>
      <c r="C1698" s="26">
        <v>-0.0098519</v>
      </c>
      <c r="D1698" s="26">
        <v>-0.0098035</v>
      </c>
      <c r="E1698" s="26">
        <f>IFERROR(VLOOKUP(A1698, USDTRY!$A$1:$B$2021, 2, FALSE), "NA")</f>
        <v>34.2442</v>
      </c>
      <c r="F1698" s="27">
        <f t="shared" si="1"/>
        <v>259.2036024</v>
      </c>
      <c r="G1698" s="27">
        <f t="shared" si="2"/>
        <v>-0.01255090684</v>
      </c>
    </row>
    <row r="1699">
      <c r="A1699" s="28">
        <v>45579.0</v>
      </c>
      <c r="B1699" s="25">
        <v>8699.19</v>
      </c>
      <c r="C1699" s="26">
        <v>-0.0201459</v>
      </c>
      <c r="D1699" s="26">
        <v>-0.0199443</v>
      </c>
      <c r="E1699" s="26">
        <f>IFERROR(VLOOKUP(A1699, USDTRY!$A$1:$B$2021, 2, FALSE), "NA")</f>
        <v>34.2569</v>
      </c>
      <c r="F1699" s="27">
        <f t="shared" si="1"/>
        <v>253.9397902</v>
      </c>
      <c r="G1699" s="27">
        <f t="shared" si="2"/>
        <v>-0.02051666979</v>
      </c>
    </row>
    <row r="1700">
      <c r="A1700" s="28">
        <v>45580.0</v>
      </c>
      <c r="B1700" s="25">
        <v>8860.3</v>
      </c>
      <c r="C1700" s="26">
        <v>0.01835071</v>
      </c>
      <c r="D1700" s="26">
        <v>0.01852012</v>
      </c>
      <c r="E1700" s="26">
        <f>IFERROR(VLOOKUP(A1700, USDTRY!$A$1:$B$2021, 2, FALSE), "NA")</f>
        <v>34.1692</v>
      </c>
      <c r="F1700" s="27">
        <f t="shared" si="1"/>
        <v>259.306627</v>
      </c>
      <c r="G1700" s="27">
        <f t="shared" si="2"/>
        <v>0.02091405698</v>
      </c>
    </row>
    <row r="1701">
      <c r="A1701" s="28">
        <v>45581.0</v>
      </c>
      <c r="B1701" s="25">
        <v>8956.03</v>
      </c>
      <c r="C1701" s="26">
        <v>0.01074642</v>
      </c>
      <c r="D1701" s="26">
        <v>0.01080437</v>
      </c>
      <c r="E1701" s="26">
        <f>IFERROR(VLOOKUP(A1701, USDTRY!$A$1:$B$2021, 2, FALSE), "NA")</f>
        <v>34.1594</v>
      </c>
      <c r="F1701" s="27">
        <f t="shared" si="1"/>
        <v>262.1834693</v>
      </c>
      <c r="G1701" s="27">
        <f t="shared" si="2"/>
        <v>0.01103327349</v>
      </c>
    </row>
    <row r="1702">
      <c r="A1702" s="28">
        <v>45582.0</v>
      </c>
      <c r="B1702" s="25">
        <v>9002.34</v>
      </c>
      <c r="C1702" s="26">
        <v>0.0051575</v>
      </c>
      <c r="D1702" s="26">
        <v>0.00517082</v>
      </c>
      <c r="E1702" s="26">
        <f>IFERROR(VLOOKUP(A1702, USDTRY!$A$1:$B$2021, 2, FALSE), "NA")</f>
        <v>34.1245</v>
      </c>
      <c r="F1702" s="27">
        <f t="shared" si="1"/>
        <v>263.8087005</v>
      </c>
      <c r="G1702" s="27">
        <f t="shared" si="2"/>
        <v>0.006179698082</v>
      </c>
    </row>
    <row r="1703">
      <c r="A1703" s="28">
        <v>45583.0</v>
      </c>
      <c r="B1703" s="25">
        <v>8793.61</v>
      </c>
      <c r="C1703" s="26">
        <v>-0.0234592</v>
      </c>
      <c r="D1703" s="26">
        <v>-0.0231862</v>
      </c>
      <c r="E1703" s="26">
        <f>IFERROR(VLOOKUP(A1703, USDTRY!$A$1:$B$2021, 2, FALSE), "NA")</f>
        <v>33.985</v>
      </c>
      <c r="F1703" s="27">
        <f t="shared" si="1"/>
        <v>258.7497425</v>
      </c>
      <c r="G1703" s="27">
        <f t="shared" si="2"/>
        <v>-0.0193628716</v>
      </c>
    </row>
    <row r="1704">
      <c r="A1704" s="28">
        <v>45586.0</v>
      </c>
      <c r="B1704" s="25">
        <v>8654.39</v>
      </c>
      <c r="C1704" s="26">
        <v>-0.0159586</v>
      </c>
      <c r="D1704" s="26">
        <v>-0.015832</v>
      </c>
      <c r="E1704" s="26">
        <f>IFERROR(VLOOKUP(A1704, USDTRY!$A$1:$B$2021, 2, FALSE), "NA")</f>
        <v>34.092</v>
      </c>
      <c r="F1704" s="27">
        <f t="shared" si="1"/>
        <v>253.8539833</v>
      </c>
      <c r="G1704" s="27">
        <f t="shared" si="2"/>
        <v>-0.01910211656</v>
      </c>
    </row>
    <row r="1705">
      <c r="A1705" s="28">
        <v>45587.0</v>
      </c>
      <c r="B1705" s="25">
        <v>8838.6</v>
      </c>
      <c r="C1705" s="26">
        <v>0.02106179</v>
      </c>
      <c r="D1705" s="26">
        <v>0.02128515</v>
      </c>
      <c r="E1705" s="26">
        <f>IFERROR(VLOOKUP(A1705, USDTRY!$A$1:$B$2021, 2, FALSE), "NA")</f>
        <v>34.2357</v>
      </c>
      <c r="F1705" s="27">
        <f t="shared" si="1"/>
        <v>258.1691042</v>
      </c>
      <c r="G1705" s="27">
        <f t="shared" si="2"/>
        <v>0.0168555798</v>
      </c>
    </row>
    <row r="1706">
      <c r="A1706" s="28">
        <v>45588.0</v>
      </c>
      <c r="B1706" s="25">
        <v>8714.69</v>
      </c>
      <c r="C1706" s="26">
        <v>-0.0141184</v>
      </c>
      <c r="D1706" s="26">
        <v>-0.0140192</v>
      </c>
      <c r="E1706" s="26">
        <f>IFERROR(VLOOKUP(A1706, USDTRY!$A$1:$B$2021, 2, FALSE), "NA")</f>
        <v>34.2527</v>
      </c>
      <c r="F1706" s="27">
        <f t="shared" si="1"/>
        <v>254.4234469</v>
      </c>
      <c r="G1706" s="27">
        <f t="shared" si="2"/>
        <v>-0.01461482003</v>
      </c>
    </row>
    <row r="1707">
      <c r="A1707" s="28">
        <v>45589.0</v>
      </c>
      <c r="B1707" s="25">
        <v>8872.85</v>
      </c>
      <c r="C1707" s="26">
        <v>0.01798595</v>
      </c>
      <c r="D1707" s="26">
        <v>0.01814867</v>
      </c>
      <c r="E1707" s="26">
        <f>IFERROR(VLOOKUP(A1707, USDTRY!$A$1:$B$2021, 2, FALSE), "NA")</f>
        <v>34.2181</v>
      </c>
      <c r="F1707" s="27">
        <f t="shared" si="1"/>
        <v>259.3028251</v>
      </c>
      <c r="G1707" s="27">
        <f t="shared" si="2"/>
        <v>0.01899659489</v>
      </c>
    </row>
    <row r="1708">
      <c r="A1708" s="28">
        <v>45590.0</v>
      </c>
      <c r="B1708" s="25">
        <v>8908.47</v>
      </c>
      <c r="C1708" s="26">
        <v>0.00400646</v>
      </c>
      <c r="D1708" s="26">
        <v>0.00401449</v>
      </c>
      <c r="E1708" s="26">
        <f>IFERROR(VLOOKUP(A1708, USDTRY!$A$1:$B$2021, 2, FALSE), "NA")</f>
        <v>34.2827</v>
      </c>
      <c r="F1708" s="27">
        <f t="shared" si="1"/>
        <v>259.8532204</v>
      </c>
      <c r="G1708" s="27">
        <f t="shared" si="2"/>
        <v>0.002120347155</v>
      </c>
    </row>
    <row r="1709">
      <c r="A1709" s="28">
        <v>45593.0</v>
      </c>
      <c r="B1709" s="25">
        <v>8945.8</v>
      </c>
      <c r="C1709" s="26">
        <v>0.00418164</v>
      </c>
      <c r="D1709" s="26">
        <v>0.00419039</v>
      </c>
      <c r="E1709" s="26">
        <f>IFERROR(VLOOKUP(A1709, USDTRY!$A$1:$B$2021, 2, FALSE), "NA")</f>
        <v>34.2822</v>
      </c>
      <c r="F1709" s="27">
        <f t="shared" si="1"/>
        <v>260.9459136</v>
      </c>
      <c r="G1709" s="27">
        <f t="shared" si="2"/>
        <v>0.004196223556</v>
      </c>
    </row>
    <row r="1710">
      <c r="A1710" s="28">
        <v>45595.0</v>
      </c>
      <c r="B1710" s="25">
        <v>9006.55</v>
      </c>
      <c r="C1710" s="26">
        <v>0.00676794</v>
      </c>
      <c r="D1710" s="26">
        <v>0.0067909</v>
      </c>
      <c r="E1710" s="26">
        <f>IFERROR(VLOOKUP(A1710, USDTRY!$A$1:$B$2021, 2, FALSE), "NA")</f>
        <v>34.2044</v>
      </c>
      <c r="F1710" s="27">
        <f t="shared" si="1"/>
        <v>263.3155384</v>
      </c>
      <c r="G1710" s="27">
        <f t="shared" si="2"/>
        <v>0.009039920281</v>
      </c>
    </row>
    <row r="1711">
      <c r="A1711" s="28">
        <v>45596.0</v>
      </c>
      <c r="B1711" s="25">
        <v>8863.88</v>
      </c>
      <c r="C1711" s="26">
        <v>-0.0159675</v>
      </c>
      <c r="D1711" s="26">
        <v>-0.0158407</v>
      </c>
      <c r="E1711" s="26">
        <f>IFERROR(VLOOKUP(A1711, USDTRY!$A$1:$B$2021, 2, FALSE), "NA")</f>
        <v>34.254</v>
      </c>
      <c r="F1711" s="27">
        <f t="shared" si="1"/>
        <v>258.7691948</v>
      </c>
      <c r="G1711" s="27">
        <f t="shared" si="2"/>
        <v>-0.01741655385</v>
      </c>
    </row>
    <row r="1712">
      <c r="A1712" s="28">
        <v>45597.0</v>
      </c>
      <c r="B1712" s="25">
        <v>8885.0</v>
      </c>
      <c r="C1712" s="26">
        <v>0.00237987</v>
      </c>
      <c r="D1712" s="26">
        <v>0.0023827</v>
      </c>
      <c r="E1712" s="26">
        <f>IFERROR(VLOOKUP(A1712, USDTRY!$A$1:$B$2021, 2, FALSE), "NA")</f>
        <v>34.302</v>
      </c>
      <c r="F1712" s="27">
        <f t="shared" si="1"/>
        <v>259.0227975</v>
      </c>
      <c r="G1712" s="27">
        <f t="shared" si="2"/>
        <v>0.0009795542998</v>
      </c>
    </row>
    <row r="1713">
      <c r="A1713" s="28">
        <v>45600.0</v>
      </c>
      <c r="B1713" s="25">
        <v>8663.88</v>
      </c>
      <c r="C1713" s="26">
        <v>-0.0252018</v>
      </c>
      <c r="D1713" s="26">
        <v>-0.0248869</v>
      </c>
      <c r="E1713" s="26">
        <f>IFERROR(VLOOKUP(A1713, USDTRY!$A$1:$B$2021, 2, FALSE), "NA")</f>
        <v>34.3337</v>
      </c>
      <c r="F1713" s="27">
        <f t="shared" si="1"/>
        <v>252.3433245</v>
      </c>
      <c r="G1713" s="27">
        <f t="shared" si="2"/>
        <v>-0.02612552003</v>
      </c>
    </row>
    <row r="1714">
      <c r="A1714" s="28">
        <v>45601.0</v>
      </c>
      <c r="B1714" s="25">
        <v>8618.57</v>
      </c>
      <c r="C1714" s="26">
        <v>-0.0052435</v>
      </c>
      <c r="D1714" s="26">
        <v>-0.0052298</v>
      </c>
      <c r="E1714" s="26">
        <f>IFERROR(VLOOKUP(A1714, USDTRY!$A$1:$B$2021, 2, FALSE), "NA")</f>
        <v>34.3118</v>
      </c>
      <c r="F1714" s="27">
        <f t="shared" si="1"/>
        <v>251.1838493</v>
      </c>
      <c r="G1714" s="27">
        <f t="shared" si="2"/>
        <v>-0.004605420762</v>
      </c>
    </row>
    <row r="1715">
      <c r="A1715" s="28">
        <v>45602.0</v>
      </c>
      <c r="B1715" s="25">
        <v>8862.32</v>
      </c>
      <c r="C1715" s="26">
        <v>0.0278894</v>
      </c>
      <c r="D1715" s="26">
        <v>0.02828195</v>
      </c>
      <c r="E1715" s="26">
        <f>IFERROR(VLOOKUP(A1715, USDTRY!$A$1:$B$2021, 2, FALSE), "NA")</f>
        <v>34.1862</v>
      </c>
      <c r="F1715" s="27">
        <f t="shared" si="1"/>
        <v>259.2367681</v>
      </c>
      <c r="G1715" s="27">
        <f t="shared" si="2"/>
        <v>0.03155666818</v>
      </c>
    </row>
    <row r="1716">
      <c r="A1716" s="28">
        <v>45603.0</v>
      </c>
      <c r="B1716" s="25">
        <v>8946.13</v>
      </c>
      <c r="C1716" s="26">
        <v>0.00941246</v>
      </c>
      <c r="D1716" s="26">
        <v>0.00945689</v>
      </c>
      <c r="E1716" s="26">
        <f>IFERROR(VLOOKUP(A1716, USDTRY!$A$1:$B$2021, 2, FALSE), "NA")</f>
        <v>34.2177</v>
      </c>
      <c r="F1716" s="27">
        <f t="shared" si="1"/>
        <v>261.447438</v>
      </c>
      <c r="G1716" s="27">
        <f t="shared" si="2"/>
        <v>0.008491455</v>
      </c>
    </row>
    <row r="1717">
      <c r="A1717" s="28">
        <v>45604.0</v>
      </c>
      <c r="B1717" s="25">
        <v>9184.82</v>
      </c>
      <c r="C1717" s="26">
        <v>0.02633108</v>
      </c>
      <c r="D1717" s="26">
        <v>0.02668081</v>
      </c>
      <c r="E1717" s="26">
        <f>IFERROR(VLOOKUP(A1717, USDTRY!$A$1:$B$2021, 2, FALSE), "NA")</f>
        <v>34.3722</v>
      </c>
      <c r="F1717" s="27">
        <f t="shared" si="1"/>
        <v>267.2165296</v>
      </c>
      <c r="G1717" s="27">
        <f t="shared" si="2"/>
        <v>0.02182604069</v>
      </c>
    </row>
    <row r="1718">
      <c r="A1718" s="28">
        <v>45607.0</v>
      </c>
      <c r="B1718" s="25">
        <v>9276.78</v>
      </c>
      <c r="C1718" s="26">
        <v>0.00996238</v>
      </c>
      <c r="D1718" s="26">
        <v>0.01001217</v>
      </c>
      <c r="E1718" s="26">
        <f>IFERROR(VLOOKUP(A1718, USDTRY!$A$1:$B$2021, 2, FALSE), "NA")</f>
        <v>34.3169</v>
      </c>
      <c r="F1718" s="27">
        <f t="shared" si="1"/>
        <v>270.3268652</v>
      </c>
      <c r="G1718" s="27">
        <f t="shared" si="2"/>
        <v>0.01157253645</v>
      </c>
    </row>
    <row r="1719">
      <c r="A1719" s="28">
        <v>45608.0</v>
      </c>
      <c r="B1719" s="25">
        <v>9226.86</v>
      </c>
      <c r="C1719" s="26">
        <v>-0.0053957</v>
      </c>
      <c r="D1719" s="26">
        <v>-0.0053812</v>
      </c>
      <c r="E1719" s="26">
        <f>IFERROR(VLOOKUP(A1719, USDTRY!$A$1:$B$2021, 2, FALSE), "NA")</f>
        <v>34.3465</v>
      </c>
      <c r="F1719" s="27">
        <f t="shared" si="1"/>
        <v>268.6404728</v>
      </c>
      <c r="G1719" s="27">
        <f t="shared" si="2"/>
        <v>-0.0062578852</v>
      </c>
    </row>
    <row r="1720">
      <c r="A1720" s="28">
        <v>45609.0</v>
      </c>
      <c r="B1720" s="25">
        <v>9300.3</v>
      </c>
      <c r="C1720" s="26">
        <v>0.00792786</v>
      </c>
      <c r="D1720" s="26">
        <v>0.00795937</v>
      </c>
      <c r="E1720" s="26">
        <f>IFERROR(VLOOKUP(A1720, USDTRY!$A$1:$B$2021, 2, FALSE), "NA")</f>
        <v>34.3501</v>
      </c>
      <c r="F1720" s="27">
        <f t="shared" si="1"/>
        <v>270.7503035</v>
      </c>
      <c r="G1720" s="27">
        <f t="shared" si="2"/>
        <v>0.007823053404</v>
      </c>
    </row>
    <row r="1721">
      <c r="A1721" s="28">
        <v>45610.0</v>
      </c>
      <c r="B1721" s="25">
        <v>9420.42</v>
      </c>
      <c r="C1721" s="26">
        <v>0.01283302</v>
      </c>
      <c r="D1721" s="26">
        <v>0.01291571</v>
      </c>
      <c r="E1721" s="26">
        <f>IFERROR(VLOOKUP(A1721, USDTRY!$A$1:$B$2021, 2, FALSE), "NA")</f>
        <v>34.3182</v>
      </c>
      <c r="F1721" s="27">
        <f t="shared" si="1"/>
        <v>274.5021592</v>
      </c>
      <c r="G1721" s="27">
        <f t="shared" si="2"/>
        <v>0.01376212006</v>
      </c>
    </row>
    <row r="1722">
      <c r="A1722" s="28">
        <v>45611.0</v>
      </c>
      <c r="B1722" s="25">
        <v>9389.62</v>
      </c>
      <c r="C1722" s="26">
        <v>-0.0032748</v>
      </c>
      <c r="D1722" s="26">
        <v>-0.0032695</v>
      </c>
      <c r="E1722" s="26">
        <f>IFERROR(VLOOKUP(A1722, USDTRY!$A$1:$B$2021, 2, FALSE), "NA")</f>
        <v>34.4185</v>
      </c>
      <c r="F1722" s="27">
        <f t="shared" si="1"/>
        <v>272.8073565</v>
      </c>
      <c r="G1722" s="27">
        <f t="shared" si="2"/>
        <v>-0.006193234591</v>
      </c>
    </row>
    <row r="1723">
      <c r="A1723" s="28">
        <v>45614.0</v>
      </c>
      <c r="B1723" s="25">
        <v>9395.39</v>
      </c>
      <c r="C1723" s="26">
        <v>6.1432E-4</v>
      </c>
      <c r="D1723" s="26">
        <v>6.1451E-4</v>
      </c>
      <c r="E1723" s="26">
        <f>IFERROR(VLOOKUP(A1723, USDTRY!$A$1:$B$2021, 2, FALSE), "NA")</f>
        <v>34.5181</v>
      </c>
      <c r="F1723" s="27">
        <f t="shared" si="1"/>
        <v>272.1873452</v>
      </c>
      <c r="G1723" s="27">
        <f t="shared" si="2"/>
        <v>-0.002275293996</v>
      </c>
    </row>
    <row r="1724">
      <c r="A1724" s="28">
        <v>45615.0</v>
      </c>
      <c r="B1724" s="25">
        <v>9232.9</v>
      </c>
      <c r="C1724" s="26">
        <v>-0.017446</v>
      </c>
      <c r="D1724" s="26">
        <v>-0.0172947</v>
      </c>
      <c r="E1724" s="26">
        <f>IFERROR(VLOOKUP(A1724, USDTRY!$A$1:$B$2021, 2, FALSE), "NA")</f>
        <v>34.3</v>
      </c>
      <c r="F1724" s="27">
        <f t="shared" si="1"/>
        <v>269.180758</v>
      </c>
      <c r="G1724" s="27">
        <f t="shared" si="2"/>
        <v>-0.01110748146</v>
      </c>
    </row>
    <row r="1725">
      <c r="A1725" s="28">
        <v>45616.0</v>
      </c>
      <c r="B1725" s="25">
        <v>9031.82</v>
      </c>
      <c r="C1725" s="26">
        <v>-0.0220193</v>
      </c>
      <c r="D1725" s="26">
        <v>-0.0217786</v>
      </c>
      <c r="E1725" s="26">
        <f>IFERROR(VLOOKUP(A1725, USDTRY!$A$1:$B$2021, 2, FALSE), "NA")</f>
        <v>34.4415</v>
      </c>
      <c r="F1725" s="27">
        <f t="shared" si="1"/>
        <v>262.236546</v>
      </c>
      <c r="G1725" s="27">
        <f t="shared" si="2"/>
        <v>-0.02613617295</v>
      </c>
    </row>
    <row r="1726">
      <c r="A1726" s="28">
        <v>45617.0</v>
      </c>
      <c r="B1726" s="25">
        <v>9367.77</v>
      </c>
      <c r="C1726" s="26">
        <v>0.03652118</v>
      </c>
      <c r="D1726" s="26">
        <v>0.03719627</v>
      </c>
      <c r="E1726" s="26">
        <f>IFERROR(VLOOKUP(A1726, USDTRY!$A$1:$B$2021, 2, FALSE), "NA")</f>
        <v>34.4565</v>
      </c>
      <c r="F1726" s="27">
        <f t="shared" si="1"/>
        <v>271.8723608</v>
      </c>
      <c r="G1726" s="27">
        <f t="shared" si="2"/>
        <v>0.03608575053</v>
      </c>
    </row>
    <row r="1727">
      <c r="A1727" s="28">
        <v>45618.0</v>
      </c>
      <c r="B1727" s="25">
        <v>9549.89</v>
      </c>
      <c r="C1727" s="26">
        <v>0.01925456</v>
      </c>
      <c r="D1727" s="26">
        <v>0.01944113</v>
      </c>
      <c r="E1727" s="26">
        <f>IFERROR(VLOOKUP(A1727, USDTRY!$A$1:$B$2021, 2, FALSE), "NA")</f>
        <v>34.5434</v>
      </c>
      <c r="F1727" s="27">
        <f t="shared" si="1"/>
        <v>276.4606263</v>
      </c>
      <c r="G1727" s="27">
        <f t="shared" si="2"/>
        <v>0.01673571621</v>
      </c>
    </row>
    <row r="1728">
      <c r="A1728" s="28">
        <v>45621.0</v>
      </c>
      <c r="B1728" s="25">
        <v>9659.96</v>
      </c>
      <c r="C1728" s="26">
        <v>0.01145987</v>
      </c>
      <c r="D1728" s="26">
        <v>0.01152579</v>
      </c>
      <c r="E1728" s="26">
        <f>IFERROR(VLOOKUP(A1728, USDTRY!$A$1:$B$2021, 2, FALSE), "NA")</f>
        <v>34.5452</v>
      </c>
      <c r="F1728" s="27">
        <f t="shared" si="1"/>
        <v>279.6324815</v>
      </c>
      <c r="G1728" s="27">
        <f t="shared" si="2"/>
        <v>0.01140776432</v>
      </c>
    </row>
    <row r="1729">
      <c r="A1729" s="28">
        <v>45622.0</v>
      </c>
      <c r="B1729" s="25">
        <v>9636.12</v>
      </c>
      <c r="C1729" s="26">
        <v>-0.002471</v>
      </c>
      <c r="D1729" s="26">
        <v>-0.0024679</v>
      </c>
      <c r="E1729" s="26">
        <f>IFERROR(VLOOKUP(A1729, USDTRY!$A$1:$B$2021, 2, FALSE), "NA")</f>
        <v>34.6085</v>
      </c>
      <c r="F1729" s="27">
        <f t="shared" si="1"/>
        <v>278.4321771</v>
      </c>
      <c r="G1729" s="27">
        <f t="shared" si="2"/>
        <v>-0.004301674613</v>
      </c>
    </row>
    <row r="1730">
      <c r="A1730" s="28">
        <v>45623.0</v>
      </c>
      <c r="B1730" s="25">
        <v>9639.77</v>
      </c>
      <c r="C1730" s="26">
        <v>3.7871E-4</v>
      </c>
      <c r="D1730" s="26">
        <v>3.7878E-4</v>
      </c>
      <c r="E1730" s="26">
        <f>IFERROR(VLOOKUP(A1730, USDTRY!$A$1:$B$2021, 2, FALSE), "NA")</f>
        <v>34.6206</v>
      </c>
      <c r="F1730" s="27">
        <f t="shared" si="1"/>
        <v>278.4402928</v>
      </c>
      <c r="G1730" s="27">
        <f t="shared" si="2"/>
        <v>0.00002914745396</v>
      </c>
    </row>
    <row r="1731">
      <c r="A1731" s="28">
        <v>45624.0</v>
      </c>
      <c r="B1731" s="25">
        <v>9640.08</v>
      </c>
      <c r="C1731" s="29">
        <v>3.2158E-5</v>
      </c>
      <c r="D1731" s="29">
        <v>3.2158E-5</v>
      </c>
      <c r="E1731" s="26">
        <f>IFERROR(VLOOKUP(A1731, USDTRY!$A$1:$B$2021, 2, FALSE), "NA")</f>
        <v>34.6145</v>
      </c>
      <c r="F1731" s="27">
        <f t="shared" si="1"/>
        <v>278.4983172</v>
      </c>
      <c r="G1731" s="27">
        <f t="shared" si="2"/>
        <v>0.0002083691262</v>
      </c>
    </row>
    <row r="1732">
      <c r="A1732" s="28">
        <v>45625.0</v>
      </c>
      <c r="B1732" s="25">
        <v>9652.0</v>
      </c>
      <c r="C1732" s="26">
        <v>0.00123574</v>
      </c>
      <c r="D1732" s="26">
        <v>0.0012365</v>
      </c>
      <c r="E1732" s="26">
        <f>IFERROR(VLOOKUP(A1732, USDTRY!$A$1:$B$2021, 2, FALSE), "NA")</f>
        <v>34.6913</v>
      </c>
      <c r="F1732" s="27">
        <f t="shared" si="1"/>
        <v>278.2253764</v>
      </c>
      <c r="G1732" s="27">
        <f t="shared" si="2"/>
        <v>-0.0009805252158</v>
      </c>
    </row>
    <row r="1733">
      <c r="A1733" s="28">
        <v>45628.0</v>
      </c>
      <c r="B1733" s="25">
        <v>9681.11</v>
      </c>
      <c r="C1733" s="26">
        <v>0.00301142</v>
      </c>
      <c r="D1733" s="26">
        <v>0.00301596</v>
      </c>
      <c r="E1733" s="26">
        <f>IFERROR(VLOOKUP(A1733, USDTRY!$A$1:$B$2021, 2, FALSE), "NA")</f>
        <v>34.7014</v>
      </c>
      <c r="F1733" s="27">
        <f t="shared" si="1"/>
        <v>278.9832687</v>
      </c>
      <c r="G1733" s="27">
        <f t="shared" si="2"/>
        <v>0.002720319469</v>
      </c>
    </row>
    <row r="1734">
      <c r="A1734" s="28">
        <v>45629.0</v>
      </c>
      <c r="B1734" s="25">
        <v>9827.23</v>
      </c>
      <c r="C1734" s="26">
        <v>0.01498054</v>
      </c>
      <c r="D1734" s="26">
        <v>0.01509331</v>
      </c>
      <c r="E1734" s="26">
        <f>IFERROR(VLOOKUP(A1734, USDTRY!$A$1:$B$2021, 2, FALSE), "NA")</f>
        <v>34.7071</v>
      </c>
      <c r="F1734" s="27">
        <f t="shared" si="1"/>
        <v>283.1475404</v>
      </c>
      <c r="G1734" s="27">
        <f t="shared" si="2"/>
        <v>0.01481629486</v>
      </c>
    </row>
    <row r="1735">
      <c r="A1735" s="28">
        <v>45630.0</v>
      </c>
      <c r="B1735" s="25">
        <v>9886.05</v>
      </c>
      <c r="C1735" s="26">
        <v>0.00596757</v>
      </c>
      <c r="D1735" s="26">
        <v>0.00598541</v>
      </c>
      <c r="E1735" s="26">
        <f>IFERROR(VLOOKUP(A1735, USDTRY!$A$1:$B$2021, 2, FALSE), "NA")</f>
        <v>34.62</v>
      </c>
      <c r="F1735" s="27">
        <f t="shared" si="1"/>
        <v>285.5589255</v>
      </c>
      <c r="G1735" s="27">
        <f t="shared" si="2"/>
        <v>0.008480295744</v>
      </c>
    </row>
    <row r="1736">
      <c r="A1736" s="28">
        <v>45631.0</v>
      </c>
      <c r="B1736" s="25">
        <v>9935.96</v>
      </c>
      <c r="C1736" s="26">
        <v>0.00503583</v>
      </c>
      <c r="D1736" s="26">
        <v>0.00504853</v>
      </c>
      <c r="E1736" s="26">
        <f>IFERROR(VLOOKUP(A1736, USDTRY!$A$1:$B$2021, 2, FALSE), "NA")</f>
        <v>34.6778</v>
      </c>
      <c r="F1736" s="27">
        <f t="shared" si="1"/>
        <v>286.5222131</v>
      </c>
      <c r="G1736" s="27">
        <f t="shared" si="2"/>
        <v>0.003367663876</v>
      </c>
    </row>
    <row r="1737">
      <c r="A1737" s="28">
        <v>45632.0</v>
      </c>
      <c r="B1737" s="25">
        <v>10081.0</v>
      </c>
      <c r="C1737" s="26">
        <v>0.01449196</v>
      </c>
      <c r="D1737" s="26">
        <v>0.01459748</v>
      </c>
      <c r="E1737" s="26">
        <f>IFERROR(VLOOKUP(A1737, USDTRY!$A$1:$B$2021, 2, FALSE), "NA")</f>
        <v>34.7376</v>
      </c>
      <c r="F1737" s="27">
        <f t="shared" si="1"/>
        <v>290.2042743</v>
      </c>
      <c r="G1737" s="27">
        <f t="shared" si="2"/>
        <v>0.01276900362</v>
      </c>
    </row>
    <row r="1738">
      <c r="A1738" s="28">
        <v>45635.0</v>
      </c>
      <c r="B1738" s="25">
        <v>10257.39</v>
      </c>
      <c r="C1738" s="26">
        <v>0.01734596</v>
      </c>
      <c r="D1738" s="26">
        <v>0.01749727</v>
      </c>
      <c r="E1738" s="26">
        <f>IFERROR(VLOOKUP(A1738, USDTRY!$A$1:$B$2021, 2, FALSE), "NA")</f>
        <v>34.8059</v>
      </c>
      <c r="F1738" s="27">
        <f t="shared" si="1"/>
        <v>294.7026223</v>
      </c>
      <c r="G1738" s="27">
        <f t="shared" si="2"/>
        <v>0.0153817185</v>
      </c>
    </row>
    <row r="1739">
      <c r="A1739" s="28">
        <v>45636.0</v>
      </c>
      <c r="B1739" s="25">
        <v>10099.03</v>
      </c>
      <c r="C1739" s="26">
        <v>-0.015559</v>
      </c>
      <c r="D1739" s="26">
        <v>-0.0154386</v>
      </c>
      <c r="E1739" s="26">
        <f>IFERROR(VLOOKUP(A1739, USDTRY!$A$1:$B$2021, 2, FALSE), "NA")</f>
        <v>34.8285</v>
      </c>
      <c r="F1739" s="27">
        <f t="shared" si="1"/>
        <v>289.9645405</v>
      </c>
      <c r="G1739" s="27">
        <f t="shared" si="2"/>
        <v>-0.01620814627</v>
      </c>
    </row>
    <row r="1740">
      <c r="A1740" s="28">
        <v>45637.0</v>
      </c>
      <c r="B1740" s="25">
        <v>10058.47</v>
      </c>
      <c r="C1740" s="26">
        <v>-0.0040243</v>
      </c>
      <c r="D1740" s="26">
        <v>-0.0040162</v>
      </c>
      <c r="E1740" s="26">
        <f>IFERROR(VLOOKUP(A1740, USDTRY!$A$1:$B$2021, 2, FALSE), "NA")</f>
        <v>34.854</v>
      </c>
      <c r="F1740" s="27">
        <f t="shared" si="1"/>
        <v>288.5886842</v>
      </c>
      <c r="G1740" s="27">
        <f t="shared" si="2"/>
        <v>-0.004756205111</v>
      </c>
    </row>
    <row r="1741">
      <c r="A1741" s="28">
        <v>45638.0</v>
      </c>
      <c r="B1741" s="25">
        <v>10058.63</v>
      </c>
      <c r="C1741" s="29">
        <v>1.5907E-5</v>
      </c>
      <c r="D1741" s="29">
        <v>1.5907E-5</v>
      </c>
      <c r="E1741" s="26">
        <f>IFERROR(VLOOKUP(A1741, USDTRY!$A$1:$B$2021, 2, FALSE), "NA")</f>
        <v>34.8701</v>
      </c>
      <c r="F1741" s="27">
        <f t="shared" si="1"/>
        <v>288.4600274</v>
      </c>
      <c r="G1741" s="27">
        <f t="shared" si="2"/>
        <v>-0.0004459133744</v>
      </c>
    </row>
    <row r="1742">
      <c r="A1742" s="28">
        <v>45639.0</v>
      </c>
      <c r="B1742" s="25">
        <v>10125.46</v>
      </c>
      <c r="C1742" s="26">
        <v>0.00662207</v>
      </c>
      <c r="D1742" s="26">
        <v>0.00664405</v>
      </c>
      <c r="E1742" s="26">
        <f>IFERROR(VLOOKUP(A1742, USDTRY!$A$1:$B$2021, 2, FALSE), "NA")</f>
        <v>34.9238</v>
      </c>
      <c r="F1742" s="27">
        <f t="shared" si="1"/>
        <v>289.9300763</v>
      </c>
      <c r="G1742" s="27">
        <f t="shared" si="2"/>
        <v>0.005083254831</v>
      </c>
    </row>
    <row r="1743">
      <c r="A1743" s="28">
        <v>45642.0</v>
      </c>
      <c r="B1743" s="25">
        <v>9997.66</v>
      </c>
      <c r="C1743" s="26">
        <v>-0.012702</v>
      </c>
      <c r="D1743" s="26">
        <v>-0.0126216</v>
      </c>
      <c r="E1743" s="26">
        <f>IFERROR(VLOOKUP(A1743, USDTRY!$A$1:$B$2021, 2, FALSE), "NA")</f>
        <v>34.9508</v>
      </c>
      <c r="F1743" s="27">
        <f t="shared" si="1"/>
        <v>286.0495325</v>
      </c>
      <c r="G1743" s="27">
        <f t="shared" si="2"/>
        <v>-0.0134747915</v>
      </c>
    </row>
    <row r="1744">
      <c r="A1744" s="28">
        <v>45643.0</v>
      </c>
      <c r="B1744" s="25">
        <v>10011.27</v>
      </c>
      <c r="C1744" s="26">
        <v>0.00136039</v>
      </c>
      <c r="D1744" s="26">
        <v>0.00136132</v>
      </c>
      <c r="E1744" s="26">
        <f>IFERROR(VLOOKUP(A1744, USDTRY!$A$1:$B$2021, 2, FALSE), "NA")</f>
        <v>34.9746</v>
      </c>
      <c r="F1744" s="27">
        <f t="shared" si="1"/>
        <v>286.2440171</v>
      </c>
      <c r="G1744" s="27">
        <f t="shared" si="2"/>
        <v>0.0006796673094</v>
      </c>
    </row>
    <row r="1745">
      <c r="A1745" s="28">
        <v>45644.0</v>
      </c>
      <c r="B1745" s="25">
        <v>9915.76</v>
      </c>
      <c r="C1745" s="26">
        <v>-0.009586</v>
      </c>
      <c r="D1745" s="26">
        <v>-0.0095402</v>
      </c>
      <c r="E1745" s="26">
        <f>IFERROR(VLOOKUP(A1745, USDTRY!$A$1:$B$2021, 2, FALSE), "NA")</f>
        <v>35.032</v>
      </c>
      <c r="F1745" s="27">
        <f t="shared" si="1"/>
        <v>283.0486412</v>
      </c>
      <c r="G1745" s="27">
        <f t="shared" si="2"/>
        <v>-0.01122589359</v>
      </c>
    </row>
    <row r="1746">
      <c r="A1746" s="28">
        <v>45645.0</v>
      </c>
      <c r="B1746" s="25">
        <v>9765.12</v>
      </c>
      <c r="C1746" s="26">
        <v>-0.0153086</v>
      </c>
      <c r="D1746" s="26">
        <v>-0.015192</v>
      </c>
      <c r="E1746" s="26">
        <f>IFERROR(VLOOKUP(A1746, USDTRY!$A$1:$B$2021, 2, FALSE), "NA")</f>
        <v>35.0675</v>
      </c>
      <c r="F1746" s="27">
        <f t="shared" si="1"/>
        <v>278.4663863</v>
      </c>
      <c r="G1746" s="27">
        <f t="shared" si="2"/>
        <v>-0.01632140365</v>
      </c>
    </row>
    <row r="1747">
      <c r="A1747" s="28">
        <v>45646.0</v>
      </c>
      <c r="B1747" s="25">
        <v>9724.5</v>
      </c>
      <c r="C1747" s="26">
        <v>-0.0041684</v>
      </c>
      <c r="D1747" s="26">
        <v>-0.0041597</v>
      </c>
      <c r="E1747" s="26">
        <f>IFERROR(VLOOKUP(A1747, USDTRY!$A$1:$B$2021, 2, FALSE), "NA")</f>
        <v>35.1588</v>
      </c>
      <c r="F1747" s="27">
        <f t="shared" si="1"/>
        <v>276.5879382</v>
      </c>
      <c r="G1747" s="27">
        <f t="shared" si="2"/>
        <v>-0.006768545669</v>
      </c>
    </row>
    <row r="1748">
      <c r="A1748" s="28">
        <v>45649.0</v>
      </c>
      <c r="B1748" s="25">
        <v>9626.56</v>
      </c>
      <c r="C1748" s="26">
        <v>-0.0101225</v>
      </c>
      <c r="D1748" s="26">
        <v>-0.0100715</v>
      </c>
      <c r="E1748" s="26">
        <f>IFERROR(VLOOKUP(A1748, USDTRY!$A$1:$B$2021, 2, FALSE), "NA")</f>
        <v>35.1642</v>
      </c>
      <c r="F1748" s="27">
        <f t="shared" si="1"/>
        <v>273.7602448</v>
      </c>
      <c r="G1748" s="27">
        <f t="shared" si="2"/>
        <v>-0.0102761064</v>
      </c>
    </row>
    <row r="1749">
      <c r="A1749" s="28">
        <v>45650.0</v>
      </c>
      <c r="B1749" s="25">
        <v>9672.75</v>
      </c>
      <c r="C1749" s="26">
        <v>0.00478671</v>
      </c>
      <c r="D1749" s="26">
        <v>0.00479818</v>
      </c>
      <c r="E1749" s="26">
        <f>IFERROR(VLOOKUP(A1749, USDTRY!$A$1:$B$2021, 2, FALSE), "NA")</f>
        <v>35.0875</v>
      </c>
      <c r="F1749" s="27">
        <f t="shared" si="1"/>
        <v>275.675098</v>
      </c>
      <c r="G1749" s="27">
        <f t="shared" si="2"/>
        <v>0.006970286688</v>
      </c>
    </row>
    <row r="1750">
      <c r="A1750" s="28">
        <v>45651.0</v>
      </c>
      <c r="B1750" s="25">
        <v>9916.22</v>
      </c>
      <c r="C1750" s="26">
        <v>0.02485915</v>
      </c>
      <c r="D1750" s="26">
        <v>0.02517071</v>
      </c>
      <c r="E1750" s="26">
        <f>IFERROR(VLOOKUP(A1750, USDTRY!$A$1:$B$2021, 2, FALSE), "NA")</f>
        <v>35.1905</v>
      </c>
      <c r="F1750" s="27">
        <f t="shared" si="1"/>
        <v>281.7868459</v>
      </c>
      <c r="G1750" s="27">
        <f t="shared" si="2"/>
        <v>0.02192792844</v>
      </c>
    </row>
    <row r="1751">
      <c r="A1751" s="28">
        <v>45652.0</v>
      </c>
      <c r="B1751" s="25">
        <v>9949.01</v>
      </c>
      <c r="C1751" s="26">
        <v>0.00330125</v>
      </c>
      <c r="D1751" s="26">
        <v>0.0033067</v>
      </c>
      <c r="E1751" s="26">
        <f>IFERROR(VLOOKUP(A1751, USDTRY!$A$1:$B$2021, 2, FALSE), "NA")</f>
        <v>35.1316</v>
      </c>
      <c r="F1751" s="27">
        <f t="shared" si="1"/>
        <v>283.1926243</v>
      </c>
      <c r="G1751" s="27">
        <f t="shared" si="2"/>
        <v>0.004976397896</v>
      </c>
    </row>
    <row r="1752">
      <c r="A1752" s="28">
        <v>45653.0</v>
      </c>
      <c r="B1752" s="25">
        <v>10025.47</v>
      </c>
      <c r="C1752" s="26">
        <v>0.00765581</v>
      </c>
      <c r="D1752" s="26">
        <v>0.00768519</v>
      </c>
      <c r="E1752" s="26">
        <f>IFERROR(VLOOKUP(A1752, USDTRY!$A$1:$B$2021, 2, FALSE), "NA")</f>
        <v>35.0702</v>
      </c>
      <c r="F1752" s="27">
        <f t="shared" si="1"/>
        <v>285.8686292</v>
      </c>
      <c r="G1752" s="27">
        <f t="shared" si="2"/>
        <v>0.009405049497</v>
      </c>
    </row>
    <row r="1753">
      <c r="A1753" s="28">
        <v>45656.0</v>
      </c>
      <c r="B1753" s="25">
        <v>9889.71</v>
      </c>
      <c r="C1753" s="26">
        <v>-0.013634</v>
      </c>
      <c r="D1753" s="26">
        <v>-0.0135415</v>
      </c>
      <c r="E1753" s="26">
        <f>IFERROR(VLOOKUP(A1753, USDTRY!$A$1:$B$2021, 2, FALSE), "NA")</f>
        <v>35.3123</v>
      </c>
      <c r="F1753" s="27">
        <f t="shared" si="1"/>
        <v>280.0641703</v>
      </c>
      <c r="G1753" s="27">
        <f t="shared" si="2"/>
        <v>-0.02051361039</v>
      </c>
    </row>
    <row r="1754">
      <c r="A1754" s="28">
        <v>45657.0</v>
      </c>
      <c r="B1754" s="25">
        <v>9830.56</v>
      </c>
      <c r="C1754" s="26">
        <v>-0.0059989</v>
      </c>
      <c r="D1754" s="26">
        <v>-0.005981</v>
      </c>
      <c r="E1754" s="26">
        <f>IFERROR(VLOOKUP(A1754, USDTRY!$A$1:$B$2021, 2, FALSE), "NA")</f>
        <v>35.335</v>
      </c>
      <c r="F1754" s="27">
        <f t="shared" si="1"/>
        <v>278.2102731</v>
      </c>
      <c r="G1754" s="27">
        <f t="shared" si="2"/>
        <v>-0.006641550625</v>
      </c>
    </row>
    <row r="1755">
      <c r="A1755" s="28">
        <v>45659.0</v>
      </c>
      <c r="B1755" s="25">
        <v>9961.34</v>
      </c>
      <c r="C1755" s="26">
        <v>0.0132157</v>
      </c>
      <c r="D1755" s="26">
        <v>0.01330341</v>
      </c>
      <c r="E1755" s="26">
        <f>IFERROR(VLOOKUP(A1755, USDTRY!$A$1:$B$2021, 2, FALSE), "NA")</f>
        <v>35.3476</v>
      </c>
      <c r="F1755" s="27">
        <f t="shared" si="1"/>
        <v>281.8109292</v>
      </c>
      <c r="G1755" s="27">
        <f t="shared" si="2"/>
        <v>0.01285917631</v>
      </c>
    </row>
    <row r="1756">
      <c r="A1756" s="28">
        <v>45660.0</v>
      </c>
      <c r="B1756" s="25">
        <v>10075.17</v>
      </c>
      <c r="C1756" s="26">
        <v>0.01136238</v>
      </c>
      <c r="D1756" s="26">
        <v>0.01142718</v>
      </c>
      <c r="E1756" s="26">
        <f>IFERROR(VLOOKUP(A1756, USDTRY!$A$1:$B$2021, 2, FALSE), "NA")</f>
        <v>35.3376</v>
      </c>
      <c r="F1756" s="27">
        <f t="shared" si="1"/>
        <v>285.1118921</v>
      </c>
      <c r="G1756" s="27">
        <f t="shared" si="2"/>
        <v>0.0116453251</v>
      </c>
    </row>
    <row r="1757">
      <c r="A1757" s="28">
        <v>45663.0</v>
      </c>
      <c r="B1757" s="25">
        <v>10085.5</v>
      </c>
      <c r="C1757" s="26">
        <v>0.00102477</v>
      </c>
      <c r="D1757" s="26">
        <v>0.00102529</v>
      </c>
      <c r="E1757" s="26">
        <f>IFERROR(VLOOKUP(A1757, USDTRY!$A$1:$B$2021, 2, FALSE), "NA")</f>
        <v>35.2927</v>
      </c>
      <c r="F1757" s="27">
        <f t="shared" si="1"/>
        <v>285.7673117</v>
      </c>
      <c r="G1757" s="27">
        <f t="shared" si="2"/>
        <v>0.002296176804</v>
      </c>
    </row>
    <row r="1758">
      <c r="A1758" s="28">
        <v>45664.0</v>
      </c>
      <c r="B1758" s="25">
        <v>9972.03</v>
      </c>
      <c r="C1758" s="26">
        <v>-0.0113146</v>
      </c>
      <c r="D1758" s="26">
        <v>-0.0112508</v>
      </c>
      <c r="E1758" s="26">
        <f>IFERROR(VLOOKUP(A1758, USDTRY!$A$1:$B$2021, 2, FALSE), "NA")</f>
        <v>35.3186</v>
      </c>
      <c r="F1758" s="27">
        <f t="shared" si="1"/>
        <v>282.3449967</v>
      </c>
      <c r="G1758" s="27">
        <f t="shared" si="2"/>
        <v>-0.01204816834</v>
      </c>
    </row>
    <row r="1759">
      <c r="A1759" s="28">
        <v>45665.0</v>
      </c>
      <c r="B1759" s="25">
        <v>9890.76</v>
      </c>
      <c r="C1759" s="26">
        <v>-0.0081832</v>
      </c>
      <c r="D1759" s="26">
        <v>-0.0081498</v>
      </c>
      <c r="E1759" s="26">
        <f>IFERROR(VLOOKUP(A1759, USDTRY!$A$1:$B$2021, 2, FALSE), "NA")</f>
        <v>35.2781</v>
      </c>
      <c r="F1759" s="27">
        <f t="shared" si="1"/>
        <v>280.3654392</v>
      </c>
      <c r="G1759" s="27">
        <f t="shared" si="2"/>
        <v>-0.007035823562</v>
      </c>
    </row>
    <row r="1760">
      <c r="A1760" s="28">
        <v>45666.0</v>
      </c>
      <c r="B1760" s="25">
        <v>10000.72</v>
      </c>
      <c r="C1760" s="26">
        <v>0.0110561</v>
      </c>
      <c r="D1760" s="26">
        <v>0.01111745</v>
      </c>
      <c r="E1760" s="26">
        <f>IFERROR(VLOOKUP(A1760, USDTRY!$A$1:$B$2021, 2, FALSE), "NA")</f>
        <v>35.3291</v>
      </c>
      <c r="F1760" s="27">
        <f t="shared" si="1"/>
        <v>283.0731607</v>
      </c>
      <c r="G1760" s="27">
        <f t="shared" si="2"/>
        <v>0.00961149029</v>
      </c>
    </row>
    <row r="1761">
      <c r="A1761" s="28">
        <v>45667.0</v>
      </c>
      <c r="B1761" s="25">
        <v>9910.61</v>
      </c>
      <c r="C1761" s="26">
        <v>-0.0090512</v>
      </c>
      <c r="D1761" s="26">
        <v>-0.0090104</v>
      </c>
      <c r="E1761" s="26">
        <f>IFERROR(VLOOKUP(A1761, USDTRY!$A$1:$B$2021, 2, FALSE), "NA")</f>
        <v>35.3852</v>
      </c>
      <c r="F1761" s="27">
        <f t="shared" si="1"/>
        <v>280.0778291</v>
      </c>
      <c r="G1761" s="27">
        <f t="shared" si="2"/>
        <v>-0.01063785665</v>
      </c>
    </row>
    <row r="1762">
      <c r="A1762" s="28">
        <v>45670.0</v>
      </c>
      <c r="B1762" s="25">
        <v>9733.17</v>
      </c>
      <c r="C1762" s="26">
        <v>-0.0180663</v>
      </c>
      <c r="D1762" s="26">
        <v>-0.017904</v>
      </c>
      <c r="E1762" s="26">
        <f>IFERROR(VLOOKUP(A1762, USDTRY!$A$1:$B$2021, 2, FALSE), "NA")</f>
        <v>35.4709</v>
      </c>
      <c r="F1762" s="27">
        <f t="shared" si="1"/>
        <v>274.3987325</v>
      </c>
      <c r="G1762" s="27">
        <f t="shared" si="2"/>
        <v>-0.02048524918</v>
      </c>
    </row>
    <row r="1763">
      <c r="A1763" s="28">
        <v>45671.0</v>
      </c>
      <c r="B1763" s="25">
        <v>9715.86</v>
      </c>
      <c r="C1763" s="26">
        <v>-0.00178</v>
      </c>
      <c r="D1763" s="26">
        <v>-0.0017785</v>
      </c>
      <c r="E1763" s="26">
        <f>IFERROR(VLOOKUP(A1763, USDTRY!$A$1:$B$2021, 2, FALSE), "NA")</f>
        <v>35.4711</v>
      </c>
      <c r="F1763" s="27">
        <f t="shared" si="1"/>
        <v>273.9091824</v>
      </c>
      <c r="G1763" s="27">
        <f t="shared" si="2"/>
        <v>-0.001785676238</v>
      </c>
    </row>
    <row r="1764">
      <c r="A1764" s="28">
        <v>45672.0</v>
      </c>
      <c r="B1764" s="25">
        <v>9739.72</v>
      </c>
      <c r="C1764" s="26">
        <v>0.00245277</v>
      </c>
      <c r="D1764" s="26">
        <v>0.00245578</v>
      </c>
      <c r="E1764" s="26">
        <f>IFERROR(VLOOKUP(A1764, USDTRY!$A$1:$B$2021, 2, FALSE), "NA")</f>
        <v>35.4473</v>
      </c>
      <c r="F1764" s="27">
        <f t="shared" si="1"/>
        <v>274.7662022</v>
      </c>
      <c r="G1764" s="27">
        <f t="shared" si="2"/>
        <v>0.003123961955</v>
      </c>
    </row>
    <row r="1765">
      <c r="A1765" s="28">
        <v>45673.0</v>
      </c>
      <c r="B1765" s="25">
        <v>9866.73</v>
      </c>
      <c r="C1765" s="26">
        <v>0.01295612</v>
      </c>
      <c r="D1765" s="26">
        <v>0.01304042</v>
      </c>
      <c r="E1765" s="26">
        <f>IFERROR(VLOOKUP(A1765, USDTRY!$A$1:$B$2021, 2, FALSE), "NA")</f>
        <v>35.4287</v>
      </c>
      <c r="F1765" s="27">
        <f t="shared" si="1"/>
        <v>278.4954006</v>
      </c>
      <c r="G1765" s="27">
        <f t="shared" si="2"/>
        <v>0.01348098208</v>
      </c>
    </row>
    <row r="1766">
      <c r="A1766" s="28">
        <v>45674.0</v>
      </c>
      <c r="B1766" s="25">
        <v>9977.94</v>
      </c>
      <c r="C1766" s="26">
        <v>0.01120816</v>
      </c>
      <c r="D1766" s="26">
        <v>0.01127121</v>
      </c>
      <c r="E1766" s="26">
        <f>IFERROR(VLOOKUP(A1766, USDTRY!$A$1:$B$2021, 2, FALSE), "NA")</f>
        <v>35.4307</v>
      </c>
      <c r="F1766" s="27">
        <f t="shared" si="1"/>
        <v>281.6184834</v>
      </c>
      <c r="G1766" s="27">
        <f t="shared" si="2"/>
        <v>0.01115171482</v>
      </c>
    </row>
    <row r="1767">
      <c r="A1767" s="28">
        <v>45677.0</v>
      </c>
      <c r="B1767" s="25">
        <v>10029.31</v>
      </c>
      <c r="C1767" s="26">
        <v>0.00513515</v>
      </c>
      <c r="D1767" s="26">
        <v>0.00514836</v>
      </c>
      <c r="E1767" s="26">
        <f>IFERROR(VLOOKUP(A1767, USDTRY!$A$1:$B$2021, 2, FALSE), "NA")</f>
        <v>35.5563</v>
      </c>
      <c r="F1767" s="27">
        <f t="shared" si="1"/>
        <v>282.0684379</v>
      </c>
      <c r="G1767" s="27">
        <f t="shared" si="2"/>
        <v>0.001596470008</v>
      </c>
    </row>
    <row r="1768">
      <c r="A1768" s="28">
        <v>45678.0</v>
      </c>
      <c r="B1768" s="25">
        <v>9999.55</v>
      </c>
      <c r="C1768" s="26">
        <v>-0.0029717</v>
      </c>
      <c r="D1768" s="26">
        <v>-0.0029673</v>
      </c>
      <c r="E1768" s="26">
        <f>IFERROR(VLOOKUP(A1768, USDTRY!$A$1:$B$2021, 2, FALSE), "NA")</f>
        <v>35.442</v>
      </c>
      <c r="F1768" s="27">
        <f t="shared" si="1"/>
        <v>282.1384233</v>
      </c>
      <c r="G1768" s="27">
        <f t="shared" si="2"/>
        <v>0.0002480841784</v>
      </c>
    </row>
    <row r="1769">
      <c r="A1769" s="28">
        <v>45679.0</v>
      </c>
      <c r="B1769" s="25">
        <v>10105.37</v>
      </c>
      <c r="C1769" s="26">
        <v>0.01052687</v>
      </c>
      <c r="D1769" s="26">
        <v>0.01058248</v>
      </c>
      <c r="E1769" s="26">
        <f>IFERROR(VLOOKUP(A1769, USDTRY!$A$1:$B$2021, 2, FALSE), "NA")</f>
        <v>35.638</v>
      </c>
      <c r="F1769" s="27">
        <f t="shared" si="1"/>
        <v>283.5560357</v>
      </c>
      <c r="G1769" s="27">
        <f t="shared" si="2"/>
        <v>0.005011946989</v>
      </c>
    </row>
    <row r="1770">
      <c r="A1770" s="28">
        <v>45680.0</v>
      </c>
      <c r="B1770" s="25">
        <v>10112.76</v>
      </c>
      <c r="C1770" s="26">
        <v>7.3103E-4</v>
      </c>
      <c r="D1770" s="26">
        <v>7.3129E-4</v>
      </c>
      <c r="E1770" s="26">
        <f>IFERROR(VLOOKUP(A1770, USDTRY!$A$1:$B$2021, 2, FALSE), "NA")</f>
        <v>35.6201</v>
      </c>
      <c r="F1770" s="27">
        <f t="shared" si="1"/>
        <v>283.9059969</v>
      </c>
      <c r="G1770" s="27">
        <f t="shared" si="2"/>
        <v>0.001233426122</v>
      </c>
    </row>
    <row r="1771">
      <c r="A1771" s="28">
        <v>45681.0</v>
      </c>
      <c r="B1771" s="25">
        <v>10104.85</v>
      </c>
      <c r="C1771" s="26">
        <v>-7.825E-4</v>
      </c>
      <c r="D1771" s="26">
        <v>-7.822E-4</v>
      </c>
      <c r="E1771" s="26">
        <f>IFERROR(VLOOKUP(A1771, USDTRY!$A$1:$B$2021, 2, FALSE), "NA")</f>
        <v>35.6454</v>
      </c>
      <c r="F1771" s="27">
        <f t="shared" si="1"/>
        <v>283.4825812</v>
      </c>
      <c r="G1771" s="27">
        <f t="shared" si="2"/>
        <v>-0.001492507207</v>
      </c>
    </row>
    <row r="1772">
      <c r="A1772" s="28">
        <v>45684.0</v>
      </c>
      <c r="B1772" s="25">
        <v>9997.85</v>
      </c>
      <c r="C1772" s="26">
        <v>-0.0106454</v>
      </c>
      <c r="D1772" s="26">
        <v>-0.010589</v>
      </c>
      <c r="E1772" s="26">
        <f>IFERROR(VLOOKUP(A1772, USDTRY!$A$1:$B$2021, 2, FALSE), "NA")</f>
        <v>35.7385</v>
      </c>
      <c r="F1772" s="27">
        <f t="shared" si="1"/>
        <v>279.7501294</v>
      </c>
      <c r="G1772" s="27">
        <f t="shared" si="2"/>
        <v>-0.01325386952</v>
      </c>
    </row>
    <row r="1773">
      <c r="A1773" s="28">
        <v>45685.0</v>
      </c>
      <c r="B1773" s="25">
        <v>10121.77</v>
      </c>
      <c r="C1773" s="26">
        <v>0.01231848</v>
      </c>
      <c r="D1773" s="26">
        <v>0.01239466</v>
      </c>
      <c r="E1773" s="26">
        <f>IFERROR(VLOOKUP(A1773, USDTRY!$A$1:$B$2021, 2, FALSE), "NA")</f>
        <v>35.6922</v>
      </c>
      <c r="F1773" s="27">
        <f t="shared" si="1"/>
        <v>283.5849289</v>
      </c>
      <c r="G1773" s="27">
        <f t="shared" si="2"/>
        <v>0.01361484142</v>
      </c>
    </row>
    <row r="1774">
      <c r="A1774" s="28">
        <v>45686.0</v>
      </c>
      <c r="B1774" s="25">
        <v>10076.99</v>
      </c>
      <c r="C1774" s="26">
        <v>-0.0044339</v>
      </c>
      <c r="D1774" s="26">
        <v>-0.0044241</v>
      </c>
      <c r="E1774" s="26">
        <f>IFERROR(VLOOKUP(A1774, USDTRY!$A$1:$B$2021, 2, FALSE), "NA")</f>
        <v>35.7982</v>
      </c>
      <c r="F1774" s="27">
        <f t="shared" si="1"/>
        <v>281.4943209</v>
      </c>
      <c r="G1774" s="27">
        <f t="shared" si="2"/>
        <v>-0.007399378107</v>
      </c>
    </row>
    <row r="1775">
      <c r="A1775" s="28">
        <v>45687.0</v>
      </c>
      <c r="B1775" s="25">
        <v>10082.1</v>
      </c>
      <c r="C1775" s="26">
        <v>5.0697E-4</v>
      </c>
      <c r="D1775" s="26">
        <v>5.071E-4</v>
      </c>
      <c r="E1775" s="26">
        <f>IFERROR(VLOOKUP(A1775, USDTRY!$A$1:$B$2021, 2, FALSE), "NA")</f>
        <v>35.7677</v>
      </c>
      <c r="F1775" s="27">
        <f t="shared" si="1"/>
        <v>281.8772244</v>
      </c>
      <c r="G1775" s="27">
        <f t="shared" si="2"/>
        <v>0.001359328641</v>
      </c>
    </row>
    <row r="1776">
      <c r="A1776" s="28">
        <v>45688.0</v>
      </c>
      <c r="B1776" s="25">
        <v>10004.38</v>
      </c>
      <c r="C1776" s="26">
        <v>-0.0077386</v>
      </c>
      <c r="D1776" s="26">
        <v>-0.0077087</v>
      </c>
      <c r="E1776" s="26">
        <f>IFERROR(VLOOKUP(A1776, USDTRY!$A$1:$B$2021, 2, FALSE), "NA")</f>
        <v>35.6977</v>
      </c>
      <c r="F1776" s="27">
        <f t="shared" si="1"/>
        <v>280.2527894</v>
      </c>
      <c r="G1776" s="27">
        <f t="shared" si="2"/>
        <v>-0.005779586607</v>
      </c>
    </row>
    <row r="1777">
      <c r="A1777" s="28">
        <v>45691.0</v>
      </c>
      <c r="B1777" s="25">
        <v>9774.4</v>
      </c>
      <c r="C1777" s="26">
        <v>-0.0232563</v>
      </c>
      <c r="D1777" s="26">
        <v>-0.0229879</v>
      </c>
      <c r="E1777" s="26">
        <f>IFERROR(VLOOKUP(A1777, USDTRY!$A$1:$B$2021, 2, FALSE), "NA")</f>
        <v>35.9406</v>
      </c>
      <c r="F1777" s="27">
        <f t="shared" si="1"/>
        <v>271.9598449</v>
      </c>
      <c r="G1777" s="27">
        <f t="shared" si="2"/>
        <v>-0.03003758895</v>
      </c>
    </row>
    <row r="1778">
      <c r="A1778" s="28">
        <v>45692.0</v>
      </c>
      <c r="B1778" s="25">
        <v>9807.1</v>
      </c>
      <c r="C1778" s="26">
        <v>0.00333989</v>
      </c>
      <c r="D1778" s="26">
        <v>0.00334547</v>
      </c>
      <c r="E1778" s="26">
        <f>IFERROR(VLOOKUP(A1778, USDTRY!$A$1:$B$2021, 2, FALSE), "NA")</f>
        <v>35.9301</v>
      </c>
      <c r="F1778" s="27">
        <f t="shared" si="1"/>
        <v>272.9494212</v>
      </c>
      <c r="G1778" s="27">
        <f t="shared" si="2"/>
        <v>0.003632081639</v>
      </c>
    </row>
    <row r="1779">
      <c r="A1779" s="28">
        <v>45693.0</v>
      </c>
      <c r="B1779" s="25">
        <v>9719.81</v>
      </c>
      <c r="C1779" s="26">
        <v>-0.0089405</v>
      </c>
      <c r="D1779" s="26">
        <v>-0.0089007</v>
      </c>
      <c r="E1779" s="26">
        <f>IFERROR(VLOOKUP(A1779, USDTRY!$A$1:$B$2021, 2, FALSE), "NA")</f>
        <v>35.8787</v>
      </c>
      <c r="F1779" s="27">
        <f t="shared" si="1"/>
        <v>270.9075301</v>
      </c>
      <c r="G1779" s="27">
        <f t="shared" si="2"/>
        <v>-0.007508962539</v>
      </c>
    </row>
    <row r="1780">
      <c r="A1780" s="28">
        <v>45694.0</v>
      </c>
      <c r="B1780" s="25">
        <v>9842.15</v>
      </c>
      <c r="C1780" s="26">
        <v>0.01250811</v>
      </c>
      <c r="D1780" s="26">
        <v>0.01258667</v>
      </c>
      <c r="E1780" s="26">
        <f>IFERROR(VLOOKUP(A1780, USDTRY!$A$1:$B$2021, 2, FALSE), "NA")</f>
        <v>35.8625</v>
      </c>
      <c r="F1780" s="27">
        <f t="shared" si="1"/>
        <v>274.4412687</v>
      </c>
      <c r="G1780" s="27">
        <f t="shared" si="2"/>
        <v>0.01295973552</v>
      </c>
    </row>
    <row r="1781">
      <c r="A1781" s="28">
        <v>45695.0</v>
      </c>
      <c r="B1781" s="25">
        <v>9951.65</v>
      </c>
      <c r="C1781" s="26">
        <v>0.01106418</v>
      </c>
      <c r="D1781" s="26">
        <v>0.01112562</v>
      </c>
      <c r="E1781" s="26">
        <f>IFERROR(VLOOKUP(A1781, USDTRY!$A$1:$B$2021, 2, FALSE), "NA")</f>
        <v>35.9863</v>
      </c>
      <c r="F1781" s="27">
        <f t="shared" si="1"/>
        <v>276.539961</v>
      </c>
      <c r="G1781" s="27">
        <f t="shared" si="2"/>
        <v>0.007618054272</v>
      </c>
    </row>
    <row r="1782">
      <c r="A1782" s="28">
        <v>45698.0</v>
      </c>
      <c r="B1782" s="25">
        <v>9845.85</v>
      </c>
      <c r="C1782" s="26">
        <v>-0.0106883</v>
      </c>
      <c r="D1782" s="26">
        <v>-0.0106314</v>
      </c>
      <c r="E1782" s="26">
        <f>IFERROR(VLOOKUP(A1782, USDTRY!$A$1:$B$2021, 2, FALSE), "NA")</f>
        <v>35.9933</v>
      </c>
      <c r="F1782" s="27">
        <f t="shared" si="1"/>
        <v>273.5467434</v>
      </c>
      <c r="G1782" s="27">
        <f t="shared" si="2"/>
        <v>-0.01088281951</v>
      </c>
    </row>
    <row r="1783">
      <c r="A1783" s="28">
        <v>45699.0</v>
      </c>
      <c r="B1783" s="25">
        <v>9882.79</v>
      </c>
      <c r="C1783" s="26">
        <v>0.00374481</v>
      </c>
      <c r="D1783" s="26">
        <v>0.00375183</v>
      </c>
      <c r="E1783" s="26">
        <f>IFERROR(VLOOKUP(A1783, USDTRY!$A$1:$B$2021, 2, FALSE), "NA")</f>
        <v>36.022</v>
      </c>
      <c r="F1783" s="27">
        <f t="shared" si="1"/>
        <v>274.3542835</v>
      </c>
      <c r="G1783" s="27">
        <f t="shared" si="2"/>
        <v>0.002947761062</v>
      </c>
    </row>
    <row r="1784">
      <c r="A1784" s="28">
        <v>45700.0</v>
      </c>
      <c r="B1784" s="25">
        <v>9779.57</v>
      </c>
      <c r="C1784" s="26">
        <v>-0.0104993</v>
      </c>
      <c r="D1784" s="26">
        <v>-0.0104444</v>
      </c>
      <c r="E1784" s="26">
        <f>IFERROR(VLOOKUP(A1784, USDTRY!$A$1:$B$2021, 2, FALSE), "NA")</f>
        <v>36.0936</v>
      </c>
      <c r="F1784" s="27">
        <f t="shared" si="1"/>
        <v>270.9502516</v>
      </c>
      <c r="G1784" s="27">
        <f t="shared" si="2"/>
        <v>-0.01248504615</v>
      </c>
    </row>
    <row r="1785">
      <c r="A1785" s="28">
        <v>45701.0</v>
      </c>
      <c r="B1785" s="25">
        <v>9914.68</v>
      </c>
      <c r="C1785" s="26">
        <v>0.01372097</v>
      </c>
      <c r="D1785" s="26">
        <v>0.01381554</v>
      </c>
      <c r="E1785" s="26">
        <f>IFERROR(VLOOKUP(A1785, USDTRY!$A$1:$B$2021, 2, FALSE), "NA")</f>
        <v>36.1213</v>
      </c>
      <c r="F1785" s="27">
        <f t="shared" si="1"/>
        <v>274.4829228</v>
      </c>
      <c r="G1785" s="27">
        <f t="shared" si="2"/>
        <v>0.01295381658</v>
      </c>
    </row>
    <row r="1786">
      <c r="A1786" s="28">
        <v>45702.0</v>
      </c>
      <c r="B1786" s="25">
        <v>9877.59</v>
      </c>
      <c r="C1786" s="26">
        <v>-0.0037479</v>
      </c>
      <c r="D1786" s="26">
        <v>-0.0037409</v>
      </c>
      <c r="E1786" s="26">
        <f>IFERROR(VLOOKUP(A1786, USDTRY!$A$1:$B$2021, 2, FALSE), "NA")</f>
        <v>36.213</v>
      </c>
      <c r="F1786" s="27">
        <f t="shared" si="1"/>
        <v>272.7636484</v>
      </c>
      <c r="G1786" s="27">
        <f t="shared" si="2"/>
        <v>-0.006283383585</v>
      </c>
    </row>
    <row r="1787">
      <c r="A1787" s="28">
        <v>45705.0</v>
      </c>
      <c r="B1787" s="25">
        <v>9836.49</v>
      </c>
      <c r="C1787" s="26">
        <v>-0.0041696</v>
      </c>
      <c r="D1787" s="26">
        <v>-0.0041609</v>
      </c>
      <c r="E1787" s="26">
        <f>IFERROR(VLOOKUP(A1787, USDTRY!$A$1:$B$2021, 2, FALSE), "NA")</f>
        <v>36.2114</v>
      </c>
      <c r="F1787" s="27">
        <f t="shared" si="1"/>
        <v>271.6406988</v>
      </c>
      <c r="G1787" s="27">
        <f t="shared" si="2"/>
        <v>-0.004125430763</v>
      </c>
    </row>
    <row r="1788">
      <c r="A1788" s="28">
        <v>45706.0</v>
      </c>
      <c r="B1788" s="25">
        <v>9916.89</v>
      </c>
      <c r="C1788" s="26">
        <v>0.00814042</v>
      </c>
      <c r="D1788" s="26">
        <v>0.00817365</v>
      </c>
      <c r="E1788" s="26">
        <f>IFERROR(VLOOKUP(A1788, USDTRY!$A$1:$B$2021, 2, FALSE), "NA")</f>
        <v>36.2549</v>
      </c>
      <c r="F1788" s="27">
        <f t="shared" si="1"/>
        <v>273.5324053</v>
      </c>
      <c r="G1788" s="27">
        <f t="shared" si="2"/>
        <v>0.00693986577</v>
      </c>
    </row>
    <row r="1789">
      <c r="A1789" s="28">
        <v>45707.0</v>
      </c>
      <c r="B1789" s="25">
        <v>9763.67</v>
      </c>
      <c r="C1789" s="26">
        <v>-0.015571</v>
      </c>
      <c r="D1789" s="26">
        <v>-0.0154504</v>
      </c>
      <c r="E1789" s="26">
        <f>IFERROR(VLOOKUP(A1789, USDTRY!$A$1:$B$2021, 2, FALSE), "NA")</f>
        <v>36.2652</v>
      </c>
      <c r="F1789" s="27">
        <f t="shared" si="1"/>
        <v>269.2297299</v>
      </c>
      <c r="G1789" s="27">
        <f t="shared" si="2"/>
        <v>-0.01585506892</v>
      </c>
    </row>
    <row r="1790">
      <c r="A1790" s="28">
        <v>45708.0</v>
      </c>
      <c r="B1790" s="25">
        <v>9807.5</v>
      </c>
      <c r="C1790" s="26">
        <v>0.00447904</v>
      </c>
      <c r="D1790" s="26">
        <v>0.00448909</v>
      </c>
      <c r="E1790" s="26">
        <f>IFERROR(VLOOKUP(A1790, USDTRY!$A$1:$B$2021, 2, FALSE), "NA")</f>
        <v>36.2502</v>
      </c>
      <c r="F1790" s="27">
        <f t="shared" si="1"/>
        <v>270.5502314</v>
      </c>
      <c r="G1790" s="27">
        <f t="shared" si="2"/>
        <v>0.004892749999</v>
      </c>
    </row>
    <row r="1791">
      <c r="A1791" s="28">
        <v>45709.0</v>
      </c>
      <c r="B1791" s="25">
        <v>9602.16</v>
      </c>
      <c r="C1791" s="26">
        <v>-0.0211593</v>
      </c>
      <c r="D1791" s="26">
        <v>-0.020937</v>
      </c>
      <c r="E1791" s="26">
        <f>IFERROR(VLOOKUP(A1791, USDTRY!$A$1:$B$2021, 2, FALSE), "NA")</f>
        <v>36.3822</v>
      </c>
      <c r="F1791" s="27">
        <f t="shared" si="1"/>
        <v>263.9246665</v>
      </c>
      <c r="G1791" s="27">
        <f t="shared" si="2"/>
        <v>-0.02479407146</v>
      </c>
    </row>
    <row r="1792">
      <c r="A1792" s="28">
        <v>45712.0</v>
      </c>
      <c r="B1792" s="25">
        <v>9574.83</v>
      </c>
      <c r="C1792" s="26">
        <v>-0.0028503</v>
      </c>
      <c r="D1792" s="26">
        <v>-0.0028462</v>
      </c>
      <c r="E1792" s="26">
        <f>IFERROR(VLOOKUP(A1792, USDTRY!$A$1:$B$2021, 2, FALSE), "NA")</f>
        <v>36.4237</v>
      </c>
      <c r="F1792" s="27">
        <f t="shared" si="1"/>
        <v>262.8736235</v>
      </c>
      <c r="G1792" s="27">
        <f t="shared" si="2"/>
        <v>-0.003990310447</v>
      </c>
    </row>
    <row r="1793">
      <c r="A1793" s="28">
        <v>45713.0</v>
      </c>
      <c r="B1793" s="25">
        <v>9451.58</v>
      </c>
      <c r="C1793" s="26">
        <v>-0.0129559</v>
      </c>
      <c r="D1793" s="26">
        <v>-0.0128723</v>
      </c>
      <c r="E1793" s="26">
        <f>IFERROR(VLOOKUP(A1793, USDTRY!$A$1:$B$2021, 2, FALSE), "NA")</f>
        <v>36.4186</v>
      </c>
      <c r="F1793" s="27">
        <f t="shared" si="1"/>
        <v>259.5261762</v>
      </c>
      <c r="G1793" s="27">
        <f t="shared" si="2"/>
        <v>-0.01281582852</v>
      </c>
    </row>
    <row r="1794">
      <c r="A1794" s="28">
        <v>45714.0</v>
      </c>
      <c r="B1794" s="25">
        <v>9573.21</v>
      </c>
      <c r="C1794" s="26">
        <v>0.01278665</v>
      </c>
      <c r="D1794" s="26">
        <v>0.01286875</v>
      </c>
      <c r="E1794" s="26">
        <f>IFERROR(VLOOKUP(A1794, USDTRY!$A$1:$B$2021, 2, FALSE), "NA")</f>
        <v>36.447</v>
      </c>
      <c r="F1794" s="27">
        <f t="shared" si="1"/>
        <v>262.6611244</v>
      </c>
      <c r="G1794" s="27">
        <f t="shared" si="2"/>
        <v>0.01200713173</v>
      </c>
    </row>
    <row r="1795">
      <c r="A1795" s="28">
        <v>45715.0</v>
      </c>
      <c r="B1795" s="25">
        <v>9741.07</v>
      </c>
      <c r="C1795" s="26">
        <v>0.0173824</v>
      </c>
      <c r="D1795" s="26">
        <v>0.01753435</v>
      </c>
      <c r="E1795" s="26">
        <f>IFERROR(VLOOKUP(A1795, USDTRY!$A$1:$B$2021, 2, FALSE), "NA")</f>
        <v>36.4088</v>
      </c>
      <c r="F1795" s="27">
        <f t="shared" si="1"/>
        <v>267.5471315</v>
      </c>
      <c r="G1795" s="27">
        <f t="shared" si="2"/>
        <v>0.01843104234</v>
      </c>
    </row>
    <row r="1796">
      <c r="A1796" s="28">
        <v>45716.0</v>
      </c>
      <c r="B1796" s="25">
        <v>9658.72</v>
      </c>
      <c r="C1796" s="26">
        <v>-0.0084898</v>
      </c>
      <c r="D1796" s="26">
        <v>-0.0084539</v>
      </c>
      <c r="E1796" s="26">
        <f>IFERROR(VLOOKUP(A1796, USDTRY!$A$1:$B$2021, 2, FALSE), "NA")</f>
        <v>36.3935</v>
      </c>
      <c r="F1796" s="27">
        <f t="shared" si="1"/>
        <v>265.3968428</v>
      </c>
      <c r="G1796" s="27">
        <f t="shared" si="2"/>
        <v>-0.008069517217</v>
      </c>
    </row>
    <row r="1797">
      <c r="A1797" s="28">
        <v>45719.0</v>
      </c>
      <c r="B1797" s="25">
        <v>9911.07</v>
      </c>
      <c r="C1797" s="26">
        <v>0.02579118</v>
      </c>
      <c r="D1797" s="26">
        <v>0.02612665</v>
      </c>
      <c r="E1797" s="26">
        <f>IFERROR(VLOOKUP(A1797, USDTRY!$A$1:$B$2021, 2, FALSE), "NA")</f>
        <v>36.4416</v>
      </c>
      <c r="F1797" s="27">
        <f t="shared" si="1"/>
        <v>271.9713185</v>
      </c>
      <c r="G1797" s="27">
        <f t="shared" si="2"/>
        <v>0.02447038804</v>
      </c>
    </row>
    <row r="1798">
      <c r="A1798" s="28">
        <v>45720.0</v>
      </c>
      <c r="B1798" s="25">
        <v>9898.01</v>
      </c>
      <c r="C1798" s="26">
        <v>-0.0013186</v>
      </c>
      <c r="D1798" s="26">
        <v>-0.0013177</v>
      </c>
      <c r="E1798" s="26">
        <f>IFERROR(VLOOKUP(A1798, USDTRY!$A$1:$B$2021, 2, FALSE), "NA")</f>
        <v>36.4404</v>
      </c>
      <c r="F1798" s="27">
        <f t="shared" si="1"/>
        <v>271.6218812</v>
      </c>
      <c r="G1798" s="27">
        <f t="shared" si="2"/>
        <v>-0.001285657483</v>
      </c>
    </row>
    <row r="1799">
      <c r="A1799" s="28">
        <v>45721.0</v>
      </c>
      <c r="B1799" s="25">
        <v>10188.85</v>
      </c>
      <c r="C1799" s="26">
        <v>0.02896026</v>
      </c>
      <c r="D1799" s="26">
        <v>0.02938368</v>
      </c>
      <c r="E1799" s="26">
        <f>IFERROR(VLOOKUP(A1799, USDTRY!$A$1:$B$2021, 2, FALSE), "NA")</f>
        <v>36.4241</v>
      </c>
      <c r="F1799" s="27">
        <f t="shared" si="1"/>
        <v>279.7282568</v>
      </c>
      <c r="G1799" s="27">
        <f t="shared" si="2"/>
        <v>0.0294076641</v>
      </c>
    </row>
    <row r="1800">
      <c r="A1800" s="28">
        <v>45722.0</v>
      </c>
      <c r="B1800" s="25">
        <v>10459.08</v>
      </c>
      <c r="C1800" s="26">
        <v>0.02617652</v>
      </c>
      <c r="D1800" s="26">
        <v>0.02652213</v>
      </c>
      <c r="E1800" s="26">
        <f>IFERROR(VLOOKUP(A1800, USDTRY!$A$1:$B$2021, 2, FALSE), "NA")</f>
        <v>36.3854</v>
      </c>
      <c r="F1800" s="27">
        <f t="shared" si="1"/>
        <v>287.4526596</v>
      </c>
      <c r="G1800" s="27">
        <f t="shared" si="2"/>
        <v>0.02723956372</v>
      </c>
    </row>
    <row r="1801">
      <c r="A1801" s="28">
        <v>45723.0</v>
      </c>
      <c r="B1801" s="25">
        <v>10507.11</v>
      </c>
      <c r="C1801" s="26">
        <v>0.00458167</v>
      </c>
      <c r="D1801" s="26">
        <v>0.00459218</v>
      </c>
      <c r="E1801" s="26">
        <f>IFERROR(VLOOKUP(A1801, USDTRY!$A$1:$B$2021, 2, FALSE), "NA")</f>
        <v>36.4861</v>
      </c>
      <c r="F1801" s="27">
        <f t="shared" si="1"/>
        <v>287.9756949</v>
      </c>
      <c r="G1801" s="27">
        <f t="shared" si="2"/>
        <v>0.001817899346</v>
      </c>
    </row>
    <row r="1802">
      <c r="A1802" s="28">
        <v>45726.0</v>
      </c>
      <c r="B1802" s="25">
        <v>10422.24</v>
      </c>
      <c r="C1802" s="26">
        <v>-0.0081102</v>
      </c>
      <c r="D1802" s="26">
        <v>-0.0080774</v>
      </c>
      <c r="E1802" s="26">
        <f>IFERROR(VLOOKUP(A1802, USDTRY!$A$1:$B$2021, 2, FALSE), "NA")</f>
        <v>36.537</v>
      </c>
      <c r="F1802" s="27">
        <f t="shared" si="1"/>
        <v>285.2516627</v>
      </c>
      <c r="G1802" s="27">
        <f t="shared" si="2"/>
        <v>-0.009504266065</v>
      </c>
    </row>
    <row r="1803">
      <c r="A1803" s="28">
        <v>45727.0</v>
      </c>
      <c r="B1803" s="25">
        <v>10438.33</v>
      </c>
      <c r="C1803" s="26">
        <v>0.00154262</v>
      </c>
      <c r="D1803" s="26">
        <v>0.00154381</v>
      </c>
      <c r="E1803" s="26">
        <f>IFERROR(VLOOKUP(A1803, USDTRY!$A$1:$B$2021, 2, FALSE), "NA")</f>
        <v>36.5621</v>
      </c>
      <c r="F1803" s="27">
        <f t="shared" si="1"/>
        <v>285.4959097</v>
      </c>
      <c r="G1803" s="27">
        <f t="shared" si="2"/>
        <v>0.0008558845538</v>
      </c>
    </row>
    <row r="1804">
      <c r="A1804" s="28">
        <v>45728.0</v>
      </c>
      <c r="B1804" s="25">
        <v>10580.26</v>
      </c>
      <c r="C1804" s="26">
        <v>0.01350539</v>
      </c>
      <c r="D1804" s="26">
        <v>0.013597</v>
      </c>
      <c r="E1804" s="26">
        <f>IFERROR(VLOOKUP(A1804, USDTRY!$A$1:$B$2021, 2, FALSE), "NA")</f>
        <v>36.4374</v>
      </c>
      <c r="F1804" s="27">
        <f t="shared" si="1"/>
        <v>290.3681382</v>
      </c>
      <c r="G1804" s="27">
        <f t="shared" si="2"/>
        <v>0.0169218579</v>
      </c>
    </row>
    <row r="1805">
      <c r="A1805" s="28">
        <v>45729.0</v>
      </c>
      <c r="B1805" s="25">
        <v>10727.58</v>
      </c>
      <c r="C1805" s="26">
        <v>0.01382799</v>
      </c>
      <c r="D1805" s="26">
        <v>0.01392404</v>
      </c>
      <c r="E1805" s="26">
        <f>IFERROR(VLOOKUP(A1805, USDTRY!$A$1:$B$2021, 2, FALSE), "NA")</f>
        <v>36.4132</v>
      </c>
      <c r="F1805" s="27">
        <f t="shared" si="1"/>
        <v>294.6069008</v>
      </c>
      <c r="G1805" s="27">
        <f t="shared" si="2"/>
        <v>0.01449236794</v>
      </c>
    </row>
    <row r="1806">
      <c r="A1806" s="28">
        <v>45730.0</v>
      </c>
      <c r="B1806" s="25">
        <v>10840.59</v>
      </c>
      <c r="C1806" s="26">
        <v>0.01047943</v>
      </c>
      <c r="D1806" s="26">
        <v>0.01053453</v>
      </c>
      <c r="E1806" s="26">
        <f>IFERROR(VLOOKUP(A1806, USDTRY!$A$1:$B$2021, 2, FALSE), "NA")</f>
        <v>36.5133</v>
      </c>
      <c r="F1806" s="27">
        <f t="shared" si="1"/>
        <v>296.8942824</v>
      </c>
      <c r="G1806" s="27">
        <f t="shared" si="2"/>
        <v>0.00773419574</v>
      </c>
    </row>
    <row r="1807">
      <c r="A1807" s="28">
        <v>45733.0</v>
      </c>
      <c r="B1807" s="25">
        <v>10862.14</v>
      </c>
      <c r="C1807" s="26">
        <v>0.00198593</v>
      </c>
      <c r="D1807" s="26">
        <v>0.0019879</v>
      </c>
      <c r="E1807" s="26">
        <f>IFERROR(VLOOKUP(A1807, USDTRY!$A$1:$B$2021, 2, FALSE), "NA")</f>
        <v>36.4651</v>
      </c>
      <c r="F1807" s="27">
        <f t="shared" si="1"/>
        <v>297.8776968</v>
      </c>
      <c r="G1807" s="27">
        <f t="shared" si="2"/>
        <v>0.003306864916</v>
      </c>
    </row>
    <row r="1808">
      <c r="A1808" s="28">
        <v>45734.0</v>
      </c>
      <c r="B1808" s="25">
        <v>10802.23</v>
      </c>
      <c r="C1808" s="26">
        <v>-0.0055308</v>
      </c>
      <c r="D1808" s="26">
        <v>-0.0055155</v>
      </c>
      <c r="E1808" s="26">
        <f>IFERROR(VLOOKUP(A1808, USDTRY!$A$1:$B$2021, 2, FALSE), "NA")</f>
        <v>36.6825</v>
      </c>
      <c r="F1808" s="27">
        <f t="shared" si="1"/>
        <v>294.4791113</v>
      </c>
      <c r="G1808" s="27">
        <f t="shared" si="2"/>
        <v>-0.01147491751</v>
      </c>
    </row>
    <row r="1809">
      <c r="A1809" s="28">
        <v>45735.0</v>
      </c>
      <c r="B1809" s="25">
        <v>9860.29</v>
      </c>
      <c r="C1809" s="26">
        <v>-0.091237</v>
      </c>
      <c r="D1809" s="26">
        <v>-0.0871987</v>
      </c>
      <c r="E1809" s="26">
        <f>IFERROR(VLOOKUP(A1809, USDTRY!$A$1:$B$2021, 2, FALSE), "NA")</f>
        <v>37.65</v>
      </c>
      <c r="F1809" s="27">
        <f t="shared" si="1"/>
        <v>261.8934927</v>
      </c>
      <c r="G1809" s="27">
        <f t="shared" si="2"/>
        <v>-0.1172701665</v>
      </c>
    </row>
    <row r="1810">
      <c r="A1810" s="28">
        <v>45736.0</v>
      </c>
      <c r="B1810" s="25">
        <v>9810.94</v>
      </c>
      <c r="C1810" s="26">
        <v>-0.0050175</v>
      </c>
      <c r="D1810" s="26">
        <v>-0.0050049</v>
      </c>
      <c r="E1810" s="26">
        <f>IFERROR(VLOOKUP(A1810, USDTRY!$A$1:$B$2021, 2, FALSE), "NA")</f>
        <v>37.46</v>
      </c>
      <c r="F1810" s="27">
        <f t="shared" si="1"/>
        <v>261.9044314</v>
      </c>
      <c r="G1810" s="27">
        <f t="shared" si="2"/>
        <v>0.00004176686123</v>
      </c>
    </row>
    <row r="1811">
      <c r="A1811" s="28">
        <v>45737.0</v>
      </c>
      <c r="B1811" s="25">
        <v>9044.64</v>
      </c>
      <c r="C1811" s="26">
        <v>-0.0813258</v>
      </c>
      <c r="D1811" s="26">
        <v>-0.0781067</v>
      </c>
      <c r="E1811" s="26">
        <f>IFERROR(VLOOKUP(A1811, USDTRY!$A$1:$B$2021, 2, FALSE), "NA")</f>
        <v>37.38</v>
      </c>
      <c r="F1811" s="27">
        <f t="shared" si="1"/>
        <v>241.964687</v>
      </c>
      <c r="G1811" s="27">
        <f t="shared" si="2"/>
        <v>-0.07918787753</v>
      </c>
    </row>
    <row r="1812">
      <c r="A1812" s="28">
        <v>45740.0</v>
      </c>
      <c r="B1812" s="25">
        <v>9299.36</v>
      </c>
      <c r="C1812" s="26">
        <v>0.02777326</v>
      </c>
      <c r="D1812" s="26">
        <v>0.02816254</v>
      </c>
      <c r="E1812" s="26">
        <f>IFERROR(VLOOKUP(A1812, USDTRY!$A$1:$B$2021, 2, FALSE), "NA")</f>
        <v>37.9464</v>
      </c>
      <c r="F1812" s="27">
        <f t="shared" si="1"/>
        <v>245.0656716</v>
      </c>
      <c r="G1812" s="27">
        <f t="shared" si="2"/>
        <v>0.01273442787</v>
      </c>
    </row>
    <row r="1813">
      <c r="A1813" s="28">
        <v>45741.0</v>
      </c>
      <c r="B1813" s="25">
        <v>9715.58</v>
      </c>
      <c r="C1813" s="26">
        <v>0.0437852</v>
      </c>
      <c r="D1813" s="26">
        <v>0.04475792</v>
      </c>
      <c r="E1813" s="26">
        <f>IFERROR(VLOOKUP(A1813, USDTRY!$A$1:$B$2021, 2, FALSE), "NA")</f>
        <v>37.9463</v>
      </c>
      <c r="F1813" s="27">
        <f t="shared" si="1"/>
        <v>256.0349757</v>
      </c>
      <c r="G1813" s="27">
        <f t="shared" si="2"/>
        <v>0.04378783725</v>
      </c>
    </row>
    <row r="1814">
      <c r="A1814" s="28">
        <v>45742.0</v>
      </c>
      <c r="B1814" s="25">
        <v>9649.53</v>
      </c>
      <c r="C1814" s="26">
        <v>-0.0068216</v>
      </c>
      <c r="D1814" s="26">
        <v>-0.0067984</v>
      </c>
      <c r="E1814" s="26">
        <f>IFERROR(VLOOKUP(A1814, USDTRY!$A$1:$B$2021, 2, FALSE), "NA")</f>
        <v>37.9929</v>
      </c>
      <c r="F1814" s="27">
        <f t="shared" si="1"/>
        <v>253.9824546</v>
      </c>
      <c r="G1814" s="27">
        <f t="shared" si="2"/>
        <v>-0.00804887082</v>
      </c>
    </row>
    <row r="1815">
      <c r="A1815" s="28">
        <v>45743.0</v>
      </c>
      <c r="B1815" s="25">
        <v>9612.84</v>
      </c>
      <c r="C1815" s="26">
        <v>-0.0038095</v>
      </c>
      <c r="D1815" s="26">
        <v>-0.0038023</v>
      </c>
      <c r="E1815" s="26">
        <f>IFERROR(VLOOKUP(A1815, USDTRY!$A$1:$B$2021, 2, FALSE), "NA")</f>
        <v>37.9122</v>
      </c>
      <c r="F1815" s="27">
        <f t="shared" si="1"/>
        <v>253.5553199</v>
      </c>
      <c r="G1815" s="27">
        <f t="shared" si="2"/>
        <v>-0.001683164546</v>
      </c>
    </row>
    <row r="1816">
      <c r="A1816" s="28">
        <v>45744.0</v>
      </c>
      <c r="B1816" s="25">
        <v>9659.48</v>
      </c>
      <c r="C1816" s="26">
        <v>0.00484011</v>
      </c>
      <c r="D1816" s="26">
        <v>0.00485184</v>
      </c>
      <c r="E1816" s="26">
        <f>IFERROR(VLOOKUP(A1816, USDTRY!$A$1:$B$2021, 2, FALSE), "NA")</f>
        <v>37.8759</v>
      </c>
      <c r="F1816" s="27">
        <f t="shared" si="1"/>
        <v>255.0297155</v>
      </c>
      <c r="G1816" s="27">
        <f t="shared" si="2"/>
        <v>0.005798045833</v>
      </c>
    </row>
    <row r="1817">
      <c r="A1817" s="28">
        <v>45749.0</v>
      </c>
      <c r="B1817" s="25">
        <v>9523.31</v>
      </c>
      <c r="C1817" s="26">
        <v>-0.0141973</v>
      </c>
      <c r="D1817" s="26">
        <v>-0.014097</v>
      </c>
      <c r="E1817" s="26">
        <f>IFERROR(VLOOKUP(A1817, USDTRY!$A$1:$B$2021, 2, FALSE), "NA")</f>
        <v>37.9178</v>
      </c>
      <c r="F1817" s="27">
        <f t="shared" si="1"/>
        <v>251.1567127</v>
      </c>
      <c r="G1817" s="27">
        <f t="shared" si="2"/>
        <v>-0.015302972</v>
      </c>
    </row>
    <row r="1818">
      <c r="A1818" s="28">
        <v>45750.0</v>
      </c>
      <c r="B1818" s="25">
        <v>9484.26</v>
      </c>
      <c r="C1818" s="26">
        <v>-0.0041089</v>
      </c>
      <c r="D1818" s="26">
        <v>-0.0041005</v>
      </c>
      <c r="E1818" s="26">
        <f>IFERROR(VLOOKUP(A1818, USDTRY!$A$1:$B$2021, 2, FALSE), "NA")</f>
        <v>37.9383</v>
      </c>
      <c r="F1818" s="27">
        <f t="shared" si="1"/>
        <v>249.991697</v>
      </c>
      <c r="G1818" s="27">
        <f t="shared" si="2"/>
        <v>-0.004649392115</v>
      </c>
    </row>
    <row r="1819">
      <c r="A1819" s="28">
        <v>45751.0</v>
      </c>
      <c r="B1819" s="25">
        <v>9379.83</v>
      </c>
      <c r="C1819" s="26">
        <v>-0.0110719</v>
      </c>
      <c r="D1819" s="26">
        <v>-0.0110109</v>
      </c>
      <c r="E1819" s="26">
        <f>IFERROR(VLOOKUP(A1819, USDTRY!$A$1:$B$2021, 2, FALSE), "NA")</f>
        <v>37.9907</v>
      </c>
      <c r="F1819" s="27">
        <f t="shared" si="1"/>
        <v>246.8980566</v>
      </c>
      <c r="G1819" s="27">
        <f t="shared" si="2"/>
        <v>-0.01245218025</v>
      </c>
    </row>
    <row r="1820">
      <c r="A1820" s="28">
        <v>45754.0</v>
      </c>
      <c r="B1820" s="25">
        <v>9407.17</v>
      </c>
      <c r="C1820" s="26">
        <v>0.00291053</v>
      </c>
      <c r="D1820" s="26">
        <v>0.00291476</v>
      </c>
      <c r="E1820" s="26">
        <f>IFERROR(VLOOKUP(A1820, USDTRY!$A$1:$B$2021, 2, FALSE), "NA")</f>
        <v>37.9525</v>
      </c>
      <c r="F1820" s="27">
        <f t="shared" si="1"/>
        <v>247.8669389</v>
      </c>
      <c r="G1820" s="27">
        <f t="shared" si="2"/>
        <v>0.003916540395</v>
      </c>
    </row>
    <row r="1821">
      <c r="A1821" s="28">
        <v>45755.0</v>
      </c>
      <c r="B1821" s="25">
        <v>9477.14</v>
      </c>
      <c r="C1821" s="26">
        <v>0.00741042</v>
      </c>
      <c r="D1821" s="26">
        <v>0.00743794</v>
      </c>
      <c r="E1821" s="26">
        <f>IFERROR(VLOOKUP(A1821, USDTRY!$A$1:$B$2021, 2, FALSE), "NA")</f>
        <v>37.9449</v>
      </c>
      <c r="F1821" s="27">
        <f t="shared" si="1"/>
        <v>249.7605739</v>
      </c>
      <c r="G1821" s="27">
        <f t="shared" si="2"/>
        <v>0.007610688877</v>
      </c>
    </row>
    <row r="1822">
      <c r="A1822" s="28">
        <v>45756.0</v>
      </c>
      <c r="B1822" s="25">
        <v>9275.5</v>
      </c>
      <c r="C1822" s="26">
        <v>-0.0215061</v>
      </c>
      <c r="D1822" s="26">
        <v>-0.0212765</v>
      </c>
      <c r="E1822" s="26">
        <f>IFERROR(VLOOKUP(A1822, USDTRY!$A$1:$B$2021, 2, FALSE), "NA")</f>
        <v>37.9706</v>
      </c>
      <c r="F1822" s="27">
        <f t="shared" si="1"/>
        <v>244.2811017</v>
      </c>
      <c r="G1822" s="27">
        <f t="shared" si="2"/>
        <v>-0.0221831362</v>
      </c>
    </row>
    <row r="1823">
      <c r="A1823" s="28">
        <v>45757.0</v>
      </c>
      <c r="B1823" s="25">
        <v>9338.58</v>
      </c>
      <c r="C1823" s="26">
        <v>0.00677769</v>
      </c>
      <c r="D1823" s="26">
        <v>0.00680071</v>
      </c>
      <c r="E1823" s="26">
        <f>IFERROR(VLOOKUP(A1823, USDTRY!$A$1:$B$2021, 2, FALSE), "NA")</f>
        <v>37.8965</v>
      </c>
      <c r="F1823" s="27">
        <f t="shared" si="1"/>
        <v>246.4232845</v>
      </c>
      <c r="G1823" s="27">
        <f t="shared" si="2"/>
        <v>0.008731107554</v>
      </c>
    </row>
    <row r="1824">
      <c r="A1824" s="28">
        <v>45758.0</v>
      </c>
      <c r="B1824" s="25">
        <v>9380.95</v>
      </c>
      <c r="C1824" s="26">
        <v>0.00452683</v>
      </c>
      <c r="D1824" s="26">
        <v>0.00453709</v>
      </c>
      <c r="E1824" s="26">
        <f>IFERROR(VLOOKUP(A1824, USDTRY!$A$1:$B$2021, 2, FALSE), "NA")</f>
        <v>37.8604</v>
      </c>
      <c r="F1824" s="27">
        <f t="shared" si="1"/>
        <v>247.777361</v>
      </c>
      <c r="G1824" s="27">
        <f t="shared" si="2"/>
        <v>0.00547987936</v>
      </c>
    </row>
    <row r="1825">
      <c r="A1825" s="28">
        <v>45761.0</v>
      </c>
      <c r="B1825" s="25">
        <v>9423.62</v>
      </c>
      <c r="C1825" s="26">
        <v>0.00453827</v>
      </c>
      <c r="D1825" s="26">
        <v>0.00454858</v>
      </c>
      <c r="E1825" s="26">
        <f>IFERROR(VLOOKUP(A1825, USDTRY!$A$1:$B$2021, 2, FALSE), "NA")</f>
        <v>38.0255</v>
      </c>
      <c r="F1825" s="27">
        <f t="shared" si="1"/>
        <v>247.8236973</v>
      </c>
      <c r="G1825" s="27">
        <f t="shared" si="2"/>
        <v>0.0001869899711</v>
      </c>
    </row>
    <row r="1826">
      <c r="A1826" s="28">
        <v>45762.0</v>
      </c>
      <c r="B1826" s="25">
        <v>9393.79</v>
      </c>
      <c r="C1826" s="26">
        <v>-0.0031705</v>
      </c>
      <c r="D1826" s="26">
        <v>-0.0031655</v>
      </c>
      <c r="E1826" s="26">
        <f>IFERROR(VLOOKUP(A1826, USDTRY!$A$1:$B$2021, 2, FALSE), "NA")</f>
        <v>38.0785</v>
      </c>
      <c r="F1826" s="27">
        <f t="shared" si="1"/>
        <v>246.6953793</v>
      </c>
      <c r="G1826" s="27">
        <f t="shared" si="2"/>
        <v>-0.004563301943</v>
      </c>
    </row>
    <row r="1827">
      <c r="A1827" s="28">
        <v>45763.0</v>
      </c>
      <c r="B1827" s="25">
        <v>9266.09</v>
      </c>
      <c r="C1827" s="26">
        <v>-0.0136873</v>
      </c>
      <c r="D1827" s="26">
        <v>-0.0135941</v>
      </c>
      <c r="E1827" s="26">
        <f>IFERROR(VLOOKUP(A1827, USDTRY!$A$1:$B$2021, 2, FALSE), "NA")</f>
        <v>38.1291</v>
      </c>
      <c r="F1827" s="27">
        <f t="shared" si="1"/>
        <v>243.0188491</v>
      </c>
      <c r="G1827" s="27">
        <f t="shared" si="2"/>
        <v>-0.01501528452</v>
      </c>
    </row>
    <row r="1828">
      <c r="A1828" s="28">
        <v>45764.0</v>
      </c>
      <c r="B1828" s="25">
        <v>9396.02</v>
      </c>
      <c r="C1828" s="26">
        <v>0.0139247</v>
      </c>
      <c r="D1828" s="26">
        <v>0.0140221</v>
      </c>
      <c r="E1828" s="26">
        <f>IFERROR(VLOOKUP(A1828, USDTRY!$A$1:$B$2021, 2, FALSE), "NA")</f>
        <v>37.6085</v>
      </c>
      <c r="F1828" s="27">
        <f t="shared" si="1"/>
        <v>249.8376697</v>
      </c>
      <c r="G1828" s="27">
        <f t="shared" si="2"/>
        <v>0.02767237694</v>
      </c>
    </row>
    <row r="1829">
      <c r="A1829" s="28">
        <v>45765.0</v>
      </c>
      <c r="B1829" s="25">
        <v>9317.24</v>
      </c>
      <c r="C1829" s="26">
        <v>-0.0084197</v>
      </c>
      <c r="D1829" s="26">
        <v>-0.0083844</v>
      </c>
      <c r="E1829" s="26">
        <f>IFERROR(VLOOKUP(A1829, USDTRY!$A$1:$B$2021, 2, FALSE), "NA")</f>
        <v>37.6529</v>
      </c>
      <c r="F1829" s="27">
        <f t="shared" si="1"/>
        <v>247.450794</v>
      </c>
      <c r="G1829" s="27">
        <f t="shared" si="2"/>
        <v>-0.009599635694</v>
      </c>
    </row>
    <row r="1830">
      <c r="A1830" s="28">
        <v>45768.0</v>
      </c>
      <c r="B1830" s="25">
        <v>9321.64</v>
      </c>
      <c r="C1830" s="26">
        <v>4.7213E-4</v>
      </c>
      <c r="D1830" s="26">
        <v>4.7224E-4</v>
      </c>
      <c r="E1830" s="26">
        <f>IFERROR(VLOOKUP(A1830, USDTRY!$A$1:$B$2021, 2, FALSE), "NA")</f>
        <v>38.1701</v>
      </c>
      <c r="F1830" s="27">
        <f t="shared" si="1"/>
        <v>244.2131407</v>
      </c>
      <c r="G1830" s="27">
        <f t="shared" si="2"/>
        <v>-0.01317037872</v>
      </c>
    </row>
    <row r="1831">
      <c r="A1831" s="28">
        <v>45769.0</v>
      </c>
      <c r="B1831" s="25">
        <v>9312.13</v>
      </c>
      <c r="C1831" s="26">
        <v>-0.0010207</v>
      </c>
      <c r="D1831" s="26">
        <v>-0.0010202</v>
      </c>
      <c r="E1831" s="26">
        <f>IFERROR(VLOOKUP(A1831, USDTRY!$A$1:$B$2021, 2, FALSE), "NA")</f>
        <v>38.2634</v>
      </c>
      <c r="F1831" s="27">
        <f t="shared" si="1"/>
        <v>243.3691204</v>
      </c>
      <c r="G1831" s="27">
        <f t="shared" si="2"/>
        <v>-0.003462066617</v>
      </c>
    </row>
    <row r="1832">
      <c r="A1832" s="28">
        <v>45771.0</v>
      </c>
      <c r="B1832" s="25">
        <v>9490.9</v>
      </c>
      <c r="C1832" s="26">
        <v>0.01901559</v>
      </c>
      <c r="D1832" s="26">
        <v>0.01919754</v>
      </c>
      <c r="E1832" s="26">
        <f>IFERROR(VLOOKUP(A1832, USDTRY!$A$1:$B$2021, 2, FALSE), "NA")</f>
        <v>38.3464</v>
      </c>
      <c r="F1832" s="27">
        <f t="shared" si="1"/>
        <v>247.504329</v>
      </c>
      <c r="G1832" s="27">
        <f t="shared" si="2"/>
        <v>0.01684876796</v>
      </c>
    </row>
    <row r="1833">
      <c r="A1833" s="28">
        <v>45772.0</v>
      </c>
      <c r="B1833" s="25">
        <v>9432.55</v>
      </c>
      <c r="C1833" s="26">
        <v>-0.006167</v>
      </c>
      <c r="D1833" s="26">
        <v>-0.006148</v>
      </c>
      <c r="E1833" s="26">
        <f>IFERROR(VLOOKUP(A1833, USDTRY!$A$1:$B$2021, 2, FALSE), "NA")</f>
        <v>38.4235</v>
      </c>
      <c r="F1833" s="27">
        <f t="shared" si="1"/>
        <v>245.4890887</v>
      </c>
      <c r="G1833" s="27">
        <f t="shared" si="2"/>
        <v>-0.008175571531</v>
      </c>
    </row>
    <row r="1834">
      <c r="A1834" s="28">
        <v>45775.0</v>
      </c>
      <c r="B1834" s="25">
        <v>9306.96</v>
      </c>
      <c r="C1834" s="26">
        <v>-0.013404</v>
      </c>
      <c r="D1834" s="26">
        <v>-0.0133145</v>
      </c>
      <c r="E1834" s="26">
        <f>IFERROR(VLOOKUP(A1834, USDTRY!$A$1:$B$2021, 2, FALSE), "NA")</f>
        <v>38.4339</v>
      </c>
      <c r="F1834" s="27">
        <f t="shared" si="1"/>
        <v>242.1549726</v>
      </c>
      <c r="G1834" s="27">
        <f t="shared" si="2"/>
        <v>-0.01367459738</v>
      </c>
    </row>
    <row r="1835">
      <c r="A1835" s="28">
        <v>45776.0</v>
      </c>
      <c r="B1835" s="25">
        <v>9224.84</v>
      </c>
      <c r="C1835" s="26">
        <v>-0.0088627</v>
      </c>
      <c r="D1835" s="26">
        <v>-0.0088235</v>
      </c>
      <c r="E1835" s="26">
        <f>IFERROR(VLOOKUP(A1835, USDTRY!$A$1:$B$2021, 2, FALSE), "NA")</f>
        <v>38.4713</v>
      </c>
      <c r="F1835" s="27">
        <f t="shared" si="1"/>
        <v>239.7849826</v>
      </c>
      <c r="G1835" s="27">
        <f t="shared" si="2"/>
        <v>-0.009835287866</v>
      </c>
    </row>
    <row r="1836">
      <c r="A1836" s="28">
        <v>45777.0</v>
      </c>
      <c r="B1836" s="25">
        <v>9078.43</v>
      </c>
      <c r="C1836" s="26">
        <v>-0.0159986</v>
      </c>
      <c r="D1836" s="26">
        <v>-0.0158713</v>
      </c>
      <c r="E1836" s="26">
        <f>IFERROR(VLOOKUP(A1836, USDTRY!$A$1:$B$2021, 2, FALSE), "NA")</f>
        <v>38.4908</v>
      </c>
      <c r="F1836" s="27">
        <f t="shared" si="1"/>
        <v>235.8597379</v>
      </c>
      <c r="G1836" s="27">
        <f t="shared" si="2"/>
        <v>-0.01650531837</v>
      </c>
    </row>
    <row r="1837">
      <c r="A1837" s="28">
        <v>45779.0</v>
      </c>
      <c r="B1837" s="25">
        <v>9167.58</v>
      </c>
      <c r="C1837" s="26">
        <v>0.00977208</v>
      </c>
      <c r="D1837" s="26">
        <v>0.00981998</v>
      </c>
      <c r="E1837" s="26">
        <f>IFERROR(VLOOKUP(A1837, USDTRY!$A$1:$B$2021, 2, FALSE), "NA")</f>
        <v>38.5698</v>
      </c>
      <c r="F1837" s="27">
        <f t="shared" si="1"/>
        <v>237.6880357</v>
      </c>
      <c r="G1837" s="27">
        <f t="shared" si="2"/>
        <v>0.0077217421</v>
      </c>
    </row>
    <row r="1838">
      <c r="A1838" s="28">
        <v>45782.0</v>
      </c>
      <c r="B1838" s="25">
        <v>9112.19</v>
      </c>
      <c r="C1838" s="26">
        <v>-0.0060603</v>
      </c>
      <c r="D1838" s="26">
        <v>-0.0060419</v>
      </c>
      <c r="E1838" s="26">
        <f>IFERROR(VLOOKUP(A1838, USDTRY!$A$1:$B$2021, 2, FALSE), "NA")</f>
        <v>38.572</v>
      </c>
      <c r="F1838" s="27">
        <f t="shared" si="1"/>
        <v>236.2384631</v>
      </c>
      <c r="G1838" s="27">
        <f t="shared" si="2"/>
        <v>-0.006117307672</v>
      </c>
    </row>
    <row r="1839">
      <c r="A1839" s="28">
        <v>45783.0</v>
      </c>
      <c r="B1839" s="25">
        <v>9134.68</v>
      </c>
      <c r="C1839" s="26">
        <v>0.00246508</v>
      </c>
      <c r="D1839" s="26">
        <v>0.00246812</v>
      </c>
      <c r="E1839" s="26">
        <f>IFERROR(VLOOKUP(A1839, USDTRY!$A$1:$B$2021, 2, FALSE), "NA")</f>
        <v>38.6229</v>
      </c>
      <c r="F1839" s="27">
        <f t="shared" si="1"/>
        <v>236.5094283</v>
      </c>
      <c r="G1839" s="27">
        <f t="shared" si="2"/>
        <v>0.001146341401</v>
      </c>
    </row>
    <row r="1840">
      <c r="A1840" s="28">
        <v>45784.0</v>
      </c>
      <c r="B1840" s="25">
        <v>9074.62</v>
      </c>
      <c r="C1840" s="26">
        <v>-0.0065967</v>
      </c>
      <c r="D1840" s="26">
        <v>-0.0065749</v>
      </c>
      <c r="E1840" s="26">
        <f>IFERROR(VLOOKUP(A1840, USDTRY!$A$1:$B$2021, 2, FALSE), "NA")</f>
        <v>38.6511</v>
      </c>
      <c r="F1840" s="27">
        <f t="shared" si="1"/>
        <v>234.7829687</v>
      </c>
      <c r="G1840" s="27">
        <f t="shared" si="2"/>
        <v>-0.00732652348</v>
      </c>
    </row>
    <row r="1841">
      <c r="A1841" s="28">
        <v>45785.0</v>
      </c>
      <c r="B1841" s="25">
        <v>9279.21</v>
      </c>
      <c r="C1841" s="26">
        <v>0.02229491</v>
      </c>
      <c r="D1841" s="26">
        <v>0.0225453</v>
      </c>
      <c r="E1841" s="26">
        <f>IFERROR(VLOOKUP(A1841, USDTRY!$A$1:$B$2021, 2, FALSE), "NA")</f>
        <v>38.6218</v>
      </c>
      <c r="F1841" s="27">
        <f t="shared" si="1"/>
        <v>240.2583515</v>
      </c>
      <c r="G1841" s="27">
        <f t="shared" si="2"/>
        <v>0.02305325915</v>
      </c>
    </row>
    <row r="1842">
      <c r="A1842" s="28">
        <v>45786.0</v>
      </c>
      <c r="B1842" s="25">
        <v>9390.51</v>
      </c>
      <c r="C1842" s="26">
        <v>0.01192319</v>
      </c>
      <c r="D1842" s="26">
        <v>0.01199456</v>
      </c>
      <c r="E1842" s="26">
        <f>IFERROR(VLOOKUP(A1842, USDTRY!$A$1:$B$2021, 2, FALSE), "NA")</f>
        <v>38.7611</v>
      </c>
      <c r="F1842" s="27">
        <f t="shared" si="1"/>
        <v>242.2663444</v>
      </c>
      <c r="G1842" s="27">
        <f t="shared" si="2"/>
        <v>0.008322908477</v>
      </c>
    </row>
    <row r="1843">
      <c r="A1843" s="28">
        <v>45789.0</v>
      </c>
      <c r="B1843" s="25">
        <v>9747.07</v>
      </c>
      <c r="C1843" s="26">
        <v>0.03726712</v>
      </c>
      <c r="D1843" s="26">
        <v>0.03797025</v>
      </c>
      <c r="E1843" s="26">
        <f>IFERROR(VLOOKUP(A1843, USDTRY!$A$1:$B$2021, 2, FALSE), "NA")</f>
        <v>38.7724</v>
      </c>
      <c r="F1843" s="27">
        <f t="shared" si="1"/>
        <v>251.3919695</v>
      </c>
      <c r="G1843" s="27">
        <f t="shared" si="2"/>
        <v>0.03697563527</v>
      </c>
    </row>
    <row r="1844">
      <c r="A1844" s="28">
        <v>45790.0</v>
      </c>
      <c r="B1844" s="25">
        <v>9700.17</v>
      </c>
      <c r="C1844" s="26">
        <v>-0.0048233</v>
      </c>
      <c r="D1844" s="26">
        <v>-0.0048117</v>
      </c>
      <c r="E1844" s="26">
        <f>IFERROR(VLOOKUP(A1844, USDTRY!$A$1:$B$2021, 2, FALSE), "NA")</f>
        <v>38.7914</v>
      </c>
      <c r="F1844" s="27">
        <f t="shared" si="1"/>
        <v>250.0598071</v>
      </c>
      <c r="G1844" s="27">
        <f t="shared" si="2"/>
        <v>-0.005313235174</v>
      </c>
    </row>
    <row r="1845">
      <c r="A1845" s="28">
        <v>45791.0</v>
      </c>
      <c r="B1845" s="25">
        <v>9701.55</v>
      </c>
      <c r="C1845" s="26">
        <v>1.4226E-4</v>
      </c>
      <c r="D1845" s="26">
        <v>1.4227E-4</v>
      </c>
      <c r="E1845" s="26">
        <f>IFERROR(VLOOKUP(A1845, USDTRY!$A$1:$B$2021, 2, FALSE), "NA")</f>
        <v>38.7716</v>
      </c>
      <c r="F1845" s="27">
        <f t="shared" si="1"/>
        <v>250.2231014</v>
      </c>
      <c r="G1845" s="27">
        <f t="shared" si="2"/>
        <v>0.0006528081522</v>
      </c>
    </row>
    <row r="1846">
      <c r="A1846" s="28">
        <v>45792.0</v>
      </c>
      <c r="B1846" s="25">
        <v>9541.3</v>
      </c>
      <c r="C1846" s="26">
        <v>-0.0166559</v>
      </c>
      <c r="D1846" s="26">
        <v>-0.016518</v>
      </c>
      <c r="E1846" s="26">
        <f>IFERROR(VLOOKUP(A1846, USDTRY!$A$1:$B$2021, 2, FALSE), "NA")</f>
        <v>38.7061</v>
      </c>
      <c r="F1846" s="27">
        <f t="shared" si="1"/>
        <v>246.5063646</v>
      </c>
      <c r="G1846" s="27">
        <f t="shared" si="2"/>
        <v>-0.01496511254</v>
      </c>
    </row>
    <row r="1847">
      <c r="A1847" s="28">
        <v>45793.0</v>
      </c>
      <c r="B1847" s="25">
        <v>9668.36</v>
      </c>
      <c r="C1847" s="26">
        <v>0.01322895</v>
      </c>
      <c r="D1847" s="26">
        <v>0.01331684</v>
      </c>
      <c r="E1847" s="26">
        <f>IFERROR(VLOOKUP(A1847, USDTRY!$A$1:$B$2021, 2, FALSE), "NA")</f>
        <v>38.8547</v>
      </c>
      <c r="F1847" s="27">
        <f t="shared" si="1"/>
        <v>248.8337318</v>
      </c>
      <c r="G1847" s="27">
        <f t="shared" si="2"/>
        <v>0.009397116607</v>
      </c>
    </row>
    <row r="1848">
      <c r="A1848" s="28">
        <v>45797.0</v>
      </c>
      <c r="B1848" s="25">
        <v>9514.01</v>
      </c>
      <c r="C1848" s="26">
        <v>-0.0160932</v>
      </c>
      <c r="D1848" s="26">
        <v>-0.0159644</v>
      </c>
      <c r="E1848" s="26">
        <f>IFERROR(VLOOKUP(A1848, USDTRY!$A$1:$B$2021, 2, FALSE), "NA")</f>
        <v>38.8271</v>
      </c>
      <c r="F1848" s="27">
        <f t="shared" si="1"/>
        <v>245.0352975</v>
      </c>
      <c r="G1848" s="27">
        <f t="shared" si="2"/>
        <v>-0.01538265811</v>
      </c>
    </row>
    <row r="1849">
      <c r="A1849" s="28">
        <v>45798.0</v>
      </c>
      <c r="B1849" s="25">
        <v>9398.93</v>
      </c>
      <c r="C1849" s="26">
        <v>-0.0121696</v>
      </c>
      <c r="D1849" s="26">
        <v>-0.0120958</v>
      </c>
      <c r="E1849" s="26">
        <f>IFERROR(VLOOKUP(A1849, USDTRY!$A$1:$B$2021, 2, FALSE), "NA")</f>
        <v>38.85</v>
      </c>
      <c r="F1849" s="27">
        <f t="shared" si="1"/>
        <v>241.9287001</v>
      </c>
      <c r="G1849" s="27">
        <f t="shared" si="2"/>
        <v>-0.01275921646</v>
      </c>
    </row>
    <row r="1850">
      <c r="A1850" s="28">
        <v>45799.0</v>
      </c>
      <c r="B1850" s="25">
        <v>9475.21</v>
      </c>
      <c r="C1850" s="26">
        <v>0.00808306</v>
      </c>
      <c r="D1850" s="26">
        <v>0.00811582</v>
      </c>
      <c r="E1850" s="26">
        <f>IFERROR(VLOOKUP(A1850, USDTRY!$A$1:$B$2021, 2, FALSE), "NA")</f>
        <v>38.9258</v>
      </c>
      <c r="F1850" s="27">
        <f t="shared" si="1"/>
        <v>243.4172194</v>
      </c>
      <c r="G1850" s="27">
        <f t="shared" si="2"/>
        <v>0.006133868262</v>
      </c>
    </row>
    <row r="1851">
      <c r="A1851" s="28">
        <v>45800.0</v>
      </c>
      <c r="B1851" s="25">
        <v>9356.04</v>
      </c>
      <c r="C1851" s="26">
        <v>-0.0126568</v>
      </c>
      <c r="D1851" s="26">
        <v>-0.012577</v>
      </c>
      <c r="E1851" s="26">
        <f>IFERROR(VLOOKUP(A1851, USDTRY!$A$1:$B$2021, 2, FALSE), "NA")</f>
        <v>38.9092</v>
      </c>
      <c r="F1851" s="27">
        <f t="shared" si="1"/>
        <v>240.4582978</v>
      </c>
      <c r="G1851" s="27">
        <f t="shared" si="2"/>
        <v>-0.01223024693</v>
      </c>
    </row>
    <row r="1852">
      <c r="A1852" s="28">
        <v>45803.0</v>
      </c>
      <c r="B1852" s="25">
        <v>9345.15</v>
      </c>
      <c r="C1852" s="26">
        <v>-0.0011646</v>
      </c>
      <c r="D1852" s="26">
        <v>-0.001164</v>
      </c>
      <c r="E1852" s="26">
        <f>IFERROR(VLOOKUP(A1852, USDTRY!$A$1:$B$2021, 2, FALSE), "NA")</f>
        <v>38.9585</v>
      </c>
      <c r="F1852" s="27">
        <f t="shared" si="1"/>
        <v>239.8744818</v>
      </c>
      <c r="G1852" s="27">
        <f t="shared" si="2"/>
        <v>-0.00243088239</v>
      </c>
    </row>
    <row r="1853">
      <c r="A1853" s="28">
        <v>45804.0</v>
      </c>
      <c r="B1853" s="25">
        <v>9213.58</v>
      </c>
      <c r="C1853" s="26">
        <v>-0.014179</v>
      </c>
      <c r="D1853" s="26">
        <v>-0.014079</v>
      </c>
      <c r="E1853" s="26">
        <f>IFERROR(VLOOKUP(A1853, USDTRY!$A$1:$B$2021, 2, FALSE), "NA")</f>
        <v>38.9612</v>
      </c>
      <c r="F1853" s="27">
        <f t="shared" si="1"/>
        <v>236.4809092</v>
      </c>
      <c r="G1853" s="27">
        <f t="shared" si="2"/>
        <v>-0.01424831159</v>
      </c>
    </row>
    <row r="1854">
      <c r="A1854" s="28">
        <v>45805.0</v>
      </c>
      <c r="B1854" s="25">
        <v>9177.7</v>
      </c>
      <c r="C1854" s="26">
        <v>-0.0039019</v>
      </c>
      <c r="D1854" s="26">
        <v>-0.0038943</v>
      </c>
      <c r="E1854" s="26">
        <f>IFERROR(VLOOKUP(A1854, USDTRY!$A$1:$B$2021, 2, FALSE), "NA")</f>
        <v>39.045</v>
      </c>
      <c r="F1854" s="27">
        <f t="shared" si="1"/>
        <v>235.0544244</v>
      </c>
      <c r="G1854" s="27">
        <f t="shared" si="2"/>
        <v>-0.006050402081</v>
      </c>
    </row>
    <row r="1855">
      <c r="A1855" s="28">
        <v>45806.0</v>
      </c>
      <c r="B1855" s="25">
        <v>9170.56</v>
      </c>
      <c r="C1855" s="26">
        <v>-7.783E-4</v>
      </c>
      <c r="D1855" s="26">
        <v>-7.78E-4</v>
      </c>
      <c r="E1855" s="26">
        <f>IFERROR(VLOOKUP(A1855, USDTRY!$A$1:$B$2021, 2, FALSE), "NA")</f>
        <v>39.1053</v>
      </c>
      <c r="F1855" s="27">
        <f t="shared" si="1"/>
        <v>234.5093888</v>
      </c>
      <c r="G1855" s="27">
        <f t="shared" si="2"/>
        <v>-0.002321456035</v>
      </c>
    </row>
    <row r="1856">
      <c r="A1856" s="28">
        <v>45807.0</v>
      </c>
      <c r="B1856" s="25">
        <v>9019.57</v>
      </c>
      <c r="C1856" s="26">
        <v>-0.0166017</v>
      </c>
      <c r="D1856" s="26">
        <v>-0.0164646</v>
      </c>
      <c r="E1856" s="26">
        <f>IFERROR(VLOOKUP(A1856, USDTRY!$A$1:$B$2021, 2, FALSE), "NA")</f>
        <v>39.2098</v>
      </c>
      <c r="F1856" s="27">
        <f t="shared" si="1"/>
        <v>230.033563</v>
      </c>
      <c r="G1856" s="27">
        <f t="shared" si="2"/>
        <v>-0.01927039988</v>
      </c>
    </row>
    <row r="1857">
      <c r="A1857" s="28">
        <v>45810.0</v>
      </c>
      <c r="B1857" s="25">
        <v>9008.87</v>
      </c>
      <c r="C1857" s="26">
        <v>-0.001187</v>
      </c>
      <c r="D1857" s="26">
        <v>-0.0011863</v>
      </c>
      <c r="E1857" s="26">
        <f>IFERROR(VLOOKUP(A1857, USDTRY!$A$1:$B$2021, 2, FALSE), "NA")</f>
        <v>39.1869</v>
      </c>
      <c r="F1857" s="27">
        <f t="shared" si="1"/>
        <v>229.8949394</v>
      </c>
      <c r="G1857" s="27">
        <f t="shared" si="2"/>
        <v>-0.0006028052666</v>
      </c>
    </row>
    <row r="1858">
      <c r="A1858" s="28">
        <v>45811.0</v>
      </c>
      <c r="B1858" s="25">
        <v>9277.01</v>
      </c>
      <c r="C1858" s="26">
        <v>0.02932965</v>
      </c>
      <c r="D1858" s="26">
        <v>0.029764</v>
      </c>
      <c r="E1858" s="26">
        <f>IFERROR(VLOOKUP(A1858, USDTRY!$A$1:$B$2021, 2, FALSE), "NA")</f>
        <v>39.1505</v>
      </c>
      <c r="F1858" s="27">
        <f t="shared" si="1"/>
        <v>236.9576378</v>
      </c>
      <c r="G1858" s="27">
        <f t="shared" si="2"/>
        <v>0.03025896258</v>
      </c>
    </row>
    <row r="1859">
      <c r="A1859" s="28">
        <v>45812.0</v>
      </c>
      <c r="B1859" s="25">
        <v>9474.96</v>
      </c>
      <c r="C1859" s="26">
        <v>0.02111323</v>
      </c>
      <c r="D1859" s="26">
        <v>0.02133769</v>
      </c>
      <c r="E1859" s="26">
        <f>IFERROR(VLOOKUP(A1859, USDTRY!$A$1:$B$2021, 2, FALSE), "NA")</f>
        <v>39.1721</v>
      </c>
      <c r="F1859" s="27">
        <f t="shared" si="1"/>
        <v>241.8803179</v>
      </c>
      <c r="G1859" s="27">
        <f t="shared" si="2"/>
        <v>0.02056166777</v>
      </c>
    </row>
    <row r="1860">
      <c r="A1860" s="28">
        <v>45813.0</v>
      </c>
      <c r="B1860" s="25">
        <v>9486.56</v>
      </c>
      <c r="C1860" s="26">
        <v>0.00122353</v>
      </c>
      <c r="D1860" s="26">
        <v>0.00122428</v>
      </c>
      <c r="E1860" s="26">
        <f>IFERROR(VLOOKUP(A1860, USDTRY!$A$1:$B$2021, 2, FALSE), "NA")</f>
        <v>39.2776</v>
      </c>
      <c r="F1860" s="27">
        <f t="shared" si="1"/>
        <v>241.5259588</v>
      </c>
      <c r="G1860" s="27">
        <f t="shared" si="2"/>
        <v>-0.001466092368</v>
      </c>
    </row>
    <row r="1861">
      <c r="A1861" s="28">
        <v>45818.0</v>
      </c>
      <c r="B1861" s="25">
        <v>9659.31</v>
      </c>
      <c r="C1861" s="26">
        <v>0.01804616</v>
      </c>
      <c r="D1861" s="26">
        <v>0.01820997</v>
      </c>
      <c r="E1861" s="26">
        <f>IFERROR(VLOOKUP(A1861, USDTRY!$A$1:$B$2021, 2, FALSE), "NA")</f>
        <v>39.1875</v>
      </c>
      <c r="F1861" s="27">
        <f t="shared" si="1"/>
        <v>246.4895694</v>
      </c>
      <c r="G1861" s="27">
        <f t="shared" si="2"/>
        <v>0.02034272045</v>
      </c>
    </row>
    <row r="1862">
      <c r="A1862" s="28">
        <v>45819.0</v>
      </c>
      <c r="B1862" s="25">
        <v>9686.11</v>
      </c>
      <c r="C1862" s="26">
        <v>0.00277068</v>
      </c>
      <c r="D1862" s="26">
        <v>0.00277453</v>
      </c>
      <c r="E1862" s="26">
        <f>IFERROR(VLOOKUP(A1862, USDTRY!$A$1:$B$2021, 2, FALSE), "NA")</f>
        <v>39.1717</v>
      </c>
      <c r="F1862" s="27">
        <f t="shared" si="1"/>
        <v>247.2731589</v>
      </c>
      <c r="G1862" s="27">
        <f t="shared" si="2"/>
        <v>0.003173954507</v>
      </c>
    </row>
    <row r="1863">
      <c r="A1863" s="28">
        <v>45820.0</v>
      </c>
      <c r="B1863" s="25">
        <v>9520.22</v>
      </c>
      <c r="C1863" s="26">
        <v>-0.0172749</v>
      </c>
      <c r="D1863" s="26">
        <v>-0.0171266</v>
      </c>
      <c r="E1863" s="26">
        <f>IFERROR(VLOOKUP(A1863, USDTRY!$A$1:$B$2021, 2, FALSE), "NA")</f>
        <v>39.353</v>
      </c>
      <c r="F1863" s="27">
        <f t="shared" si="1"/>
        <v>241.9185323</v>
      </c>
      <c r="G1863" s="27">
        <f t="shared" si="2"/>
        <v>-0.02189260628</v>
      </c>
    </row>
    <row r="1864">
      <c r="A1864" s="28">
        <v>45821.0</v>
      </c>
      <c r="B1864" s="25">
        <v>9311.88</v>
      </c>
      <c r="C1864" s="26">
        <v>-0.022127</v>
      </c>
      <c r="D1864" s="26">
        <v>-0.0218839</v>
      </c>
      <c r="E1864" s="26">
        <f>IFERROR(VLOOKUP(A1864, USDTRY!$A$1:$B$2021, 2, FALSE), "NA")</f>
        <v>39.4143</v>
      </c>
      <c r="F1864" s="27">
        <f t="shared" si="1"/>
        <v>236.2563841</v>
      </c>
      <c r="G1864" s="27">
        <f t="shared" si="2"/>
        <v>-0.02368343725</v>
      </c>
    </row>
    <row r="1865">
      <c r="A1865" s="28">
        <v>45824.0</v>
      </c>
      <c r="B1865" s="25">
        <v>9350.01</v>
      </c>
      <c r="C1865" s="26">
        <v>0.00408641</v>
      </c>
      <c r="D1865" s="26">
        <v>0.00409477</v>
      </c>
      <c r="E1865" s="26">
        <f>IFERROR(VLOOKUP(A1865, USDTRY!$A$1:$B$2021, 2, FALSE), "NA")</f>
        <v>39.3489</v>
      </c>
      <c r="F1865" s="27">
        <f t="shared" si="1"/>
        <v>237.6180783</v>
      </c>
      <c r="G1865" s="27">
        <f t="shared" si="2"/>
        <v>0.005747082913</v>
      </c>
    </row>
    <row r="1866">
      <c r="A1866" s="28">
        <v>45825.0</v>
      </c>
      <c r="B1866" s="25">
        <v>9339.59</v>
      </c>
      <c r="C1866" s="26">
        <v>-0.0011151</v>
      </c>
      <c r="D1866" s="26">
        <v>-0.0011144</v>
      </c>
      <c r="E1866" s="26">
        <f>IFERROR(VLOOKUP(A1866, USDTRY!$A$1:$B$2021, 2, FALSE), "NA")</f>
        <v>39.5008</v>
      </c>
      <c r="F1866" s="27">
        <f t="shared" si="1"/>
        <v>236.4405278</v>
      </c>
      <c r="G1866" s="27">
        <f t="shared" si="2"/>
        <v>-0.004967963408</v>
      </c>
    </row>
    <row r="1867">
      <c r="A1867" s="28">
        <v>45826.0</v>
      </c>
      <c r="B1867" s="25">
        <v>9196.13</v>
      </c>
      <c r="C1867" s="26">
        <v>-0.0154796</v>
      </c>
      <c r="D1867" s="26">
        <v>-0.0153604</v>
      </c>
      <c r="E1867" s="26">
        <f>IFERROR(VLOOKUP(A1867, USDTRY!$A$1:$B$2021, 2, FALSE), "NA")</f>
        <v>39.527</v>
      </c>
      <c r="F1867" s="27">
        <f t="shared" si="1"/>
        <v>232.6543881</v>
      </c>
      <c r="G1867" s="27">
        <f t="shared" si="2"/>
        <v>-0.01614266851</v>
      </c>
    </row>
    <row r="1868">
      <c r="A1868" s="28">
        <v>45827.0</v>
      </c>
      <c r="B1868" s="25">
        <v>9102.02</v>
      </c>
      <c r="C1868" s="26">
        <v>-0.0102864</v>
      </c>
      <c r="D1868" s="26">
        <v>-0.0102337</v>
      </c>
      <c r="E1868" s="26">
        <f>IFERROR(VLOOKUP(A1868, USDTRY!$A$1:$B$2021, 2, FALSE), "NA")</f>
        <v>39.6203</v>
      </c>
      <c r="F1868" s="27">
        <f t="shared" si="1"/>
        <v>229.7312236</v>
      </c>
      <c r="G1868" s="27">
        <f t="shared" si="2"/>
        <v>-0.01264400695</v>
      </c>
    </row>
    <row r="1869">
      <c r="A1869" s="28">
        <v>45828.0</v>
      </c>
      <c r="B1869" s="25">
        <v>9203.37</v>
      </c>
      <c r="C1869" s="26">
        <v>0.01107335</v>
      </c>
      <c r="D1869" s="26">
        <v>0.01113489</v>
      </c>
      <c r="E1869" s="26">
        <f>IFERROR(VLOOKUP(A1869, USDTRY!$A$1:$B$2021, 2, FALSE), "NA")</f>
        <v>39.6775</v>
      </c>
      <c r="F1869" s="27">
        <f t="shared" si="1"/>
        <v>231.9543822</v>
      </c>
      <c r="G1869" s="27">
        <f t="shared" si="2"/>
        <v>0.009630691194</v>
      </c>
    </row>
    <row r="1870">
      <c r="A1870" s="28">
        <v>45831.0</v>
      </c>
      <c r="B1870" s="25">
        <v>9141.31</v>
      </c>
      <c r="C1870" s="26">
        <v>-0.006766</v>
      </c>
      <c r="D1870" s="26">
        <v>-0.0067432</v>
      </c>
      <c r="E1870" s="26">
        <f>IFERROR(VLOOKUP(A1870, USDTRY!$A$1:$B$2021, 2, FALSE), "NA")</f>
        <v>39.6153</v>
      </c>
      <c r="F1870" s="27">
        <f t="shared" si="1"/>
        <v>230.7520074</v>
      </c>
      <c r="G1870" s="27">
        <f t="shared" si="2"/>
        <v>-0.005197150973</v>
      </c>
    </row>
    <row r="1871">
      <c r="A1871" s="28">
        <v>45832.0</v>
      </c>
      <c r="B1871" s="25">
        <v>9448.9</v>
      </c>
      <c r="C1871" s="26">
        <v>0.03309463</v>
      </c>
      <c r="D1871" s="26">
        <v>0.03364835</v>
      </c>
      <c r="E1871" s="26">
        <f>IFERROR(VLOOKUP(A1871, USDTRY!$A$1:$B$2021, 2, FALSE), "NA")</f>
        <v>39.5545</v>
      </c>
      <c r="F1871" s="27">
        <f t="shared" si="1"/>
        <v>238.8830601</v>
      </c>
      <c r="G1871" s="27">
        <f t="shared" si="2"/>
        <v>0.03463057089</v>
      </c>
    </row>
    <row r="1872">
      <c r="A1872" s="28">
        <v>45833.0</v>
      </c>
      <c r="B1872" s="25">
        <v>9418.52</v>
      </c>
      <c r="C1872" s="26">
        <v>-0.0032204</v>
      </c>
      <c r="D1872" s="26">
        <v>-0.0032152</v>
      </c>
      <c r="E1872" s="26">
        <f>IFERROR(VLOOKUP(A1872, USDTRY!$A$1:$B$2021, 2, FALSE), "NA")</f>
        <v>39.7569</v>
      </c>
      <c r="F1872" s="27">
        <f t="shared" si="1"/>
        <v>236.9027766</v>
      </c>
      <c r="G1872" s="27">
        <f t="shared" si="2"/>
        <v>-0.008324312071</v>
      </c>
    </row>
    <row r="1873">
      <c r="A1873" s="28">
        <v>45834.0</v>
      </c>
      <c r="B1873" s="25">
        <v>9301.05</v>
      </c>
      <c r="C1873" s="26">
        <v>-0.0125507</v>
      </c>
      <c r="D1873" s="26">
        <v>-0.0124722</v>
      </c>
      <c r="E1873" s="26">
        <f>IFERROR(VLOOKUP(A1873, USDTRY!$A$1:$B$2021, 2, FALSE), "NA")</f>
        <v>39.776</v>
      </c>
      <c r="F1873" s="27">
        <f t="shared" si="1"/>
        <v>233.8357301</v>
      </c>
      <c r="G1873" s="27">
        <f t="shared" si="2"/>
        <v>-0.01303097109</v>
      </c>
    </row>
    <row r="1874">
      <c r="A1874" s="28">
        <v>45835.0</v>
      </c>
      <c r="B1874" s="25">
        <v>9404.89</v>
      </c>
      <c r="C1874" s="26">
        <v>0.01110247</v>
      </c>
      <c r="D1874" s="26">
        <v>0.01116433</v>
      </c>
      <c r="E1874" s="26">
        <f>IFERROR(VLOOKUP(A1874, USDTRY!$A$1:$B$2021, 2, FALSE), "NA")</f>
        <v>39.9094</v>
      </c>
      <c r="F1874" s="27">
        <f t="shared" si="1"/>
        <v>235.6560109</v>
      </c>
      <c r="G1874" s="27">
        <f t="shared" si="2"/>
        <v>0.007754299973</v>
      </c>
    </row>
    <row r="1875">
      <c r="A1875" s="28">
        <v>45838.0</v>
      </c>
      <c r="B1875" s="25">
        <v>9948.51</v>
      </c>
      <c r="C1875" s="26">
        <v>0.05619302</v>
      </c>
      <c r="D1875" s="26">
        <v>0.05780185</v>
      </c>
      <c r="E1875" s="26">
        <f>IFERROR(VLOOKUP(A1875, USDTRY!$A$1:$B$2021, 2, FALSE), "NA")</f>
        <v>39.8136</v>
      </c>
      <c r="F1875" s="27">
        <f t="shared" si="1"/>
        <v>249.8771776</v>
      </c>
      <c r="G1875" s="27">
        <f t="shared" si="2"/>
        <v>0.05859634709</v>
      </c>
    </row>
    <row r="1876">
      <c r="A1876" s="28">
        <v>45839.0</v>
      </c>
      <c r="B1876" s="25">
        <v>10080.35</v>
      </c>
      <c r="C1876" s="26">
        <v>0.01316519</v>
      </c>
      <c r="D1876" s="26">
        <v>0.01325224</v>
      </c>
      <c r="E1876" s="26">
        <f>IFERROR(VLOOKUP(A1876, USDTRY!$A$1:$B$2021, 2, FALSE), "NA")</f>
        <v>39.8392</v>
      </c>
      <c r="F1876" s="27">
        <f t="shared" si="1"/>
        <v>253.0259142</v>
      </c>
      <c r="G1876" s="27">
        <f t="shared" si="2"/>
        <v>0.01252240332</v>
      </c>
    </row>
    <row r="1877">
      <c r="A1877" s="28">
        <v>45840.0</v>
      </c>
      <c r="B1877" s="25">
        <v>10189.02</v>
      </c>
      <c r="C1877" s="26">
        <v>0.01072269</v>
      </c>
      <c r="D1877" s="26">
        <v>0.01078038</v>
      </c>
      <c r="E1877" s="26">
        <f>IFERROR(VLOOKUP(A1877, USDTRY!$A$1:$B$2021, 2, FALSE), "NA")</f>
        <v>39.7749</v>
      </c>
      <c r="F1877" s="27">
        <f t="shared" si="1"/>
        <v>256.1670802</v>
      </c>
      <c r="G1877" s="27">
        <f t="shared" si="2"/>
        <v>0.01233797774</v>
      </c>
    </row>
    <row r="1878">
      <c r="A1878" s="28">
        <v>45841.0</v>
      </c>
      <c r="B1878" s="25">
        <v>10228.39</v>
      </c>
      <c r="C1878" s="26">
        <v>0.00385652</v>
      </c>
      <c r="D1878" s="26">
        <v>0.00386396</v>
      </c>
      <c r="E1878" s="26">
        <f>IFERROR(VLOOKUP(A1878, USDTRY!$A$1:$B$2021, 2, FALSE), "NA")</f>
        <v>39.8228</v>
      </c>
      <c r="F1878" s="27">
        <f t="shared" si="1"/>
        <v>256.8475848</v>
      </c>
      <c r="G1878" s="27">
        <f t="shared" si="2"/>
        <v>0.002652964923</v>
      </c>
    </row>
    <row r="1879">
      <c r="A1879" s="28">
        <v>45842.0</v>
      </c>
      <c r="B1879" s="25">
        <v>10275.75</v>
      </c>
      <c r="C1879" s="26">
        <v>0.00461956</v>
      </c>
      <c r="D1879" s="26">
        <v>0.00463025</v>
      </c>
      <c r="E1879" s="26">
        <f>IFERROR(VLOOKUP(A1879, USDTRY!$A$1:$B$2021, 2, FALSE), "NA")</f>
        <v>39.8474</v>
      </c>
      <c r="F1879" s="27">
        <f t="shared" si="1"/>
        <v>257.8775529</v>
      </c>
      <c r="G1879" s="27">
        <f t="shared" si="2"/>
        <v>0.004002017243</v>
      </c>
    </row>
    <row r="1880">
      <c r="A1880" s="28">
        <v>45845.0</v>
      </c>
      <c r="B1880" s="25">
        <v>10107.68</v>
      </c>
      <c r="C1880" s="26">
        <v>-0.0164912</v>
      </c>
      <c r="D1880" s="26">
        <v>-0.016356</v>
      </c>
      <c r="E1880" s="26">
        <f>IFERROR(VLOOKUP(A1880, USDTRY!$A$1:$B$2021, 2, FALSE), "NA")</f>
        <v>39.9617</v>
      </c>
      <c r="F1880" s="27">
        <f t="shared" si="1"/>
        <v>252.9341845</v>
      </c>
      <c r="G1880" s="27">
        <f t="shared" si="2"/>
        <v>-0.01935555646</v>
      </c>
    </row>
    <row r="1881">
      <c r="A1881" s="28">
        <v>45846.0</v>
      </c>
      <c r="B1881" s="25">
        <v>9998.2</v>
      </c>
      <c r="C1881" s="26">
        <v>-0.0108905</v>
      </c>
      <c r="D1881" s="26">
        <v>-0.0108314</v>
      </c>
      <c r="E1881" s="26">
        <f>IFERROR(VLOOKUP(A1881, USDTRY!$A$1:$B$2021, 2, FALSE), "NA")</f>
        <v>40.045</v>
      </c>
      <c r="F1881" s="27">
        <f t="shared" si="1"/>
        <v>249.6741166</v>
      </c>
      <c r="G1881" s="27">
        <f t="shared" si="2"/>
        <v>-0.0129727805</v>
      </c>
    </row>
    <row r="1882">
      <c r="A1882" s="28">
        <v>45847.0</v>
      </c>
      <c r="B1882" s="25">
        <v>10167.26</v>
      </c>
      <c r="C1882" s="26">
        <v>0.01676768</v>
      </c>
      <c r="D1882" s="26">
        <v>0.01690904</v>
      </c>
      <c r="E1882" s="26">
        <f>IFERROR(VLOOKUP(A1882, USDTRY!$A$1:$B$2021, 2, FALSE), "NA")</f>
        <v>40.0349</v>
      </c>
      <c r="F1882" s="27">
        <f t="shared" si="1"/>
        <v>253.95992</v>
      </c>
      <c r="G1882" s="27">
        <f t="shared" si="2"/>
        <v>0.01701992517</v>
      </c>
    </row>
    <row r="1883">
      <c r="A1883" s="28">
        <v>45848.0</v>
      </c>
      <c r="B1883" s="25">
        <v>10331.31</v>
      </c>
      <c r="C1883" s="26">
        <v>0.01600634</v>
      </c>
      <c r="D1883" s="26">
        <v>0.01613512</v>
      </c>
      <c r="E1883" s="26">
        <f>IFERROR(VLOOKUP(A1883, USDTRY!$A$1:$B$2021, 2, FALSE), "NA")</f>
        <v>40.0789</v>
      </c>
      <c r="F1883" s="27">
        <f t="shared" si="1"/>
        <v>257.7742902</v>
      </c>
      <c r="G1883" s="27">
        <f t="shared" si="2"/>
        <v>0.01490789871</v>
      </c>
    </row>
    <row r="1884">
      <c r="A1884" s="28">
        <v>45849.0</v>
      </c>
      <c r="B1884" s="25">
        <v>10358.46</v>
      </c>
      <c r="C1884" s="26">
        <v>0.00262449</v>
      </c>
      <c r="D1884" s="26">
        <v>0.00262793</v>
      </c>
      <c r="E1884" s="26">
        <f>IFERROR(VLOOKUP(A1884, USDTRY!$A$1:$B$2021, 2, FALSE), "NA")</f>
        <v>40.1815</v>
      </c>
      <c r="F1884" s="27">
        <f t="shared" si="1"/>
        <v>257.7917698</v>
      </c>
      <c r="G1884" s="27">
        <f t="shared" si="2"/>
        <v>0.00006780753481</v>
      </c>
    </row>
    <row r="1885">
      <c r="A1885" s="28">
        <v>45852.0</v>
      </c>
      <c r="B1885" s="25">
        <v>10225.48</v>
      </c>
      <c r="C1885" s="26">
        <v>-0.0129209</v>
      </c>
      <c r="D1885" s="26">
        <v>-0.0128378</v>
      </c>
      <c r="E1885" s="26">
        <f>IFERROR(VLOOKUP(A1885, USDTRY!$A$1:$B$2021, 2, FALSE), "NA")</f>
        <v>40.1735</v>
      </c>
      <c r="F1885" s="27">
        <f t="shared" si="1"/>
        <v>254.5329633</v>
      </c>
      <c r="G1885" s="27">
        <f t="shared" si="2"/>
        <v>-0.01272181612</v>
      </c>
    </row>
    <row r="1886">
      <c r="A1886" s="28">
        <v>45854.0</v>
      </c>
      <c r="B1886" s="25">
        <v>10121.52</v>
      </c>
      <c r="C1886" s="26">
        <v>-0.0102188</v>
      </c>
      <c r="D1886" s="26">
        <v>-0.0101668</v>
      </c>
      <c r="E1886" s="26">
        <f>IFERROR(VLOOKUP(A1886, USDTRY!$A$1:$B$2021, 2, FALSE), "NA")</f>
        <v>40.2548</v>
      </c>
      <c r="F1886" s="27">
        <f t="shared" si="1"/>
        <v>251.4363504</v>
      </c>
      <c r="G1886" s="27">
        <f t="shared" si="2"/>
        <v>-0.01224047152</v>
      </c>
    </row>
    <row r="1887">
      <c r="A1887" s="28">
        <v>45855.0</v>
      </c>
      <c r="B1887" s="25">
        <v>10370.71</v>
      </c>
      <c r="C1887" s="26">
        <v>0.02432164</v>
      </c>
      <c r="D1887" s="26">
        <v>0.02461982</v>
      </c>
      <c r="E1887" s="26">
        <f>IFERROR(VLOOKUP(A1887, USDTRY!$A$1:$B$2021, 2, FALSE), "NA")</f>
        <v>40.2881</v>
      </c>
      <c r="F1887" s="27">
        <f t="shared" si="1"/>
        <v>257.4137276</v>
      </c>
      <c r="G1887" s="27">
        <f t="shared" si="2"/>
        <v>0.02349474784</v>
      </c>
    </row>
    <row r="1888">
      <c r="A1888" s="28">
        <v>45856.0</v>
      </c>
      <c r="B1888" s="25">
        <v>10366.16</v>
      </c>
      <c r="C1888" s="26">
        <v>-4.388E-4</v>
      </c>
      <c r="D1888" s="26">
        <v>-4.387E-4</v>
      </c>
      <c r="E1888" s="26">
        <f>IFERROR(VLOOKUP(A1888, USDTRY!$A$1:$B$2021, 2, FALSE), "NA")</f>
        <v>40.3945</v>
      </c>
      <c r="F1888" s="27">
        <f t="shared" si="1"/>
        <v>256.6230551</v>
      </c>
      <c r="G1888" s="27">
        <f t="shared" si="2"/>
        <v>-0.003076329002</v>
      </c>
    </row>
    <row r="1889">
      <c r="A1889" s="28">
        <v>45859.0</v>
      </c>
      <c r="B1889" s="25">
        <v>10616.18</v>
      </c>
      <c r="C1889" s="26">
        <v>0.0238326</v>
      </c>
      <c r="D1889" s="26">
        <v>0.02411886</v>
      </c>
      <c r="E1889" s="26">
        <f>IFERROR(VLOOKUP(A1889, USDTRY!$A$1:$B$2021, 2, FALSE), "NA")</f>
        <v>40.3845</v>
      </c>
      <c r="F1889" s="27">
        <f t="shared" si="1"/>
        <v>262.8775892</v>
      </c>
      <c r="G1889" s="27">
        <f t="shared" si="2"/>
        <v>0.0240801868</v>
      </c>
    </row>
    <row r="1890">
      <c r="A1890" s="28">
        <v>45860.0</v>
      </c>
      <c r="B1890" s="25">
        <v>10616.09</v>
      </c>
      <c r="C1890" s="29">
        <v>-8.478E-6</v>
      </c>
      <c r="D1890" s="29">
        <v>-8.478E-6</v>
      </c>
      <c r="E1890" s="26">
        <f>IFERROR(VLOOKUP(A1890, USDTRY!$A$1:$B$2021, 2, FALSE), "NA")</f>
        <v>40.3935</v>
      </c>
      <c r="F1890" s="27">
        <f t="shared" si="1"/>
        <v>262.8167898</v>
      </c>
      <c r="G1890" s="27">
        <f t="shared" si="2"/>
        <v>-0.0002313106121</v>
      </c>
    </row>
    <row r="1891">
      <c r="A1891" s="28">
        <v>45861.0</v>
      </c>
      <c r="B1891" s="25">
        <v>10591.98</v>
      </c>
      <c r="C1891" s="26">
        <v>-0.0022737</v>
      </c>
      <c r="D1891" s="26">
        <v>-0.0022711</v>
      </c>
      <c r="E1891" s="26">
        <f>IFERROR(VLOOKUP(A1891, USDTRY!$A$1:$B$2021, 2, FALSE), "NA")</f>
        <v>40.447</v>
      </c>
      <c r="F1891" s="27">
        <f t="shared" si="1"/>
        <v>261.8730685</v>
      </c>
      <c r="G1891" s="27">
        <f t="shared" si="2"/>
        <v>-0.003597257972</v>
      </c>
    </row>
    <row r="1892">
      <c r="A1892" s="28">
        <v>45862.0</v>
      </c>
      <c r="B1892" s="25">
        <v>10689.05</v>
      </c>
      <c r="C1892" s="26">
        <v>0.00912274</v>
      </c>
      <c r="D1892" s="26">
        <v>0.00916448</v>
      </c>
      <c r="E1892" s="26">
        <f>IFERROR(VLOOKUP(A1892, USDTRY!$A$1:$B$2021, 2, FALSE), "NA")</f>
        <v>40.6643</v>
      </c>
      <c r="F1892" s="27">
        <f t="shared" si="1"/>
        <v>262.8607894</v>
      </c>
      <c r="G1892" s="27">
        <f t="shared" si="2"/>
        <v>0.003764659479</v>
      </c>
    </row>
    <row r="1893">
      <c r="A1893" s="28">
        <v>45863.0</v>
      </c>
      <c r="B1893" s="25">
        <v>10642.6</v>
      </c>
      <c r="C1893" s="26">
        <v>-0.004355</v>
      </c>
      <c r="D1893" s="26">
        <v>-0.0043456</v>
      </c>
      <c r="E1893" s="26">
        <f>IFERROR(VLOOKUP(A1893, USDTRY!$A$1:$B$2021, 2, FALSE), "NA")</f>
        <v>40.5624</v>
      </c>
      <c r="F1893" s="27">
        <f t="shared" si="1"/>
        <v>262.3759935</v>
      </c>
      <c r="G1893" s="27">
        <f t="shared" si="2"/>
        <v>-0.001846009502</v>
      </c>
    </row>
    <row r="1894">
      <c r="A1894" s="28">
        <v>45866.0</v>
      </c>
      <c r="B1894" s="25">
        <v>10542.09</v>
      </c>
      <c r="C1894" s="26">
        <v>-0.009489</v>
      </c>
      <c r="D1894" s="26">
        <v>-0.0094441</v>
      </c>
      <c r="E1894" s="26">
        <f>IFERROR(VLOOKUP(A1894, USDTRY!$A$1:$B$2021, 2, FALSE), "NA")</f>
        <v>40.5517</v>
      </c>
      <c r="F1894" s="27">
        <f t="shared" si="1"/>
        <v>259.9666598</v>
      </c>
      <c r="G1894" s="27">
        <f t="shared" si="2"/>
        <v>-0.009225173392</v>
      </c>
    </row>
    <row r="1895">
      <c r="A1895" s="28">
        <v>45867.0</v>
      </c>
      <c r="B1895" s="25">
        <v>10487.25</v>
      </c>
      <c r="C1895" s="26">
        <v>-0.0052156</v>
      </c>
      <c r="D1895" s="26">
        <v>-0.005202</v>
      </c>
      <c r="E1895" s="26">
        <f>IFERROR(VLOOKUP(A1895, USDTRY!$A$1:$B$2021, 2, FALSE), "NA")</f>
        <v>40.5813</v>
      </c>
      <c r="F1895" s="27">
        <f t="shared" si="1"/>
        <v>258.4256788</v>
      </c>
      <c r="G1895" s="27">
        <f t="shared" si="2"/>
        <v>-0.005945248205</v>
      </c>
    </row>
    <row r="1896">
      <c r="A1896" s="28">
        <v>45868.0</v>
      </c>
      <c r="B1896" s="25">
        <v>10618.97</v>
      </c>
      <c r="C1896" s="26">
        <v>0.01248179</v>
      </c>
      <c r="D1896" s="26">
        <v>0.01256001</v>
      </c>
      <c r="E1896" s="26">
        <f>IFERROR(VLOOKUP(A1896, USDTRY!$A$1:$B$2021, 2, FALSE), "NA")</f>
        <v>40.5883</v>
      </c>
      <c r="F1896" s="27">
        <f t="shared" si="1"/>
        <v>261.62638</v>
      </c>
      <c r="G1896" s="27">
        <f t="shared" si="2"/>
        <v>0.01230931232</v>
      </c>
    </row>
    <row r="1897">
      <c r="A1897" s="28">
        <v>45869.0</v>
      </c>
      <c r="B1897" s="25">
        <v>10743.2</v>
      </c>
      <c r="C1897" s="26">
        <v>0.01163097</v>
      </c>
      <c r="D1897" s="26">
        <v>0.01169887</v>
      </c>
      <c r="E1897" s="26">
        <f>IFERROR(VLOOKUP(A1897, USDTRY!$A$1:$B$2021, 2, FALSE), "NA")</f>
        <v>40.6332</v>
      </c>
      <c r="F1897" s="27">
        <f t="shared" si="1"/>
        <v>264.394633</v>
      </c>
      <c r="G1897" s="27">
        <f t="shared" si="2"/>
        <v>0.01052535329</v>
      </c>
    </row>
    <row r="1898">
      <c r="A1898" s="28">
        <v>45870.0</v>
      </c>
      <c r="B1898" s="25">
        <v>10746.98</v>
      </c>
      <c r="C1898" s="26">
        <v>3.5179E-4</v>
      </c>
      <c r="D1898" s="26">
        <v>3.5185E-4</v>
      </c>
      <c r="E1898" s="26">
        <f>IFERROR(VLOOKUP(A1898, USDTRY!$A$1:$B$2021, 2, FALSE), "NA")</f>
        <v>40.617</v>
      </c>
      <c r="F1898" s="27">
        <f t="shared" si="1"/>
        <v>264.5931507</v>
      </c>
      <c r="G1898" s="27">
        <f t="shared" si="2"/>
        <v>0.0007505568425</v>
      </c>
    </row>
    <row r="1899">
      <c r="A1899" s="28">
        <v>45873.0</v>
      </c>
      <c r="B1899" s="25">
        <v>10853.49</v>
      </c>
      <c r="C1899" s="26">
        <v>0.0098619</v>
      </c>
      <c r="D1899" s="26">
        <v>0.00991069</v>
      </c>
      <c r="E1899" s="26">
        <f>IFERROR(VLOOKUP(A1899, USDTRY!$A$1:$B$2021, 2, FALSE), "NA")</f>
        <v>40.6564</v>
      </c>
      <c r="F1899" s="27">
        <f t="shared" si="1"/>
        <v>266.9564939</v>
      </c>
      <c r="G1899" s="27">
        <f t="shared" si="2"/>
        <v>0.008892335384</v>
      </c>
    </row>
    <row r="1900">
      <c r="A1900" s="28">
        <v>45874.0</v>
      </c>
      <c r="B1900" s="25">
        <v>10849.96</v>
      </c>
      <c r="C1900" s="26">
        <v>-3.253E-4</v>
      </c>
      <c r="D1900" s="26">
        <v>-3.252E-4</v>
      </c>
      <c r="E1900" s="26">
        <f>IFERROR(VLOOKUP(A1900, USDTRY!$A$1:$B$2021, 2, FALSE), "NA")</f>
        <v>40.6701</v>
      </c>
      <c r="F1900" s="27">
        <f t="shared" si="1"/>
        <v>266.7797719</v>
      </c>
      <c r="G1900" s="27">
        <f t="shared" si="2"/>
        <v>-0.0006622074631</v>
      </c>
    </row>
    <row r="1901">
      <c r="A1901" s="28">
        <v>45875.0</v>
      </c>
      <c r="B1901" s="25">
        <v>10901.01</v>
      </c>
      <c r="C1901" s="26">
        <v>0.00469405</v>
      </c>
      <c r="D1901" s="26">
        <v>0.00470509</v>
      </c>
      <c r="E1901" s="26">
        <f>IFERROR(VLOOKUP(A1901, USDTRY!$A$1:$B$2021, 2, FALSE), "NA")</f>
        <v>40.6383</v>
      </c>
      <c r="F1901" s="27">
        <f t="shared" si="1"/>
        <v>268.2447346</v>
      </c>
      <c r="G1901" s="27">
        <f t="shared" si="2"/>
        <v>0.005476259193</v>
      </c>
    </row>
    <row r="1902">
      <c r="A1902" s="28">
        <v>45876.0</v>
      </c>
      <c r="B1902" s="25">
        <v>10956.05</v>
      </c>
      <c r="C1902" s="26">
        <v>0.00503637</v>
      </c>
      <c r="D1902" s="26">
        <v>0.00504907</v>
      </c>
      <c r="E1902" s="26">
        <f>IFERROR(VLOOKUP(A1902, USDTRY!$A$1:$B$2021, 2, FALSE), "NA")</f>
        <v>40.6077</v>
      </c>
      <c r="F1902" s="27">
        <f t="shared" si="1"/>
        <v>269.8022789</v>
      </c>
      <c r="G1902" s="27">
        <f t="shared" si="2"/>
        <v>0.005789637496</v>
      </c>
    </row>
    <row r="1903">
      <c r="A1903" s="28">
        <v>45877.0</v>
      </c>
      <c r="B1903" s="25">
        <v>10972.63</v>
      </c>
      <c r="C1903" s="26">
        <v>0.00151218</v>
      </c>
      <c r="D1903" s="26">
        <v>0.00151332</v>
      </c>
      <c r="E1903" s="26">
        <f>IFERROR(VLOOKUP(A1903, USDTRY!$A$1:$B$2021, 2, FALSE), "NA")</f>
        <v>40.6528</v>
      </c>
      <c r="F1903" s="27">
        <f t="shared" si="1"/>
        <v>269.9108057</v>
      </c>
      <c r="G1903" s="27">
        <f t="shared" si="2"/>
        <v>0.000402164699</v>
      </c>
    </row>
    <row r="1904">
      <c r="A1904" s="28">
        <v>45880.0</v>
      </c>
      <c r="B1904" s="25">
        <v>11038.32</v>
      </c>
      <c r="C1904" s="26">
        <v>0.00596887</v>
      </c>
      <c r="D1904" s="26">
        <v>0.00598671</v>
      </c>
      <c r="E1904" s="26">
        <f>IFERROR(VLOOKUP(A1904, USDTRY!$A$1:$B$2021, 2, FALSE), "NA")</f>
        <v>40.5468</v>
      </c>
      <c r="F1904" s="27">
        <f t="shared" si="1"/>
        <v>272.2365267</v>
      </c>
      <c r="G1904" s="27">
        <f t="shared" si="2"/>
        <v>0.008579716828</v>
      </c>
    </row>
    <row r="1905">
      <c r="A1905" s="28">
        <v>45881.0</v>
      </c>
      <c r="B1905" s="25">
        <v>10954.5</v>
      </c>
      <c r="C1905" s="26">
        <v>-0.0076225</v>
      </c>
      <c r="D1905" s="26">
        <v>-0.0075935</v>
      </c>
      <c r="E1905" s="26">
        <f>IFERROR(VLOOKUP(A1905, USDTRY!$A$1:$B$2021, 2, FALSE), "NA")</f>
        <v>40.7265</v>
      </c>
      <c r="F1905" s="27">
        <f t="shared" si="1"/>
        <v>268.9772016</v>
      </c>
      <c r="G1905" s="27">
        <f t="shared" si="2"/>
        <v>-0.0120446483</v>
      </c>
    </row>
    <row r="1906">
      <c r="A1906" s="28">
        <v>45882.0</v>
      </c>
      <c r="B1906" s="25">
        <v>10949.95</v>
      </c>
      <c r="C1906" s="26">
        <v>-4.154E-4</v>
      </c>
      <c r="D1906" s="26">
        <v>-4.154E-4</v>
      </c>
      <c r="E1906" s="26">
        <f>IFERROR(VLOOKUP(A1906, USDTRY!$A$1:$B$2021, 2, FALSE), "NA")</f>
        <v>40.7747</v>
      </c>
      <c r="F1906" s="27">
        <f t="shared" si="1"/>
        <v>268.5476533</v>
      </c>
      <c r="G1906" s="27">
        <f t="shared" si="2"/>
        <v>-0.001598245512</v>
      </c>
    </row>
    <row r="1907">
      <c r="A1907" s="28">
        <v>45883.0</v>
      </c>
      <c r="B1907" s="25">
        <v>10824.55</v>
      </c>
      <c r="C1907" s="26">
        <v>-0.0115182</v>
      </c>
      <c r="D1907" s="26">
        <v>-0.0114521</v>
      </c>
      <c r="E1907" s="26">
        <f>IFERROR(VLOOKUP(A1907, USDTRY!$A$1:$B$2021, 2, FALSE), "NA")</f>
        <v>40.8305</v>
      </c>
      <c r="F1907" s="27">
        <f t="shared" si="1"/>
        <v>265.1094158</v>
      </c>
      <c r="G1907" s="27">
        <f t="shared" si="2"/>
        <v>-0.01288574758</v>
      </c>
    </row>
    <row r="1908">
      <c r="A1908" s="28">
        <v>45884.0</v>
      </c>
      <c r="B1908" s="25">
        <v>10870.57</v>
      </c>
      <c r="C1908" s="26">
        <v>0.00424244</v>
      </c>
      <c r="D1908" s="26">
        <v>0.00425145</v>
      </c>
      <c r="E1908" s="26">
        <f>IFERROR(VLOOKUP(A1908, USDTRY!$A$1:$B$2021, 2, FALSE), "NA")</f>
        <v>40.8</v>
      </c>
      <c r="F1908" s="27">
        <f t="shared" si="1"/>
        <v>266.4355392</v>
      </c>
      <c r="G1908" s="27">
        <f t="shared" si="2"/>
        <v>0.004989704819</v>
      </c>
    </row>
    <row r="1909">
      <c r="A1909" s="28">
        <v>45887.0</v>
      </c>
      <c r="B1909" s="25">
        <v>10929.77</v>
      </c>
      <c r="C1909" s="26">
        <v>0.00543112</v>
      </c>
      <c r="D1909" s="26">
        <v>0.0054459</v>
      </c>
      <c r="E1909" s="26">
        <f>IFERROR(VLOOKUP(A1909, USDTRY!$A$1:$B$2021, 2, FALSE), "NA")</f>
        <v>40.8815</v>
      </c>
      <c r="F1909" s="27">
        <f t="shared" si="1"/>
        <v>267.3524699</v>
      </c>
      <c r="G1909" s="27">
        <f t="shared" si="2"/>
        <v>0.003435564734</v>
      </c>
    </row>
    <row r="1910">
      <c r="A1910" s="28">
        <v>45888.0</v>
      </c>
      <c r="B1910" s="25">
        <v>10962.02</v>
      </c>
      <c r="C1910" s="26">
        <v>0.00294631</v>
      </c>
      <c r="D1910" s="26">
        <v>0.00295066</v>
      </c>
      <c r="E1910" s="26">
        <f>IFERROR(VLOOKUP(A1910, USDTRY!$A$1:$B$2021, 2, FALSE), "NA")</f>
        <v>40.8934</v>
      </c>
      <c r="F1910" s="27">
        <f t="shared" si="1"/>
        <v>268.0633061</v>
      </c>
      <c r="G1910" s="27">
        <f t="shared" si="2"/>
        <v>0.002655269288</v>
      </c>
    </row>
    <row r="1911">
      <c r="A1911" s="28">
        <v>45889.0</v>
      </c>
      <c r="B1911" s="25">
        <v>11134.73</v>
      </c>
      <c r="C1911" s="26">
        <v>0.01563248</v>
      </c>
      <c r="D1911" s="26">
        <v>0.01575531</v>
      </c>
      <c r="E1911" s="26">
        <f>IFERROR(VLOOKUP(A1911, USDTRY!$A$1:$B$2021, 2, FALSE), "NA")</f>
        <v>40.9277</v>
      </c>
      <c r="F1911" s="27">
        <f t="shared" si="1"/>
        <v>272.0585325</v>
      </c>
      <c r="G1911" s="27">
        <f t="shared" si="2"/>
        <v>0.01479406685</v>
      </c>
    </row>
    <row r="1912">
      <c r="A1912" s="28">
        <v>45890.0</v>
      </c>
      <c r="B1912" s="25">
        <v>11313.9</v>
      </c>
      <c r="C1912" s="26">
        <v>0.01596301</v>
      </c>
      <c r="D1912" s="26">
        <v>0.0160911</v>
      </c>
      <c r="E1912" s="26">
        <f>IFERROR(VLOOKUP(A1912, USDTRY!$A$1:$B$2021, 2, FALSE), "NA")</f>
        <v>40.934</v>
      </c>
      <c r="F1912" s="27">
        <f t="shared" si="1"/>
        <v>276.3937069</v>
      </c>
      <c r="G1912" s="27">
        <f t="shared" si="2"/>
        <v>0.01580908759</v>
      </c>
    </row>
    <row r="1913">
      <c r="A1913" s="28">
        <v>45891.0</v>
      </c>
      <c r="B1913" s="25">
        <v>11372.33</v>
      </c>
      <c r="C1913" s="26">
        <v>0.00515115</v>
      </c>
      <c r="D1913" s="26">
        <v>0.00516444</v>
      </c>
      <c r="E1913" s="26">
        <f>IFERROR(VLOOKUP(A1913, USDTRY!$A$1:$B$2021, 2, FALSE), "NA")</f>
        <v>40.9357</v>
      </c>
      <c r="F1913" s="27">
        <f t="shared" si="1"/>
        <v>277.8095892</v>
      </c>
      <c r="G1913" s="27">
        <f t="shared" si="2"/>
        <v>0.005109624329</v>
      </c>
    </row>
    <row r="1914">
      <c r="A1914" s="28">
        <v>45894.0</v>
      </c>
      <c r="B1914" s="25">
        <v>11477.8</v>
      </c>
      <c r="C1914" s="26">
        <v>0.00923152</v>
      </c>
      <c r="D1914" s="26">
        <v>0.00927426</v>
      </c>
      <c r="E1914" s="26">
        <f>IFERROR(VLOOKUP(A1914, USDTRY!$A$1:$B$2021, 2, FALSE), "NA")</f>
        <v>40.9902</v>
      </c>
      <c r="F1914" s="27">
        <f t="shared" si="1"/>
        <v>280.0132715</v>
      </c>
      <c r="G1914" s="27">
        <f t="shared" si="2"/>
        <v>0.007901052106</v>
      </c>
    </row>
    <row r="1915">
      <c r="A1915" s="28">
        <v>45895.0</v>
      </c>
      <c r="B1915" s="25">
        <v>11529.81</v>
      </c>
      <c r="C1915" s="26">
        <v>0.00452112</v>
      </c>
      <c r="D1915" s="26">
        <v>0.00453136</v>
      </c>
      <c r="E1915" s="26">
        <f>IFERROR(VLOOKUP(A1915, USDTRY!$A$1:$B$2021, 2, FALSE), "NA")</f>
        <v>41.0348</v>
      </c>
      <c r="F1915" s="27">
        <f t="shared" si="1"/>
        <v>280.9763908</v>
      </c>
      <c r="G1915" s="27">
        <f t="shared" si="2"/>
        <v>0.00343364706</v>
      </c>
    </row>
    <row r="1916">
      <c r="A1916" s="28">
        <v>45896.0</v>
      </c>
      <c r="B1916" s="25">
        <v>11359.01</v>
      </c>
      <c r="C1916" s="26">
        <v>-0.0149246</v>
      </c>
      <c r="D1916" s="26">
        <v>-0.0148138</v>
      </c>
      <c r="E1916" s="26">
        <f>IFERROR(VLOOKUP(A1916, USDTRY!$A$1:$B$2021, 2, FALSE), "NA")</f>
        <v>41.0379</v>
      </c>
      <c r="F1916" s="27">
        <f t="shared" si="1"/>
        <v>276.7931595</v>
      </c>
      <c r="G1916" s="27">
        <f t="shared" si="2"/>
        <v>-0.01500013657</v>
      </c>
    </row>
    <row r="1917">
      <c r="A1917" s="28">
        <v>45897.0</v>
      </c>
      <c r="B1917" s="25">
        <v>11368.78</v>
      </c>
      <c r="C1917" s="26">
        <v>8.5974E-4</v>
      </c>
      <c r="D1917" s="26">
        <v>8.6011E-4</v>
      </c>
      <c r="E1917" s="26">
        <f>IFERROR(VLOOKUP(A1917, USDTRY!$A$1:$B$2021, 2, FALSE), "NA")</f>
        <v>41.0388</v>
      </c>
      <c r="F1917" s="27">
        <f t="shared" si="1"/>
        <v>277.0251567</v>
      </c>
      <c r="G1917" s="27">
        <f t="shared" si="2"/>
        <v>0.000837809779</v>
      </c>
    </row>
    <row r="1918">
      <c r="A1918" s="28">
        <v>45898.0</v>
      </c>
      <c r="B1918" s="25">
        <v>11288.05</v>
      </c>
      <c r="C1918" s="26">
        <v>-0.0071264</v>
      </c>
      <c r="D1918" s="26">
        <v>-0.007101</v>
      </c>
      <c r="E1918" s="26">
        <f>IFERROR(VLOOKUP(A1918, USDTRY!$A$1:$B$2021, 2, FALSE), "NA")</f>
        <v>41.1025</v>
      </c>
      <c r="F1918" s="27">
        <f t="shared" si="1"/>
        <v>274.6317134</v>
      </c>
      <c r="G1918" s="27">
        <f t="shared" si="2"/>
        <v>-0.008677344304</v>
      </c>
    </row>
    <row r="1919">
      <c r="A1919" s="28">
        <v>45901.0</v>
      </c>
      <c r="B1919" s="25">
        <v>11279.95</v>
      </c>
      <c r="C1919" s="26">
        <v>-7.178E-4</v>
      </c>
      <c r="D1919" s="26">
        <v>-7.176E-4</v>
      </c>
      <c r="E1919" s="26">
        <f>IFERROR(VLOOKUP(A1919, USDTRY!$A$1:$B$2021, 2, FALSE), "NA")</f>
        <v>41.1153</v>
      </c>
      <c r="F1919" s="27">
        <f t="shared" si="1"/>
        <v>274.3492082</v>
      </c>
      <c r="G1919" s="27">
        <f t="shared" si="2"/>
        <v>-0.001029198688</v>
      </c>
    </row>
    <row r="1920">
      <c r="A1920" s="28">
        <v>45902.0</v>
      </c>
      <c r="B1920" s="25">
        <v>10877.52</v>
      </c>
      <c r="C1920" s="26">
        <v>-0.0363285</v>
      </c>
      <c r="D1920" s="26">
        <v>-0.0356766</v>
      </c>
      <c r="E1920" s="26">
        <f>IFERROR(VLOOKUP(A1920, USDTRY!$A$1:$B$2021, 2, FALSE), "NA")</f>
        <v>41.138</v>
      </c>
      <c r="F1920" s="27">
        <f t="shared" si="1"/>
        <v>264.4153824</v>
      </c>
      <c r="G1920" s="27">
        <f t="shared" si="2"/>
        <v>-0.03688049272</v>
      </c>
    </row>
    <row r="1921">
      <c r="A1921" s="28">
        <v>45903.0</v>
      </c>
      <c r="B1921" s="25">
        <v>10737.68</v>
      </c>
      <c r="C1921" s="26">
        <v>-0.0129392</v>
      </c>
      <c r="D1921" s="26">
        <v>-0.0128559</v>
      </c>
      <c r="E1921" s="26">
        <f>IFERROR(VLOOKUP(A1921, USDTRY!$A$1:$B$2021, 2, FALSE), "NA")</f>
        <v>41.1569</v>
      </c>
      <c r="F1921" s="27">
        <f t="shared" si="1"/>
        <v>260.8962288</v>
      </c>
      <c r="G1921" s="27">
        <f t="shared" si="2"/>
        <v>-0.01339854715</v>
      </c>
    </row>
    <row r="1922">
      <c r="A1922" s="28">
        <v>45904.0</v>
      </c>
      <c r="B1922" s="25">
        <v>10828.93</v>
      </c>
      <c r="C1922" s="26">
        <v>0.00846221</v>
      </c>
      <c r="D1922" s="26">
        <v>0.00849811</v>
      </c>
      <c r="E1922" s="26">
        <f>IFERROR(VLOOKUP(A1922, USDTRY!$A$1:$B$2021, 2, FALSE), "NA")</f>
        <v>41.1576</v>
      </c>
      <c r="F1922" s="27">
        <f t="shared" si="1"/>
        <v>263.108879</v>
      </c>
      <c r="G1922" s="27">
        <f t="shared" si="2"/>
        <v>0.008445197714</v>
      </c>
    </row>
    <row r="1923">
      <c r="A1923" s="28">
        <v>45905.0</v>
      </c>
      <c r="B1923" s="25">
        <v>10729.49</v>
      </c>
      <c r="C1923" s="26">
        <v>-0.0092252</v>
      </c>
      <c r="D1923" s="26">
        <v>-0.0091828</v>
      </c>
      <c r="E1923" s="26">
        <f>IFERROR(VLOOKUP(A1923, USDTRY!$A$1:$B$2021, 2, FALSE), "NA")</f>
        <v>41.2381</v>
      </c>
      <c r="F1923" s="27">
        <f t="shared" si="1"/>
        <v>260.1839076</v>
      </c>
      <c r="G1923" s="27">
        <f t="shared" si="2"/>
        <v>-0.01117921736</v>
      </c>
    </row>
    <row r="1924">
      <c r="A1924" s="28">
        <v>45908.0</v>
      </c>
      <c r="B1924" s="25">
        <v>10449.36</v>
      </c>
      <c r="C1924" s="26">
        <v>-0.0264553</v>
      </c>
      <c r="D1924" s="26">
        <v>-0.0261084</v>
      </c>
      <c r="E1924" s="26">
        <f>IFERROR(VLOOKUP(A1924, USDTRY!$A$1:$B$2021, 2, FALSE), "NA")</f>
        <v>41.2518</v>
      </c>
      <c r="F1924" s="27">
        <f t="shared" si="1"/>
        <v>253.3067648</v>
      </c>
      <c r="G1924" s="27">
        <f t="shared" si="2"/>
        <v>-0.02678745459</v>
      </c>
    </row>
    <row r="1925">
      <c r="A1925" s="28">
        <v>45909.0</v>
      </c>
      <c r="B1925" s="25">
        <v>10486.09</v>
      </c>
      <c r="C1925" s="26">
        <v>0.00350888</v>
      </c>
      <c r="D1925" s="26">
        <v>0.00351505</v>
      </c>
      <c r="E1925" s="26">
        <f>IFERROR(VLOOKUP(A1925, USDTRY!$A$1:$B$2021, 2, FALSE), "NA")</f>
        <v>41.2606</v>
      </c>
      <c r="F1925" s="27">
        <f t="shared" si="1"/>
        <v>254.1429354</v>
      </c>
      <c r="G1925" s="27">
        <f t="shared" si="2"/>
        <v>0.003295583195</v>
      </c>
    </row>
    <row r="1926">
      <c r="A1926" s="28">
        <v>45910.0</v>
      </c>
      <c r="B1926" s="25">
        <v>10586.32</v>
      </c>
      <c r="C1926" s="26">
        <v>0.00951298</v>
      </c>
      <c r="D1926" s="26">
        <v>0.00955838</v>
      </c>
      <c r="E1926" s="26">
        <f>IFERROR(VLOOKUP(A1926, USDTRY!$A$1:$B$2021, 2, FALSE), "NA")</f>
        <v>41.2719</v>
      </c>
      <c r="F1926" s="27">
        <f t="shared" si="1"/>
        <v>256.5018814</v>
      </c>
      <c r="G1926" s="27">
        <f t="shared" si="2"/>
        <v>0.009239153074</v>
      </c>
    </row>
    <row r="1927">
      <c r="A1927" s="28">
        <v>45911.0</v>
      </c>
      <c r="B1927" s="25">
        <v>10382.89</v>
      </c>
      <c r="C1927" s="26">
        <v>-0.0194033</v>
      </c>
      <c r="D1927" s="26">
        <v>-0.0192163</v>
      </c>
      <c r="E1927" s="26">
        <f>IFERROR(VLOOKUP(A1927, USDTRY!$A$1:$B$2021, 2, FALSE), "NA")</f>
        <v>41.3238</v>
      </c>
      <c r="F1927" s="27">
        <f t="shared" si="1"/>
        <v>251.2569028</v>
      </c>
      <c r="G1927" s="27">
        <f t="shared" si="2"/>
        <v>-0.02066006674</v>
      </c>
    </row>
    <row r="1928">
      <c r="A1928" s="28">
        <v>45912.0</v>
      </c>
      <c r="B1928" s="25">
        <v>10372.04</v>
      </c>
      <c r="C1928" s="26">
        <v>-0.0010455</v>
      </c>
      <c r="D1928" s="26">
        <v>-0.001045</v>
      </c>
      <c r="E1928" s="26">
        <f>IFERROR(VLOOKUP(A1928, USDTRY!$A$1:$B$2021, 2, FALSE), "NA")</f>
        <v>41.3365</v>
      </c>
      <c r="F1928" s="27">
        <f t="shared" si="1"/>
        <v>250.9172281</v>
      </c>
      <c r="G1928" s="27">
        <f t="shared" si="2"/>
        <v>-0.001352816551</v>
      </c>
    </row>
    <row r="1929">
      <c r="A1929" s="28">
        <v>45915.0</v>
      </c>
      <c r="B1929" s="25">
        <v>11000.26</v>
      </c>
      <c r="C1929" s="26">
        <v>0.05880518</v>
      </c>
      <c r="D1929" s="26">
        <v>0.06056861</v>
      </c>
      <c r="E1929" s="26">
        <f>IFERROR(VLOOKUP(A1929, USDTRY!$A$1:$B$2021, 2, FALSE), "NA")</f>
        <v>41.3141</v>
      </c>
      <c r="F1929" s="27">
        <f t="shared" si="1"/>
        <v>266.259219</v>
      </c>
      <c r="G1929" s="27">
        <f t="shared" si="2"/>
        <v>0.05934722552</v>
      </c>
    </row>
    <row r="1930">
      <c r="A1930" s="28">
        <v>45916.0</v>
      </c>
      <c r="B1930" s="25">
        <v>11182.96</v>
      </c>
      <c r="C1930" s="26">
        <v>0.01647228</v>
      </c>
      <c r="D1930" s="26">
        <v>0.0166087</v>
      </c>
      <c r="E1930" s="26">
        <f>IFERROR(VLOOKUP(A1930, USDTRY!$A$1:$B$2021, 2, FALSE), "NA")</f>
        <v>41.2362</v>
      </c>
      <c r="F1930" s="27">
        <f t="shared" si="1"/>
        <v>271.1927869</v>
      </c>
      <c r="G1930" s="27">
        <f t="shared" si="2"/>
        <v>0.01835961701</v>
      </c>
    </row>
    <row r="1931">
      <c r="A1931" s="28">
        <v>45917.0</v>
      </c>
      <c r="B1931" s="25">
        <v>11165.85</v>
      </c>
      <c r="C1931" s="26">
        <v>-0.0015312</v>
      </c>
      <c r="D1931" s="26">
        <v>-0.00153</v>
      </c>
      <c r="E1931" s="26">
        <f>IFERROR(VLOOKUP(A1931, USDTRY!$A$1:$B$2021, 2, FALSE), "NA")</f>
        <v>41.2695</v>
      </c>
      <c r="F1931" s="27">
        <f t="shared" si="1"/>
        <v>270.5593719</v>
      </c>
      <c r="G1931" s="27">
        <f t="shared" si="2"/>
        <v>-0.002338395022</v>
      </c>
    </row>
    <row r="1932">
      <c r="A1932" s="28">
        <v>45918.0</v>
      </c>
      <c r="B1932" s="25">
        <v>11048.11</v>
      </c>
      <c r="C1932" s="26">
        <v>-0.0106006</v>
      </c>
      <c r="D1932" s="26">
        <v>-0.0105447</v>
      </c>
      <c r="E1932" s="26">
        <f>IFERROR(VLOOKUP(A1932, USDTRY!$A$1:$B$2021, 2, FALSE), "NA")</f>
        <v>41.29</v>
      </c>
      <c r="F1932" s="27">
        <f t="shared" si="1"/>
        <v>267.5735045</v>
      </c>
      <c r="G1932" s="27">
        <f t="shared" si="2"/>
        <v>-0.01109725209</v>
      </c>
    </row>
    <row r="1933">
      <c r="A1933" s="28">
        <v>45919.0</v>
      </c>
      <c r="B1933" s="25">
        <v>11294.48</v>
      </c>
      <c r="C1933" s="26">
        <v>0.02205474</v>
      </c>
      <c r="D1933" s="26">
        <v>0.02229974</v>
      </c>
      <c r="E1933" s="26">
        <f>IFERROR(VLOOKUP(A1933, USDTRY!$A$1:$B$2021, 2, FALSE), "NA")</f>
        <v>41.3793</v>
      </c>
      <c r="F1933" s="27">
        <f t="shared" si="1"/>
        <v>272.9500016</v>
      </c>
      <c r="G1933" s="27">
        <f t="shared" si="2"/>
        <v>0.01989432229</v>
      </c>
    </row>
    <row r="1934">
      <c r="A1934" s="28">
        <v>45922.0</v>
      </c>
      <c r="B1934" s="25">
        <v>11468.07</v>
      </c>
      <c r="C1934" s="26">
        <v>0.01525254</v>
      </c>
      <c r="D1934" s="26">
        <v>0.01536945</v>
      </c>
      <c r="E1934" s="26">
        <f>IFERROR(VLOOKUP(A1934, USDTRY!$A$1:$B$2021, 2, FALSE), "NA")</f>
        <v>41.3655</v>
      </c>
      <c r="F1934" s="27">
        <f t="shared" si="1"/>
        <v>277.237553</v>
      </c>
      <c r="G1934" s="27">
        <f t="shared" si="2"/>
        <v>0.01558609686</v>
      </c>
    </row>
    <row r="1935">
      <c r="A1935" s="28">
        <v>45923.0</v>
      </c>
      <c r="B1935" s="25">
        <v>11331.75</v>
      </c>
      <c r="C1935" s="26">
        <v>-0.0119581</v>
      </c>
      <c r="D1935" s="26">
        <v>-0.0118869</v>
      </c>
      <c r="E1935" s="26">
        <f>IFERROR(VLOOKUP(A1935, USDTRY!$A$1:$B$2021, 2, FALSE), "NA")</f>
        <v>41.4068</v>
      </c>
      <c r="F1935" s="27">
        <f t="shared" si="1"/>
        <v>273.6688177</v>
      </c>
      <c r="G1935" s="27">
        <f t="shared" si="2"/>
        <v>-0.01295605011</v>
      </c>
    </row>
    <row r="1936">
      <c r="A1936" s="28">
        <v>45924.0</v>
      </c>
      <c r="B1936" s="25">
        <v>11366.93</v>
      </c>
      <c r="C1936" s="26">
        <v>0.00309974</v>
      </c>
      <c r="D1936" s="26">
        <v>0.00310455</v>
      </c>
      <c r="E1936" s="26">
        <f>IFERROR(VLOOKUP(A1936, USDTRY!$A$1:$B$2021, 2, FALSE), "NA")</f>
        <v>41.4506</v>
      </c>
      <c r="F1936" s="27">
        <f t="shared" si="1"/>
        <v>274.2283586</v>
      </c>
      <c r="G1936" s="27">
        <f t="shared" si="2"/>
        <v>0.002042504006</v>
      </c>
    </row>
    <row r="1937">
      <c r="A1937" s="28">
        <v>45925.0</v>
      </c>
      <c r="B1937" s="25">
        <v>11377.55</v>
      </c>
      <c r="C1937" s="26">
        <v>9.3385E-4</v>
      </c>
      <c r="D1937" s="26">
        <v>9.3429E-4</v>
      </c>
      <c r="E1937" s="26">
        <f>IFERROR(VLOOKUP(A1937, USDTRY!$A$1:$B$2021, 2, FALSE), "NA")</f>
        <v>41.5666</v>
      </c>
      <c r="F1937" s="27">
        <f t="shared" si="1"/>
        <v>273.7185625</v>
      </c>
      <c r="G1937" s="27">
        <f t="shared" si="2"/>
        <v>-0.00186075039</v>
      </c>
    </row>
    <row r="1938">
      <c r="A1938" s="28"/>
      <c r="B1938" s="25"/>
      <c r="C1938" s="26"/>
      <c r="D1938" s="26"/>
      <c r="E1938" s="26"/>
    </row>
    <row r="1939">
      <c r="A1939" s="28"/>
      <c r="B1939" s="25"/>
      <c r="C1939" s="26"/>
      <c r="D1939" s="26"/>
      <c r="E1939" s="26"/>
    </row>
    <row r="1940">
      <c r="A1940" s="28"/>
      <c r="B1940" s="25"/>
      <c r="C1940" s="26"/>
      <c r="D1940" s="26"/>
      <c r="E1940" s="26"/>
    </row>
    <row r="1941">
      <c r="A1941" s="28"/>
      <c r="B1941" s="25"/>
      <c r="C1941" s="26"/>
      <c r="D1941" s="26"/>
      <c r="E1941" s="26"/>
    </row>
    <row r="1942">
      <c r="A1942" s="28"/>
      <c r="B1942" s="25"/>
      <c r="C1942" s="26"/>
      <c r="D1942" s="26"/>
      <c r="E1942" s="26"/>
    </row>
    <row r="1943">
      <c r="A1943" s="28"/>
      <c r="B1943" s="25"/>
      <c r="C1943" s="26"/>
      <c r="D1943" s="26"/>
      <c r="E1943" s="26"/>
    </row>
    <row r="1944">
      <c r="A1944" s="28"/>
      <c r="B1944" s="25"/>
      <c r="C1944" s="26"/>
      <c r="D1944" s="26"/>
      <c r="E1944" s="26"/>
    </row>
    <row r="1945">
      <c r="A1945" s="28"/>
      <c r="B1945" s="25"/>
      <c r="C1945" s="26"/>
      <c r="D1945" s="26"/>
      <c r="E1945" s="26"/>
    </row>
    <row r="1946">
      <c r="A1946" s="28"/>
      <c r="B1946" s="25"/>
      <c r="C1946" s="26"/>
      <c r="D1946" s="26"/>
      <c r="E1946" s="26"/>
    </row>
    <row r="1947">
      <c r="A1947" s="28"/>
      <c r="B1947" s="25"/>
      <c r="C1947" s="26"/>
      <c r="D1947" s="26"/>
      <c r="E1947" s="26"/>
    </row>
    <row r="1948">
      <c r="A1948" s="28"/>
      <c r="B1948" s="25"/>
      <c r="C1948" s="26"/>
      <c r="D1948" s="26"/>
      <c r="E1948" s="26"/>
    </row>
    <row r="1949">
      <c r="A1949" s="28"/>
      <c r="B1949" s="25"/>
      <c r="C1949" s="26"/>
      <c r="D1949" s="26"/>
      <c r="E1949" s="26"/>
    </row>
    <row r="1950">
      <c r="A1950" s="28"/>
      <c r="B1950" s="25"/>
      <c r="C1950" s="26"/>
      <c r="D1950" s="26"/>
      <c r="E1950" s="26"/>
    </row>
    <row r="1951">
      <c r="A1951" s="28"/>
      <c r="B1951" s="25"/>
      <c r="C1951" s="26"/>
      <c r="D1951" s="26"/>
      <c r="E1951" s="26"/>
    </row>
    <row r="1952">
      <c r="A1952" s="28"/>
      <c r="B1952" s="25"/>
      <c r="C1952" s="26"/>
      <c r="D1952" s="26"/>
      <c r="E1952" s="26"/>
    </row>
    <row r="1953">
      <c r="A1953" s="28"/>
      <c r="B1953" s="25"/>
      <c r="C1953" s="26"/>
      <c r="D1953" s="26"/>
      <c r="E1953" s="26"/>
    </row>
    <row r="1954">
      <c r="A1954" s="28"/>
      <c r="B1954" s="25"/>
      <c r="C1954" s="26"/>
      <c r="D1954" s="26"/>
      <c r="E1954" s="26"/>
    </row>
    <row r="1955">
      <c r="A1955" s="28"/>
      <c r="B1955" s="25"/>
      <c r="C1955" s="26"/>
      <c r="D1955" s="26"/>
      <c r="E1955" s="26"/>
    </row>
    <row r="1956">
      <c r="A1956" s="28"/>
      <c r="B1956" s="25"/>
      <c r="C1956" s="26"/>
      <c r="D1956" s="26"/>
      <c r="E1956" s="26"/>
    </row>
    <row r="1957">
      <c r="A1957" s="28"/>
      <c r="B1957" s="25"/>
      <c r="C1957" s="26"/>
      <c r="D1957" s="26"/>
      <c r="E1957" s="26"/>
    </row>
    <row r="1958">
      <c r="A1958" s="28"/>
      <c r="B1958" s="25"/>
      <c r="C1958" s="26"/>
      <c r="D1958" s="26"/>
      <c r="E1958" s="26"/>
    </row>
    <row r="1959">
      <c r="A1959" s="28"/>
      <c r="B1959" s="25"/>
      <c r="C1959" s="26"/>
      <c r="D1959" s="26"/>
      <c r="E1959" s="26"/>
    </row>
    <row r="1960">
      <c r="A1960" s="28"/>
      <c r="B1960" s="25"/>
      <c r="C1960" s="26"/>
      <c r="D1960" s="26"/>
      <c r="E1960" s="26"/>
    </row>
    <row r="1961">
      <c r="A1961" s="28"/>
      <c r="B1961" s="25"/>
      <c r="C1961" s="26"/>
      <c r="D1961" s="26"/>
      <c r="E1961" s="26"/>
    </row>
    <row r="1962">
      <c r="A1962" s="28"/>
      <c r="B1962" s="25"/>
      <c r="C1962" s="26"/>
      <c r="D1962" s="26"/>
      <c r="E1962" s="26"/>
    </row>
    <row r="1963">
      <c r="A1963" s="28"/>
      <c r="B1963" s="25"/>
      <c r="C1963" s="26"/>
      <c r="D1963" s="26"/>
      <c r="E1963" s="26"/>
    </row>
    <row r="1964">
      <c r="A1964" s="28"/>
      <c r="B1964" s="25"/>
      <c r="C1964" s="26"/>
      <c r="D1964" s="26"/>
      <c r="E1964" s="26"/>
    </row>
    <row r="1965">
      <c r="A1965" s="28"/>
      <c r="B1965" s="25"/>
      <c r="C1965" s="26"/>
      <c r="D1965" s="26"/>
      <c r="E1965" s="26"/>
    </row>
    <row r="1966">
      <c r="A1966" s="28"/>
      <c r="B1966" s="25"/>
      <c r="C1966" s="26"/>
      <c r="D1966" s="26"/>
      <c r="E1966" s="26"/>
    </row>
    <row r="1967">
      <c r="A1967" s="28"/>
      <c r="B1967" s="25"/>
      <c r="C1967" s="26"/>
      <c r="D1967" s="26"/>
      <c r="E1967" s="26"/>
    </row>
    <row r="1968">
      <c r="A1968" s="28"/>
      <c r="B1968" s="25"/>
      <c r="C1968" s="26"/>
      <c r="D1968" s="26"/>
      <c r="E1968" s="26"/>
    </row>
    <row r="1969">
      <c r="A1969" s="28"/>
      <c r="B1969" s="25"/>
      <c r="C1969" s="26"/>
      <c r="D1969" s="26"/>
      <c r="E1969" s="26"/>
    </row>
    <row r="1970">
      <c r="A1970" s="28"/>
      <c r="B1970" s="25"/>
      <c r="C1970" s="26"/>
      <c r="D1970" s="26"/>
      <c r="E1970" s="26"/>
    </row>
    <row r="1971">
      <c r="A1971" s="28"/>
      <c r="B1971" s="25"/>
      <c r="C1971" s="26"/>
      <c r="D1971" s="26"/>
      <c r="E1971" s="26"/>
    </row>
    <row r="1972">
      <c r="A1972" s="28"/>
      <c r="B1972" s="25"/>
      <c r="C1972" s="26"/>
      <c r="D1972" s="26"/>
      <c r="E1972" s="26"/>
    </row>
    <row r="1973">
      <c r="A1973" s="28"/>
      <c r="B1973" s="25"/>
      <c r="C1973" s="26"/>
      <c r="D1973" s="26"/>
      <c r="E1973" s="26"/>
    </row>
    <row r="1974">
      <c r="A1974" s="28"/>
      <c r="B1974" s="25"/>
      <c r="C1974" s="26"/>
      <c r="D1974" s="26"/>
      <c r="E1974" s="26"/>
    </row>
    <row r="1975">
      <c r="A1975" s="28"/>
      <c r="B1975" s="25"/>
      <c r="C1975" s="26"/>
      <c r="D1975" s="26"/>
      <c r="E1975" s="26"/>
    </row>
    <row r="1976">
      <c r="A1976" s="28"/>
      <c r="B1976" s="25"/>
      <c r="C1976" s="26"/>
      <c r="D1976" s="26"/>
      <c r="E1976" s="26"/>
    </row>
    <row r="1977">
      <c r="A1977" s="28"/>
      <c r="B1977" s="25"/>
      <c r="C1977" s="26"/>
      <c r="D1977" s="26"/>
      <c r="E1977" s="26"/>
    </row>
    <row r="1978">
      <c r="A1978" s="28"/>
      <c r="B1978" s="25"/>
      <c r="C1978" s="26"/>
      <c r="D1978" s="26"/>
      <c r="E1978" s="26"/>
    </row>
    <row r="1979">
      <c r="A1979" s="28"/>
      <c r="B1979" s="25"/>
      <c r="C1979" s="26"/>
      <c r="D1979" s="26"/>
      <c r="E1979" s="26"/>
    </row>
    <row r="1980">
      <c r="A1980" s="28"/>
      <c r="B1980" s="25"/>
      <c r="C1980" s="26"/>
      <c r="D1980" s="26"/>
      <c r="E1980" s="26"/>
    </row>
    <row r="1981">
      <c r="A1981" s="28"/>
      <c r="B1981" s="25"/>
      <c r="C1981" s="26"/>
      <c r="D1981" s="26"/>
      <c r="E1981" s="26"/>
    </row>
    <row r="1982">
      <c r="A1982" s="28"/>
      <c r="B1982" s="25"/>
      <c r="C1982" s="26"/>
      <c r="D1982" s="26"/>
      <c r="E1982" s="26"/>
    </row>
    <row r="1983">
      <c r="A1983" s="28"/>
      <c r="B1983" s="25"/>
      <c r="C1983" s="26"/>
      <c r="D1983" s="26"/>
      <c r="E1983" s="26"/>
    </row>
    <row r="1984">
      <c r="A1984" s="28"/>
      <c r="B1984" s="25"/>
      <c r="C1984" s="26"/>
      <c r="D1984" s="26"/>
      <c r="E1984" s="26"/>
    </row>
    <row r="1985">
      <c r="A1985" s="28"/>
      <c r="B1985" s="25"/>
      <c r="C1985" s="26"/>
      <c r="D1985" s="26"/>
      <c r="E1985" s="26"/>
    </row>
    <row r="1986">
      <c r="A1986" s="28"/>
      <c r="B1986" s="25"/>
      <c r="C1986" s="26"/>
      <c r="D1986" s="26"/>
      <c r="E1986" s="26"/>
    </row>
    <row r="1987">
      <c r="A1987" s="28"/>
      <c r="B1987" s="25"/>
      <c r="C1987" s="26"/>
      <c r="D1987" s="26"/>
      <c r="E1987" s="26"/>
    </row>
    <row r="1988">
      <c r="A1988" s="28"/>
      <c r="B1988" s="25"/>
      <c r="C1988" s="26"/>
      <c r="D1988" s="26"/>
      <c r="E1988" s="26"/>
    </row>
    <row r="1989">
      <c r="A1989" s="28"/>
      <c r="B1989" s="25"/>
      <c r="C1989" s="26"/>
      <c r="D1989" s="26"/>
      <c r="E1989" s="26"/>
    </row>
    <row r="1990">
      <c r="A1990" s="28"/>
      <c r="B1990" s="25"/>
      <c r="C1990" s="26"/>
      <c r="D1990" s="26"/>
      <c r="E1990" s="26"/>
    </row>
    <row r="1991">
      <c r="A1991" s="28"/>
      <c r="B1991" s="25"/>
      <c r="C1991" s="26"/>
      <c r="D1991" s="26"/>
      <c r="E1991" s="26"/>
    </row>
    <row r="1992">
      <c r="A1992" s="28"/>
      <c r="B1992" s="25"/>
      <c r="C1992" s="26"/>
      <c r="D1992" s="26"/>
      <c r="E1992" s="26"/>
    </row>
    <row r="1993">
      <c r="A1993" s="28"/>
      <c r="B1993" s="25"/>
      <c r="C1993" s="26"/>
      <c r="D1993" s="26"/>
      <c r="E1993" s="26"/>
    </row>
    <row r="1994">
      <c r="A1994" s="28"/>
      <c r="B1994" s="25"/>
      <c r="C1994" s="26"/>
      <c r="D1994" s="26"/>
      <c r="E1994" s="26"/>
    </row>
    <row r="1995">
      <c r="A1995" s="28"/>
      <c r="B1995" s="25"/>
      <c r="C1995" s="26"/>
      <c r="D1995" s="26"/>
      <c r="E1995" s="26"/>
    </row>
    <row r="1996">
      <c r="A1996" s="28"/>
      <c r="B1996" s="25"/>
      <c r="C1996" s="26"/>
      <c r="D1996" s="26"/>
      <c r="E1996" s="26"/>
    </row>
    <row r="1997">
      <c r="A1997" s="28"/>
      <c r="B1997" s="25"/>
      <c r="C1997" s="26"/>
      <c r="D1997" s="26"/>
      <c r="E1997" s="26"/>
    </row>
    <row r="1998">
      <c r="A1998" s="28"/>
      <c r="B1998" s="25"/>
      <c r="C1998" s="26"/>
      <c r="D1998" s="26"/>
      <c r="E1998" s="26"/>
    </row>
    <row r="1999">
      <c r="A1999" s="28"/>
      <c r="B1999" s="25"/>
      <c r="C1999" s="26"/>
      <c r="D1999" s="26"/>
      <c r="E1999" s="26"/>
    </row>
    <row r="2000">
      <c r="A2000" s="28"/>
      <c r="B2000" s="25"/>
      <c r="C2000" s="26"/>
      <c r="D2000" s="26"/>
      <c r="E2000" s="26"/>
    </row>
    <row r="2001">
      <c r="A2001" s="28"/>
      <c r="B2001" s="25"/>
      <c r="C2001" s="26"/>
      <c r="D2001" s="26"/>
      <c r="E2001" s="26"/>
    </row>
    <row r="2002">
      <c r="A2002" s="28"/>
      <c r="B2002" s="25"/>
      <c r="C2002" s="26"/>
      <c r="D2002" s="26"/>
      <c r="E2002" s="26"/>
    </row>
    <row r="2003">
      <c r="A2003" s="28"/>
      <c r="B2003" s="25"/>
      <c r="C2003" s="26"/>
      <c r="D2003" s="26"/>
      <c r="E2003" s="26"/>
    </row>
    <row r="2004">
      <c r="A2004" s="28"/>
      <c r="B2004" s="25"/>
      <c r="C2004" s="26"/>
      <c r="D2004" s="26"/>
      <c r="E2004" s="26"/>
    </row>
    <row r="2005">
      <c r="A2005" s="28"/>
      <c r="B2005" s="25"/>
      <c r="C2005" s="26"/>
      <c r="D2005" s="26"/>
      <c r="E2005" s="26"/>
    </row>
    <row r="2006">
      <c r="A2006" s="28"/>
      <c r="B2006" s="25"/>
      <c r="C2006" s="26"/>
      <c r="D2006" s="26"/>
      <c r="E2006" s="26"/>
    </row>
    <row r="2007">
      <c r="A2007" s="28"/>
      <c r="B2007" s="25"/>
      <c r="C2007" s="26"/>
      <c r="D2007" s="26"/>
      <c r="E2007" s="26"/>
    </row>
    <row r="2008">
      <c r="A2008" s="28"/>
      <c r="B2008" s="25"/>
      <c r="C2008" s="26"/>
      <c r="D2008" s="26"/>
      <c r="E2008" s="26"/>
    </row>
    <row r="2009">
      <c r="A2009" s="28"/>
      <c r="B2009" s="25"/>
      <c r="C2009" s="26"/>
      <c r="D2009" s="26"/>
      <c r="E2009" s="26"/>
    </row>
    <row r="2010">
      <c r="A2010" s="28"/>
      <c r="B2010" s="25"/>
      <c r="C2010" s="26"/>
      <c r="D2010" s="26"/>
      <c r="E2010" s="26"/>
    </row>
    <row r="2011">
      <c r="A2011" s="28"/>
      <c r="B2011" s="25"/>
      <c r="C2011" s="26"/>
      <c r="D2011" s="26"/>
      <c r="E2011" s="26"/>
    </row>
    <row r="2012">
      <c r="A2012" s="28"/>
      <c r="B2012" s="25"/>
      <c r="C2012" s="26"/>
      <c r="D2012" s="26"/>
      <c r="E2012" s="26"/>
    </row>
    <row r="2013">
      <c r="A2013" s="28"/>
      <c r="B2013" s="25"/>
      <c r="C2013" s="26"/>
      <c r="D2013" s="26"/>
      <c r="E2013" s="26"/>
    </row>
    <row r="2014">
      <c r="A2014" s="28"/>
      <c r="B2014" s="25"/>
      <c r="C2014" s="26"/>
      <c r="D2014" s="26"/>
      <c r="E2014" s="26"/>
    </row>
    <row r="2015">
      <c r="A2015" s="28"/>
      <c r="B2015" s="25"/>
      <c r="C2015" s="26"/>
      <c r="D2015" s="26"/>
      <c r="E2015" s="26"/>
    </row>
    <row r="2016">
      <c r="A2016" s="28"/>
      <c r="B2016" s="25"/>
      <c r="C2016" s="26"/>
      <c r="D2016" s="26"/>
      <c r="E2016" s="26"/>
    </row>
    <row r="2017">
      <c r="A2017" s="28"/>
      <c r="B2017" s="25"/>
      <c r="C2017" s="26"/>
      <c r="D2017" s="26"/>
      <c r="E2017" s="26"/>
    </row>
    <row r="2018">
      <c r="A2018" s="28"/>
      <c r="B2018" s="25"/>
      <c r="C2018" s="26"/>
      <c r="D2018" s="26"/>
      <c r="E2018" s="26"/>
    </row>
    <row r="2019">
      <c r="A2019" s="28"/>
      <c r="B2019" s="25"/>
      <c r="C2019" s="26"/>
      <c r="D2019" s="26"/>
      <c r="E2019" s="26"/>
    </row>
    <row r="2020">
      <c r="A2020" s="28"/>
      <c r="B2020" s="25"/>
      <c r="C2020" s="26"/>
      <c r="D2020" s="26"/>
      <c r="E2020" s="26"/>
    </row>
    <row r="2021">
      <c r="A2021" s="28"/>
      <c r="B2021" s="25"/>
      <c r="C2021" s="26"/>
      <c r="D2021" s="26"/>
      <c r="E2021" s="26"/>
    </row>
    <row r="2022">
      <c r="A2022" s="28"/>
      <c r="B2022" s="25"/>
      <c r="C2022" s="26"/>
      <c r="D2022" s="26"/>
      <c r="E2022" s="2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1" t="s">
        <v>23</v>
      </c>
      <c r="B1" s="21" t="s">
        <v>30</v>
      </c>
    </row>
    <row r="2">
      <c r="A2" s="28">
        <v>43101.0</v>
      </c>
      <c r="B2" s="26">
        <v>3.785</v>
      </c>
    </row>
    <row r="3">
      <c r="A3" s="28">
        <v>43102.0</v>
      </c>
      <c r="B3" s="26">
        <v>3.7657</v>
      </c>
    </row>
    <row r="4">
      <c r="A4" s="28">
        <v>43103.0</v>
      </c>
      <c r="B4" s="26">
        <v>3.7802</v>
      </c>
    </row>
    <row r="5">
      <c r="A5" s="28">
        <v>43104.0</v>
      </c>
      <c r="B5" s="26">
        <v>3.745</v>
      </c>
    </row>
    <row r="6">
      <c r="A6" s="28">
        <v>43105.0</v>
      </c>
      <c r="B6" s="26">
        <v>3.734</v>
      </c>
    </row>
    <row r="7">
      <c r="A7" s="28">
        <v>43108.0</v>
      </c>
      <c r="B7" s="26">
        <v>3.7427</v>
      </c>
    </row>
    <row r="8">
      <c r="A8" s="28">
        <v>43109.0</v>
      </c>
      <c r="B8" s="26">
        <v>3.7658</v>
      </c>
    </row>
    <row r="9">
      <c r="A9" s="28">
        <v>43110.0</v>
      </c>
      <c r="B9" s="26">
        <v>3.7966</v>
      </c>
    </row>
    <row r="10">
      <c r="A10" s="28">
        <v>43111.0</v>
      </c>
      <c r="B10" s="26">
        <v>3.7731</v>
      </c>
    </row>
    <row r="11">
      <c r="A11" s="28">
        <v>43112.0</v>
      </c>
      <c r="B11" s="26">
        <v>3.7455</v>
      </c>
    </row>
    <row r="12">
      <c r="A12" s="28">
        <v>43115.0</v>
      </c>
      <c r="B12" s="26">
        <v>3.7997</v>
      </c>
    </row>
    <row r="13">
      <c r="A13" s="28">
        <v>43116.0</v>
      </c>
      <c r="B13" s="26">
        <v>3.7955</v>
      </c>
    </row>
    <row r="14">
      <c r="A14" s="28">
        <v>43117.0</v>
      </c>
      <c r="B14" s="26">
        <v>3.8161</v>
      </c>
    </row>
    <row r="15">
      <c r="A15" s="28">
        <v>43118.0</v>
      </c>
      <c r="B15" s="26">
        <v>3.7691</v>
      </c>
    </row>
    <row r="16">
      <c r="A16" s="28">
        <v>43119.0</v>
      </c>
      <c r="B16" s="26">
        <v>3.805</v>
      </c>
    </row>
    <row r="17">
      <c r="A17" s="28">
        <v>43122.0</v>
      </c>
      <c r="B17" s="26">
        <v>3.774</v>
      </c>
    </row>
    <row r="18">
      <c r="A18" s="28">
        <v>43123.0</v>
      </c>
      <c r="B18" s="26">
        <v>3.765</v>
      </c>
    </row>
    <row r="19">
      <c r="A19" s="28">
        <v>43124.0</v>
      </c>
      <c r="B19" s="26">
        <v>3.7374</v>
      </c>
    </row>
    <row r="20">
      <c r="A20" s="28">
        <v>43125.0</v>
      </c>
      <c r="B20" s="26">
        <v>3.7515</v>
      </c>
    </row>
    <row r="21">
      <c r="A21" s="28">
        <v>43126.0</v>
      </c>
      <c r="B21" s="26">
        <v>3.752</v>
      </c>
    </row>
    <row r="22">
      <c r="A22" s="28">
        <v>43129.0</v>
      </c>
      <c r="B22" s="26">
        <v>3.7924</v>
      </c>
    </row>
    <row r="23">
      <c r="A23" s="28">
        <v>43130.0</v>
      </c>
      <c r="B23" s="26">
        <v>3.78</v>
      </c>
    </row>
    <row r="24">
      <c r="A24" s="28">
        <v>43131.0</v>
      </c>
      <c r="B24" s="26">
        <v>3.7543</v>
      </c>
    </row>
    <row r="25">
      <c r="A25" s="28">
        <v>43132.0</v>
      </c>
      <c r="B25" s="26">
        <v>3.7305</v>
      </c>
    </row>
    <row r="26">
      <c r="A26" s="28">
        <v>43133.0</v>
      </c>
      <c r="B26" s="26">
        <v>3.7705</v>
      </c>
    </row>
    <row r="27">
      <c r="A27" s="28">
        <v>43136.0</v>
      </c>
      <c r="B27" s="26">
        <v>3.789</v>
      </c>
    </row>
    <row r="28">
      <c r="A28" s="28">
        <v>43137.0</v>
      </c>
      <c r="B28" s="26">
        <v>3.768</v>
      </c>
    </row>
    <row r="29">
      <c r="A29" s="28">
        <v>43138.0</v>
      </c>
      <c r="B29" s="26">
        <v>3.8037</v>
      </c>
    </row>
    <row r="30">
      <c r="A30" s="28">
        <v>43139.0</v>
      </c>
      <c r="B30" s="26">
        <v>3.8206</v>
      </c>
    </row>
    <row r="31">
      <c r="A31" s="28">
        <v>43140.0</v>
      </c>
      <c r="B31" s="26">
        <v>3.8216</v>
      </c>
    </row>
    <row r="32">
      <c r="A32" s="28">
        <v>43143.0</v>
      </c>
      <c r="B32" s="26">
        <v>3.7972</v>
      </c>
    </row>
    <row r="33">
      <c r="A33" s="28">
        <v>43144.0</v>
      </c>
      <c r="B33" s="26">
        <v>3.8096</v>
      </c>
    </row>
    <row r="34">
      <c r="A34" s="28">
        <v>43145.0</v>
      </c>
      <c r="B34" s="26">
        <v>3.78</v>
      </c>
    </row>
    <row r="35">
      <c r="A35" s="28">
        <v>43146.0</v>
      </c>
      <c r="B35" s="26">
        <v>3.763</v>
      </c>
    </row>
    <row r="36">
      <c r="A36" s="28">
        <v>43147.0</v>
      </c>
      <c r="B36" s="26">
        <v>3.7464</v>
      </c>
    </row>
    <row r="37">
      <c r="A37" s="28">
        <v>43150.0</v>
      </c>
      <c r="B37" s="26">
        <v>3.7561</v>
      </c>
    </row>
    <row r="38">
      <c r="A38" s="28">
        <v>43151.0</v>
      </c>
      <c r="B38" s="26">
        <v>3.7968</v>
      </c>
    </row>
    <row r="39">
      <c r="A39" s="28">
        <v>43152.0</v>
      </c>
      <c r="B39" s="26">
        <v>3.7865</v>
      </c>
    </row>
    <row r="40">
      <c r="A40" s="28">
        <v>43153.0</v>
      </c>
      <c r="B40" s="26">
        <v>3.782</v>
      </c>
    </row>
    <row r="41">
      <c r="A41" s="28">
        <v>43154.0</v>
      </c>
      <c r="B41" s="26">
        <v>3.788</v>
      </c>
    </row>
    <row r="42">
      <c r="A42" s="28">
        <v>43157.0</v>
      </c>
      <c r="B42" s="26">
        <v>3.7845</v>
      </c>
    </row>
    <row r="43">
      <c r="A43" s="28">
        <v>43158.0</v>
      </c>
      <c r="B43" s="26">
        <v>3.8145</v>
      </c>
    </row>
    <row r="44">
      <c r="A44" s="28">
        <v>43159.0</v>
      </c>
      <c r="B44" s="26">
        <v>3.7978</v>
      </c>
    </row>
    <row r="45">
      <c r="A45" s="28">
        <v>43160.0</v>
      </c>
      <c r="B45" s="26">
        <v>3.8046</v>
      </c>
    </row>
    <row r="46">
      <c r="A46" s="28">
        <v>43161.0</v>
      </c>
      <c r="B46" s="26">
        <v>3.8061</v>
      </c>
    </row>
    <row r="47">
      <c r="A47" s="28">
        <v>43164.0</v>
      </c>
      <c r="B47" s="26">
        <v>3.8074</v>
      </c>
    </row>
    <row r="48">
      <c r="A48" s="28">
        <v>43165.0</v>
      </c>
      <c r="B48" s="26">
        <v>3.7932</v>
      </c>
    </row>
    <row r="49">
      <c r="A49" s="28">
        <v>43166.0</v>
      </c>
      <c r="B49" s="26">
        <v>3.8017</v>
      </c>
    </row>
    <row r="50">
      <c r="A50" s="28">
        <v>43167.0</v>
      </c>
      <c r="B50" s="26">
        <v>3.8226</v>
      </c>
    </row>
    <row r="51">
      <c r="A51" s="28">
        <v>43168.0</v>
      </c>
      <c r="B51" s="26">
        <v>3.8101</v>
      </c>
    </row>
    <row r="52">
      <c r="A52" s="28">
        <v>43171.0</v>
      </c>
      <c r="B52" s="26">
        <v>3.8415</v>
      </c>
    </row>
    <row r="53">
      <c r="A53" s="28">
        <v>43172.0</v>
      </c>
      <c r="B53" s="26">
        <v>3.8723</v>
      </c>
    </row>
    <row r="54">
      <c r="A54" s="28">
        <v>43173.0</v>
      </c>
      <c r="B54" s="26">
        <v>3.8786</v>
      </c>
    </row>
    <row r="55">
      <c r="A55" s="28">
        <v>43174.0</v>
      </c>
      <c r="B55" s="26">
        <v>3.8946</v>
      </c>
    </row>
    <row r="56">
      <c r="A56" s="28">
        <v>43175.0</v>
      </c>
      <c r="B56" s="26">
        <v>3.9186</v>
      </c>
    </row>
    <row r="57">
      <c r="A57" s="28">
        <v>43178.0</v>
      </c>
      <c r="B57" s="26">
        <v>3.9338</v>
      </c>
    </row>
    <row r="58">
      <c r="A58" s="28">
        <v>43179.0</v>
      </c>
      <c r="B58" s="26">
        <v>3.9329</v>
      </c>
    </row>
    <row r="59">
      <c r="A59" s="28">
        <v>43180.0</v>
      </c>
      <c r="B59" s="26">
        <v>3.9059</v>
      </c>
    </row>
    <row r="60">
      <c r="A60" s="28">
        <v>43181.0</v>
      </c>
      <c r="B60" s="26">
        <v>3.9324</v>
      </c>
    </row>
    <row r="61">
      <c r="A61" s="28">
        <v>43182.0</v>
      </c>
      <c r="B61" s="26">
        <v>3.9814</v>
      </c>
    </row>
    <row r="62">
      <c r="A62" s="28">
        <v>43185.0</v>
      </c>
      <c r="B62" s="26">
        <v>3.9647</v>
      </c>
    </row>
    <row r="63">
      <c r="A63" s="28">
        <v>43186.0</v>
      </c>
      <c r="B63" s="26">
        <v>3.9803</v>
      </c>
    </row>
    <row r="64">
      <c r="A64" s="28">
        <v>43187.0</v>
      </c>
      <c r="B64" s="26">
        <v>4.0076</v>
      </c>
    </row>
    <row r="65">
      <c r="A65" s="28">
        <v>43188.0</v>
      </c>
      <c r="B65" s="26">
        <v>3.9412</v>
      </c>
    </row>
    <row r="66">
      <c r="A66" s="28">
        <v>43189.0</v>
      </c>
      <c r="B66" s="26">
        <v>3.9542</v>
      </c>
    </row>
    <row r="67">
      <c r="A67" s="28">
        <v>43192.0</v>
      </c>
      <c r="B67" s="26">
        <v>3.9725</v>
      </c>
    </row>
    <row r="68">
      <c r="A68" s="28">
        <v>43193.0</v>
      </c>
      <c r="B68" s="26">
        <v>3.9877</v>
      </c>
    </row>
    <row r="69">
      <c r="A69" s="28">
        <v>43194.0</v>
      </c>
      <c r="B69" s="26">
        <v>3.9969</v>
      </c>
    </row>
    <row r="70">
      <c r="A70" s="28">
        <v>43195.0</v>
      </c>
      <c r="B70" s="26">
        <v>4.0503</v>
      </c>
    </row>
    <row r="71">
      <c r="A71" s="28">
        <v>43196.0</v>
      </c>
      <c r="B71" s="26">
        <v>4.0428</v>
      </c>
    </row>
    <row r="72">
      <c r="A72" s="28">
        <v>43199.0</v>
      </c>
      <c r="B72" s="26">
        <v>4.0727</v>
      </c>
    </row>
    <row r="73">
      <c r="A73" s="28">
        <v>43200.0</v>
      </c>
      <c r="B73" s="26">
        <v>4.1111</v>
      </c>
    </row>
    <row r="74">
      <c r="A74" s="28">
        <v>43201.0</v>
      </c>
      <c r="B74" s="26">
        <v>4.133</v>
      </c>
    </row>
    <row r="75">
      <c r="A75" s="28">
        <v>43202.0</v>
      </c>
      <c r="B75" s="26">
        <v>4.1092</v>
      </c>
    </row>
    <row r="76">
      <c r="A76" s="28">
        <v>43203.0</v>
      </c>
      <c r="B76" s="26">
        <v>4.0959</v>
      </c>
    </row>
    <row r="77">
      <c r="A77" s="28">
        <v>43206.0</v>
      </c>
      <c r="B77" s="26">
        <v>4.0928</v>
      </c>
    </row>
    <row r="78">
      <c r="A78" s="28">
        <v>43207.0</v>
      </c>
      <c r="B78" s="26">
        <v>4.0966</v>
      </c>
    </row>
    <row r="79">
      <c r="A79" s="28">
        <v>43208.0</v>
      </c>
      <c r="B79" s="26">
        <v>4.0074</v>
      </c>
    </row>
    <row r="80">
      <c r="A80" s="28">
        <v>43209.0</v>
      </c>
      <c r="B80" s="26">
        <v>4.0393</v>
      </c>
    </row>
    <row r="81">
      <c r="A81" s="28">
        <v>43210.0</v>
      </c>
      <c r="B81" s="26">
        <v>4.0756</v>
      </c>
    </row>
    <row r="82">
      <c r="A82" s="28">
        <v>43213.0</v>
      </c>
      <c r="B82" s="26">
        <v>4.1067</v>
      </c>
    </row>
    <row r="83">
      <c r="A83" s="28">
        <v>43214.0</v>
      </c>
      <c r="B83" s="26">
        <v>4.085</v>
      </c>
    </row>
    <row r="84">
      <c r="A84" s="28">
        <v>43215.0</v>
      </c>
      <c r="B84" s="26">
        <v>4.0769</v>
      </c>
    </row>
    <row r="85">
      <c r="A85" s="28">
        <v>43216.0</v>
      </c>
      <c r="B85" s="26">
        <v>4.0654</v>
      </c>
    </row>
    <row r="86">
      <c r="A86" s="28">
        <v>43217.0</v>
      </c>
      <c r="B86" s="26">
        <v>4.0412</v>
      </c>
    </row>
    <row r="87">
      <c r="A87" s="28">
        <v>43220.0</v>
      </c>
      <c r="B87" s="26">
        <v>4.0607</v>
      </c>
    </row>
    <row r="88">
      <c r="A88" s="28">
        <v>43221.0</v>
      </c>
      <c r="B88" s="26">
        <v>4.1</v>
      </c>
    </row>
    <row r="89">
      <c r="A89" s="28">
        <v>43222.0</v>
      </c>
      <c r="B89" s="26">
        <v>4.1761</v>
      </c>
    </row>
    <row r="90">
      <c r="A90" s="28">
        <v>43223.0</v>
      </c>
      <c r="B90" s="26">
        <v>4.2121</v>
      </c>
    </row>
    <row r="91">
      <c r="A91" s="28">
        <v>43224.0</v>
      </c>
      <c r="B91" s="26">
        <v>4.223</v>
      </c>
    </row>
    <row r="92">
      <c r="A92" s="28">
        <v>43227.0</v>
      </c>
      <c r="B92" s="26">
        <v>4.2659</v>
      </c>
    </row>
    <row r="93">
      <c r="A93" s="28">
        <v>43228.0</v>
      </c>
      <c r="B93" s="26">
        <v>4.3317</v>
      </c>
    </row>
    <row r="94">
      <c r="A94" s="28">
        <v>43229.0</v>
      </c>
      <c r="B94" s="26">
        <v>4.2866</v>
      </c>
    </row>
    <row r="95">
      <c r="A95" s="28">
        <v>43230.0</v>
      </c>
      <c r="B95" s="26">
        <v>4.2342</v>
      </c>
    </row>
    <row r="96">
      <c r="A96" s="28">
        <v>43231.0</v>
      </c>
      <c r="B96" s="26">
        <v>4.3126</v>
      </c>
    </row>
    <row r="97">
      <c r="A97" s="28">
        <v>43234.0</v>
      </c>
      <c r="B97" s="26">
        <v>4.3662</v>
      </c>
    </row>
    <row r="98">
      <c r="A98" s="28">
        <v>43235.0</v>
      </c>
      <c r="B98" s="26">
        <v>4.442</v>
      </c>
    </row>
    <row r="99">
      <c r="A99" s="28">
        <v>43236.0</v>
      </c>
      <c r="B99" s="26">
        <v>4.4129</v>
      </c>
    </row>
    <row r="100">
      <c r="A100" s="28">
        <v>43237.0</v>
      </c>
      <c r="B100" s="26">
        <v>4.4596</v>
      </c>
    </row>
    <row r="101">
      <c r="A101" s="28">
        <v>43238.0</v>
      </c>
      <c r="B101" s="26">
        <v>4.4907</v>
      </c>
    </row>
    <row r="102">
      <c r="A102" s="28">
        <v>43241.0</v>
      </c>
      <c r="B102" s="26">
        <v>4.5739</v>
      </c>
    </row>
    <row r="103">
      <c r="A103" s="28">
        <v>43242.0</v>
      </c>
      <c r="B103" s="26">
        <v>4.6681</v>
      </c>
    </row>
    <row r="104">
      <c r="A104" s="28">
        <v>43243.0</v>
      </c>
      <c r="B104" s="26">
        <v>4.5742</v>
      </c>
    </row>
    <row r="105">
      <c r="A105" s="28">
        <v>43244.0</v>
      </c>
      <c r="B105" s="26">
        <v>4.7061</v>
      </c>
    </row>
    <row r="106">
      <c r="A106" s="28">
        <v>43245.0</v>
      </c>
      <c r="B106" s="26">
        <v>4.7061</v>
      </c>
    </row>
    <row r="107">
      <c r="A107" s="28">
        <v>43248.0</v>
      </c>
      <c r="B107" s="26">
        <v>4.5772</v>
      </c>
    </row>
    <row r="108">
      <c r="A108" s="28">
        <v>43249.0</v>
      </c>
      <c r="B108" s="26">
        <v>4.5478</v>
      </c>
    </row>
    <row r="109">
      <c r="A109" s="28">
        <v>43250.0</v>
      </c>
      <c r="B109" s="26">
        <v>4.464</v>
      </c>
    </row>
    <row r="110">
      <c r="A110" s="28">
        <v>43251.0</v>
      </c>
      <c r="B110" s="26">
        <v>4.5235</v>
      </c>
    </row>
    <row r="111">
      <c r="A111" s="28">
        <v>43252.0</v>
      </c>
      <c r="B111" s="26">
        <v>4.6498</v>
      </c>
    </row>
    <row r="112">
      <c r="A112" s="28">
        <v>43255.0</v>
      </c>
      <c r="B112" s="26">
        <v>4.5911</v>
      </c>
    </row>
    <row r="113">
      <c r="A113" s="28">
        <v>43256.0</v>
      </c>
      <c r="B113" s="26">
        <v>4.5975</v>
      </c>
    </row>
    <row r="114">
      <c r="A114" s="28">
        <v>43257.0</v>
      </c>
      <c r="B114" s="26">
        <v>4.5544</v>
      </c>
    </row>
    <row r="115">
      <c r="A115" s="28">
        <v>43258.0</v>
      </c>
      <c r="B115" s="26">
        <v>4.4834</v>
      </c>
    </row>
    <row r="116">
      <c r="A116" s="28">
        <v>43259.0</v>
      </c>
      <c r="B116" s="26">
        <v>4.473</v>
      </c>
    </row>
    <row r="117">
      <c r="A117" s="28">
        <v>43262.0</v>
      </c>
      <c r="B117" s="26">
        <v>4.521</v>
      </c>
    </row>
    <row r="118">
      <c r="A118" s="28">
        <v>43263.0</v>
      </c>
      <c r="B118" s="26">
        <v>4.5943</v>
      </c>
    </row>
    <row r="119">
      <c r="A119" s="28">
        <v>43264.0</v>
      </c>
      <c r="B119" s="26">
        <v>4.642</v>
      </c>
    </row>
    <row r="120">
      <c r="A120" s="28">
        <v>43265.0</v>
      </c>
      <c r="B120" s="26">
        <v>4.7249</v>
      </c>
    </row>
    <row r="121">
      <c r="A121" s="28">
        <v>43266.0</v>
      </c>
      <c r="B121" s="26">
        <v>4.7291</v>
      </c>
    </row>
    <row r="122">
      <c r="A122" s="28">
        <v>43269.0</v>
      </c>
      <c r="B122" s="26">
        <v>4.7032</v>
      </c>
    </row>
    <row r="123">
      <c r="A123" s="28">
        <v>43270.0</v>
      </c>
      <c r="B123" s="26">
        <v>4.7382</v>
      </c>
    </row>
    <row r="124">
      <c r="A124" s="28">
        <v>43271.0</v>
      </c>
      <c r="B124" s="26">
        <v>4.7317</v>
      </c>
    </row>
    <row r="125">
      <c r="A125" s="28">
        <v>43272.0</v>
      </c>
      <c r="B125" s="26">
        <v>4.7198</v>
      </c>
    </row>
    <row r="126">
      <c r="A126" s="28">
        <v>43273.0</v>
      </c>
      <c r="B126" s="26">
        <v>4.6763</v>
      </c>
    </row>
    <row r="127">
      <c r="A127" s="28">
        <v>43276.0</v>
      </c>
      <c r="B127" s="26">
        <v>4.678</v>
      </c>
    </row>
    <row r="128">
      <c r="A128" s="28">
        <v>43277.0</v>
      </c>
      <c r="B128" s="26">
        <v>4.6125</v>
      </c>
    </row>
    <row r="129">
      <c r="A129" s="28">
        <v>43278.0</v>
      </c>
      <c r="B129" s="26">
        <v>4.6195</v>
      </c>
    </row>
    <row r="130">
      <c r="A130" s="28">
        <v>43279.0</v>
      </c>
      <c r="B130" s="26">
        <v>4.5825</v>
      </c>
    </row>
    <row r="131">
      <c r="A131" s="28">
        <v>43280.0</v>
      </c>
      <c r="B131" s="26">
        <v>4.5862</v>
      </c>
    </row>
    <row r="132">
      <c r="A132" s="28">
        <v>43283.0</v>
      </c>
      <c r="B132" s="26">
        <v>4.6118</v>
      </c>
    </row>
    <row r="133">
      <c r="A133" s="28">
        <v>43284.0</v>
      </c>
      <c r="B133" s="26">
        <v>4.6675</v>
      </c>
    </row>
    <row r="134">
      <c r="A134" s="28">
        <v>43285.0</v>
      </c>
      <c r="B134" s="26">
        <v>4.6657</v>
      </c>
    </row>
    <row r="135">
      <c r="A135" s="28">
        <v>43286.0</v>
      </c>
      <c r="B135" s="26">
        <v>4.5885</v>
      </c>
    </row>
    <row r="136">
      <c r="A136" s="28">
        <v>43287.0</v>
      </c>
      <c r="B136" s="26">
        <v>4.5674</v>
      </c>
    </row>
    <row r="137">
      <c r="A137" s="28">
        <v>43290.0</v>
      </c>
      <c r="B137" s="26">
        <v>4.7328</v>
      </c>
    </row>
    <row r="138">
      <c r="A138" s="28">
        <v>43291.0</v>
      </c>
      <c r="B138" s="26">
        <v>4.7009</v>
      </c>
    </row>
    <row r="139">
      <c r="A139" s="28">
        <v>43292.0</v>
      </c>
      <c r="B139" s="26">
        <v>4.8752</v>
      </c>
    </row>
    <row r="140">
      <c r="A140" s="28">
        <v>43293.0</v>
      </c>
      <c r="B140" s="26">
        <v>4.8542</v>
      </c>
    </row>
    <row r="141">
      <c r="A141" s="28">
        <v>43294.0</v>
      </c>
      <c r="B141" s="26">
        <v>4.8542</v>
      </c>
    </row>
    <row r="142">
      <c r="A142" s="28">
        <v>43297.0</v>
      </c>
      <c r="B142" s="26">
        <v>4.8453</v>
      </c>
    </row>
    <row r="143">
      <c r="A143" s="28">
        <v>43298.0</v>
      </c>
      <c r="B143" s="26">
        <v>4.804</v>
      </c>
    </row>
    <row r="144">
      <c r="A144" s="28">
        <v>43299.0</v>
      </c>
      <c r="B144" s="26">
        <v>4.7928</v>
      </c>
    </row>
    <row r="145">
      <c r="A145" s="28">
        <v>43300.0</v>
      </c>
      <c r="B145" s="26">
        <v>4.8012</v>
      </c>
    </row>
    <row r="146">
      <c r="A146" s="28">
        <v>43301.0</v>
      </c>
      <c r="B146" s="26">
        <v>4.7917</v>
      </c>
    </row>
    <row r="147">
      <c r="A147" s="28">
        <v>43304.0</v>
      </c>
      <c r="B147" s="26">
        <v>4.7385</v>
      </c>
    </row>
    <row r="148">
      <c r="A148" s="28">
        <v>43305.0</v>
      </c>
      <c r="B148" s="26">
        <v>4.8831</v>
      </c>
    </row>
    <row r="149">
      <c r="A149" s="28">
        <v>43306.0</v>
      </c>
      <c r="B149" s="26">
        <v>4.7668</v>
      </c>
    </row>
    <row r="150">
      <c r="A150" s="28">
        <v>43307.0</v>
      </c>
      <c r="B150" s="26">
        <v>4.8639</v>
      </c>
    </row>
    <row r="151">
      <c r="A151" s="28">
        <v>43308.0</v>
      </c>
      <c r="B151" s="26">
        <v>4.8519</v>
      </c>
    </row>
    <row r="152">
      <c r="A152" s="28">
        <v>43311.0</v>
      </c>
      <c r="B152" s="26">
        <v>4.88</v>
      </c>
    </row>
    <row r="153">
      <c r="A153" s="28">
        <v>43312.0</v>
      </c>
      <c r="B153" s="26">
        <v>4.9098</v>
      </c>
    </row>
    <row r="154">
      <c r="A154" s="28">
        <v>43313.0</v>
      </c>
      <c r="B154" s="26">
        <v>4.991</v>
      </c>
    </row>
    <row r="155">
      <c r="A155" s="28">
        <v>43314.0</v>
      </c>
      <c r="B155" s="26">
        <v>5.064</v>
      </c>
    </row>
    <row r="156">
      <c r="A156" s="28">
        <v>43315.0</v>
      </c>
      <c r="B156" s="26">
        <v>5.0805</v>
      </c>
    </row>
    <row r="157">
      <c r="A157" s="28">
        <v>43318.0</v>
      </c>
      <c r="B157" s="26">
        <v>5.3289</v>
      </c>
    </row>
    <row r="158">
      <c r="A158" s="28">
        <v>43319.0</v>
      </c>
      <c r="B158" s="26">
        <v>5.2428</v>
      </c>
    </row>
    <row r="159">
      <c r="A159" s="28">
        <v>43320.0</v>
      </c>
      <c r="B159" s="26">
        <v>5.275</v>
      </c>
    </row>
    <row r="160">
      <c r="A160" s="28">
        <v>43321.0</v>
      </c>
      <c r="B160" s="26">
        <v>5.5413</v>
      </c>
    </row>
    <row r="161">
      <c r="A161" s="28">
        <v>43322.0</v>
      </c>
      <c r="B161" s="26">
        <v>6.4265</v>
      </c>
    </row>
    <row r="162">
      <c r="A162" s="28">
        <v>43325.0</v>
      </c>
      <c r="B162" s="26">
        <v>6.859</v>
      </c>
    </row>
    <row r="163">
      <c r="A163" s="28">
        <v>43326.0</v>
      </c>
      <c r="B163" s="26">
        <v>6.3534</v>
      </c>
    </row>
    <row r="164">
      <c r="A164" s="28">
        <v>43327.0</v>
      </c>
      <c r="B164" s="26">
        <v>5.9655</v>
      </c>
    </row>
    <row r="165">
      <c r="A165" s="28">
        <v>43328.0</v>
      </c>
      <c r="B165" s="26">
        <v>5.824</v>
      </c>
    </row>
    <row r="166">
      <c r="A166" s="28">
        <v>43329.0</v>
      </c>
      <c r="B166" s="26">
        <v>6.012</v>
      </c>
    </row>
    <row r="167">
      <c r="A167" s="28">
        <v>43332.0</v>
      </c>
      <c r="B167" s="26">
        <v>6.0798</v>
      </c>
    </row>
    <row r="168">
      <c r="A168" s="28">
        <v>43333.0</v>
      </c>
      <c r="B168" s="26">
        <v>6.0508</v>
      </c>
    </row>
    <row r="169">
      <c r="A169" s="28">
        <v>43334.0</v>
      </c>
      <c r="B169" s="26">
        <v>6.0295</v>
      </c>
    </row>
    <row r="170">
      <c r="A170" s="28">
        <v>43335.0</v>
      </c>
      <c r="B170" s="26">
        <v>6.087</v>
      </c>
    </row>
    <row r="171">
      <c r="A171" s="28">
        <v>43336.0</v>
      </c>
      <c r="B171" s="26">
        <v>6.0048</v>
      </c>
    </row>
    <row r="172">
      <c r="A172" s="28">
        <v>43339.0</v>
      </c>
      <c r="B172" s="26">
        <v>6.1207</v>
      </c>
    </row>
    <row r="173">
      <c r="A173" s="28">
        <v>43340.0</v>
      </c>
      <c r="B173" s="26">
        <v>6.248</v>
      </c>
    </row>
    <row r="174">
      <c r="A174" s="28">
        <v>43341.0</v>
      </c>
      <c r="B174" s="26">
        <v>6.4485</v>
      </c>
    </row>
    <row r="175">
      <c r="A175" s="28">
        <v>43342.0</v>
      </c>
      <c r="B175" s="26">
        <v>6.6439</v>
      </c>
    </row>
    <row r="176">
      <c r="A176" s="28">
        <v>43343.0</v>
      </c>
      <c r="B176" s="26">
        <v>6.518</v>
      </c>
    </row>
    <row r="177">
      <c r="A177" s="28">
        <v>43346.0</v>
      </c>
      <c r="B177" s="26">
        <v>6.632</v>
      </c>
    </row>
    <row r="178">
      <c r="A178" s="28">
        <v>43347.0</v>
      </c>
      <c r="B178" s="26">
        <v>6.6701</v>
      </c>
    </row>
    <row r="179">
      <c r="A179" s="28">
        <v>43348.0</v>
      </c>
      <c r="B179" s="26">
        <v>6.5789</v>
      </c>
    </row>
    <row r="180">
      <c r="A180" s="28">
        <v>43349.0</v>
      </c>
      <c r="B180" s="26">
        <v>6.5627</v>
      </c>
    </row>
    <row r="181">
      <c r="A181" s="28">
        <v>43350.0</v>
      </c>
      <c r="B181" s="26">
        <v>6.382</v>
      </c>
    </row>
    <row r="182">
      <c r="A182" s="28">
        <v>43353.0</v>
      </c>
      <c r="B182" s="26">
        <v>6.4506</v>
      </c>
    </row>
    <row r="183">
      <c r="A183" s="28">
        <v>43354.0</v>
      </c>
      <c r="B183" s="26">
        <v>6.4188</v>
      </c>
    </row>
    <row r="184">
      <c r="A184" s="28">
        <v>43355.0</v>
      </c>
      <c r="B184" s="26">
        <v>6.327</v>
      </c>
    </row>
    <row r="185">
      <c r="A185" s="28">
        <v>43356.0</v>
      </c>
      <c r="B185" s="26">
        <v>6.0663</v>
      </c>
    </row>
    <row r="186">
      <c r="A186" s="28">
        <v>43357.0</v>
      </c>
      <c r="B186" s="26">
        <v>6.1693</v>
      </c>
    </row>
    <row r="187">
      <c r="A187" s="28">
        <v>43360.0</v>
      </c>
      <c r="B187" s="26">
        <v>6.3134</v>
      </c>
    </row>
    <row r="188">
      <c r="A188" s="28">
        <v>43361.0</v>
      </c>
      <c r="B188" s="26">
        <v>6.3682</v>
      </c>
    </row>
    <row r="189">
      <c r="A189" s="28">
        <v>43362.0</v>
      </c>
      <c r="B189" s="26">
        <v>6.2445</v>
      </c>
    </row>
    <row r="190">
      <c r="A190" s="28">
        <v>43363.0</v>
      </c>
      <c r="B190" s="26">
        <v>6.181</v>
      </c>
    </row>
    <row r="191">
      <c r="A191" s="28">
        <v>43364.0</v>
      </c>
      <c r="B191" s="26">
        <v>6.2917</v>
      </c>
    </row>
    <row r="192">
      <c r="A192" s="28">
        <v>43367.0</v>
      </c>
      <c r="B192" s="26">
        <v>6.1476</v>
      </c>
    </row>
    <row r="193">
      <c r="A193" s="28">
        <v>43368.0</v>
      </c>
      <c r="B193" s="26">
        <v>6.1608</v>
      </c>
    </row>
    <row r="194">
      <c r="A194" s="28">
        <v>43369.0</v>
      </c>
      <c r="B194" s="26">
        <v>6.092</v>
      </c>
    </row>
    <row r="195">
      <c r="A195" s="28">
        <v>43370.0</v>
      </c>
      <c r="B195" s="26">
        <v>5.993</v>
      </c>
    </row>
    <row r="196">
      <c r="A196" s="28">
        <v>43371.0</v>
      </c>
      <c r="B196" s="26">
        <v>6.055</v>
      </c>
    </row>
    <row r="197">
      <c r="A197" s="28">
        <v>43374.0</v>
      </c>
      <c r="B197" s="26">
        <v>5.926</v>
      </c>
    </row>
    <row r="198">
      <c r="A198" s="28">
        <v>43375.0</v>
      </c>
      <c r="B198" s="26">
        <v>5.9836</v>
      </c>
    </row>
    <row r="199">
      <c r="A199" s="28">
        <v>43376.0</v>
      </c>
      <c r="B199" s="26">
        <v>6.0448</v>
      </c>
    </row>
    <row r="200">
      <c r="A200" s="28">
        <v>43377.0</v>
      </c>
      <c r="B200" s="26">
        <v>6.1568</v>
      </c>
    </row>
    <row r="201">
      <c r="A201" s="28">
        <v>43378.0</v>
      </c>
      <c r="B201" s="26">
        <v>6.1323</v>
      </c>
    </row>
    <row r="202">
      <c r="A202" s="28">
        <v>43381.0</v>
      </c>
      <c r="B202" s="26">
        <v>6.1059</v>
      </c>
    </row>
    <row r="203">
      <c r="A203" s="28">
        <v>43382.0</v>
      </c>
      <c r="B203" s="26">
        <v>6.1001</v>
      </c>
    </row>
    <row r="204">
      <c r="A204" s="28">
        <v>43383.0</v>
      </c>
      <c r="B204" s="26">
        <v>6.0714</v>
      </c>
    </row>
    <row r="205">
      <c r="A205" s="28">
        <v>43384.0</v>
      </c>
      <c r="B205" s="26">
        <v>5.9248</v>
      </c>
    </row>
    <row r="206">
      <c r="A206" s="28">
        <v>43385.0</v>
      </c>
      <c r="B206" s="26">
        <v>5.8711</v>
      </c>
    </row>
    <row r="207">
      <c r="A207" s="28">
        <v>43388.0</v>
      </c>
      <c r="B207" s="26">
        <v>5.7823</v>
      </c>
    </row>
    <row r="208">
      <c r="A208" s="28">
        <v>43389.0</v>
      </c>
      <c r="B208" s="26">
        <v>5.6808</v>
      </c>
    </row>
    <row r="209">
      <c r="A209" s="28">
        <v>43390.0</v>
      </c>
      <c r="B209" s="26">
        <v>5.5775</v>
      </c>
    </row>
    <row r="210">
      <c r="A210" s="28">
        <v>43391.0</v>
      </c>
      <c r="B210" s="26">
        <v>5.6405</v>
      </c>
    </row>
    <row r="211">
      <c r="A211" s="28">
        <v>43392.0</v>
      </c>
      <c r="B211" s="26">
        <v>5.6415</v>
      </c>
    </row>
    <row r="212">
      <c r="A212" s="28">
        <v>43395.0</v>
      </c>
      <c r="B212" s="26">
        <v>5.6644</v>
      </c>
    </row>
    <row r="213">
      <c r="A213" s="28">
        <v>43396.0</v>
      </c>
      <c r="B213" s="26">
        <v>5.727</v>
      </c>
    </row>
    <row r="214">
      <c r="A214" s="28">
        <v>43397.0</v>
      </c>
      <c r="B214" s="26">
        <v>5.6987</v>
      </c>
    </row>
    <row r="215">
      <c r="A215" s="28">
        <v>43398.0</v>
      </c>
      <c r="B215" s="26">
        <v>5.6273</v>
      </c>
    </row>
    <row r="216">
      <c r="A216" s="28">
        <v>43399.0</v>
      </c>
      <c r="B216" s="26">
        <v>5.5919</v>
      </c>
    </row>
    <row r="217">
      <c r="A217" s="28">
        <v>43402.0</v>
      </c>
      <c r="B217" s="26">
        <v>5.5561</v>
      </c>
    </row>
    <row r="218">
      <c r="A218" s="28">
        <v>43403.0</v>
      </c>
      <c r="B218" s="26">
        <v>5.4673</v>
      </c>
    </row>
    <row r="219">
      <c r="A219" s="28">
        <v>43404.0</v>
      </c>
      <c r="B219" s="26">
        <v>5.5793</v>
      </c>
    </row>
    <row r="220">
      <c r="A220" s="28">
        <v>43405.0</v>
      </c>
      <c r="B220" s="26">
        <v>5.5075</v>
      </c>
    </row>
    <row r="221">
      <c r="A221" s="28">
        <v>43406.0</v>
      </c>
      <c r="B221" s="26">
        <v>5.4286</v>
      </c>
    </row>
    <row r="222">
      <c r="A222" s="28">
        <v>43409.0</v>
      </c>
      <c r="B222" s="26">
        <v>5.3124</v>
      </c>
    </row>
    <row r="223">
      <c r="A223" s="28">
        <v>43410.0</v>
      </c>
      <c r="B223" s="26">
        <v>5.355</v>
      </c>
    </row>
    <row r="224">
      <c r="A224" s="28">
        <v>43411.0</v>
      </c>
      <c r="B224" s="26">
        <v>5.3537</v>
      </c>
    </row>
    <row r="225">
      <c r="A225" s="28">
        <v>43412.0</v>
      </c>
      <c r="B225" s="26">
        <v>5.4573</v>
      </c>
    </row>
    <row r="226">
      <c r="A226" s="28">
        <v>43413.0</v>
      </c>
      <c r="B226" s="26">
        <v>5.4596</v>
      </c>
    </row>
    <row r="227">
      <c r="A227" s="28">
        <v>43416.0</v>
      </c>
      <c r="B227" s="26">
        <v>5.4604</v>
      </c>
    </row>
    <row r="228">
      <c r="A228" s="28">
        <v>43417.0</v>
      </c>
      <c r="B228" s="26">
        <v>5.4766</v>
      </c>
    </row>
    <row r="229">
      <c r="A229" s="28">
        <v>43418.0</v>
      </c>
      <c r="B229" s="26">
        <v>5.4558</v>
      </c>
    </row>
    <row r="230">
      <c r="A230" s="28">
        <v>43419.0</v>
      </c>
      <c r="B230" s="26">
        <v>5.3471</v>
      </c>
    </row>
    <row r="231">
      <c r="A231" s="28">
        <v>43420.0</v>
      </c>
      <c r="B231" s="26">
        <v>5.3308</v>
      </c>
    </row>
    <row r="232">
      <c r="A232" s="28">
        <v>43423.0</v>
      </c>
      <c r="B232" s="26">
        <v>5.3015</v>
      </c>
    </row>
    <row r="233">
      <c r="A233" s="28">
        <v>43424.0</v>
      </c>
      <c r="B233" s="26">
        <v>5.3766</v>
      </c>
    </row>
    <row r="234">
      <c r="A234" s="28">
        <v>43425.0</v>
      </c>
      <c r="B234" s="26">
        <v>5.3041</v>
      </c>
    </row>
    <row r="235">
      <c r="A235" s="28">
        <v>43426.0</v>
      </c>
      <c r="B235" s="26">
        <v>5.286</v>
      </c>
    </row>
    <row r="236">
      <c r="A236" s="28">
        <v>43427.0</v>
      </c>
      <c r="B236" s="26">
        <v>5.2865</v>
      </c>
    </row>
    <row r="237">
      <c r="A237" s="28">
        <v>43430.0</v>
      </c>
      <c r="B237" s="26">
        <v>5.2467</v>
      </c>
    </row>
    <row r="238">
      <c r="A238" s="28">
        <v>43431.0</v>
      </c>
      <c r="B238" s="26">
        <v>5.2673</v>
      </c>
    </row>
    <row r="239">
      <c r="A239" s="28">
        <v>43432.0</v>
      </c>
      <c r="B239" s="26">
        <v>5.2148</v>
      </c>
    </row>
    <row r="240">
      <c r="A240" s="28">
        <v>43433.0</v>
      </c>
      <c r="B240" s="26">
        <v>5.152</v>
      </c>
    </row>
    <row r="241">
      <c r="A241" s="28">
        <v>43434.0</v>
      </c>
      <c r="B241" s="26">
        <v>5.2118</v>
      </c>
    </row>
    <row r="242">
      <c r="A242" s="28">
        <v>43437.0</v>
      </c>
      <c r="B242" s="26">
        <v>5.2413</v>
      </c>
    </row>
    <row r="243">
      <c r="A243" s="28">
        <v>43438.0</v>
      </c>
      <c r="B243" s="26">
        <v>5.3783</v>
      </c>
    </row>
    <row r="244">
      <c r="A244" s="28">
        <v>43439.0</v>
      </c>
      <c r="B244" s="26">
        <v>5.3252</v>
      </c>
    </row>
    <row r="245">
      <c r="A245" s="28">
        <v>43440.0</v>
      </c>
      <c r="B245" s="26">
        <v>5.334</v>
      </c>
    </row>
    <row r="246">
      <c r="A246" s="28">
        <v>43441.0</v>
      </c>
      <c r="B246" s="26">
        <v>5.3019</v>
      </c>
    </row>
    <row r="247">
      <c r="A247" s="28">
        <v>43444.0</v>
      </c>
      <c r="B247" s="26">
        <v>5.3202</v>
      </c>
    </row>
    <row r="248">
      <c r="A248" s="28">
        <v>43445.0</v>
      </c>
      <c r="B248" s="26">
        <v>5.3643</v>
      </c>
    </row>
    <row r="249">
      <c r="A249" s="28">
        <v>43446.0</v>
      </c>
      <c r="B249" s="26">
        <v>5.3417</v>
      </c>
    </row>
    <row r="250">
      <c r="A250" s="28">
        <v>43447.0</v>
      </c>
      <c r="B250" s="26">
        <v>5.3342</v>
      </c>
    </row>
    <row r="251">
      <c r="A251" s="28">
        <v>43448.0</v>
      </c>
      <c r="B251" s="26">
        <v>5.3625</v>
      </c>
    </row>
    <row r="252">
      <c r="A252" s="28">
        <v>43451.0</v>
      </c>
      <c r="B252" s="26">
        <v>5.3676</v>
      </c>
    </row>
    <row r="253">
      <c r="A253" s="28">
        <v>43452.0</v>
      </c>
      <c r="B253" s="26">
        <v>5.344</v>
      </c>
    </row>
    <row r="254">
      <c r="A254" s="28">
        <v>43453.0</v>
      </c>
      <c r="B254" s="26">
        <v>5.2832</v>
      </c>
    </row>
    <row r="255">
      <c r="A255" s="28">
        <v>43454.0</v>
      </c>
      <c r="B255" s="26">
        <v>5.2554</v>
      </c>
    </row>
    <row r="256">
      <c r="A256" s="28">
        <v>43455.0</v>
      </c>
      <c r="B256" s="26">
        <v>5.3171</v>
      </c>
    </row>
    <row r="257">
      <c r="A257" s="28">
        <v>43458.0</v>
      </c>
      <c r="B257" s="26">
        <v>5.2838</v>
      </c>
    </row>
    <row r="258">
      <c r="A258" s="28">
        <v>43459.0</v>
      </c>
      <c r="B258" s="26">
        <v>5.291</v>
      </c>
    </row>
    <row r="259">
      <c r="A259" s="28">
        <v>43460.0</v>
      </c>
      <c r="B259" s="26">
        <v>5.2711</v>
      </c>
    </row>
    <row r="260">
      <c r="A260" s="28">
        <v>43461.0</v>
      </c>
      <c r="B260" s="26">
        <v>5.2806</v>
      </c>
    </row>
    <row r="261">
      <c r="A261" s="28">
        <v>43462.0</v>
      </c>
      <c r="B261" s="26">
        <v>5.2715</v>
      </c>
    </row>
    <row r="262">
      <c r="A262" s="28">
        <v>43465.0</v>
      </c>
      <c r="B262" s="26">
        <v>5.2877</v>
      </c>
    </row>
    <row r="263">
      <c r="A263" s="28">
        <v>43466.0</v>
      </c>
      <c r="B263" s="26">
        <v>5.2923</v>
      </c>
    </row>
    <row r="264">
      <c r="A264" s="28">
        <v>43467.0</v>
      </c>
      <c r="B264" s="26">
        <v>5.3916</v>
      </c>
    </row>
    <row r="265">
      <c r="A265" s="28">
        <v>43468.0</v>
      </c>
      <c r="B265" s="26">
        <v>5.4654</v>
      </c>
    </row>
    <row r="266">
      <c r="A266" s="28">
        <v>43469.0</v>
      </c>
      <c r="B266" s="26">
        <v>5.3301</v>
      </c>
    </row>
    <row r="267">
      <c r="A267" s="28">
        <v>43472.0</v>
      </c>
      <c r="B267" s="26">
        <v>5.3805</v>
      </c>
    </row>
    <row r="268">
      <c r="A268" s="28">
        <v>43473.0</v>
      </c>
      <c r="B268" s="26">
        <v>5.4801</v>
      </c>
    </row>
    <row r="269">
      <c r="A269" s="28">
        <v>43474.0</v>
      </c>
      <c r="B269" s="26">
        <v>5.4728</v>
      </c>
    </row>
    <row r="270">
      <c r="A270" s="28">
        <v>43475.0</v>
      </c>
      <c r="B270" s="26">
        <v>5.4133</v>
      </c>
    </row>
    <row r="271">
      <c r="A271" s="28">
        <v>43476.0</v>
      </c>
      <c r="B271" s="26">
        <v>5.452</v>
      </c>
    </row>
    <row r="272">
      <c r="A272" s="28">
        <v>43479.0</v>
      </c>
      <c r="B272" s="26">
        <v>5.4336</v>
      </c>
    </row>
    <row r="273">
      <c r="A273" s="28">
        <v>43480.0</v>
      </c>
      <c r="B273" s="26">
        <v>5.4417</v>
      </c>
    </row>
    <row r="274">
      <c r="A274" s="28">
        <v>43481.0</v>
      </c>
      <c r="B274" s="26">
        <v>5.332</v>
      </c>
    </row>
    <row r="275">
      <c r="A275" s="28">
        <v>43482.0</v>
      </c>
      <c r="B275" s="26">
        <v>5.3434</v>
      </c>
    </row>
    <row r="276">
      <c r="A276" s="28">
        <v>43483.0</v>
      </c>
      <c r="B276" s="26">
        <v>5.3273</v>
      </c>
    </row>
    <row r="277">
      <c r="A277" s="28">
        <v>43486.0</v>
      </c>
      <c r="B277" s="26">
        <v>5.3222</v>
      </c>
    </row>
    <row r="278">
      <c r="A278" s="28">
        <v>43487.0</v>
      </c>
      <c r="B278" s="26">
        <v>5.3359</v>
      </c>
    </row>
    <row r="279">
      <c r="A279" s="28">
        <v>43488.0</v>
      </c>
      <c r="B279" s="26">
        <v>5.2823</v>
      </c>
    </row>
    <row r="280">
      <c r="A280" s="28">
        <v>43489.0</v>
      </c>
      <c r="B280" s="26">
        <v>5.2623</v>
      </c>
    </row>
    <row r="281">
      <c r="A281" s="28">
        <v>43490.0</v>
      </c>
      <c r="B281" s="26">
        <v>5.2678</v>
      </c>
    </row>
    <row r="282">
      <c r="A282" s="28">
        <v>43493.0</v>
      </c>
      <c r="B282" s="26">
        <v>5.3269</v>
      </c>
    </row>
    <row r="283">
      <c r="A283" s="28">
        <v>43494.0</v>
      </c>
      <c r="B283" s="26">
        <v>5.307</v>
      </c>
    </row>
    <row r="284">
      <c r="A284" s="28">
        <v>43495.0</v>
      </c>
      <c r="B284" s="26">
        <v>5.2242</v>
      </c>
    </row>
    <row r="285">
      <c r="A285" s="28">
        <v>43496.0</v>
      </c>
      <c r="B285" s="26">
        <v>5.1606</v>
      </c>
    </row>
    <row r="286">
      <c r="A286" s="28">
        <v>43497.0</v>
      </c>
      <c r="B286" s="26">
        <v>5.2074</v>
      </c>
    </row>
    <row r="287">
      <c r="A287" s="28">
        <v>43500.0</v>
      </c>
      <c r="B287" s="26">
        <v>5.2151</v>
      </c>
    </row>
    <row r="288">
      <c r="A288" s="28">
        <v>43501.0</v>
      </c>
      <c r="B288" s="26">
        <v>5.1925</v>
      </c>
    </row>
    <row r="289">
      <c r="A289" s="28">
        <v>43502.0</v>
      </c>
      <c r="B289" s="26">
        <v>5.2079</v>
      </c>
    </row>
    <row r="290">
      <c r="A290" s="28">
        <v>43503.0</v>
      </c>
      <c r="B290" s="26">
        <v>5.2633</v>
      </c>
    </row>
    <row r="291">
      <c r="A291" s="28">
        <v>43504.0</v>
      </c>
      <c r="B291" s="26">
        <v>5.2464</v>
      </c>
    </row>
    <row r="292">
      <c r="A292" s="28">
        <v>43507.0</v>
      </c>
      <c r="B292" s="26">
        <v>5.2742</v>
      </c>
    </row>
    <row r="293">
      <c r="A293" s="28">
        <v>43508.0</v>
      </c>
      <c r="B293" s="26">
        <v>5.2471</v>
      </c>
    </row>
    <row r="294">
      <c r="A294" s="28">
        <v>43509.0</v>
      </c>
      <c r="B294" s="26">
        <v>5.2798</v>
      </c>
    </row>
    <row r="295">
      <c r="A295" s="28">
        <v>43510.0</v>
      </c>
      <c r="B295" s="26">
        <v>5.2703</v>
      </c>
    </row>
    <row r="296">
      <c r="A296" s="28">
        <v>43511.0</v>
      </c>
      <c r="B296" s="26">
        <v>5.2704</v>
      </c>
    </row>
    <row r="297">
      <c r="A297" s="28">
        <v>43514.0</v>
      </c>
      <c r="B297" s="26">
        <v>5.3013</v>
      </c>
    </row>
    <row r="298">
      <c r="A298" s="28">
        <v>43515.0</v>
      </c>
      <c r="B298" s="26">
        <v>5.2803</v>
      </c>
    </row>
    <row r="299">
      <c r="A299" s="28">
        <v>43516.0</v>
      </c>
      <c r="B299" s="26">
        <v>5.3211</v>
      </c>
    </row>
    <row r="300">
      <c r="A300" s="28">
        <v>43517.0</v>
      </c>
      <c r="B300" s="26">
        <v>5.3177</v>
      </c>
    </row>
    <row r="301">
      <c r="A301" s="28">
        <v>43518.0</v>
      </c>
      <c r="B301" s="26">
        <v>5.3176</v>
      </c>
    </row>
    <row r="302">
      <c r="A302" s="28">
        <v>43521.0</v>
      </c>
      <c r="B302" s="26">
        <v>5.3005</v>
      </c>
    </row>
    <row r="303">
      <c r="A303" s="28">
        <v>43522.0</v>
      </c>
      <c r="B303" s="26">
        <v>5.302</v>
      </c>
    </row>
    <row r="304">
      <c r="A304" s="28">
        <v>43523.0</v>
      </c>
      <c r="B304" s="26">
        <v>5.3109</v>
      </c>
    </row>
    <row r="305">
      <c r="A305" s="28">
        <v>43524.0</v>
      </c>
      <c r="B305" s="26">
        <v>5.3341</v>
      </c>
    </row>
    <row r="306">
      <c r="A306" s="28">
        <v>43525.0</v>
      </c>
      <c r="B306" s="26">
        <v>5.3732</v>
      </c>
    </row>
    <row r="307">
      <c r="A307" s="28">
        <v>43528.0</v>
      </c>
      <c r="B307" s="26">
        <v>5.3727</v>
      </c>
    </row>
    <row r="308">
      <c r="A308" s="28">
        <v>43529.0</v>
      </c>
      <c r="B308" s="26">
        <v>5.3842</v>
      </c>
    </row>
    <row r="309">
      <c r="A309" s="28">
        <v>43530.0</v>
      </c>
      <c r="B309" s="26">
        <v>5.4263</v>
      </c>
    </row>
    <row r="310">
      <c r="A310" s="28">
        <v>43531.0</v>
      </c>
      <c r="B310" s="26">
        <v>5.4702</v>
      </c>
    </row>
    <row r="311">
      <c r="A311" s="28">
        <v>43532.0</v>
      </c>
      <c r="B311" s="26">
        <v>5.426</v>
      </c>
    </row>
    <row r="312">
      <c r="A312" s="28">
        <v>43535.0</v>
      </c>
      <c r="B312" s="26">
        <v>5.4445</v>
      </c>
    </row>
    <row r="313">
      <c r="A313" s="28">
        <v>43536.0</v>
      </c>
      <c r="B313" s="26">
        <v>5.4552</v>
      </c>
    </row>
    <row r="314">
      <c r="A314" s="28">
        <v>43537.0</v>
      </c>
      <c r="B314" s="26">
        <v>5.4544</v>
      </c>
    </row>
    <row r="315">
      <c r="A315" s="28">
        <v>43538.0</v>
      </c>
      <c r="B315" s="26">
        <v>5.4653</v>
      </c>
    </row>
    <row r="316">
      <c r="A316" s="28">
        <v>43539.0</v>
      </c>
      <c r="B316" s="26">
        <v>5.4457</v>
      </c>
    </row>
    <row r="317">
      <c r="A317" s="28">
        <v>43542.0</v>
      </c>
      <c r="B317" s="26">
        <v>5.4659</v>
      </c>
    </row>
    <row r="318">
      <c r="A318" s="28">
        <v>43543.0</v>
      </c>
      <c r="B318" s="26">
        <v>5.4754</v>
      </c>
    </row>
    <row r="319">
      <c r="A319" s="28">
        <v>43544.0</v>
      </c>
      <c r="B319" s="26">
        <v>5.4178</v>
      </c>
    </row>
    <row r="320">
      <c r="A320" s="28">
        <v>43545.0</v>
      </c>
      <c r="B320" s="26">
        <v>5.4612</v>
      </c>
    </row>
    <row r="321">
      <c r="A321" s="28">
        <v>43546.0</v>
      </c>
      <c r="B321" s="26">
        <v>5.7617</v>
      </c>
    </row>
    <row r="322">
      <c r="A322" s="28">
        <v>43549.0</v>
      </c>
      <c r="B322" s="26">
        <v>5.5493</v>
      </c>
    </row>
    <row r="323">
      <c r="A323" s="28">
        <v>43550.0</v>
      </c>
      <c r="B323" s="26">
        <v>5.3269</v>
      </c>
    </row>
    <row r="324">
      <c r="A324" s="28">
        <v>43551.0</v>
      </c>
      <c r="B324" s="26">
        <v>5.3268</v>
      </c>
    </row>
    <row r="325">
      <c r="A325" s="28">
        <v>43552.0</v>
      </c>
      <c r="B325" s="26">
        <v>5.546</v>
      </c>
    </row>
    <row r="326">
      <c r="A326" s="28">
        <v>43553.0</v>
      </c>
      <c r="B326" s="26">
        <v>5.5405</v>
      </c>
    </row>
    <row r="327">
      <c r="A327" s="28">
        <v>43556.0</v>
      </c>
      <c r="B327" s="26">
        <v>5.4853</v>
      </c>
    </row>
    <row r="328">
      <c r="A328" s="28">
        <v>43557.0</v>
      </c>
      <c r="B328" s="26">
        <v>5.604</v>
      </c>
    </row>
    <row r="329">
      <c r="A329" s="28">
        <v>43558.0</v>
      </c>
      <c r="B329" s="26">
        <v>5.6221</v>
      </c>
    </row>
    <row r="330">
      <c r="A330" s="28">
        <v>43559.0</v>
      </c>
      <c r="B330" s="26">
        <v>5.5881</v>
      </c>
    </row>
    <row r="331">
      <c r="A331" s="28">
        <v>43560.0</v>
      </c>
      <c r="B331" s="26">
        <v>5.6252</v>
      </c>
    </row>
    <row r="332">
      <c r="A332" s="28">
        <v>43563.0</v>
      </c>
      <c r="B332" s="26">
        <v>5.6893</v>
      </c>
    </row>
    <row r="333">
      <c r="A333" s="28">
        <v>43564.0</v>
      </c>
      <c r="B333" s="26">
        <v>5.6906</v>
      </c>
    </row>
    <row r="334">
      <c r="A334" s="28">
        <v>43565.0</v>
      </c>
      <c r="B334" s="26">
        <v>5.6808</v>
      </c>
    </row>
    <row r="335">
      <c r="A335" s="28">
        <v>43566.0</v>
      </c>
      <c r="B335" s="26">
        <v>5.7342</v>
      </c>
    </row>
    <row r="336">
      <c r="A336" s="28">
        <v>43567.0</v>
      </c>
      <c r="B336" s="26">
        <v>5.7683</v>
      </c>
    </row>
    <row r="337">
      <c r="A337" s="28">
        <v>43570.0</v>
      </c>
      <c r="B337" s="26">
        <v>5.7997</v>
      </c>
    </row>
    <row r="338">
      <c r="A338" s="28">
        <v>43571.0</v>
      </c>
      <c r="B338" s="26">
        <v>5.7662</v>
      </c>
    </row>
    <row r="339">
      <c r="A339" s="28">
        <v>43572.0</v>
      </c>
      <c r="B339" s="26">
        <v>5.7367</v>
      </c>
    </row>
    <row r="340">
      <c r="A340" s="28">
        <v>43573.0</v>
      </c>
      <c r="B340" s="26">
        <v>5.7945</v>
      </c>
    </row>
    <row r="341">
      <c r="A341" s="28">
        <v>43574.0</v>
      </c>
      <c r="B341" s="26">
        <v>5.8102</v>
      </c>
    </row>
    <row r="342">
      <c r="A342" s="28">
        <v>43577.0</v>
      </c>
      <c r="B342" s="26">
        <v>5.8262</v>
      </c>
    </row>
    <row r="343">
      <c r="A343" s="28">
        <v>43578.0</v>
      </c>
      <c r="B343" s="26">
        <v>5.8277</v>
      </c>
    </row>
    <row r="344">
      <c r="A344" s="28">
        <v>43579.0</v>
      </c>
      <c r="B344" s="26">
        <v>5.8705</v>
      </c>
    </row>
    <row r="345">
      <c r="A345" s="28">
        <v>43580.0</v>
      </c>
      <c r="B345" s="26">
        <v>5.9243</v>
      </c>
    </row>
    <row r="346">
      <c r="A346" s="28">
        <v>43581.0</v>
      </c>
      <c r="B346" s="26">
        <v>5.9372</v>
      </c>
    </row>
    <row r="347">
      <c r="A347" s="28">
        <v>43584.0</v>
      </c>
      <c r="B347" s="26">
        <v>5.9448</v>
      </c>
    </row>
    <row r="348">
      <c r="A348" s="28">
        <v>43585.0</v>
      </c>
      <c r="B348" s="26">
        <v>5.9617</v>
      </c>
    </row>
    <row r="349">
      <c r="A349" s="28">
        <v>43586.0</v>
      </c>
      <c r="B349" s="26">
        <v>5.964</v>
      </c>
    </row>
    <row r="350">
      <c r="A350" s="28">
        <v>43587.0</v>
      </c>
      <c r="B350" s="26">
        <v>5.9635</v>
      </c>
    </row>
    <row r="351">
      <c r="A351" s="28">
        <v>43588.0</v>
      </c>
      <c r="B351" s="26">
        <v>5.9531</v>
      </c>
    </row>
    <row r="352">
      <c r="A352" s="28">
        <v>43591.0</v>
      </c>
      <c r="B352" s="26">
        <v>6.0769</v>
      </c>
    </row>
    <row r="353">
      <c r="A353" s="28">
        <v>43592.0</v>
      </c>
      <c r="B353" s="26">
        <v>6.1501</v>
      </c>
    </row>
    <row r="354">
      <c r="A354" s="28">
        <v>43593.0</v>
      </c>
      <c r="B354" s="26">
        <v>6.1835</v>
      </c>
    </row>
    <row r="355">
      <c r="A355" s="28">
        <v>43594.0</v>
      </c>
      <c r="B355" s="26">
        <v>6.1907</v>
      </c>
    </row>
    <row r="356">
      <c r="A356" s="28">
        <v>43595.0</v>
      </c>
      <c r="B356" s="26">
        <v>5.9757</v>
      </c>
    </row>
    <row r="357">
      <c r="A357" s="28">
        <v>43598.0</v>
      </c>
      <c r="B357" s="26">
        <v>6.0552</v>
      </c>
    </row>
    <row r="358">
      <c r="A358" s="28">
        <v>43599.0</v>
      </c>
      <c r="B358" s="26">
        <v>6.0249</v>
      </c>
    </row>
    <row r="359">
      <c r="A359" s="28">
        <v>43600.0</v>
      </c>
      <c r="B359" s="26">
        <v>5.9973</v>
      </c>
    </row>
    <row r="360">
      <c r="A360" s="28">
        <v>43601.0</v>
      </c>
      <c r="B360" s="26">
        <v>6.0415</v>
      </c>
    </row>
    <row r="361">
      <c r="A361" s="28">
        <v>43602.0</v>
      </c>
      <c r="B361" s="26">
        <v>6.054</v>
      </c>
    </row>
    <row r="362">
      <c r="A362" s="28">
        <v>43605.0</v>
      </c>
      <c r="B362" s="26">
        <v>6.0189</v>
      </c>
    </row>
    <row r="363">
      <c r="A363" s="28">
        <v>43606.0</v>
      </c>
      <c r="B363" s="26">
        <v>6.0515</v>
      </c>
    </row>
    <row r="364">
      <c r="A364" s="28">
        <v>43607.0</v>
      </c>
      <c r="B364" s="26">
        <v>6.091</v>
      </c>
    </row>
    <row r="365">
      <c r="A365" s="28">
        <v>43608.0</v>
      </c>
      <c r="B365" s="26">
        <v>6.0954</v>
      </c>
    </row>
    <row r="366">
      <c r="A366" s="28">
        <v>43609.0</v>
      </c>
      <c r="B366" s="26">
        <v>6.0815</v>
      </c>
    </row>
    <row r="367">
      <c r="A367" s="28">
        <v>43612.0</v>
      </c>
      <c r="B367" s="26">
        <v>6.056</v>
      </c>
    </row>
    <row r="368">
      <c r="A368" s="28">
        <v>43613.0</v>
      </c>
      <c r="B368" s="26">
        <v>6.0271</v>
      </c>
    </row>
    <row r="369">
      <c r="A369" s="28">
        <v>43614.0</v>
      </c>
      <c r="B369" s="26">
        <v>6.009</v>
      </c>
    </row>
    <row r="370">
      <c r="A370" s="28">
        <v>43615.0</v>
      </c>
      <c r="B370" s="26">
        <v>5.8746</v>
      </c>
    </row>
    <row r="371">
      <c r="A371" s="28">
        <v>43616.0</v>
      </c>
      <c r="B371" s="26">
        <v>5.8372</v>
      </c>
    </row>
    <row r="372">
      <c r="A372" s="28">
        <v>43619.0</v>
      </c>
      <c r="B372" s="26">
        <v>5.8293</v>
      </c>
    </row>
    <row r="373">
      <c r="A373" s="28">
        <v>43620.0</v>
      </c>
      <c r="B373" s="26">
        <v>5.7746</v>
      </c>
    </row>
    <row r="374">
      <c r="A374" s="28">
        <v>43621.0</v>
      </c>
      <c r="B374" s="26">
        <v>5.73</v>
      </c>
    </row>
    <row r="375">
      <c r="A375" s="28">
        <v>43622.0</v>
      </c>
      <c r="B375" s="26">
        <v>5.7759</v>
      </c>
    </row>
    <row r="376">
      <c r="A376" s="28">
        <v>43623.0</v>
      </c>
      <c r="B376" s="26">
        <v>5.83</v>
      </c>
    </row>
    <row r="377">
      <c r="A377" s="28">
        <v>43626.0</v>
      </c>
      <c r="B377" s="26">
        <v>5.7737</v>
      </c>
    </row>
    <row r="378">
      <c r="A378" s="28">
        <v>43627.0</v>
      </c>
      <c r="B378" s="26">
        <v>5.7946</v>
      </c>
    </row>
    <row r="379">
      <c r="A379" s="28">
        <v>43628.0</v>
      </c>
      <c r="B379" s="26">
        <v>5.807</v>
      </c>
    </row>
    <row r="380">
      <c r="A380" s="28">
        <v>43629.0</v>
      </c>
      <c r="B380" s="26">
        <v>5.8619</v>
      </c>
    </row>
    <row r="381">
      <c r="A381" s="28">
        <v>43630.0</v>
      </c>
      <c r="B381" s="26">
        <v>5.9005</v>
      </c>
    </row>
    <row r="382">
      <c r="A382" s="28">
        <v>43633.0</v>
      </c>
      <c r="B382" s="26">
        <v>5.8687</v>
      </c>
    </row>
    <row r="383">
      <c r="A383" s="28">
        <v>43634.0</v>
      </c>
      <c r="B383" s="26">
        <v>5.8225</v>
      </c>
    </row>
    <row r="384">
      <c r="A384" s="28">
        <v>43635.0</v>
      </c>
      <c r="B384" s="26">
        <v>5.7833</v>
      </c>
    </row>
    <row r="385">
      <c r="A385" s="28">
        <v>43636.0</v>
      </c>
      <c r="B385" s="26">
        <v>5.76</v>
      </c>
    </row>
    <row r="386">
      <c r="A386" s="28">
        <v>43637.0</v>
      </c>
      <c r="B386" s="26">
        <v>5.8204</v>
      </c>
    </row>
    <row r="387">
      <c r="A387" s="28">
        <v>43640.0</v>
      </c>
      <c r="B387" s="26">
        <v>5.808</v>
      </c>
    </row>
    <row r="388">
      <c r="A388" s="28">
        <v>43641.0</v>
      </c>
      <c r="B388" s="26">
        <v>5.7939</v>
      </c>
    </row>
    <row r="389">
      <c r="A389" s="28">
        <v>43642.0</v>
      </c>
      <c r="B389" s="26">
        <v>5.7719</v>
      </c>
    </row>
    <row r="390">
      <c r="A390" s="28">
        <v>43643.0</v>
      </c>
      <c r="B390" s="26">
        <v>5.7698</v>
      </c>
    </row>
    <row r="391">
      <c r="A391" s="28">
        <v>43644.0</v>
      </c>
      <c r="B391" s="26">
        <v>5.7873</v>
      </c>
    </row>
    <row r="392">
      <c r="A392" s="28">
        <v>43647.0</v>
      </c>
      <c r="B392" s="26">
        <v>5.6431</v>
      </c>
    </row>
    <row r="393">
      <c r="A393" s="28">
        <v>43648.0</v>
      </c>
      <c r="B393" s="26">
        <v>5.6485</v>
      </c>
    </row>
    <row r="394">
      <c r="A394" s="28">
        <v>43649.0</v>
      </c>
      <c r="B394" s="26">
        <v>5.6171</v>
      </c>
    </row>
    <row r="395">
      <c r="A395" s="28">
        <v>43650.0</v>
      </c>
      <c r="B395" s="26">
        <v>5.5943</v>
      </c>
    </row>
    <row r="396">
      <c r="A396" s="28">
        <v>43651.0</v>
      </c>
      <c r="B396" s="26">
        <v>5.6278</v>
      </c>
    </row>
    <row r="397">
      <c r="A397" s="28">
        <v>43654.0</v>
      </c>
      <c r="B397" s="26">
        <v>5.7357</v>
      </c>
    </row>
    <row r="398">
      <c r="A398" s="28">
        <v>43655.0</v>
      </c>
      <c r="B398" s="26">
        <v>5.7287</v>
      </c>
    </row>
    <row r="399">
      <c r="A399" s="28">
        <v>43656.0</v>
      </c>
      <c r="B399" s="26">
        <v>5.6702</v>
      </c>
    </row>
    <row r="400">
      <c r="A400" s="28">
        <v>43657.0</v>
      </c>
      <c r="B400" s="26">
        <v>5.6704</v>
      </c>
    </row>
    <row r="401">
      <c r="A401" s="28">
        <v>43658.0</v>
      </c>
      <c r="B401" s="26">
        <v>5.7081</v>
      </c>
    </row>
    <row r="402">
      <c r="A402" s="28">
        <v>43661.0</v>
      </c>
      <c r="B402" s="26">
        <v>5.7116</v>
      </c>
    </row>
    <row r="403">
      <c r="A403" s="28">
        <v>43662.0</v>
      </c>
      <c r="B403" s="26">
        <v>5.7108</v>
      </c>
    </row>
    <row r="404">
      <c r="A404" s="28">
        <v>43663.0</v>
      </c>
      <c r="B404" s="26">
        <v>5.6806</v>
      </c>
    </row>
    <row r="405">
      <c r="A405" s="28">
        <v>43664.0</v>
      </c>
      <c r="B405" s="26">
        <v>5.6136</v>
      </c>
    </row>
    <row r="406">
      <c r="A406" s="28">
        <v>43665.0</v>
      </c>
      <c r="B406" s="26">
        <v>5.6531</v>
      </c>
    </row>
    <row r="407">
      <c r="A407" s="28">
        <v>43668.0</v>
      </c>
      <c r="B407" s="26">
        <v>5.675</v>
      </c>
    </row>
    <row r="408">
      <c r="A408" s="28">
        <v>43669.0</v>
      </c>
      <c r="B408" s="26">
        <v>5.7168</v>
      </c>
    </row>
    <row r="409">
      <c r="A409" s="28">
        <v>43670.0</v>
      </c>
      <c r="B409" s="26">
        <v>5.7046</v>
      </c>
    </row>
    <row r="410">
      <c r="A410" s="28">
        <v>43671.0</v>
      </c>
      <c r="B410" s="26">
        <v>5.7017</v>
      </c>
    </row>
    <row r="411">
      <c r="A411" s="28">
        <v>43672.0</v>
      </c>
      <c r="B411" s="26">
        <v>5.6708</v>
      </c>
    </row>
    <row r="412">
      <c r="A412" s="28">
        <v>43675.0</v>
      </c>
      <c r="B412" s="26">
        <v>5.6098</v>
      </c>
    </row>
    <row r="413">
      <c r="A413" s="28">
        <v>43676.0</v>
      </c>
      <c r="B413" s="26">
        <v>5.5558</v>
      </c>
    </row>
    <row r="414">
      <c r="A414" s="28">
        <v>43677.0</v>
      </c>
      <c r="B414" s="26">
        <v>5.5854</v>
      </c>
    </row>
    <row r="415">
      <c r="A415" s="28">
        <v>43678.0</v>
      </c>
      <c r="B415" s="26">
        <v>5.6019</v>
      </c>
    </row>
    <row r="416">
      <c r="A416" s="28">
        <v>43679.0</v>
      </c>
      <c r="B416" s="26">
        <v>5.5587</v>
      </c>
    </row>
    <row r="417">
      <c r="A417" s="28">
        <v>43682.0</v>
      </c>
      <c r="B417" s="26">
        <v>5.5705</v>
      </c>
    </row>
    <row r="418">
      <c r="A418" s="28">
        <v>43683.0</v>
      </c>
      <c r="B418" s="26">
        <v>5.5182</v>
      </c>
    </row>
    <row r="419">
      <c r="A419" s="28">
        <v>43684.0</v>
      </c>
      <c r="B419" s="26">
        <v>5.491</v>
      </c>
    </row>
    <row r="420">
      <c r="A420" s="28">
        <v>43685.0</v>
      </c>
      <c r="B420" s="26">
        <v>5.4691</v>
      </c>
    </row>
    <row r="421">
      <c r="A421" s="28">
        <v>43686.0</v>
      </c>
      <c r="B421" s="26">
        <v>5.4907</v>
      </c>
    </row>
    <row r="422">
      <c r="A422" s="28">
        <v>43689.0</v>
      </c>
      <c r="B422" s="26">
        <v>5.5593</v>
      </c>
    </row>
    <row r="423">
      <c r="A423" s="28">
        <v>43690.0</v>
      </c>
      <c r="B423" s="26">
        <v>5.5588</v>
      </c>
    </row>
    <row r="424">
      <c r="A424" s="28">
        <v>43691.0</v>
      </c>
      <c r="B424" s="26">
        <v>5.6105</v>
      </c>
    </row>
    <row r="425">
      <c r="A425" s="28">
        <v>43692.0</v>
      </c>
      <c r="B425" s="26">
        <v>5.5642</v>
      </c>
    </row>
    <row r="426">
      <c r="A426" s="28">
        <v>43693.0</v>
      </c>
      <c r="B426" s="26">
        <v>5.5775</v>
      </c>
    </row>
    <row r="427">
      <c r="A427" s="28">
        <v>43696.0</v>
      </c>
      <c r="B427" s="26">
        <v>5.6528</v>
      </c>
    </row>
    <row r="428">
      <c r="A428" s="28">
        <v>43697.0</v>
      </c>
      <c r="B428" s="26">
        <v>5.7265</v>
      </c>
    </row>
    <row r="429">
      <c r="A429" s="28">
        <v>43698.0</v>
      </c>
      <c r="B429" s="26">
        <v>5.7094</v>
      </c>
    </row>
    <row r="430">
      <c r="A430" s="28">
        <v>43699.0</v>
      </c>
      <c r="B430" s="26">
        <v>5.7678</v>
      </c>
    </row>
    <row r="431">
      <c r="A431" s="28">
        <v>43700.0</v>
      </c>
      <c r="B431" s="26">
        <v>5.7589</v>
      </c>
    </row>
    <row r="432">
      <c r="A432" s="28">
        <v>43703.0</v>
      </c>
      <c r="B432" s="26">
        <v>5.8201</v>
      </c>
    </row>
    <row r="433">
      <c r="A433" s="28">
        <v>43704.0</v>
      </c>
      <c r="B433" s="26">
        <v>5.8218</v>
      </c>
    </row>
    <row r="434">
      <c r="A434" s="28">
        <v>43705.0</v>
      </c>
      <c r="B434" s="26">
        <v>5.8101</v>
      </c>
    </row>
    <row r="435">
      <c r="A435" s="28">
        <v>43706.0</v>
      </c>
      <c r="B435" s="26">
        <v>5.839</v>
      </c>
    </row>
    <row r="436">
      <c r="A436" s="28">
        <v>43707.0</v>
      </c>
      <c r="B436" s="26">
        <v>5.8296</v>
      </c>
    </row>
    <row r="437">
      <c r="A437" s="28">
        <v>43710.0</v>
      </c>
      <c r="B437" s="26">
        <v>5.8044</v>
      </c>
    </row>
    <row r="438">
      <c r="A438" s="28">
        <v>43711.0</v>
      </c>
      <c r="B438" s="26">
        <v>5.7283</v>
      </c>
    </row>
    <row r="439">
      <c r="A439" s="28">
        <v>43712.0</v>
      </c>
      <c r="B439" s="26">
        <v>5.666</v>
      </c>
    </row>
    <row r="440">
      <c r="A440" s="28">
        <v>43713.0</v>
      </c>
      <c r="B440" s="26">
        <v>5.6846</v>
      </c>
    </row>
    <row r="441">
      <c r="A441" s="28">
        <v>43714.0</v>
      </c>
      <c r="B441" s="26">
        <v>5.7145</v>
      </c>
    </row>
    <row r="442">
      <c r="A442" s="28">
        <v>43717.0</v>
      </c>
      <c r="B442" s="26">
        <v>5.7479</v>
      </c>
    </row>
    <row r="443">
      <c r="A443" s="28">
        <v>43718.0</v>
      </c>
      <c r="B443" s="26">
        <v>5.7641</v>
      </c>
    </row>
    <row r="444">
      <c r="A444" s="28">
        <v>43719.0</v>
      </c>
      <c r="B444" s="26">
        <v>5.7456</v>
      </c>
    </row>
    <row r="445">
      <c r="A445" s="28">
        <v>43720.0</v>
      </c>
      <c r="B445" s="26">
        <v>5.6491</v>
      </c>
    </row>
    <row r="446">
      <c r="A446" s="28">
        <v>43721.0</v>
      </c>
      <c r="B446" s="26">
        <v>5.6851</v>
      </c>
    </row>
    <row r="447">
      <c r="A447" s="28">
        <v>43724.0</v>
      </c>
      <c r="B447" s="26">
        <v>5.7245</v>
      </c>
    </row>
    <row r="448">
      <c r="A448" s="28">
        <v>43725.0</v>
      </c>
      <c r="B448" s="26">
        <v>5.6962</v>
      </c>
    </row>
    <row r="449">
      <c r="A449" s="28">
        <v>43726.0</v>
      </c>
      <c r="B449" s="26">
        <v>5.672</v>
      </c>
    </row>
    <row r="450">
      <c r="A450" s="28">
        <v>43727.0</v>
      </c>
      <c r="B450" s="26">
        <v>5.7148</v>
      </c>
    </row>
    <row r="451">
      <c r="A451" s="28">
        <v>43728.0</v>
      </c>
      <c r="B451" s="26">
        <v>5.7429</v>
      </c>
    </row>
    <row r="452">
      <c r="A452" s="28">
        <v>43731.0</v>
      </c>
      <c r="B452" s="26">
        <v>5.7149</v>
      </c>
    </row>
    <row r="453">
      <c r="A453" s="28">
        <v>43732.0</v>
      </c>
      <c r="B453" s="26">
        <v>5.6963</v>
      </c>
    </row>
    <row r="454">
      <c r="A454" s="28">
        <v>43733.0</v>
      </c>
      <c r="B454" s="26">
        <v>5.6681</v>
      </c>
    </row>
    <row r="455">
      <c r="A455" s="28">
        <v>43734.0</v>
      </c>
      <c r="B455" s="26">
        <v>5.6617</v>
      </c>
    </row>
    <row r="456">
      <c r="A456" s="28">
        <v>43735.0</v>
      </c>
      <c r="B456" s="26">
        <v>5.6698</v>
      </c>
    </row>
    <row r="457">
      <c r="A457" s="28">
        <v>43738.0</v>
      </c>
      <c r="B457" s="26">
        <v>5.6479</v>
      </c>
    </row>
    <row r="458">
      <c r="A458" s="28">
        <v>43739.0</v>
      </c>
      <c r="B458" s="26">
        <v>5.7221</v>
      </c>
    </row>
    <row r="459">
      <c r="A459" s="28">
        <v>43740.0</v>
      </c>
      <c r="B459" s="26">
        <v>5.6946</v>
      </c>
    </row>
    <row r="460">
      <c r="A460" s="28">
        <v>43741.0</v>
      </c>
      <c r="B460" s="26">
        <v>5.6896</v>
      </c>
    </row>
    <row r="461">
      <c r="A461" s="28">
        <v>43742.0</v>
      </c>
      <c r="B461" s="26">
        <v>5.6952</v>
      </c>
    </row>
    <row r="462">
      <c r="A462" s="28">
        <v>43745.0</v>
      </c>
      <c r="B462" s="26">
        <v>5.8318</v>
      </c>
    </row>
    <row r="463">
      <c r="A463" s="28">
        <v>43746.0</v>
      </c>
      <c r="B463" s="26">
        <v>5.8251</v>
      </c>
    </row>
    <row r="464">
      <c r="A464" s="28">
        <v>43747.0</v>
      </c>
      <c r="B464" s="26">
        <v>5.8679</v>
      </c>
    </row>
    <row r="465">
      <c r="A465" s="28">
        <v>43748.0</v>
      </c>
      <c r="B465" s="26">
        <v>5.832</v>
      </c>
    </row>
    <row r="466">
      <c r="A466" s="28">
        <v>43749.0</v>
      </c>
      <c r="B466" s="26">
        <v>5.8833</v>
      </c>
    </row>
    <row r="467">
      <c r="A467" s="28">
        <v>43752.0</v>
      </c>
      <c r="B467" s="26">
        <v>5.9261</v>
      </c>
    </row>
    <row r="468">
      <c r="A468" s="28">
        <v>43753.0</v>
      </c>
      <c r="B468" s="26">
        <v>5.9068</v>
      </c>
    </row>
    <row r="469">
      <c r="A469" s="28">
        <v>43754.0</v>
      </c>
      <c r="B469" s="26">
        <v>5.886</v>
      </c>
    </row>
    <row r="470">
      <c r="A470" s="28">
        <v>43755.0</v>
      </c>
      <c r="B470" s="26">
        <v>5.8289</v>
      </c>
    </row>
    <row r="471">
      <c r="A471" s="28">
        <v>43756.0</v>
      </c>
      <c r="B471" s="26">
        <v>5.7909</v>
      </c>
    </row>
    <row r="472">
      <c r="A472" s="28">
        <v>43759.0</v>
      </c>
      <c r="B472" s="26">
        <v>5.8544</v>
      </c>
    </row>
    <row r="473">
      <c r="A473" s="28">
        <v>43760.0</v>
      </c>
      <c r="B473" s="26">
        <v>5.8059</v>
      </c>
    </row>
    <row r="474">
      <c r="A474" s="28">
        <v>43761.0</v>
      </c>
      <c r="B474" s="26">
        <v>5.7317</v>
      </c>
    </row>
    <row r="475">
      <c r="A475" s="28">
        <v>43762.0</v>
      </c>
      <c r="B475" s="26">
        <v>5.7615</v>
      </c>
    </row>
    <row r="476">
      <c r="A476" s="28">
        <v>43763.0</v>
      </c>
      <c r="B476" s="26">
        <v>5.7738</v>
      </c>
    </row>
    <row r="477">
      <c r="A477" s="28">
        <v>43766.0</v>
      </c>
      <c r="B477" s="26">
        <v>5.7281</v>
      </c>
    </row>
    <row r="478">
      <c r="A478" s="28">
        <v>43767.0</v>
      </c>
      <c r="B478" s="26">
        <v>5.7333</v>
      </c>
    </row>
    <row r="479">
      <c r="A479" s="28">
        <v>43768.0</v>
      </c>
      <c r="B479" s="26">
        <v>5.701</v>
      </c>
    </row>
    <row r="480">
      <c r="A480" s="28">
        <v>43769.0</v>
      </c>
      <c r="B480" s="26">
        <v>5.7065</v>
      </c>
    </row>
    <row r="481">
      <c r="A481" s="28">
        <v>43770.0</v>
      </c>
      <c r="B481" s="26">
        <v>5.6989</v>
      </c>
    </row>
    <row r="482">
      <c r="A482" s="28">
        <v>43773.0</v>
      </c>
      <c r="B482" s="26">
        <v>5.7377</v>
      </c>
    </row>
    <row r="483">
      <c r="A483" s="28">
        <v>43774.0</v>
      </c>
      <c r="B483" s="26">
        <v>5.7488</v>
      </c>
    </row>
    <row r="484">
      <c r="A484" s="28">
        <v>43775.0</v>
      </c>
      <c r="B484" s="26">
        <v>5.746</v>
      </c>
    </row>
    <row r="485">
      <c r="A485" s="28">
        <v>43776.0</v>
      </c>
      <c r="B485" s="26">
        <v>5.7474</v>
      </c>
    </row>
    <row r="486">
      <c r="A486" s="28">
        <v>43777.0</v>
      </c>
      <c r="B486" s="26">
        <v>5.7658</v>
      </c>
    </row>
    <row r="487">
      <c r="A487" s="28">
        <v>43780.0</v>
      </c>
      <c r="B487" s="26">
        <v>5.7683</v>
      </c>
    </row>
    <row r="488">
      <c r="A488" s="28">
        <v>43781.0</v>
      </c>
      <c r="B488" s="26">
        <v>5.7766</v>
      </c>
    </row>
    <row r="489">
      <c r="A489" s="28">
        <v>43782.0</v>
      </c>
      <c r="B489" s="26">
        <v>5.7393</v>
      </c>
    </row>
    <row r="490">
      <c r="A490" s="28">
        <v>43783.0</v>
      </c>
      <c r="B490" s="26">
        <v>5.7446</v>
      </c>
    </row>
    <row r="491">
      <c r="A491" s="28">
        <v>43784.0</v>
      </c>
      <c r="B491" s="26">
        <v>5.7443</v>
      </c>
    </row>
    <row r="492">
      <c r="A492" s="28">
        <v>43787.0</v>
      </c>
      <c r="B492" s="26">
        <v>5.7328</v>
      </c>
    </row>
    <row r="493">
      <c r="A493" s="28">
        <v>43788.0</v>
      </c>
      <c r="B493" s="26">
        <v>5.698</v>
      </c>
    </row>
    <row r="494">
      <c r="A494" s="28">
        <v>43789.0</v>
      </c>
      <c r="B494" s="26">
        <v>5.6921</v>
      </c>
    </row>
    <row r="495">
      <c r="A495" s="28">
        <v>43790.0</v>
      </c>
      <c r="B495" s="26">
        <v>5.6915</v>
      </c>
    </row>
    <row r="496">
      <c r="A496" s="28">
        <v>43791.0</v>
      </c>
      <c r="B496" s="26">
        <v>5.7122</v>
      </c>
    </row>
    <row r="497">
      <c r="A497" s="28">
        <v>43794.0</v>
      </c>
      <c r="B497" s="26">
        <v>5.7333</v>
      </c>
    </row>
    <row r="498">
      <c r="A498" s="28">
        <v>43795.0</v>
      </c>
      <c r="B498" s="26">
        <v>5.7556</v>
      </c>
    </row>
    <row r="499">
      <c r="A499" s="28">
        <v>43796.0</v>
      </c>
      <c r="B499" s="26">
        <v>5.7769</v>
      </c>
    </row>
    <row r="500">
      <c r="A500" s="28">
        <v>43797.0</v>
      </c>
      <c r="B500" s="26">
        <v>5.7505</v>
      </c>
    </row>
    <row r="501">
      <c r="A501" s="28">
        <v>43798.0</v>
      </c>
      <c r="B501" s="26">
        <v>5.746</v>
      </c>
    </row>
    <row r="502">
      <c r="A502" s="28">
        <v>43801.0</v>
      </c>
      <c r="B502" s="26">
        <v>5.7382</v>
      </c>
    </row>
    <row r="503">
      <c r="A503" s="28">
        <v>43802.0</v>
      </c>
      <c r="B503" s="26">
        <v>5.741</v>
      </c>
    </row>
    <row r="504">
      <c r="A504" s="28">
        <v>43803.0</v>
      </c>
      <c r="B504" s="26">
        <v>5.7474</v>
      </c>
    </row>
    <row r="505">
      <c r="A505" s="28">
        <v>43804.0</v>
      </c>
      <c r="B505" s="26">
        <v>5.7441</v>
      </c>
    </row>
    <row r="506">
      <c r="A506" s="28">
        <v>43805.0</v>
      </c>
      <c r="B506" s="26">
        <v>5.7756</v>
      </c>
    </row>
    <row r="507">
      <c r="A507" s="28">
        <v>43808.0</v>
      </c>
      <c r="B507" s="26">
        <v>5.8074</v>
      </c>
    </row>
    <row r="508">
      <c r="A508" s="28">
        <v>43809.0</v>
      </c>
      <c r="B508" s="26">
        <v>5.8027</v>
      </c>
    </row>
    <row r="509">
      <c r="A509" s="28">
        <v>43810.0</v>
      </c>
      <c r="B509" s="26">
        <v>5.8064</v>
      </c>
    </row>
    <row r="510">
      <c r="A510" s="28">
        <v>43811.0</v>
      </c>
      <c r="B510" s="26">
        <v>5.7889</v>
      </c>
    </row>
    <row r="511">
      <c r="A511" s="28">
        <v>43812.0</v>
      </c>
      <c r="B511" s="26">
        <v>5.8072</v>
      </c>
    </row>
    <row r="512">
      <c r="A512" s="28">
        <v>43815.0</v>
      </c>
      <c r="B512" s="26">
        <v>5.8454</v>
      </c>
    </row>
    <row r="513">
      <c r="A513" s="28">
        <v>43816.0</v>
      </c>
      <c r="B513" s="26">
        <v>5.8819</v>
      </c>
    </row>
    <row r="514">
      <c r="A514" s="28">
        <v>43817.0</v>
      </c>
      <c r="B514" s="26">
        <v>5.9219</v>
      </c>
    </row>
    <row r="515">
      <c r="A515" s="28">
        <v>43818.0</v>
      </c>
      <c r="B515" s="26">
        <v>5.938</v>
      </c>
    </row>
    <row r="516">
      <c r="A516" s="28">
        <v>43819.0</v>
      </c>
      <c r="B516" s="26">
        <v>5.9356</v>
      </c>
    </row>
    <row r="517">
      <c r="A517" s="28">
        <v>43822.0</v>
      </c>
      <c r="B517" s="26">
        <v>5.9471</v>
      </c>
    </row>
    <row r="518">
      <c r="A518" s="28">
        <v>43823.0</v>
      </c>
      <c r="B518" s="26">
        <v>5.9458</v>
      </c>
    </row>
    <row r="519">
      <c r="A519" s="28">
        <v>43824.0</v>
      </c>
      <c r="B519" s="26">
        <v>5.934</v>
      </c>
    </row>
    <row r="520">
      <c r="A520" s="28">
        <v>43825.0</v>
      </c>
      <c r="B520" s="26">
        <v>5.9286</v>
      </c>
    </row>
    <row r="521">
      <c r="A521" s="28">
        <v>43826.0</v>
      </c>
      <c r="B521" s="26">
        <v>5.9492</v>
      </c>
    </row>
    <row r="522">
      <c r="A522" s="28">
        <v>43829.0</v>
      </c>
      <c r="B522" s="26">
        <v>5.9441</v>
      </c>
    </row>
    <row r="523">
      <c r="A523" s="28">
        <v>43830.0</v>
      </c>
      <c r="B523" s="26">
        <v>5.9479</v>
      </c>
    </row>
    <row r="524">
      <c r="A524" s="28">
        <v>43831.0</v>
      </c>
      <c r="B524" s="26">
        <v>5.9456</v>
      </c>
    </row>
    <row r="525">
      <c r="A525" s="28">
        <v>43832.0</v>
      </c>
      <c r="B525" s="26">
        <v>5.9541</v>
      </c>
    </row>
    <row r="526">
      <c r="A526" s="28">
        <v>43833.0</v>
      </c>
      <c r="B526" s="26">
        <v>5.9713</v>
      </c>
    </row>
    <row r="527">
      <c r="A527" s="28">
        <v>43836.0</v>
      </c>
      <c r="B527" s="26">
        <v>5.9644</v>
      </c>
    </row>
    <row r="528">
      <c r="A528" s="28">
        <v>43837.0</v>
      </c>
      <c r="B528" s="26">
        <v>5.9705</v>
      </c>
    </row>
    <row r="529">
      <c r="A529" s="28">
        <v>43838.0</v>
      </c>
      <c r="B529" s="26">
        <v>5.9081</v>
      </c>
    </row>
    <row r="530">
      <c r="A530" s="28">
        <v>43839.0</v>
      </c>
      <c r="B530" s="26">
        <v>5.8689</v>
      </c>
    </row>
    <row r="531">
      <c r="A531" s="28">
        <v>43840.0</v>
      </c>
      <c r="B531" s="26">
        <v>5.8767</v>
      </c>
    </row>
    <row r="532">
      <c r="A532" s="28">
        <v>43843.0</v>
      </c>
      <c r="B532" s="26">
        <v>5.8607</v>
      </c>
    </row>
    <row r="533">
      <c r="A533" s="28">
        <v>43844.0</v>
      </c>
      <c r="B533" s="26">
        <v>5.879</v>
      </c>
    </row>
    <row r="534">
      <c r="A534" s="28">
        <v>43845.0</v>
      </c>
      <c r="B534" s="26">
        <v>5.8748</v>
      </c>
    </row>
    <row r="535">
      <c r="A535" s="28">
        <v>43846.0</v>
      </c>
      <c r="B535" s="26">
        <v>5.8547</v>
      </c>
    </row>
    <row r="536">
      <c r="A536" s="28">
        <v>43847.0</v>
      </c>
      <c r="B536" s="26">
        <v>5.8898</v>
      </c>
    </row>
    <row r="537">
      <c r="A537" s="28">
        <v>43850.0</v>
      </c>
      <c r="B537" s="26">
        <v>5.9102</v>
      </c>
    </row>
    <row r="538">
      <c r="A538" s="28">
        <v>43851.0</v>
      </c>
      <c r="B538" s="26">
        <v>5.935</v>
      </c>
    </row>
    <row r="539">
      <c r="A539" s="28">
        <v>43852.0</v>
      </c>
      <c r="B539" s="26">
        <v>5.9181</v>
      </c>
    </row>
    <row r="540">
      <c r="A540" s="28">
        <v>43853.0</v>
      </c>
      <c r="B540" s="26">
        <v>5.9305</v>
      </c>
    </row>
    <row r="541">
      <c r="A541" s="28">
        <v>43854.0</v>
      </c>
      <c r="B541" s="26">
        <v>5.9381</v>
      </c>
    </row>
    <row r="542">
      <c r="A542" s="28">
        <v>43857.0</v>
      </c>
      <c r="B542" s="26">
        <v>5.943</v>
      </c>
    </row>
    <row r="543">
      <c r="A543" s="28">
        <v>43858.0</v>
      </c>
      <c r="B543" s="26">
        <v>5.9383</v>
      </c>
    </row>
    <row r="544">
      <c r="A544" s="28">
        <v>43859.0</v>
      </c>
      <c r="B544" s="26">
        <v>5.9535</v>
      </c>
    </row>
    <row r="545">
      <c r="A545" s="28">
        <v>43860.0</v>
      </c>
      <c r="B545" s="26">
        <v>5.9657</v>
      </c>
    </row>
    <row r="546">
      <c r="A546" s="28">
        <v>43861.0</v>
      </c>
      <c r="B546" s="26">
        <v>5.9812</v>
      </c>
    </row>
    <row r="547">
      <c r="A547" s="28">
        <v>43864.0</v>
      </c>
      <c r="B547" s="26">
        <v>5.9825</v>
      </c>
    </row>
    <row r="548">
      <c r="A548" s="28">
        <v>43865.0</v>
      </c>
      <c r="B548" s="26">
        <v>5.9776</v>
      </c>
    </row>
    <row r="549">
      <c r="A549" s="28">
        <v>43866.0</v>
      </c>
      <c r="B549" s="26">
        <v>5.9789</v>
      </c>
    </row>
    <row r="550">
      <c r="A550" s="28">
        <v>43867.0</v>
      </c>
      <c r="B550" s="26">
        <v>5.9858</v>
      </c>
    </row>
    <row r="551">
      <c r="A551" s="28">
        <v>43868.0</v>
      </c>
      <c r="B551" s="26">
        <v>6.0143</v>
      </c>
    </row>
    <row r="552">
      <c r="A552" s="28">
        <v>43871.0</v>
      </c>
      <c r="B552" s="26">
        <v>6.0088</v>
      </c>
    </row>
    <row r="553">
      <c r="A553" s="28">
        <v>43872.0</v>
      </c>
      <c r="B553" s="26">
        <v>6.0153</v>
      </c>
    </row>
    <row r="554">
      <c r="A554" s="28">
        <v>43873.0</v>
      </c>
      <c r="B554" s="26">
        <v>6.039</v>
      </c>
    </row>
    <row r="555">
      <c r="A555" s="28">
        <v>43874.0</v>
      </c>
      <c r="B555" s="26">
        <v>6.0362</v>
      </c>
    </row>
    <row r="556">
      <c r="A556" s="28">
        <v>43875.0</v>
      </c>
      <c r="B556" s="26">
        <v>6.049</v>
      </c>
    </row>
    <row r="557">
      <c r="A557" s="28">
        <v>43878.0</v>
      </c>
      <c r="B557" s="26">
        <v>6.0417</v>
      </c>
    </row>
    <row r="558">
      <c r="A558" s="28">
        <v>43879.0</v>
      </c>
      <c r="B558" s="26">
        <v>6.0602</v>
      </c>
    </row>
    <row r="559">
      <c r="A559" s="28">
        <v>43880.0</v>
      </c>
      <c r="B559" s="26">
        <v>6.0795</v>
      </c>
    </row>
    <row r="560">
      <c r="A560" s="28">
        <v>43881.0</v>
      </c>
      <c r="B560" s="26">
        <v>6.0964</v>
      </c>
    </row>
    <row r="561">
      <c r="A561" s="28">
        <v>43882.0</v>
      </c>
      <c r="B561" s="26">
        <v>6.0924</v>
      </c>
    </row>
    <row r="562">
      <c r="A562" s="28">
        <v>43885.0</v>
      </c>
      <c r="B562" s="26">
        <v>6.1154</v>
      </c>
    </row>
    <row r="563">
      <c r="A563" s="28">
        <v>43886.0</v>
      </c>
      <c r="B563" s="26">
        <v>6.1401</v>
      </c>
    </row>
    <row r="564">
      <c r="A564" s="28">
        <v>43887.0</v>
      </c>
      <c r="B564" s="26">
        <v>6.155</v>
      </c>
    </row>
    <row r="565">
      <c r="A565" s="28">
        <v>43888.0</v>
      </c>
      <c r="B565" s="26">
        <v>6.2056</v>
      </c>
    </row>
    <row r="566">
      <c r="A566" s="28">
        <v>43889.0</v>
      </c>
      <c r="B566" s="26">
        <v>6.2387</v>
      </c>
    </row>
    <row r="567">
      <c r="A567" s="28">
        <v>43892.0</v>
      </c>
      <c r="B567" s="26">
        <v>6.1713</v>
      </c>
    </row>
    <row r="568">
      <c r="A568" s="28">
        <v>43893.0</v>
      </c>
      <c r="B568" s="26">
        <v>6.1031</v>
      </c>
    </row>
    <row r="569">
      <c r="A569" s="28">
        <v>43894.0</v>
      </c>
      <c r="B569" s="26">
        <v>6.0746</v>
      </c>
    </row>
    <row r="570">
      <c r="A570" s="28">
        <v>43895.0</v>
      </c>
      <c r="B570" s="26">
        <v>6.1077</v>
      </c>
    </row>
    <row r="571">
      <c r="A571" s="28">
        <v>43896.0</v>
      </c>
      <c r="B571" s="26">
        <v>6.0899</v>
      </c>
    </row>
    <row r="572">
      <c r="A572" s="28">
        <v>43899.0</v>
      </c>
      <c r="B572" s="26">
        <v>6.1422</v>
      </c>
    </row>
    <row r="573">
      <c r="A573" s="28">
        <v>43900.0</v>
      </c>
      <c r="B573" s="26">
        <v>6.1499</v>
      </c>
    </row>
    <row r="574">
      <c r="A574" s="28">
        <v>43901.0</v>
      </c>
      <c r="B574" s="26">
        <v>6.2056</v>
      </c>
    </row>
    <row r="575">
      <c r="A575" s="28">
        <v>43902.0</v>
      </c>
      <c r="B575" s="26">
        <v>6.3132</v>
      </c>
    </row>
    <row r="576">
      <c r="A576" s="28">
        <v>43903.0</v>
      </c>
      <c r="B576" s="26">
        <v>6.3301</v>
      </c>
    </row>
    <row r="577">
      <c r="A577" s="28">
        <v>43906.0</v>
      </c>
      <c r="B577" s="26">
        <v>6.4275</v>
      </c>
    </row>
    <row r="578">
      <c r="A578" s="28">
        <v>43907.0</v>
      </c>
      <c r="B578" s="26">
        <v>6.3936</v>
      </c>
    </row>
    <row r="579">
      <c r="A579" s="28">
        <v>43908.0</v>
      </c>
      <c r="B579" s="26">
        <v>6.4828</v>
      </c>
    </row>
    <row r="580">
      <c r="A580" s="28">
        <v>43909.0</v>
      </c>
      <c r="B580" s="26">
        <v>6.5391</v>
      </c>
    </row>
    <row r="581">
      <c r="A581" s="28">
        <v>43910.0</v>
      </c>
      <c r="B581" s="26">
        <v>6.5505</v>
      </c>
    </row>
    <row r="582">
      <c r="A582" s="28">
        <v>43913.0</v>
      </c>
      <c r="B582" s="26">
        <v>6.558</v>
      </c>
    </row>
    <row r="583">
      <c r="A583" s="28">
        <v>43914.0</v>
      </c>
      <c r="B583" s="26">
        <v>6.4183</v>
      </c>
    </row>
    <row r="584">
      <c r="A584" s="28">
        <v>43915.0</v>
      </c>
      <c r="B584" s="26">
        <v>6.4125</v>
      </c>
    </row>
    <row r="585">
      <c r="A585" s="28">
        <v>43916.0</v>
      </c>
      <c r="B585" s="26">
        <v>6.3939</v>
      </c>
    </row>
    <row r="586">
      <c r="A586" s="28">
        <v>43917.0</v>
      </c>
      <c r="B586" s="26">
        <v>6.453</v>
      </c>
    </row>
    <row r="587">
      <c r="A587" s="28">
        <v>43920.0</v>
      </c>
      <c r="B587" s="26">
        <v>6.5733</v>
      </c>
    </row>
    <row r="588">
      <c r="A588" s="28">
        <v>43921.0</v>
      </c>
      <c r="B588" s="26">
        <v>6.611</v>
      </c>
    </row>
    <row r="589">
      <c r="A589" s="28">
        <v>43922.0</v>
      </c>
      <c r="B589" s="26">
        <v>6.6986</v>
      </c>
    </row>
    <row r="590">
      <c r="A590" s="28">
        <v>43923.0</v>
      </c>
      <c r="B590" s="26">
        <v>6.6146</v>
      </c>
    </row>
    <row r="591">
      <c r="A591" s="28">
        <v>43924.0</v>
      </c>
      <c r="B591" s="26">
        <v>6.729</v>
      </c>
    </row>
    <row r="592">
      <c r="A592" s="28">
        <v>43927.0</v>
      </c>
      <c r="B592" s="26">
        <v>6.7785</v>
      </c>
    </row>
    <row r="593">
      <c r="A593" s="28">
        <v>43928.0</v>
      </c>
      <c r="B593" s="26">
        <v>6.752</v>
      </c>
    </row>
    <row r="594">
      <c r="A594" s="28">
        <v>43929.0</v>
      </c>
      <c r="B594" s="26">
        <v>6.7697</v>
      </c>
    </row>
    <row r="595">
      <c r="A595" s="28">
        <v>43930.0</v>
      </c>
      <c r="B595" s="26">
        <v>6.6726</v>
      </c>
    </row>
    <row r="596">
      <c r="A596" s="28">
        <v>43931.0</v>
      </c>
      <c r="B596" s="26">
        <v>6.6961</v>
      </c>
    </row>
    <row r="597">
      <c r="A597" s="28">
        <v>43934.0</v>
      </c>
      <c r="B597" s="26">
        <v>6.7681</v>
      </c>
    </row>
    <row r="598">
      <c r="A598" s="28">
        <v>43935.0</v>
      </c>
      <c r="B598" s="26">
        <v>6.8148</v>
      </c>
    </row>
    <row r="599">
      <c r="A599" s="28">
        <v>43936.0</v>
      </c>
      <c r="B599" s="26">
        <v>6.9078</v>
      </c>
    </row>
    <row r="600">
      <c r="A600" s="28">
        <v>43937.0</v>
      </c>
      <c r="B600" s="26">
        <v>6.9377</v>
      </c>
    </row>
    <row r="601">
      <c r="A601" s="28">
        <v>43938.0</v>
      </c>
      <c r="B601" s="26">
        <v>6.93</v>
      </c>
    </row>
    <row r="602">
      <c r="A602" s="28">
        <v>43941.0</v>
      </c>
      <c r="B602" s="26">
        <v>6.9362</v>
      </c>
    </row>
    <row r="603">
      <c r="A603" s="28">
        <v>43942.0</v>
      </c>
      <c r="B603" s="26">
        <v>6.9797</v>
      </c>
    </row>
    <row r="604">
      <c r="A604" s="28">
        <v>43943.0</v>
      </c>
      <c r="B604" s="26">
        <v>6.9772</v>
      </c>
    </row>
    <row r="605">
      <c r="A605" s="28">
        <v>43944.0</v>
      </c>
      <c r="B605" s="26">
        <v>6.9422</v>
      </c>
    </row>
    <row r="606">
      <c r="A606" s="28">
        <v>43945.0</v>
      </c>
      <c r="B606" s="26">
        <v>6.9722</v>
      </c>
    </row>
    <row r="607">
      <c r="A607" s="28">
        <v>43948.0</v>
      </c>
      <c r="B607" s="26">
        <v>6.9826</v>
      </c>
    </row>
    <row r="608">
      <c r="A608" s="28">
        <v>43949.0</v>
      </c>
      <c r="B608" s="26">
        <v>6.984</v>
      </c>
    </row>
    <row r="609">
      <c r="A609" s="28">
        <v>43950.0</v>
      </c>
      <c r="B609" s="26">
        <v>6.948</v>
      </c>
    </row>
    <row r="610">
      <c r="A610" s="28">
        <v>43951.0</v>
      </c>
      <c r="B610" s="26">
        <v>6.9829</v>
      </c>
    </row>
    <row r="611">
      <c r="A611" s="28">
        <v>43952.0</v>
      </c>
      <c r="B611" s="26">
        <v>7.008</v>
      </c>
    </row>
    <row r="612">
      <c r="A612" s="28">
        <v>43955.0</v>
      </c>
      <c r="B612" s="26">
        <v>7.042</v>
      </c>
    </row>
    <row r="613">
      <c r="A613" s="28">
        <v>43956.0</v>
      </c>
      <c r="B613" s="26">
        <v>7.0726</v>
      </c>
    </row>
    <row r="614">
      <c r="A614" s="28">
        <v>43957.0</v>
      </c>
      <c r="B614" s="26">
        <v>7.1961</v>
      </c>
    </row>
    <row r="615">
      <c r="A615" s="28">
        <v>43958.0</v>
      </c>
      <c r="B615" s="26">
        <v>7.1165</v>
      </c>
    </row>
    <row r="616">
      <c r="A616" s="28">
        <v>43959.0</v>
      </c>
      <c r="B616" s="26">
        <v>7.082</v>
      </c>
    </row>
    <row r="617">
      <c r="A617" s="28">
        <v>43962.0</v>
      </c>
      <c r="B617" s="26">
        <v>7.0742</v>
      </c>
    </row>
    <row r="618">
      <c r="A618" s="28">
        <v>43963.0</v>
      </c>
      <c r="B618" s="26">
        <v>6.9966</v>
      </c>
    </row>
    <row r="619">
      <c r="A619" s="28">
        <v>43964.0</v>
      </c>
      <c r="B619" s="26">
        <v>6.9708</v>
      </c>
    </row>
    <row r="620">
      <c r="A620" s="28">
        <v>43965.0</v>
      </c>
      <c r="B620" s="26">
        <v>6.918</v>
      </c>
    </row>
    <row r="621">
      <c r="A621" s="28">
        <v>43966.0</v>
      </c>
      <c r="B621" s="26">
        <v>6.8992</v>
      </c>
    </row>
    <row r="622">
      <c r="A622" s="28">
        <v>43969.0</v>
      </c>
      <c r="B622" s="26">
        <v>6.8831</v>
      </c>
    </row>
    <row r="623">
      <c r="A623" s="28">
        <v>43970.0</v>
      </c>
      <c r="B623" s="26">
        <v>6.7735</v>
      </c>
    </row>
    <row r="624">
      <c r="A624" s="28">
        <v>43971.0</v>
      </c>
      <c r="B624" s="26">
        <v>6.7872</v>
      </c>
    </row>
    <row r="625">
      <c r="A625" s="28">
        <v>43972.0</v>
      </c>
      <c r="B625" s="26">
        <v>6.7809</v>
      </c>
    </row>
    <row r="626">
      <c r="A626" s="28">
        <v>43973.0</v>
      </c>
      <c r="B626" s="26">
        <v>6.8107</v>
      </c>
    </row>
    <row r="627">
      <c r="A627" s="28">
        <v>43976.0</v>
      </c>
      <c r="B627" s="26">
        <v>6.808</v>
      </c>
    </row>
    <row r="628">
      <c r="A628" s="28">
        <v>43977.0</v>
      </c>
      <c r="B628" s="26">
        <v>6.7245</v>
      </c>
    </row>
    <row r="629">
      <c r="A629" s="28">
        <v>43978.0</v>
      </c>
      <c r="B629" s="26">
        <v>6.7699</v>
      </c>
    </row>
    <row r="630">
      <c r="A630" s="28">
        <v>43979.0</v>
      </c>
      <c r="B630" s="26">
        <v>6.8098</v>
      </c>
    </row>
    <row r="631">
      <c r="A631" s="28">
        <v>43980.0</v>
      </c>
      <c r="B631" s="26">
        <v>6.8182</v>
      </c>
    </row>
    <row r="632">
      <c r="A632" s="28">
        <v>43983.0</v>
      </c>
      <c r="B632" s="26">
        <v>6.8102</v>
      </c>
    </row>
    <row r="633">
      <c r="A633" s="28">
        <v>43984.0</v>
      </c>
      <c r="B633" s="26">
        <v>6.7125</v>
      </c>
    </row>
    <row r="634">
      <c r="A634" s="28">
        <v>43985.0</v>
      </c>
      <c r="B634" s="26">
        <v>6.742</v>
      </c>
    </row>
    <row r="635">
      <c r="A635" s="28">
        <v>43986.0</v>
      </c>
      <c r="B635" s="26">
        <v>6.7518</v>
      </c>
    </row>
    <row r="636">
      <c r="A636" s="28">
        <v>43987.0</v>
      </c>
      <c r="B636" s="26">
        <v>6.768</v>
      </c>
    </row>
    <row r="637">
      <c r="A637" s="28">
        <v>43990.0</v>
      </c>
      <c r="B637" s="26">
        <v>6.7816</v>
      </c>
    </row>
    <row r="638">
      <c r="A638" s="28">
        <v>43991.0</v>
      </c>
      <c r="B638" s="26">
        <v>6.7933</v>
      </c>
    </row>
    <row r="639">
      <c r="A639" s="28">
        <v>43992.0</v>
      </c>
      <c r="B639" s="26">
        <v>6.7728</v>
      </c>
    </row>
    <row r="640">
      <c r="A640" s="28">
        <v>43993.0</v>
      </c>
      <c r="B640" s="26">
        <v>6.8394</v>
      </c>
    </row>
    <row r="641">
      <c r="A641" s="28">
        <v>43994.0</v>
      </c>
      <c r="B641" s="26">
        <v>6.8106</v>
      </c>
    </row>
    <row r="642">
      <c r="A642" s="28">
        <v>43997.0</v>
      </c>
      <c r="B642" s="26">
        <v>6.8333</v>
      </c>
    </row>
    <row r="643">
      <c r="A643" s="28">
        <v>43998.0</v>
      </c>
      <c r="B643" s="26">
        <v>6.8403</v>
      </c>
    </row>
    <row r="644">
      <c r="A644" s="28">
        <v>43999.0</v>
      </c>
      <c r="B644" s="26">
        <v>6.8418</v>
      </c>
    </row>
    <row r="645">
      <c r="A645" s="28">
        <v>44000.0</v>
      </c>
      <c r="B645" s="26">
        <v>6.8545</v>
      </c>
    </row>
    <row r="646">
      <c r="A646" s="28">
        <v>44001.0</v>
      </c>
      <c r="B646" s="26">
        <v>6.8498</v>
      </c>
    </row>
    <row r="647">
      <c r="A647" s="28">
        <v>44004.0</v>
      </c>
      <c r="B647" s="26">
        <v>6.8463</v>
      </c>
    </row>
    <row r="648">
      <c r="A648" s="28">
        <v>44005.0</v>
      </c>
      <c r="B648" s="26">
        <v>6.8472</v>
      </c>
    </row>
    <row r="649">
      <c r="A649" s="28">
        <v>44006.0</v>
      </c>
      <c r="B649" s="26">
        <v>6.8533</v>
      </c>
    </row>
    <row r="650">
      <c r="A650" s="28">
        <v>44007.0</v>
      </c>
      <c r="B650" s="26">
        <v>6.8526</v>
      </c>
    </row>
    <row r="651">
      <c r="A651" s="28">
        <v>44008.0</v>
      </c>
      <c r="B651" s="26">
        <v>6.8506</v>
      </c>
    </row>
    <row r="652">
      <c r="A652" s="28">
        <v>44011.0</v>
      </c>
      <c r="B652" s="26">
        <v>6.8524</v>
      </c>
    </row>
    <row r="653">
      <c r="A653" s="28">
        <v>44012.0</v>
      </c>
      <c r="B653" s="26">
        <v>6.85</v>
      </c>
    </row>
    <row r="654">
      <c r="A654" s="28">
        <v>44013.0</v>
      </c>
      <c r="B654" s="26">
        <v>6.8439</v>
      </c>
    </row>
    <row r="655">
      <c r="A655" s="28">
        <v>44014.0</v>
      </c>
      <c r="B655" s="26">
        <v>6.8475</v>
      </c>
    </row>
    <row r="656">
      <c r="A656" s="28">
        <v>44015.0</v>
      </c>
      <c r="B656" s="26">
        <v>6.8596</v>
      </c>
    </row>
    <row r="657">
      <c r="A657" s="28">
        <v>44018.0</v>
      </c>
      <c r="B657" s="26">
        <v>6.858</v>
      </c>
    </row>
    <row r="658">
      <c r="A658" s="28">
        <v>44019.0</v>
      </c>
      <c r="B658" s="26">
        <v>6.8555</v>
      </c>
    </row>
    <row r="659">
      <c r="A659" s="28">
        <v>44020.0</v>
      </c>
      <c r="B659" s="26">
        <v>6.8565</v>
      </c>
    </row>
    <row r="660">
      <c r="A660" s="28">
        <v>44021.0</v>
      </c>
      <c r="B660" s="26">
        <v>6.8587</v>
      </c>
    </row>
    <row r="661">
      <c r="A661" s="28">
        <v>44022.0</v>
      </c>
      <c r="B661" s="26">
        <v>6.8618</v>
      </c>
    </row>
    <row r="662">
      <c r="A662" s="28">
        <v>44025.0</v>
      </c>
      <c r="B662" s="26">
        <v>6.8562</v>
      </c>
    </row>
    <row r="663">
      <c r="A663" s="28">
        <v>44026.0</v>
      </c>
      <c r="B663" s="26">
        <v>6.8626</v>
      </c>
    </row>
    <row r="664">
      <c r="A664" s="28">
        <v>44027.0</v>
      </c>
      <c r="B664" s="26">
        <v>6.8529</v>
      </c>
    </row>
    <row r="665">
      <c r="A665" s="28">
        <v>44028.0</v>
      </c>
      <c r="B665" s="26">
        <v>6.8538</v>
      </c>
    </row>
    <row r="666">
      <c r="A666" s="28">
        <v>44029.0</v>
      </c>
      <c r="B666" s="26">
        <v>6.8553</v>
      </c>
    </row>
    <row r="667">
      <c r="A667" s="28">
        <v>44032.0</v>
      </c>
      <c r="B667" s="26">
        <v>6.8558</v>
      </c>
    </row>
    <row r="668">
      <c r="A668" s="28">
        <v>44033.0</v>
      </c>
      <c r="B668" s="26">
        <v>6.8214</v>
      </c>
    </row>
    <row r="669">
      <c r="A669" s="28">
        <v>44034.0</v>
      </c>
      <c r="B669" s="26">
        <v>6.848</v>
      </c>
    </row>
    <row r="670">
      <c r="A670" s="28">
        <v>44035.0</v>
      </c>
      <c r="B670" s="26">
        <v>6.8389</v>
      </c>
    </row>
    <row r="671">
      <c r="A671" s="28">
        <v>44036.0</v>
      </c>
      <c r="B671" s="26">
        <v>6.8446</v>
      </c>
    </row>
    <row r="672">
      <c r="A672" s="28">
        <v>44039.0</v>
      </c>
      <c r="B672" s="26">
        <v>6.8595</v>
      </c>
    </row>
    <row r="673">
      <c r="A673" s="28">
        <v>44040.0</v>
      </c>
      <c r="B673" s="26">
        <v>6.9335</v>
      </c>
    </row>
    <row r="674">
      <c r="A674" s="28">
        <v>44041.0</v>
      </c>
      <c r="B674" s="26">
        <v>6.9828</v>
      </c>
    </row>
    <row r="675">
      <c r="A675" s="28">
        <v>44042.0</v>
      </c>
      <c r="B675" s="26">
        <v>6.9917</v>
      </c>
    </row>
    <row r="676">
      <c r="A676" s="28">
        <v>44043.0</v>
      </c>
      <c r="B676" s="26">
        <v>6.9702</v>
      </c>
    </row>
    <row r="677">
      <c r="A677" s="28">
        <v>44046.0</v>
      </c>
      <c r="B677" s="26">
        <v>6.9558</v>
      </c>
    </row>
    <row r="678">
      <c r="A678" s="28">
        <v>44047.0</v>
      </c>
      <c r="B678" s="26">
        <v>6.8968</v>
      </c>
    </row>
    <row r="679">
      <c r="A679" s="28">
        <v>44048.0</v>
      </c>
      <c r="B679" s="26">
        <v>7.0438</v>
      </c>
    </row>
    <row r="680">
      <c r="A680" s="28">
        <v>44049.0</v>
      </c>
      <c r="B680" s="26">
        <v>7.2362</v>
      </c>
    </row>
    <row r="681">
      <c r="A681" s="28">
        <v>44050.0</v>
      </c>
      <c r="B681" s="26">
        <v>7.2911</v>
      </c>
    </row>
    <row r="682">
      <c r="A682" s="28">
        <v>44053.0</v>
      </c>
      <c r="B682" s="26">
        <v>7.3329</v>
      </c>
    </row>
    <row r="683">
      <c r="A683" s="28">
        <v>44054.0</v>
      </c>
      <c r="B683" s="26">
        <v>7.2025</v>
      </c>
    </row>
    <row r="684">
      <c r="A684" s="28">
        <v>44055.0</v>
      </c>
      <c r="B684" s="26">
        <v>7.3282</v>
      </c>
    </row>
    <row r="685">
      <c r="A685" s="28">
        <v>44056.0</v>
      </c>
      <c r="B685" s="26">
        <v>7.3354</v>
      </c>
    </row>
    <row r="686">
      <c r="A686" s="28">
        <v>44057.0</v>
      </c>
      <c r="B686" s="26">
        <v>7.3664</v>
      </c>
    </row>
    <row r="687">
      <c r="A687" s="28">
        <v>44060.0</v>
      </c>
      <c r="B687" s="26">
        <v>7.3787</v>
      </c>
    </row>
    <row r="688">
      <c r="A688" s="28">
        <v>44061.0</v>
      </c>
      <c r="B688" s="26">
        <v>7.3696</v>
      </c>
    </row>
    <row r="689">
      <c r="A689" s="28">
        <v>44062.0</v>
      </c>
      <c r="B689" s="26">
        <v>7.2905</v>
      </c>
    </row>
    <row r="690">
      <c r="A690" s="28">
        <v>44063.0</v>
      </c>
      <c r="B690" s="26">
        <v>7.2938</v>
      </c>
    </row>
    <row r="691">
      <c r="A691" s="28">
        <v>44064.0</v>
      </c>
      <c r="B691" s="26">
        <v>7.3365</v>
      </c>
    </row>
    <row r="692">
      <c r="A692" s="28">
        <v>44067.0</v>
      </c>
      <c r="B692" s="26">
        <v>7.3768</v>
      </c>
    </row>
    <row r="693">
      <c r="A693" s="28">
        <v>44068.0</v>
      </c>
      <c r="B693" s="26">
        <v>7.3893</v>
      </c>
    </row>
    <row r="694">
      <c r="A694" s="28">
        <v>44069.0</v>
      </c>
      <c r="B694" s="26">
        <v>7.3662</v>
      </c>
    </row>
    <row r="695">
      <c r="A695" s="28">
        <v>44070.0</v>
      </c>
      <c r="B695" s="26">
        <v>7.3587</v>
      </c>
    </row>
    <row r="696">
      <c r="A696" s="28">
        <v>44071.0</v>
      </c>
      <c r="B696" s="26">
        <v>7.3329</v>
      </c>
    </row>
    <row r="697">
      <c r="A697" s="28">
        <v>44074.0</v>
      </c>
      <c r="B697" s="26">
        <v>7.3466</v>
      </c>
    </row>
    <row r="698">
      <c r="A698" s="28">
        <v>44075.0</v>
      </c>
      <c r="B698" s="26">
        <v>7.3652</v>
      </c>
    </row>
    <row r="699">
      <c r="A699" s="28">
        <v>44076.0</v>
      </c>
      <c r="B699" s="26">
        <v>7.3822</v>
      </c>
    </row>
    <row r="700">
      <c r="A700" s="28">
        <v>44077.0</v>
      </c>
      <c r="B700" s="26">
        <v>7.4335</v>
      </c>
    </row>
    <row r="701">
      <c r="A701" s="28">
        <v>44078.0</v>
      </c>
      <c r="B701" s="26">
        <v>7.4331</v>
      </c>
    </row>
    <row r="702">
      <c r="A702" s="28">
        <v>44081.0</v>
      </c>
      <c r="B702" s="26">
        <v>7.4542</v>
      </c>
    </row>
    <row r="703">
      <c r="A703" s="28">
        <v>44082.0</v>
      </c>
      <c r="B703" s="26">
        <v>7.4817</v>
      </c>
    </row>
    <row r="704">
      <c r="A704" s="28">
        <v>44083.0</v>
      </c>
      <c r="B704" s="26">
        <v>7.4848</v>
      </c>
    </row>
    <row r="705">
      <c r="A705" s="28">
        <v>44084.0</v>
      </c>
      <c r="B705" s="26">
        <v>7.4481</v>
      </c>
    </row>
    <row r="706">
      <c r="A706" s="28">
        <v>44085.0</v>
      </c>
      <c r="B706" s="26">
        <v>7.4724</v>
      </c>
    </row>
    <row r="707">
      <c r="A707" s="28">
        <v>44088.0</v>
      </c>
      <c r="B707" s="26">
        <v>7.484</v>
      </c>
    </row>
    <row r="708">
      <c r="A708" s="28">
        <v>44089.0</v>
      </c>
      <c r="B708" s="26">
        <v>7.4854</v>
      </c>
    </row>
    <row r="709">
      <c r="A709" s="28">
        <v>44090.0</v>
      </c>
      <c r="B709" s="26">
        <v>7.5054</v>
      </c>
    </row>
    <row r="710">
      <c r="A710" s="28">
        <v>44091.0</v>
      </c>
      <c r="B710" s="26">
        <v>7.5464</v>
      </c>
    </row>
    <row r="711">
      <c r="A711" s="28">
        <v>44092.0</v>
      </c>
      <c r="B711" s="26">
        <v>7.5563</v>
      </c>
    </row>
    <row r="712">
      <c r="A712" s="28">
        <v>44095.0</v>
      </c>
      <c r="B712" s="26">
        <v>7.6299</v>
      </c>
    </row>
    <row r="713">
      <c r="A713" s="28">
        <v>44096.0</v>
      </c>
      <c r="B713" s="26">
        <v>7.6619</v>
      </c>
    </row>
    <row r="714">
      <c r="A714" s="28">
        <v>44097.0</v>
      </c>
      <c r="B714" s="26">
        <v>7.6967</v>
      </c>
    </row>
    <row r="715">
      <c r="A715" s="28">
        <v>44098.0</v>
      </c>
      <c r="B715" s="26">
        <v>7.6216</v>
      </c>
    </row>
    <row r="716">
      <c r="A716" s="28">
        <v>44099.0</v>
      </c>
      <c r="B716" s="26">
        <v>7.6607</v>
      </c>
    </row>
    <row r="717">
      <c r="A717" s="28">
        <v>44102.0</v>
      </c>
      <c r="B717" s="26">
        <v>7.8024</v>
      </c>
    </row>
    <row r="718">
      <c r="A718" s="28">
        <v>44103.0</v>
      </c>
      <c r="B718" s="26">
        <v>7.8139</v>
      </c>
    </row>
    <row r="719">
      <c r="A719" s="28">
        <v>44104.0</v>
      </c>
      <c r="B719" s="26">
        <v>7.7157</v>
      </c>
    </row>
    <row r="720">
      <c r="A720" s="28">
        <v>44105.0</v>
      </c>
      <c r="B720" s="26">
        <v>7.75</v>
      </c>
    </row>
    <row r="721">
      <c r="A721" s="28">
        <v>44106.0</v>
      </c>
      <c r="B721" s="26">
        <v>7.7708</v>
      </c>
    </row>
    <row r="722">
      <c r="A722" s="28">
        <v>44109.0</v>
      </c>
      <c r="B722" s="26">
        <v>7.7599</v>
      </c>
    </row>
    <row r="723">
      <c r="A723" s="28">
        <v>44110.0</v>
      </c>
      <c r="B723" s="26">
        <v>7.7931</v>
      </c>
    </row>
    <row r="724">
      <c r="A724" s="28">
        <v>44111.0</v>
      </c>
      <c r="B724" s="26">
        <v>7.8808</v>
      </c>
    </row>
    <row r="725">
      <c r="A725" s="28">
        <v>44112.0</v>
      </c>
      <c r="B725" s="26">
        <v>7.9406</v>
      </c>
    </row>
    <row r="726">
      <c r="A726" s="28">
        <v>44113.0</v>
      </c>
      <c r="B726" s="26">
        <v>7.8566</v>
      </c>
    </row>
    <row r="727">
      <c r="A727" s="28">
        <v>44116.0</v>
      </c>
      <c r="B727" s="26">
        <v>7.8879</v>
      </c>
    </row>
    <row r="728">
      <c r="A728" s="28">
        <v>44117.0</v>
      </c>
      <c r="B728" s="26">
        <v>7.9146</v>
      </c>
    </row>
    <row r="729">
      <c r="A729" s="28">
        <v>44118.0</v>
      </c>
      <c r="B729" s="26">
        <v>7.9084</v>
      </c>
    </row>
    <row r="730">
      <c r="A730" s="28">
        <v>44119.0</v>
      </c>
      <c r="B730" s="26">
        <v>7.931</v>
      </c>
    </row>
    <row r="731">
      <c r="A731" s="28">
        <v>44120.0</v>
      </c>
      <c r="B731" s="26">
        <v>7.9304</v>
      </c>
    </row>
    <row r="732">
      <c r="A732" s="28">
        <v>44123.0</v>
      </c>
      <c r="B732" s="26">
        <v>7.8797</v>
      </c>
    </row>
    <row r="733">
      <c r="A733" s="28">
        <v>44124.0</v>
      </c>
      <c r="B733" s="26">
        <v>7.8609</v>
      </c>
    </row>
    <row r="734">
      <c r="A734" s="28">
        <v>44125.0</v>
      </c>
      <c r="B734" s="26">
        <v>7.8081</v>
      </c>
    </row>
    <row r="735">
      <c r="A735" s="28">
        <v>44126.0</v>
      </c>
      <c r="B735" s="26">
        <v>7.9329</v>
      </c>
    </row>
    <row r="736">
      <c r="A736" s="28">
        <v>44127.0</v>
      </c>
      <c r="B736" s="26">
        <v>7.961</v>
      </c>
    </row>
    <row r="737">
      <c r="A737" s="28">
        <v>44130.0</v>
      </c>
      <c r="B737" s="26">
        <v>8.0797</v>
      </c>
    </row>
    <row r="738">
      <c r="A738" s="28">
        <v>44131.0</v>
      </c>
      <c r="B738" s="26">
        <v>8.1854</v>
      </c>
    </row>
    <row r="739">
      <c r="A739" s="28">
        <v>44132.0</v>
      </c>
      <c r="B739" s="26">
        <v>8.2559</v>
      </c>
    </row>
    <row r="740">
      <c r="A740" s="28">
        <v>44133.0</v>
      </c>
      <c r="B740" s="26">
        <v>8.2881</v>
      </c>
    </row>
    <row r="741">
      <c r="A741" s="28">
        <v>44134.0</v>
      </c>
      <c r="B741" s="26">
        <v>8.3448</v>
      </c>
    </row>
    <row r="742">
      <c r="A742" s="28">
        <v>44137.0</v>
      </c>
      <c r="B742" s="26">
        <v>8.419</v>
      </c>
    </row>
    <row r="743">
      <c r="A743" s="28">
        <v>44138.0</v>
      </c>
      <c r="B743" s="26">
        <v>8.4016</v>
      </c>
    </row>
    <row r="744">
      <c r="A744" s="28">
        <v>44139.0</v>
      </c>
      <c r="B744" s="26">
        <v>8.4251</v>
      </c>
    </row>
    <row r="745">
      <c r="A745" s="28">
        <v>44140.0</v>
      </c>
      <c r="B745" s="26">
        <v>8.4202</v>
      </c>
    </row>
    <row r="746">
      <c r="A746" s="28">
        <v>44141.0</v>
      </c>
      <c r="B746" s="26">
        <v>8.52</v>
      </c>
    </row>
    <row r="747">
      <c r="A747" s="28">
        <v>44144.0</v>
      </c>
      <c r="B747" s="26">
        <v>8.0634</v>
      </c>
    </row>
    <row r="748">
      <c r="A748" s="28">
        <v>44145.0</v>
      </c>
      <c r="B748" s="26">
        <v>8.1446</v>
      </c>
    </row>
    <row r="749">
      <c r="A749" s="28">
        <v>44146.0</v>
      </c>
      <c r="B749" s="26">
        <v>7.7966</v>
      </c>
    </row>
    <row r="750">
      <c r="A750" s="28">
        <v>44147.0</v>
      </c>
      <c r="B750" s="26">
        <v>7.6869</v>
      </c>
    </row>
    <row r="751">
      <c r="A751" s="28">
        <v>44148.0</v>
      </c>
      <c r="B751" s="26">
        <v>7.6602</v>
      </c>
    </row>
    <row r="752">
      <c r="A752" s="28">
        <v>44151.0</v>
      </c>
      <c r="B752" s="26">
        <v>7.6976</v>
      </c>
    </row>
    <row r="753">
      <c r="A753" s="28">
        <v>44152.0</v>
      </c>
      <c r="B753" s="26">
        <v>7.6962</v>
      </c>
    </row>
    <row r="754">
      <c r="A754" s="28">
        <v>44153.0</v>
      </c>
      <c r="B754" s="26">
        <v>7.704</v>
      </c>
    </row>
    <row r="755">
      <c r="A755" s="28">
        <v>44154.0</v>
      </c>
      <c r="B755" s="26">
        <v>7.5507</v>
      </c>
    </row>
    <row r="756">
      <c r="A756" s="28">
        <v>44155.0</v>
      </c>
      <c r="B756" s="26">
        <v>7.6323</v>
      </c>
    </row>
    <row r="757">
      <c r="A757" s="28">
        <v>44158.0</v>
      </c>
      <c r="B757" s="26">
        <v>7.881</v>
      </c>
    </row>
    <row r="758">
      <c r="A758" s="28">
        <v>44159.0</v>
      </c>
      <c r="B758" s="26">
        <v>7.9982</v>
      </c>
    </row>
    <row r="759">
      <c r="A759" s="28">
        <v>44160.0</v>
      </c>
      <c r="B759" s="26">
        <v>7.9297</v>
      </c>
    </row>
    <row r="760">
      <c r="A760" s="28">
        <v>44161.0</v>
      </c>
      <c r="B760" s="26">
        <v>7.8691</v>
      </c>
    </row>
    <row r="761">
      <c r="A761" s="28">
        <v>44162.0</v>
      </c>
      <c r="B761" s="26">
        <v>7.8332</v>
      </c>
    </row>
    <row r="762">
      <c r="A762" s="28">
        <v>44165.0</v>
      </c>
      <c r="B762" s="26">
        <v>7.8284</v>
      </c>
    </row>
    <row r="763">
      <c r="A763" s="28">
        <v>44166.0</v>
      </c>
      <c r="B763" s="26">
        <v>7.8248</v>
      </c>
    </row>
    <row r="764">
      <c r="A764" s="28">
        <v>44167.0</v>
      </c>
      <c r="B764" s="26">
        <v>7.8502</v>
      </c>
    </row>
    <row r="765">
      <c r="A765" s="28">
        <v>44168.0</v>
      </c>
      <c r="B765" s="26">
        <v>7.7665</v>
      </c>
    </row>
    <row r="766">
      <c r="A766" s="28">
        <v>44169.0</v>
      </c>
      <c r="B766" s="26">
        <v>7.7981</v>
      </c>
    </row>
    <row r="767">
      <c r="A767" s="28">
        <v>44172.0</v>
      </c>
      <c r="B767" s="26">
        <v>7.7973</v>
      </c>
    </row>
    <row r="768">
      <c r="A768" s="28">
        <v>44173.0</v>
      </c>
      <c r="B768" s="26">
        <v>7.8055</v>
      </c>
    </row>
    <row r="769">
      <c r="A769" s="28">
        <v>44174.0</v>
      </c>
      <c r="B769" s="26">
        <v>7.8156</v>
      </c>
    </row>
    <row r="770">
      <c r="A770" s="28">
        <v>44175.0</v>
      </c>
      <c r="B770" s="26">
        <v>7.8864</v>
      </c>
    </row>
    <row r="771">
      <c r="A771" s="28">
        <v>44176.0</v>
      </c>
      <c r="B771" s="26">
        <v>7.8562</v>
      </c>
    </row>
    <row r="772">
      <c r="A772" s="28">
        <v>44179.0</v>
      </c>
      <c r="B772" s="26">
        <v>7.8483</v>
      </c>
    </row>
    <row r="773">
      <c r="A773" s="28">
        <v>44180.0</v>
      </c>
      <c r="B773" s="26">
        <v>7.83</v>
      </c>
    </row>
    <row r="774">
      <c r="A774" s="28">
        <v>44181.0</v>
      </c>
      <c r="B774" s="26">
        <v>7.7949</v>
      </c>
    </row>
    <row r="775">
      <c r="A775" s="28">
        <v>44182.0</v>
      </c>
      <c r="B775" s="26">
        <v>7.6959</v>
      </c>
    </row>
    <row r="776">
      <c r="A776" s="28">
        <v>44183.0</v>
      </c>
      <c r="B776" s="26">
        <v>7.6239</v>
      </c>
    </row>
    <row r="777">
      <c r="A777" s="28">
        <v>44186.0</v>
      </c>
      <c r="B777" s="26">
        <v>7.6491</v>
      </c>
    </row>
    <row r="778">
      <c r="A778" s="28">
        <v>44187.0</v>
      </c>
      <c r="B778" s="26">
        <v>7.657</v>
      </c>
    </row>
    <row r="779">
      <c r="A779" s="28">
        <v>44188.0</v>
      </c>
      <c r="B779" s="26">
        <v>7.6361</v>
      </c>
    </row>
    <row r="780">
      <c r="A780" s="28">
        <v>44189.0</v>
      </c>
      <c r="B780" s="26">
        <v>7.5747</v>
      </c>
    </row>
    <row r="781">
      <c r="A781" s="28">
        <v>44190.0</v>
      </c>
      <c r="B781" s="26">
        <v>7.547</v>
      </c>
    </row>
    <row r="782">
      <c r="A782" s="28">
        <v>44193.0</v>
      </c>
      <c r="B782" s="26">
        <v>7.4416</v>
      </c>
    </row>
    <row r="783">
      <c r="A783" s="28">
        <v>44194.0</v>
      </c>
      <c r="B783" s="26">
        <v>7.3815</v>
      </c>
    </row>
    <row r="784">
      <c r="A784" s="28">
        <v>44195.0</v>
      </c>
      <c r="B784" s="26">
        <v>7.3774</v>
      </c>
    </row>
    <row r="785">
      <c r="A785" s="28">
        <v>44196.0</v>
      </c>
      <c r="B785" s="26">
        <v>7.432</v>
      </c>
    </row>
    <row r="786">
      <c r="A786" s="28">
        <v>44197.0</v>
      </c>
      <c r="B786" s="26">
        <v>7.4371</v>
      </c>
    </row>
    <row r="787">
      <c r="A787" s="28">
        <v>44200.0</v>
      </c>
      <c r="B787" s="26">
        <v>7.4198</v>
      </c>
    </row>
    <row r="788">
      <c r="A788" s="28">
        <v>44201.0</v>
      </c>
      <c r="B788" s="26">
        <v>7.3856</v>
      </c>
    </row>
    <row r="789">
      <c r="A789" s="28">
        <v>44202.0</v>
      </c>
      <c r="B789" s="26">
        <v>7.3047</v>
      </c>
    </row>
    <row r="790">
      <c r="A790" s="28">
        <v>44203.0</v>
      </c>
      <c r="B790" s="26">
        <v>7.3149</v>
      </c>
    </row>
    <row r="791">
      <c r="A791" s="28">
        <v>44204.0</v>
      </c>
      <c r="B791" s="26">
        <v>7.3713</v>
      </c>
    </row>
    <row r="792">
      <c r="A792" s="28">
        <v>44207.0</v>
      </c>
      <c r="B792" s="26">
        <v>7.4733</v>
      </c>
    </row>
    <row r="793">
      <c r="A793" s="28">
        <v>44208.0</v>
      </c>
      <c r="B793" s="26">
        <v>7.4482</v>
      </c>
    </row>
    <row r="794">
      <c r="A794" s="28">
        <v>44209.0</v>
      </c>
      <c r="B794" s="26">
        <v>7.3934</v>
      </c>
    </row>
    <row r="795">
      <c r="A795" s="28">
        <v>44210.0</v>
      </c>
      <c r="B795" s="26">
        <v>7.3699</v>
      </c>
    </row>
    <row r="796">
      <c r="A796" s="28">
        <v>44211.0</v>
      </c>
      <c r="B796" s="26">
        <v>7.4733</v>
      </c>
    </row>
    <row r="797">
      <c r="A797" s="28">
        <v>44214.0</v>
      </c>
      <c r="B797" s="26">
        <v>7.4768</v>
      </c>
    </row>
    <row r="798">
      <c r="A798" s="28">
        <v>44215.0</v>
      </c>
      <c r="B798" s="26">
        <v>7.4691</v>
      </c>
    </row>
    <row r="799">
      <c r="A799" s="28">
        <v>44216.0</v>
      </c>
      <c r="B799" s="26">
        <v>7.4169</v>
      </c>
    </row>
    <row r="800">
      <c r="A800" s="28">
        <v>44217.0</v>
      </c>
      <c r="B800" s="26">
        <v>7.3636</v>
      </c>
    </row>
    <row r="801">
      <c r="A801" s="28">
        <v>44218.0</v>
      </c>
      <c r="B801" s="26">
        <v>7.4106</v>
      </c>
    </row>
    <row r="802">
      <c r="A802" s="28">
        <v>44221.0</v>
      </c>
      <c r="B802" s="26">
        <v>7.404</v>
      </c>
    </row>
    <row r="803">
      <c r="A803" s="28">
        <v>44222.0</v>
      </c>
      <c r="B803" s="26">
        <v>7.3429</v>
      </c>
    </row>
    <row r="804">
      <c r="A804" s="28">
        <v>44223.0</v>
      </c>
      <c r="B804" s="26">
        <v>7.3918</v>
      </c>
    </row>
    <row r="805">
      <c r="A805" s="28">
        <v>44224.0</v>
      </c>
      <c r="B805" s="26">
        <v>7.3324</v>
      </c>
    </row>
    <row r="806">
      <c r="A806" s="28">
        <v>44225.0</v>
      </c>
      <c r="B806" s="26">
        <v>7.3099</v>
      </c>
    </row>
    <row r="807">
      <c r="A807" s="28">
        <v>44228.0</v>
      </c>
      <c r="B807" s="26">
        <v>7.1883</v>
      </c>
    </row>
    <row r="808">
      <c r="A808" s="28">
        <v>44229.0</v>
      </c>
      <c r="B808" s="26">
        <v>7.1917</v>
      </c>
    </row>
    <row r="809">
      <c r="A809" s="28">
        <v>44230.0</v>
      </c>
      <c r="B809" s="26">
        <v>7.157</v>
      </c>
    </row>
    <row r="810">
      <c r="A810" s="28">
        <v>44231.0</v>
      </c>
      <c r="B810" s="26">
        <v>7.1333</v>
      </c>
    </row>
    <row r="811">
      <c r="A811" s="28">
        <v>44232.0</v>
      </c>
      <c r="B811" s="26">
        <v>7.0488</v>
      </c>
    </row>
    <row r="812">
      <c r="A812" s="28">
        <v>44235.0</v>
      </c>
      <c r="B812" s="26">
        <v>7.0671</v>
      </c>
    </row>
    <row r="813">
      <c r="A813" s="28">
        <v>44236.0</v>
      </c>
      <c r="B813" s="26">
        <v>7.0581</v>
      </c>
    </row>
    <row r="814">
      <c r="A814" s="28">
        <v>44237.0</v>
      </c>
      <c r="B814" s="26">
        <v>7.0528</v>
      </c>
    </row>
    <row r="815">
      <c r="A815" s="28">
        <v>44238.0</v>
      </c>
      <c r="B815" s="26">
        <v>7.0235</v>
      </c>
    </row>
    <row r="816">
      <c r="A816" s="28">
        <v>44239.0</v>
      </c>
      <c r="B816" s="26">
        <v>7.0319</v>
      </c>
    </row>
    <row r="817">
      <c r="A817" s="28">
        <v>44242.0</v>
      </c>
      <c r="B817" s="26">
        <v>6.9584</v>
      </c>
    </row>
    <row r="818">
      <c r="A818" s="28">
        <v>44243.0</v>
      </c>
      <c r="B818" s="26">
        <v>6.9863</v>
      </c>
    </row>
    <row r="819">
      <c r="A819" s="28">
        <v>44244.0</v>
      </c>
      <c r="B819" s="26">
        <v>6.9687</v>
      </c>
    </row>
    <row r="820">
      <c r="A820" s="28">
        <v>44245.0</v>
      </c>
      <c r="B820" s="26">
        <v>6.9583</v>
      </c>
    </row>
    <row r="821">
      <c r="A821" s="28">
        <v>44246.0</v>
      </c>
      <c r="B821" s="26">
        <v>6.9587</v>
      </c>
    </row>
    <row r="822">
      <c r="A822" s="28">
        <v>44249.0</v>
      </c>
      <c r="B822" s="26">
        <v>7.0144</v>
      </c>
    </row>
    <row r="823">
      <c r="A823" s="28">
        <v>44250.0</v>
      </c>
      <c r="B823" s="26">
        <v>7.102</v>
      </c>
    </row>
    <row r="824">
      <c r="A824" s="28">
        <v>44251.0</v>
      </c>
      <c r="B824" s="26">
        <v>7.1648</v>
      </c>
    </row>
    <row r="825">
      <c r="A825" s="28">
        <v>44252.0</v>
      </c>
      <c r="B825" s="26">
        <v>7.3345</v>
      </c>
    </row>
    <row r="826">
      <c r="A826" s="28">
        <v>44253.0</v>
      </c>
      <c r="B826" s="26">
        <v>7.4226</v>
      </c>
    </row>
    <row r="827">
      <c r="A827" s="28">
        <v>44256.0</v>
      </c>
      <c r="B827" s="26">
        <v>7.2769</v>
      </c>
    </row>
    <row r="828">
      <c r="A828" s="28">
        <v>44257.0</v>
      </c>
      <c r="B828" s="26">
        <v>7.3472</v>
      </c>
    </row>
    <row r="829">
      <c r="A829" s="28">
        <v>44258.0</v>
      </c>
      <c r="B829" s="26">
        <v>7.4565</v>
      </c>
    </row>
    <row r="830">
      <c r="A830" s="28">
        <v>44259.0</v>
      </c>
      <c r="B830" s="26">
        <v>7.4989</v>
      </c>
    </row>
    <row r="831">
      <c r="A831" s="28">
        <v>44260.0</v>
      </c>
      <c r="B831" s="26">
        <v>7.5348</v>
      </c>
    </row>
    <row r="832">
      <c r="A832" s="28">
        <v>44263.0</v>
      </c>
      <c r="B832" s="26">
        <v>7.7698</v>
      </c>
    </row>
    <row r="833">
      <c r="A833" s="28">
        <v>44264.0</v>
      </c>
      <c r="B833" s="26">
        <v>7.6116</v>
      </c>
    </row>
    <row r="834">
      <c r="A834" s="28">
        <v>44265.0</v>
      </c>
      <c r="B834" s="26">
        <v>7.4974</v>
      </c>
    </row>
    <row r="835">
      <c r="A835" s="28">
        <v>44266.0</v>
      </c>
      <c r="B835" s="26">
        <v>7.4612</v>
      </c>
    </row>
    <row r="836">
      <c r="A836" s="28">
        <v>44267.0</v>
      </c>
      <c r="B836" s="26">
        <v>7.5586</v>
      </c>
    </row>
    <row r="837">
      <c r="A837" s="28">
        <v>44270.0</v>
      </c>
      <c r="B837" s="26">
        <v>7.5316</v>
      </c>
    </row>
    <row r="838">
      <c r="A838" s="28">
        <v>44271.0</v>
      </c>
      <c r="B838" s="26">
        <v>7.4907</v>
      </c>
    </row>
    <row r="839">
      <c r="A839" s="28">
        <v>44272.0</v>
      </c>
      <c r="B839" s="26">
        <v>7.5017</v>
      </c>
    </row>
    <row r="840">
      <c r="A840" s="28">
        <v>44273.0</v>
      </c>
      <c r="B840" s="26">
        <v>7.3193</v>
      </c>
    </row>
    <row r="841">
      <c r="A841" s="28">
        <v>44274.0</v>
      </c>
      <c r="B841" s="26">
        <v>7.214</v>
      </c>
    </row>
    <row r="842">
      <c r="A842" s="28">
        <v>44277.0</v>
      </c>
      <c r="B842" s="26">
        <v>7.7963</v>
      </c>
    </row>
    <row r="843">
      <c r="A843" s="28">
        <v>44278.0</v>
      </c>
      <c r="B843" s="26">
        <v>7.9392</v>
      </c>
    </row>
    <row r="844">
      <c r="A844" s="28">
        <v>44279.0</v>
      </c>
      <c r="B844" s="26">
        <v>7.9187</v>
      </c>
    </row>
    <row r="845">
      <c r="A845" s="28">
        <v>44280.0</v>
      </c>
      <c r="B845" s="26">
        <v>7.9412</v>
      </c>
    </row>
    <row r="846">
      <c r="A846" s="28">
        <v>44281.0</v>
      </c>
      <c r="B846" s="26">
        <v>8.135</v>
      </c>
    </row>
    <row r="847">
      <c r="A847" s="28">
        <v>44284.0</v>
      </c>
      <c r="B847" s="26">
        <v>8.191</v>
      </c>
    </row>
    <row r="848">
      <c r="A848" s="28">
        <v>44285.0</v>
      </c>
      <c r="B848" s="26">
        <v>8.3312</v>
      </c>
    </row>
    <row r="849">
      <c r="A849" s="28">
        <v>44286.0</v>
      </c>
      <c r="B849" s="26">
        <v>8.2439</v>
      </c>
    </row>
    <row r="850">
      <c r="A850" s="28">
        <v>44287.0</v>
      </c>
      <c r="B850" s="26">
        <v>8.1036</v>
      </c>
    </row>
    <row r="851">
      <c r="A851" s="28">
        <v>44288.0</v>
      </c>
      <c r="B851" s="26">
        <v>8.1619</v>
      </c>
    </row>
    <row r="852">
      <c r="A852" s="28">
        <v>44291.0</v>
      </c>
      <c r="B852" s="26">
        <v>8.0981</v>
      </c>
    </row>
    <row r="853">
      <c r="A853" s="28">
        <v>44292.0</v>
      </c>
      <c r="B853" s="26">
        <v>8.1266</v>
      </c>
    </row>
    <row r="854">
      <c r="A854" s="28">
        <v>44293.0</v>
      </c>
      <c r="B854" s="26">
        <v>8.131</v>
      </c>
    </row>
    <row r="855">
      <c r="A855" s="28">
        <v>44294.0</v>
      </c>
      <c r="B855" s="26">
        <v>8.1281</v>
      </c>
    </row>
    <row r="856">
      <c r="A856" s="28">
        <v>44295.0</v>
      </c>
      <c r="B856" s="26">
        <v>8.1534</v>
      </c>
    </row>
    <row r="857">
      <c r="A857" s="28">
        <v>44298.0</v>
      </c>
      <c r="B857" s="26">
        <v>8.1421</v>
      </c>
    </row>
    <row r="858">
      <c r="A858" s="28">
        <v>44299.0</v>
      </c>
      <c r="B858" s="26">
        <v>8.1146</v>
      </c>
    </row>
    <row r="859">
      <c r="A859" s="28">
        <v>44300.0</v>
      </c>
      <c r="B859" s="26">
        <v>8.0682</v>
      </c>
    </row>
    <row r="860">
      <c r="A860" s="28">
        <v>44301.0</v>
      </c>
      <c r="B860" s="26">
        <v>8.0053</v>
      </c>
    </row>
    <row r="861">
      <c r="A861" s="28">
        <v>44302.0</v>
      </c>
      <c r="B861" s="26">
        <v>8.0567</v>
      </c>
    </row>
    <row r="862">
      <c r="A862" s="28">
        <v>44305.0</v>
      </c>
      <c r="B862" s="26">
        <v>8.0863</v>
      </c>
    </row>
    <row r="863">
      <c r="A863" s="28">
        <v>44306.0</v>
      </c>
      <c r="B863" s="26">
        <v>8.1052</v>
      </c>
    </row>
    <row r="864">
      <c r="A864" s="28">
        <v>44307.0</v>
      </c>
      <c r="B864" s="26">
        <v>8.1786</v>
      </c>
    </row>
    <row r="865">
      <c r="A865" s="28">
        <v>44308.0</v>
      </c>
      <c r="B865" s="26">
        <v>8.3049</v>
      </c>
    </row>
    <row r="866">
      <c r="A866" s="28">
        <v>44309.0</v>
      </c>
      <c r="B866" s="26">
        <v>8.3762</v>
      </c>
    </row>
    <row r="867">
      <c r="A867" s="28">
        <v>44312.0</v>
      </c>
      <c r="B867" s="26">
        <v>8.2724</v>
      </c>
    </row>
    <row r="868">
      <c r="A868" s="28">
        <v>44313.0</v>
      </c>
      <c r="B868" s="26">
        <v>8.1977</v>
      </c>
    </row>
    <row r="869">
      <c r="A869" s="28">
        <v>44314.0</v>
      </c>
      <c r="B869" s="26">
        <v>8.1945</v>
      </c>
    </row>
    <row r="870">
      <c r="A870" s="28">
        <v>44315.0</v>
      </c>
      <c r="B870" s="26">
        <v>8.2105</v>
      </c>
    </row>
    <row r="871">
      <c r="A871" s="28">
        <v>44316.0</v>
      </c>
      <c r="B871" s="26">
        <v>8.2735</v>
      </c>
    </row>
    <row r="872">
      <c r="A872" s="28">
        <v>44319.0</v>
      </c>
      <c r="B872" s="26">
        <v>8.2461</v>
      </c>
    </row>
    <row r="873">
      <c r="A873" s="28">
        <v>44320.0</v>
      </c>
      <c r="B873" s="26">
        <v>8.3203</v>
      </c>
    </row>
    <row r="874">
      <c r="A874" s="28">
        <v>44321.0</v>
      </c>
      <c r="B874" s="26">
        <v>8.3125</v>
      </c>
    </row>
    <row r="875">
      <c r="A875" s="28">
        <v>44322.0</v>
      </c>
      <c r="B875" s="26">
        <v>8.2679</v>
      </c>
    </row>
    <row r="876">
      <c r="A876" s="28">
        <v>44323.0</v>
      </c>
      <c r="B876" s="26">
        <v>8.2336</v>
      </c>
    </row>
    <row r="877">
      <c r="A877" s="28">
        <v>44326.0</v>
      </c>
      <c r="B877" s="26">
        <v>8.2665</v>
      </c>
    </row>
    <row r="878">
      <c r="A878" s="28">
        <v>44327.0</v>
      </c>
      <c r="B878" s="26">
        <v>8.2811</v>
      </c>
    </row>
    <row r="879">
      <c r="A879" s="28">
        <v>44328.0</v>
      </c>
      <c r="B879" s="26">
        <v>8.417</v>
      </c>
    </row>
    <row r="880">
      <c r="A880" s="28">
        <v>44329.0</v>
      </c>
      <c r="B880" s="26">
        <v>8.4964</v>
      </c>
    </row>
    <row r="881">
      <c r="A881" s="28">
        <v>44330.0</v>
      </c>
      <c r="B881" s="26">
        <v>8.4413</v>
      </c>
    </row>
    <row r="882">
      <c r="A882" s="28">
        <v>44333.0</v>
      </c>
      <c r="B882" s="26">
        <v>8.3087</v>
      </c>
    </row>
    <row r="883">
      <c r="A883" s="28">
        <v>44334.0</v>
      </c>
      <c r="B883" s="26">
        <v>8.3436</v>
      </c>
    </row>
    <row r="884">
      <c r="A884" s="28">
        <v>44335.0</v>
      </c>
      <c r="B884" s="26">
        <v>8.4033</v>
      </c>
    </row>
    <row r="885">
      <c r="A885" s="28">
        <v>44336.0</v>
      </c>
      <c r="B885" s="26">
        <v>8.37</v>
      </c>
    </row>
    <row r="886">
      <c r="A886" s="28">
        <v>44337.0</v>
      </c>
      <c r="B886" s="26">
        <v>8.4066</v>
      </c>
    </row>
    <row r="887">
      <c r="A887" s="28">
        <v>44340.0</v>
      </c>
      <c r="B887" s="26">
        <v>8.3786</v>
      </c>
    </row>
    <row r="888">
      <c r="A888" s="28">
        <v>44341.0</v>
      </c>
      <c r="B888" s="26">
        <v>8.4501</v>
      </c>
    </row>
    <row r="889">
      <c r="A889" s="28">
        <v>44342.0</v>
      </c>
      <c r="B889" s="26">
        <v>8.4501</v>
      </c>
    </row>
    <row r="890">
      <c r="A890" s="28">
        <v>44343.0</v>
      </c>
      <c r="B890" s="26">
        <v>8.4967</v>
      </c>
    </row>
    <row r="891">
      <c r="A891" s="28">
        <v>44344.0</v>
      </c>
      <c r="B891" s="26">
        <v>8.5484</v>
      </c>
    </row>
    <row r="892">
      <c r="A892" s="28">
        <v>44347.0</v>
      </c>
      <c r="B892" s="26">
        <v>8.4808</v>
      </c>
    </row>
    <row r="893">
      <c r="A893" s="28">
        <v>44348.0</v>
      </c>
      <c r="B893" s="26">
        <v>8.5301</v>
      </c>
    </row>
    <row r="894">
      <c r="A894" s="28">
        <v>44349.0</v>
      </c>
      <c r="B894" s="26">
        <v>8.5826</v>
      </c>
    </row>
    <row r="895">
      <c r="A895" s="28">
        <v>44350.0</v>
      </c>
      <c r="B895" s="26">
        <v>8.6905</v>
      </c>
    </row>
    <row r="896">
      <c r="A896" s="28">
        <v>44351.0</v>
      </c>
      <c r="B896" s="26">
        <v>8.6563</v>
      </c>
    </row>
    <row r="897">
      <c r="A897" s="28">
        <v>44354.0</v>
      </c>
      <c r="B897" s="26">
        <v>8.5745</v>
      </c>
    </row>
    <row r="898">
      <c r="A898" s="28">
        <v>44355.0</v>
      </c>
      <c r="B898" s="26">
        <v>8.5979</v>
      </c>
    </row>
    <row r="899">
      <c r="A899" s="28">
        <v>44356.0</v>
      </c>
      <c r="B899" s="26">
        <v>8.5787</v>
      </c>
    </row>
    <row r="900">
      <c r="A900" s="28">
        <v>44357.0</v>
      </c>
      <c r="B900" s="26">
        <v>8.4219</v>
      </c>
    </row>
    <row r="901">
      <c r="A901" s="28">
        <v>44358.0</v>
      </c>
      <c r="B901" s="26">
        <v>8.3818</v>
      </c>
    </row>
    <row r="902">
      <c r="A902" s="28">
        <v>44361.0</v>
      </c>
      <c r="B902" s="26">
        <v>8.4587</v>
      </c>
    </row>
    <row r="903">
      <c r="A903" s="28">
        <v>44362.0</v>
      </c>
      <c r="B903" s="26">
        <v>8.5476</v>
      </c>
    </row>
    <row r="904">
      <c r="A904" s="28">
        <v>44363.0</v>
      </c>
      <c r="B904" s="26">
        <v>8.6021</v>
      </c>
    </row>
    <row r="905">
      <c r="A905" s="28">
        <v>44364.0</v>
      </c>
      <c r="B905" s="26">
        <v>8.7092</v>
      </c>
    </row>
    <row r="906">
      <c r="A906" s="28">
        <v>44365.0</v>
      </c>
      <c r="B906" s="26">
        <v>8.7257</v>
      </c>
    </row>
    <row r="907">
      <c r="A907" s="28">
        <v>44368.0</v>
      </c>
      <c r="B907" s="26">
        <v>8.7633</v>
      </c>
    </row>
    <row r="908">
      <c r="A908" s="28">
        <v>44369.0</v>
      </c>
      <c r="B908" s="26">
        <v>8.6444</v>
      </c>
    </row>
    <row r="909">
      <c r="A909" s="28">
        <v>44370.0</v>
      </c>
      <c r="B909" s="26">
        <v>8.6323</v>
      </c>
    </row>
    <row r="910">
      <c r="A910" s="28">
        <v>44371.0</v>
      </c>
      <c r="B910" s="26">
        <v>8.7</v>
      </c>
    </row>
    <row r="911">
      <c r="A911" s="28">
        <v>44372.0</v>
      </c>
      <c r="B911" s="26">
        <v>8.7493</v>
      </c>
    </row>
    <row r="912">
      <c r="A912" s="28">
        <v>44375.0</v>
      </c>
      <c r="B912" s="26">
        <v>8.6832</v>
      </c>
    </row>
    <row r="913">
      <c r="A913" s="28">
        <v>44376.0</v>
      </c>
      <c r="B913" s="26">
        <v>8.7299</v>
      </c>
    </row>
    <row r="914">
      <c r="A914" s="28">
        <v>44377.0</v>
      </c>
      <c r="B914" s="26">
        <v>8.7037</v>
      </c>
    </row>
    <row r="915">
      <c r="A915" s="28">
        <v>44378.0</v>
      </c>
      <c r="B915" s="26">
        <v>8.6508</v>
      </c>
    </row>
    <row r="916">
      <c r="A916" s="28">
        <v>44379.0</v>
      </c>
      <c r="B916" s="26">
        <v>8.6792</v>
      </c>
    </row>
    <row r="917">
      <c r="A917" s="28">
        <v>44382.0</v>
      </c>
      <c r="B917" s="26">
        <v>8.6631</v>
      </c>
    </row>
    <row r="918">
      <c r="A918" s="28">
        <v>44383.0</v>
      </c>
      <c r="B918" s="26">
        <v>8.6869</v>
      </c>
    </row>
    <row r="919">
      <c r="A919" s="28">
        <v>44384.0</v>
      </c>
      <c r="B919" s="26">
        <v>8.6837</v>
      </c>
    </row>
    <row r="920">
      <c r="A920" s="28">
        <v>44385.0</v>
      </c>
      <c r="B920" s="26">
        <v>8.6897</v>
      </c>
    </row>
    <row r="921">
      <c r="A921" s="28">
        <v>44386.0</v>
      </c>
      <c r="B921" s="26">
        <v>8.6461</v>
      </c>
    </row>
    <row r="922">
      <c r="A922" s="28">
        <v>44389.0</v>
      </c>
      <c r="B922" s="26">
        <v>8.6344</v>
      </c>
    </row>
    <row r="923">
      <c r="A923" s="28">
        <v>44390.0</v>
      </c>
      <c r="B923" s="26">
        <v>8.6162</v>
      </c>
    </row>
    <row r="924">
      <c r="A924" s="28">
        <v>44391.0</v>
      </c>
      <c r="B924" s="26">
        <v>8.5828</v>
      </c>
    </row>
    <row r="925">
      <c r="A925" s="28">
        <v>44392.0</v>
      </c>
      <c r="B925" s="26">
        <v>8.561</v>
      </c>
    </row>
    <row r="926">
      <c r="A926" s="28">
        <v>44393.0</v>
      </c>
      <c r="B926" s="26">
        <v>8.5144</v>
      </c>
    </row>
    <row r="927">
      <c r="A927" s="28">
        <v>44396.0</v>
      </c>
      <c r="B927" s="26">
        <v>8.5702</v>
      </c>
    </row>
    <row r="928">
      <c r="A928" s="28">
        <v>44397.0</v>
      </c>
      <c r="B928" s="26">
        <v>8.5629</v>
      </c>
    </row>
    <row r="929">
      <c r="A929" s="28">
        <v>44398.0</v>
      </c>
      <c r="B929" s="26">
        <v>8.5577</v>
      </c>
    </row>
    <row r="930">
      <c r="A930" s="28">
        <v>44399.0</v>
      </c>
      <c r="B930" s="26">
        <v>8.5536</v>
      </c>
    </row>
    <row r="931">
      <c r="A931" s="28">
        <v>44400.0</v>
      </c>
      <c r="B931" s="26">
        <v>8.5471</v>
      </c>
    </row>
    <row r="932">
      <c r="A932" s="28">
        <v>44403.0</v>
      </c>
      <c r="B932" s="26">
        <v>8.5539</v>
      </c>
    </row>
    <row r="933">
      <c r="A933" s="28">
        <v>44404.0</v>
      </c>
      <c r="B933" s="26">
        <v>8.5577</v>
      </c>
    </row>
    <row r="934">
      <c r="A934" s="28">
        <v>44405.0</v>
      </c>
      <c r="B934" s="26">
        <v>8.5488</v>
      </c>
    </row>
    <row r="935">
      <c r="A935" s="28">
        <v>44406.0</v>
      </c>
      <c r="B935" s="26">
        <v>8.4375</v>
      </c>
    </row>
    <row r="936">
      <c r="A936" s="28">
        <v>44407.0</v>
      </c>
      <c r="B936" s="26">
        <v>8.4333</v>
      </c>
    </row>
    <row r="937">
      <c r="A937" s="28">
        <v>44410.0</v>
      </c>
      <c r="B937" s="26">
        <v>8.344</v>
      </c>
    </row>
    <row r="938">
      <c r="A938" s="28">
        <v>44411.0</v>
      </c>
      <c r="B938" s="26">
        <v>8.4022</v>
      </c>
    </row>
    <row r="939">
      <c r="A939" s="28">
        <v>44412.0</v>
      </c>
      <c r="B939" s="26">
        <v>8.4727</v>
      </c>
    </row>
    <row r="940">
      <c r="A940" s="28">
        <v>44413.0</v>
      </c>
      <c r="B940" s="26">
        <v>8.524</v>
      </c>
    </row>
    <row r="941">
      <c r="A941" s="28">
        <v>44414.0</v>
      </c>
      <c r="B941" s="26">
        <v>8.616</v>
      </c>
    </row>
    <row r="942">
      <c r="A942" s="28">
        <v>44417.0</v>
      </c>
      <c r="B942" s="26">
        <v>8.6439</v>
      </c>
    </row>
    <row r="943">
      <c r="A943" s="28">
        <v>44418.0</v>
      </c>
      <c r="B943" s="26">
        <v>8.598</v>
      </c>
    </row>
    <row r="944">
      <c r="A944" s="28">
        <v>44419.0</v>
      </c>
      <c r="B944" s="26">
        <v>8.6246</v>
      </c>
    </row>
    <row r="945">
      <c r="A945" s="28">
        <v>44420.0</v>
      </c>
      <c r="B945" s="26">
        <v>8.5497</v>
      </c>
    </row>
    <row r="946">
      <c r="A946" s="28">
        <v>44421.0</v>
      </c>
      <c r="B946" s="26">
        <v>8.5171</v>
      </c>
    </row>
    <row r="947">
      <c r="A947" s="28">
        <v>44424.0</v>
      </c>
      <c r="B947" s="26">
        <v>8.453</v>
      </c>
    </row>
    <row r="948">
      <c r="A948" s="28">
        <v>44425.0</v>
      </c>
      <c r="B948" s="26">
        <v>8.4284</v>
      </c>
    </row>
    <row r="949">
      <c r="A949" s="28">
        <v>44426.0</v>
      </c>
      <c r="B949" s="26">
        <v>8.4485</v>
      </c>
    </row>
    <row r="950">
      <c r="A950" s="28">
        <v>44427.0</v>
      </c>
      <c r="B950" s="26">
        <v>8.4939</v>
      </c>
    </row>
    <row r="951">
      <c r="A951" s="28">
        <v>44428.0</v>
      </c>
      <c r="B951" s="26">
        <v>8.4852</v>
      </c>
    </row>
    <row r="952">
      <c r="A952" s="28">
        <v>44431.0</v>
      </c>
      <c r="B952" s="26">
        <v>8.4187</v>
      </c>
    </row>
    <row r="953">
      <c r="A953" s="28">
        <v>44432.0</v>
      </c>
      <c r="B953" s="26">
        <v>8.3959</v>
      </c>
    </row>
    <row r="954">
      <c r="A954" s="28">
        <v>44433.0</v>
      </c>
      <c r="B954" s="26">
        <v>8.3682</v>
      </c>
    </row>
    <row r="955">
      <c r="A955" s="28">
        <v>44434.0</v>
      </c>
      <c r="B955" s="26">
        <v>8.3865</v>
      </c>
    </row>
    <row r="956">
      <c r="A956" s="28">
        <v>44435.0</v>
      </c>
      <c r="B956" s="26">
        <v>8.3434</v>
      </c>
    </row>
    <row r="957">
      <c r="A957" s="28">
        <v>44438.0</v>
      </c>
      <c r="B957" s="26">
        <v>8.3749</v>
      </c>
    </row>
    <row r="958">
      <c r="A958" s="28">
        <v>44439.0</v>
      </c>
      <c r="B958" s="26">
        <v>8.3045</v>
      </c>
    </row>
    <row r="959">
      <c r="A959" s="28">
        <v>44440.0</v>
      </c>
      <c r="B959" s="26">
        <v>8.291</v>
      </c>
    </row>
    <row r="960">
      <c r="A960" s="28">
        <v>44441.0</v>
      </c>
      <c r="B960" s="26">
        <v>8.2729</v>
      </c>
    </row>
    <row r="961">
      <c r="A961" s="28">
        <v>44442.0</v>
      </c>
      <c r="B961" s="26">
        <v>8.3049</v>
      </c>
    </row>
    <row r="962">
      <c r="A962" s="28">
        <v>44445.0</v>
      </c>
      <c r="B962" s="26">
        <v>8.2771</v>
      </c>
    </row>
    <row r="963">
      <c r="A963" s="28">
        <v>44446.0</v>
      </c>
      <c r="B963" s="26">
        <v>8.3447</v>
      </c>
    </row>
    <row r="964">
      <c r="A964" s="28">
        <v>44447.0</v>
      </c>
      <c r="B964" s="26">
        <v>8.4597</v>
      </c>
    </row>
    <row r="965">
      <c r="A965" s="28">
        <v>44448.0</v>
      </c>
      <c r="B965" s="26">
        <v>8.4305</v>
      </c>
    </row>
    <row r="966">
      <c r="A966" s="28">
        <v>44449.0</v>
      </c>
      <c r="B966" s="26">
        <v>8.4553</v>
      </c>
    </row>
    <row r="967">
      <c r="A967" s="28">
        <v>44452.0</v>
      </c>
      <c r="B967" s="26">
        <v>8.4195</v>
      </c>
    </row>
    <row r="968">
      <c r="A968" s="28">
        <v>44453.0</v>
      </c>
      <c r="B968" s="26">
        <v>8.4276</v>
      </c>
    </row>
    <row r="969">
      <c r="A969" s="28">
        <v>44454.0</v>
      </c>
      <c r="B969" s="26">
        <v>8.4263</v>
      </c>
    </row>
    <row r="970">
      <c r="A970" s="28">
        <v>44455.0</v>
      </c>
      <c r="B970" s="26">
        <v>8.5241</v>
      </c>
    </row>
    <row r="971">
      <c r="A971" s="28">
        <v>44456.0</v>
      </c>
      <c r="B971" s="26">
        <v>8.6283</v>
      </c>
    </row>
    <row r="972">
      <c r="A972" s="28">
        <v>44459.0</v>
      </c>
      <c r="B972" s="26">
        <v>8.6604</v>
      </c>
    </row>
    <row r="973">
      <c r="A973" s="28">
        <v>44460.0</v>
      </c>
      <c r="B973" s="26">
        <v>8.62</v>
      </c>
    </row>
    <row r="974">
      <c r="A974" s="28">
        <v>44461.0</v>
      </c>
      <c r="B974" s="26">
        <v>8.6431</v>
      </c>
    </row>
    <row r="975">
      <c r="A975" s="28">
        <v>44462.0</v>
      </c>
      <c r="B975" s="26">
        <v>8.7622</v>
      </c>
    </row>
    <row r="976">
      <c r="A976" s="28">
        <v>44463.0</v>
      </c>
      <c r="B976" s="26">
        <v>8.8786</v>
      </c>
    </row>
    <row r="977">
      <c r="A977" s="28">
        <v>44466.0</v>
      </c>
      <c r="B977" s="26">
        <v>8.8146</v>
      </c>
    </row>
    <row r="978">
      <c r="A978" s="28">
        <v>44467.0</v>
      </c>
      <c r="B978" s="26">
        <v>8.8657</v>
      </c>
    </row>
    <row r="979">
      <c r="A979" s="28">
        <v>44468.0</v>
      </c>
      <c r="B979" s="26">
        <v>8.9111</v>
      </c>
    </row>
    <row r="980">
      <c r="A980" s="28">
        <v>44469.0</v>
      </c>
      <c r="B980" s="26">
        <v>8.8862</v>
      </c>
    </row>
    <row r="981">
      <c r="A981" s="28">
        <v>44470.0</v>
      </c>
      <c r="B981" s="26">
        <v>8.8552</v>
      </c>
    </row>
    <row r="982">
      <c r="A982" s="28">
        <v>44473.0</v>
      </c>
      <c r="B982" s="26">
        <v>8.8521</v>
      </c>
    </row>
    <row r="983">
      <c r="A983" s="28">
        <v>44474.0</v>
      </c>
      <c r="B983" s="26">
        <v>8.8688</v>
      </c>
    </row>
    <row r="984">
      <c r="A984" s="28">
        <v>44475.0</v>
      </c>
      <c r="B984" s="26">
        <v>8.8695</v>
      </c>
    </row>
    <row r="985">
      <c r="A985" s="28">
        <v>44476.0</v>
      </c>
      <c r="B985" s="26">
        <v>8.8697</v>
      </c>
    </row>
    <row r="986">
      <c r="A986" s="28">
        <v>44477.0</v>
      </c>
      <c r="B986" s="26">
        <v>8.9614</v>
      </c>
    </row>
    <row r="987">
      <c r="A987" s="28">
        <v>44480.0</v>
      </c>
      <c r="B987" s="26">
        <v>8.989</v>
      </c>
    </row>
    <row r="988">
      <c r="A988" s="28">
        <v>44481.0</v>
      </c>
      <c r="B988" s="26">
        <v>9.034</v>
      </c>
    </row>
    <row r="989">
      <c r="A989" s="28">
        <v>44482.0</v>
      </c>
      <c r="B989" s="26">
        <v>9.0806</v>
      </c>
    </row>
    <row r="990">
      <c r="A990" s="28">
        <v>44483.0</v>
      </c>
      <c r="B990" s="26">
        <v>9.175</v>
      </c>
    </row>
    <row r="991">
      <c r="A991" s="28">
        <v>44484.0</v>
      </c>
      <c r="B991" s="26">
        <v>9.2517</v>
      </c>
    </row>
    <row r="992">
      <c r="A992" s="28">
        <v>44487.0</v>
      </c>
      <c r="B992" s="26">
        <v>9.3248</v>
      </c>
    </row>
    <row r="993">
      <c r="A993" s="28">
        <v>44488.0</v>
      </c>
      <c r="B993" s="26">
        <v>9.2918</v>
      </c>
    </row>
    <row r="994">
      <c r="A994" s="28">
        <v>44489.0</v>
      </c>
      <c r="B994" s="26">
        <v>9.2098</v>
      </c>
    </row>
    <row r="995">
      <c r="A995" s="28">
        <v>44490.0</v>
      </c>
      <c r="B995" s="26">
        <v>9.505</v>
      </c>
    </row>
    <row r="996">
      <c r="A996" s="28">
        <v>44491.0</v>
      </c>
      <c r="B996" s="26">
        <v>9.5757</v>
      </c>
    </row>
    <row r="997">
      <c r="A997" s="28">
        <v>44494.0</v>
      </c>
      <c r="B997" s="26">
        <v>9.5811</v>
      </c>
    </row>
    <row r="998">
      <c r="A998" s="28">
        <v>44495.0</v>
      </c>
      <c r="B998" s="26">
        <v>9.5335</v>
      </c>
    </row>
    <row r="999">
      <c r="A999" s="28">
        <v>44496.0</v>
      </c>
      <c r="B999" s="26">
        <v>9.4789</v>
      </c>
    </row>
    <row r="1000">
      <c r="A1000" s="28">
        <v>44497.0</v>
      </c>
      <c r="B1000" s="26">
        <v>9.5262</v>
      </c>
    </row>
    <row r="1001">
      <c r="A1001" s="28">
        <v>44498.0</v>
      </c>
      <c r="B1001" s="26">
        <v>9.603</v>
      </c>
    </row>
    <row r="1002">
      <c r="A1002" s="28">
        <v>44501.0</v>
      </c>
      <c r="B1002" s="26">
        <v>9.5325</v>
      </c>
    </row>
    <row r="1003">
      <c r="A1003" s="28">
        <v>44502.0</v>
      </c>
      <c r="B1003" s="26">
        <v>9.5944</v>
      </c>
    </row>
    <row r="1004">
      <c r="A1004" s="28">
        <v>44503.0</v>
      </c>
      <c r="B1004" s="26">
        <v>9.629</v>
      </c>
    </row>
    <row r="1005">
      <c r="A1005" s="28">
        <v>44504.0</v>
      </c>
      <c r="B1005" s="26">
        <v>9.6917</v>
      </c>
    </row>
    <row r="1006">
      <c r="A1006" s="28">
        <v>44505.0</v>
      </c>
      <c r="B1006" s="26">
        <v>9.6741</v>
      </c>
    </row>
    <row r="1007">
      <c r="A1007" s="28">
        <v>44508.0</v>
      </c>
      <c r="B1007" s="26">
        <v>9.6791</v>
      </c>
    </row>
    <row r="1008">
      <c r="A1008" s="28">
        <v>44509.0</v>
      </c>
      <c r="B1008" s="26">
        <v>9.7252</v>
      </c>
    </row>
    <row r="1009">
      <c r="A1009" s="28">
        <v>44510.0</v>
      </c>
      <c r="B1009" s="26">
        <v>9.8379</v>
      </c>
    </row>
    <row r="1010">
      <c r="A1010" s="28">
        <v>44511.0</v>
      </c>
      <c r="B1010" s="26">
        <v>9.8899</v>
      </c>
    </row>
    <row r="1011">
      <c r="A1011" s="28">
        <v>44512.0</v>
      </c>
      <c r="B1011" s="26">
        <v>9.9751</v>
      </c>
    </row>
    <row r="1012">
      <c r="A1012" s="28">
        <v>44515.0</v>
      </c>
      <c r="B1012" s="26">
        <v>10.0505</v>
      </c>
    </row>
    <row r="1013">
      <c r="A1013" s="28">
        <v>44516.0</v>
      </c>
      <c r="B1013" s="26">
        <v>10.3395</v>
      </c>
    </row>
    <row r="1014">
      <c r="A1014" s="28">
        <v>44517.0</v>
      </c>
      <c r="B1014" s="26">
        <v>10.6103</v>
      </c>
    </row>
    <row r="1015">
      <c r="A1015" s="28">
        <v>44518.0</v>
      </c>
      <c r="B1015" s="26">
        <v>10.9935</v>
      </c>
    </row>
    <row r="1016">
      <c r="A1016" s="28">
        <v>44519.0</v>
      </c>
      <c r="B1016" s="26">
        <v>11.231</v>
      </c>
    </row>
    <row r="1017">
      <c r="A1017" s="28">
        <v>44522.0</v>
      </c>
      <c r="B1017" s="26">
        <v>11.379</v>
      </c>
    </row>
    <row r="1018">
      <c r="A1018" s="28">
        <v>44523.0</v>
      </c>
      <c r="B1018" s="26">
        <v>12.8192</v>
      </c>
    </row>
    <row r="1019">
      <c r="A1019" s="28">
        <v>44524.0</v>
      </c>
      <c r="B1019" s="26">
        <v>12.0855</v>
      </c>
    </row>
    <row r="1020">
      <c r="A1020" s="28">
        <v>44525.0</v>
      </c>
      <c r="B1020" s="26">
        <v>11.9029</v>
      </c>
    </row>
    <row r="1021">
      <c r="A1021" s="28">
        <v>44526.0</v>
      </c>
      <c r="B1021" s="26">
        <v>12.4229</v>
      </c>
    </row>
    <row r="1022">
      <c r="A1022" s="28">
        <v>44529.0</v>
      </c>
      <c r="B1022" s="26">
        <v>12.8025</v>
      </c>
    </row>
    <row r="1023">
      <c r="A1023" s="28">
        <v>44530.0</v>
      </c>
      <c r="B1023" s="26">
        <v>13.4732</v>
      </c>
    </row>
    <row r="1024">
      <c r="A1024" s="28">
        <v>44531.0</v>
      </c>
      <c r="B1024" s="26">
        <v>13.2635</v>
      </c>
    </row>
    <row r="1025">
      <c r="A1025" s="28">
        <v>44532.0</v>
      </c>
      <c r="B1025" s="26">
        <v>13.6145</v>
      </c>
    </row>
    <row r="1026">
      <c r="A1026" s="28">
        <v>44533.0</v>
      </c>
      <c r="B1026" s="26">
        <v>13.7</v>
      </c>
    </row>
    <row r="1027">
      <c r="A1027" s="28">
        <v>44536.0</v>
      </c>
      <c r="B1027" s="26">
        <v>13.7866</v>
      </c>
    </row>
    <row r="1028">
      <c r="A1028" s="28">
        <v>44537.0</v>
      </c>
      <c r="B1028" s="26">
        <v>13.4925</v>
      </c>
    </row>
    <row r="1029">
      <c r="A1029" s="28">
        <v>44538.0</v>
      </c>
      <c r="B1029" s="26">
        <v>13.672</v>
      </c>
    </row>
    <row r="1030">
      <c r="A1030" s="28">
        <v>44539.0</v>
      </c>
      <c r="B1030" s="26">
        <v>13.7817</v>
      </c>
    </row>
    <row r="1031">
      <c r="A1031" s="28">
        <v>44540.0</v>
      </c>
      <c r="B1031" s="26">
        <v>13.8774</v>
      </c>
    </row>
    <row r="1032">
      <c r="A1032" s="28">
        <v>44543.0</v>
      </c>
      <c r="B1032" s="26">
        <v>13.7953</v>
      </c>
    </row>
    <row r="1033">
      <c r="A1033" s="28">
        <v>44544.0</v>
      </c>
      <c r="B1033" s="26">
        <v>14.3856</v>
      </c>
    </row>
    <row r="1034">
      <c r="A1034" s="28">
        <v>44545.0</v>
      </c>
      <c r="B1034" s="26">
        <v>14.7875</v>
      </c>
    </row>
    <row r="1035">
      <c r="A1035" s="28">
        <v>44546.0</v>
      </c>
      <c r="B1035" s="26">
        <v>15.6674</v>
      </c>
    </row>
    <row r="1036">
      <c r="A1036" s="28">
        <v>44547.0</v>
      </c>
      <c r="B1036" s="26">
        <v>16.4135</v>
      </c>
    </row>
    <row r="1037">
      <c r="A1037" s="28">
        <v>44550.0</v>
      </c>
      <c r="B1037" s="26">
        <v>13.505</v>
      </c>
    </row>
    <row r="1038">
      <c r="A1038" s="28">
        <v>44551.0</v>
      </c>
      <c r="B1038" s="26">
        <v>12.4331</v>
      </c>
    </row>
    <row r="1039">
      <c r="A1039" s="28">
        <v>44552.0</v>
      </c>
      <c r="B1039" s="26">
        <v>11.9825</v>
      </c>
    </row>
    <row r="1040">
      <c r="A1040" s="28">
        <v>44553.0</v>
      </c>
      <c r="B1040" s="26">
        <v>11.0862</v>
      </c>
    </row>
    <row r="1041">
      <c r="A1041" s="28">
        <v>44554.0</v>
      </c>
      <c r="B1041" s="26">
        <v>10.648</v>
      </c>
    </row>
    <row r="1042">
      <c r="A1042" s="28">
        <v>44557.0</v>
      </c>
      <c r="B1042" s="26">
        <v>11.6801</v>
      </c>
    </row>
    <row r="1043">
      <c r="A1043" s="28">
        <v>44558.0</v>
      </c>
      <c r="B1043" s="26">
        <v>11.7978</v>
      </c>
    </row>
    <row r="1044">
      <c r="A1044" s="28">
        <v>44559.0</v>
      </c>
      <c r="B1044" s="26">
        <v>12.6359</v>
      </c>
    </row>
    <row r="1045">
      <c r="A1045" s="28">
        <v>44560.0</v>
      </c>
      <c r="B1045" s="26">
        <v>12.9481</v>
      </c>
    </row>
    <row r="1046">
      <c r="A1046" s="28">
        <v>44561.0</v>
      </c>
      <c r="B1046" s="26">
        <v>13.3161</v>
      </c>
    </row>
    <row r="1047">
      <c r="A1047" s="28">
        <v>44564.0</v>
      </c>
      <c r="B1047" s="26">
        <v>13.1178</v>
      </c>
    </row>
    <row r="1048">
      <c r="A1048" s="28">
        <v>44565.0</v>
      </c>
      <c r="B1048" s="26">
        <v>13.3328</v>
      </c>
    </row>
    <row r="1049">
      <c r="A1049" s="28">
        <v>44566.0</v>
      </c>
      <c r="B1049" s="26">
        <v>13.6471</v>
      </c>
    </row>
    <row r="1050">
      <c r="A1050" s="28">
        <v>44567.0</v>
      </c>
      <c r="B1050" s="26">
        <v>13.8211</v>
      </c>
    </row>
    <row r="1051">
      <c r="A1051" s="28">
        <v>44568.0</v>
      </c>
      <c r="B1051" s="26">
        <v>13.871</v>
      </c>
    </row>
    <row r="1052">
      <c r="A1052" s="28">
        <v>44571.0</v>
      </c>
      <c r="B1052" s="26">
        <v>13.8074</v>
      </c>
    </row>
    <row r="1053">
      <c r="A1053" s="28">
        <v>44572.0</v>
      </c>
      <c r="B1053" s="26">
        <v>13.7972</v>
      </c>
    </row>
    <row r="1054">
      <c r="A1054" s="28">
        <v>44573.0</v>
      </c>
      <c r="B1054" s="26">
        <v>13.1811</v>
      </c>
    </row>
    <row r="1055">
      <c r="A1055" s="28">
        <v>44574.0</v>
      </c>
      <c r="B1055" s="26">
        <v>13.5602</v>
      </c>
    </row>
    <row r="1056">
      <c r="A1056" s="28">
        <v>44575.0</v>
      </c>
      <c r="B1056" s="26">
        <v>13.5214</v>
      </c>
    </row>
    <row r="1057">
      <c r="A1057" s="28">
        <v>44578.0</v>
      </c>
      <c r="B1057" s="26">
        <v>13.4231</v>
      </c>
    </row>
    <row r="1058">
      <c r="A1058" s="28">
        <v>44579.0</v>
      </c>
      <c r="B1058" s="26">
        <v>13.5303</v>
      </c>
    </row>
    <row r="1059">
      <c r="A1059" s="28">
        <v>44580.0</v>
      </c>
      <c r="B1059" s="26">
        <v>13.3746</v>
      </c>
    </row>
    <row r="1060">
      <c r="A1060" s="28">
        <v>44581.0</v>
      </c>
      <c r="B1060" s="26">
        <v>13.353</v>
      </c>
    </row>
    <row r="1061">
      <c r="A1061" s="28">
        <v>44582.0</v>
      </c>
      <c r="B1061" s="26">
        <v>13.4317</v>
      </c>
    </row>
    <row r="1062">
      <c r="A1062" s="28">
        <v>44585.0</v>
      </c>
      <c r="B1062" s="26">
        <v>13.4455</v>
      </c>
    </row>
    <row r="1063">
      <c r="A1063" s="28">
        <v>44586.0</v>
      </c>
      <c r="B1063" s="26">
        <v>13.4769</v>
      </c>
    </row>
    <row r="1064">
      <c r="A1064" s="28">
        <v>44587.0</v>
      </c>
      <c r="B1064" s="26">
        <v>13.5561</v>
      </c>
    </row>
    <row r="1065">
      <c r="A1065" s="28">
        <v>44588.0</v>
      </c>
      <c r="B1065" s="26">
        <v>13.647</v>
      </c>
    </row>
    <row r="1066">
      <c r="A1066" s="28">
        <v>44589.0</v>
      </c>
      <c r="B1066" s="26">
        <v>13.5507</v>
      </c>
    </row>
    <row r="1067">
      <c r="A1067" s="28">
        <v>44592.0</v>
      </c>
      <c r="B1067" s="26">
        <v>13.3074</v>
      </c>
    </row>
    <row r="1068">
      <c r="A1068" s="28">
        <v>44593.0</v>
      </c>
      <c r="B1068" s="26">
        <v>13.3696</v>
      </c>
    </row>
    <row r="1069">
      <c r="A1069" s="28">
        <v>44594.0</v>
      </c>
      <c r="B1069" s="26">
        <v>13.4525</v>
      </c>
    </row>
    <row r="1070">
      <c r="A1070" s="28">
        <v>44595.0</v>
      </c>
      <c r="B1070" s="26">
        <v>13.5549</v>
      </c>
    </row>
    <row r="1071">
      <c r="A1071" s="28">
        <v>44596.0</v>
      </c>
      <c r="B1071" s="26">
        <v>13.5596</v>
      </c>
    </row>
    <row r="1072">
      <c r="A1072" s="28">
        <v>44599.0</v>
      </c>
      <c r="B1072" s="26">
        <v>13.5718</v>
      </c>
    </row>
    <row r="1073">
      <c r="A1073" s="28">
        <v>44600.0</v>
      </c>
      <c r="B1073" s="26">
        <v>13.5565</v>
      </c>
    </row>
    <row r="1074">
      <c r="A1074" s="28">
        <v>44601.0</v>
      </c>
      <c r="B1074" s="26">
        <v>13.5245</v>
      </c>
    </row>
    <row r="1075">
      <c r="A1075" s="28">
        <v>44602.0</v>
      </c>
      <c r="B1075" s="26">
        <v>13.4683</v>
      </c>
    </row>
    <row r="1076">
      <c r="A1076" s="28">
        <v>44603.0</v>
      </c>
      <c r="B1076" s="26">
        <v>13.5177</v>
      </c>
    </row>
    <row r="1077">
      <c r="A1077" s="28">
        <v>44606.0</v>
      </c>
      <c r="B1077" s="26">
        <v>13.5848</v>
      </c>
    </row>
    <row r="1078">
      <c r="A1078" s="28">
        <v>44607.0</v>
      </c>
      <c r="B1078" s="26">
        <v>13.5939</v>
      </c>
    </row>
    <row r="1079">
      <c r="A1079" s="28">
        <v>44608.0</v>
      </c>
      <c r="B1079" s="26">
        <v>13.5973</v>
      </c>
    </row>
    <row r="1080">
      <c r="A1080" s="28">
        <v>44609.0</v>
      </c>
      <c r="B1080" s="26">
        <v>13.5736</v>
      </c>
    </row>
    <row r="1081">
      <c r="A1081" s="28">
        <v>44610.0</v>
      </c>
      <c r="B1081" s="26">
        <v>13.6426</v>
      </c>
    </row>
    <row r="1082">
      <c r="A1082" s="28">
        <v>44613.0</v>
      </c>
      <c r="B1082" s="26">
        <v>13.6809</v>
      </c>
    </row>
    <row r="1083">
      <c r="A1083" s="28">
        <v>44614.0</v>
      </c>
      <c r="B1083" s="26">
        <v>13.7828</v>
      </c>
    </row>
    <row r="1084">
      <c r="A1084" s="28">
        <v>44615.0</v>
      </c>
      <c r="B1084" s="26">
        <v>13.8081</v>
      </c>
    </row>
    <row r="1085">
      <c r="A1085" s="28">
        <v>44616.0</v>
      </c>
      <c r="B1085" s="26">
        <v>14.0034</v>
      </c>
    </row>
    <row r="1086">
      <c r="A1086" s="28">
        <v>44617.0</v>
      </c>
      <c r="B1086" s="26">
        <v>13.8196</v>
      </c>
    </row>
    <row r="1087">
      <c r="A1087" s="28">
        <v>44620.0</v>
      </c>
      <c r="B1087" s="26">
        <v>13.8443</v>
      </c>
    </row>
    <row r="1088">
      <c r="A1088" s="28">
        <v>44621.0</v>
      </c>
      <c r="B1088" s="26">
        <v>13.916</v>
      </c>
    </row>
    <row r="1089">
      <c r="A1089" s="28">
        <v>44622.0</v>
      </c>
      <c r="B1089" s="26">
        <v>14.0084</v>
      </c>
    </row>
    <row r="1090">
      <c r="A1090" s="28">
        <v>44623.0</v>
      </c>
      <c r="B1090" s="26">
        <v>14.095</v>
      </c>
    </row>
    <row r="1091">
      <c r="A1091" s="28">
        <v>44624.0</v>
      </c>
      <c r="B1091" s="26">
        <v>14.1845</v>
      </c>
    </row>
    <row r="1092">
      <c r="A1092" s="28">
        <v>44627.0</v>
      </c>
      <c r="B1092" s="26">
        <v>14.3666</v>
      </c>
    </row>
    <row r="1093">
      <c r="A1093" s="28">
        <v>44628.0</v>
      </c>
      <c r="B1093" s="26">
        <v>14.4762</v>
      </c>
    </row>
    <row r="1094">
      <c r="A1094" s="28">
        <v>44629.0</v>
      </c>
      <c r="B1094" s="26">
        <v>14.6378</v>
      </c>
    </row>
    <row r="1095">
      <c r="A1095" s="28">
        <v>44630.0</v>
      </c>
      <c r="B1095" s="26">
        <v>14.8131</v>
      </c>
    </row>
    <row r="1096">
      <c r="A1096" s="28">
        <v>44631.0</v>
      </c>
      <c r="B1096" s="26">
        <v>14.7595</v>
      </c>
    </row>
    <row r="1097">
      <c r="A1097" s="28">
        <v>44634.0</v>
      </c>
      <c r="B1097" s="26">
        <v>14.7754</v>
      </c>
    </row>
    <row r="1098">
      <c r="A1098" s="28">
        <v>44635.0</v>
      </c>
      <c r="B1098" s="26">
        <v>14.7002</v>
      </c>
    </row>
    <row r="1099">
      <c r="A1099" s="28">
        <v>44636.0</v>
      </c>
      <c r="B1099" s="26">
        <v>14.6077</v>
      </c>
    </row>
    <row r="1100">
      <c r="A1100" s="28">
        <v>44637.0</v>
      </c>
      <c r="B1100" s="26">
        <v>14.6998</v>
      </c>
    </row>
    <row r="1101">
      <c r="A1101" s="28">
        <v>44638.0</v>
      </c>
      <c r="B1101" s="26">
        <v>14.7899</v>
      </c>
    </row>
    <row r="1102">
      <c r="A1102" s="28">
        <v>44641.0</v>
      </c>
      <c r="B1102" s="26">
        <v>14.8157</v>
      </c>
    </row>
    <row r="1103">
      <c r="A1103" s="28">
        <v>44642.0</v>
      </c>
      <c r="B1103" s="26">
        <v>14.8147</v>
      </c>
    </row>
    <row r="1104">
      <c r="A1104" s="28">
        <v>44643.0</v>
      </c>
      <c r="B1104" s="26">
        <v>14.8274</v>
      </c>
    </row>
    <row r="1105">
      <c r="A1105" s="28">
        <v>44644.0</v>
      </c>
      <c r="B1105" s="26">
        <v>14.8105</v>
      </c>
    </row>
    <row r="1106">
      <c r="A1106" s="28">
        <v>44645.0</v>
      </c>
      <c r="B1106" s="26">
        <v>14.8286</v>
      </c>
    </row>
    <row r="1107">
      <c r="A1107" s="28">
        <v>44648.0</v>
      </c>
      <c r="B1107" s="26">
        <v>14.8046</v>
      </c>
    </row>
    <row r="1108">
      <c r="A1108" s="28">
        <v>44649.0</v>
      </c>
      <c r="B1108" s="26">
        <v>14.5665</v>
      </c>
    </row>
    <row r="1109">
      <c r="A1109" s="28">
        <v>44650.0</v>
      </c>
      <c r="B1109" s="26">
        <v>14.6503</v>
      </c>
    </row>
    <row r="1110">
      <c r="A1110" s="28">
        <v>44651.0</v>
      </c>
      <c r="B1110" s="26">
        <v>14.67</v>
      </c>
    </row>
    <row r="1111">
      <c r="A1111" s="28">
        <v>44652.0</v>
      </c>
      <c r="B1111" s="26">
        <v>14.6825</v>
      </c>
    </row>
    <row r="1112">
      <c r="A1112" s="28">
        <v>44655.0</v>
      </c>
      <c r="B1112" s="26">
        <v>14.6782</v>
      </c>
    </row>
    <row r="1113">
      <c r="A1113" s="28">
        <v>44656.0</v>
      </c>
      <c r="B1113" s="26">
        <v>14.7162</v>
      </c>
    </row>
    <row r="1114">
      <c r="A1114" s="28">
        <v>44657.0</v>
      </c>
      <c r="B1114" s="26">
        <v>14.7029</v>
      </c>
    </row>
    <row r="1115">
      <c r="A1115" s="28">
        <v>44658.0</v>
      </c>
      <c r="B1115" s="26">
        <v>14.7327</v>
      </c>
    </row>
    <row r="1116">
      <c r="A1116" s="28">
        <v>44659.0</v>
      </c>
      <c r="B1116" s="26">
        <v>14.7441</v>
      </c>
    </row>
    <row r="1117">
      <c r="A1117" s="28">
        <v>44662.0</v>
      </c>
      <c r="B1117" s="26">
        <v>14.6613</v>
      </c>
    </row>
    <row r="1118">
      <c r="A1118" s="28">
        <v>44663.0</v>
      </c>
      <c r="B1118" s="26">
        <v>14.5979</v>
      </c>
    </row>
    <row r="1119">
      <c r="A1119" s="28">
        <v>44664.0</v>
      </c>
      <c r="B1119" s="26">
        <v>14.5908</v>
      </c>
    </row>
    <row r="1120">
      <c r="A1120" s="28">
        <v>44665.0</v>
      </c>
      <c r="B1120" s="26">
        <v>14.5959</v>
      </c>
    </row>
    <row r="1121">
      <c r="A1121" s="28">
        <v>44666.0</v>
      </c>
      <c r="B1121" s="26">
        <v>14.628</v>
      </c>
    </row>
    <row r="1122">
      <c r="A1122" s="28">
        <v>44669.0</v>
      </c>
      <c r="B1122" s="26">
        <v>14.6347</v>
      </c>
    </row>
    <row r="1123">
      <c r="A1123" s="28">
        <v>44670.0</v>
      </c>
      <c r="B1123" s="26">
        <v>14.6408</v>
      </c>
    </row>
    <row r="1124">
      <c r="A1124" s="28">
        <v>44671.0</v>
      </c>
      <c r="B1124" s="26">
        <v>14.6709</v>
      </c>
    </row>
    <row r="1125">
      <c r="A1125" s="28">
        <v>44672.0</v>
      </c>
      <c r="B1125" s="26">
        <v>14.7011</v>
      </c>
    </row>
    <row r="1126">
      <c r="A1126" s="28">
        <v>44673.0</v>
      </c>
      <c r="B1126" s="26">
        <v>14.7339</v>
      </c>
    </row>
    <row r="1127">
      <c r="A1127" s="28">
        <v>44676.0</v>
      </c>
      <c r="B1127" s="26">
        <v>14.7702</v>
      </c>
    </row>
    <row r="1128">
      <c r="A1128" s="28">
        <v>44677.0</v>
      </c>
      <c r="B1128" s="26">
        <v>14.797</v>
      </c>
    </row>
    <row r="1129">
      <c r="A1129" s="28">
        <v>44678.0</v>
      </c>
      <c r="B1129" s="26">
        <v>14.7956</v>
      </c>
    </row>
    <row r="1130">
      <c r="A1130" s="28">
        <v>44679.0</v>
      </c>
      <c r="B1130" s="26">
        <v>14.7888</v>
      </c>
    </row>
    <row r="1131">
      <c r="A1131" s="28">
        <v>44680.0</v>
      </c>
      <c r="B1131" s="26">
        <v>14.8416</v>
      </c>
    </row>
    <row r="1132">
      <c r="A1132" s="28">
        <v>44683.0</v>
      </c>
      <c r="B1132" s="26">
        <v>14.8651</v>
      </c>
    </row>
    <row r="1133">
      <c r="A1133" s="28">
        <v>44684.0</v>
      </c>
      <c r="B1133" s="26">
        <v>14.7964</v>
      </c>
    </row>
    <row r="1134">
      <c r="A1134" s="28">
        <v>44685.0</v>
      </c>
      <c r="B1134" s="26">
        <v>14.7282</v>
      </c>
    </row>
    <row r="1135">
      <c r="A1135" s="28">
        <v>44686.0</v>
      </c>
      <c r="B1135" s="26">
        <v>14.8496</v>
      </c>
    </row>
    <row r="1136">
      <c r="A1136" s="28">
        <v>44687.0</v>
      </c>
      <c r="B1136" s="26">
        <v>14.9468</v>
      </c>
    </row>
    <row r="1137">
      <c r="A1137" s="28">
        <v>44690.0</v>
      </c>
      <c r="B1137" s="26">
        <v>15.0842</v>
      </c>
    </row>
    <row r="1138">
      <c r="A1138" s="28">
        <v>44691.0</v>
      </c>
      <c r="B1138" s="26">
        <v>15.2487</v>
      </c>
    </row>
    <row r="1139">
      <c r="A1139" s="28">
        <v>44692.0</v>
      </c>
      <c r="B1139" s="26">
        <v>15.297</v>
      </c>
    </row>
    <row r="1140">
      <c r="A1140" s="28">
        <v>44693.0</v>
      </c>
      <c r="B1140" s="26">
        <v>15.3626</v>
      </c>
    </row>
    <row r="1141">
      <c r="A1141" s="28">
        <v>44694.0</v>
      </c>
      <c r="B1141" s="26">
        <v>15.4769</v>
      </c>
    </row>
    <row r="1142">
      <c r="A1142" s="28">
        <v>44697.0</v>
      </c>
      <c r="B1142" s="26">
        <v>15.5393</v>
      </c>
    </row>
    <row r="1143">
      <c r="A1143" s="28">
        <v>44698.0</v>
      </c>
      <c r="B1143" s="26">
        <v>15.8951</v>
      </c>
    </row>
    <row r="1144">
      <c r="A1144" s="28">
        <v>44699.0</v>
      </c>
      <c r="B1144" s="26">
        <v>15.9272</v>
      </c>
    </row>
    <row r="1145">
      <c r="A1145" s="28">
        <v>44700.0</v>
      </c>
      <c r="B1145" s="26">
        <v>15.8363</v>
      </c>
    </row>
    <row r="1146">
      <c r="A1146" s="28">
        <v>44701.0</v>
      </c>
      <c r="B1146" s="26">
        <v>15.8951</v>
      </c>
    </row>
    <row r="1147">
      <c r="A1147" s="28">
        <v>44704.0</v>
      </c>
      <c r="B1147" s="26">
        <v>15.9266</v>
      </c>
    </row>
    <row r="1148">
      <c r="A1148" s="28">
        <v>44705.0</v>
      </c>
      <c r="B1148" s="26">
        <v>16.0914</v>
      </c>
    </row>
    <row r="1149">
      <c r="A1149" s="28">
        <v>44706.0</v>
      </c>
      <c r="B1149" s="26">
        <v>16.3383</v>
      </c>
    </row>
    <row r="1150">
      <c r="A1150" s="28">
        <v>44707.0</v>
      </c>
      <c r="B1150" s="26">
        <v>16.3417</v>
      </c>
    </row>
    <row r="1151">
      <c r="A1151" s="28">
        <v>44708.0</v>
      </c>
      <c r="B1151" s="26">
        <v>16.1807</v>
      </c>
    </row>
    <row r="1152">
      <c r="A1152" s="28">
        <v>44711.0</v>
      </c>
      <c r="B1152" s="26">
        <v>16.3796</v>
      </c>
    </row>
    <row r="1153">
      <c r="A1153" s="28">
        <v>44712.0</v>
      </c>
      <c r="B1153" s="26">
        <v>16.3748</v>
      </c>
    </row>
    <row r="1154">
      <c r="A1154" s="28">
        <v>44713.0</v>
      </c>
      <c r="B1154" s="26">
        <v>16.3806</v>
      </c>
    </row>
    <row r="1155">
      <c r="A1155" s="28">
        <v>44714.0</v>
      </c>
      <c r="B1155" s="26">
        <v>16.4521</v>
      </c>
    </row>
    <row r="1156">
      <c r="A1156" s="28">
        <v>44715.0</v>
      </c>
      <c r="B1156" s="26">
        <v>16.4126</v>
      </c>
    </row>
    <row r="1157">
      <c r="A1157" s="28">
        <v>44718.0</v>
      </c>
      <c r="B1157" s="26">
        <v>16.5664</v>
      </c>
    </row>
    <row r="1158">
      <c r="A1158" s="28">
        <v>44719.0</v>
      </c>
      <c r="B1158" s="26">
        <v>16.7383</v>
      </c>
    </row>
    <row r="1159">
      <c r="A1159" s="28">
        <v>44720.0</v>
      </c>
      <c r="B1159" s="26">
        <v>17.1276</v>
      </c>
    </row>
    <row r="1160">
      <c r="A1160" s="28">
        <v>44721.0</v>
      </c>
      <c r="B1160" s="26">
        <v>17.1911</v>
      </c>
    </row>
    <row r="1161">
      <c r="A1161" s="28">
        <v>44722.0</v>
      </c>
      <c r="B1161" s="26">
        <v>17.0718</v>
      </c>
    </row>
    <row r="1162">
      <c r="A1162" s="28">
        <v>44725.0</v>
      </c>
      <c r="B1162" s="26">
        <v>17.2486</v>
      </c>
    </row>
    <row r="1163">
      <c r="A1163" s="28">
        <v>44726.0</v>
      </c>
      <c r="B1163" s="26">
        <v>17.2611</v>
      </c>
    </row>
    <row r="1164">
      <c r="A1164" s="28">
        <v>44727.0</v>
      </c>
      <c r="B1164" s="26">
        <v>17.2254</v>
      </c>
    </row>
    <row r="1165">
      <c r="A1165" s="28">
        <v>44728.0</v>
      </c>
      <c r="B1165" s="26">
        <v>17.2999</v>
      </c>
    </row>
    <row r="1166">
      <c r="A1166" s="28">
        <v>44729.0</v>
      </c>
      <c r="B1166" s="26">
        <v>17.3255</v>
      </c>
    </row>
    <row r="1167">
      <c r="A1167" s="28">
        <v>44732.0</v>
      </c>
      <c r="B1167" s="26">
        <v>17.3219</v>
      </c>
    </row>
    <row r="1168">
      <c r="A1168" s="28">
        <v>44733.0</v>
      </c>
      <c r="B1168" s="26">
        <v>17.3387</v>
      </c>
    </row>
    <row r="1169">
      <c r="A1169" s="28">
        <v>44734.0</v>
      </c>
      <c r="B1169" s="26">
        <v>17.337</v>
      </c>
    </row>
    <row r="1170">
      <c r="A1170" s="28">
        <v>44735.0</v>
      </c>
      <c r="B1170" s="26">
        <v>17.3532</v>
      </c>
    </row>
    <row r="1171">
      <c r="A1171" s="28">
        <v>44736.0</v>
      </c>
      <c r="B1171" s="26">
        <v>16.886</v>
      </c>
    </row>
    <row r="1172">
      <c r="A1172" s="28">
        <v>44739.0</v>
      </c>
      <c r="B1172" s="26">
        <v>16.5229</v>
      </c>
    </row>
    <row r="1173">
      <c r="A1173" s="28">
        <v>44740.0</v>
      </c>
      <c r="B1173" s="26">
        <v>16.6732</v>
      </c>
    </row>
    <row r="1174">
      <c r="A1174" s="28">
        <v>44741.0</v>
      </c>
      <c r="B1174" s="26">
        <v>16.6368</v>
      </c>
    </row>
    <row r="1175">
      <c r="A1175" s="28">
        <v>44742.0</v>
      </c>
      <c r="B1175" s="26">
        <v>16.6933</v>
      </c>
    </row>
    <row r="1176">
      <c r="A1176" s="28">
        <v>44743.0</v>
      </c>
      <c r="B1176" s="26">
        <v>16.7613</v>
      </c>
    </row>
    <row r="1177">
      <c r="A1177" s="28">
        <v>44746.0</v>
      </c>
      <c r="B1177" s="26">
        <v>16.7967</v>
      </c>
    </row>
    <row r="1178">
      <c r="A1178" s="28">
        <v>44747.0</v>
      </c>
      <c r="B1178" s="26">
        <v>16.9608</v>
      </c>
    </row>
    <row r="1179">
      <c r="A1179" s="28">
        <v>44748.0</v>
      </c>
      <c r="B1179" s="26">
        <v>17.2098</v>
      </c>
    </row>
    <row r="1180">
      <c r="A1180" s="28">
        <v>44749.0</v>
      </c>
      <c r="B1180" s="26">
        <v>17.2693</v>
      </c>
    </row>
    <row r="1181">
      <c r="A1181" s="28">
        <v>44750.0</v>
      </c>
      <c r="B1181" s="26">
        <v>17.2683</v>
      </c>
    </row>
    <row r="1182">
      <c r="A1182" s="28">
        <v>44753.0</v>
      </c>
      <c r="B1182" s="26">
        <v>17.3555</v>
      </c>
    </row>
    <row r="1183">
      <c r="A1183" s="28">
        <v>44754.0</v>
      </c>
      <c r="B1183" s="26">
        <v>17.3</v>
      </c>
    </row>
    <row r="1184">
      <c r="A1184" s="28">
        <v>44755.0</v>
      </c>
      <c r="B1184" s="26">
        <v>17.3974</v>
      </c>
    </row>
    <row r="1185">
      <c r="A1185" s="28">
        <v>44756.0</v>
      </c>
      <c r="B1185" s="26">
        <v>17.4047</v>
      </c>
    </row>
    <row r="1186">
      <c r="A1186" s="28">
        <v>44757.0</v>
      </c>
      <c r="B1186" s="26">
        <v>17.395</v>
      </c>
    </row>
    <row r="1187">
      <c r="A1187" s="28">
        <v>44760.0</v>
      </c>
      <c r="B1187" s="26">
        <v>17.4309</v>
      </c>
    </row>
    <row r="1188">
      <c r="A1188" s="28">
        <v>44761.0</v>
      </c>
      <c r="B1188" s="26">
        <v>17.5562</v>
      </c>
    </row>
    <row r="1189">
      <c r="A1189" s="28">
        <v>44762.0</v>
      </c>
      <c r="B1189" s="26">
        <v>17.6034</v>
      </c>
    </row>
    <row r="1190">
      <c r="A1190" s="28">
        <v>44763.0</v>
      </c>
      <c r="B1190" s="26">
        <v>17.7084</v>
      </c>
    </row>
    <row r="1191">
      <c r="A1191" s="28">
        <v>44764.0</v>
      </c>
      <c r="B1191" s="26">
        <v>17.7173</v>
      </c>
    </row>
    <row r="1192">
      <c r="A1192" s="28">
        <v>44767.0</v>
      </c>
      <c r="B1192" s="26">
        <v>17.7679</v>
      </c>
    </row>
    <row r="1193">
      <c r="A1193" s="28">
        <v>44768.0</v>
      </c>
      <c r="B1193" s="26">
        <v>17.8592</v>
      </c>
    </row>
    <row r="1194">
      <c r="A1194" s="28">
        <v>44769.0</v>
      </c>
      <c r="B1194" s="26">
        <v>17.8651</v>
      </c>
    </row>
    <row r="1195">
      <c r="A1195" s="28">
        <v>44770.0</v>
      </c>
      <c r="B1195" s="26">
        <v>17.9049</v>
      </c>
    </row>
    <row r="1196">
      <c r="A1196" s="28">
        <v>44771.0</v>
      </c>
      <c r="B1196" s="26">
        <v>17.9114</v>
      </c>
    </row>
    <row r="1197">
      <c r="A1197" s="28">
        <v>44774.0</v>
      </c>
      <c r="B1197" s="26">
        <v>17.8987</v>
      </c>
    </row>
    <row r="1198">
      <c r="A1198" s="28">
        <v>44775.0</v>
      </c>
      <c r="B1198" s="26">
        <v>17.9253</v>
      </c>
    </row>
    <row r="1199">
      <c r="A1199" s="28">
        <v>44776.0</v>
      </c>
      <c r="B1199" s="26">
        <v>17.9367</v>
      </c>
    </row>
    <row r="1200">
      <c r="A1200" s="28">
        <v>44777.0</v>
      </c>
      <c r="B1200" s="26">
        <v>17.9197</v>
      </c>
    </row>
    <row r="1201">
      <c r="A1201" s="28">
        <v>44778.0</v>
      </c>
      <c r="B1201" s="26">
        <v>17.9101</v>
      </c>
    </row>
    <row r="1202">
      <c r="A1202" s="28">
        <v>44781.0</v>
      </c>
      <c r="B1202" s="26">
        <v>17.9106</v>
      </c>
    </row>
    <row r="1203">
      <c r="A1203" s="28">
        <v>44782.0</v>
      </c>
      <c r="B1203" s="26">
        <v>17.8907</v>
      </c>
    </row>
    <row r="1204">
      <c r="A1204" s="28">
        <v>44783.0</v>
      </c>
      <c r="B1204" s="26">
        <v>17.8708</v>
      </c>
    </row>
    <row r="1205">
      <c r="A1205" s="28">
        <v>44784.0</v>
      </c>
      <c r="B1205" s="26">
        <v>17.9336</v>
      </c>
    </row>
    <row r="1206">
      <c r="A1206" s="28">
        <v>44785.0</v>
      </c>
      <c r="B1206" s="26">
        <v>17.9324</v>
      </c>
    </row>
    <row r="1207">
      <c r="A1207" s="28">
        <v>44788.0</v>
      </c>
      <c r="B1207" s="26">
        <v>17.95</v>
      </c>
    </row>
    <row r="1208">
      <c r="A1208" s="28">
        <v>44789.0</v>
      </c>
      <c r="B1208" s="26">
        <v>17.9095</v>
      </c>
    </row>
    <row r="1209">
      <c r="A1209" s="28">
        <v>44790.0</v>
      </c>
      <c r="B1209" s="26">
        <v>17.9349</v>
      </c>
    </row>
    <row r="1210">
      <c r="A1210" s="28">
        <v>44791.0</v>
      </c>
      <c r="B1210" s="26">
        <v>18.0075</v>
      </c>
    </row>
    <row r="1211">
      <c r="A1211" s="28">
        <v>44792.0</v>
      </c>
      <c r="B1211" s="26">
        <v>18.085</v>
      </c>
    </row>
    <row r="1212">
      <c r="A1212" s="28">
        <v>44795.0</v>
      </c>
      <c r="B1212" s="26">
        <v>18.048</v>
      </c>
    </row>
    <row r="1213">
      <c r="A1213" s="28">
        <v>44796.0</v>
      </c>
      <c r="B1213" s="26">
        <v>18.0973</v>
      </c>
    </row>
    <row r="1214">
      <c r="A1214" s="28">
        <v>44797.0</v>
      </c>
      <c r="B1214" s="26">
        <v>18.1386</v>
      </c>
    </row>
    <row r="1215">
      <c r="A1215" s="28">
        <v>44798.0</v>
      </c>
      <c r="B1215" s="26">
        <v>18.1653</v>
      </c>
    </row>
    <row r="1216">
      <c r="A1216" s="28">
        <v>44799.0</v>
      </c>
      <c r="B1216" s="26">
        <v>18.1433</v>
      </c>
    </row>
    <row r="1217">
      <c r="A1217" s="28">
        <v>44802.0</v>
      </c>
      <c r="B1217" s="26">
        <v>18.1772</v>
      </c>
    </row>
    <row r="1218">
      <c r="A1218" s="28">
        <v>44803.0</v>
      </c>
      <c r="B1218" s="26">
        <v>18.165</v>
      </c>
    </row>
    <row r="1219">
      <c r="A1219" s="28">
        <v>44804.0</v>
      </c>
      <c r="B1219" s="26">
        <v>18.1868</v>
      </c>
    </row>
    <row r="1220">
      <c r="A1220" s="28">
        <v>44805.0</v>
      </c>
      <c r="B1220" s="26">
        <v>18.1993</v>
      </c>
    </row>
    <row r="1221">
      <c r="A1221" s="28">
        <v>44806.0</v>
      </c>
      <c r="B1221" s="26">
        <v>18.1777</v>
      </c>
    </row>
    <row r="1222">
      <c r="A1222" s="28">
        <v>44809.0</v>
      </c>
      <c r="B1222" s="26">
        <v>18.2108</v>
      </c>
    </row>
    <row r="1223">
      <c r="A1223" s="28">
        <v>44810.0</v>
      </c>
      <c r="B1223" s="26">
        <v>18.2146</v>
      </c>
    </row>
    <row r="1224">
      <c r="A1224" s="28">
        <v>44811.0</v>
      </c>
      <c r="B1224" s="26">
        <v>18.2174</v>
      </c>
    </row>
    <row r="1225">
      <c r="A1225" s="28">
        <v>44812.0</v>
      </c>
      <c r="B1225" s="26">
        <v>18.2281</v>
      </c>
    </row>
    <row r="1226">
      <c r="A1226" s="28">
        <v>44813.0</v>
      </c>
      <c r="B1226" s="26">
        <v>18.2334</v>
      </c>
    </row>
    <row r="1227">
      <c r="A1227" s="28">
        <v>44816.0</v>
      </c>
      <c r="B1227" s="26">
        <v>18.2152</v>
      </c>
    </row>
    <row r="1228">
      <c r="A1228" s="28">
        <v>44817.0</v>
      </c>
      <c r="B1228" s="26">
        <v>18.243</v>
      </c>
    </row>
    <row r="1229">
      <c r="A1229" s="28">
        <v>44818.0</v>
      </c>
      <c r="B1229" s="26">
        <v>18.2331</v>
      </c>
    </row>
    <row r="1230">
      <c r="A1230" s="28">
        <v>44819.0</v>
      </c>
      <c r="B1230" s="26">
        <v>18.2638</v>
      </c>
    </row>
    <row r="1231">
      <c r="A1231" s="28">
        <v>44820.0</v>
      </c>
      <c r="B1231" s="26">
        <v>18.2543</v>
      </c>
    </row>
    <row r="1232">
      <c r="A1232" s="28">
        <v>44823.0</v>
      </c>
      <c r="B1232" s="26">
        <v>18.2803</v>
      </c>
    </row>
    <row r="1233">
      <c r="A1233" s="28">
        <v>44824.0</v>
      </c>
      <c r="B1233" s="26">
        <v>18.3015</v>
      </c>
    </row>
    <row r="1234">
      <c r="A1234" s="28">
        <v>44825.0</v>
      </c>
      <c r="B1234" s="26">
        <v>18.323</v>
      </c>
    </row>
    <row r="1235">
      <c r="A1235" s="28">
        <v>44826.0</v>
      </c>
      <c r="B1235" s="26">
        <v>18.3212</v>
      </c>
    </row>
    <row r="1236">
      <c r="A1236" s="28">
        <v>44827.0</v>
      </c>
      <c r="B1236" s="26">
        <v>18.4131</v>
      </c>
    </row>
    <row r="1237">
      <c r="A1237" s="28">
        <v>44830.0</v>
      </c>
      <c r="B1237" s="26">
        <v>18.4327</v>
      </c>
    </row>
    <row r="1238">
      <c r="A1238" s="28">
        <v>44831.0</v>
      </c>
      <c r="B1238" s="26">
        <v>18.4332</v>
      </c>
    </row>
    <row r="1239">
      <c r="A1239" s="28">
        <v>44832.0</v>
      </c>
      <c r="B1239" s="26">
        <v>18.504</v>
      </c>
    </row>
    <row r="1240">
      <c r="A1240" s="28">
        <v>44833.0</v>
      </c>
      <c r="B1240" s="26">
        <v>18.4961</v>
      </c>
    </row>
    <row r="1241">
      <c r="A1241" s="28">
        <v>44834.0</v>
      </c>
      <c r="B1241" s="26">
        <v>18.5</v>
      </c>
    </row>
    <row r="1242">
      <c r="A1242" s="28">
        <v>44837.0</v>
      </c>
      <c r="B1242" s="26">
        <v>18.5428</v>
      </c>
    </row>
    <row r="1243">
      <c r="A1243" s="28">
        <v>44838.0</v>
      </c>
      <c r="B1243" s="26">
        <v>18.5668</v>
      </c>
    </row>
    <row r="1244">
      <c r="A1244" s="28">
        <v>44839.0</v>
      </c>
      <c r="B1244" s="26">
        <v>18.388</v>
      </c>
    </row>
    <row r="1245">
      <c r="A1245" s="28">
        <v>44840.0</v>
      </c>
      <c r="B1245" s="26">
        <v>18.5719</v>
      </c>
    </row>
    <row r="1246">
      <c r="A1246" s="28">
        <v>44841.0</v>
      </c>
      <c r="B1246" s="26">
        <v>18.562</v>
      </c>
    </row>
    <row r="1247">
      <c r="A1247" s="28">
        <v>44844.0</v>
      </c>
      <c r="B1247" s="26">
        <v>18.5737</v>
      </c>
    </row>
    <row r="1248">
      <c r="A1248" s="28">
        <v>44845.0</v>
      </c>
      <c r="B1248" s="26">
        <v>18.5875</v>
      </c>
    </row>
    <row r="1249">
      <c r="A1249" s="28">
        <v>44846.0</v>
      </c>
      <c r="B1249" s="26">
        <v>18.5571</v>
      </c>
    </row>
    <row r="1250">
      <c r="A1250" s="28">
        <v>44847.0</v>
      </c>
      <c r="B1250" s="26">
        <v>18.5218</v>
      </c>
    </row>
    <row r="1251">
      <c r="A1251" s="28">
        <v>44848.0</v>
      </c>
      <c r="B1251" s="26">
        <v>18.5585</v>
      </c>
    </row>
    <row r="1252">
      <c r="A1252" s="28">
        <v>44851.0</v>
      </c>
      <c r="B1252" s="26">
        <v>18.561</v>
      </c>
    </row>
    <row r="1253">
      <c r="A1253" s="28">
        <v>44852.0</v>
      </c>
      <c r="B1253" s="26">
        <v>18.5794</v>
      </c>
    </row>
    <row r="1254">
      <c r="A1254" s="28">
        <v>44853.0</v>
      </c>
      <c r="B1254" s="26">
        <v>18.5887</v>
      </c>
    </row>
    <row r="1255">
      <c r="A1255" s="28">
        <v>44854.0</v>
      </c>
      <c r="B1255" s="26">
        <v>18.5868</v>
      </c>
    </row>
    <row r="1256">
      <c r="A1256" s="28">
        <v>44855.0</v>
      </c>
      <c r="B1256" s="26">
        <v>18.5884</v>
      </c>
    </row>
    <row r="1257">
      <c r="A1257" s="28">
        <v>44858.0</v>
      </c>
      <c r="B1257" s="26">
        <v>18.6036</v>
      </c>
    </row>
    <row r="1258">
      <c r="A1258" s="28">
        <v>44859.0</v>
      </c>
      <c r="B1258" s="26">
        <v>18.5895</v>
      </c>
    </row>
    <row r="1259">
      <c r="A1259" s="28">
        <v>44860.0</v>
      </c>
      <c r="B1259" s="26">
        <v>18.5911</v>
      </c>
    </row>
    <row r="1260">
      <c r="A1260" s="28">
        <v>44861.0</v>
      </c>
      <c r="B1260" s="26">
        <v>18.5974</v>
      </c>
    </row>
    <row r="1261">
      <c r="A1261" s="28">
        <v>44862.0</v>
      </c>
      <c r="B1261" s="26">
        <v>18.5813</v>
      </c>
    </row>
    <row r="1262">
      <c r="A1262" s="28">
        <v>44865.0</v>
      </c>
      <c r="B1262" s="26">
        <v>18.592</v>
      </c>
    </row>
    <row r="1263">
      <c r="A1263" s="28">
        <v>44866.0</v>
      </c>
      <c r="B1263" s="26">
        <v>18.5657</v>
      </c>
    </row>
    <row r="1264">
      <c r="A1264" s="28">
        <v>44867.0</v>
      </c>
      <c r="B1264" s="26">
        <v>18.6219</v>
      </c>
    </row>
    <row r="1265">
      <c r="A1265" s="28">
        <v>44868.0</v>
      </c>
      <c r="B1265" s="26">
        <v>18.6144</v>
      </c>
    </row>
    <row r="1266">
      <c r="A1266" s="28">
        <v>44869.0</v>
      </c>
      <c r="B1266" s="26">
        <v>18.5657</v>
      </c>
    </row>
    <row r="1267">
      <c r="A1267" s="28">
        <v>44872.0</v>
      </c>
      <c r="B1267" s="26">
        <v>18.4431</v>
      </c>
    </row>
    <row r="1268">
      <c r="A1268" s="28">
        <v>44873.0</v>
      </c>
      <c r="B1268" s="26">
        <v>18.5284</v>
      </c>
    </row>
    <row r="1269">
      <c r="A1269" s="28">
        <v>44874.0</v>
      </c>
      <c r="B1269" s="26">
        <v>18.5857</v>
      </c>
    </row>
    <row r="1270">
      <c r="A1270" s="28">
        <v>44875.0</v>
      </c>
      <c r="B1270" s="26">
        <v>18.4798</v>
      </c>
    </row>
    <row r="1271">
      <c r="A1271" s="28">
        <v>44876.0</v>
      </c>
      <c r="B1271" s="26">
        <v>18.5705</v>
      </c>
    </row>
    <row r="1272">
      <c r="A1272" s="28">
        <v>44879.0</v>
      </c>
      <c r="B1272" s="26">
        <v>18.5846</v>
      </c>
    </row>
    <row r="1273">
      <c r="A1273" s="28">
        <v>44880.0</v>
      </c>
      <c r="B1273" s="26">
        <v>18.602</v>
      </c>
    </row>
    <row r="1274">
      <c r="A1274" s="28">
        <v>44881.0</v>
      </c>
      <c r="B1274" s="26">
        <v>18.592</v>
      </c>
    </row>
    <row r="1275">
      <c r="A1275" s="28">
        <v>44882.0</v>
      </c>
      <c r="B1275" s="26">
        <v>18.5599</v>
      </c>
    </row>
    <row r="1276">
      <c r="A1276" s="28">
        <v>44883.0</v>
      </c>
      <c r="B1276" s="26">
        <v>18.5889</v>
      </c>
    </row>
    <row r="1277">
      <c r="A1277" s="28">
        <v>44886.0</v>
      </c>
      <c r="B1277" s="26">
        <v>18.6118</v>
      </c>
    </row>
    <row r="1278">
      <c r="A1278" s="28">
        <v>44887.0</v>
      </c>
      <c r="B1278" s="26">
        <v>18.6081</v>
      </c>
    </row>
    <row r="1279">
      <c r="A1279" s="28">
        <v>44888.0</v>
      </c>
      <c r="B1279" s="26">
        <v>18.6062</v>
      </c>
    </row>
    <row r="1280">
      <c r="A1280" s="28">
        <v>44889.0</v>
      </c>
      <c r="B1280" s="26">
        <v>18.5986</v>
      </c>
    </row>
    <row r="1281">
      <c r="A1281" s="28">
        <v>44890.0</v>
      </c>
      <c r="B1281" s="26">
        <v>18.5851</v>
      </c>
    </row>
    <row r="1282">
      <c r="A1282" s="28">
        <v>44893.0</v>
      </c>
      <c r="B1282" s="26">
        <v>18.6166</v>
      </c>
    </row>
    <row r="1283">
      <c r="A1283" s="28">
        <v>44894.0</v>
      </c>
      <c r="B1283" s="26">
        <v>18.6374</v>
      </c>
    </row>
    <row r="1284">
      <c r="A1284" s="28">
        <v>44895.0</v>
      </c>
      <c r="B1284" s="26">
        <v>18.5895</v>
      </c>
    </row>
    <row r="1285">
      <c r="A1285" s="28">
        <v>44896.0</v>
      </c>
      <c r="B1285" s="26">
        <v>18.6313</v>
      </c>
    </row>
    <row r="1286">
      <c r="A1286" s="28">
        <v>44897.0</v>
      </c>
      <c r="B1286" s="26">
        <v>18.6303</v>
      </c>
    </row>
    <row r="1287">
      <c r="A1287" s="28">
        <v>44900.0</v>
      </c>
      <c r="B1287" s="26">
        <v>18.6227</v>
      </c>
    </row>
    <row r="1288">
      <c r="A1288" s="28">
        <v>44901.0</v>
      </c>
      <c r="B1288" s="26">
        <v>18.624</v>
      </c>
    </row>
    <row r="1289">
      <c r="A1289" s="28">
        <v>44902.0</v>
      </c>
      <c r="B1289" s="26">
        <v>18.6355</v>
      </c>
    </row>
    <row r="1290">
      <c r="A1290" s="28">
        <v>44903.0</v>
      </c>
      <c r="B1290" s="26">
        <v>18.6324</v>
      </c>
    </row>
    <row r="1291">
      <c r="A1291" s="28">
        <v>44904.0</v>
      </c>
      <c r="B1291" s="26">
        <v>18.6503</v>
      </c>
    </row>
    <row r="1292">
      <c r="A1292" s="28">
        <v>44907.0</v>
      </c>
      <c r="B1292" s="26">
        <v>18.6325</v>
      </c>
    </row>
    <row r="1293">
      <c r="A1293" s="28">
        <v>44908.0</v>
      </c>
      <c r="B1293" s="26">
        <v>18.575</v>
      </c>
    </row>
    <row r="1294">
      <c r="A1294" s="28">
        <v>44909.0</v>
      </c>
      <c r="B1294" s="26">
        <v>18.6232</v>
      </c>
    </row>
    <row r="1295">
      <c r="A1295" s="28">
        <v>44910.0</v>
      </c>
      <c r="B1295" s="26">
        <v>18.6368</v>
      </c>
    </row>
    <row r="1296">
      <c r="A1296" s="28">
        <v>44911.0</v>
      </c>
      <c r="B1296" s="26">
        <v>18.6343</v>
      </c>
    </row>
    <row r="1297">
      <c r="A1297" s="28">
        <v>44914.0</v>
      </c>
      <c r="B1297" s="26">
        <v>18.6426</v>
      </c>
    </row>
    <row r="1298">
      <c r="A1298" s="28">
        <v>44915.0</v>
      </c>
      <c r="B1298" s="26">
        <v>18.6479</v>
      </c>
    </row>
    <row r="1299">
      <c r="A1299" s="28">
        <v>44916.0</v>
      </c>
      <c r="B1299" s="26">
        <v>18.6749</v>
      </c>
    </row>
    <row r="1300">
      <c r="A1300" s="28">
        <v>44917.0</v>
      </c>
      <c r="B1300" s="26">
        <v>18.6424</v>
      </c>
    </row>
    <row r="1301">
      <c r="A1301" s="28">
        <v>44918.0</v>
      </c>
      <c r="B1301" s="26">
        <v>18.6637</v>
      </c>
    </row>
    <row r="1302">
      <c r="A1302" s="28">
        <v>44921.0</v>
      </c>
      <c r="B1302" s="26">
        <v>18.6618</v>
      </c>
    </row>
    <row r="1303">
      <c r="A1303" s="28">
        <v>44922.0</v>
      </c>
      <c r="B1303" s="26">
        <v>18.6669</v>
      </c>
    </row>
    <row r="1304">
      <c r="A1304" s="28">
        <v>44923.0</v>
      </c>
      <c r="B1304" s="26">
        <v>18.7157</v>
      </c>
    </row>
    <row r="1305">
      <c r="A1305" s="28">
        <v>44924.0</v>
      </c>
      <c r="B1305" s="26">
        <v>18.6941</v>
      </c>
    </row>
    <row r="1306">
      <c r="A1306" s="28">
        <v>44925.0</v>
      </c>
      <c r="B1306" s="26">
        <v>18.6883</v>
      </c>
    </row>
    <row r="1307">
      <c r="A1307" s="28">
        <v>44928.0</v>
      </c>
      <c r="B1307" s="26">
        <v>18.712</v>
      </c>
    </row>
    <row r="1308">
      <c r="A1308" s="28">
        <v>44929.0</v>
      </c>
      <c r="B1308" s="26">
        <v>18.7108</v>
      </c>
    </row>
    <row r="1309">
      <c r="A1309" s="28">
        <v>44930.0</v>
      </c>
      <c r="B1309" s="26">
        <v>18.7387</v>
      </c>
    </row>
    <row r="1310">
      <c r="A1310" s="28">
        <v>44931.0</v>
      </c>
      <c r="B1310" s="26">
        <v>18.7616</v>
      </c>
    </row>
    <row r="1311">
      <c r="A1311" s="28">
        <v>44932.0</v>
      </c>
      <c r="B1311" s="26">
        <v>18.7524</v>
      </c>
    </row>
    <row r="1312">
      <c r="A1312" s="28">
        <v>44935.0</v>
      </c>
      <c r="B1312" s="26">
        <v>18.7652</v>
      </c>
    </row>
    <row r="1313">
      <c r="A1313" s="28">
        <v>44936.0</v>
      </c>
      <c r="B1313" s="26">
        <v>18.7738</v>
      </c>
    </row>
    <row r="1314">
      <c r="A1314" s="28">
        <v>44937.0</v>
      </c>
      <c r="B1314" s="26">
        <v>18.7754</v>
      </c>
    </row>
    <row r="1315">
      <c r="A1315" s="28">
        <v>44938.0</v>
      </c>
      <c r="B1315" s="26">
        <v>18.7709</v>
      </c>
    </row>
    <row r="1316">
      <c r="A1316" s="28">
        <v>44939.0</v>
      </c>
      <c r="B1316" s="26">
        <v>18.7806</v>
      </c>
    </row>
    <row r="1317">
      <c r="A1317" s="28">
        <v>44942.0</v>
      </c>
      <c r="B1317" s="26">
        <v>18.7956</v>
      </c>
    </row>
    <row r="1318">
      <c r="A1318" s="28">
        <v>44943.0</v>
      </c>
      <c r="B1318" s="26">
        <v>18.7083</v>
      </c>
    </row>
    <row r="1319">
      <c r="A1319" s="28">
        <v>44944.0</v>
      </c>
      <c r="B1319" s="26">
        <v>18.7588</v>
      </c>
    </row>
    <row r="1320">
      <c r="A1320" s="28">
        <v>44945.0</v>
      </c>
      <c r="B1320" s="26">
        <v>18.7578</v>
      </c>
    </row>
    <row r="1321">
      <c r="A1321" s="28">
        <v>44946.0</v>
      </c>
      <c r="B1321" s="26">
        <v>18.7579</v>
      </c>
    </row>
    <row r="1322">
      <c r="A1322" s="28">
        <v>44949.0</v>
      </c>
      <c r="B1322" s="26">
        <v>18.8052</v>
      </c>
    </row>
    <row r="1323">
      <c r="A1323" s="28">
        <v>44950.0</v>
      </c>
      <c r="B1323" s="26">
        <v>18.823</v>
      </c>
    </row>
    <row r="1324">
      <c r="A1324" s="28">
        <v>44951.0</v>
      </c>
      <c r="B1324" s="26">
        <v>18.7753</v>
      </c>
    </row>
    <row r="1325">
      <c r="A1325" s="28">
        <v>44952.0</v>
      </c>
      <c r="B1325" s="26">
        <v>18.7963</v>
      </c>
    </row>
    <row r="1326">
      <c r="A1326" s="28">
        <v>44953.0</v>
      </c>
      <c r="B1326" s="26">
        <v>18.8079</v>
      </c>
    </row>
    <row r="1327">
      <c r="A1327" s="28">
        <v>44956.0</v>
      </c>
      <c r="B1327" s="26">
        <v>18.7851</v>
      </c>
    </row>
    <row r="1328">
      <c r="A1328" s="28">
        <v>44957.0</v>
      </c>
      <c r="B1328" s="26">
        <v>18.8064</v>
      </c>
    </row>
    <row r="1329">
      <c r="A1329" s="28">
        <v>44958.0</v>
      </c>
      <c r="B1329" s="26">
        <v>18.7964</v>
      </c>
    </row>
    <row r="1330">
      <c r="A1330" s="28">
        <v>44959.0</v>
      </c>
      <c r="B1330" s="26">
        <v>18.792</v>
      </c>
    </row>
    <row r="1331">
      <c r="A1331" s="28">
        <v>44960.0</v>
      </c>
      <c r="B1331" s="26">
        <v>18.8186</v>
      </c>
    </row>
    <row r="1332">
      <c r="A1332" s="28">
        <v>44963.0</v>
      </c>
      <c r="B1332" s="26">
        <v>18.8137</v>
      </c>
    </row>
    <row r="1333">
      <c r="A1333" s="28">
        <v>44964.0</v>
      </c>
      <c r="B1333" s="26">
        <v>18.8146</v>
      </c>
    </row>
    <row r="1334">
      <c r="A1334" s="28">
        <v>44965.0</v>
      </c>
      <c r="B1334" s="26">
        <v>18.8232</v>
      </c>
    </row>
    <row r="1335">
      <c r="A1335" s="28">
        <v>44966.0</v>
      </c>
      <c r="B1335" s="26">
        <v>18.8199</v>
      </c>
    </row>
    <row r="1336">
      <c r="A1336" s="28">
        <v>44967.0</v>
      </c>
      <c r="B1336" s="26">
        <v>18.8107</v>
      </c>
    </row>
    <row r="1337">
      <c r="A1337" s="28">
        <v>44970.0</v>
      </c>
      <c r="B1337" s="26">
        <v>18.8288</v>
      </c>
    </row>
    <row r="1338">
      <c r="A1338" s="28">
        <v>44971.0</v>
      </c>
      <c r="B1338" s="26">
        <v>18.8315</v>
      </c>
    </row>
    <row r="1339">
      <c r="A1339" s="28">
        <v>44972.0</v>
      </c>
      <c r="B1339" s="26">
        <v>18.8359</v>
      </c>
    </row>
    <row r="1340">
      <c r="A1340" s="28">
        <v>44973.0</v>
      </c>
      <c r="B1340" s="26">
        <v>18.838</v>
      </c>
    </row>
    <row r="1341">
      <c r="A1341" s="28">
        <v>44974.0</v>
      </c>
      <c r="B1341" s="26">
        <v>18.8247</v>
      </c>
    </row>
    <row r="1342">
      <c r="A1342" s="28">
        <v>44977.0</v>
      </c>
      <c r="B1342" s="26">
        <v>18.8727</v>
      </c>
    </row>
    <row r="1343">
      <c r="A1343" s="28">
        <v>44978.0</v>
      </c>
      <c r="B1343" s="26">
        <v>18.8608</v>
      </c>
    </row>
    <row r="1344">
      <c r="A1344" s="28">
        <v>44979.0</v>
      </c>
      <c r="B1344" s="26">
        <v>18.8467</v>
      </c>
    </row>
    <row r="1345">
      <c r="A1345" s="28">
        <v>44980.0</v>
      </c>
      <c r="B1345" s="26">
        <v>18.8721</v>
      </c>
    </row>
    <row r="1346">
      <c r="A1346" s="28">
        <v>44981.0</v>
      </c>
      <c r="B1346" s="26">
        <v>18.8676</v>
      </c>
    </row>
    <row r="1347">
      <c r="A1347" s="28">
        <v>44984.0</v>
      </c>
      <c r="B1347" s="26">
        <v>18.8793</v>
      </c>
    </row>
    <row r="1348">
      <c r="A1348" s="28">
        <v>44985.0</v>
      </c>
      <c r="B1348" s="26">
        <v>18.8761</v>
      </c>
    </row>
    <row r="1349">
      <c r="A1349" s="28">
        <v>44986.0</v>
      </c>
      <c r="B1349" s="26">
        <v>18.8795</v>
      </c>
    </row>
    <row r="1350">
      <c r="A1350" s="28">
        <v>44987.0</v>
      </c>
      <c r="B1350" s="26">
        <v>18.8639</v>
      </c>
    </row>
    <row r="1351">
      <c r="A1351" s="28">
        <v>44988.0</v>
      </c>
      <c r="B1351" s="26">
        <v>18.8195</v>
      </c>
    </row>
    <row r="1352">
      <c r="A1352" s="28">
        <v>44991.0</v>
      </c>
      <c r="B1352" s="26">
        <v>18.8974</v>
      </c>
    </row>
    <row r="1353">
      <c r="A1353" s="28">
        <v>44992.0</v>
      </c>
      <c r="B1353" s="26">
        <v>18.8901</v>
      </c>
    </row>
    <row r="1354">
      <c r="A1354" s="28">
        <v>44993.0</v>
      </c>
      <c r="B1354" s="26">
        <v>18.9257</v>
      </c>
    </row>
    <row r="1355">
      <c r="A1355" s="28">
        <v>44994.0</v>
      </c>
      <c r="B1355" s="26">
        <v>18.9479</v>
      </c>
    </row>
    <row r="1356">
      <c r="A1356" s="28">
        <v>44995.0</v>
      </c>
      <c r="B1356" s="26">
        <v>18.9551</v>
      </c>
    </row>
    <row r="1357">
      <c r="A1357" s="28">
        <v>44998.0</v>
      </c>
      <c r="B1357" s="26">
        <v>18.9664</v>
      </c>
    </row>
    <row r="1358">
      <c r="A1358" s="28">
        <v>44999.0</v>
      </c>
      <c r="B1358" s="26">
        <v>18.9747</v>
      </c>
    </row>
    <row r="1359">
      <c r="A1359" s="28">
        <v>45000.0</v>
      </c>
      <c r="B1359" s="26">
        <v>18.9746</v>
      </c>
    </row>
    <row r="1360">
      <c r="A1360" s="28">
        <v>45001.0</v>
      </c>
      <c r="B1360" s="26">
        <v>18.9761</v>
      </c>
    </row>
    <row r="1361">
      <c r="A1361" s="28">
        <v>45002.0</v>
      </c>
      <c r="B1361" s="26">
        <v>19.0095</v>
      </c>
    </row>
    <row r="1362">
      <c r="A1362" s="28">
        <v>45005.0</v>
      </c>
      <c r="B1362" s="26">
        <v>18.9983</v>
      </c>
    </row>
    <row r="1363">
      <c r="A1363" s="28">
        <v>45006.0</v>
      </c>
      <c r="B1363" s="26">
        <v>19.015</v>
      </c>
    </row>
    <row r="1364">
      <c r="A1364" s="28">
        <v>45007.0</v>
      </c>
      <c r="B1364" s="26">
        <v>19.0371</v>
      </c>
    </row>
    <row r="1365">
      <c r="A1365" s="28">
        <v>45008.0</v>
      </c>
      <c r="B1365" s="26">
        <v>19.0046</v>
      </c>
    </row>
    <row r="1366">
      <c r="A1366" s="28">
        <v>45009.0</v>
      </c>
      <c r="B1366" s="26">
        <v>19.0457</v>
      </c>
    </row>
    <row r="1367">
      <c r="A1367" s="28">
        <v>45012.0</v>
      </c>
      <c r="B1367" s="26">
        <v>19.0898</v>
      </c>
    </row>
    <row r="1368">
      <c r="A1368" s="28">
        <v>45013.0</v>
      </c>
      <c r="B1368" s="26">
        <v>19.1115</v>
      </c>
    </row>
    <row r="1369">
      <c r="A1369" s="28">
        <v>45014.0</v>
      </c>
      <c r="B1369" s="26">
        <v>19.1126</v>
      </c>
    </row>
    <row r="1370">
      <c r="A1370" s="28">
        <v>45015.0</v>
      </c>
      <c r="B1370" s="26">
        <v>19.1676</v>
      </c>
    </row>
    <row r="1371">
      <c r="A1371" s="28">
        <v>45016.0</v>
      </c>
      <c r="B1371" s="26">
        <v>19.1582</v>
      </c>
    </row>
    <row r="1372">
      <c r="A1372" s="28">
        <v>45019.0</v>
      </c>
      <c r="B1372" s="26">
        <v>19.1749</v>
      </c>
    </row>
    <row r="1373">
      <c r="A1373" s="28">
        <v>45020.0</v>
      </c>
      <c r="B1373" s="26">
        <v>19.2062</v>
      </c>
    </row>
    <row r="1374">
      <c r="A1374" s="28">
        <v>45021.0</v>
      </c>
      <c r="B1374" s="26">
        <v>19.2394</v>
      </c>
    </row>
    <row r="1375">
      <c r="A1375" s="28">
        <v>45022.0</v>
      </c>
      <c r="B1375" s="26">
        <v>19.2454</v>
      </c>
    </row>
    <row r="1376">
      <c r="A1376" s="28">
        <v>45023.0</v>
      </c>
      <c r="B1376" s="26">
        <v>19.2283</v>
      </c>
    </row>
    <row r="1377">
      <c r="A1377" s="28">
        <v>45026.0</v>
      </c>
      <c r="B1377" s="26">
        <v>19.2707</v>
      </c>
    </row>
    <row r="1378">
      <c r="A1378" s="28">
        <v>45027.0</v>
      </c>
      <c r="B1378" s="26">
        <v>19.2803</v>
      </c>
    </row>
    <row r="1379">
      <c r="A1379" s="28">
        <v>45028.0</v>
      </c>
      <c r="B1379" s="26">
        <v>19.303</v>
      </c>
    </row>
    <row r="1380">
      <c r="A1380" s="28">
        <v>45029.0</v>
      </c>
      <c r="B1380" s="26">
        <v>19.3132</v>
      </c>
    </row>
    <row r="1381">
      <c r="A1381" s="28">
        <v>45030.0</v>
      </c>
      <c r="B1381" s="26">
        <v>19.3446</v>
      </c>
    </row>
    <row r="1382">
      <c r="A1382" s="28">
        <v>45033.0</v>
      </c>
      <c r="B1382" s="26">
        <v>19.3861</v>
      </c>
    </row>
    <row r="1383">
      <c r="A1383" s="28">
        <v>45034.0</v>
      </c>
      <c r="B1383" s="26">
        <v>19.3857</v>
      </c>
    </row>
    <row r="1384">
      <c r="A1384" s="28">
        <v>45035.0</v>
      </c>
      <c r="B1384" s="26">
        <v>19.3855</v>
      </c>
    </row>
    <row r="1385">
      <c r="A1385" s="28">
        <v>45036.0</v>
      </c>
      <c r="B1385" s="26">
        <v>19.401</v>
      </c>
    </row>
    <row r="1386">
      <c r="A1386" s="28">
        <v>45037.0</v>
      </c>
      <c r="B1386" s="26">
        <v>19.3741</v>
      </c>
    </row>
    <row r="1387">
      <c r="A1387" s="28">
        <v>45040.0</v>
      </c>
      <c r="B1387" s="26">
        <v>19.4109</v>
      </c>
    </row>
    <row r="1388">
      <c r="A1388" s="28">
        <v>45041.0</v>
      </c>
      <c r="B1388" s="26">
        <v>19.4245</v>
      </c>
    </row>
    <row r="1389">
      <c r="A1389" s="28">
        <v>45042.0</v>
      </c>
      <c r="B1389" s="26">
        <v>19.3972</v>
      </c>
    </row>
    <row r="1390">
      <c r="A1390" s="28">
        <v>45043.0</v>
      </c>
      <c r="B1390" s="26">
        <v>19.4341</v>
      </c>
    </row>
    <row r="1391">
      <c r="A1391" s="28">
        <v>45044.0</v>
      </c>
      <c r="B1391" s="26">
        <v>19.4478</v>
      </c>
    </row>
    <row r="1392">
      <c r="A1392" s="28">
        <v>45047.0</v>
      </c>
      <c r="B1392" s="26">
        <v>19.4282</v>
      </c>
    </row>
    <row r="1393">
      <c r="A1393" s="28">
        <v>45048.0</v>
      </c>
      <c r="B1393" s="26">
        <v>19.4461</v>
      </c>
    </row>
    <row r="1394">
      <c r="A1394" s="28">
        <v>45049.0</v>
      </c>
      <c r="B1394" s="26">
        <v>19.4581</v>
      </c>
    </row>
    <row r="1395">
      <c r="A1395" s="28">
        <v>45050.0</v>
      </c>
      <c r="B1395" s="26">
        <v>19.4926</v>
      </c>
    </row>
    <row r="1396">
      <c r="A1396" s="28">
        <v>45051.0</v>
      </c>
      <c r="B1396" s="26">
        <v>19.5172</v>
      </c>
    </row>
    <row r="1397">
      <c r="A1397" s="28">
        <v>45054.0</v>
      </c>
      <c r="B1397" s="26">
        <v>19.4994</v>
      </c>
    </row>
    <row r="1398">
      <c r="A1398" s="28">
        <v>45055.0</v>
      </c>
      <c r="B1398" s="26">
        <v>19.5016</v>
      </c>
    </row>
    <row r="1399">
      <c r="A1399" s="28">
        <v>45056.0</v>
      </c>
      <c r="B1399" s="26">
        <v>19.5378</v>
      </c>
    </row>
    <row r="1400">
      <c r="A1400" s="28">
        <v>45057.0</v>
      </c>
      <c r="B1400" s="26">
        <v>19.5404</v>
      </c>
    </row>
    <row r="1401">
      <c r="A1401" s="28">
        <v>45058.0</v>
      </c>
      <c r="B1401" s="26">
        <v>19.56</v>
      </c>
    </row>
    <row r="1402">
      <c r="A1402" s="28">
        <v>45061.0</v>
      </c>
      <c r="B1402" s="26">
        <v>19.652</v>
      </c>
    </row>
    <row r="1403">
      <c r="A1403" s="28">
        <v>45062.0</v>
      </c>
      <c r="B1403" s="26">
        <v>19.7229</v>
      </c>
    </row>
    <row r="1404">
      <c r="A1404" s="28">
        <v>45063.0</v>
      </c>
      <c r="B1404" s="26">
        <v>19.7422</v>
      </c>
    </row>
    <row r="1405">
      <c r="A1405" s="28">
        <v>45064.0</v>
      </c>
      <c r="B1405" s="26">
        <v>19.7844</v>
      </c>
    </row>
    <row r="1406">
      <c r="A1406" s="28">
        <v>45065.0</v>
      </c>
      <c r="B1406" s="26">
        <v>19.786</v>
      </c>
    </row>
    <row r="1407">
      <c r="A1407" s="28">
        <v>45068.0</v>
      </c>
      <c r="B1407" s="26">
        <v>19.8308</v>
      </c>
    </row>
    <row r="1408">
      <c r="A1408" s="28">
        <v>45069.0</v>
      </c>
      <c r="B1408" s="26">
        <v>19.8458</v>
      </c>
    </row>
    <row r="1409">
      <c r="A1409" s="28">
        <v>45070.0</v>
      </c>
      <c r="B1409" s="26">
        <v>19.8897</v>
      </c>
    </row>
    <row r="1410">
      <c r="A1410" s="28">
        <v>45071.0</v>
      </c>
      <c r="B1410" s="26">
        <v>19.9319</v>
      </c>
    </row>
    <row r="1411">
      <c r="A1411" s="28">
        <v>45072.0</v>
      </c>
      <c r="B1411" s="26">
        <v>19.9309</v>
      </c>
    </row>
    <row r="1412">
      <c r="A1412" s="28">
        <v>45075.0</v>
      </c>
      <c r="B1412" s="26">
        <v>20.0919</v>
      </c>
    </row>
    <row r="1413">
      <c r="A1413" s="28">
        <v>45076.0</v>
      </c>
      <c r="B1413" s="26">
        <v>20.4706</v>
      </c>
    </row>
    <row r="1414">
      <c r="A1414" s="28">
        <v>45077.0</v>
      </c>
      <c r="B1414" s="26">
        <v>20.7973</v>
      </c>
    </row>
    <row r="1415">
      <c r="A1415" s="28">
        <v>45078.0</v>
      </c>
      <c r="B1415" s="26">
        <v>20.7988</v>
      </c>
    </row>
    <row r="1416">
      <c r="A1416" s="28">
        <v>45079.0</v>
      </c>
      <c r="B1416" s="26">
        <v>20.9589</v>
      </c>
    </row>
    <row r="1417">
      <c r="A1417" s="28">
        <v>45082.0</v>
      </c>
      <c r="B1417" s="26">
        <v>21.259</v>
      </c>
    </row>
    <row r="1418">
      <c r="A1418" s="28">
        <v>45083.0</v>
      </c>
      <c r="B1418" s="26">
        <v>21.5719</v>
      </c>
    </row>
    <row r="1419">
      <c r="A1419" s="28">
        <v>45084.0</v>
      </c>
      <c r="B1419" s="26">
        <v>23.2458</v>
      </c>
    </row>
    <row r="1420">
      <c r="A1420" s="28">
        <v>45085.0</v>
      </c>
      <c r="B1420" s="26">
        <v>23.1219</v>
      </c>
    </row>
    <row r="1421">
      <c r="A1421" s="28">
        <v>45086.0</v>
      </c>
      <c r="B1421" s="26">
        <v>23.3673</v>
      </c>
    </row>
    <row r="1422">
      <c r="A1422" s="28">
        <v>45089.0</v>
      </c>
      <c r="B1422" s="26">
        <v>23.6208</v>
      </c>
    </row>
    <row r="1423">
      <c r="A1423" s="28">
        <v>45090.0</v>
      </c>
      <c r="B1423" s="26">
        <v>23.6215</v>
      </c>
    </row>
    <row r="1424">
      <c r="A1424" s="28">
        <v>45091.0</v>
      </c>
      <c r="B1424" s="26">
        <v>23.5483</v>
      </c>
    </row>
    <row r="1425">
      <c r="A1425" s="28">
        <v>45092.0</v>
      </c>
      <c r="B1425" s="26">
        <v>23.6576</v>
      </c>
    </row>
    <row r="1426">
      <c r="A1426" s="28">
        <v>45093.0</v>
      </c>
      <c r="B1426" s="26">
        <v>23.6154</v>
      </c>
    </row>
    <row r="1427">
      <c r="A1427" s="28">
        <v>45096.0</v>
      </c>
      <c r="B1427" s="26">
        <v>23.6085</v>
      </c>
    </row>
    <row r="1428">
      <c r="A1428" s="28">
        <v>45097.0</v>
      </c>
      <c r="B1428" s="26">
        <v>23.5506</v>
      </c>
    </row>
    <row r="1429">
      <c r="A1429" s="28">
        <v>45098.0</v>
      </c>
      <c r="B1429" s="26">
        <v>23.5273</v>
      </c>
    </row>
    <row r="1430">
      <c r="A1430" s="28">
        <v>45099.0</v>
      </c>
      <c r="B1430" s="26">
        <v>24.8877</v>
      </c>
    </row>
    <row r="1431">
      <c r="A1431" s="28">
        <v>45100.0</v>
      </c>
      <c r="B1431" s="26">
        <v>25.233</v>
      </c>
    </row>
    <row r="1432">
      <c r="A1432" s="28">
        <v>45103.0</v>
      </c>
      <c r="B1432" s="26">
        <v>25.9137</v>
      </c>
    </row>
    <row r="1433">
      <c r="A1433" s="28">
        <v>45104.0</v>
      </c>
      <c r="B1433" s="26">
        <v>26.0014</v>
      </c>
    </row>
    <row r="1434">
      <c r="A1434" s="28">
        <v>45105.0</v>
      </c>
      <c r="B1434" s="26">
        <v>26.0481</v>
      </c>
    </row>
    <row r="1435">
      <c r="A1435" s="28">
        <v>45106.0</v>
      </c>
      <c r="B1435" s="26">
        <v>26.0235</v>
      </c>
    </row>
    <row r="1436">
      <c r="A1436" s="28">
        <v>45107.0</v>
      </c>
      <c r="B1436" s="26">
        <v>26.0461</v>
      </c>
    </row>
    <row r="1437">
      <c r="A1437" s="28">
        <v>45110.0</v>
      </c>
      <c r="B1437" s="26">
        <v>25.9059</v>
      </c>
    </row>
    <row r="1438">
      <c r="A1438" s="28">
        <v>45111.0</v>
      </c>
      <c r="B1438" s="26">
        <v>25.9966</v>
      </c>
    </row>
    <row r="1439">
      <c r="A1439" s="28">
        <v>45112.0</v>
      </c>
      <c r="B1439" s="26">
        <v>26.0732</v>
      </c>
    </row>
    <row r="1440">
      <c r="A1440" s="28">
        <v>45113.0</v>
      </c>
      <c r="B1440" s="26">
        <v>26.0823</v>
      </c>
    </row>
    <row r="1441">
      <c r="A1441" s="28">
        <v>45114.0</v>
      </c>
      <c r="B1441" s="26">
        <v>26.0552</v>
      </c>
    </row>
    <row r="1442">
      <c r="A1442" s="28">
        <v>45117.0</v>
      </c>
      <c r="B1442" s="26">
        <v>26.0952</v>
      </c>
    </row>
    <row r="1443">
      <c r="A1443" s="28">
        <v>45118.0</v>
      </c>
      <c r="B1443" s="26">
        <v>25.9922</v>
      </c>
    </row>
    <row r="1444">
      <c r="A1444" s="28">
        <v>45119.0</v>
      </c>
      <c r="B1444" s="26">
        <v>26.1328</v>
      </c>
    </row>
    <row r="1445">
      <c r="A1445" s="28">
        <v>45120.0</v>
      </c>
      <c r="B1445" s="26">
        <v>26.0026</v>
      </c>
    </row>
    <row r="1446">
      <c r="A1446" s="28">
        <v>45121.0</v>
      </c>
      <c r="B1446" s="26">
        <v>26.0953</v>
      </c>
    </row>
    <row r="1447">
      <c r="A1447" s="28">
        <v>45124.0</v>
      </c>
      <c r="B1447" s="26">
        <v>26.3351</v>
      </c>
    </row>
    <row r="1448">
      <c r="A1448" s="28">
        <v>45125.0</v>
      </c>
      <c r="B1448" s="26">
        <v>26.9187</v>
      </c>
    </row>
    <row r="1449">
      <c r="A1449" s="28">
        <v>45126.0</v>
      </c>
      <c r="B1449" s="26">
        <v>26.7736</v>
      </c>
    </row>
    <row r="1450">
      <c r="A1450" s="28">
        <v>45127.0</v>
      </c>
      <c r="B1450" s="26">
        <v>26.7257</v>
      </c>
    </row>
    <row r="1451">
      <c r="A1451" s="28">
        <v>45128.0</v>
      </c>
      <c r="B1451" s="26">
        <v>26.9729</v>
      </c>
    </row>
    <row r="1452">
      <c r="A1452" s="28">
        <v>45131.0</v>
      </c>
      <c r="B1452" s="26">
        <v>26.9217</v>
      </c>
    </row>
    <row r="1453">
      <c r="A1453" s="28">
        <v>45132.0</v>
      </c>
      <c r="B1453" s="26">
        <v>26.8918</v>
      </c>
    </row>
    <row r="1454">
      <c r="A1454" s="28">
        <v>45133.0</v>
      </c>
      <c r="B1454" s="26">
        <v>26.9177</v>
      </c>
    </row>
    <row r="1455">
      <c r="A1455" s="28">
        <v>45134.0</v>
      </c>
      <c r="B1455" s="26">
        <v>26.9392</v>
      </c>
    </row>
    <row r="1456">
      <c r="A1456" s="28">
        <v>45135.0</v>
      </c>
      <c r="B1456" s="26">
        <v>26.9003</v>
      </c>
    </row>
    <row r="1457">
      <c r="A1457" s="28">
        <v>45138.0</v>
      </c>
      <c r="B1457" s="26">
        <v>26.8955</v>
      </c>
    </row>
    <row r="1458">
      <c r="A1458" s="28">
        <v>45139.0</v>
      </c>
      <c r="B1458" s="26">
        <v>26.8938</v>
      </c>
    </row>
    <row r="1459">
      <c r="A1459" s="28">
        <v>45140.0</v>
      </c>
      <c r="B1459" s="26">
        <v>26.9564</v>
      </c>
    </row>
    <row r="1460">
      <c r="A1460" s="28">
        <v>45141.0</v>
      </c>
      <c r="B1460" s="26">
        <v>26.967</v>
      </c>
    </row>
    <row r="1461">
      <c r="A1461" s="28">
        <v>45142.0</v>
      </c>
      <c r="B1461" s="26">
        <v>26.9371</v>
      </c>
    </row>
    <row r="1462">
      <c r="A1462" s="28">
        <v>45145.0</v>
      </c>
      <c r="B1462" s="26">
        <v>26.9746</v>
      </c>
    </row>
    <row r="1463">
      <c r="A1463" s="28">
        <v>45146.0</v>
      </c>
      <c r="B1463" s="26">
        <v>26.9794</v>
      </c>
    </row>
    <row r="1464">
      <c r="A1464" s="28">
        <v>45147.0</v>
      </c>
      <c r="B1464" s="26">
        <v>26.9891</v>
      </c>
    </row>
    <row r="1465">
      <c r="A1465" s="28">
        <v>45148.0</v>
      </c>
      <c r="B1465" s="26">
        <v>26.9986</v>
      </c>
    </row>
    <row r="1466">
      <c r="A1466" s="28">
        <v>45149.0</v>
      </c>
      <c r="B1466" s="26">
        <v>26.8632</v>
      </c>
    </row>
    <row r="1467">
      <c r="A1467" s="28">
        <v>45152.0</v>
      </c>
      <c r="B1467" s="26">
        <v>27.0136</v>
      </c>
    </row>
    <row r="1468">
      <c r="A1468" s="28">
        <v>45153.0</v>
      </c>
      <c r="B1468" s="26">
        <v>27.044</v>
      </c>
    </row>
    <row r="1469">
      <c r="A1469" s="28">
        <v>45154.0</v>
      </c>
      <c r="B1469" s="26">
        <v>27.0381</v>
      </c>
    </row>
    <row r="1470">
      <c r="A1470" s="28">
        <v>45155.0</v>
      </c>
      <c r="B1470" s="26">
        <v>27.0317</v>
      </c>
    </row>
    <row r="1471">
      <c r="A1471" s="28">
        <v>45156.0</v>
      </c>
      <c r="B1471" s="26">
        <v>27.0307</v>
      </c>
    </row>
    <row r="1472">
      <c r="A1472" s="28">
        <v>45159.0</v>
      </c>
      <c r="B1472" s="26">
        <v>27.139</v>
      </c>
    </row>
    <row r="1473">
      <c r="A1473" s="28">
        <v>45160.0</v>
      </c>
      <c r="B1473" s="26">
        <v>27.1866</v>
      </c>
    </row>
    <row r="1474">
      <c r="A1474" s="28">
        <v>45161.0</v>
      </c>
      <c r="B1474" s="26">
        <v>27.1792</v>
      </c>
    </row>
    <row r="1475">
      <c r="A1475" s="28">
        <v>45162.0</v>
      </c>
      <c r="B1475" s="26">
        <v>25.7824</v>
      </c>
    </row>
    <row r="1476">
      <c r="A1476" s="28">
        <v>45163.0</v>
      </c>
      <c r="B1476" s="26">
        <v>26.5465</v>
      </c>
    </row>
    <row r="1477">
      <c r="A1477" s="28">
        <v>45166.0</v>
      </c>
      <c r="B1477" s="26">
        <v>26.503</v>
      </c>
    </row>
    <row r="1478">
      <c r="A1478" s="28">
        <v>45167.0</v>
      </c>
      <c r="B1478" s="26">
        <v>26.5544</v>
      </c>
    </row>
    <row r="1479">
      <c r="A1479" s="28">
        <v>45168.0</v>
      </c>
      <c r="B1479" s="26">
        <v>26.6868</v>
      </c>
    </row>
    <row r="1480">
      <c r="A1480" s="28">
        <v>45169.0</v>
      </c>
      <c r="B1480" s="26">
        <v>26.6502</v>
      </c>
    </row>
    <row r="1481">
      <c r="A1481" s="28">
        <v>45170.0</v>
      </c>
      <c r="B1481" s="26">
        <v>26.6311</v>
      </c>
    </row>
    <row r="1482">
      <c r="A1482" s="28">
        <v>45173.0</v>
      </c>
      <c r="B1482" s="26">
        <v>26.7395</v>
      </c>
    </row>
    <row r="1483">
      <c r="A1483" s="28">
        <v>45174.0</v>
      </c>
      <c r="B1483" s="26">
        <v>26.7646</v>
      </c>
    </row>
    <row r="1484">
      <c r="A1484" s="28">
        <v>45175.0</v>
      </c>
      <c r="B1484" s="26">
        <v>26.7923</v>
      </c>
    </row>
    <row r="1485">
      <c r="A1485" s="28">
        <v>45176.0</v>
      </c>
      <c r="B1485" s="26">
        <v>26.7827</v>
      </c>
    </row>
    <row r="1486">
      <c r="A1486" s="28">
        <v>45177.0</v>
      </c>
      <c r="B1486" s="26">
        <v>26.8228</v>
      </c>
    </row>
    <row r="1487">
      <c r="A1487" s="28">
        <v>45180.0</v>
      </c>
      <c r="B1487" s="26">
        <v>26.8047</v>
      </c>
    </row>
    <row r="1488">
      <c r="A1488" s="28">
        <v>45181.0</v>
      </c>
      <c r="B1488" s="26">
        <v>26.8494</v>
      </c>
    </row>
    <row r="1489">
      <c r="A1489" s="28">
        <v>45182.0</v>
      </c>
      <c r="B1489" s="26">
        <v>26.9215</v>
      </c>
    </row>
    <row r="1490">
      <c r="A1490" s="28">
        <v>45183.0</v>
      </c>
      <c r="B1490" s="26">
        <v>26.8625</v>
      </c>
    </row>
    <row r="1491">
      <c r="A1491" s="28">
        <v>45184.0</v>
      </c>
      <c r="B1491" s="26">
        <v>26.9191</v>
      </c>
    </row>
    <row r="1492">
      <c r="A1492" s="28">
        <v>45187.0</v>
      </c>
      <c r="B1492" s="26">
        <v>27.0121</v>
      </c>
    </row>
    <row r="1493">
      <c r="A1493" s="28">
        <v>45188.0</v>
      </c>
      <c r="B1493" s="26">
        <v>26.944</v>
      </c>
    </row>
    <row r="1494">
      <c r="A1494" s="28">
        <v>45189.0</v>
      </c>
      <c r="B1494" s="26">
        <v>26.9806</v>
      </c>
    </row>
    <row r="1495">
      <c r="A1495" s="28">
        <v>45190.0</v>
      </c>
      <c r="B1495" s="26">
        <v>27.1121</v>
      </c>
    </row>
    <row r="1496">
      <c r="A1496" s="28">
        <v>45191.0</v>
      </c>
      <c r="B1496" s="26">
        <v>27.1038</v>
      </c>
    </row>
    <row r="1497">
      <c r="A1497" s="28">
        <v>45194.0</v>
      </c>
      <c r="B1497" s="26">
        <v>27.1807</v>
      </c>
    </row>
    <row r="1498">
      <c r="A1498" s="28">
        <v>45195.0</v>
      </c>
      <c r="B1498" s="26">
        <v>27.2514</v>
      </c>
    </row>
    <row r="1499">
      <c r="A1499" s="28">
        <v>45196.0</v>
      </c>
      <c r="B1499" s="26">
        <v>26.8303</v>
      </c>
    </row>
    <row r="1500">
      <c r="A1500" s="28">
        <v>45197.0</v>
      </c>
      <c r="B1500" s="26">
        <v>27.3628</v>
      </c>
    </row>
    <row r="1501">
      <c r="A1501" s="28">
        <v>45198.0</v>
      </c>
      <c r="B1501" s="26">
        <v>27.3712</v>
      </c>
    </row>
    <row r="1502">
      <c r="A1502" s="28">
        <v>45201.0</v>
      </c>
      <c r="B1502" s="26">
        <v>27.4241</v>
      </c>
    </row>
    <row r="1503">
      <c r="A1503" s="28">
        <v>45202.0</v>
      </c>
      <c r="B1503" s="26">
        <v>27.4633</v>
      </c>
    </row>
    <row r="1504">
      <c r="A1504" s="28">
        <v>45203.0</v>
      </c>
      <c r="B1504" s="26">
        <v>27.4944</v>
      </c>
    </row>
    <row r="1505">
      <c r="A1505" s="28">
        <v>45204.0</v>
      </c>
      <c r="B1505" s="26">
        <v>27.5067</v>
      </c>
    </row>
    <row r="1506">
      <c r="A1506" s="28">
        <v>45205.0</v>
      </c>
      <c r="B1506" s="26">
        <v>27.5405</v>
      </c>
    </row>
    <row r="1507">
      <c r="A1507" s="28">
        <v>45208.0</v>
      </c>
      <c r="B1507" s="26">
        <v>27.665</v>
      </c>
    </row>
    <row r="1508">
      <c r="A1508" s="28">
        <v>45209.0</v>
      </c>
      <c r="B1508" s="26">
        <v>27.705</v>
      </c>
    </row>
    <row r="1509">
      <c r="A1509" s="28">
        <v>45210.0</v>
      </c>
      <c r="B1509" s="26">
        <v>27.6979</v>
      </c>
    </row>
    <row r="1510">
      <c r="A1510" s="28">
        <v>45211.0</v>
      </c>
      <c r="B1510" s="26">
        <v>27.695</v>
      </c>
    </row>
    <row r="1511">
      <c r="A1511" s="28">
        <v>45212.0</v>
      </c>
      <c r="B1511" s="26">
        <v>27.7612</v>
      </c>
    </row>
    <row r="1512">
      <c r="A1512" s="28">
        <v>45215.0</v>
      </c>
      <c r="B1512" s="26">
        <v>27.8552</v>
      </c>
    </row>
    <row r="1513">
      <c r="A1513" s="28">
        <v>45216.0</v>
      </c>
      <c r="B1513" s="26">
        <v>27.9187</v>
      </c>
    </row>
    <row r="1514">
      <c r="A1514" s="28">
        <v>45217.0</v>
      </c>
      <c r="B1514" s="26">
        <v>27.9978</v>
      </c>
    </row>
    <row r="1515">
      <c r="A1515" s="28">
        <v>45218.0</v>
      </c>
      <c r="B1515" s="26">
        <v>27.9569</v>
      </c>
    </row>
    <row r="1516">
      <c r="A1516" s="28">
        <v>45219.0</v>
      </c>
      <c r="B1516" s="26">
        <v>27.9483</v>
      </c>
    </row>
    <row r="1517">
      <c r="A1517" s="28">
        <v>45222.0</v>
      </c>
      <c r="B1517" s="26">
        <v>28.0588</v>
      </c>
    </row>
    <row r="1518">
      <c r="A1518" s="28">
        <v>45223.0</v>
      </c>
      <c r="B1518" s="26">
        <v>28.1008</v>
      </c>
    </row>
    <row r="1519">
      <c r="A1519" s="28">
        <v>45224.0</v>
      </c>
      <c r="B1519" s="26">
        <v>28.1139</v>
      </c>
    </row>
    <row r="1520">
      <c r="A1520" s="28">
        <v>45225.0</v>
      </c>
      <c r="B1520" s="26">
        <v>28.1282</v>
      </c>
    </row>
    <row r="1521">
      <c r="A1521" s="28">
        <v>45226.0</v>
      </c>
      <c r="B1521" s="26">
        <v>28.1636</v>
      </c>
    </row>
    <row r="1522">
      <c r="A1522" s="28">
        <v>45229.0</v>
      </c>
      <c r="B1522" s="26">
        <v>28.2289</v>
      </c>
    </row>
    <row r="1523">
      <c r="A1523" s="28">
        <v>45230.0</v>
      </c>
      <c r="B1523" s="26">
        <v>28.2752</v>
      </c>
    </row>
    <row r="1524">
      <c r="A1524" s="28">
        <v>45231.0</v>
      </c>
      <c r="B1524" s="26">
        <v>28.3125</v>
      </c>
    </row>
    <row r="1525">
      <c r="A1525" s="28">
        <v>45232.0</v>
      </c>
      <c r="B1525" s="26">
        <v>28.3161</v>
      </c>
    </row>
    <row r="1526">
      <c r="A1526" s="28">
        <v>45233.0</v>
      </c>
      <c r="B1526" s="26">
        <v>28.3775</v>
      </c>
    </row>
    <row r="1527">
      <c r="A1527" s="28">
        <v>45236.0</v>
      </c>
      <c r="B1527" s="26">
        <v>28.3618</v>
      </c>
    </row>
    <row r="1528">
      <c r="A1528" s="28">
        <v>45237.0</v>
      </c>
      <c r="B1528" s="26">
        <v>28.4483</v>
      </c>
    </row>
    <row r="1529">
      <c r="A1529" s="28">
        <v>45238.0</v>
      </c>
      <c r="B1529" s="26">
        <v>28.4324</v>
      </c>
    </row>
    <row r="1530">
      <c r="A1530" s="28">
        <v>45239.0</v>
      </c>
      <c r="B1530" s="26">
        <v>28.411</v>
      </c>
    </row>
    <row r="1531">
      <c r="A1531" s="28">
        <v>45240.0</v>
      </c>
      <c r="B1531" s="26">
        <v>28.5251</v>
      </c>
    </row>
    <row r="1532">
      <c r="A1532" s="28">
        <v>45243.0</v>
      </c>
      <c r="B1532" s="26">
        <v>28.5604</v>
      </c>
    </row>
    <row r="1533">
      <c r="A1533" s="28">
        <v>45244.0</v>
      </c>
      <c r="B1533" s="26">
        <v>28.6189</v>
      </c>
    </row>
    <row r="1534">
      <c r="A1534" s="28">
        <v>45245.0</v>
      </c>
      <c r="B1534" s="26">
        <v>28.6553</v>
      </c>
    </row>
    <row r="1535">
      <c r="A1535" s="28">
        <v>45246.0</v>
      </c>
      <c r="B1535" s="26">
        <v>28.5422</v>
      </c>
    </row>
    <row r="1536">
      <c r="A1536" s="28">
        <v>45247.0</v>
      </c>
      <c r="B1536" s="26">
        <v>28.6545</v>
      </c>
    </row>
    <row r="1537">
      <c r="A1537" s="28">
        <v>45250.0</v>
      </c>
      <c r="B1537" s="26">
        <v>28.69</v>
      </c>
    </row>
    <row r="1538">
      <c r="A1538" s="28">
        <v>45251.0</v>
      </c>
      <c r="B1538" s="26">
        <v>28.7688</v>
      </c>
    </row>
    <row r="1539">
      <c r="A1539" s="28">
        <v>45252.0</v>
      </c>
      <c r="B1539" s="26">
        <v>28.8282</v>
      </c>
    </row>
    <row r="1540">
      <c r="A1540" s="28">
        <v>45253.0</v>
      </c>
      <c r="B1540" s="26">
        <v>28.7799</v>
      </c>
    </row>
    <row r="1541">
      <c r="A1541" s="28">
        <v>45254.0</v>
      </c>
      <c r="B1541" s="26">
        <v>28.8606</v>
      </c>
    </row>
    <row r="1542">
      <c r="A1542" s="28">
        <v>45257.0</v>
      </c>
      <c r="B1542" s="26">
        <v>28.8823</v>
      </c>
    </row>
    <row r="1543">
      <c r="A1543" s="28">
        <v>45258.0</v>
      </c>
      <c r="B1543" s="26">
        <v>28.89</v>
      </c>
    </row>
    <row r="1544">
      <c r="A1544" s="28">
        <v>45259.0</v>
      </c>
      <c r="B1544" s="26">
        <v>28.8787</v>
      </c>
    </row>
    <row r="1545">
      <c r="A1545" s="28">
        <v>45260.0</v>
      </c>
      <c r="B1545" s="26">
        <v>28.8552</v>
      </c>
    </row>
    <row r="1546">
      <c r="A1546" s="28">
        <v>45261.0</v>
      </c>
      <c r="B1546" s="26">
        <v>28.8885</v>
      </c>
    </row>
    <row r="1547">
      <c r="A1547" s="28">
        <v>45264.0</v>
      </c>
      <c r="B1547" s="26">
        <v>28.9293</v>
      </c>
    </row>
    <row r="1548">
      <c r="A1548" s="28">
        <v>45265.0</v>
      </c>
      <c r="B1548" s="26">
        <v>28.8724</v>
      </c>
    </row>
    <row r="1549">
      <c r="A1549" s="28">
        <v>45266.0</v>
      </c>
      <c r="B1549" s="26">
        <v>28.8728</v>
      </c>
    </row>
    <row r="1550">
      <c r="A1550" s="28">
        <v>45267.0</v>
      </c>
      <c r="B1550" s="26">
        <v>28.9211</v>
      </c>
    </row>
    <row r="1551">
      <c r="A1551" s="28">
        <v>45268.0</v>
      </c>
      <c r="B1551" s="26">
        <v>28.8557</v>
      </c>
    </row>
    <row r="1552">
      <c r="A1552" s="28">
        <v>45271.0</v>
      </c>
      <c r="B1552" s="26">
        <v>28.9434</v>
      </c>
    </row>
    <row r="1553">
      <c r="A1553" s="28">
        <v>45272.0</v>
      </c>
      <c r="B1553" s="26">
        <v>28.9031</v>
      </c>
    </row>
    <row r="1554">
      <c r="A1554" s="28">
        <v>45273.0</v>
      </c>
      <c r="B1554" s="26">
        <v>28.9457</v>
      </c>
    </row>
    <row r="1555">
      <c r="A1555" s="28">
        <v>45274.0</v>
      </c>
      <c r="B1555" s="26">
        <v>28.9673</v>
      </c>
    </row>
    <row r="1556">
      <c r="A1556" s="28">
        <v>45275.0</v>
      </c>
      <c r="B1556" s="26">
        <v>28.9511</v>
      </c>
    </row>
    <row r="1557">
      <c r="A1557" s="28">
        <v>45278.0</v>
      </c>
      <c r="B1557" s="26">
        <v>29.0376</v>
      </c>
    </row>
    <row r="1558">
      <c r="A1558" s="28">
        <v>45279.0</v>
      </c>
      <c r="B1558" s="26">
        <v>29.0701</v>
      </c>
    </row>
    <row r="1559">
      <c r="A1559" s="28">
        <v>45280.0</v>
      </c>
      <c r="B1559" s="26">
        <v>29.1117</v>
      </c>
    </row>
    <row r="1560">
      <c r="A1560" s="28">
        <v>45281.0</v>
      </c>
      <c r="B1560" s="26">
        <v>29.1056</v>
      </c>
    </row>
    <row r="1561">
      <c r="A1561" s="28">
        <v>45282.0</v>
      </c>
      <c r="B1561" s="26">
        <v>29.1982</v>
      </c>
    </row>
    <row r="1562">
      <c r="A1562" s="28">
        <v>45285.0</v>
      </c>
      <c r="B1562" s="26">
        <v>29.2464</v>
      </c>
    </row>
    <row r="1563">
      <c r="A1563" s="28">
        <v>45286.0</v>
      </c>
      <c r="B1563" s="26">
        <v>29.1831</v>
      </c>
    </row>
    <row r="1564">
      <c r="A1564" s="28">
        <v>45287.0</v>
      </c>
      <c r="B1564" s="26">
        <v>29.3733</v>
      </c>
    </row>
    <row r="1565">
      <c r="A1565" s="28">
        <v>45288.0</v>
      </c>
      <c r="B1565" s="26">
        <v>29.4094</v>
      </c>
    </row>
    <row r="1566">
      <c r="A1566" s="28">
        <v>45289.0</v>
      </c>
      <c r="B1566" s="26">
        <v>29.4766</v>
      </c>
    </row>
    <row r="1567">
      <c r="A1567" s="28">
        <v>45292.0</v>
      </c>
      <c r="B1567" s="26">
        <v>29.5364</v>
      </c>
    </row>
    <row r="1568">
      <c r="A1568" s="28">
        <v>45293.0</v>
      </c>
      <c r="B1568" s="26">
        <v>29.677</v>
      </c>
    </row>
    <row r="1569">
      <c r="A1569" s="28">
        <v>45294.0</v>
      </c>
      <c r="B1569" s="26">
        <v>29.6927</v>
      </c>
    </row>
    <row r="1570">
      <c r="A1570" s="28">
        <v>45295.0</v>
      </c>
      <c r="B1570" s="26">
        <v>29.749</v>
      </c>
    </row>
    <row r="1571">
      <c r="A1571" s="28">
        <v>45296.0</v>
      </c>
      <c r="B1571" s="26">
        <v>29.8202</v>
      </c>
    </row>
    <row r="1572">
      <c r="A1572" s="28">
        <v>45299.0</v>
      </c>
      <c r="B1572" s="26">
        <v>29.8761</v>
      </c>
    </row>
    <row r="1573">
      <c r="A1573" s="28">
        <v>45300.0</v>
      </c>
      <c r="B1573" s="26">
        <v>29.8658</v>
      </c>
    </row>
    <row r="1574">
      <c r="A1574" s="28">
        <v>45301.0</v>
      </c>
      <c r="B1574" s="26">
        <v>29.9519</v>
      </c>
    </row>
    <row r="1575">
      <c r="A1575" s="28">
        <v>45302.0</v>
      </c>
      <c r="B1575" s="26">
        <v>29.9642</v>
      </c>
    </row>
    <row r="1576">
      <c r="A1576" s="28">
        <v>45303.0</v>
      </c>
      <c r="B1576" s="26">
        <v>30.0636</v>
      </c>
    </row>
    <row r="1577">
      <c r="A1577" s="28">
        <v>45306.0</v>
      </c>
      <c r="B1577" s="26">
        <v>30.0743</v>
      </c>
    </row>
    <row r="1578">
      <c r="A1578" s="28">
        <v>45307.0</v>
      </c>
      <c r="B1578" s="26">
        <v>30.0168</v>
      </c>
    </row>
    <row r="1579">
      <c r="A1579" s="28">
        <v>45308.0</v>
      </c>
      <c r="B1579" s="26">
        <v>30.0906</v>
      </c>
    </row>
    <row r="1580">
      <c r="A1580" s="28">
        <v>45309.0</v>
      </c>
      <c r="B1580" s="26">
        <v>30.1101</v>
      </c>
    </row>
    <row r="1581">
      <c r="A1581" s="28">
        <v>45310.0</v>
      </c>
      <c r="B1581" s="26">
        <v>30.2017</v>
      </c>
    </row>
    <row r="1582">
      <c r="A1582" s="28">
        <v>45313.0</v>
      </c>
      <c r="B1582" s="26">
        <v>30.2192</v>
      </c>
    </row>
    <row r="1583">
      <c r="A1583" s="28">
        <v>45314.0</v>
      </c>
      <c r="B1583" s="26">
        <v>30.2182</v>
      </c>
    </row>
    <row r="1584">
      <c r="A1584" s="28">
        <v>45315.0</v>
      </c>
      <c r="B1584" s="26">
        <v>30.2285</v>
      </c>
    </row>
    <row r="1585">
      <c r="A1585" s="28">
        <v>45316.0</v>
      </c>
      <c r="B1585" s="26">
        <v>30.2347</v>
      </c>
    </row>
    <row r="1586">
      <c r="A1586" s="28">
        <v>45317.0</v>
      </c>
      <c r="B1586" s="26">
        <v>30.2743</v>
      </c>
    </row>
    <row r="1587">
      <c r="A1587" s="28">
        <v>45320.0</v>
      </c>
      <c r="B1587" s="26">
        <v>30.3123</v>
      </c>
    </row>
    <row r="1588">
      <c r="A1588" s="28">
        <v>45321.0</v>
      </c>
      <c r="B1588" s="26">
        <v>30.3239</v>
      </c>
    </row>
    <row r="1589">
      <c r="A1589" s="28">
        <v>45322.0</v>
      </c>
      <c r="B1589" s="26">
        <v>30.3151</v>
      </c>
    </row>
    <row r="1590">
      <c r="A1590" s="28">
        <v>45323.0</v>
      </c>
      <c r="B1590" s="26">
        <v>30.27</v>
      </c>
    </row>
    <row r="1591">
      <c r="A1591" s="28">
        <v>45324.0</v>
      </c>
      <c r="B1591" s="26">
        <v>30.399</v>
      </c>
    </row>
    <row r="1592">
      <c r="A1592" s="28">
        <v>45327.0</v>
      </c>
      <c r="B1592" s="26">
        <v>30.5341</v>
      </c>
    </row>
    <row r="1593">
      <c r="A1593" s="28">
        <v>45328.0</v>
      </c>
      <c r="B1593" s="26">
        <v>30.3276</v>
      </c>
    </row>
    <row r="1594">
      <c r="A1594" s="28">
        <v>45329.0</v>
      </c>
      <c r="B1594" s="26">
        <v>30.5401</v>
      </c>
    </row>
    <row r="1595">
      <c r="A1595" s="28">
        <v>45330.0</v>
      </c>
      <c r="B1595" s="26">
        <v>30.5696</v>
      </c>
    </row>
    <row r="1596">
      <c r="A1596" s="28">
        <v>45331.0</v>
      </c>
      <c r="B1596" s="26">
        <v>30.558</v>
      </c>
    </row>
    <row r="1597">
      <c r="A1597" s="28">
        <v>45334.0</v>
      </c>
      <c r="B1597" s="26">
        <v>30.6403</v>
      </c>
    </row>
    <row r="1598">
      <c r="A1598" s="28">
        <v>45335.0</v>
      </c>
      <c r="B1598" s="26">
        <v>30.7148</v>
      </c>
    </row>
    <row r="1599">
      <c r="A1599" s="28">
        <v>45336.0</v>
      </c>
      <c r="B1599" s="26">
        <v>30.7349</v>
      </c>
    </row>
    <row r="1600">
      <c r="A1600" s="28">
        <v>45337.0</v>
      </c>
      <c r="B1600" s="26">
        <v>30.718</v>
      </c>
    </row>
    <row r="1601">
      <c r="A1601" s="28">
        <v>45338.0</v>
      </c>
      <c r="B1601" s="26">
        <v>30.8182</v>
      </c>
    </row>
    <row r="1602">
      <c r="A1602" s="28">
        <v>45341.0</v>
      </c>
      <c r="B1602" s="26">
        <v>30.8121</v>
      </c>
    </row>
    <row r="1603">
      <c r="A1603" s="28">
        <v>45342.0</v>
      </c>
      <c r="B1603" s="26">
        <v>30.8981</v>
      </c>
    </row>
    <row r="1604">
      <c r="A1604" s="28">
        <v>45343.0</v>
      </c>
      <c r="B1604" s="26">
        <v>30.9057</v>
      </c>
    </row>
    <row r="1605">
      <c r="A1605" s="28">
        <v>45344.0</v>
      </c>
      <c r="B1605" s="26">
        <v>30.8793</v>
      </c>
    </row>
    <row r="1606">
      <c r="A1606" s="28">
        <v>45345.0</v>
      </c>
      <c r="B1606" s="26">
        <v>30.9651</v>
      </c>
    </row>
    <row r="1607">
      <c r="A1607" s="28">
        <v>45348.0</v>
      </c>
      <c r="B1607" s="26">
        <v>31.043</v>
      </c>
    </row>
    <row r="1608">
      <c r="A1608" s="28">
        <v>45349.0</v>
      </c>
      <c r="B1608" s="26">
        <v>31.0735</v>
      </c>
    </row>
    <row r="1609">
      <c r="A1609" s="28">
        <v>45350.0</v>
      </c>
      <c r="B1609" s="26">
        <v>31.1695</v>
      </c>
    </row>
    <row r="1610">
      <c r="A1610" s="28">
        <v>45351.0</v>
      </c>
      <c r="B1610" s="26">
        <v>31.1883</v>
      </c>
    </row>
    <row r="1611">
      <c r="A1611" s="28">
        <v>45352.0</v>
      </c>
      <c r="B1611" s="26">
        <v>31.3099</v>
      </c>
    </row>
    <row r="1612">
      <c r="A1612" s="28">
        <v>45355.0</v>
      </c>
      <c r="B1612" s="26">
        <v>31.5636</v>
      </c>
    </row>
    <row r="1613">
      <c r="A1613" s="28">
        <v>45356.0</v>
      </c>
      <c r="B1613" s="26">
        <v>31.6239</v>
      </c>
    </row>
    <row r="1614">
      <c r="A1614" s="28">
        <v>45357.0</v>
      </c>
      <c r="B1614" s="26">
        <v>31.7191</v>
      </c>
    </row>
    <row r="1615">
      <c r="A1615" s="28">
        <v>45358.0</v>
      </c>
      <c r="B1615" s="26">
        <v>31.8612</v>
      </c>
    </row>
    <row r="1616">
      <c r="A1616" s="28">
        <v>45359.0</v>
      </c>
      <c r="B1616" s="26">
        <v>31.84</v>
      </c>
    </row>
    <row r="1617">
      <c r="A1617" s="28">
        <v>45362.0</v>
      </c>
      <c r="B1617" s="26">
        <v>31.9448</v>
      </c>
    </row>
    <row r="1618">
      <c r="A1618" s="28">
        <v>45363.0</v>
      </c>
      <c r="B1618" s="26">
        <v>32.0278</v>
      </c>
    </row>
    <row r="1619">
      <c r="A1619" s="28">
        <v>45364.0</v>
      </c>
      <c r="B1619" s="26">
        <v>31.9074</v>
      </c>
    </row>
    <row r="1620">
      <c r="A1620" s="28">
        <v>45365.0</v>
      </c>
      <c r="B1620" s="26">
        <v>32.1441</v>
      </c>
    </row>
    <row r="1621">
      <c r="A1621" s="28">
        <v>45366.0</v>
      </c>
      <c r="B1621" s="26">
        <v>32.1144</v>
      </c>
    </row>
    <row r="1622">
      <c r="A1622" s="28">
        <v>45369.0</v>
      </c>
      <c r="B1622" s="26">
        <v>32.246</v>
      </c>
    </row>
    <row r="1623">
      <c r="A1623" s="28">
        <v>45370.0</v>
      </c>
      <c r="B1623" s="26">
        <v>32.3583</v>
      </c>
    </row>
    <row r="1624">
      <c r="A1624" s="28">
        <v>45371.0</v>
      </c>
      <c r="B1624" s="26">
        <v>32.1558</v>
      </c>
    </row>
    <row r="1625">
      <c r="A1625" s="28">
        <v>45372.0</v>
      </c>
      <c r="B1625" s="26">
        <v>32.0294</v>
      </c>
    </row>
    <row r="1626">
      <c r="A1626" s="28">
        <v>45373.0</v>
      </c>
      <c r="B1626" s="26">
        <v>32.0132</v>
      </c>
    </row>
    <row r="1627">
      <c r="A1627" s="28">
        <v>45376.0</v>
      </c>
      <c r="B1627" s="26">
        <v>32.1146</v>
      </c>
    </row>
    <row r="1628">
      <c r="A1628" s="28">
        <v>45377.0</v>
      </c>
      <c r="B1628" s="26">
        <v>32.1737</v>
      </c>
    </row>
    <row r="1629">
      <c r="A1629" s="28">
        <v>45378.0</v>
      </c>
      <c r="B1629" s="26">
        <v>32.2459</v>
      </c>
    </row>
    <row r="1630">
      <c r="A1630" s="28">
        <v>45379.0</v>
      </c>
      <c r="B1630" s="26">
        <v>32.3045</v>
      </c>
    </row>
    <row r="1631">
      <c r="A1631" s="28">
        <v>45380.0</v>
      </c>
      <c r="B1631" s="26">
        <v>32.346</v>
      </c>
    </row>
    <row r="1632">
      <c r="A1632" s="28">
        <v>45383.0</v>
      </c>
      <c r="B1632" s="26">
        <v>32.075</v>
      </c>
    </row>
    <row r="1633">
      <c r="A1633" s="28">
        <v>45384.0</v>
      </c>
      <c r="B1633" s="26">
        <v>32.0436</v>
      </c>
    </row>
    <row r="1634">
      <c r="A1634" s="28">
        <v>45385.0</v>
      </c>
      <c r="B1634" s="26">
        <v>31.9485</v>
      </c>
    </row>
    <row r="1635">
      <c r="A1635" s="28">
        <v>45386.0</v>
      </c>
      <c r="B1635" s="26">
        <v>31.8703</v>
      </c>
    </row>
    <row r="1636">
      <c r="A1636" s="28">
        <v>45387.0</v>
      </c>
      <c r="B1636" s="26">
        <v>32.0374</v>
      </c>
    </row>
    <row r="1637">
      <c r="A1637" s="28">
        <v>45390.0</v>
      </c>
      <c r="B1637" s="26">
        <v>31.9764</v>
      </c>
    </row>
    <row r="1638">
      <c r="A1638" s="28">
        <v>45391.0</v>
      </c>
      <c r="B1638" s="26">
        <v>32.2706</v>
      </c>
    </row>
    <row r="1639">
      <c r="A1639" s="28">
        <v>45392.0</v>
      </c>
      <c r="B1639" s="26">
        <v>32.2779</v>
      </c>
    </row>
    <row r="1640">
      <c r="A1640" s="28">
        <v>45393.0</v>
      </c>
      <c r="B1640" s="26">
        <v>32.2996</v>
      </c>
    </row>
    <row r="1641">
      <c r="A1641" s="28">
        <v>45394.0</v>
      </c>
      <c r="B1641" s="26">
        <v>32.3468</v>
      </c>
    </row>
    <row r="1642">
      <c r="A1642" s="28">
        <v>45397.0</v>
      </c>
      <c r="B1642" s="26">
        <v>32.4013</v>
      </c>
    </row>
    <row r="1643">
      <c r="A1643" s="28">
        <v>45398.0</v>
      </c>
      <c r="B1643" s="26">
        <v>32.3857</v>
      </c>
    </row>
    <row r="1644">
      <c r="A1644" s="28">
        <v>45399.0</v>
      </c>
      <c r="B1644" s="26">
        <v>32.3816</v>
      </c>
    </row>
    <row r="1645">
      <c r="A1645" s="28">
        <v>45400.0</v>
      </c>
      <c r="B1645" s="26">
        <v>32.5224</v>
      </c>
    </row>
    <row r="1646">
      <c r="A1646" s="28">
        <v>45401.0</v>
      </c>
      <c r="B1646" s="26">
        <v>32.4941</v>
      </c>
    </row>
    <row r="1647">
      <c r="A1647" s="28">
        <v>45404.0</v>
      </c>
      <c r="B1647" s="26">
        <v>32.4862</v>
      </c>
    </row>
    <row r="1648">
      <c r="A1648" s="28">
        <v>45405.0</v>
      </c>
      <c r="B1648" s="26">
        <v>32.4915</v>
      </c>
    </row>
    <row r="1649">
      <c r="A1649" s="28">
        <v>45406.0</v>
      </c>
      <c r="B1649" s="26">
        <v>32.5393</v>
      </c>
    </row>
    <row r="1650">
      <c r="A1650" s="28">
        <v>45407.0</v>
      </c>
      <c r="B1650" s="26">
        <v>32.5152</v>
      </c>
    </row>
    <row r="1651">
      <c r="A1651" s="28">
        <v>45408.0</v>
      </c>
      <c r="B1651" s="26">
        <v>32.4036</v>
      </c>
    </row>
    <row r="1652">
      <c r="A1652" s="28">
        <v>45411.0</v>
      </c>
      <c r="B1652" s="26">
        <v>32.4153</v>
      </c>
    </row>
    <row r="1653">
      <c r="A1653" s="28">
        <v>45412.0</v>
      </c>
      <c r="B1653" s="26">
        <v>32.4007</v>
      </c>
    </row>
    <row r="1654">
      <c r="A1654" s="28">
        <v>45413.0</v>
      </c>
      <c r="B1654" s="26">
        <v>32.4565</v>
      </c>
    </row>
    <row r="1655">
      <c r="A1655" s="28">
        <v>45414.0</v>
      </c>
      <c r="B1655" s="26">
        <v>32.3014</v>
      </c>
    </row>
    <row r="1656">
      <c r="A1656" s="28">
        <v>45415.0</v>
      </c>
      <c r="B1656" s="26">
        <v>32.3346</v>
      </c>
    </row>
    <row r="1657">
      <c r="A1657" s="28">
        <v>45418.0</v>
      </c>
      <c r="B1657" s="26">
        <v>32.2624</v>
      </c>
    </row>
    <row r="1658">
      <c r="A1658" s="28">
        <v>45419.0</v>
      </c>
      <c r="B1658" s="26">
        <v>32.2515</v>
      </c>
    </row>
    <row r="1659">
      <c r="A1659" s="28">
        <v>45420.0</v>
      </c>
      <c r="B1659" s="26">
        <v>32.2239</v>
      </c>
    </row>
    <row r="1660">
      <c r="A1660" s="28">
        <v>45421.0</v>
      </c>
      <c r="B1660" s="26">
        <v>32.238</v>
      </c>
    </row>
    <row r="1661">
      <c r="A1661" s="28">
        <v>45422.0</v>
      </c>
      <c r="B1661" s="26">
        <v>32.1989</v>
      </c>
    </row>
    <row r="1662">
      <c r="A1662" s="28">
        <v>45425.0</v>
      </c>
      <c r="B1662" s="26">
        <v>32.274</v>
      </c>
    </row>
    <row r="1663">
      <c r="A1663" s="28">
        <v>45426.0</v>
      </c>
      <c r="B1663" s="26">
        <v>32.2659</v>
      </c>
    </row>
    <row r="1664">
      <c r="A1664" s="28">
        <v>45427.0</v>
      </c>
      <c r="B1664" s="26">
        <v>32.16</v>
      </c>
    </row>
    <row r="1665">
      <c r="A1665" s="28">
        <v>45428.0</v>
      </c>
      <c r="B1665" s="26">
        <v>32.2716</v>
      </c>
    </row>
    <row r="1666">
      <c r="A1666" s="28">
        <v>45429.0</v>
      </c>
      <c r="B1666" s="26">
        <v>32.1987</v>
      </c>
    </row>
    <row r="1667">
      <c r="A1667" s="28">
        <v>45432.0</v>
      </c>
      <c r="B1667" s="26">
        <v>32.1327</v>
      </c>
    </row>
    <row r="1668">
      <c r="A1668" s="28">
        <v>45433.0</v>
      </c>
      <c r="B1668" s="26">
        <v>32.1226</v>
      </c>
    </row>
    <row r="1669">
      <c r="A1669" s="28">
        <v>45434.0</v>
      </c>
      <c r="B1669" s="26">
        <v>32.1861</v>
      </c>
    </row>
    <row r="1670">
      <c r="A1670" s="28">
        <v>45435.0</v>
      </c>
      <c r="B1670" s="26">
        <v>32.1585</v>
      </c>
    </row>
    <row r="1671">
      <c r="A1671" s="28">
        <v>45436.0</v>
      </c>
      <c r="B1671" s="26">
        <v>32.2003</v>
      </c>
    </row>
    <row r="1672">
      <c r="A1672" s="28">
        <v>45439.0</v>
      </c>
      <c r="B1672" s="26">
        <v>32.1282</v>
      </c>
    </row>
    <row r="1673">
      <c r="A1673" s="28">
        <v>45440.0</v>
      </c>
      <c r="B1673" s="26">
        <v>32.2335</v>
      </c>
    </row>
    <row r="1674">
      <c r="A1674" s="28">
        <v>45441.0</v>
      </c>
      <c r="B1674" s="26">
        <v>32.1825</v>
      </c>
    </row>
    <row r="1675">
      <c r="A1675" s="28">
        <v>45442.0</v>
      </c>
      <c r="B1675" s="26">
        <v>32.2042</v>
      </c>
    </row>
    <row r="1676">
      <c r="A1676" s="28">
        <v>45443.0</v>
      </c>
      <c r="B1676" s="26">
        <v>32.2322</v>
      </c>
    </row>
    <row r="1677">
      <c r="A1677" s="28">
        <v>45446.0</v>
      </c>
      <c r="B1677" s="26">
        <v>32.1678</v>
      </c>
    </row>
    <row r="1678">
      <c r="A1678" s="28">
        <v>45447.0</v>
      </c>
      <c r="B1678" s="26">
        <v>32.5745</v>
      </c>
    </row>
    <row r="1679">
      <c r="A1679" s="28">
        <v>45448.0</v>
      </c>
      <c r="B1679" s="26">
        <v>32.2303</v>
      </c>
    </row>
    <row r="1680">
      <c r="A1680" s="28">
        <v>45449.0</v>
      </c>
      <c r="B1680" s="26">
        <v>32.2319</v>
      </c>
    </row>
    <row r="1681">
      <c r="A1681" s="28">
        <v>45450.0</v>
      </c>
      <c r="B1681" s="26">
        <v>32.243</v>
      </c>
    </row>
    <row r="1682">
      <c r="A1682" s="28">
        <v>45453.0</v>
      </c>
      <c r="B1682" s="26">
        <v>32.3374</v>
      </c>
    </row>
    <row r="1683">
      <c r="A1683" s="28">
        <v>45454.0</v>
      </c>
      <c r="B1683" s="26">
        <v>32.3221</v>
      </c>
    </row>
    <row r="1684">
      <c r="A1684" s="28">
        <v>45455.0</v>
      </c>
      <c r="B1684" s="26">
        <v>32.3064</v>
      </c>
    </row>
    <row r="1685">
      <c r="A1685" s="28">
        <v>45456.0</v>
      </c>
      <c r="B1685" s="26">
        <v>32.2788</v>
      </c>
    </row>
    <row r="1686">
      <c r="A1686" s="28">
        <v>45457.0</v>
      </c>
      <c r="B1686" s="26">
        <v>32.6273</v>
      </c>
    </row>
    <row r="1687">
      <c r="A1687" s="28">
        <v>45460.0</v>
      </c>
      <c r="B1687" s="26">
        <v>32.7859</v>
      </c>
    </row>
    <row r="1688">
      <c r="A1688" s="28">
        <v>45461.0</v>
      </c>
      <c r="B1688" s="26">
        <v>32.4853</v>
      </c>
    </row>
    <row r="1689">
      <c r="A1689" s="28">
        <v>45462.0</v>
      </c>
      <c r="B1689" s="26">
        <v>32.5024</v>
      </c>
    </row>
    <row r="1690">
      <c r="A1690" s="28">
        <v>45463.0</v>
      </c>
      <c r="B1690" s="26">
        <v>32.806</v>
      </c>
    </row>
    <row r="1691">
      <c r="A1691" s="28">
        <v>45464.0</v>
      </c>
      <c r="B1691" s="26">
        <v>32.8322</v>
      </c>
    </row>
    <row r="1692">
      <c r="A1692" s="28">
        <v>45467.0</v>
      </c>
      <c r="B1692" s="26">
        <v>32.9169</v>
      </c>
    </row>
    <row r="1693">
      <c r="A1693" s="28">
        <v>45468.0</v>
      </c>
      <c r="B1693" s="26">
        <v>32.9206</v>
      </c>
    </row>
    <row r="1694">
      <c r="A1694" s="28">
        <v>45469.0</v>
      </c>
      <c r="B1694" s="26">
        <v>32.8379</v>
      </c>
    </row>
    <row r="1695">
      <c r="A1695" s="28">
        <v>45470.0</v>
      </c>
      <c r="B1695" s="26">
        <v>32.8041</v>
      </c>
    </row>
    <row r="1696">
      <c r="A1696" s="28">
        <v>45471.0</v>
      </c>
      <c r="B1696" s="26">
        <v>32.6485</v>
      </c>
    </row>
    <row r="1697">
      <c r="A1697" s="28">
        <v>45474.0</v>
      </c>
      <c r="B1697" s="26">
        <v>32.6297</v>
      </c>
    </row>
    <row r="1698">
      <c r="A1698" s="28">
        <v>45475.0</v>
      </c>
      <c r="B1698" s="26">
        <v>32.547</v>
      </c>
    </row>
    <row r="1699">
      <c r="A1699" s="28">
        <v>45476.0</v>
      </c>
      <c r="B1699" s="26">
        <v>32.5342</v>
      </c>
    </row>
    <row r="1700">
      <c r="A1700" s="28">
        <v>45477.0</v>
      </c>
      <c r="B1700" s="26">
        <v>32.513</v>
      </c>
    </row>
    <row r="1701">
      <c r="A1701" s="28">
        <v>45478.0</v>
      </c>
      <c r="B1701" s="26">
        <v>32.635</v>
      </c>
    </row>
    <row r="1702">
      <c r="A1702" s="28">
        <v>45481.0</v>
      </c>
      <c r="B1702" s="26">
        <v>32.6745</v>
      </c>
    </row>
    <row r="1703">
      <c r="A1703" s="28">
        <v>45482.0</v>
      </c>
      <c r="B1703" s="26">
        <v>32.817</v>
      </c>
    </row>
    <row r="1704">
      <c r="A1704" s="28">
        <v>45483.0</v>
      </c>
      <c r="B1704" s="26">
        <v>32.8564</v>
      </c>
    </row>
    <row r="1705">
      <c r="A1705" s="28">
        <v>45484.0</v>
      </c>
      <c r="B1705" s="26">
        <v>32.8013</v>
      </c>
    </row>
    <row r="1706">
      <c r="A1706" s="28">
        <v>45485.0</v>
      </c>
      <c r="B1706" s="26">
        <v>33.0214</v>
      </c>
    </row>
    <row r="1707">
      <c r="A1707" s="28">
        <v>45488.0</v>
      </c>
      <c r="B1707" s="26">
        <v>32.9686</v>
      </c>
    </row>
    <row r="1708">
      <c r="A1708" s="28">
        <v>45489.0</v>
      </c>
      <c r="B1708" s="26">
        <v>33.0531</v>
      </c>
    </row>
    <row r="1709">
      <c r="A1709" s="28">
        <v>45490.0</v>
      </c>
      <c r="B1709" s="26">
        <v>33.0502</v>
      </c>
    </row>
    <row r="1710">
      <c r="A1710" s="28">
        <v>45491.0</v>
      </c>
      <c r="B1710" s="26">
        <v>33.0488</v>
      </c>
    </row>
    <row r="1711">
      <c r="A1711" s="28">
        <v>45492.0</v>
      </c>
      <c r="B1711" s="26">
        <v>33.0549</v>
      </c>
    </row>
    <row r="1712">
      <c r="A1712" s="28">
        <v>45495.0</v>
      </c>
      <c r="B1712" s="26">
        <v>32.9085</v>
      </c>
    </row>
    <row r="1713">
      <c r="A1713" s="28">
        <v>45496.0</v>
      </c>
      <c r="B1713" s="26">
        <v>32.8527</v>
      </c>
    </row>
    <row r="1714">
      <c r="A1714" s="28">
        <v>45497.0</v>
      </c>
      <c r="B1714" s="26">
        <v>32.7792</v>
      </c>
    </row>
    <row r="1715">
      <c r="A1715" s="28">
        <v>45498.0</v>
      </c>
      <c r="B1715" s="26">
        <v>32.948</v>
      </c>
    </row>
    <row r="1716">
      <c r="A1716" s="28">
        <v>45499.0</v>
      </c>
      <c r="B1716" s="26">
        <v>32.9042</v>
      </c>
    </row>
    <row r="1717">
      <c r="A1717" s="28">
        <v>45502.0</v>
      </c>
      <c r="B1717" s="26">
        <v>33.0458</v>
      </c>
    </row>
    <row r="1718">
      <c r="A1718" s="28">
        <v>45503.0</v>
      </c>
      <c r="B1718" s="26">
        <v>33.0794</v>
      </c>
    </row>
    <row r="1719">
      <c r="A1719" s="28">
        <v>45504.0</v>
      </c>
      <c r="B1719" s="26">
        <v>33.1401</v>
      </c>
    </row>
    <row r="1720">
      <c r="A1720" s="28">
        <v>45505.0</v>
      </c>
      <c r="B1720" s="26">
        <v>33.0853</v>
      </c>
    </row>
    <row r="1721">
      <c r="A1721" s="28">
        <v>45506.0</v>
      </c>
      <c r="B1721" s="26">
        <v>33.168</v>
      </c>
    </row>
    <row r="1722">
      <c r="A1722" s="28">
        <v>45509.0</v>
      </c>
      <c r="B1722" s="26">
        <v>33.3248</v>
      </c>
    </row>
    <row r="1723">
      <c r="A1723" s="28">
        <v>45510.0</v>
      </c>
      <c r="B1723" s="26">
        <v>33.5696</v>
      </c>
    </row>
    <row r="1724">
      <c r="A1724" s="28">
        <v>45511.0</v>
      </c>
      <c r="B1724" s="26">
        <v>33.4293</v>
      </c>
    </row>
    <row r="1725">
      <c r="A1725" s="28">
        <v>45512.0</v>
      </c>
      <c r="B1725" s="26">
        <v>33.4959</v>
      </c>
    </row>
    <row r="1726">
      <c r="A1726" s="28">
        <v>45513.0</v>
      </c>
      <c r="B1726" s="26">
        <v>33.4839</v>
      </c>
    </row>
    <row r="1727">
      <c r="A1727" s="28">
        <v>45516.0</v>
      </c>
      <c r="B1727" s="26">
        <v>33.37</v>
      </c>
    </row>
    <row r="1728">
      <c r="A1728" s="28">
        <v>45517.0</v>
      </c>
      <c r="B1728" s="26">
        <v>33.5301</v>
      </c>
    </row>
    <row r="1729">
      <c r="A1729" s="28">
        <v>45518.0</v>
      </c>
      <c r="B1729" s="26">
        <v>33.5992</v>
      </c>
    </row>
    <row r="1730">
      <c r="A1730" s="28">
        <v>45519.0</v>
      </c>
      <c r="B1730" s="26">
        <v>33.6042</v>
      </c>
    </row>
    <row r="1731">
      <c r="A1731" s="28">
        <v>45520.0</v>
      </c>
      <c r="B1731" s="26">
        <v>33.6632</v>
      </c>
    </row>
    <row r="1732">
      <c r="A1732" s="28">
        <v>45523.0</v>
      </c>
      <c r="B1732" s="26">
        <v>33.569</v>
      </c>
    </row>
    <row r="1733">
      <c r="A1733" s="28">
        <v>45524.0</v>
      </c>
      <c r="B1733" s="26">
        <v>33.8575</v>
      </c>
    </row>
    <row r="1734">
      <c r="A1734" s="28">
        <v>45525.0</v>
      </c>
      <c r="B1734" s="26">
        <v>33.8313</v>
      </c>
    </row>
    <row r="1735">
      <c r="A1735" s="28">
        <v>45526.0</v>
      </c>
      <c r="B1735" s="26">
        <v>33.71</v>
      </c>
    </row>
    <row r="1736">
      <c r="A1736" s="28">
        <v>45527.0</v>
      </c>
      <c r="B1736" s="26">
        <v>33.9588</v>
      </c>
    </row>
    <row r="1737">
      <c r="A1737" s="28">
        <v>45530.0</v>
      </c>
      <c r="B1737" s="26">
        <v>33.9691</v>
      </c>
    </row>
    <row r="1738">
      <c r="A1738" s="28">
        <v>45531.0</v>
      </c>
      <c r="B1738" s="26">
        <v>34.0006</v>
      </c>
    </row>
    <row r="1739">
      <c r="A1739" s="28">
        <v>45532.0</v>
      </c>
      <c r="B1739" s="26">
        <v>34.0312</v>
      </c>
    </row>
    <row r="1740">
      <c r="A1740" s="28">
        <v>45533.0</v>
      </c>
      <c r="B1740" s="26">
        <v>34.0694</v>
      </c>
    </row>
    <row r="1741">
      <c r="A1741" s="28">
        <v>45534.0</v>
      </c>
      <c r="B1741" s="26">
        <v>34.0711</v>
      </c>
    </row>
    <row r="1742">
      <c r="A1742" s="28">
        <v>45537.0</v>
      </c>
      <c r="B1742" s="26">
        <v>33.8799</v>
      </c>
    </row>
    <row r="1743">
      <c r="A1743" s="28">
        <v>45538.0</v>
      </c>
      <c r="B1743" s="26">
        <v>33.9735</v>
      </c>
    </row>
    <row r="1744">
      <c r="A1744" s="28">
        <v>45539.0</v>
      </c>
      <c r="B1744" s="26">
        <v>33.9857</v>
      </c>
    </row>
    <row r="1745">
      <c r="A1745" s="28">
        <v>45540.0</v>
      </c>
      <c r="B1745" s="26">
        <v>33.9195</v>
      </c>
    </row>
    <row r="1746">
      <c r="A1746" s="28">
        <v>45541.0</v>
      </c>
      <c r="B1746" s="26">
        <v>33.9505</v>
      </c>
    </row>
    <row r="1747">
      <c r="A1747" s="28">
        <v>45544.0</v>
      </c>
      <c r="B1747" s="26">
        <v>34.0361</v>
      </c>
    </row>
    <row r="1748">
      <c r="A1748" s="28">
        <v>45545.0</v>
      </c>
      <c r="B1748" s="26">
        <v>34.0122</v>
      </c>
    </row>
    <row r="1749">
      <c r="A1749" s="28">
        <v>45546.0</v>
      </c>
      <c r="B1749" s="26">
        <v>33.9678</v>
      </c>
    </row>
    <row r="1750">
      <c r="A1750" s="28">
        <v>45547.0</v>
      </c>
      <c r="B1750" s="26">
        <v>33.9086</v>
      </c>
    </row>
    <row r="1751">
      <c r="A1751" s="28">
        <v>45548.0</v>
      </c>
      <c r="B1751" s="26">
        <v>33.8762</v>
      </c>
    </row>
    <row r="1752">
      <c r="A1752" s="28">
        <v>45551.0</v>
      </c>
      <c r="B1752" s="26">
        <v>33.9779</v>
      </c>
    </row>
    <row r="1753">
      <c r="A1753" s="28">
        <v>45552.0</v>
      </c>
      <c r="B1753" s="26">
        <v>34.0795</v>
      </c>
    </row>
    <row r="1754">
      <c r="A1754" s="28">
        <v>45553.0</v>
      </c>
      <c r="B1754" s="26">
        <v>34.0687</v>
      </c>
    </row>
    <row r="1755">
      <c r="A1755" s="28">
        <v>45554.0</v>
      </c>
      <c r="B1755" s="26">
        <v>34.0253</v>
      </c>
    </row>
    <row r="1756">
      <c r="A1756" s="28">
        <v>45555.0</v>
      </c>
      <c r="B1756" s="26">
        <v>34.0926</v>
      </c>
    </row>
    <row r="1757">
      <c r="A1757" s="28">
        <v>45558.0</v>
      </c>
      <c r="B1757" s="26">
        <v>34.1189</v>
      </c>
    </row>
    <row r="1758">
      <c r="A1758" s="28">
        <v>45559.0</v>
      </c>
      <c r="B1758" s="26">
        <v>34.1137</v>
      </c>
    </row>
    <row r="1759">
      <c r="A1759" s="28">
        <v>45560.0</v>
      </c>
      <c r="B1759" s="26">
        <v>34.1064</v>
      </c>
    </row>
    <row r="1760">
      <c r="A1760" s="28">
        <v>45561.0</v>
      </c>
      <c r="B1760" s="26">
        <v>34.1398</v>
      </c>
    </row>
    <row r="1761">
      <c r="A1761" s="28">
        <v>45562.0</v>
      </c>
      <c r="B1761" s="26">
        <v>34.1615</v>
      </c>
    </row>
    <row r="1762">
      <c r="A1762" s="28">
        <v>45565.0</v>
      </c>
      <c r="B1762" s="26">
        <v>34.1605</v>
      </c>
    </row>
    <row r="1763">
      <c r="A1763" s="28">
        <v>45566.0</v>
      </c>
      <c r="B1763" s="26">
        <v>34.2057</v>
      </c>
    </row>
    <row r="1764">
      <c r="A1764" s="28">
        <v>45567.0</v>
      </c>
      <c r="B1764" s="26">
        <v>34.1819</v>
      </c>
    </row>
    <row r="1765">
      <c r="A1765" s="28">
        <v>45568.0</v>
      </c>
      <c r="B1765" s="26">
        <v>34.1055</v>
      </c>
    </row>
    <row r="1766">
      <c r="A1766" s="28">
        <v>45569.0</v>
      </c>
      <c r="B1766" s="26">
        <v>34.25</v>
      </c>
    </row>
    <row r="1767">
      <c r="A1767" s="28">
        <v>45572.0</v>
      </c>
      <c r="B1767" s="26">
        <v>34.235</v>
      </c>
    </row>
    <row r="1768">
      <c r="A1768" s="28">
        <v>45573.0</v>
      </c>
      <c r="B1768" s="26">
        <v>34.2407</v>
      </c>
    </row>
    <row r="1769">
      <c r="A1769" s="28">
        <v>45574.0</v>
      </c>
      <c r="B1769" s="26">
        <v>34.2087</v>
      </c>
    </row>
    <row r="1770">
      <c r="A1770" s="28">
        <v>45575.0</v>
      </c>
      <c r="B1770" s="26">
        <v>34.1519</v>
      </c>
    </row>
    <row r="1771">
      <c r="A1771" s="28">
        <v>45576.0</v>
      </c>
      <c r="B1771" s="26">
        <v>34.2442</v>
      </c>
    </row>
    <row r="1772">
      <c r="A1772" s="28">
        <v>45579.0</v>
      </c>
      <c r="B1772" s="26">
        <v>34.2569</v>
      </c>
    </row>
    <row r="1773">
      <c r="A1773" s="28">
        <v>45580.0</v>
      </c>
      <c r="B1773" s="26">
        <v>34.1692</v>
      </c>
    </row>
    <row r="1774">
      <c r="A1774" s="28">
        <v>45581.0</v>
      </c>
      <c r="B1774" s="26">
        <v>34.1594</v>
      </c>
    </row>
    <row r="1775">
      <c r="A1775" s="28">
        <v>45582.0</v>
      </c>
      <c r="B1775" s="26">
        <v>34.1245</v>
      </c>
    </row>
    <row r="1776">
      <c r="A1776" s="28">
        <v>45583.0</v>
      </c>
      <c r="B1776" s="26">
        <v>33.985</v>
      </c>
    </row>
    <row r="1777">
      <c r="A1777" s="28">
        <v>45586.0</v>
      </c>
      <c r="B1777" s="26">
        <v>34.092</v>
      </c>
    </row>
    <row r="1778">
      <c r="A1778" s="28">
        <v>45587.0</v>
      </c>
      <c r="B1778" s="26">
        <v>34.2357</v>
      </c>
    </row>
    <row r="1779">
      <c r="A1779" s="28">
        <v>45588.0</v>
      </c>
      <c r="B1779" s="26">
        <v>34.2527</v>
      </c>
    </row>
    <row r="1780">
      <c r="A1780" s="28">
        <v>45589.0</v>
      </c>
      <c r="B1780" s="26">
        <v>34.2181</v>
      </c>
    </row>
    <row r="1781">
      <c r="A1781" s="28">
        <v>45590.0</v>
      </c>
      <c r="B1781" s="26">
        <v>34.2827</v>
      </c>
    </row>
    <row r="1782">
      <c r="A1782" s="28">
        <v>45593.0</v>
      </c>
      <c r="B1782" s="26">
        <v>34.2822</v>
      </c>
    </row>
    <row r="1783">
      <c r="A1783" s="28">
        <v>45594.0</v>
      </c>
      <c r="B1783" s="26">
        <v>34.2554</v>
      </c>
    </row>
    <row r="1784">
      <c r="A1784" s="28">
        <v>45595.0</v>
      </c>
      <c r="B1784" s="26">
        <v>34.2044</v>
      </c>
    </row>
    <row r="1785">
      <c r="A1785" s="28">
        <v>45596.0</v>
      </c>
      <c r="B1785" s="26">
        <v>34.254</v>
      </c>
    </row>
    <row r="1786">
      <c r="A1786" s="28">
        <v>45597.0</v>
      </c>
      <c r="B1786" s="26">
        <v>34.302</v>
      </c>
    </row>
    <row r="1787">
      <c r="A1787" s="28">
        <v>45600.0</v>
      </c>
      <c r="B1787" s="26">
        <v>34.3337</v>
      </c>
    </row>
    <row r="1788">
      <c r="A1788" s="28">
        <v>45601.0</v>
      </c>
      <c r="B1788" s="26">
        <v>34.3118</v>
      </c>
    </row>
    <row r="1789">
      <c r="A1789" s="28">
        <v>45602.0</v>
      </c>
      <c r="B1789" s="26">
        <v>34.1862</v>
      </c>
    </row>
    <row r="1790">
      <c r="A1790" s="28">
        <v>45603.0</v>
      </c>
      <c r="B1790" s="26">
        <v>34.2177</v>
      </c>
    </row>
    <row r="1791">
      <c r="A1791" s="28">
        <v>45604.0</v>
      </c>
      <c r="B1791" s="26">
        <v>34.3722</v>
      </c>
    </row>
    <row r="1792">
      <c r="A1792" s="28">
        <v>45607.0</v>
      </c>
      <c r="B1792" s="26">
        <v>34.3169</v>
      </c>
    </row>
    <row r="1793">
      <c r="A1793" s="28">
        <v>45608.0</v>
      </c>
      <c r="B1793" s="26">
        <v>34.3465</v>
      </c>
    </row>
    <row r="1794">
      <c r="A1794" s="28">
        <v>45609.0</v>
      </c>
      <c r="B1794" s="26">
        <v>34.3501</v>
      </c>
    </row>
    <row r="1795">
      <c r="A1795" s="28">
        <v>45610.0</v>
      </c>
      <c r="B1795" s="26">
        <v>34.3182</v>
      </c>
    </row>
    <row r="1796">
      <c r="A1796" s="28">
        <v>45611.0</v>
      </c>
      <c r="B1796" s="26">
        <v>34.4185</v>
      </c>
    </row>
    <row r="1797">
      <c r="A1797" s="28">
        <v>45614.0</v>
      </c>
      <c r="B1797" s="26">
        <v>34.5181</v>
      </c>
    </row>
    <row r="1798">
      <c r="A1798" s="28">
        <v>45615.0</v>
      </c>
      <c r="B1798" s="26">
        <v>34.3</v>
      </c>
    </row>
    <row r="1799">
      <c r="A1799" s="28">
        <v>45616.0</v>
      </c>
      <c r="B1799" s="26">
        <v>34.4415</v>
      </c>
    </row>
    <row r="1800">
      <c r="A1800" s="28">
        <v>45617.0</v>
      </c>
      <c r="B1800" s="26">
        <v>34.4565</v>
      </c>
    </row>
    <row r="1801">
      <c r="A1801" s="28">
        <v>45618.0</v>
      </c>
      <c r="B1801" s="26">
        <v>34.5434</v>
      </c>
    </row>
    <row r="1802">
      <c r="A1802" s="28">
        <v>45621.0</v>
      </c>
      <c r="B1802" s="26">
        <v>34.5452</v>
      </c>
    </row>
    <row r="1803">
      <c r="A1803" s="28">
        <v>45622.0</v>
      </c>
      <c r="B1803" s="26">
        <v>34.6085</v>
      </c>
    </row>
    <row r="1804">
      <c r="A1804" s="28">
        <v>45623.0</v>
      </c>
      <c r="B1804" s="26">
        <v>34.6206</v>
      </c>
    </row>
    <row r="1805">
      <c r="A1805" s="28">
        <v>45624.0</v>
      </c>
      <c r="B1805" s="26">
        <v>34.6145</v>
      </c>
    </row>
    <row r="1806">
      <c r="A1806" s="28">
        <v>45625.0</v>
      </c>
      <c r="B1806" s="26">
        <v>34.6913</v>
      </c>
    </row>
    <row r="1807">
      <c r="A1807" s="28">
        <v>45628.0</v>
      </c>
      <c r="B1807" s="26">
        <v>34.7014</v>
      </c>
    </row>
    <row r="1808">
      <c r="A1808" s="28">
        <v>45629.0</v>
      </c>
      <c r="B1808" s="26">
        <v>34.7071</v>
      </c>
    </row>
    <row r="1809">
      <c r="A1809" s="28">
        <v>45630.0</v>
      </c>
      <c r="B1809" s="26">
        <v>34.62</v>
      </c>
    </row>
    <row r="1810">
      <c r="A1810" s="28">
        <v>45631.0</v>
      </c>
      <c r="B1810" s="26">
        <v>34.6778</v>
      </c>
    </row>
    <row r="1811">
      <c r="A1811" s="28">
        <v>45632.0</v>
      </c>
      <c r="B1811" s="26">
        <v>34.7376</v>
      </c>
    </row>
    <row r="1812">
      <c r="A1812" s="28">
        <v>45635.0</v>
      </c>
      <c r="B1812" s="26">
        <v>34.8059</v>
      </c>
    </row>
    <row r="1813">
      <c r="A1813" s="28">
        <v>45636.0</v>
      </c>
      <c r="B1813" s="26">
        <v>34.8285</v>
      </c>
    </row>
    <row r="1814">
      <c r="A1814" s="28">
        <v>45637.0</v>
      </c>
      <c r="B1814" s="26">
        <v>34.854</v>
      </c>
    </row>
    <row r="1815">
      <c r="A1815" s="28">
        <v>45638.0</v>
      </c>
      <c r="B1815" s="26">
        <v>34.8701</v>
      </c>
    </row>
    <row r="1816">
      <c r="A1816" s="28">
        <v>45639.0</v>
      </c>
      <c r="B1816" s="26">
        <v>34.9238</v>
      </c>
    </row>
    <row r="1817">
      <c r="A1817" s="28">
        <v>45642.0</v>
      </c>
      <c r="B1817" s="26">
        <v>34.9508</v>
      </c>
    </row>
    <row r="1818">
      <c r="A1818" s="28">
        <v>45643.0</v>
      </c>
      <c r="B1818" s="26">
        <v>34.9746</v>
      </c>
    </row>
    <row r="1819">
      <c r="A1819" s="28">
        <v>45644.0</v>
      </c>
      <c r="B1819" s="26">
        <v>35.032</v>
      </c>
    </row>
    <row r="1820">
      <c r="A1820" s="28">
        <v>45645.0</v>
      </c>
      <c r="B1820" s="26">
        <v>35.0675</v>
      </c>
    </row>
    <row r="1821">
      <c r="A1821" s="28">
        <v>45646.0</v>
      </c>
      <c r="B1821" s="26">
        <v>35.1588</v>
      </c>
    </row>
    <row r="1822">
      <c r="A1822" s="28">
        <v>45649.0</v>
      </c>
      <c r="B1822" s="26">
        <v>35.1642</v>
      </c>
    </row>
    <row r="1823">
      <c r="A1823" s="28">
        <v>45650.0</v>
      </c>
      <c r="B1823" s="26">
        <v>35.0875</v>
      </c>
    </row>
    <row r="1824">
      <c r="A1824" s="28">
        <v>45651.0</v>
      </c>
      <c r="B1824" s="26">
        <v>35.1905</v>
      </c>
    </row>
    <row r="1825">
      <c r="A1825" s="28">
        <v>45652.0</v>
      </c>
      <c r="B1825" s="26">
        <v>35.1316</v>
      </c>
    </row>
    <row r="1826">
      <c r="A1826" s="28">
        <v>45653.0</v>
      </c>
      <c r="B1826" s="26">
        <v>35.0702</v>
      </c>
    </row>
    <row r="1827">
      <c r="A1827" s="28">
        <v>45656.0</v>
      </c>
      <c r="B1827" s="26">
        <v>35.3123</v>
      </c>
    </row>
    <row r="1828">
      <c r="A1828" s="28">
        <v>45657.0</v>
      </c>
      <c r="B1828" s="26">
        <v>35.335</v>
      </c>
    </row>
    <row r="1829">
      <c r="A1829" s="28">
        <v>45658.0</v>
      </c>
      <c r="B1829" s="26">
        <v>35.3585</v>
      </c>
    </row>
    <row r="1830">
      <c r="A1830" s="28">
        <v>45659.0</v>
      </c>
      <c r="B1830" s="26">
        <v>35.3476</v>
      </c>
    </row>
    <row r="1831">
      <c r="A1831" s="28">
        <v>45660.0</v>
      </c>
      <c r="B1831" s="26">
        <v>35.3376</v>
      </c>
    </row>
    <row r="1832">
      <c r="A1832" s="28">
        <v>45663.0</v>
      </c>
      <c r="B1832" s="26">
        <v>35.2927</v>
      </c>
    </row>
    <row r="1833">
      <c r="A1833" s="28">
        <v>45664.0</v>
      </c>
      <c r="B1833" s="26">
        <v>35.3186</v>
      </c>
    </row>
    <row r="1834">
      <c r="A1834" s="28">
        <v>45665.0</v>
      </c>
      <c r="B1834" s="26">
        <v>35.2781</v>
      </c>
    </row>
    <row r="1835">
      <c r="A1835" s="28">
        <v>45666.0</v>
      </c>
      <c r="B1835" s="26">
        <v>35.3291</v>
      </c>
    </row>
    <row r="1836">
      <c r="A1836" s="28">
        <v>45667.0</v>
      </c>
      <c r="B1836" s="26">
        <v>35.3852</v>
      </c>
    </row>
    <row r="1837">
      <c r="A1837" s="28">
        <v>45670.0</v>
      </c>
      <c r="B1837" s="26">
        <v>35.4709</v>
      </c>
    </row>
    <row r="1838">
      <c r="A1838" s="28">
        <v>45671.0</v>
      </c>
      <c r="B1838" s="26">
        <v>35.4711</v>
      </c>
    </row>
    <row r="1839">
      <c r="A1839" s="28">
        <v>45672.0</v>
      </c>
      <c r="B1839" s="26">
        <v>35.4473</v>
      </c>
    </row>
    <row r="1840">
      <c r="A1840" s="28">
        <v>45673.0</v>
      </c>
      <c r="B1840" s="26">
        <v>35.4287</v>
      </c>
    </row>
    <row r="1841">
      <c r="A1841" s="28">
        <v>45674.0</v>
      </c>
      <c r="B1841" s="26">
        <v>35.4307</v>
      </c>
    </row>
    <row r="1842">
      <c r="A1842" s="28">
        <v>45677.0</v>
      </c>
      <c r="B1842" s="26">
        <v>35.5563</v>
      </c>
    </row>
    <row r="1843">
      <c r="A1843" s="28">
        <v>45678.0</v>
      </c>
      <c r="B1843" s="26">
        <v>35.442</v>
      </c>
    </row>
    <row r="1844">
      <c r="A1844" s="28">
        <v>45679.0</v>
      </c>
      <c r="B1844" s="26">
        <v>35.638</v>
      </c>
    </row>
    <row r="1845">
      <c r="A1845" s="28">
        <v>45680.0</v>
      </c>
      <c r="B1845" s="26">
        <v>35.6201</v>
      </c>
    </row>
    <row r="1846">
      <c r="A1846" s="28">
        <v>45681.0</v>
      </c>
      <c r="B1846" s="26">
        <v>35.6454</v>
      </c>
    </row>
    <row r="1847">
      <c r="A1847" s="28">
        <v>45684.0</v>
      </c>
      <c r="B1847" s="26">
        <v>35.7385</v>
      </c>
    </row>
    <row r="1848">
      <c r="A1848" s="28">
        <v>45685.0</v>
      </c>
      <c r="B1848" s="26">
        <v>35.6922</v>
      </c>
    </row>
    <row r="1849">
      <c r="A1849" s="28">
        <v>45686.0</v>
      </c>
      <c r="B1849" s="26">
        <v>35.7982</v>
      </c>
    </row>
    <row r="1850">
      <c r="A1850" s="28">
        <v>45687.0</v>
      </c>
      <c r="B1850" s="26">
        <v>35.7677</v>
      </c>
    </row>
    <row r="1851">
      <c r="A1851" s="28">
        <v>45688.0</v>
      </c>
      <c r="B1851" s="26">
        <v>35.6977</v>
      </c>
    </row>
    <row r="1852">
      <c r="A1852" s="28">
        <v>45691.0</v>
      </c>
      <c r="B1852" s="26">
        <v>35.9406</v>
      </c>
    </row>
    <row r="1853">
      <c r="A1853" s="28">
        <v>45692.0</v>
      </c>
      <c r="B1853" s="26">
        <v>35.9301</v>
      </c>
    </row>
    <row r="1854">
      <c r="A1854" s="28">
        <v>45693.0</v>
      </c>
      <c r="B1854" s="26">
        <v>35.8787</v>
      </c>
    </row>
    <row r="1855">
      <c r="A1855" s="28">
        <v>45694.0</v>
      </c>
      <c r="B1855" s="26">
        <v>35.8625</v>
      </c>
    </row>
    <row r="1856">
      <c r="A1856" s="28">
        <v>45695.0</v>
      </c>
      <c r="B1856" s="26">
        <v>35.9863</v>
      </c>
    </row>
    <row r="1857">
      <c r="A1857" s="28">
        <v>45698.0</v>
      </c>
      <c r="B1857" s="26">
        <v>35.9933</v>
      </c>
    </row>
    <row r="1858">
      <c r="A1858" s="28">
        <v>45699.0</v>
      </c>
      <c r="B1858" s="26">
        <v>36.022</v>
      </c>
    </row>
    <row r="1859">
      <c r="A1859" s="28">
        <v>45700.0</v>
      </c>
      <c r="B1859" s="26">
        <v>36.0936</v>
      </c>
    </row>
    <row r="1860">
      <c r="A1860" s="28">
        <v>45701.0</v>
      </c>
      <c r="B1860" s="26">
        <v>36.1213</v>
      </c>
    </row>
    <row r="1861">
      <c r="A1861" s="28">
        <v>45702.0</v>
      </c>
      <c r="B1861" s="26">
        <v>36.213</v>
      </c>
    </row>
    <row r="1862">
      <c r="A1862" s="28">
        <v>45705.0</v>
      </c>
      <c r="B1862" s="26">
        <v>36.2114</v>
      </c>
    </row>
    <row r="1863">
      <c r="A1863" s="28">
        <v>45706.0</v>
      </c>
      <c r="B1863" s="26">
        <v>36.2549</v>
      </c>
    </row>
    <row r="1864">
      <c r="A1864" s="28">
        <v>45707.0</v>
      </c>
      <c r="B1864" s="26">
        <v>36.2652</v>
      </c>
    </row>
    <row r="1865">
      <c r="A1865" s="28">
        <v>45708.0</v>
      </c>
      <c r="B1865" s="26">
        <v>36.2502</v>
      </c>
    </row>
    <row r="1866">
      <c r="A1866" s="28">
        <v>45709.0</v>
      </c>
      <c r="B1866" s="26">
        <v>36.3822</v>
      </c>
    </row>
    <row r="1867">
      <c r="A1867" s="28">
        <v>45712.0</v>
      </c>
      <c r="B1867" s="26">
        <v>36.4237</v>
      </c>
    </row>
    <row r="1868">
      <c r="A1868" s="28">
        <v>45713.0</v>
      </c>
      <c r="B1868" s="26">
        <v>36.4186</v>
      </c>
    </row>
    <row r="1869">
      <c r="A1869" s="28">
        <v>45714.0</v>
      </c>
      <c r="B1869" s="26">
        <v>36.447</v>
      </c>
    </row>
    <row r="1870">
      <c r="A1870" s="28">
        <v>45715.0</v>
      </c>
      <c r="B1870" s="26">
        <v>36.4088</v>
      </c>
    </row>
    <row r="1871">
      <c r="A1871" s="28">
        <v>45716.0</v>
      </c>
      <c r="B1871" s="26">
        <v>36.3935</v>
      </c>
    </row>
    <row r="1872">
      <c r="A1872" s="28">
        <v>45719.0</v>
      </c>
      <c r="B1872" s="26">
        <v>36.4416</v>
      </c>
    </row>
    <row r="1873">
      <c r="A1873" s="28">
        <v>45720.0</v>
      </c>
      <c r="B1873" s="26">
        <v>36.4404</v>
      </c>
    </row>
    <row r="1874">
      <c r="A1874" s="28">
        <v>45721.0</v>
      </c>
      <c r="B1874" s="26">
        <v>36.4241</v>
      </c>
    </row>
    <row r="1875">
      <c r="A1875" s="28">
        <v>45722.0</v>
      </c>
      <c r="B1875" s="26">
        <v>36.3854</v>
      </c>
    </row>
    <row r="1876">
      <c r="A1876" s="28">
        <v>45723.0</v>
      </c>
      <c r="B1876" s="26">
        <v>36.4861</v>
      </c>
    </row>
    <row r="1877">
      <c r="A1877" s="28">
        <v>45726.0</v>
      </c>
      <c r="B1877" s="26">
        <v>36.537</v>
      </c>
    </row>
    <row r="1878">
      <c r="A1878" s="28">
        <v>45727.0</v>
      </c>
      <c r="B1878" s="26">
        <v>36.5621</v>
      </c>
    </row>
    <row r="1879">
      <c r="A1879" s="28">
        <v>45728.0</v>
      </c>
      <c r="B1879" s="26">
        <v>36.4374</v>
      </c>
    </row>
    <row r="1880">
      <c r="A1880" s="28">
        <v>45729.0</v>
      </c>
      <c r="B1880" s="26">
        <v>36.4132</v>
      </c>
    </row>
    <row r="1881">
      <c r="A1881" s="28">
        <v>45730.0</v>
      </c>
      <c r="B1881" s="26">
        <v>36.5133</v>
      </c>
    </row>
    <row r="1882">
      <c r="A1882" s="28">
        <v>45733.0</v>
      </c>
      <c r="B1882" s="26">
        <v>36.4651</v>
      </c>
    </row>
    <row r="1883">
      <c r="A1883" s="28">
        <v>45734.0</v>
      </c>
      <c r="B1883" s="26">
        <v>36.6825</v>
      </c>
    </row>
    <row r="1884">
      <c r="A1884" s="28">
        <v>45735.0</v>
      </c>
      <c r="B1884" s="26">
        <v>37.65</v>
      </c>
    </row>
    <row r="1885">
      <c r="A1885" s="28">
        <v>45736.0</v>
      </c>
      <c r="B1885" s="26">
        <v>37.46</v>
      </c>
    </row>
    <row r="1886">
      <c r="A1886" s="28">
        <v>45737.0</v>
      </c>
      <c r="B1886" s="26">
        <v>37.38</v>
      </c>
    </row>
    <row r="1887">
      <c r="A1887" s="28">
        <v>45740.0</v>
      </c>
      <c r="B1887" s="26">
        <v>37.9464</v>
      </c>
    </row>
    <row r="1888">
      <c r="A1888" s="28">
        <v>45741.0</v>
      </c>
      <c r="B1888" s="26">
        <v>37.9463</v>
      </c>
    </row>
    <row r="1889">
      <c r="A1889" s="28">
        <v>45742.0</v>
      </c>
      <c r="B1889" s="26">
        <v>37.9929</v>
      </c>
    </row>
    <row r="1890">
      <c r="A1890" s="28">
        <v>45743.0</v>
      </c>
      <c r="B1890" s="26">
        <v>37.9122</v>
      </c>
    </row>
    <row r="1891">
      <c r="A1891" s="28">
        <v>45744.0</v>
      </c>
      <c r="B1891" s="26">
        <v>37.8759</v>
      </c>
    </row>
    <row r="1892">
      <c r="A1892" s="28">
        <v>45747.0</v>
      </c>
      <c r="B1892" s="26">
        <v>37.9417</v>
      </c>
    </row>
    <row r="1893">
      <c r="A1893" s="28">
        <v>45748.0</v>
      </c>
      <c r="B1893" s="26">
        <v>37.9396</v>
      </c>
    </row>
    <row r="1894">
      <c r="A1894" s="28">
        <v>45749.0</v>
      </c>
      <c r="B1894" s="26">
        <v>37.9178</v>
      </c>
    </row>
    <row r="1895">
      <c r="A1895" s="28">
        <v>45750.0</v>
      </c>
      <c r="B1895" s="26">
        <v>37.9383</v>
      </c>
    </row>
    <row r="1896">
      <c r="A1896" s="28">
        <v>45751.0</v>
      </c>
      <c r="B1896" s="26">
        <v>37.9907</v>
      </c>
    </row>
    <row r="1897">
      <c r="A1897" s="28">
        <v>45754.0</v>
      </c>
      <c r="B1897" s="26">
        <v>37.9525</v>
      </c>
    </row>
    <row r="1898">
      <c r="A1898" s="28">
        <v>45755.0</v>
      </c>
      <c r="B1898" s="26">
        <v>37.9449</v>
      </c>
    </row>
    <row r="1899">
      <c r="A1899" s="28">
        <v>45756.0</v>
      </c>
      <c r="B1899" s="26">
        <v>37.9706</v>
      </c>
    </row>
    <row r="1900">
      <c r="A1900" s="28">
        <v>45757.0</v>
      </c>
      <c r="B1900" s="26">
        <v>37.8965</v>
      </c>
    </row>
    <row r="1901">
      <c r="A1901" s="28">
        <v>45758.0</v>
      </c>
      <c r="B1901" s="26">
        <v>37.8604</v>
      </c>
    </row>
    <row r="1902">
      <c r="A1902" s="28">
        <v>45761.0</v>
      </c>
      <c r="B1902" s="26">
        <v>38.0255</v>
      </c>
    </row>
    <row r="1903">
      <c r="A1903" s="28">
        <v>45762.0</v>
      </c>
      <c r="B1903" s="26">
        <v>38.0785</v>
      </c>
    </row>
    <row r="1904">
      <c r="A1904" s="28">
        <v>45763.0</v>
      </c>
      <c r="B1904" s="26">
        <v>38.1291</v>
      </c>
    </row>
    <row r="1905">
      <c r="A1905" s="28">
        <v>45764.0</v>
      </c>
      <c r="B1905" s="26">
        <v>37.6085</v>
      </c>
    </row>
    <row r="1906">
      <c r="A1906" s="28">
        <v>45765.0</v>
      </c>
      <c r="B1906" s="26">
        <v>37.6529</v>
      </c>
    </row>
    <row r="1907">
      <c r="A1907" s="28">
        <v>45768.0</v>
      </c>
      <c r="B1907" s="26">
        <v>38.1701</v>
      </c>
    </row>
    <row r="1908">
      <c r="A1908" s="28">
        <v>45769.0</v>
      </c>
      <c r="B1908" s="26">
        <v>38.2634</v>
      </c>
    </row>
    <row r="1909">
      <c r="A1909" s="28">
        <v>45770.0</v>
      </c>
      <c r="B1909" s="26">
        <v>38.3025</v>
      </c>
    </row>
    <row r="1910">
      <c r="A1910" s="28">
        <v>45771.0</v>
      </c>
      <c r="B1910" s="26">
        <v>38.3464</v>
      </c>
    </row>
    <row r="1911">
      <c r="A1911" s="28">
        <v>45772.0</v>
      </c>
      <c r="B1911" s="26">
        <v>38.4235</v>
      </c>
    </row>
    <row r="1912">
      <c r="A1912" s="28">
        <v>45775.0</v>
      </c>
      <c r="B1912" s="26">
        <v>38.4339</v>
      </c>
    </row>
    <row r="1913">
      <c r="A1913" s="28">
        <v>45776.0</v>
      </c>
      <c r="B1913" s="26">
        <v>38.4713</v>
      </c>
    </row>
    <row r="1914">
      <c r="A1914" s="28">
        <v>45777.0</v>
      </c>
      <c r="B1914" s="26">
        <v>38.4908</v>
      </c>
    </row>
    <row r="1915">
      <c r="A1915" s="28">
        <v>45778.0</v>
      </c>
      <c r="B1915" s="26">
        <v>38.4479</v>
      </c>
    </row>
    <row r="1916">
      <c r="A1916" s="28">
        <v>45779.0</v>
      </c>
      <c r="B1916" s="26">
        <v>38.5698</v>
      </c>
    </row>
    <row r="1917">
      <c r="A1917" s="28">
        <v>45782.0</v>
      </c>
      <c r="B1917" s="26">
        <v>38.572</v>
      </c>
    </row>
    <row r="1918">
      <c r="A1918" s="28">
        <v>45783.0</v>
      </c>
      <c r="B1918" s="26">
        <v>38.6229</v>
      </c>
    </row>
    <row r="1919">
      <c r="A1919" s="28">
        <v>45784.0</v>
      </c>
      <c r="B1919" s="26">
        <v>38.6511</v>
      </c>
    </row>
    <row r="1920">
      <c r="A1920" s="28">
        <v>45785.0</v>
      </c>
      <c r="B1920" s="26">
        <v>38.6218</v>
      </c>
    </row>
    <row r="1921">
      <c r="A1921" s="28">
        <v>45786.0</v>
      </c>
      <c r="B1921" s="26">
        <v>38.7611</v>
      </c>
    </row>
    <row r="1922">
      <c r="A1922" s="28">
        <v>45789.0</v>
      </c>
      <c r="B1922" s="26">
        <v>38.7724</v>
      </c>
    </row>
    <row r="1923">
      <c r="A1923" s="28">
        <v>45790.0</v>
      </c>
      <c r="B1923" s="26">
        <v>38.7914</v>
      </c>
    </row>
    <row r="1924">
      <c r="A1924" s="28">
        <v>45791.0</v>
      </c>
      <c r="B1924" s="26">
        <v>38.7716</v>
      </c>
    </row>
    <row r="1925">
      <c r="A1925" s="28">
        <v>45792.0</v>
      </c>
      <c r="B1925" s="26">
        <v>38.7061</v>
      </c>
    </row>
    <row r="1926">
      <c r="A1926" s="28">
        <v>45793.0</v>
      </c>
      <c r="B1926" s="26">
        <v>38.8547</v>
      </c>
    </row>
    <row r="1927">
      <c r="A1927" s="28">
        <v>45796.0</v>
      </c>
      <c r="B1927" s="26">
        <v>38.7768</v>
      </c>
    </row>
    <row r="1928">
      <c r="A1928" s="28">
        <v>45797.0</v>
      </c>
      <c r="B1928" s="26">
        <v>38.8271</v>
      </c>
    </row>
    <row r="1929">
      <c r="A1929" s="28">
        <v>45798.0</v>
      </c>
      <c r="B1929" s="26">
        <v>38.85</v>
      </c>
    </row>
    <row r="1930">
      <c r="A1930" s="28">
        <v>45799.0</v>
      </c>
      <c r="B1930" s="26">
        <v>38.9258</v>
      </c>
    </row>
    <row r="1931">
      <c r="A1931" s="28">
        <v>45800.0</v>
      </c>
      <c r="B1931" s="26">
        <v>38.9092</v>
      </c>
    </row>
    <row r="1932">
      <c r="A1932" s="28">
        <v>45803.0</v>
      </c>
      <c r="B1932" s="26">
        <v>38.9585</v>
      </c>
    </row>
    <row r="1933">
      <c r="A1933" s="28">
        <v>45804.0</v>
      </c>
      <c r="B1933" s="26">
        <v>38.9612</v>
      </c>
    </row>
    <row r="1934">
      <c r="A1934" s="28">
        <v>45805.0</v>
      </c>
      <c r="B1934" s="26">
        <v>39.045</v>
      </c>
    </row>
    <row r="1935">
      <c r="A1935" s="28">
        <v>45806.0</v>
      </c>
      <c r="B1935" s="26">
        <v>39.1053</v>
      </c>
    </row>
    <row r="1936">
      <c r="A1936" s="28">
        <v>45807.0</v>
      </c>
      <c r="B1936" s="26">
        <v>39.2098</v>
      </c>
    </row>
    <row r="1937">
      <c r="A1937" s="28">
        <v>45810.0</v>
      </c>
      <c r="B1937" s="26">
        <v>39.1869</v>
      </c>
    </row>
    <row r="1938">
      <c r="A1938" s="28">
        <v>45811.0</v>
      </c>
      <c r="B1938" s="26">
        <v>39.1505</v>
      </c>
    </row>
    <row r="1939">
      <c r="A1939" s="28">
        <v>45812.0</v>
      </c>
      <c r="B1939" s="26">
        <v>39.1721</v>
      </c>
    </row>
    <row r="1940">
      <c r="A1940" s="28">
        <v>45813.0</v>
      </c>
      <c r="B1940" s="26">
        <v>39.2776</v>
      </c>
    </row>
    <row r="1941">
      <c r="A1941" s="28">
        <v>45814.0</v>
      </c>
      <c r="B1941" s="26">
        <v>39.2191</v>
      </c>
    </row>
    <row r="1942">
      <c r="A1942" s="28">
        <v>45817.0</v>
      </c>
      <c r="B1942" s="26">
        <v>39.2786</v>
      </c>
    </row>
    <row r="1943">
      <c r="A1943" s="28">
        <v>45818.0</v>
      </c>
      <c r="B1943" s="26">
        <v>39.1875</v>
      </c>
    </row>
    <row r="1944">
      <c r="A1944" s="28">
        <v>45819.0</v>
      </c>
      <c r="B1944" s="26">
        <v>39.1717</v>
      </c>
    </row>
    <row r="1945">
      <c r="A1945" s="28">
        <v>45820.0</v>
      </c>
      <c r="B1945" s="26">
        <v>39.353</v>
      </c>
    </row>
    <row r="1946">
      <c r="A1946" s="28">
        <v>45821.0</v>
      </c>
      <c r="B1946" s="26">
        <v>39.4143</v>
      </c>
    </row>
    <row r="1947">
      <c r="A1947" s="28">
        <v>45824.0</v>
      </c>
      <c r="B1947" s="26">
        <v>39.3489</v>
      </c>
    </row>
    <row r="1948">
      <c r="A1948" s="28">
        <v>45825.0</v>
      </c>
      <c r="B1948" s="26">
        <v>39.5008</v>
      </c>
    </row>
    <row r="1949">
      <c r="A1949" s="28">
        <v>45826.0</v>
      </c>
      <c r="B1949" s="26">
        <v>39.527</v>
      </c>
    </row>
    <row r="1950">
      <c r="A1950" s="28">
        <v>45827.0</v>
      </c>
      <c r="B1950" s="26">
        <v>39.6203</v>
      </c>
    </row>
    <row r="1951">
      <c r="A1951" s="28">
        <v>45828.0</v>
      </c>
      <c r="B1951" s="26">
        <v>39.6775</v>
      </c>
    </row>
    <row r="1952">
      <c r="A1952" s="28">
        <v>45831.0</v>
      </c>
      <c r="B1952" s="26">
        <v>39.6153</v>
      </c>
    </row>
    <row r="1953">
      <c r="A1953" s="28">
        <v>45832.0</v>
      </c>
      <c r="B1953" s="26">
        <v>39.5545</v>
      </c>
    </row>
    <row r="1954">
      <c r="A1954" s="28">
        <v>45833.0</v>
      </c>
      <c r="B1954" s="26">
        <v>39.7569</v>
      </c>
    </row>
    <row r="1955">
      <c r="A1955" s="28">
        <v>45834.0</v>
      </c>
      <c r="B1955" s="26">
        <v>39.776</v>
      </c>
    </row>
    <row r="1956">
      <c r="A1956" s="28">
        <v>45835.0</v>
      </c>
      <c r="B1956" s="26">
        <v>39.9094</v>
      </c>
    </row>
    <row r="1957">
      <c r="A1957" s="28">
        <v>45838.0</v>
      </c>
      <c r="B1957" s="26">
        <v>39.8136</v>
      </c>
    </row>
    <row r="1958">
      <c r="A1958" s="28">
        <v>45839.0</v>
      </c>
      <c r="B1958" s="26">
        <v>39.8392</v>
      </c>
    </row>
    <row r="1959">
      <c r="A1959" s="28">
        <v>45840.0</v>
      </c>
      <c r="B1959" s="26">
        <v>39.7749</v>
      </c>
    </row>
    <row r="1960">
      <c r="A1960" s="28">
        <v>45841.0</v>
      </c>
      <c r="B1960" s="26">
        <v>39.8228</v>
      </c>
    </row>
    <row r="1961">
      <c r="A1961" s="28">
        <v>45842.0</v>
      </c>
      <c r="B1961" s="26">
        <v>39.8474</v>
      </c>
    </row>
    <row r="1962">
      <c r="A1962" s="28">
        <v>45845.0</v>
      </c>
      <c r="B1962" s="26">
        <v>39.9617</v>
      </c>
    </row>
    <row r="1963">
      <c r="A1963" s="28">
        <v>45846.0</v>
      </c>
      <c r="B1963" s="26">
        <v>40.045</v>
      </c>
    </row>
    <row r="1964">
      <c r="A1964" s="28">
        <v>45847.0</v>
      </c>
      <c r="B1964" s="26">
        <v>40.0349</v>
      </c>
    </row>
    <row r="1965">
      <c r="A1965" s="28">
        <v>45848.0</v>
      </c>
      <c r="B1965" s="26">
        <v>40.0789</v>
      </c>
    </row>
    <row r="1966">
      <c r="A1966" s="28">
        <v>45849.0</v>
      </c>
      <c r="B1966" s="26">
        <v>40.1815</v>
      </c>
    </row>
    <row r="1967">
      <c r="A1967" s="28">
        <v>45852.0</v>
      </c>
      <c r="B1967" s="26">
        <v>40.1735</v>
      </c>
    </row>
    <row r="1968">
      <c r="A1968" s="28">
        <v>45853.0</v>
      </c>
      <c r="B1968" s="26">
        <v>40.079</v>
      </c>
    </row>
    <row r="1969">
      <c r="A1969" s="28">
        <v>45854.0</v>
      </c>
      <c r="B1969" s="26">
        <v>40.2548</v>
      </c>
    </row>
    <row r="1970">
      <c r="A1970" s="28">
        <v>45855.0</v>
      </c>
      <c r="B1970" s="26">
        <v>40.2881</v>
      </c>
    </row>
    <row r="1971">
      <c r="A1971" s="28">
        <v>45856.0</v>
      </c>
      <c r="B1971" s="26">
        <v>40.3945</v>
      </c>
    </row>
    <row r="1972">
      <c r="A1972" s="28">
        <v>45859.0</v>
      </c>
      <c r="B1972" s="26">
        <v>40.3845</v>
      </c>
    </row>
    <row r="1973">
      <c r="A1973" s="28">
        <v>45860.0</v>
      </c>
      <c r="B1973" s="26">
        <v>40.3935</v>
      </c>
    </row>
    <row r="1974">
      <c r="A1974" s="28">
        <v>45861.0</v>
      </c>
      <c r="B1974" s="26">
        <v>40.447</v>
      </c>
    </row>
    <row r="1975">
      <c r="A1975" s="28">
        <v>45862.0</v>
      </c>
      <c r="B1975" s="26">
        <v>40.6643</v>
      </c>
    </row>
    <row r="1976">
      <c r="A1976" s="28">
        <v>45863.0</v>
      </c>
      <c r="B1976" s="26">
        <v>40.5624</v>
      </c>
    </row>
    <row r="1977">
      <c r="A1977" s="28">
        <v>45866.0</v>
      </c>
      <c r="B1977" s="26">
        <v>40.5517</v>
      </c>
    </row>
    <row r="1978">
      <c r="A1978" s="28">
        <v>45867.0</v>
      </c>
      <c r="B1978" s="26">
        <v>40.5813</v>
      </c>
    </row>
    <row r="1979">
      <c r="A1979" s="28">
        <v>45868.0</v>
      </c>
      <c r="B1979" s="26">
        <v>40.5883</v>
      </c>
    </row>
    <row r="1980">
      <c r="A1980" s="28">
        <v>45869.0</v>
      </c>
      <c r="B1980" s="26">
        <v>40.6332</v>
      </c>
    </row>
    <row r="1981">
      <c r="A1981" s="28">
        <v>45870.0</v>
      </c>
      <c r="B1981" s="26">
        <v>40.617</v>
      </c>
    </row>
    <row r="1982">
      <c r="A1982" s="28">
        <v>45873.0</v>
      </c>
      <c r="B1982" s="26">
        <v>40.6564</v>
      </c>
    </row>
    <row r="1983">
      <c r="A1983" s="28">
        <v>45874.0</v>
      </c>
      <c r="B1983" s="26">
        <v>40.6701</v>
      </c>
    </row>
    <row r="1984">
      <c r="A1984" s="28">
        <v>45875.0</v>
      </c>
      <c r="B1984" s="26">
        <v>40.6383</v>
      </c>
    </row>
    <row r="1985">
      <c r="A1985" s="28">
        <v>45876.0</v>
      </c>
      <c r="B1985" s="26">
        <v>40.6077</v>
      </c>
    </row>
    <row r="1986">
      <c r="A1986" s="28">
        <v>45877.0</v>
      </c>
      <c r="B1986" s="26">
        <v>40.6528</v>
      </c>
    </row>
    <row r="1987">
      <c r="A1987" s="28">
        <v>45880.0</v>
      </c>
      <c r="B1987" s="26">
        <v>40.5468</v>
      </c>
    </row>
    <row r="1988">
      <c r="A1988" s="28">
        <v>45881.0</v>
      </c>
      <c r="B1988" s="26">
        <v>40.7265</v>
      </c>
    </row>
    <row r="1989">
      <c r="A1989" s="28">
        <v>45882.0</v>
      </c>
      <c r="B1989" s="26">
        <v>40.7747</v>
      </c>
    </row>
    <row r="1990">
      <c r="A1990" s="28">
        <v>45883.0</v>
      </c>
      <c r="B1990" s="26">
        <v>40.8305</v>
      </c>
    </row>
    <row r="1991">
      <c r="A1991" s="28">
        <v>45884.0</v>
      </c>
      <c r="B1991" s="26">
        <v>40.8</v>
      </c>
    </row>
    <row r="1992">
      <c r="A1992" s="28">
        <v>45887.0</v>
      </c>
      <c r="B1992" s="26">
        <v>40.8815</v>
      </c>
    </row>
    <row r="1993">
      <c r="A1993" s="28">
        <v>45888.0</v>
      </c>
      <c r="B1993" s="26">
        <v>40.8934</v>
      </c>
    </row>
    <row r="1994">
      <c r="A1994" s="28">
        <v>45889.0</v>
      </c>
      <c r="B1994" s="26">
        <v>40.9277</v>
      </c>
    </row>
    <row r="1995">
      <c r="A1995" s="28">
        <v>45890.0</v>
      </c>
      <c r="B1995" s="26">
        <v>40.934</v>
      </c>
    </row>
    <row r="1996">
      <c r="A1996" s="28">
        <v>45891.0</v>
      </c>
      <c r="B1996" s="26">
        <v>40.9357</v>
      </c>
    </row>
    <row r="1997">
      <c r="A1997" s="28">
        <v>45894.0</v>
      </c>
      <c r="B1997" s="26">
        <v>40.9902</v>
      </c>
    </row>
    <row r="1998">
      <c r="A1998" s="28">
        <v>45895.0</v>
      </c>
      <c r="B1998" s="26">
        <v>41.0348</v>
      </c>
    </row>
    <row r="1999">
      <c r="A1999" s="28">
        <v>45896.0</v>
      </c>
      <c r="B1999" s="26">
        <v>41.0379</v>
      </c>
    </row>
    <row r="2000">
      <c r="A2000" s="28">
        <v>45897.0</v>
      </c>
      <c r="B2000" s="26">
        <v>41.0388</v>
      </c>
    </row>
    <row r="2001">
      <c r="A2001" s="28">
        <v>45898.0</v>
      </c>
      <c r="B2001" s="26">
        <v>41.1025</v>
      </c>
    </row>
    <row r="2002">
      <c r="A2002" s="28">
        <v>45901.0</v>
      </c>
      <c r="B2002" s="26">
        <v>41.1153</v>
      </c>
    </row>
    <row r="2003">
      <c r="A2003" s="28">
        <v>45902.0</v>
      </c>
      <c r="B2003" s="26">
        <v>41.138</v>
      </c>
    </row>
    <row r="2004">
      <c r="A2004" s="28">
        <v>45903.0</v>
      </c>
      <c r="B2004" s="26">
        <v>41.1569</v>
      </c>
    </row>
    <row r="2005">
      <c r="A2005" s="28">
        <v>45904.0</v>
      </c>
      <c r="B2005" s="26">
        <v>41.1576</v>
      </c>
    </row>
    <row r="2006">
      <c r="A2006" s="28">
        <v>45905.0</v>
      </c>
      <c r="B2006" s="26">
        <v>41.2381</v>
      </c>
    </row>
    <row r="2007">
      <c r="A2007" s="28">
        <v>45908.0</v>
      </c>
      <c r="B2007" s="26">
        <v>41.2518</v>
      </c>
    </row>
    <row r="2008">
      <c r="A2008" s="28">
        <v>45909.0</v>
      </c>
      <c r="B2008" s="26">
        <v>41.2606</v>
      </c>
    </row>
    <row r="2009">
      <c r="A2009" s="28">
        <v>45910.0</v>
      </c>
      <c r="B2009" s="26">
        <v>41.2719</v>
      </c>
    </row>
    <row r="2010">
      <c r="A2010" s="28">
        <v>45911.0</v>
      </c>
      <c r="B2010" s="26">
        <v>41.3238</v>
      </c>
    </row>
    <row r="2011">
      <c r="A2011" s="28">
        <v>45912.0</v>
      </c>
      <c r="B2011" s="26">
        <v>41.3365</v>
      </c>
    </row>
    <row r="2012">
      <c r="A2012" s="28">
        <v>45915.0</v>
      </c>
      <c r="B2012" s="26">
        <v>41.3141</v>
      </c>
    </row>
    <row r="2013">
      <c r="A2013" s="28">
        <v>45916.0</v>
      </c>
      <c r="B2013" s="26">
        <v>41.2362</v>
      </c>
    </row>
    <row r="2014">
      <c r="A2014" s="28">
        <v>45917.0</v>
      </c>
      <c r="B2014" s="26">
        <v>41.2695</v>
      </c>
    </row>
    <row r="2015">
      <c r="A2015" s="28">
        <v>45918.0</v>
      </c>
      <c r="B2015" s="26">
        <v>41.29</v>
      </c>
    </row>
    <row r="2016">
      <c r="A2016" s="28">
        <v>45919.0</v>
      </c>
      <c r="B2016" s="26">
        <v>41.3793</v>
      </c>
    </row>
    <row r="2017">
      <c r="A2017" s="28">
        <v>45921.0</v>
      </c>
      <c r="B2017" s="26">
        <v>41.4125</v>
      </c>
    </row>
    <row r="2018">
      <c r="A2018" s="28">
        <v>45922.0</v>
      </c>
      <c r="B2018" s="26">
        <v>41.3655</v>
      </c>
    </row>
    <row r="2019">
      <c r="A2019" s="28">
        <v>45923.0</v>
      </c>
      <c r="B2019" s="26">
        <v>41.4068</v>
      </c>
    </row>
    <row r="2020">
      <c r="A2020" s="28">
        <v>45924.0</v>
      </c>
      <c r="B2020" s="26">
        <v>41.4506</v>
      </c>
    </row>
    <row r="2021">
      <c r="A2021" s="28">
        <v>45925.0</v>
      </c>
      <c r="B2021" s="26">
        <v>41.5666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1" t="s">
        <v>23</v>
      </c>
      <c r="B1" s="21" t="s">
        <v>30</v>
      </c>
    </row>
    <row r="2">
      <c r="A2" s="28">
        <v>44561.0</v>
      </c>
      <c r="B2" s="25">
        <v>3231.73</v>
      </c>
    </row>
    <row r="3">
      <c r="A3" s="28">
        <v>44564.0</v>
      </c>
      <c r="B3" s="25">
        <v>3241.43</v>
      </c>
    </row>
    <row r="4">
      <c r="A4" s="28">
        <v>44565.0</v>
      </c>
      <c r="B4" s="25">
        <v>3248.12</v>
      </c>
    </row>
    <row r="5">
      <c r="A5" s="28">
        <v>44566.0</v>
      </c>
      <c r="B5" s="25">
        <v>3203.03</v>
      </c>
    </row>
    <row r="6">
      <c r="A6" s="28">
        <v>44567.0</v>
      </c>
      <c r="B6" s="25">
        <v>3184.62</v>
      </c>
    </row>
    <row r="7">
      <c r="A7" s="28">
        <v>44568.0</v>
      </c>
      <c r="B7" s="25">
        <v>3177.54</v>
      </c>
    </row>
    <row r="8">
      <c r="A8" s="28">
        <v>44571.0</v>
      </c>
      <c r="B8" s="25">
        <v>3166.14</v>
      </c>
    </row>
    <row r="9">
      <c r="A9" s="28">
        <v>44572.0</v>
      </c>
      <c r="B9" s="25">
        <v>3193.39</v>
      </c>
    </row>
    <row r="10">
      <c r="A10" s="28">
        <v>44573.0</v>
      </c>
      <c r="B10" s="25">
        <v>3214.19</v>
      </c>
    </row>
    <row r="11">
      <c r="A11" s="28">
        <v>44574.0</v>
      </c>
      <c r="B11" s="25">
        <v>3182.06</v>
      </c>
    </row>
    <row r="12">
      <c r="A12" s="28">
        <v>44575.0</v>
      </c>
      <c r="B12" s="25">
        <v>3173.12</v>
      </c>
    </row>
    <row r="13">
      <c r="A13" s="28">
        <v>44578.0</v>
      </c>
      <c r="B13" s="25">
        <v>3176.19</v>
      </c>
    </row>
    <row r="14">
      <c r="A14" s="28">
        <v>44579.0</v>
      </c>
      <c r="B14" s="25">
        <v>3124.21</v>
      </c>
    </row>
    <row r="15">
      <c r="A15" s="28">
        <v>44580.0</v>
      </c>
      <c r="B15" s="25">
        <v>3098.6</v>
      </c>
    </row>
    <row r="16">
      <c r="A16" s="28">
        <v>44581.0</v>
      </c>
      <c r="B16" s="25">
        <v>3082.25</v>
      </c>
    </row>
    <row r="17">
      <c r="A17" s="28">
        <v>44582.0</v>
      </c>
      <c r="B17" s="25">
        <v>3025.1</v>
      </c>
    </row>
    <row r="18">
      <c r="A18" s="28">
        <v>44585.0</v>
      </c>
      <c r="B18" s="25">
        <v>3005.52</v>
      </c>
    </row>
    <row r="19">
      <c r="A19" s="28">
        <v>44586.0</v>
      </c>
      <c r="B19" s="25">
        <v>2975.48</v>
      </c>
    </row>
    <row r="20">
      <c r="A20" s="28">
        <v>44587.0</v>
      </c>
      <c r="B20" s="25">
        <v>2979.7</v>
      </c>
    </row>
    <row r="21">
      <c r="A21" s="28">
        <v>44588.0</v>
      </c>
      <c r="B21" s="25">
        <v>2955.34</v>
      </c>
    </row>
    <row r="22">
      <c r="A22" s="28">
        <v>44589.0</v>
      </c>
      <c r="B22" s="25">
        <v>3005.63</v>
      </c>
    </row>
    <row r="23">
      <c r="A23" s="28">
        <v>44592.0</v>
      </c>
      <c r="B23" s="25">
        <v>3059.05</v>
      </c>
    </row>
    <row r="24">
      <c r="A24" s="28">
        <v>44593.0</v>
      </c>
      <c r="B24" s="25">
        <v>3086.62</v>
      </c>
    </row>
    <row r="25">
      <c r="A25" s="28">
        <v>44594.0</v>
      </c>
      <c r="B25" s="25">
        <v>3113.84</v>
      </c>
    </row>
    <row r="26">
      <c r="A26" s="28">
        <v>44595.0</v>
      </c>
      <c r="B26" s="25">
        <v>3052.5</v>
      </c>
    </row>
    <row r="27">
      <c r="A27" s="28">
        <v>44596.0</v>
      </c>
      <c r="B27" s="25">
        <v>3061.46</v>
      </c>
    </row>
    <row r="28">
      <c r="A28" s="28">
        <v>44599.0</v>
      </c>
      <c r="B28" s="25">
        <v>3059.44</v>
      </c>
    </row>
    <row r="29">
      <c r="A29" s="28">
        <v>44600.0</v>
      </c>
      <c r="B29" s="25">
        <v>3077.13</v>
      </c>
    </row>
    <row r="30">
      <c r="A30" s="28">
        <v>44601.0</v>
      </c>
      <c r="B30" s="25">
        <v>3124.93</v>
      </c>
    </row>
    <row r="31">
      <c r="A31" s="28">
        <v>44602.0</v>
      </c>
      <c r="B31" s="25">
        <v>3087.98</v>
      </c>
    </row>
    <row r="32">
      <c r="A32" s="28">
        <v>44603.0</v>
      </c>
      <c r="B32" s="25">
        <v>3039.18</v>
      </c>
    </row>
    <row r="33">
      <c r="A33" s="28">
        <v>44606.0</v>
      </c>
      <c r="B33" s="25">
        <v>3011.45</v>
      </c>
    </row>
    <row r="34">
      <c r="A34" s="28">
        <v>44607.0</v>
      </c>
      <c r="B34" s="25">
        <v>3054.26</v>
      </c>
    </row>
    <row r="35">
      <c r="A35" s="28">
        <v>44608.0</v>
      </c>
      <c r="B35" s="25">
        <v>3060.29</v>
      </c>
    </row>
    <row r="36">
      <c r="A36" s="28">
        <v>44609.0</v>
      </c>
      <c r="B36" s="25">
        <v>3009.09</v>
      </c>
    </row>
    <row r="37">
      <c r="A37" s="28">
        <v>44610.0</v>
      </c>
      <c r="B37" s="25">
        <v>2983.59</v>
      </c>
    </row>
    <row r="38">
      <c r="A38" s="28">
        <v>44613.0</v>
      </c>
      <c r="B38" s="25">
        <v>2975.91</v>
      </c>
    </row>
    <row r="39">
      <c r="A39" s="28">
        <v>44614.0</v>
      </c>
      <c r="B39" s="25">
        <v>2949.64</v>
      </c>
    </row>
    <row r="40">
      <c r="A40" s="28">
        <v>44615.0</v>
      </c>
      <c r="B40" s="25">
        <v>2909.33</v>
      </c>
    </row>
    <row r="41">
      <c r="A41" s="28">
        <v>44616.0</v>
      </c>
      <c r="B41" s="25">
        <v>2905.94</v>
      </c>
    </row>
    <row r="42">
      <c r="A42" s="28">
        <v>44617.0</v>
      </c>
      <c r="B42" s="25">
        <v>2980.2</v>
      </c>
    </row>
    <row r="43">
      <c r="A43" s="28">
        <v>44620.0</v>
      </c>
      <c r="B43" s="25">
        <v>2977.95</v>
      </c>
    </row>
    <row r="44">
      <c r="A44" s="28">
        <v>44621.0</v>
      </c>
      <c r="B44" s="25">
        <v>2930.76</v>
      </c>
    </row>
    <row r="45">
      <c r="A45" s="28">
        <v>44622.0</v>
      </c>
      <c r="B45" s="25">
        <v>2964.24</v>
      </c>
    </row>
    <row r="46">
      <c r="A46" s="28">
        <v>44623.0</v>
      </c>
      <c r="B46" s="25">
        <v>2942.45</v>
      </c>
    </row>
    <row r="47">
      <c r="A47" s="28">
        <v>44624.0</v>
      </c>
      <c r="B47" s="25">
        <v>2896.52</v>
      </c>
    </row>
    <row r="48">
      <c r="A48" s="28">
        <v>44627.0</v>
      </c>
      <c r="B48" s="25">
        <v>2819.54</v>
      </c>
    </row>
    <row r="49">
      <c r="A49" s="28">
        <v>44628.0</v>
      </c>
      <c r="B49" s="25">
        <v>2797.7</v>
      </c>
    </row>
    <row r="50">
      <c r="A50" s="28">
        <v>44629.0</v>
      </c>
      <c r="B50" s="25">
        <v>2881.78</v>
      </c>
    </row>
    <row r="51">
      <c r="A51" s="28">
        <v>44630.0</v>
      </c>
      <c r="B51" s="25">
        <v>2871.52</v>
      </c>
    </row>
    <row r="52">
      <c r="A52" s="28">
        <v>44631.0</v>
      </c>
      <c r="B52" s="25">
        <v>2840.04</v>
      </c>
    </row>
    <row r="53">
      <c r="A53" s="28">
        <v>44634.0</v>
      </c>
      <c r="B53" s="25">
        <v>2826.49</v>
      </c>
    </row>
    <row r="54">
      <c r="A54" s="28">
        <v>44635.0</v>
      </c>
      <c r="B54" s="25">
        <v>2865.89</v>
      </c>
    </row>
    <row r="55">
      <c r="A55" s="28">
        <v>44636.0</v>
      </c>
      <c r="B55" s="25">
        <v>2936.33</v>
      </c>
    </row>
    <row r="56">
      <c r="A56" s="28">
        <v>44637.0</v>
      </c>
      <c r="B56" s="25">
        <v>2981.31</v>
      </c>
    </row>
    <row r="57">
      <c r="A57" s="28">
        <v>44638.0</v>
      </c>
      <c r="B57" s="25">
        <v>3010.59</v>
      </c>
    </row>
    <row r="58">
      <c r="A58" s="28">
        <v>44641.0</v>
      </c>
      <c r="B58" s="25">
        <v>3010.08</v>
      </c>
    </row>
    <row r="59">
      <c r="A59" s="28">
        <v>44642.0</v>
      </c>
      <c r="B59" s="25">
        <v>3040.37</v>
      </c>
    </row>
    <row r="60">
      <c r="A60" s="28">
        <v>44643.0</v>
      </c>
      <c r="B60" s="25">
        <v>3012.79</v>
      </c>
    </row>
    <row r="61">
      <c r="A61" s="28">
        <v>44644.0</v>
      </c>
      <c r="B61" s="25">
        <v>3041.48</v>
      </c>
    </row>
    <row r="62">
      <c r="A62" s="28">
        <v>44645.0</v>
      </c>
      <c r="B62" s="25">
        <v>3049.11</v>
      </c>
    </row>
    <row r="63">
      <c r="A63" s="28">
        <v>44648.0</v>
      </c>
      <c r="B63" s="25">
        <v>3061.63</v>
      </c>
    </row>
    <row r="64">
      <c r="A64" s="28">
        <v>44649.0</v>
      </c>
      <c r="B64" s="25">
        <v>3110.81</v>
      </c>
    </row>
    <row r="65">
      <c r="A65" s="28">
        <v>44650.0</v>
      </c>
      <c r="B65" s="25">
        <v>3096.67</v>
      </c>
    </row>
    <row r="66">
      <c r="A66" s="28">
        <v>44651.0</v>
      </c>
      <c r="B66" s="25">
        <v>3053.07</v>
      </c>
    </row>
    <row r="67">
      <c r="A67" s="28">
        <v>44652.0</v>
      </c>
      <c r="B67" s="25">
        <v>3057.07</v>
      </c>
    </row>
    <row r="68">
      <c r="A68" s="28">
        <v>44655.0</v>
      </c>
      <c r="B68" s="25">
        <v>3081.38</v>
      </c>
    </row>
    <row r="69">
      <c r="A69" s="28">
        <v>44656.0</v>
      </c>
      <c r="B69" s="25">
        <v>3049.39</v>
      </c>
    </row>
    <row r="70">
      <c r="A70" s="28">
        <v>44657.0</v>
      </c>
      <c r="B70" s="25">
        <v>3012.24</v>
      </c>
    </row>
    <row r="71">
      <c r="A71" s="28">
        <v>44658.0</v>
      </c>
      <c r="B71" s="25">
        <v>3014.08</v>
      </c>
    </row>
    <row r="72">
      <c r="A72" s="28">
        <v>44659.0</v>
      </c>
      <c r="B72" s="25">
        <v>3012.19</v>
      </c>
    </row>
    <row r="73">
      <c r="A73" s="28">
        <v>44662.0</v>
      </c>
      <c r="B73" s="25">
        <v>2972.4</v>
      </c>
    </row>
    <row r="74">
      <c r="A74" s="28">
        <v>44663.0</v>
      </c>
      <c r="B74" s="25">
        <v>2959.78</v>
      </c>
    </row>
    <row r="75">
      <c r="A75" s="28">
        <v>44664.0</v>
      </c>
      <c r="B75" s="25">
        <v>2985.07</v>
      </c>
    </row>
    <row r="76">
      <c r="A76" s="28">
        <v>44665.0</v>
      </c>
      <c r="B76" s="25">
        <v>2960.64</v>
      </c>
    </row>
    <row r="77">
      <c r="A77" s="28">
        <v>44666.0</v>
      </c>
      <c r="B77" s="25">
        <v>2959.67</v>
      </c>
    </row>
    <row r="78">
      <c r="A78" s="28">
        <v>44669.0</v>
      </c>
      <c r="B78" s="25">
        <v>2954.15</v>
      </c>
    </row>
    <row r="79">
      <c r="A79" s="28">
        <v>44670.0</v>
      </c>
      <c r="B79" s="25">
        <v>2984.7</v>
      </c>
    </row>
    <row r="80">
      <c r="A80" s="28">
        <v>44671.0</v>
      </c>
      <c r="B80" s="25">
        <v>2994.64</v>
      </c>
    </row>
    <row r="81">
      <c r="A81" s="28">
        <v>44672.0</v>
      </c>
      <c r="B81" s="25">
        <v>2959.92</v>
      </c>
    </row>
    <row r="82">
      <c r="A82" s="28">
        <v>44673.0</v>
      </c>
      <c r="B82" s="25">
        <v>2882.45</v>
      </c>
    </row>
    <row r="83">
      <c r="A83" s="28">
        <v>44676.0</v>
      </c>
      <c r="B83" s="25">
        <v>2877.7</v>
      </c>
    </row>
    <row r="84">
      <c r="A84" s="28">
        <v>44677.0</v>
      </c>
      <c r="B84" s="25">
        <v>2811.0</v>
      </c>
    </row>
    <row r="85">
      <c r="A85" s="28">
        <v>44678.0</v>
      </c>
      <c r="B85" s="25">
        <v>2807.51</v>
      </c>
    </row>
    <row r="86">
      <c r="A86" s="28">
        <v>44679.0</v>
      </c>
      <c r="B86" s="25">
        <v>2861.55</v>
      </c>
    </row>
    <row r="87">
      <c r="A87" s="28">
        <v>44680.0</v>
      </c>
      <c r="B87" s="25">
        <v>2795.62</v>
      </c>
    </row>
    <row r="88">
      <c r="A88" s="28">
        <v>44683.0</v>
      </c>
      <c r="B88" s="25">
        <v>2796.33</v>
      </c>
    </row>
    <row r="89">
      <c r="A89" s="28">
        <v>44684.0</v>
      </c>
      <c r="B89" s="25">
        <v>2809.82</v>
      </c>
    </row>
    <row r="90">
      <c r="A90" s="28">
        <v>44685.0</v>
      </c>
      <c r="B90" s="25">
        <v>2864.43</v>
      </c>
    </row>
    <row r="91">
      <c r="A91" s="28">
        <v>44686.0</v>
      </c>
      <c r="B91" s="25">
        <v>2784.12</v>
      </c>
    </row>
    <row r="92">
      <c r="A92" s="28">
        <v>44687.0</v>
      </c>
      <c r="B92" s="25">
        <v>2762.21</v>
      </c>
    </row>
    <row r="93">
      <c r="A93" s="28">
        <v>44690.0</v>
      </c>
      <c r="B93" s="25">
        <v>2671.83</v>
      </c>
    </row>
    <row r="94">
      <c r="A94" s="28">
        <v>44691.0</v>
      </c>
      <c r="B94" s="25">
        <v>2677.25</v>
      </c>
    </row>
    <row r="95">
      <c r="A95" s="28">
        <v>44692.0</v>
      </c>
      <c r="B95" s="25">
        <v>2652.59</v>
      </c>
    </row>
    <row r="96">
      <c r="A96" s="28">
        <v>44693.0</v>
      </c>
      <c r="B96" s="25">
        <v>2639.75</v>
      </c>
    </row>
    <row r="97">
      <c r="A97" s="28">
        <v>44694.0</v>
      </c>
      <c r="B97" s="25">
        <v>2701.33</v>
      </c>
    </row>
    <row r="98">
      <c r="A98" s="28">
        <v>44697.0</v>
      </c>
      <c r="B98" s="25">
        <v>2693.95</v>
      </c>
    </row>
    <row r="99">
      <c r="A99" s="28">
        <v>44698.0</v>
      </c>
      <c r="B99" s="25">
        <v>2746.82</v>
      </c>
    </row>
    <row r="100">
      <c r="A100" s="28">
        <v>44699.0</v>
      </c>
      <c r="B100" s="25">
        <v>2665.06</v>
      </c>
    </row>
    <row r="101">
      <c r="A101" s="28">
        <v>44700.0</v>
      </c>
      <c r="B101" s="25">
        <v>2651.55</v>
      </c>
    </row>
    <row r="102">
      <c r="A102" s="28">
        <v>44701.0</v>
      </c>
      <c r="B102" s="25">
        <v>2655.91</v>
      </c>
    </row>
    <row r="103">
      <c r="A103" s="28">
        <v>44704.0</v>
      </c>
      <c r="B103" s="25">
        <v>2702.25</v>
      </c>
    </row>
    <row r="104">
      <c r="A104" s="28">
        <v>44705.0</v>
      </c>
      <c r="B104" s="25">
        <v>2680.46</v>
      </c>
    </row>
    <row r="105">
      <c r="A105" s="28">
        <v>44706.0</v>
      </c>
      <c r="B105" s="25">
        <v>2700.09</v>
      </c>
    </row>
    <row r="106">
      <c r="A106" s="28">
        <v>44707.0</v>
      </c>
      <c r="B106" s="25">
        <v>2743.96</v>
      </c>
    </row>
    <row r="107">
      <c r="A107" s="28">
        <v>44708.0</v>
      </c>
      <c r="B107" s="25">
        <v>2802.59</v>
      </c>
    </row>
    <row r="108">
      <c r="A108" s="28">
        <v>44711.0</v>
      </c>
      <c r="B108" s="25">
        <v>2814.74</v>
      </c>
    </row>
    <row r="109">
      <c r="A109" s="28">
        <v>44712.0</v>
      </c>
      <c r="B109" s="25">
        <v>2791.01</v>
      </c>
    </row>
    <row r="110">
      <c r="A110" s="28">
        <v>44713.0</v>
      </c>
      <c r="B110" s="25">
        <v>2770.43</v>
      </c>
    </row>
    <row r="111">
      <c r="A111" s="28">
        <v>44714.0</v>
      </c>
      <c r="B111" s="25">
        <v>2814.03</v>
      </c>
    </row>
    <row r="112">
      <c r="A112" s="28">
        <v>44715.0</v>
      </c>
      <c r="B112" s="25">
        <v>2779.06</v>
      </c>
    </row>
    <row r="113">
      <c r="A113" s="28">
        <v>44718.0</v>
      </c>
      <c r="B113" s="25">
        <v>2789.83</v>
      </c>
    </row>
    <row r="114">
      <c r="A114" s="28">
        <v>44719.0</v>
      </c>
      <c r="B114" s="25">
        <v>2805.32</v>
      </c>
    </row>
    <row r="115">
      <c r="A115" s="28">
        <v>44720.0</v>
      </c>
      <c r="B115" s="25">
        <v>2783.29</v>
      </c>
    </row>
    <row r="116">
      <c r="A116" s="28">
        <v>44721.0</v>
      </c>
      <c r="B116" s="25">
        <v>2721.85</v>
      </c>
    </row>
    <row r="117">
      <c r="A117" s="28">
        <v>44722.0</v>
      </c>
      <c r="B117" s="25">
        <v>2641.69</v>
      </c>
    </row>
    <row r="118">
      <c r="A118" s="28">
        <v>44725.0</v>
      </c>
      <c r="B118" s="25">
        <v>2545.04</v>
      </c>
    </row>
    <row r="119">
      <c r="A119" s="28">
        <v>44726.0</v>
      </c>
      <c r="B119" s="25">
        <v>2525.88</v>
      </c>
    </row>
    <row r="120">
      <c r="A120" s="28">
        <v>44727.0</v>
      </c>
      <c r="B120" s="25">
        <v>2556.67</v>
      </c>
    </row>
    <row r="121">
      <c r="A121" s="28">
        <v>44728.0</v>
      </c>
      <c r="B121" s="25">
        <v>2490.54</v>
      </c>
    </row>
    <row r="122">
      <c r="A122" s="28">
        <v>44729.0</v>
      </c>
      <c r="B122" s="25">
        <v>2485.77</v>
      </c>
    </row>
    <row r="123">
      <c r="A123" s="28">
        <v>44732.0</v>
      </c>
      <c r="B123" s="25">
        <v>2494.99</v>
      </c>
    </row>
    <row r="124">
      <c r="A124" s="28">
        <v>44733.0</v>
      </c>
      <c r="B124" s="25">
        <v>2543.36</v>
      </c>
    </row>
    <row r="125">
      <c r="A125" s="28">
        <v>44734.0</v>
      </c>
      <c r="B125" s="25">
        <v>2537.26</v>
      </c>
    </row>
    <row r="126">
      <c r="A126" s="28">
        <v>44735.0</v>
      </c>
      <c r="B126" s="25">
        <v>2549.05</v>
      </c>
    </row>
    <row r="127">
      <c r="A127" s="28">
        <v>44736.0</v>
      </c>
      <c r="B127" s="25">
        <v>2619.48</v>
      </c>
    </row>
    <row r="128">
      <c r="A128" s="28">
        <v>44739.0</v>
      </c>
      <c r="B128" s="25">
        <v>2623.2</v>
      </c>
    </row>
    <row r="129">
      <c r="A129" s="28">
        <v>44740.0</v>
      </c>
      <c r="B129" s="25">
        <v>2584.26</v>
      </c>
    </row>
    <row r="130">
      <c r="A130" s="28">
        <v>44741.0</v>
      </c>
      <c r="B130" s="25">
        <v>2574.45</v>
      </c>
    </row>
    <row r="131">
      <c r="A131" s="28">
        <v>44742.0</v>
      </c>
      <c r="B131" s="25">
        <v>2546.19</v>
      </c>
    </row>
    <row r="132">
      <c r="A132" s="28">
        <v>44743.0</v>
      </c>
      <c r="B132" s="25">
        <v>2559.95</v>
      </c>
    </row>
    <row r="133">
      <c r="A133" s="28">
        <v>44746.0</v>
      </c>
      <c r="B133" s="25">
        <v>2567.87</v>
      </c>
    </row>
    <row r="134">
      <c r="A134" s="28">
        <v>44747.0</v>
      </c>
      <c r="B134" s="25">
        <v>2553.95</v>
      </c>
    </row>
    <row r="135">
      <c r="A135" s="28">
        <v>44748.0</v>
      </c>
      <c r="B135" s="25">
        <v>2561.2</v>
      </c>
    </row>
    <row r="136">
      <c r="A136" s="28">
        <v>44749.0</v>
      </c>
      <c r="B136" s="25">
        <v>2602.03</v>
      </c>
    </row>
    <row r="137">
      <c r="A137" s="28">
        <v>44750.0</v>
      </c>
      <c r="B137" s="25">
        <v>2603.62</v>
      </c>
    </row>
    <row r="138">
      <c r="A138" s="28">
        <v>44753.0</v>
      </c>
      <c r="B138" s="25">
        <v>2572.33</v>
      </c>
    </row>
    <row r="139">
      <c r="A139" s="28">
        <v>44754.0</v>
      </c>
      <c r="B139" s="25">
        <v>2554.18</v>
      </c>
    </row>
    <row r="140">
      <c r="A140" s="28">
        <v>44755.0</v>
      </c>
      <c r="B140" s="25">
        <v>2544.68</v>
      </c>
    </row>
    <row r="141">
      <c r="A141" s="28">
        <v>44756.0</v>
      </c>
      <c r="B141" s="25">
        <v>2520.92</v>
      </c>
    </row>
    <row r="142">
      <c r="A142" s="28">
        <v>44757.0</v>
      </c>
      <c r="B142" s="25">
        <v>2568.64</v>
      </c>
    </row>
    <row r="143">
      <c r="A143" s="28">
        <v>44760.0</v>
      </c>
      <c r="B143" s="25">
        <v>2567.68</v>
      </c>
    </row>
    <row r="144">
      <c r="A144" s="28">
        <v>44761.0</v>
      </c>
      <c r="B144" s="25">
        <v>2628.34</v>
      </c>
    </row>
    <row r="145">
      <c r="A145" s="28">
        <v>44762.0</v>
      </c>
      <c r="B145" s="25">
        <v>2643.93</v>
      </c>
    </row>
    <row r="146">
      <c r="A146" s="28">
        <v>44763.0</v>
      </c>
      <c r="B146" s="25">
        <v>2663.84</v>
      </c>
    </row>
    <row r="147">
      <c r="A147" s="28">
        <v>44764.0</v>
      </c>
      <c r="B147" s="25">
        <v>2650.82</v>
      </c>
    </row>
    <row r="148">
      <c r="A148" s="28">
        <v>44767.0</v>
      </c>
      <c r="B148" s="25">
        <v>2651.22</v>
      </c>
    </row>
    <row r="149">
      <c r="A149" s="28">
        <v>44768.0</v>
      </c>
      <c r="B149" s="25">
        <v>2624.49</v>
      </c>
    </row>
    <row r="150">
      <c r="A150" s="28">
        <v>44769.0</v>
      </c>
      <c r="B150" s="25">
        <v>2675.08</v>
      </c>
    </row>
    <row r="151">
      <c r="A151" s="28">
        <v>44770.0</v>
      </c>
      <c r="B151" s="25">
        <v>2709.82</v>
      </c>
    </row>
    <row r="152">
      <c r="A152" s="28">
        <v>44771.0</v>
      </c>
      <c r="B152" s="25">
        <v>2746.36</v>
      </c>
    </row>
    <row r="153">
      <c r="A153" s="28">
        <v>44774.0</v>
      </c>
      <c r="B153" s="25">
        <v>2749.26</v>
      </c>
    </row>
    <row r="154">
      <c r="A154" s="28">
        <v>44775.0</v>
      </c>
      <c r="B154" s="25">
        <v>2728.3</v>
      </c>
    </row>
    <row r="155">
      <c r="A155" s="28">
        <v>44776.0</v>
      </c>
      <c r="B155" s="25">
        <v>2755.25</v>
      </c>
    </row>
    <row r="156">
      <c r="A156" s="28">
        <v>44777.0</v>
      </c>
      <c r="B156" s="25">
        <v>2761.65</v>
      </c>
    </row>
    <row r="157">
      <c r="A157" s="28">
        <v>44778.0</v>
      </c>
      <c r="B157" s="25">
        <v>2752.06</v>
      </c>
    </row>
    <row r="158">
      <c r="A158" s="28">
        <v>44781.0</v>
      </c>
      <c r="B158" s="25">
        <v>2758.72</v>
      </c>
    </row>
    <row r="159">
      <c r="A159" s="28">
        <v>44782.0</v>
      </c>
      <c r="B159" s="25">
        <v>2743.62</v>
      </c>
    </row>
    <row r="160">
      <c r="A160" s="28">
        <v>44783.0</v>
      </c>
      <c r="B160" s="25">
        <v>2803.37</v>
      </c>
    </row>
    <row r="161">
      <c r="A161" s="28">
        <v>44784.0</v>
      </c>
      <c r="B161" s="25">
        <v>2802.23</v>
      </c>
    </row>
    <row r="162">
      <c r="A162" s="28">
        <v>44785.0</v>
      </c>
      <c r="B162" s="25">
        <v>2834.51</v>
      </c>
    </row>
    <row r="163">
      <c r="A163" s="28">
        <v>44788.0</v>
      </c>
      <c r="B163" s="25">
        <v>2842.48</v>
      </c>
    </row>
    <row r="164">
      <c r="A164" s="28">
        <v>44789.0</v>
      </c>
      <c r="B164" s="25">
        <v>2844.42</v>
      </c>
    </row>
    <row r="165">
      <c r="A165" s="28">
        <v>44790.0</v>
      </c>
      <c r="B165" s="25">
        <v>2822.87</v>
      </c>
    </row>
    <row r="166">
      <c r="A166" s="28">
        <v>44791.0</v>
      </c>
      <c r="B166" s="25">
        <v>2826.41</v>
      </c>
    </row>
    <row r="167">
      <c r="A167" s="28">
        <v>44792.0</v>
      </c>
      <c r="B167" s="25">
        <v>2787.71</v>
      </c>
    </row>
    <row r="168">
      <c r="A168" s="28">
        <v>44795.0</v>
      </c>
      <c r="B168" s="25">
        <v>2736.1</v>
      </c>
    </row>
    <row r="169">
      <c r="A169" s="28">
        <v>44796.0</v>
      </c>
      <c r="B169" s="25">
        <v>2730.35</v>
      </c>
    </row>
    <row r="170">
      <c r="A170" s="28">
        <v>44797.0</v>
      </c>
      <c r="B170" s="25">
        <v>2736.01</v>
      </c>
    </row>
    <row r="171">
      <c r="A171" s="28">
        <v>44798.0</v>
      </c>
      <c r="B171" s="25">
        <v>2768.48</v>
      </c>
    </row>
    <row r="172">
      <c r="A172" s="28">
        <v>44799.0</v>
      </c>
      <c r="B172" s="25">
        <v>2694.62</v>
      </c>
    </row>
    <row r="173">
      <c r="A173" s="28">
        <v>44802.0</v>
      </c>
      <c r="B173" s="25">
        <v>2668.79</v>
      </c>
    </row>
    <row r="174">
      <c r="A174" s="28">
        <v>44803.0</v>
      </c>
      <c r="B174" s="25">
        <v>2645.37</v>
      </c>
    </row>
    <row r="175">
      <c r="A175" s="28">
        <v>44804.0</v>
      </c>
      <c r="B175" s="25">
        <v>2627.32</v>
      </c>
    </row>
    <row r="176">
      <c r="A176" s="28">
        <v>44805.0</v>
      </c>
      <c r="B176" s="25">
        <v>2610.25</v>
      </c>
    </row>
    <row r="177">
      <c r="A177" s="28">
        <v>44806.0</v>
      </c>
      <c r="B177" s="25">
        <v>2605.21</v>
      </c>
    </row>
    <row r="178">
      <c r="A178" s="28">
        <v>44809.0</v>
      </c>
      <c r="B178" s="25">
        <v>2596.7</v>
      </c>
    </row>
    <row r="179">
      <c r="A179" s="28">
        <v>44810.0</v>
      </c>
      <c r="B179" s="25">
        <v>2584.97</v>
      </c>
    </row>
    <row r="180">
      <c r="A180" s="28">
        <v>44811.0</v>
      </c>
      <c r="B180" s="25">
        <v>2614.1</v>
      </c>
    </row>
    <row r="181">
      <c r="A181" s="28">
        <v>44812.0</v>
      </c>
      <c r="B181" s="25">
        <v>2636.17</v>
      </c>
    </row>
    <row r="182">
      <c r="A182" s="28">
        <v>44813.0</v>
      </c>
      <c r="B182" s="25">
        <v>2682.9</v>
      </c>
    </row>
    <row r="183">
      <c r="A183" s="28">
        <v>44816.0</v>
      </c>
      <c r="B183" s="25">
        <v>2719.01</v>
      </c>
    </row>
    <row r="184">
      <c r="A184" s="28">
        <v>44817.0</v>
      </c>
      <c r="B184" s="25">
        <v>2619.5</v>
      </c>
    </row>
    <row r="185">
      <c r="A185" s="28">
        <v>44818.0</v>
      </c>
      <c r="B185" s="25">
        <v>2617.84</v>
      </c>
    </row>
    <row r="186">
      <c r="A186" s="28">
        <v>44819.0</v>
      </c>
      <c r="B186" s="25">
        <v>2592.0</v>
      </c>
    </row>
    <row r="187">
      <c r="A187" s="28">
        <v>44820.0</v>
      </c>
      <c r="B187" s="25">
        <v>2569.29</v>
      </c>
    </row>
    <row r="188">
      <c r="A188" s="28">
        <v>44823.0</v>
      </c>
      <c r="B188" s="25">
        <v>2580.55</v>
      </c>
    </row>
    <row r="189">
      <c r="A189" s="28">
        <v>44824.0</v>
      </c>
      <c r="B189" s="25">
        <v>2554.02</v>
      </c>
    </row>
    <row r="190">
      <c r="A190" s="28">
        <v>44825.0</v>
      </c>
      <c r="B190" s="25">
        <v>2516.59</v>
      </c>
    </row>
    <row r="191">
      <c r="A191" s="28">
        <v>44826.0</v>
      </c>
      <c r="B191" s="25">
        <v>2489.36</v>
      </c>
    </row>
    <row r="192">
      <c r="A192" s="28">
        <v>44827.0</v>
      </c>
      <c r="B192" s="25">
        <v>2438.5</v>
      </c>
    </row>
    <row r="193">
      <c r="A193" s="28">
        <v>44830.0</v>
      </c>
      <c r="B193" s="25">
        <v>2408.44</v>
      </c>
    </row>
    <row r="194">
      <c r="A194" s="28">
        <v>44831.0</v>
      </c>
      <c r="B194" s="25">
        <v>2403.88</v>
      </c>
    </row>
    <row r="195">
      <c r="A195" s="28">
        <v>44832.0</v>
      </c>
      <c r="B195" s="25">
        <v>2438.78</v>
      </c>
    </row>
    <row r="196">
      <c r="A196" s="28">
        <v>44833.0</v>
      </c>
      <c r="B196" s="25">
        <v>2401.32</v>
      </c>
    </row>
    <row r="197">
      <c r="A197" s="28">
        <v>44834.0</v>
      </c>
      <c r="B197" s="25">
        <v>2378.65</v>
      </c>
    </row>
    <row r="198">
      <c r="A198" s="28">
        <v>44837.0</v>
      </c>
      <c r="B198" s="25">
        <v>2429.91</v>
      </c>
    </row>
    <row r="199">
      <c r="A199" s="28">
        <v>44838.0</v>
      </c>
      <c r="B199" s="25">
        <v>2511.72</v>
      </c>
    </row>
    <row r="200">
      <c r="A200" s="28">
        <v>44839.0</v>
      </c>
      <c r="B200" s="25">
        <v>2500.08</v>
      </c>
    </row>
    <row r="201">
      <c r="A201" s="28">
        <v>44840.0</v>
      </c>
      <c r="B201" s="25">
        <v>2478.42</v>
      </c>
    </row>
    <row r="202">
      <c r="A202" s="28">
        <v>44841.0</v>
      </c>
      <c r="B202" s="25">
        <v>2417.72</v>
      </c>
    </row>
    <row r="203">
      <c r="A203" s="28">
        <v>44844.0</v>
      </c>
      <c r="B203" s="25">
        <v>2395.61</v>
      </c>
    </row>
    <row r="204">
      <c r="A204" s="28">
        <v>44845.0</v>
      </c>
      <c r="B204" s="25">
        <v>2376.29</v>
      </c>
    </row>
    <row r="205">
      <c r="A205" s="28">
        <v>44846.0</v>
      </c>
      <c r="B205" s="25">
        <v>2367.69</v>
      </c>
    </row>
    <row r="206">
      <c r="A206" s="28">
        <v>44847.0</v>
      </c>
      <c r="B206" s="25">
        <v>2411.69</v>
      </c>
    </row>
    <row r="207">
      <c r="A207" s="28">
        <v>44848.0</v>
      </c>
      <c r="B207" s="25">
        <v>2376.64</v>
      </c>
    </row>
    <row r="208">
      <c r="A208" s="28">
        <v>44851.0</v>
      </c>
      <c r="B208" s="25">
        <v>2431.84</v>
      </c>
    </row>
    <row r="209">
      <c r="A209" s="28">
        <v>44852.0</v>
      </c>
      <c r="B209" s="25">
        <v>2457.86</v>
      </c>
    </row>
    <row r="210">
      <c r="A210" s="28">
        <v>44853.0</v>
      </c>
      <c r="B210" s="25">
        <v>2439.3</v>
      </c>
    </row>
    <row r="211">
      <c r="A211" s="28">
        <v>44854.0</v>
      </c>
      <c r="B211" s="25">
        <v>2429.26</v>
      </c>
    </row>
    <row r="212">
      <c r="A212" s="28">
        <v>44855.0</v>
      </c>
      <c r="B212" s="25">
        <v>2462.42</v>
      </c>
    </row>
    <row r="213">
      <c r="A213" s="28">
        <v>44858.0</v>
      </c>
      <c r="B213" s="25">
        <v>2493.06</v>
      </c>
    </row>
    <row r="214">
      <c r="A214" s="28">
        <v>44859.0</v>
      </c>
      <c r="B214" s="25">
        <v>2537.54</v>
      </c>
    </row>
    <row r="215">
      <c r="A215" s="28">
        <v>44860.0</v>
      </c>
      <c r="B215" s="25">
        <v>2535.67</v>
      </c>
    </row>
    <row r="216">
      <c r="A216" s="28">
        <v>44861.0</v>
      </c>
      <c r="B216" s="25">
        <v>2523.59</v>
      </c>
    </row>
    <row r="217">
      <c r="A217" s="28">
        <v>44862.0</v>
      </c>
      <c r="B217" s="25">
        <v>2561.04</v>
      </c>
    </row>
    <row r="218">
      <c r="A218" s="28">
        <v>44865.0</v>
      </c>
      <c r="B218" s="25">
        <v>2547.72</v>
      </c>
    </row>
    <row r="219">
      <c r="A219" s="28">
        <v>44866.0</v>
      </c>
      <c r="B219" s="25">
        <v>2546.4</v>
      </c>
    </row>
    <row r="220">
      <c r="A220" s="28">
        <v>44867.0</v>
      </c>
      <c r="B220" s="25">
        <v>2499.78</v>
      </c>
    </row>
    <row r="221">
      <c r="A221" s="28">
        <v>44868.0</v>
      </c>
      <c r="B221" s="25">
        <v>2467.89</v>
      </c>
    </row>
    <row r="222">
      <c r="A222" s="28">
        <v>44869.0</v>
      </c>
      <c r="B222" s="25">
        <v>2507.22</v>
      </c>
    </row>
    <row r="223">
      <c r="A223" s="28">
        <v>44872.0</v>
      </c>
      <c r="B223" s="25">
        <v>2533.63</v>
      </c>
    </row>
    <row r="224">
      <c r="A224" s="28">
        <v>44873.0</v>
      </c>
      <c r="B224" s="25">
        <v>2554.87</v>
      </c>
    </row>
    <row r="225">
      <c r="A225" s="28">
        <v>44874.0</v>
      </c>
      <c r="B225" s="25">
        <v>2509.77</v>
      </c>
    </row>
    <row r="226">
      <c r="A226" s="28">
        <v>44875.0</v>
      </c>
      <c r="B226" s="25">
        <v>2636.55</v>
      </c>
    </row>
    <row r="227">
      <c r="A227" s="28">
        <v>44876.0</v>
      </c>
      <c r="B227" s="25">
        <v>2674.08</v>
      </c>
    </row>
    <row r="228">
      <c r="A228" s="28">
        <v>44879.0</v>
      </c>
      <c r="B228" s="25">
        <v>2653.94</v>
      </c>
    </row>
    <row r="229">
      <c r="A229" s="28">
        <v>44880.0</v>
      </c>
      <c r="B229" s="25">
        <v>2678.23</v>
      </c>
    </row>
    <row r="230">
      <c r="A230" s="28">
        <v>44881.0</v>
      </c>
      <c r="B230" s="25">
        <v>2657.58</v>
      </c>
    </row>
    <row r="231">
      <c r="A231" s="28">
        <v>44882.0</v>
      </c>
      <c r="B231" s="25">
        <v>2642.34</v>
      </c>
    </row>
    <row r="232">
      <c r="A232" s="28">
        <v>44883.0</v>
      </c>
      <c r="B232" s="25">
        <v>2658.9</v>
      </c>
    </row>
    <row r="233">
      <c r="A233" s="28">
        <v>44886.0</v>
      </c>
      <c r="B233" s="25">
        <v>2640.44</v>
      </c>
    </row>
    <row r="234">
      <c r="A234" s="28">
        <v>44887.0</v>
      </c>
      <c r="B234" s="25">
        <v>2675.46</v>
      </c>
    </row>
    <row r="235">
      <c r="A235" s="28">
        <v>44888.0</v>
      </c>
      <c r="B235" s="25">
        <v>2697.39</v>
      </c>
    </row>
    <row r="236">
      <c r="A236" s="28">
        <v>44889.0</v>
      </c>
      <c r="B236" s="25">
        <v>2706.01</v>
      </c>
    </row>
    <row r="237">
      <c r="A237" s="28">
        <v>44890.0</v>
      </c>
      <c r="B237" s="25">
        <v>2703.67</v>
      </c>
    </row>
    <row r="238">
      <c r="A238" s="28">
        <v>44893.0</v>
      </c>
      <c r="B238" s="25">
        <v>2668.44</v>
      </c>
    </row>
    <row r="239">
      <c r="A239" s="28">
        <v>44894.0</v>
      </c>
      <c r="B239" s="25">
        <v>2663.25</v>
      </c>
    </row>
    <row r="240">
      <c r="A240" s="28">
        <v>44895.0</v>
      </c>
      <c r="B240" s="25">
        <v>2720.89</v>
      </c>
    </row>
    <row r="241">
      <c r="A241" s="28">
        <v>44896.0</v>
      </c>
      <c r="B241" s="25">
        <v>2741.08</v>
      </c>
    </row>
    <row r="242">
      <c r="A242" s="28">
        <v>44897.0</v>
      </c>
      <c r="B242" s="25">
        <v>2733.03</v>
      </c>
    </row>
    <row r="243">
      <c r="A243" s="28">
        <v>44900.0</v>
      </c>
      <c r="B243" s="25">
        <v>2696.3</v>
      </c>
    </row>
    <row r="244">
      <c r="A244" s="28">
        <v>44901.0</v>
      </c>
      <c r="B244" s="25">
        <v>2662.07</v>
      </c>
    </row>
    <row r="245">
      <c r="A245" s="28">
        <v>44902.0</v>
      </c>
      <c r="B245" s="25">
        <v>2654.34</v>
      </c>
    </row>
    <row r="246">
      <c r="A246" s="28">
        <v>44903.0</v>
      </c>
      <c r="B246" s="25">
        <v>2670.27</v>
      </c>
    </row>
    <row r="247">
      <c r="A247" s="28">
        <v>44904.0</v>
      </c>
      <c r="B247" s="25">
        <v>2662.86</v>
      </c>
    </row>
    <row r="248">
      <c r="A248" s="28">
        <v>44907.0</v>
      </c>
      <c r="B248" s="25">
        <v>2683.56</v>
      </c>
    </row>
    <row r="249">
      <c r="A249" s="28">
        <v>44908.0</v>
      </c>
      <c r="B249" s="25">
        <v>2715.49</v>
      </c>
    </row>
    <row r="250">
      <c r="A250" s="28">
        <v>44909.0</v>
      </c>
      <c r="B250" s="25">
        <v>2705.31</v>
      </c>
    </row>
    <row r="251">
      <c r="A251" s="28">
        <v>44910.0</v>
      </c>
      <c r="B251" s="25">
        <v>2636.91</v>
      </c>
    </row>
    <row r="252">
      <c r="A252" s="28">
        <v>44911.0</v>
      </c>
      <c r="B252" s="25">
        <v>2606.01</v>
      </c>
    </row>
    <row r="253">
      <c r="A253" s="28">
        <v>44914.0</v>
      </c>
      <c r="B253" s="25">
        <v>2585.89</v>
      </c>
    </row>
    <row r="254">
      <c r="A254" s="28">
        <v>44915.0</v>
      </c>
      <c r="B254" s="25">
        <v>2592.86</v>
      </c>
    </row>
    <row r="255">
      <c r="A255" s="28">
        <v>44916.0</v>
      </c>
      <c r="B255" s="25">
        <v>2626.92</v>
      </c>
    </row>
    <row r="256">
      <c r="A256" s="28">
        <v>44917.0</v>
      </c>
      <c r="B256" s="25">
        <v>2595.25</v>
      </c>
    </row>
    <row r="257">
      <c r="A257" s="28">
        <v>44918.0</v>
      </c>
      <c r="B257" s="25">
        <v>2605.19</v>
      </c>
    </row>
    <row r="258">
      <c r="A258" s="28">
        <v>44921.0</v>
      </c>
      <c r="B258" s="25">
        <v>2605.48</v>
      </c>
    </row>
    <row r="259">
      <c r="A259" s="28">
        <v>44922.0</v>
      </c>
      <c r="B259" s="25">
        <v>2600.94</v>
      </c>
    </row>
    <row r="260">
      <c r="A260" s="28">
        <v>44923.0</v>
      </c>
      <c r="B260" s="25">
        <v>2575.16</v>
      </c>
    </row>
    <row r="261">
      <c r="A261" s="28">
        <v>44924.0</v>
      </c>
      <c r="B261" s="25">
        <v>2611.98</v>
      </c>
    </row>
    <row r="262">
      <c r="A262" s="28">
        <v>44925.0</v>
      </c>
      <c r="B262" s="25">
        <v>2602.69</v>
      </c>
    </row>
    <row r="263">
      <c r="A263" s="28">
        <v>44928.0</v>
      </c>
      <c r="B263" s="25">
        <v>2607.25</v>
      </c>
    </row>
    <row r="264">
      <c r="A264" s="28">
        <v>44929.0</v>
      </c>
      <c r="B264" s="25">
        <v>2600.91</v>
      </c>
    </row>
    <row r="265">
      <c r="A265" s="28">
        <v>44930.0</v>
      </c>
      <c r="B265" s="25">
        <v>2624.35</v>
      </c>
    </row>
    <row r="266">
      <c r="A266" s="28">
        <v>44931.0</v>
      </c>
      <c r="B266" s="25">
        <v>2594.69</v>
      </c>
    </row>
    <row r="267">
      <c r="A267" s="28">
        <v>44932.0</v>
      </c>
      <c r="B267" s="25">
        <v>2649.76</v>
      </c>
    </row>
    <row r="268">
      <c r="A268" s="28">
        <v>44935.0</v>
      </c>
      <c r="B268" s="25">
        <v>2663.17</v>
      </c>
    </row>
    <row r="269">
      <c r="A269" s="28">
        <v>44936.0</v>
      </c>
      <c r="B269" s="25">
        <v>2671.2</v>
      </c>
    </row>
    <row r="270">
      <c r="A270" s="28">
        <v>44937.0</v>
      </c>
      <c r="B270" s="25">
        <v>2700.75</v>
      </c>
    </row>
    <row r="271">
      <c r="A271" s="28">
        <v>44938.0</v>
      </c>
      <c r="B271" s="25">
        <v>2720.09</v>
      </c>
    </row>
    <row r="272">
      <c r="A272" s="28">
        <v>44939.0</v>
      </c>
      <c r="B272" s="25">
        <v>2735.72</v>
      </c>
    </row>
    <row r="273">
      <c r="A273" s="28">
        <v>44942.0</v>
      </c>
      <c r="B273" s="25">
        <v>2735.88</v>
      </c>
    </row>
    <row r="274">
      <c r="A274" s="28">
        <v>44943.0</v>
      </c>
      <c r="B274" s="25">
        <v>2736.45</v>
      </c>
    </row>
    <row r="275">
      <c r="A275" s="28">
        <v>44944.0</v>
      </c>
      <c r="B275" s="25">
        <v>2713.54</v>
      </c>
    </row>
    <row r="276">
      <c r="A276" s="28">
        <v>44945.0</v>
      </c>
      <c r="B276" s="25">
        <v>2685.32</v>
      </c>
    </row>
    <row r="277">
      <c r="A277" s="28">
        <v>44946.0</v>
      </c>
      <c r="B277" s="25">
        <v>2725.4</v>
      </c>
    </row>
    <row r="278">
      <c r="A278" s="28">
        <v>44949.0</v>
      </c>
      <c r="B278" s="25">
        <v>2754.96</v>
      </c>
    </row>
    <row r="279">
      <c r="A279" s="28">
        <v>44950.0</v>
      </c>
      <c r="B279" s="25">
        <v>2755.96</v>
      </c>
    </row>
    <row r="280">
      <c r="A280" s="28">
        <v>44951.0</v>
      </c>
      <c r="B280" s="25">
        <v>2756.73</v>
      </c>
    </row>
    <row r="281">
      <c r="A281" s="28">
        <v>44952.0</v>
      </c>
      <c r="B281" s="25">
        <v>2777.62</v>
      </c>
    </row>
    <row r="282">
      <c r="A282" s="28">
        <v>44953.0</v>
      </c>
      <c r="B282" s="25">
        <v>2785.84</v>
      </c>
    </row>
    <row r="283">
      <c r="A283" s="28">
        <v>44956.0</v>
      </c>
      <c r="B283" s="25">
        <v>2759.32</v>
      </c>
    </row>
    <row r="284">
      <c r="A284" s="28">
        <v>44957.0</v>
      </c>
      <c r="B284" s="25">
        <v>2785.0</v>
      </c>
    </row>
    <row r="285">
      <c r="A285" s="28">
        <v>44958.0</v>
      </c>
      <c r="B285" s="25">
        <v>2809.94</v>
      </c>
    </row>
    <row r="286">
      <c r="A286" s="28">
        <v>44959.0</v>
      </c>
      <c r="B286" s="25">
        <v>2847.82</v>
      </c>
    </row>
    <row r="287">
      <c r="A287" s="28">
        <v>44960.0</v>
      </c>
      <c r="B287" s="25">
        <v>2820.73</v>
      </c>
    </row>
    <row r="288">
      <c r="A288" s="28">
        <v>44963.0</v>
      </c>
      <c r="B288" s="25">
        <v>2793.59</v>
      </c>
    </row>
    <row r="289">
      <c r="A289" s="28">
        <v>44964.0</v>
      </c>
      <c r="B289" s="25">
        <v>2820.49</v>
      </c>
    </row>
    <row r="290">
      <c r="A290" s="28">
        <v>44965.0</v>
      </c>
      <c r="B290" s="25">
        <v>2801.96</v>
      </c>
    </row>
    <row r="291">
      <c r="A291" s="28">
        <v>44966.0</v>
      </c>
      <c r="B291" s="25">
        <v>2790.53</v>
      </c>
    </row>
    <row r="292">
      <c r="A292" s="28">
        <v>44967.0</v>
      </c>
      <c r="B292" s="25">
        <v>2783.91</v>
      </c>
    </row>
    <row r="293">
      <c r="A293" s="28">
        <v>44970.0</v>
      </c>
      <c r="B293" s="25">
        <v>2810.04</v>
      </c>
    </row>
    <row r="294">
      <c r="A294" s="28">
        <v>44971.0</v>
      </c>
      <c r="B294" s="25">
        <v>2812.53</v>
      </c>
    </row>
    <row r="295">
      <c r="A295" s="28">
        <v>44972.0</v>
      </c>
      <c r="B295" s="25">
        <v>2815.45</v>
      </c>
    </row>
    <row r="296">
      <c r="A296" s="28">
        <v>44973.0</v>
      </c>
      <c r="B296" s="25">
        <v>2790.63</v>
      </c>
    </row>
    <row r="297">
      <c r="A297" s="28">
        <v>44974.0</v>
      </c>
      <c r="B297" s="25">
        <v>2779.88</v>
      </c>
    </row>
    <row r="298">
      <c r="A298" s="28">
        <v>44977.0</v>
      </c>
      <c r="B298" s="25">
        <v>2783.26</v>
      </c>
    </row>
    <row r="299">
      <c r="A299" s="28">
        <v>44978.0</v>
      </c>
      <c r="B299" s="25">
        <v>2740.38</v>
      </c>
    </row>
    <row r="300">
      <c r="A300" s="28">
        <v>44979.0</v>
      </c>
      <c r="B300" s="25">
        <v>2730.88</v>
      </c>
    </row>
    <row r="301">
      <c r="A301" s="28">
        <v>44980.0</v>
      </c>
      <c r="B301" s="25">
        <v>2737.41</v>
      </c>
    </row>
    <row r="302">
      <c r="A302" s="28">
        <v>44981.0</v>
      </c>
      <c r="B302" s="25">
        <v>2706.91</v>
      </c>
    </row>
    <row r="303">
      <c r="A303" s="28">
        <v>44984.0</v>
      </c>
      <c r="B303" s="25">
        <v>2721.63</v>
      </c>
    </row>
    <row r="304">
      <c r="A304" s="28">
        <v>44985.0</v>
      </c>
      <c r="B304" s="25">
        <v>2714.57</v>
      </c>
    </row>
    <row r="305">
      <c r="A305" s="28">
        <v>44986.0</v>
      </c>
      <c r="B305" s="25">
        <v>2706.79</v>
      </c>
    </row>
    <row r="306">
      <c r="A306" s="28">
        <v>44987.0</v>
      </c>
      <c r="B306" s="25">
        <v>2719.68</v>
      </c>
    </row>
    <row r="307">
      <c r="A307" s="28">
        <v>44988.0</v>
      </c>
      <c r="B307" s="25">
        <v>2757.97</v>
      </c>
    </row>
    <row r="308">
      <c r="A308" s="28">
        <v>44991.0</v>
      </c>
      <c r="B308" s="25">
        <v>2764.64</v>
      </c>
    </row>
    <row r="309">
      <c r="A309" s="28">
        <v>44992.0</v>
      </c>
      <c r="B309" s="25">
        <v>2724.8</v>
      </c>
    </row>
    <row r="310">
      <c r="A310" s="28">
        <v>44993.0</v>
      </c>
      <c r="B310" s="25">
        <v>2725.23</v>
      </c>
    </row>
    <row r="311">
      <c r="A311" s="28">
        <v>44994.0</v>
      </c>
      <c r="B311" s="25">
        <v>2691.17</v>
      </c>
    </row>
    <row r="312">
      <c r="A312" s="28">
        <v>44995.0</v>
      </c>
      <c r="B312" s="25">
        <v>2657.41</v>
      </c>
    </row>
    <row r="313">
      <c r="A313" s="28">
        <v>44998.0</v>
      </c>
      <c r="B313" s="25">
        <v>2643.64</v>
      </c>
    </row>
    <row r="314">
      <c r="A314" s="28">
        <v>44999.0</v>
      </c>
      <c r="B314" s="25">
        <v>2674.36</v>
      </c>
    </row>
    <row r="315">
      <c r="A315" s="28">
        <v>45000.0</v>
      </c>
      <c r="B315" s="25">
        <v>2638.46</v>
      </c>
    </row>
    <row r="316">
      <c r="A316" s="28">
        <v>45001.0</v>
      </c>
      <c r="B316" s="25">
        <v>2677.99</v>
      </c>
    </row>
    <row r="317">
      <c r="A317" s="28">
        <v>45002.0</v>
      </c>
      <c r="B317" s="25">
        <v>2656.19</v>
      </c>
    </row>
    <row r="318">
      <c r="A318" s="28">
        <v>45005.0</v>
      </c>
      <c r="B318" s="25">
        <v>2678.29</v>
      </c>
    </row>
    <row r="319">
      <c r="A319" s="28">
        <v>45006.0</v>
      </c>
      <c r="B319" s="25">
        <v>2711.84</v>
      </c>
    </row>
    <row r="320">
      <c r="A320" s="28">
        <v>45007.0</v>
      </c>
      <c r="B320" s="25">
        <v>2686.13</v>
      </c>
    </row>
    <row r="321">
      <c r="A321" s="28">
        <v>45008.0</v>
      </c>
      <c r="B321" s="25">
        <v>2696.85</v>
      </c>
    </row>
    <row r="322">
      <c r="A322" s="28">
        <v>45009.0</v>
      </c>
      <c r="B322" s="25">
        <v>2692.55</v>
      </c>
    </row>
    <row r="323">
      <c r="A323" s="28">
        <v>45012.0</v>
      </c>
      <c r="B323" s="25">
        <v>2702.42</v>
      </c>
    </row>
    <row r="324">
      <c r="A324" s="28">
        <v>45013.0</v>
      </c>
      <c r="B324" s="25">
        <v>2704.76</v>
      </c>
    </row>
    <row r="325">
      <c r="A325" s="28">
        <v>45014.0</v>
      </c>
      <c r="B325" s="25">
        <v>2739.42</v>
      </c>
    </row>
    <row r="326">
      <c r="A326" s="28">
        <v>45015.0</v>
      </c>
      <c r="B326" s="25">
        <v>2759.7</v>
      </c>
    </row>
    <row r="327">
      <c r="A327" s="28">
        <v>45016.0</v>
      </c>
      <c r="B327" s="25">
        <v>2791.44</v>
      </c>
    </row>
    <row r="328">
      <c r="A328" s="28">
        <v>45019.0</v>
      </c>
      <c r="B328" s="25">
        <v>2803.63</v>
      </c>
    </row>
    <row r="329">
      <c r="A329" s="28">
        <v>45020.0</v>
      </c>
      <c r="B329" s="25">
        <v>2796.78</v>
      </c>
    </row>
    <row r="330">
      <c r="A330" s="28">
        <v>45021.0</v>
      </c>
      <c r="B330" s="25">
        <v>2784.05</v>
      </c>
    </row>
    <row r="331">
      <c r="A331" s="28">
        <v>45022.0</v>
      </c>
      <c r="B331" s="25">
        <v>2790.1</v>
      </c>
    </row>
    <row r="332">
      <c r="A332" s="28">
        <v>45023.0</v>
      </c>
      <c r="B332" s="25">
        <v>2790.38</v>
      </c>
    </row>
    <row r="333">
      <c r="A333" s="28">
        <v>45026.0</v>
      </c>
      <c r="B333" s="25">
        <v>2786.2</v>
      </c>
    </row>
    <row r="334">
      <c r="A334" s="28">
        <v>45027.0</v>
      </c>
      <c r="B334" s="25">
        <v>2797.07</v>
      </c>
    </row>
    <row r="335">
      <c r="A335" s="28">
        <v>45028.0</v>
      </c>
      <c r="B335" s="25">
        <v>2795.48</v>
      </c>
    </row>
    <row r="336">
      <c r="A336" s="28">
        <v>45029.0</v>
      </c>
      <c r="B336" s="25">
        <v>2829.2</v>
      </c>
    </row>
    <row r="337">
      <c r="A337" s="28">
        <v>45030.0</v>
      </c>
      <c r="B337" s="25">
        <v>2825.75</v>
      </c>
    </row>
    <row r="338">
      <c r="A338" s="28">
        <v>45033.0</v>
      </c>
      <c r="B338" s="25">
        <v>2827.24</v>
      </c>
    </row>
    <row r="339">
      <c r="A339" s="28">
        <v>45034.0</v>
      </c>
      <c r="B339" s="25">
        <v>2835.89</v>
      </c>
    </row>
    <row r="340">
      <c r="A340" s="28">
        <v>45035.0</v>
      </c>
      <c r="B340" s="25">
        <v>2833.39</v>
      </c>
    </row>
    <row r="341">
      <c r="A341" s="28">
        <v>45036.0</v>
      </c>
      <c r="B341" s="25">
        <v>2822.54</v>
      </c>
    </row>
    <row r="342">
      <c r="A342" s="28">
        <v>45037.0</v>
      </c>
      <c r="B342" s="25">
        <v>2823.07</v>
      </c>
    </row>
    <row r="343">
      <c r="A343" s="28">
        <v>45040.0</v>
      </c>
      <c r="B343" s="25">
        <v>2826.85</v>
      </c>
    </row>
    <row r="344">
      <c r="A344" s="28">
        <v>45041.0</v>
      </c>
      <c r="B344" s="25">
        <v>2789.54</v>
      </c>
    </row>
    <row r="345">
      <c r="A345" s="28">
        <v>45042.0</v>
      </c>
      <c r="B345" s="25">
        <v>2779.71</v>
      </c>
    </row>
    <row r="346">
      <c r="A346" s="28">
        <v>45043.0</v>
      </c>
      <c r="B346" s="25">
        <v>2815.77</v>
      </c>
    </row>
    <row r="347">
      <c r="A347" s="28">
        <v>45044.0</v>
      </c>
      <c r="B347" s="25">
        <v>2835.93</v>
      </c>
    </row>
    <row r="348">
      <c r="A348" s="28">
        <v>45047.0</v>
      </c>
      <c r="B348" s="25">
        <v>2833.6</v>
      </c>
    </row>
    <row r="349">
      <c r="A349" s="28">
        <v>45048.0</v>
      </c>
      <c r="B349" s="25">
        <v>2803.07</v>
      </c>
    </row>
    <row r="350">
      <c r="A350" s="28">
        <v>45049.0</v>
      </c>
      <c r="B350" s="25">
        <v>2796.31</v>
      </c>
    </row>
    <row r="351">
      <c r="A351" s="28">
        <v>45050.0</v>
      </c>
      <c r="B351" s="25">
        <v>2779.26</v>
      </c>
    </row>
    <row r="352">
      <c r="A352" s="28">
        <v>45051.0</v>
      </c>
      <c r="B352" s="25">
        <v>2821.99</v>
      </c>
    </row>
    <row r="353">
      <c r="A353" s="28">
        <v>45054.0</v>
      </c>
      <c r="B353" s="25">
        <v>2827.38</v>
      </c>
    </row>
    <row r="354">
      <c r="A354" s="28">
        <v>45055.0</v>
      </c>
      <c r="B354" s="25">
        <v>2815.29</v>
      </c>
    </row>
    <row r="355">
      <c r="A355" s="28">
        <v>45056.0</v>
      </c>
      <c r="B355" s="25">
        <v>2822.6</v>
      </c>
    </row>
    <row r="356">
      <c r="A356" s="28">
        <v>45057.0</v>
      </c>
      <c r="B356" s="25">
        <v>2814.86</v>
      </c>
    </row>
    <row r="357">
      <c r="A357" s="28">
        <v>45058.0</v>
      </c>
      <c r="B357" s="25">
        <v>2809.35</v>
      </c>
    </row>
    <row r="358">
      <c r="A358" s="28">
        <v>45061.0</v>
      </c>
      <c r="B358" s="25">
        <v>2819.47</v>
      </c>
    </row>
    <row r="359">
      <c r="A359" s="28">
        <v>45062.0</v>
      </c>
      <c r="B359" s="25">
        <v>2802.39</v>
      </c>
    </row>
    <row r="360">
      <c r="A360" s="28">
        <v>45063.0</v>
      </c>
      <c r="B360" s="25">
        <v>2820.92</v>
      </c>
    </row>
    <row r="361">
      <c r="A361" s="28">
        <v>45064.0</v>
      </c>
      <c r="B361" s="25">
        <v>2840.12</v>
      </c>
    </row>
    <row r="362">
      <c r="A362" s="28">
        <v>45065.0</v>
      </c>
      <c r="B362" s="25">
        <v>2842.76</v>
      </c>
    </row>
    <row r="363">
      <c r="A363" s="28">
        <v>45068.0</v>
      </c>
      <c r="B363" s="25">
        <v>2845.71</v>
      </c>
    </row>
    <row r="364">
      <c r="A364" s="28">
        <v>45069.0</v>
      </c>
      <c r="B364" s="25">
        <v>2816.85</v>
      </c>
    </row>
    <row r="365">
      <c r="A365" s="28">
        <v>45070.0</v>
      </c>
      <c r="B365" s="25">
        <v>2788.82</v>
      </c>
    </row>
    <row r="366">
      <c r="A366" s="28">
        <v>45071.0</v>
      </c>
      <c r="B366" s="25">
        <v>2796.86</v>
      </c>
    </row>
    <row r="367">
      <c r="A367" s="28">
        <v>45072.0</v>
      </c>
      <c r="B367" s="25">
        <v>2827.93</v>
      </c>
    </row>
    <row r="368">
      <c r="A368" s="28">
        <v>45075.0</v>
      </c>
      <c r="B368" s="25">
        <v>2830.43</v>
      </c>
    </row>
    <row r="369">
      <c r="A369" s="28">
        <v>45076.0</v>
      </c>
      <c r="B369" s="25">
        <v>2825.6</v>
      </c>
    </row>
    <row r="370">
      <c r="A370" s="28">
        <v>45077.0</v>
      </c>
      <c r="B370" s="25">
        <v>2800.56</v>
      </c>
    </row>
    <row r="371">
      <c r="A371" s="28">
        <v>45078.0</v>
      </c>
      <c r="B371" s="25">
        <v>2831.66</v>
      </c>
    </row>
    <row r="372">
      <c r="A372" s="28">
        <v>45079.0</v>
      </c>
      <c r="B372" s="25">
        <v>2873.37</v>
      </c>
    </row>
    <row r="373">
      <c r="A373" s="28">
        <v>45082.0</v>
      </c>
      <c r="B373" s="25">
        <v>2870.27</v>
      </c>
    </row>
    <row r="374">
      <c r="A374" s="28">
        <v>45083.0</v>
      </c>
      <c r="B374" s="25">
        <v>2877.97</v>
      </c>
    </row>
    <row r="375">
      <c r="A375" s="28">
        <v>45084.0</v>
      </c>
      <c r="B375" s="25">
        <v>2866.59</v>
      </c>
    </row>
    <row r="376">
      <c r="A376" s="28">
        <v>45085.0</v>
      </c>
      <c r="B376" s="25">
        <v>2882.13</v>
      </c>
    </row>
    <row r="377">
      <c r="A377" s="28">
        <v>45086.0</v>
      </c>
      <c r="B377" s="25">
        <v>2885.63</v>
      </c>
    </row>
    <row r="378">
      <c r="A378" s="28">
        <v>45089.0</v>
      </c>
      <c r="B378" s="25">
        <v>2906.01</v>
      </c>
    </row>
    <row r="379">
      <c r="A379" s="28">
        <v>45090.0</v>
      </c>
      <c r="B379" s="25">
        <v>2929.68</v>
      </c>
    </row>
    <row r="380">
      <c r="A380" s="28">
        <v>45091.0</v>
      </c>
      <c r="B380" s="25">
        <v>2939.59</v>
      </c>
    </row>
    <row r="381">
      <c r="A381" s="28">
        <v>45092.0</v>
      </c>
      <c r="B381" s="25">
        <v>2966.43</v>
      </c>
    </row>
    <row r="382">
      <c r="A382" s="28">
        <v>45093.0</v>
      </c>
      <c r="B382" s="25">
        <v>2962.34</v>
      </c>
    </row>
    <row r="383">
      <c r="A383" s="28">
        <v>45096.0</v>
      </c>
      <c r="B383" s="25">
        <v>2955.12</v>
      </c>
    </row>
    <row r="384">
      <c r="A384" s="28">
        <v>45097.0</v>
      </c>
      <c r="B384" s="25">
        <v>2939.54</v>
      </c>
    </row>
    <row r="385">
      <c r="A385" s="28">
        <v>45098.0</v>
      </c>
      <c r="B385" s="25">
        <v>2927.72</v>
      </c>
    </row>
    <row r="386">
      <c r="A386" s="28">
        <v>45099.0</v>
      </c>
      <c r="B386" s="25">
        <v>2930.37</v>
      </c>
    </row>
    <row r="387">
      <c r="A387" s="28">
        <v>45100.0</v>
      </c>
      <c r="B387" s="25">
        <v>2902.34</v>
      </c>
    </row>
    <row r="388">
      <c r="A388" s="28">
        <v>45103.0</v>
      </c>
      <c r="B388" s="25">
        <v>2894.93</v>
      </c>
    </row>
    <row r="389">
      <c r="A389" s="28">
        <v>45104.0</v>
      </c>
      <c r="B389" s="25">
        <v>2921.19</v>
      </c>
    </row>
    <row r="390">
      <c r="A390" s="28">
        <v>45105.0</v>
      </c>
      <c r="B390" s="25">
        <v>2924.92</v>
      </c>
    </row>
    <row r="391">
      <c r="A391" s="28">
        <v>45106.0</v>
      </c>
      <c r="B391" s="25">
        <v>2933.86</v>
      </c>
    </row>
    <row r="392">
      <c r="A392" s="28">
        <v>45107.0</v>
      </c>
      <c r="B392" s="25">
        <v>2966.72</v>
      </c>
    </row>
    <row r="393">
      <c r="A393" s="28">
        <v>45110.0</v>
      </c>
      <c r="B393" s="25">
        <v>2972.03</v>
      </c>
    </row>
    <row r="394">
      <c r="A394" s="28">
        <v>45111.0</v>
      </c>
      <c r="B394" s="25">
        <v>2971.7</v>
      </c>
    </row>
    <row r="395">
      <c r="A395" s="28">
        <v>45112.0</v>
      </c>
      <c r="B395" s="25">
        <v>2960.76</v>
      </c>
    </row>
    <row r="396">
      <c r="A396" s="28">
        <v>45113.0</v>
      </c>
      <c r="B396" s="25">
        <v>2924.55</v>
      </c>
    </row>
    <row r="397">
      <c r="A397" s="28">
        <v>45114.0</v>
      </c>
      <c r="B397" s="25">
        <v>2924.19</v>
      </c>
    </row>
    <row r="398">
      <c r="A398" s="28">
        <v>45117.0</v>
      </c>
      <c r="B398" s="25">
        <v>2931.05</v>
      </c>
    </row>
    <row r="399">
      <c r="A399" s="28">
        <v>45118.0</v>
      </c>
      <c r="B399" s="25">
        <v>2953.12</v>
      </c>
    </row>
    <row r="400">
      <c r="A400" s="28">
        <v>45119.0</v>
      </c>
      <c r="B400" s="25">
        <v>2987.19</v>
      </c>
    </row>
    <row r="401">
      <c r="A401" s="28">
        <v>45120.0</v>
      </c>
      <c r="B401" s="25">
        <v>3019.71</v>
      </c>
    </row>
    <row r="402">
      <c r="A402" s="28">
        <v>45121.0</v>
      </c>
      <c r="B402" s="25">
        <v>3017.94</v>
      </c>
    </row>
    <row r="403">
      <c r="A403" s="28">
        <v>45124.0</v>
      </c>
      <c r="B403" s="25">
        <v>3021.96</v>
      </c>
    </row>
    <row r="404">
      <c r="A404" s="28">
        <v>45125.0</v>
      </c>
      <c r="B404" s="25">
        <v>3042.53</v>
      </c>
    </row>
    <row r="405">
      <c r="A405" s="28">
        <v>45126.0</v>
      </c>
      <c r="B405" s="25">
        <v>3047.99</v>
      </c>
    </row>
    <row r="406">
      <c r="A406" s="28">
        <v>45127.0</v>
      </c>
      <c r="B406" s="25">
        <v>3029.7</v>
      </c>
    </row>
    <row r="407">
      <c r="A407" s="28">
        <v>45128.0</v>
      </c>
      <c r="B407" s="25">
        <v>3028.71</v>
      </c>
    </row>
    <row r="408">
      <c r="A408" s="28">
        <v>45131.0</v>
      </c>
      <c r="B408" s="25">
        <v>3037.44</v>
      </c>
    </row>
    <row r="409">
      <c r="A409" s="28">
        <v>45132.0</v>
      </c>
      <c r="B409" s="25">
        <v>3045.39</v>
      </c>
    </row>
    <row r="410">
      <c r="A410" s="28">
        <v>45133.0</v>
      </c>
      <c r="B410" s="25">
        <v>3044.7</v>
      </c>
    </row>
    <row r="411">
      <c r="A411" s="28">
        <v>45134.0</v>
      </c>
      <c r="B411" s="25">
        <v>3034.41</v>
      </c>
    </row>
    <row r="412">
      <c r="A412" s="28">
        <v>45135.0</v>
      </c>
      <c r="B412" s="25">
        <v>3057.84</v>
      </c>
    </row>
    <row r="413">
      <c r="A413" s="28">
        <v>45138.0</v>
      </c>
      <c r="B413" s="25">
        <v>3064.3</v>
      </c>
    </row>
    <row r="414">
      <c r="A414" s="28">
        <v>45139.0</v>
      </c>
      <c r="B414" s="25">
        <v>3048.6</v>
      </c>
    </row>
    <row r="415">
      <c r="A415" s="28">
        <v>45140.0</v>
      </c>
      <c r="B415" s="25">
        <v>3000.53</v>
      </c>
    </row>
    <row r="416">
      <c r="A416" s="28">
        <v>45141.0</v>
      </c>
      <c r="B416" s="25">
        <v>2990.13</v>
      </c>
    </row>
    <row r="417">
      <c r="A417" s="28">
        <v>45142.0</v>
      </c>
      <c r="B417" s="25">
        <v>2986.54</v>
      </c>
    </row>
    <row r="418">
      <c r="A418" s="28">
        <v>45145.0</v>
      </c>
      <c r="B418" s="25">
        <v>3003.77</v>
      </c>
    </row>
    <row r="419">
      <c r="A419" s="28">
        <v>45146.0</v>
      </c>
      <c r="B419" s="25">
        <v>2988.1</v>
      </c>
    </row>
    <row r="420">
      <c r="A420" s="28">
        <v>45147.0</v>
      </c>
      <c r="B420" s="25">
        <v>2976.31</v>
      </c>
    </row>
    <row r="421">
      <c r="A421" s="28">
        <v>45148.0</v>
      </c>
      <c r="B421" s="25">
        <v>2984.81</v>
      </c>
    </row>
    <row r="422">
      <c r="A422" s="28">
        <v>45149.0</v>
      </c>
      <c r="B422" s="25">
        <v>2972.73</v>
      </c>
    </row>
    <row r="423">
      <c r="A423" s="28">
        <v>45152.0</v>
      </c>
      <c r="B423" s="25">
        <v>2976.86</v>
      </c>
    </row>
    <row r="424">
      <c r="A424" s="28">
        <v>45153.0</v>
      </c>
      <c r="B424" s="25">
        <v>2948.22</v>
      </c>
    </row>
    <row r="425">
      <c r="A425" s="28">
        <v>45154.0</v>
      </c>
      <c r="B425" s="25">
        <v>2925.63</v>
      </c>
    </row>
    <row r="426">
      <c r="A426" s="28">
        <v>45155.0</v>
      </c>
      <c r="B426" s="25">
        <v>2901.84</v>
      </c>
    </row>
    <row r="427">
      <c r="A427" s="28">
        <v>45156.0</v>
      </c>
      <c r="B427" s="25">
        <v>2897.5</v>
      </c>
    </row>
    <row r="428">
      <c r="A428" s="28">
        <v>45159.0</v>
      </c>
      <c r="B428" s="25">
        <v>2910.52</v>
      </c>
    </row>
    <row r="429">
      <c r="A429" s="28">
        <v>45160.0</v>
      </c>
      <c r="B429" s="25">
        <v>2909.19</v>
      </c>
    </row>
    <row r="430">
      <c r="A430" s="28">
        <v>45161.0</v>
      </c>
      <c r="B430" s="25">
        <v>2937.7</v>
      </c>
    </row>
    <row r="431">
      <c r="A431" s="28">
        <v>45162.0</v>
      </c>
      <c r="B431" s="25">
        <v>2906.25</v>
      </c>
    </row>
    <row r="432">
      <c r="A432" s="28">
        <v>45163.0</v>
      </c>
      <c r="B432" s="25">
        <v>2911.99</v>
      </c>
    </row>
    <row r="433">
      <c r="A433" s="28">
        <v>45166.0</v>
      </c>
      <c r="B433" s="25">
        <v>2935.71</v>
      </c>
    </row>
    <row r="434">
      <c r="A434" s="28">
        <v>45167.0</v>
      </c>
      <c r="B434" s="25">
        <v>2975.5</v>
      </c>
    </row>
    <row r="435">
      <c r="A435" s="28">
        <v>45168.0</v>
      </c>
      <c r="B435" s="25">
        <v>2991.52</v>
      </c>
    </row>
    <row r="436">
      <c r="A436" s="28">
        <v>45169.0</v>
      </c>
      <c r="B436" s="25">
        <v>2986.02</v>
      </c>
    </row>
    <row r="437">
      <c r="A437" s="28">
        <v>45170.0</v>
      </c>
      <c r="B437" s="25">
        <v>2989.51</v>
      </c>
    </row>
    <row r="438">
      <c r="A438" s="28">
        <v>45173.0</v>
      </c>
      <c r="B438" s="25">
        <v>2990.17</v>
      </c>
    </row>
    <row r="439">
      <c r="A439" s="28">
        <v>45174.0</v>
      </c>
      <c r="B439" s="25">
        <v>2973.45</v>
      </c>
    </row>
    <row r="440">
      <c r="A440" s="28">
        <v>45175.0</v>
      </c>
      <c r="B440" s="25">
        <v>2955.82</v>
      </c>
    </row>
    <row r="441">
      <c r="A441" s="28">
        <v>45176.0</v>
      </c>
      <c r="B441" s="25">
        <v>2947.11</v>
      </c>
    </row>
    <row r="442">
      <c r="A442" s="28">
        <v>45177.0</v>
      </c>
      <c r="B442" s="25">
        <v>2948.81</v>
      </c>
    </row>
    <row r="443">
      <c r="A443" s="28">
        <v>45180.0</v>
      </c>
      <c r="B443" s="25">
        <v>2969.45</v>
      </c>
    </row>
    <row r="444">
      <c r="A444" s="28">
        <v>45181.0</v>
      </c>
      <c r="B444" s="25">
        <v>2955.87</v>
      </c>
    </row>
    <row r="445">
      <c r="A445" s="28">
        <v>45182.0</v>
      </c>
      <c r="B445" s="25">
        <v>2956.84</v>
      </c>
    </row>
    <row r="446">
      <c r="A446" s="28">
        <v>45183.0</v>
      </c>
      <c r="B446" s="25">
        <v>2982.68</v>
      </c>
    </row>
    <row r="447">
      <c r="A447" s="28">
        <v>45184.0</v>
      </c>
      <c r="B447" s="25">
        <v>2960.98</v>
      </c>
    </row>
    <row r="448">
      <c r="A448" s="28">
        <v>45187.0</v>
      </c>
      <c r="B448" s="25">
        <v>2956.14</v>
      </c>
    </row>
    <row r="449">
      <c r="A449" s="28">
        <v>45188.0</v>
      </c>
      <c r="B449" s="25">
        <v>2951.17</v>
      </c>
    </row>
    <row r="450">
      <c r="A450" s="28">
        <v>45189.0</v>
      </c>
      <c r="B450" s="25">
        <v>2936.36</v>
      </c>
    </row>
    <row r="451">
      <c r="A451" s="28">
        <v>45190.0</v>
      </c>
      <c r="B451" s="25">
        <v>2886.07</v>
      </c>
    </row>
    <row r="452">
      <c r="A452" s="28">
        <v>45191.0</v>
      </c>
      <c r="B452" s="25">
        <v>2879.85</v>
      </c>
    </row>
    <row r="453">
      <c r="A453" s="28">
        <v>45194.0</v>
      </c>
      <c r="B453" s="25">
        <v>2879.79</v>
      </c>
    </row>
    <row r="454">
      <c r="A454" s="28">
        <v>45195.0</v>
      </c>
      <c r="B454" s="25">
        <v>2844.83</v>
      </c>
    </row>
    <row r="455">
      <c r="A455" s="28">
        <v>45196.0</v>
      </c>
      <c r="B455" s="25">
        <v>2840.82</v>
      </c>
    </row>
    <row r="456">
      <c r="A456" s="28">
        <v>45197.0</v>
      </c>
      <c r="B456" s="25">
        <v>2855.88</v>
      </c>
    </row>
    <row r="457">
      <c r="A457" s="28">
        <v>45198.0</v>
      </c>
      <c r="B457" s="25">
        <v>2853.24</v>
      </c>
    </row>
    <row r="458">
      <c r="A458" s="28">
        <v>45201.0</v>
      </c>
      <c r="B458" s="25">
        <v>2838.78</v>
      </c>
    </row>
    <row r="459">
      <c r="A459" s="28">
        <v>45202.0</v>
      </c>
      <c r="B459" s="25">
        <v>2799.64</v>
      </c>
    </row>
    <row r="460">
      <c r="A460" s="28">
        <v>45203.0</v>
      </c>
      <c r="B460" s="25">
        <v>2810.86</v>
      </c>
    </row>
    <row r="461">
      <c r="A461" s="28">
        <v>45204.0</v>
      </c>
      <c r="B461" s="25">
        <v>2816.43</v>
      </c>
    </row>
    <row r="462">
      <c r="A462" s="28">
        <v>45205.0</v>
      </c>
      <c r="B462" s="25">
        <v>2845.23</v>
      </c>
    </row>
    <row r="463">
      <c r="A463" s="28">
        <v>45208.0</v>
      </c>
      <c r="B463" s="25">
        <v>2858.71</v>
      </c>
    </row>
    <row r="464">
      <c r="A464" s="28">
        <v>45209.0</v>
      </c>
      <c r="B464" s="25">
        <v>2887.89</v>
      </c>
    </row>
    <row r="465">
      <c r="A465" s="28">
        <v>45210.0</v>
      </c>
      <c r="B465" s="25">
        <v>2899.5</v>
      </c>
    </row>
    <row r="466">
      <c r="A466" s="28">
        <v>45211.0</v>
      </c>
      <c r="B466" s="25">
        <v>2884.06</v>
      </c>
    </row>
    <row r="467">
      <c r="A467" s="28">
        <v>45212.0</v>
      </c>
      <c r="B467" s="25">
        <v>2862.14</v>
      </c>
    </row>
    <row r="468">
      <c r="A468" s="28">
        <v>45215.0</v>
      </c>
      <c r="B468" s="25">
        <v>2885.35</v>
      </c>
    </row>
    <row r="469">
      <c r="A469" s="28">
        <v>45216.0</v>
      </c>
      <c r="B469" s="25">
        <v>2888.62</v>
      </c>
    </row>
    <row r="470">
      <c r="A470" s="28">
        <v>45217.0</v>
      </c>
      <c r="B470" s="25">
        <v>2851.89</v>
      </c>
    </row>
    <row r="471">
      <c r="A471" s="28">
        <v>45218.0</v>
      </c>
      <c r="B471" s="25">
        <v>2824.45</v>
      </c>
    </row>
    <row r="472">
      <c r="A472" s="28">
        <v>45219.0</v>
      </c>
      <c r="B472" s="25">
        <v>2791.24</v>
      </c>
    </row>
    <row r="473">
      <c r="A473" s="28">
        <v>45222.0</v>
      </c>
      <c r="B473" s="25">
        <v>2786.75</v>
      </c>
    </row>
    <row r="474">
      <c r="A474" s="28">
        <v>45223.0</v>
      </c>
      <c r="B474" s="25">
        <v>2801.96</v>
      </c>
    </row>
    <row r="475">
      <c r="A475" s="28">
        <v>45224.0</v>
      </c>
      <c r="B475" s="25">
        <v>2772.11</v>
      </c>
    </row>
    <row r="476">
      <c r="A476" s="28">
        <v>45225.0</v>
      </c>
      <c r="B476" s="25">
        <v>2740.96</v>
      </c>
    </row>
    <row r="477">
      <c r="A477" s="28">
        <v>45226.0</v>
      </c>
      <c r="B477" s="25">
        <v>2731.99</v>
      </c>
    </row>
    <row r="478">
      <c r="A478" s="28">
        <v>45229.0</v>
      </c>
      <c r="B478" s="25">
        <v>2757.59</v>
      </c>
    </row>
    <row r="479">
      <c r="A479" s="28">
        <v>45230.0</v>
      </c>
      <c r="B479" s="25">
        <v>2768.62</v>
      </c>
    </row>
    <row r="480">
      <c r="A480" s="28">
        <v>45231.0</v>
      </c>
      <c r="B480" s="25">
        <v>2797.49</v>
      </c>
    </row>
    <row r="481">
      <c r="A481" s="28">
        <v>45232.0</v>
      </c>
      <c r="B481" s="25">
        <v>2852.55</v>
      </c>
    </row>
    <row r="482">
      <c r="A482" s="28">
        <v>45233.0</v>
      </c>
      <c r="B482" s="25">
        <v>2883.8</v>
      </c>
    </row>
    <row r="483">
      <c r="A483" s="28">
        <v>45236.0</v>
      </c>
      <c r="B483" s="25">
        <v>2889.44</v>
      </c>
    </row>
    <row r="484">
      <c r="A484" s="28">
        <v>45237.0</v>
      </c>
      <c r="B484" s="25">
        <v>2887.39</v>
      </c>
    </row>
    <row r="485">
      <c r="A485" s="28">
        <v>45238.0</v>
      </c>
      <c r="B485" s="25">
        <v>2888.41</v>
      </c>
    </row>
    <row r="486">
      <c r="A486" s="28">
        <v>45239.0</v>
      </c>
      <c r="B486" s="25">
        <v>2878.98</v>
      </c>
    </row>
    <row r="487">
      <c r="A487" s="28">
        <v>45240.0</v>
      </c>
      <c r="B487" s="25">
        <v>2900.76</v>
      </c>
    </row>
    <row r="488">
      <c r="A488" s="28">
        <v>45243.0</v>
      </c>
      <c r="B488" s="25">
        <v>2904.64</v>
      </c>
    </row>
    <row r="489">
      <c r="A489" s="28">
        <v>45244.0</v>
      </c>
      <c r="B489" s="25">
        <v>2963.36</v>
      </c>
    </row>
    <row r="490">
      <c r="A490" s="28">
        <v>45245.0</v>
      </c>
      <c r="B490" s="25">
        <v>2975.19</v>
      </c>
    </row>
    <row r="491">
      <c r="A491" s="28">
        <v>45246.0</v>
      </c>
      <c r="B491" s="25">
        <v>2973.0</v>
      </c>
    </row>
    <row r="492">
      <c r="A492" s="28">
        <v>45247.0</v>
      </c>
      <c r="B492" s="25">
        <v>2985.19</v>
      </c>
    </row>
    <row r="493">
      <c r="A493" s="28">
        <v>45250.0</v>
      </c>
      <c r="B493" s="25">
        <v>3004.88</v>
      </c>
    </row>
    <row r="494">
      <c r="A494" s="28">
        <v>45251.0</v>
      </c>
      <c r="B494" s="25">
        <v>2999.87</v>
      </c>
    </row>
    <row r="495">
      <c r="A495" s="28">
        <v>45252.0</v>
      </c>
      <c r="B495" s="25">
        <v>3004.76</v>
      </c>
    </row>
    <row r="496">
      <c r="A496" s="28">
        <v>45253.0</v>
      </c>
      <c r="B496" s="25">
        <v>3008.74</v>
      </c>
    </row>
    <row r="497">
      <c r="A497" s="28">
        <v>45254.0</v>
      </c>
      <c r="B497" s="25">
        <v>3015.19</v>
      </c>
    </row>
    <row r="498">
      <c r="A498" s="28">
        <v>45257.0</v>
      </c>
      <c r="B498" s="25">
        <v>3007.99</v>
      </c>
    </row>
    <row r="499">
      <c r="A499" s="28">
        <v>45258.0</v>
      </c>
      <c r="B499" s="25">
        <v>3012.57</v>
      </c>
    </row>
    <row r="500">
      <c r="A500" s="28">
        <v>45259.0</v>
      </c>
      <c r="B500" s="25">
        <v>3013.93</v>
      </c>
    </row>
    <row r="501">
      <c r="A501" s="28">
        <v>45260.0</v>
      </c>
      <c r="B501" s="25">
        <v>3023.63</v>
      </c>
    </row>
    <row r="502">
      <c r="A502" s="28">
        <v>45261.0</v>
      </c>
      <c r="B502" s="25">
        <v>3040.7</v>
      </c>
    </row>
    <row r="503">
      <c r="A503" s="28">
        <v>45264.0</v>
      </c>
      <c r="B503" s="25">
        <v>3026.59</v>
      </c>
    </row>
    <row r="504">
      <c r="A504" s="28">
        <v>45265.0</v>
      </c>
      <c r="B504" s="25">
        <v>3023.22</v>
      </c>
    </row>
    <row r="505">
      <c r="A505" s="28">
        <v>45266.0</v>
      </c>
      <c r="B505" s="25">
        <v>3020.98</v>
      </c>
    </row>
    <row r="506">
      <c r="A506" s="28">
        <v>45267.0</v>
      </c>
      <c r="B506" s="25">
        <v>3037.45</v>
      </c>
    </row>
    <row r="507">
      <c r="A507" s="28">
        <v>45268.0</v>
      </c>
      <c r="B507" s="25">
        <v>3047.21</v>
      </c>
    </row>
    <row r="508">
      <c r="A508" s="28">
        <v>45271.0</v>
      </c>
      <c r="B508" s="25">
        <v>3056.42</v>
      </c>
    </row>
    <row r="509">
      <c r="A509" s="28">
        <v>45272.0</v>
      </c>
      <c r="B509" s="25">
        <v>3067.44</v>
      </c>
    </row>
    <row r="510">
      <c r="A510" s="28">
        <v>45273.0</v>
      </c>
      <c r="B510" s="25">
        <v>3101.08</v>
      </c>
    </row>
    <row r="511">
      <c r="A511" s="28">
        <v>45274.0</v>
      </c>
      <c r="B511" s="25">
        <v>3128.89</v>
      </c>
    </row>
    <row r="512">
      <c r="A512" s="28">
        <v>45275.0</v>
      </c>
      <c r="B512" s="25">
        <v>3126.14</v>
      </c>
    </row>
    <row r="513">
      <c r="A513" s="28">
        <v>45278.0</v>
      </c>
      <c r="B513" s="25">
        <v>3131.35</v>
      </c>
    </row>
    <row r="514">
      <c r="A514" s="28">
        <v>45279.0</v>
      </c>
      <c r="B514" s="25">
        <v>3153.34</v>
      </c>
    </row>
    <row r="515">
      <c r="A515" s="28">
        <v>45280.0</v>
      </c>
      <c r="B515" s="25">
        <v>3121.79</v>
      </c>
    </row>
    <row r="516">
      <c r="A516" s="28">
        <v>45281.0</v>
      </c>
      <c r="B516" s="25">
        <v>3145.09</v>
      </c>
    </row>
    <row r="517">
      <c r="A517" s="28">
        <v>45282.0</v>
      </c>
      <c r="B517" s="25">
        <v>3152.26</v>
      </c>
    </row>
    <row r="518">
      <c r="A518" s="28">
        <v>45285.0</v>
      </c>
      <c r="B518" s="25">
        <v>3152.49</v>
      </c>
    </row>
    <row r="519">
      <c r="A519" s="28">
        <v>45286.0</v>
      </c>
      <c r="B519" s="25">
        <v>3162.65</v>
      </c>
    </row>
    <row r="520">
      <c r="A520" s="28">
        <v>45287.0</v>
      </c>
      <c r="B520" s="25">
        <v>3175.65</v>
      </c>
    </row>
    <row r="521">
      <c r="A521" s="28">
        <v>45288.0</v>
      </c>
      <c r="B521" s="25">
        <v>3178.05</v>
      </c>
    </row>
    <row r="522">
      <c r="A522" s="28">
        <v>45289.0</v>
      </c>
      <c r="B522" s="25">
        <v>3169.18</v>
      </c>
    </row>
    <row r="523">
      <c r="A523" s="28">
        <v>45292.0</v>
      </c>
      <c r="B523" s="25">
        <v>3169.25</v>
      </c>
    </row>
    <row r="524">
      <c r="A524" s="28">
        <v>45293.0</v>
      </c>
      <c r="B524" s="25">
        <v>3145.42</v>
      </c>
    </row>
    <row r="525">
      <c r="A525" s="28">
        <v>45294.0</v>
      </c>
      <c r="B525" s="25">
        <v>3115.68</v>
      </c>
    </row>
    <row r="526">
      <c r="A526" s="28">
        <v>45295.0</v>
      </c>
      <c r="B526" s="25">
        <v>3114.12</v>
      </c>
    </row>
    <row r="527">
      <c r="A527" s="28">
        <v>45296.0</v>
      </c>
      <c r="B527" s="25">
        <v>3120.55</v>
      </c>
    </row>
    <row r="528">
      <c r="A528" s="28">
        <v>45299.0</v>
      </c>
      <c r="B528" s="25">
        <v>3153.62</v>
      </c>
    </row>
    <row r="529">
      <c r="A529" s="28">
        <v>45300.0</v>
      </c>
      <c r="B529" s="25">
        <v>3146.97</v>
      </c>
    </row>
    <row r="530">
      <c r="A530" s="28">
        <v>45301.0</v>
      </c>
      <c r="B530" s="25">
        <v>3161.5</v>
      </c>
    </row>
    <row r="531">
      <c r="A531" s="28">
        <v>45302.0</v>
      </c>
      <c r="B531" s="25">
        <v>3157.32</v>
      </c>
    </row>
    <row r="532">
      <c r="A532" s="28">
        <v>45303.0</v>
      </c>
      <c r="B532" s="25">
        <v>3168.31</v>
      </c>
    </row>
    <row r="533">
      <c r="A533" s="28">
        <v>45306.0</v>
      </c>
      <c r="B533" s="25">
        <v>3165.14</v>
      </c>
    </row>
    <row r="534">
      <c r="A534" s="28">
        <v>45307.0</v>
      </c>
      <c r="B534" s="25">
        <v>3146.04</v>
      </c>
    </row>
    <row r="535">
      <c r="A535" s="28">
        <v>45308.0</v>
      </c>
      <c r="B535" s="25">
        <v>3120.44</v>
      </c>
    </row>
    <row r="536">
      <c r="A536" s="28">
        <v>45309.0</v>
      </c>
      <c r="B536" s="25">
        <v>3143.2</v>
      </c>
    </row>
    <row r="537">
      <c r="A537" s="28">
        <v>45310.0</v>
      </c>
      <c r="B537" s="25">
        <v>3175.36</v>
      </c>
    </row>
    <row r="538">
      <c r="A538" s="28">
        <v>45313.0</v>
      </c>
      <c r="B538" s="25">
        <v>3189.1</v>
      </c>
    </row>
    <row r="539">
      <c r="A539" s="28">
        <v>45314.0</v>
      </c>
      <c r="B539" s="25">
        <v>3190.9</v>
      </c>
    </row>
    <row r="540">
      <c r="A540" s="28">
        <v>45315.0</v>
      </c>
      <c r="B540" s="25">
        <v>3203.55</v>
      </c>
    </row>
    <row r="541">
      <c r="A541" s="28">
        <v>45316.0</v>
      </c>
      <c r="B541" s="25">
        <v>3212.32</v>
      </c>
    </row>
    <row r="542">
      <c r="A542" s="28">
        <v>45317.0</v>
      </c>
      <c r="B542" s="25">
        <v>3216.23</v>
      </c>
    </row>
    <row r="543">
      <c r="A543" s="28">
        <v>45320.0</v>
      </c>
      <c r="B543" s="25">
        <v>3236.32</v>
      </c>
    </row>
    <row r="544">
      <c r="A544" s="28">
        <v>45321.0</v>
      </c>
      <c r="B544" s="25">
        <v>3236.76</v>
      </c>
    </row>
    <row r="545">
      <c r="A545" s="28">
        <v>45322.0</v>
      </c>
      <c r="B545" s="25">
        <v>3205.32</v>
      </c>
    </row>
    <row r="546">
      <c r="A546" s="28">
        <v>45323.0</v>
      </c>
      <c r="B546" s="25">
        <v>3226.8</v>
      </c>
    </row>
    <row r="547">
      <c r="A547" s="28">
        <v>45324.0</v>
      </c>
      <c r="B547" s="25">
        <v>3247.64</v>
      </c>
    </row>
    <row r="548">
      <c r="A548" s="28">
        <v>45327.0</v>
      </c>
      <c r="B548" s="25">
        <v>3233.53</v>
      </c>
    </row>
    <row r="549">
      <c r="A549" s="28">
        <v>45328.0</v>
      </c>
      <c r="B549" s="25">
        <v>3244.51</v>
      </c>
    </row>
    <row r="550">
      <c r="A550" s="28">
        <v>45329.0</v>
      </c>
      <c r="B550" s="25">
        <v>3265.07</v>
      </c>
    </row>
    <row r="551">
      <c r="A551" s="28">
        <v>45330.0</v>
      </c>
      <c r="B551" s="25">
        <v>3266.14</v>
      </c>
    </row>
    <row r="552">
      <c r="A552" s="28">
        <v>45331.0</v>
      </c>
      <c r="B552" s="25">
        <v>3281.42</v>
      </c>
    </row>
    <row r="553">
      <c r="A553" s="28">
        <v>45334.0</v>
      </c>
      <c r="B553" s="25">
        <v>3281.01</v>
      </c>
    </row>
    <row r="554">
      <c r="A554" s="28">
        <v>45335.0</v>
      </c>
      <c r="B554" s="25">
        <v>3240.26</v>
      </c>
    </row>
    <row r="555">
      <c r="A555" s="28">
        <v>45336.0</v>
      </c>
      <c r="B555" s="25">
        <v>3265.67</v>
      </c>
    </row>
    <row r="556">
      <c r="A556" s="28">
        <v>45337.0</v>
      </c>
      <c r="B556" s="25">
        <v>3289.74</v>
      </c>
    </row>
    <row r="557">
      <c r="A557" s="28">
        <v>45338.0</v>
      </c>
      <c r="B557" s="25">
        <v>3285.12</v>
      </c>
    </row>
    <row r="558">
      <c r="A558" s="28">
        <v>45341.0</v>
      </c>
      <c r="B558" s="25">
        <v>3286.86</v>
      </c>
    </row>
    <row r="559">
      <c r="A559" s="28">
        <v>45342.0</v>
      </c>
      <c r="B559" s="25">
        <v>3274.33</v>
      </c>
    </row>
    <row r="560">
      <c r="A560" s="28">
        <v>45343.0</v>
      </c>
      <c r="B560" s="25">
        <v>3272.19</v>
      </c>
    </row>
    <row r="561">
      <c r="A561" s="28">
        <v>45344.0</v>
      </c>
      <c r="B561" s="25">
        <v>3329.86</v>
      </c>
    </row>
    <row r="562">
      <c r="A562" s="28">
        <v>45345.0</v>
      </c>
      <c r="B562" s="25">
        <v>3334.04</v>
      </c>
    </row>
    <row r="563">
      <c r="A563" s="28">
        <v>45348.0</v>
      </c>
      <c r="B563" s="25">
        <v>3325.79</v>
      </c>
    </row>
    <row r="564">
      <c r="A564" s="28">
        <v>45349.0</v>
      </c>
      <c r="B564" s="25">
        <v>3331.88</v>
      </c>
    </row>
    <row r="565">
      <c r="A565" s="28">
        <v>45350.0</v>
      </c>
      <c r="B565" s="25">
        <v>3322.64</v>
      </c>
    </row>
    <row r="566">
      <c r="A566" s="28">
        <v>45351.0</v>
      </c>
      <c r="B566" s="25">
        <v>3337.2</v>
      </c>
    </row>
    <row r="567">
      <c r="A567" s="28">
        <v>45352.0</v>
      </c>
      <c r="B567" s="25">
        <v>3364.04</v>
      </c>
    </row>
    <row r="568">
      <c r="A568" s="28">
        <v>45355.0</v>
      </c>
      <c r="B568" s="25">
        <v>3362.28</v>
      </c>
    </row>
    <row r="569">
      <c r="A569" s="28">
        <v>45356.0</v>
      </c>
      <c r="B569" s="25">
        <v>3337.2</v>
      </c>
    </row>
    <row r="570">
      <c r="A570" s="28">
        <v>45357.0</v>
      </c>
      <c r="B570" s="25">
        <v>3357.03</v>
      </c>
    </row>
    <row r="571">
      <c r="A571" s="28">
        <v>45358.0</v>
      </c>
      <c r="B571" s="25">
        <v>3391.26</v>
      </c>
    </row>
    <row r="572">
      <c r="A572" s="28">
        <v>45359.0</v>
      </c>
      <c r="B572" s="25">
        <v>3380.14</v>
      </c>
    </row>
    <row r="573">
      <c r="A573" s="28">
        <v>45362.0</v>
      </c>
      <c r="B573" s="25">
        <v>3367.08</v>
      </c>
    </row>
    <row r="574">
      <c r="A574" s="28">
        <v>45363.0</v>
      </c>
      <c r="B574" s="25">
        <v>3397.25</v>
      </c>
    </row>
    <row r="575">
      <c r="A575" s="28">
        <v>45364.0</v>
      </c>
      <c r="B575" s="25">
        <v>3396.19</v>
      </c>
    </row>
    <row r="576">
      <c r="A576" s="28">
        <v>45365.0</v>
      </c>
      <c r="B576" s="25">
        <v>3382.48</v>
      </c>
    </row>
    <row r="577">
      <c r="A577" s="28">
        <v>45366.0</v>
      </c>
      <c r="B577" s="25">
        <v>3363.03</v>
      </c>
    </row>
    <row r="578">
      <c r="A578" s="28">
        <v>45369.0</v>
      </c>
      <c r="B578" s="25">
        <v>3380.67</v>
      </c>
    </row>
    <row r="579">
      <c r="A579" s="28">
        <v>45370.0</v>
      </c>
      <c r="B579" s="25">
        <v>3393.37</v>
      </c>
    </row>
    <row r="580">
      <c r="A580" s="28">
        <v>45371.0</v>
      </c>
      <c r="B580" s="25">
        <v>3414.89</v>
      </c>
    </row>
    <row r="581">
      <c r="A581" s="28">
        <v>45372.0</v>
      </c>
      <c r="B581" s="25">
        <v>3434.69</v>
      </c>
    </row>
    <row r="582">
      <c r="A582" s="28">
        <v>45373.0</v>
      </c>
      <c r="B582" s="25">
        <v>3428.12</v>
      </c>
    </row>
    <row r="583">
      <c r="A583" s="28">
        <v>45376.0</v>
      </c>
      <c r="B583" s="25">
        <v>3420.18</v>
      </c>
    </row>
    <row r="584">
      <c r="A584" s="28">
        <v>45377.0</v>
      </c>
      <c r="B584" s="25">
        <v>3414.29</v>
      </c>
    </row>
    <row r="585">
      <c r="A585" s="28">
        <v>45378.0</v>
      </c>
      <c r="B585" s="25">
        <v>3436.98</v>
      </c>
    </row>
    <row r="586">
      <c r="A586" s="28">
        <v>45379.0</v>
      </c>
      <c r="B586" s="25">
        <v>3436.78</v>
      </c>
    </row>
    <row r="587">
      <c r="A587" s="28">
        <v>45380.0</v>
      </c>
      <c r="B587" s="25">
        <v>3437.76</v>
      </c>
    </row>
    <row r="588">
      <c r="A588" s="28">
        <v>45383.0</v>
      </c>
      <c r="B588" s="25">
        <v>3424.73</v>
      </c>
    </row>
    <row r="589">
      <c r="A589" s="28">
        <v>45384.0</v>
      </c>
      <c r="B589" s="25">
        <v>3403.4</v>
      </c>
    </row>
    <row r="590">
      <c r="A590" s="28">
        <v>45385.0</v>
      </c>
      <c r="B590" s="25">
        <v>3409.62</v>
      </c>
    </row>
    <row r="591">
      <c r="A591" s="28">
        <v>45386.0</v>
      </c>
      <c r="B591" s="25">
        <v>3386.31</v>
      </c>
    </row>
    <row r="592">
      <c r="A592" s="28">
        <v>45387.0</v>
      </c>
      <c r="B592" s="25">
        <v>3402.36</v>
      </c>
    </row>
    <row r="593">
      <c r="A593" s="28">
        <v>45390.0</v>
      </c>
      <c r="B593" s="25">
        <v>3408.57</v>
      </c>
    </row>
    <row r="594">
      <c r="A594" s="28">
        <v>45391.0</v>
      </c>
      <c r="B594" s="25">
        <v>3412.09</v>
      </c>
    </row>
    <row r="595">
      <c r="A595" s="28">
        <v>45392.0</v>
      </c>
      <c r="B595" s="25">
        <v>3379.72</v>
      </c>
    </row>
    <row r="596">
      <c r="A596" s="28">
        <v>45393.0</v>
      </c>
      <c r="B596" s="25">
        <v>3391.01</v>
      </c>
    </row>
    <row r="597">
      <c r="A597" s="28">
        <v>45394.0</v>
      </c>
      <c r="B597" s="25">
        <v>3351.01</v>
      </c>
    </row>
    <row r="598">
      <c r="A598" s="28">
        <v>45397.0</v>
      </c>
      <c r="B598" s="25">
        <v>3317.68</v>
      </c>
    </row>
    <row r="599">
      <c r="A599" s="28">
        <v>45398.0</v>
      </c>
      <c r="B599" s="25">
        <v>3297.14</v>
      </c>
    </row>
    <row r="600">
      <c r="A600" s="28">
        <v>45399.0</v>
      </c>
      <c r="B600" s="25">
        <v>3281.11</v>
      </c>
    </row>
    <row r="601">
      <c r="A601" s="28">
        <v>45400.0</v>
      </c>
      <c r="B601" s="25">
        <v>3280.1</v>
      </c>
    </row>
    <row r="602">
      <c r="A602" s="28">
        <v>45401.0</v>
      </c>
      <c r="B602" s="25">
        <v>3255.62</v>
      </c>
    </row>
    <row r="603">
      <c r="A603" s="28">
        <v>45404.0</v>
      </c>
      <c r="B603" s="25">
        <v>3282.09</v>
      </c>
    </row>
    <row r="604">
      <c r="A604" s="28">
        <v>45405.0</v>
      </c>
      <c r="B604" s="25">
        <v>3322.54</v>
      </c>
    </row>
    <row r="605">
      <c r="A605" s="28">
        <v>45406.0</v>
      </c>
      <c r="B605" s="25">
        <v>3323.29</v>
      </c>
    </row>
    <row r="606">
      <c r="A606" s="28">
        <v>45407.0</v>
      </c>
      <c r="B606" s="25">
        <v>3306.68</v>
      </c>
    </row>
    <row r="607">
      <c r="A607" s="28">
        <v>45408.0</v>
      </c>
      <c r="B607" s="25">
        <v>3335.08</v>
      </c>
    </row>
    <row r="608">
      <c r="A608" s="28">
        <v>45411.0</v>
      </c>
      <c r="B608" s="25">
        <v>3347.04</v>
      </c>
    </row>
    <row r="609">
      <c r="A609" s="28">
        <v>45412.0</v>
      </c>
      <c r="B609" s="25">
        <v>3305.3</v>
      </c>
    </row>
    <row r="610">
      <c r="A610" s="28">
        <v>45413.0</v>
      </c>
      <c r="B610" s="25">
        <v>3294.01</v>
      </c>
    </row>
    <row r="611">
      <c r="A611" s="28">
        <v>45414.0</v>
      </c>
      <c r="B611" s="25">
        <v>3321.81</v>
      </c>
    </row>
    <row r="612">
      <c r="A612" s="28">
        <v>45415.0</v>
      </c>
      <c r="B612" s="25">
        <v>3361.41</v>
      </c>
    </row>
    <row r="613">
      <c r="A613" s="28">
        <v>45418.0</v>
      </c>
      <c r="B613" s="25">
        <v>3391.13</v>
      </c>
    </row>
    <row r="614">
      <c r="A614" s="28">
        <v>45419.0</v>
      </c>
      <c r="B614" s="25">
        <v>3401.77</v>
      </c>
    </row>
    <row r="615">
      <c r="A615" s="28">
        <v>45420.0</v>
      </c>
      <c r="B615" s="25">
        <v>3395.64</v>
      </c>
    </row>
    <row r="616">
      <c r="A616" s="28">
        <v>45421.0</v>
      </c>
      <c r="B616" s="25">
        <v>3411.11</v>
      </c>
    </row>
    <row r="617">
      <c r="A617" s="28">
        <v>45422.0</v>
      </c>
      <c r="B617" s="25">
        <v>3419.92</v>
      </c>
    </row>
    <row r="618">
      <c r="A618" s="28">
        <v>45425.0</v>
      </c>
      <c r="B618" s="25">
        <v>3421.11</v>
      </c>
    </row>
    <row r="619">
      <c r="A619" s="28">
        <v>45426.0</v>
      </c>
      <c r="B619" s="25">
        <v>3435.15</v>
      </c>
    </row>
    <row r="620">
      <c r="A620" s="28">
        <v>45427.0</v>
      </c>
      <c r="B620" s="25">
        <v>3472.26</v>
      </c>
    </row>
    <row r="621">
      <c r="A621" s="28">
        <v>45428.0</v>
      </c>
      <c r="B621" s="25">
        <v>3468.71</v>
      </c>
    </row>
    <row r="622">
      <c r="A622" s="28">
        <v>45429.0</v>
      </c>
      <c r="B622" s="25">
        <v>3472.52</v>
      </c>
    </row>
    <row r="623">
      <c r="A623" s="28">
        <v>45432.0</v>
      </c>
      <c r="B623" s="25">
        <v>3477.07</v>
      </c>
    </row>
    <row r="624">
      <c r="A624" s="28">
        <v>45433.0</v>
      </c>
      <c r="B624" s="25">
        <v>3479.84</v>
      </c>
    </row>
    <row r="625">
      <c r="A625" s="28">
        <v>45434.0</v>
      </c>
      <c r="B625" s="25">
        <v>3465.55</v>
      </c>
    </row>
    <row r="626">
      <c r="A626" s="28">
        <v>45435.0</v>
      </c>
      <c r="B626" s="25">
        <v>3446.42</v>
      </c>
    </row>
    <row r="627">
      <c r="A627" s="28">
        <v>45436.0</v>
      </c>
      <c r="B627" s="25">
        <v>3462.13</v>
      </c>
    </row>
    <row r="628">
      <c r="A628" s="28">
        <v>45439.0</v>
      </c>
      <c r="B628" s="25">
        <v>3468.13</v>
      </c>
    </row>
    <row r="629">
      <c r="A629" s="28">
        <v>45440.0</v>
      </c>
      <c r="B629" s="25">
        <v>3464.61</v>
      </c>
    </row>
    <row r="630">
      <c r="A630" s="28">
        <v>45441.0</v>
      </c>
      <c r="B630" s="25">
        <v>3430.0</v>
      </c>
    </row>
    <row r="631">
      <c r="A631" s="28">
        <v>45442.0</v>
      </c>
      <c r="B631" s="25">
        <v>3420.32</v>
      </c>
    </row>
    <row r="632">
      <c r="A632" s="28">
        <v>45443.0</v>
      </c>
      <c r="B632" s="25">
        <v>3445.17</v>
      </c>
    </row>
    <row r="633">
      <c r="A633" s="28">
        <v>45446.0</v>
      </c>
      <c r="B633" s="25">
        <v>3453.44</v>
      </c>
    </row>
    <row r="634">
      <c r="A634" s="28">
        <v>45447.0</v>
      </c>
      <c r="B634" s="25">
        <v>3453.71</v>
      </c>
    </row>
    <row r="635">
      <c r="A635" s="28">
        <v>45448.0</v>
      </c>
      <c r="B635" s="25">
        <v>3483.4</v>
      </c>
    </row>
    <row r="636">
      <c r="A636" s="28">
        <v>45449.0</v>
      </c>
      <c r="B636" s="25">
        <v>3489.89</v>
      </c>
    </row>
    <row r="637">
      <c r="A637" s="28">
        <v>45450.0</v>
      </c>
      <c r="B637" s="25">
        <v>3478.7</v>
      </c>
    </row>
    <row r="638">
      <c r="A638" s="28">
        <v>45453.0</v>
      </c>
      <c r="B638" s="25">
        <v>3482.22</v>
      </c>
    </row>
    <row r="639">
      <c r="A639" s="28">
        <v>45454.0</v>
      </c>
      <c r="B639" s="25">
        <v>3479.94</v>
      </c>
    </row>
    <row r="640">
      <c r="A640" s="28">
        <v>45455.0</v>
      </c>
      <c r="B640" s="25">
        <v>3516.3</v>
      </c>
    </row>
    <row r="641">
      <c r="A641" s="28">
        <v>45456.0</v>
      </c>
      <c r="B641" s="25">
        <v>3504.47</v>
      </c>
    </row>
    <row r="642">
      <c r="A642" s="28">
        <v>45457.0</v>
      </c>
      <c r="B642" s="25">
        <v>3492.05</v>
      </c>
    </row>
    <row r="643">
      <c r="A643" s="28">
        <v>45460.0</v>
      </c>
      <c r="B643" s="25">
        <v>3508.25</v>
      </c>
    </row>
    <row r="644">
      <c r="A644" s="28">
        <v>45461.0</v>
      </c>
      <c r="B644" s="25">
        <v>3522.68</v>
      </c>
    </row>
    <row r="645">
      <c r="A645" s="28">
        <v>45462.0</v>
      </c>
      <c r="B645" s="25">
        <v>3523.66</v>
      </c>
    </row>
    <row r="646">
      <c r="A646" s="28">
        <v>45463.0</v>
      </c>
      <c r="B646" s="25">
        <v>3519.68</v>
      </c>
    </row>
    <row r="647">
      <c r="A647" s="28">
        <v>45464.0</v>
      </c>
      <c r="B647" s="25">
        <v>3507.81</v>
      </c>
    </row>
    <row r="648">
      <c r="A648" s="28">
        <v>45467.0</v>
      </c>
      <c r="B648" s="25">
        <v>3508.95</v>
      </c>
    </row>
    <row r="649">
      <c r="A649" s="28">
        <v>45468.0</v>
      </c>
      <c r="B649" s="25">
        <v>3520.73</v>
      </c>
    </row>
    <row r="650">
      <c r="A650" s="28">
        <v>45469.0</v>
      </c>
      <c r="B650" s="25">
        <v>3520.21</v>
      </c>
    </row>
    <row r="651">
      <c r="A651" s="28">
        <v>45470.0</v>
      </c>
      <c r="B651" s="25">
        <v>3521.9</v>
      </c>
    </row>
    <row r="652">
      <c r="A652" s="28">
        <v>45471.0</v>
      </c>
      <c r="B652" s="25">
        <v>3511.78</v>
      </c>
    </row>
    <row r="653">
      <c r="A653" s="28">
        <v>45474.0</v>
      </c>
      <c r="B653" s="25">
        <v>3520.04</v>
      </c>
    </row>
    <row r="654">
      <c r="A654" s="28">
        <v>45475.0</v>
      </c>
      <c r="B654" s="25">
        <v>3537.51</v>
      </c>
    </row>
    <row r="655">
      <c r="A655" s="28">
        <v>45476.0</v>
      </c>
      <c r="B655" s="25">
        <v>3562.23</v>
      </c>
    </row>
    <row r="656">
      <c r="A656" s="28">
        <v>45477.0</v>
      </c>
      <c r="B656" s="25">
        <v>3569.36</v>
      </c>
    </row>
    <row r="657">
      <c r="A657" s="28">
        <v>45478.0</v>
      </c>
      <c r="B657" s="25">
        <v>3580.9</v>
      </c>
    </row>
    <row r="658">
      <c r="A658" s="28">
        <v>45481.0</v>
      </c>
      <c r="B658" s="25">
        <v>3582.7</v>
      </c>
    </row>
    <row r="659">
      <c r="A659" s="28">
        <v>45482.0</v>
      </c>
      <c r="B659" s="25">
        <v>3579.33</v>
      </c>
    </row>
    <row r="660">
      <c r="A660" s="28">
        <v>45483.0</v>
      </c>
      <c r="B660" s="25">
        <v>3613.61</v>
      </c>
    </row>
    <row r="661">
      <c r="A661" s="28">
        <v>45484.0</v>
      </c>
      <c r="B661" s="25">
        <v>3606.15</v>
      </c>
    </row>
    <row r="662">
      <c r="A662" s="28">
        <v>45485.0</v>
      </c>
      <c r="B662" s="25">
        <v>3627.52</v>
      </c>
    </row>
    <row r="663">
      <c r="A663" s="28">
        <v>45488.0</v>
      </c>
      <c r="B663" s="25">
        <v>3629.58</v>
      </c>
    </row>
    <row r="664">
      <c r="A664" s="28">
        <v>45489.0</v>
      </c>
      <c r="B664" s="25">
        <v>3642.95</v>
      </c>
    </row>
    <row r="665">
      <c r="A665" s="28">
        <v>45490.0</v>
      </c>
      <c r="B665" s="25">
        <v>3607.74</v>
      </c>
    </row>
    <row r="666">
      <c r="A666" s="28">
        <v>45491.0</v>
      </c>
      <c r="B666" s="25">
        <v>3579.84</v>
      </c>
    </row>
    <row r="667">
      <c r="A667" s="28">
        <v>45492.0</v>
      </c>
      <c r="B667" s="25">
        <v>3553.76</v>
      </c>
    </row>
    <row r="668">
      <c r="A668" s="28">
        <v>45495.0</v>
      </c>
      <c r="B668" s="25">
        <v>3584.66</v>
      </c>
    </row>
    <row r="669">
      <c r="A669" s="28">
        <v>45496.0</v>
      </c>
      <c r="B669" s="25">
        <v>3580.87</v>
      </c>
    </row>
    <row r="670">
      <c r="A670" s="28">
        <v>45497.0</v>
      </c>
      <c r="B670" s="25">
        <v>3515.97</v>
      </c>
    </row>
    <row r="671">
      <c r="A671" s="28">
        <v>45498.0</v>
      </c>
      <c r="B671" s="25">
        <v>3490.82</v>
      </c>
    </row>
    <row r="672">
      <c r="A672" s="28">
        <v>45499.0</v>
      </c>
      <c r="B672" s="25">
        <v>3524.08</v>
      </c>
    </row>
    <row r="673">
      <c r="A673" s="28">
        <v>45502.0</v>
      </c>
      <c r="B673" s="25">
        <v>3526.51</v>
      </c>
    </row>
    <row r="674">
      <c r="A674" s="28">
        <v>45503.0</v>
      </c>
      <c r="B674" s="25">
        <v>3514.37</v>
      </c>
    </row>
    <row r="675">
      <c r="A675" s="28">
        <v>45504.0</v>
      </c>
      <c r="B675" s="25">
        <v>3571.57</v>
      </c>
    </row>
    <row r="676">
      <c r="A676" s="28">
        <v>45505.0</v>
      </c>
      <c r="B676" s="25">
        <v>3518.01</v>
      </c>
    </row>
    <row r="677">
      <c r="A677" s="28">
        <v>45506.0</v>
      </c>
      <c r="B677" s="25">
        <v>3448.8</v>
      </c>
    </row>
    <row r="678">
      <c r="A678" s="28">
        <v>45509.0</v>
      </c>
      <c r="B678" s="25">
        <v>3342.73</v>
      </c>
    </row>
    <row r="679">
      <c r="A679" s="28">
        <v>45510.0</v>
      </c>
      <c r="B679" s="25">
        <v>3380.91</v>
      </c>
    </row>
    <row r="680">
      <c r="A680" s="28">
        <v>45511.0</v>
      </c>
      <c r="B680" s="25">
        <v>3372.32</v>
      </c>
    </row>
    <row r="681">
      <c r="A681" s="28">
        <v>45512.0</v>
      </c>
      <c r="B681" s="25">
        <v>3427.78</v>
      </c>
    </row>
    <row r="682">
      <c r="A682" s="28">
        <v>45513.0</v>
      </c>
      <c r="B682" s="25">
        <v>3447.75</v>
      </c>
    </row>
    <row r="683">
      <c r="A683" s="28">
        <v>45516.0</v>
      </c>
      <c r="B683" s="25">
        <v>3446.33</v>
      </c>
    </row>
    <row r="684">
      <c r="A684" s="28">
        <v>45517.0</v>
      </c>
      <c r="B684" s="25">
        <v>3501.91</v>
      </c>
    </row>
    <row r="685">
      <c r="A685" s="28">
        <v>45518.0</v>
      </c>
      <c r="B685" s="25">
        <v>3522.42</v>
      </c>
    </row>
    <row r="686">
      <c r="A686" s="28">
        <v>45519.0</v>
      </c>
      <c r="B686" s="25">
        <v>3568.1</v>
      </c>
    </row>
    <row r="687">
      <c r="A687" s="28">
        <v>45520.0</v>
      </c>
      <c r="B687" s="25">
        <v>3584.19</v>
      </c>
    </row>
    <row r="688">
      <c r="A688" s="28">
        <v>45523.0</v>
      </c>
      <c r="B688" s="25">
        <v>3618.41</v>
      </c>
    </row>
    <row r="689">
      <c r="A689" s="28">
        <v>45524.0</v>
      </c>
      <c r="B689" s="25">
        <v>3615.77</v>
      </c>
    </row>
    <row r="690">
      <c r="A690" s="28">
        <v>45525.0</v>
      </c>
      <c r="B690" s="25">
        <v>3630.66</v>
      </c>
    </row>
    <row r="691">
      <c r="A691" s="28">
        <v>45526.0</v>
      </c>
      <c r="B691" s="25">
        <v>3607.63</v>
      </c>
    </row>
    <row r="692">
      <c r="A692" s="28">
        <v>45527.0</v>
      </c>
      <c r="B692" s="25">
        <v>3649.56</v>
      </c>
    </row>
    <row r="693">
      <c r="A693" s="28">
        <v>45530.0</v>
      </c>
      <c r="B693" s="25">
        <v>3641.81</v>
      </c>
    </row>
    <row r="694">
      <c r="A694" s="28">
        <v>45531.0</v>
      </c>
      <c r="B694" s="25">
        <v>3647.3</v>
      </c>
    </row>
    <row r="695">
      <c r="A695" s="28">
        <v>45532.0</v>
      </c>
      <c r="B695" s="25">
        <v>3631.2</v>
      </c>
    </row>
    <row r="696">
      <c r="A696" s="28">
        <v>45533.0</v>
      </c>
      <c r="B696" s="25">
        <v>3632.15</v>
      </c>
    </row>
    <row r="697">
      <c r="A697" s="28">
        <v>45534.0</v>
      </c>
      <c r="B697" s="25">
        <v>3661.24</v>
      </c>
    </row>
    <row r="698">
      <c r="A698" s="28">
        <v>45537.0</v>
      </c>
      <c r="B698" s="25">
        <v>3659.44</v>
      </c>
    </row>
    <row r="699">
      <c r="A699" s="28">
        <v>45538.0</v>
      </c>
      <c r="B699" s="25">
        <v>3595.44</v>
      </c>
    </row>
    <row r="700">
      <c r="A700" s="28">
        <v>45539.0</v>
      </c>
      <c r="B700" s="25">
        <v>3580.06</v>
      </c>
    </row>
    <row r="701">
      <c r="A701" s="28">
        <v>45540.0</v>
      </c>
      <c r="B701" s="25">
        <v>3567.49</v>
      </c>
    </row>
    <row r="702">
      <c r="A702" s="28">
        <v>45541.0</v>
      </c>
      <c r="B702" s="25">
        <v>3518.58</v>
      </c>
    </row>
    <row r="703">
      <c r="A703" s="28">
        <v>45544.0</v>
      </c>
      <c r="B703" s="25">
        <v>3546.4</v>
      </c>
    </row>
    <row r="704">
      <c r="A704" s="28">
        <v>45545.0</v>
      </c>
      <c r="B704" s="25">
        <v>3552.03</v>
      </c>
    </row>
    <row r="705">
      <c r="A705" s="28">
        <v>45546.0</v>
      </c>
      <c r="B705" s="25">
        <v>3578.65</v>
      </c>
    </row>
    <row r="706">
      <c r="A706" s="28">
        <v>45547.0</v>
      </c>
      <c r="B706" s="25">
        <v>3611.3</v>
      </c>
    </row>
    <row r="707">
      <c r="A707" s="28">
        <v>45548.0</v>
      </c>
      <c r="B707" s="25">
        <v>3634.86</v>
      </c>
    </row>
    <row r="708">
      <c r="A708" s="28">
        <v>45551.0</v>
      </c>
      <c r="B708" s="25">
        <v>3640.73</v>
      </c>
    </row>
    <row r="709">
      <c r="A709" s="28">
        <v>45552.0</v>
      </c>
      <c r="B709" s="25">
        <v>3640.5</v>
      </c>
    </row>
    <row r="710">
      <c r="A710" s="28">
        <v>45553.0</v>
      </c>
      <c r="B710" s="25">
        <v>3629.69</v>
      </c>
    </row>
    <row r="711">
      <c r="A711" s="28">
        <v>45554.0</v>
      </c>
      <c r="B711" s="25">
        <v>3689.52</v>
      </c>
    </row>
    <row r="712">
      <c r="A712" s="28">
        <v>45555.0</v>
      </c>
      <c r="B712" s="25">
        <v>3676.84</v>
      </c>
    </row>
    <row r="713">
      <c r="A713" s="28">
        <v>45558.0</v>
      </c>
      <c r="B713" s="25">
        <v>3688.33</v>
      </c>
    </row>
    <row r="714">
      <c r="A714" s="28">
        <v>45559.0</v>
      </c>
      <c r="B714" s="25">
        <v>3702.33</v>
      </c>
    </row>
    <row r="715">
      <c r="A715" s="28">
        <v>45560.0</v>
      </c>
      <c r="B715" s="25">
        <v>3695.89</v>
      </c>
    </row>
    <row r="716">
      <c r="A716" s="28">
        <v>45561.0</v>
      </c>
      <c r="B716" s="25">
        <v>3720.51</v>
      </c>
    </row>
    <row r="717">
      <c r="A717" s="28">
        <v>45562.0</v>
      </c>
      <c r="B717" s="25">
        <v>3726.8</v>
      </c>
    </row>
    <row r="718">
      <c r="A718" s="28">
        <v>45565.0</v>
      </c>
      <c r="B718" s="25">
        <v>3723.03</v>
      </c>
    </row>
    <row r="719">
      <c r="A719" s="28">
        <v>45566.0</v>
      </c>
      <c r="B719" s="25">
        <v>3693.5</v>
      </c>
    </row>
    <row r="720">
      <c r="A720" s="28">
        <v>45567.0</v>
      </c>
      <c r="B720" s="25">
        <v>3685.92</v>
      </c>
    </row>
    <row r="721">
      <c r="A721" s="28">
        <v>45568.0</v>
      </c>
      <c r="B721" s="25">
        <v>3675.89</v>
      </c>
    </row>
    <row r="722">
      <c r="A722" s="28">
        <v>45569.0</v>
      </c>
      <c r="B722" s="25">
        <v>3698.41</v>
      </c>
    </row>
    <row r="723">
      <c r="A723" s="28">
        <v>45572.0</v>
      </c>
      <c r="B723" s="25">
        <v>3678.75</v>
      </c>
    </row>
    <row r="724">
      <c r="A724" s="28">
        <v>45573.0</v>
      </c>
      <c r="B724" s="25">
        <v>3694.3</v>
      </c>
    </row>
    <row r="725">
      <c r="A725" s="28">
        <v>45574.0</v>
      </c>
      <c r="B725" s="25">
        <v>3716.17</v>
      </c>
    </row>
    <row r="726">
      <c r="A726" s="28">
        <v>45575.0</v>
      </c>
      <c r="B726" s="25">
        <v>3710.71</v>
      </c>
    </row>
    <row r="727">
      <c r="A727" s="28">
        <v>45576.0</v>
      </c>
      <c r="B727" s="25">
        <v>3731.93</v>
      </c>
    </row>
    <row r="728">
      <c r="A728" s="28">
        <v>45579.0</v>
      </c>
      <c r="B728" s="25">
        <v>3753.49</v>
      </c>
    </row>
    <row r="729">
      <c r="A729" s="28">
        <v>45580.0</v>
      </c>
      <c r="B729" s="25">
        <v>3728.4</v>
      </c>
    </row>
    <row r="730">
      <c r="A730" s="28">
        <v>45581.0</v>
      </c>
      <c r="B730" s="25">
        <v>3735.29</v>
      </c>
    </row>
    <row r="731">
      <c r="A731" s="28">
        <v>45582.0</v>
      </c>
      <c r="B731" s="25">
        <v>3737.87</v>
      </c>
    </row>
    <row r="732">
      <c r="A732" s="28">
        <v>45583.0</v>
      </c>
      <c r="B732" s="25">
        <v>3753.04</v>
      </c>
    </row>
    <row r="733">
      <c r="A733" s="28">
        <v>45586.0</v>
      </c>
      <c r="B733" s="25">
        <v>3740.27</v>
      </c>
    </row>
    <row r="734">
      <c r="A734" s="28">
        <v>45587.0</v>
      </c>
      <c r="B734" s="25">
        <v>3731.32</v>
      </c>
    </row>
    <row r="735">
      <c r="A735" s="28">
        <v>45588.0</v>
      </c>
      <c r="B735" s="25">
        <v>3697.6</v>
      </c>
    </row>
    <row r="736">
      <c r="A736" s="28">
        <v>45589.0</v>
      </c>
      <c r="B736" s="25">
        <v>3707.18</v>
      </c>
    </row>
    <row r="737">
      <c r="A737" s="28">
        <v>45590.0</v>
      </c>
      <c r="B737" s="25">
        <v>3705.81</v>
      </c>
    </row>
    <row r="738">
      <c r="A738" s="28">
        <v>45593.0</v>
      </c>
      <c r="B738" s="25">
        <v>3716.61</v>
      </c>
    </row>
    <row r="739">
      <c r="A739" s="28">
        <v>45594.0</v>
      </c>
      <c r="B739" s="25">
        <v>3717.86</v>
      </c>
    </row>
    <row r="740">
      <c r="A740" s="28">
        <v>45595.0</v>
      </c>
      <c r="B740" s="25">
        <v>3706.29</v>
      </c>
    </row>
    <row r="741">
      <c r="A741" s="28">
        <v>45596.0</v>
      </c>
      <c r="B741" s="25">
        <v>3647.14</v>
      </c>
    </row>
    <row r="742">
      <c r="A742" s="28">
        <v>45597.0</v>
      </c>
      <c r="B742" s="25">
        <v>3660.03</v>
      </c>
    </row>
    <row r="743">
      <c r="A743" s="28">
        <v>45600.0</v>
      </c>
      <c r="B743" s="25">
        <v>3656.14</v>
      </c>
    </row>
    <row r="744">
      <c r="A744" s="28">
        <v>45601.0</v>
      </c>
      <c r="B744" s="25">
        <v>3692.96</v>
      </c>
    </row>
    <row r="745">
      <c r="A745" s="28">
        <v>45602.0</v>
      </c>
      <c r="B745" s="25">
        <v>3752.15</v>
      </c>
    </row>
    <row r="746">
      <c r="A746" s="28">
        <v>45603.0</v>
      </c>
      <c r="B746" s="25">
        <v>3787.27</v>
      </c>
    </row>
    <row r="747">
      <c r="A747" s="28">
        <v>45604.0</v>
      </c>
      <c r="B747" s="25">
        <v>3791.23</v>
      </c>
    </row>
    <row r="748">
      <c r="A748" s="28">
        <v>45607.0</v>
      </c>
      <c r="B748" s="25">
        <v>3795.3</v>
      </c>
    </row>
    <row r="749">
      <c r="A749" s="28">
        <v>45608.0</v>
      </c>
      <c r="B749" s="25">
        <v>3773.23</v>
      </c>
    </row>
    <row r="750">
      <c r="A750" s="28">
        <v>45609.0</v>
      </c>
      <c r="B750" s="25">
        <v>3767.05</v>
      </c>
    </row>
    <row r="751">
      <c r="A751" s="28">
        <v>45610.0</v>
      </c>
      <c r="B751" s="25">
        <v>3752.7</v>
      </c>
    </row>
    <row r="752">
      <c r="A752" s="28">
        <v>45611.0</v>
      </c>
      <c r="B752" s="25">
        <v>3710.5</v>
      </c>
    </row>
    <row r="753">
      <c r="A753" s="28">
        <v>45614.0</v>
      </c>
      <c r="B753" s="25">
        <v>3723.36</v>
      </c>
    </row>
    <row r="754">
      <c r="A754" s="28">
        <v>45615.0</v>
      </c>
      <c r="B754" s="25">
        <v>3738.95</v>
      </c>
    </row>
    <row r="755">
      <c r="A755" s="28">
        <v>45616.0</v>
      </c>
      <c r="B755" s="25">
        <v>3732.77</v>
      </c>
    </row>
    <row r="756">
      <c r="A756" s="28">
        <v>45617.0</v>
      </c>
      <c r="B756" s="25">
        <v>3753.51</v>
      </c>
    </row>
    <row r="757">
      <c r="A757" s="28">
        <v>45618.0</v>
      </c>
      <c r="B757" s="25">
        <v>3765.96</v>
      </c>
    </row>
    <row r="758">
      <c r="A758" s="28">
        <v>45621.0</v>
      </c>
      <c r="B758" s="25">
        <v>3781.79</v>
      </c>
    </row>
    <row r="759">
      <c r="A759" s="28">
        <v>45622.0</v>
      </c>
      <c r="B759" s="25">
        <v>3790.31</v>
      </c>
    </row>
    <row r="760">
      <c r="A760" s="28">
        <v>45623.0</v>
      </c>
      <c r="B760" s="25">
        <v>3786.04</v>
      </c>
    </row>
    <row r="761">
      <c r="A761" s="28">
        <v>45624.0</v>
      </c>
      <c r="B761" s="25">
        <v>3789.28</v>
      </c>
    </row>
    <row r="762">
      <c r="A762" s="28">
        <v>45625.0</v>
      </c>
      <c r="B762" s="25">
        <v>3810.14</v>
      </c>
    </row>
    <row r="763">
      <c r="A763" s="28">
        <v>45628.0</v>
      </c>
      <c r="B763" s="25">
        <v>3817.72</v>
      </c>
    </row>
    <row r="764">
      <c r="A764" s="28">
        <v>45629.0</v>
      </c>
      <c r="B764" s="25">
        <v>3830.12</v>
      </c>
    </row>
    <row r="765">
      <c r="A765" s="28">
        <v>45630.0</v>
      </c>
      <c r="B765" s="25">
        <v>3849.72</v>
      </c>
    </row>
    <row r="766">
      <c r="A766" s="28">
        <v>45631.0</v>
      </c>
      <c r="B766" s="25">
        <v>3848.48</v>
      </c>
    </row>
    <row r="767">
      <c r="A767" s="28">
        <v>45632.0</v>
      </c>
      <c r="B767" s="25">
        <v>3855.07</v>
      </c>
    </row>
    <row r="768">
      <c r="A768" s="28">
        <v>45635.0</v>
      </c>
      <c r="B768" s="25">
        <v>3837.63</v>
      </c>
    </row>
    <row r="769">
      <c r="A769" s="28">
        <v>45636.0</v>
      </c>
      <c r="B769" s="25">
        <v>3816.76</v>
      </c>
    </row>
    <row r="770">
      <c r="A770" s="28">
        <v>45637.0</v>
      </c>
      <c r="B770" s="25">
        <v>3842.39</v>
      </c>
    </row>
    <row r="771">
      <c r="A771" s="28">
        <v>45638.0</v>
      </c>
      <c r="B771" s="25">
        <v>3826.08</v>
      </c>
    </row>
    <row r="772">
      <c r="A772" s="28">
        <v>45639.0</v>
      </c>
      <c r="B772" s="25">
        <v>3817.24</v>
      </c>
    </row>
    <row r="773">
      <c r="A773" s="28">
        <v>45642.0</v>
      </c>
      <c r="B773" s="25">
        <v>3826.99</v>
      </c>
    </row>
    <row r="774">
      <c r="A774" s="28">
        <v>45643.0</v>
      </c>
      <c r="B774" s="25">
        <v>3812.07</v>
      </c>
    </row>
    <row r="775">
      <c r="A775" s="28">
        <v>45644.0</v>
      </c>
      <c r="B775" s="25">
        <v>3720.41</v>
      </c>
    </row>
    <row r="776">
      <c r="A776" s="28">
        <v>45645.0</v>
      </c>
      <c r="B776" s="25">
        <v>3696.05</v>
      </c>
    </row>
    <row r="777">
      <c r="A777" s="28">
        <v>45646.0</v>
      </c>
      <c r="B777" s="25">
        <v>3723.22</v>
      </c>
    </row>
    <row r="778">
      <c r="A778" s="28">
        <v>45649.0</v>
      </c>
      <c r="B778" s="25">
        <v>3745.13</v>
      </c>
    </row>
    <row r="779">
      <c r="A779" s="28">
        <v>45650.0</v>
      </c>
      <c r="B779" s="25">
        <v>3777.89</v>
      </c>
    </row>
    <row r="780">
      <c r="A780" s="28">
        <v>45651.0</v>
      </c>
      <c r="B780" s="25">
        <v>3778.53</v>
      </c>
    </row>
    <row r="781">
      <c r="A781" s="28">
        <v>45652.0</v>
      </c>
      <c r="B781" s="25">
        <v>3778.7</v>
      </c>
    </row>
    <row r="782">
      <c r="A782" s="28">
        <v>45653.0</v>
      </c>
      <c r="B782" s="25">
        <v>3755.36</v>
      </c>
    </row>
    <row r="783">
      <c r="A783" s="28">
        <v>45656.0</v>
      </c>
      <c r="B783" s="25">
        <v>3718.94</v>
      </c>
    </row>
    <row r="784">
      <c r="A784" s="28">
        <v>45657.0</v>
      </c>
      <c r="B784" s="25">
        <v>3707.84</v>
      </c>
    </row>
    <row r="785">
      <c r="A785" s="28">
        <v>45658.0</v>
      </c>
      <c r="B785" s="25">
        <v>3707.88</v>
      </c>
    </row>
    <row r="786">
      <c r="A786" s="28">
        <v>45659.0</v>
      </c>
      <c r="B786" s="25">
        <v>3702.68</v>
      </c>
    </row>
    <row r="787">
      <c r="A787" s="28">
        <v>45660.0</v>
      </c>
      <c r="B787" s="25">
        <v>3737.5</v>
      </c>
    </row>
    <row r="788">
      <c r="A788" s="28">
        <v>45663.0</v>
      </c>
      <c r="B788" s="25">
        <v>3763.15</v>
      </c>
    </row>
    <row r="789">
      <c r="A789" s="28">
        <v>45664.0</v>
      </c>
      <c r="B789" s="25">
        <v>3733.55</v>
      </c>
    </row>
    <row r="790">
      <c r="A790" s="28">
        <v>45665.0</v>
      </c>
      <c r="B790" s="25">
        <v>3732.2</v>
      </c>
    </row>
    <row r="791">
      <c r="A791" s="28">
        <v>45666.0</v>
      </c>
      <c r="B791" s="25">
        <v>3732.14</v>
      </c>
    </row>
    <row r="792">
      <c r="A792" s="28">
        <v>45667.0</v>
      </c>
      <c r="B792" s="25">
        <v>3678.22</v>
      </c>
    </row>
    <row r="793">
      <c r="A793" s="28">
        <v>45670.0</v>
      </c>
      <c r="B793" s="25">
        <v>3674.92</v>
      </c>
    </row>
    <row r="794">
      <c r="A794" s="28">
        <v>45671.0</v>
      </c>
      <c r="B794" s="25">
        <v>3682.46</v>
      </c>
    </row>
    <row r="795">
      <c r="A795" s="28">
        <v>45672.0</v>
      </c>
      <c r="B795" s="25">
        <v>3744.47</v>
      </c>
    </row>
    <row r="796">
      <c r="A796" s="28">
        <v>45673.0</v>
      </c>
      <c r="B796" s="25">
        <v>3746.86</v>
      </c>
    </row>
    <row r="797">
      <c r="A797" s="28">
        <v>45674.0</v>
      </c>
      <c r="B797" s="25">
        <v>3777.85</v>
      </c>
    </row>
    <row r="798">
      <c r="A798" s="28">
        <v>45677.0</v>
      </c>
      <c r="B798" s="25">
        <v>3788.38</v>
      </c>
    </row>
    <row r="799">
      <c r="A799" s="28">
        <v>45678.0</v>
      </c>
      <c r="B799" s="25">
        <v>3817.28</v>
      </c>
    </row>
    <row r="800">
      <c r="A800" s="28">
        <v>45679.0</v>
      </c>
      <c r="B800" s="25">
        <v>3838.19</v>
      </c>
    </row>
    <row r="801">
      <c r="A801" s="28">
        <v>45680.0</v>
      </c>
      <c r="B801" s="25">
        <v>3856.17</v>
      </c>
    </row>
    <row r="802">
      <c r="A802" s="28">
        <v>45681.0</v>
      </c>
      <c r="B802" s="25">
        <v>3856.78</v>
      </c>
    </row>
    <row r="803">
      <c r="A803" s="28">
        <v>45684.0</v>
      </c>
      <c r="B803" s="25">
        <v>3813.33</v>
      </c>
    </row>
    <row r="804">
      <c r="A804" s="28">
        <v>45685.0</v>
      </c>
      <c r="B804" s="25">
        <v>3836.25</v>
      </c>
    </row>
    <row r="805">
      <c r="A805" s="28">
        <v>45686.0</v>
      </c>
      <c r="B805" s="25">
        <v>3828.45</v>
      </c>
    </row>
    <row r="806">
      <c r="A806" s="28">
        <v>45687.0</v>
      </c>
      <c r="B806" s="25">
        <v>3853.49</v>
      </c>
    </row>
    <row r="807">
      <c r="A807" s="28">
        <v>45688.0</v>
      </c>
      <c r="B807" s="25">
        <v>3836.58</v>
      </c>
    </row>
    <row r="808">
      <c r="A808" s="28">
        <v>45691.0</v>
      </c>
      <c r="B808" s="25">
        <v>3796.53</v>
      </c>
    </row>
    <row r="809">
      <c r="A809" s="28">
        <v>45692.0</v>
      </c>
      <c r="B809" s="25">
        <v>3826.36</v>
      </c>
    </row>
    <row r="810">
      <c r="A810" s="28">
        <v>45693.0</v>
      </c>
      <c r="B810" s="25">
        <v>3848.65</v>
      </c>
    </row>
    <row r="811">
      <c r="A811" s="28">
        <v>45694.0</v>
      </c>
      <c r="B811" s="25">
        <v>3864.03</v>
      </c>
    </row>
    <row r="812">
      <c r="A812" s="28">
        <v>45695.0</v>
      </c>
      <c r="B812" s="25">
        <v>3832.82</v>
      </c>
    </row>
    <row r="813">
      <c r="A813" s="28">
        <v>45698.0</v>
      </c>
      <c r="B813" s="25">
        <v>3854.09</v>
      </c>
    </row>
    <row r="814">
      <c r="A814" s="28">
        <v>45699.0</v>
      </c>
      <c r="B814" s="25">
        <v>3854.96</v>
      </c>
    </row>
    <row r="815">
      <c r="A815" s="28">
        <v>45700.0</v>
      </c>
      <c r="B815" s="25">
        <v>3848.18</v>
      </c>
    </row>
    <row r="816">
      <c r="A816" s="28">
        <v>45701.0</v>
      </c>
      <c r="B816" s="25">
        <v>3894.24</v>
      </c>
    </row>
    <row r="817">
      <c r="A817" s="28">
        <v>45702.0</v>
      </c>
      <c r="B817" s="25">
        <v>3898.87</v>
      </c>
    </row>
    <row r="818">
      <c r="A818" s="28">
        <v>45705.0</v>
      </c>
      <c r="B818" s="25">
        <v>3902.14</v>
      </c>
    </row>
    <row r="819">
      <c r="A819" s="28">
        <v>45706.0</v>
      </c>
      <c r="B819" s="25">
        <v>3910.71</v>
      </c>
    </row>
    <row r="820">
      <c r="A820" s="28">
        <v>45707.0</v>
      </c>
      <c r="B820" s="25">
        <v>3906.82</v>
      </c>
    </row>
    <row r="821">
      <c r="A821" s="28">
        <v>45708.0</v>
      </c>
      <c r="B821" s="25">
        <v>3893.65</v>
      </c>
    </row>
    <row r="822">
      <c r="A822" s="28">
        <v>45709.0</v>
      </c>
      <c r="B822" s="25">
        <v>3843.08</v>
      </c>
    </row>
    <row r="823">
      <c r="A823" s="28">
        <v>45712.0</v>
      </c>
      <c r="B823" s="25">
        <v>3828.18</v>
      </c>
    </row>
    <row r="824">
      <c r="A824" s="28">
        <v>45713.0</v>
      </c>
      <c r="B824" s="25">
        <v>3814.35</v>
      </c>
    </row>
    <row r="825">
      <c r="A825" s="28">
        <v>45714.0</v>
      </c>
      <c r="B825" s="25">
        <v>3821.04</v>
      </c>
    </row>
    <row r="826">
      <c r="A826" s="28">
        <v>45715.0</v>
      </c>
      <c r="B826" s="25">
        <v>3767.35</v>
      </c>
    </row>
    <row r="827">
      <c r="A827" s="28">
        <v>45716.0</v>
      </c>
      <c r="B827" s="25">
        <v>3805.33</v>
      </c>
    </row>
    <row r="828">
      <c r="A828" s="28">
        <v>45719.0</v>
      </c>
      <c r="B828" s="25">
        <v>3770.34</v>
      </c>
    </row>
    <row r="829">
      <c r="A829" s="28">
        <v>45720.0</v>
      </c>
      <c r="B829" s="25">
        <v>3724.69</v>
      </c>
    </row>
    <row r="830">
      <c r="A830" s="28">
        <v>45721.0</v>
      </c>
      <c r="B830" s="25">
        <v>3777.64</v>
      </c>
    </row>
    <row r="831">
      <c r="A831" s="28">
        <v>45722.0</v>
      </c>
      <c r="B831" s="25">
        <v>3730.93</v>
      </c>
    </row>
    <row r="832">
      <c r="A832" s="28">
        <v>45723.0</v>
      </c>
      <c r="B832" s="25">
        <v>3740.37</v>
      </c>
    </row>
    <row r="833">
      <c r="A833" s="28">
        <v>45726.0</v>
      </c>
      <c r="B833" s="25">
        <v>3651.48</v>
      </c>
    </row>
    <row r="834">
      <c r="A834" s="28">
        <v>45727.0</v>
      </c>
      <c r="B834" s="25">
        <v>3623.17</v>
      </c>
    </row>
    <row r="835">
      <c r="A835" s="28">
        <v>45728.0</v>
      </c>
      <c r="B835" s="25">
        <v>3643.01</v>
      </c>
    </row>
    <row r="836">
      <c r="A836" s="28">
        <v>45729.0</v>
      </c>
      <c r="B836" s="25">
        <v>3599.67</v>
      </c>
    </row>
    <row r="837">
      <c r="A837" s="28">
        <v>45730.0</v>
      </c>
      <c r="B837" s="25">
        <v>3665.71</v>
      </c>
    </row>
    <row r="838">
      <c r="A838" s="28">
        <v>45733.0</v>
      </c>
      <c r="B838" s="25">
        <v>3697.21</v>
      </c>
    </row>
    <row r="839">
      <c r="A839" s="28">
        <v>45734.0</v>
      </c>
      <c r="B839" s="25">
        <v>3672.57</v>
      </c>
    </row>
    <row r="840">
      <c r="A840" s="28">
        <v>45735.0</v>
      </c>
      <c r="B840" s="25">
        <v>3701.86</v>
      </c>
    </row>
    <row r="841">
      <c r="A841" s="28">
        <v>45736.0</v>
      </c>
      <c r="B841" s="25">
        <v>3693.55</v>
      </c>
    </row>
    <row r="842">
      <c r="A842" s="28">
        <v>45737.0</v>
      </c>
      <c r="B842" s="25">
        <v>3689.85</v>
      </c>
    </row>
    <row r="843">
      <c r="A843" s="28">
        <v>45740.0</v>
      </c>
      <c r="B843" s="25">
        <v>3735.73</v>
      </c>
    </row>
    <row r="844">
      <c r="A844" s="28">
        <v>45741.0</v>
      </c>
      <c r="B844" s="25">
        <v>3746.87</v>
      </c>
    </row>
    <row r="845">
      <c r="A845" s="28">
        <v>45742.0</v>
      </c>
      <c r="B845" s="25">
        <v>3709.19</v>
      </c>
    </row>
    <row r="846">
      <c r="A846" s="28">
        <v>45743.0</v>
      </c>
      <c r="B846" s="25">
        <v>3696.16</v>
      </c>
    </row>
    <row r="847">
      <c r="A847" s="28">
        <v>45744.0</v>
      </c>
      <c r="B847" s="25">
        <v>3634.71</v>
      </c>
    </row>
    <row r="848">
      <c r="A848" s="28">
        <v>45747.0</v>
      </c>
      <c r="B848" s="25">
        <v>3628.64</v>
      </c>
    </row>
    <row r="849">
      <c r="A849" s="28">
        <v>45748.0</v>
      </c>
      <c r="B849" s="25">
        <v>3649.56</v>
      </c>
    </row>
    <row r="850">
      <c r="A850" s="28">
        <v>45749.0</v>
      </c>
      <c r="B850" s="25">
        <v>3668.53</v>
      </c>
    </row>
    <row r="851">
      <c r="A851" s="28">
        <v>45750.0</v>
      </c>
      <c r="B851" s="25">
        <v>3532.64</v>
      </c>
    </row>
    <row r="852">
      <c r="A852" s="28">
        <v>45751.0</v>
      </c>
      <c r="B852" s="25">
        <v>3326.28</v>
      </c>
    </row>
    <row r="853">
      <c r="A853" s="28">
        <v>45754.0</v>
      </c>
      <c r="B853" s="25">
        <v>3267.0</v>
      </c>
    </row>
    <row r="854">
      <c r="A854" s="28">
        <v>45755.0</v>
      </c>
      <c r="B854" s="25">
        <v>3254.24</v>
      </c>
    </row>
    <row r="855">
      <c r="A855" s="28">
        <v>45756.0</v>
      </c>
      <c r="B855" s="25">
        <v>3464.76</v>
      </c>
    </row>
    <row r="856">
      <c r="A856" s="28">
        <v>45757.0</v>
      </c>
      <c r="B856" s="25">
        <v>3421.91</v>
      </c>
    </row>
    <row r="857">
      <c r="A857" s="28">
        <v>45758.0</v>
      </c>
      <c r="B857" s="25">
        <v>3471.27</v>
      </c>
    </row>
    <row r="858">
      <c r="A858" s="28">
        <v>45761.0</v>
      </c>
      <c r="B858" s="25">
        <v>3514.16</v>
      </c>
    </row>
    <row r="859">
      <c r="A859" s="28">
        <v>45762.0</v>
      </c>
      <c r="B859" s="25">
        <v>3522.8</v>
      </c>
    </row>
    <row r="860">
      <c r="A860" s="28">
        <v>45763.0</v>
      </c>
      <c r="B860" s="25">
        <v>3468.47</v>
      </c>
    </row>
    <row r="861">
      <c r="A861" s="28">
        <v>45764.0</v>
      </c>
      <c r="B861" s="25">
        <v>3474.06</v>
      </c>
    </row>
    <row r="862">
      <c r="A862" s="28">
        <v>45765.0</v>
      </c>
      <c r="B862" s="25">
        <v>3476.06</v>
      </c>
    </row>
    <row r="863">
      <c r="A863" s="28">
        <v>45768.0</v>
      </c>
      <c r="B863" s="25">
        <v>3424.33</v>
      </c>
    </row>
    <row r="864">
      <c r="A864" s="28">
        <v>45769.0</v>
      </c>
      <c r="B864" s="25">
        <v>3487.99</v>
      </c>
    </row>
    <row r="865">
      <c r="A865" s="28">
        <v>45770.0</v>
      </c>
      <c r="B865" s="25">
        <v>3537.97</v>
      </c>
    </row>
    <row r="866">
      <c r="A866" s="28">
        <v>45771.0</v>
      </c>
      <c r="B866" s="25">
        <v>3596.16</v>
      </c>
    </row>
    <row r="867">
      <c r="A867" s="28">
        <v>45772.0</v>
      </c>
      <c r="B867" s="25">
        <v>3618.48</v>
      </c>
    </row>
    <row r="868">
      <c r="A868" s="28">
        <v>45775.0</v>
      </c>
      <c r="B868" s="25">
        <v>3628.48</v>
      </c>
    </row>
    <row r="869">
      <c r="A869" s="28">
        <v>45776.0</v>
      </c>
      <c r="B869" s="25">
        <v>3647.21</v>
      </c>
    </row>
    <row r="870">
      <c r="A870" s="28">
        <v>45777.0</v>
      </c>
      <c r="B870" s="25">
        <v>3655.52</v>
      </c>
    </row>
    <row r="871">
      <c r="A871" s="28">
        <v>45778.0</v>
      </c>
      <c r="B871" s="25">
        <v>3663.74</v>
      </c>
    </row>
    <row r="872">
      <c r="A872" s="28">
        <v>45779.0</v>
      </c>
      <c r="B872" s="25">
        <v>3724.62</v>
      </c>
    </row>
    <row r="873">
      <c r="A873" s="28">
        <v>45782.0</v>
      </c>
      <c r="B873" s="25">
        <v>3707.38</v>
      </c>
    </row>
    <row r="874">
      <c r="A874" s="28">
        <v>45783.0</v>
      </c>
      <c r="B874" s="25">
        <v>3687.16</v>
      </c>
    </row>
    <row r="875">
      <c r="A875" s="28">
        <v>45784.0</v>
      </c>
      <c r="B875" s="25">
        <v>3697.54</v>
      </c>
    </row>
    <row r="876">
      <c r="A876" s="28">
        <v>45785.0</v>
      </c>
      <c r="B876" s="25">
        <v>3707.89</v>
      </c>
    </row>
    <row r="877">
      <c r="A877" s="28">
        <v>45786.0</v>
      </c>
      <c r="B877" s="25">
        <v>3711.68</v>
      </c>
    </row>
    <row r="878">
      <c r="A878" s="28">
        <v>45789.0</v>
      </c>
      <c r="B878" s="25">
        <v>3793.7</v>
      </c>
    </row>
    <row r="879">
      <c r="A879" s="28">
        <v>45790.0</v>
      </c>
      <c r="B879" s="25">
        <v>3823.07</v>
      </c>
    </row>
    <row r="880">
      <c r="A880" s="28">
        <v>45791.0</v>
      </c>
      <c r="B880" s="25">
        <v>3830.71</v>
      </c>
    </row>
    <row r="881">
      <c r="A881" s="28">
        <v>45792.0</v>
      </c>
      <c r="B881" s="25">
        <v>3842.19</v>
      </c>
    </row>
    <row r="882">
      <c r="A882" s="28">
        <v>45793.0</v>
      </c>
      <c r="B882" s="25">
        <v>3863.29</v>
      </c>
    </row>
    <row r="883">
      <c r="A883" s="28">
        <v>45796.0</v>
      </c>
      <c r="B883" s="25">
        <v>3874.12</v>
      </c>
    </row>
    <row r="884">
      <c r="A884" s="28">
        <v>45797.0</v>
      </c>
      <c r="B884" s="25">
        <v>3870.03</v>
      </c>
    </row>
    <row r="885">
      <c r="A885" s="28">
        <v>45798.0</v>
      </c>
      <c r="B885" s="25">
        <v>3829.82</v>
      </c>
    </row>
    <row r="886">
      <c r="A886" s="28">
        <v>45799.0</v>
      </c>
      <c r="B886" s="25">
        <v>3818.9</v>
      </c>
    </row>
    <row r="887">
      <c r="A887" s="28">
        <v>45800.0</v>
      </c>
      <c r="B887" s="25">
        <v>3802.77</v>
      </c>
    </row>
    <row r="888">
      <c r="A888" s="28">
        <v>45803.0</v>
      </c>
      <c r="B888" s="25">
        <v>3813.89</v>
      </c>
    </row>
    <row r="889">
      <c r="A889" s="28">
        <v>45804.0</v>
      </c>
      <c r="B889" s="25">
        <v>3869.06</v>
      </c>
    </row>
    <row r="890">
      <c r="A890" s="28">
        <v>45805.0</v>
      </c>
      <c r="B890" s="25">
        <v>3845.7</v>
      </c>
    </row>
    <row r="891">
      <c r="A891" s="28">
        <v>45806.0</v>
      </c>
      <c r="B891" s="25">
        <v>3862.34</v>
      </c>
    </row>
    <row r="892">
      <c r="A892" s="28">
        <v>45807.0</v>
      </c>
      <c r="B892" s="25">
        <v>3863.48</v>
      </c>
    </row>
    <row r="893">
      <c r="A893" s="28">
        <v>45810.0</v>
      </c>
      <c r="B893" s="25">
        <v>3881.41</v>
      </c>
    </row>
    <row r="894">
      <c r="A894" s="28">
        <v>45811.0</v>
      </c>
      <c r="B894" s="25">
        <v>3894.53</v>
      </c>
    </row>
    <row r="895">
      <c r="A895" s="28">
        <v>45812.0</v>
      </c>
      <c r="B895" s="25">
        <v>3903.91</v>
      </c>
    </row>
    <row r="896">
      <c r="A896" s="28">
        <v>45813.0</v>
      </c>
      <c r="B896" s="25">
        <v>3889.67</v>
      </c>
    </row>
    <row r="897">
      <c r="A897" s="28">
        <v>45814.0</v>
      </c>
      <c r="B897" s="25">
        <v>3914.72</v>
      </c>
    </row>
    <row r="898">
      <c r="A898" s="28">
        <v>45817.0</v>
      </c>
      <c r="B898" s="25">
        <v>3919.17</v>
      </c>
    </row>
    <row r="899">
      <c r="A899" s="28">
        <v>45818.0</v>
      </c>
      <c r="B899" s="25">
        <v>3934.94</v>
      </c>
    </row>
    <row r="900">
      <c r="A900" s="28">
        <v>45819.0</v>
      </c>
      <c r="B900" s="25">
        <v>3929.36</v>
      </c>
    </row>
    <row r="901">
      <c r="A901" s="28">
        <v>45820.0</v>
      </c>
      <c r="B901" s="25">
        <v>3944.58</v>
      </c>
    </row>
    <row r="902">
      <c r="A902" s="28">
        <v>45821.0</v>
      </c>
      <c r="B902" s="25">
        <v>3900.9</v>
      </c>
    </row>
    <row r="903">
      <c r="A903" s="28">
        <v>45824.0</v>
      </c>
      <c r="B903" s="25">
        <v>3936.03</v>
      </c>
    </row>
    <row r="904">
      <c r="A904" s="28">
        <v>45825.0</v>
      </c>
      <c r="B904" s="25">
        <v>3901.81</v>
      </c>
    </row>
    <row r="905">
      <c r="A905" s="28">
        <v>45826.0</v>
      </c>
      <c r="B905" s="25">
        <v>3899.46</v>
      </c>
    </row>
    <row r="906">
      <c r="A906" s="28">
        <v>45827.0</v>
      </c>
      <c r="B906" s="25">
        <v>3887.09</v>
      </c>
    </row>
    <row r="907">
      <c r="A907" s="28">
        <v>45828.0</v>
      </c>
      <c r="B907" s="25">
        <v>3881.69</v>
      </c>
    </row>
    <row r="908">
      <c r="A908" s="28">
        <v>45831.0</v>
      </c>
      <c r="B908" s="25">
        <v>3905.86</v>
      </c>
    </row>
    <row r="909">
      <c r="A909" s="28">
        <v>45832.0</v>
      </c>
      <c r="B909" s="25">
        <v>3957.83</v>
      </c>
    </row>
    <row r="910">
      <c r="A910" s="28">
        <v>45833.0</v>
      </c>
      <c r="B910" s="25">
        <v>3950.11</v>
      </c>
    </row>
    <row r="911">
      <c r="A911" s="28">
        <v>45834.0</v>
      </c>
      <c r="B911" s="25">
        <v>3984.5</v>
      </c>
    </row>
    <row r="912">
      <c r="A912" s="28">
        <v>45835.0</v>
      </c>
      <c r="B912" s="25">
        <v>4009.04</v>
      </c>
    </row>
    <row r="913">
      <c r="A913" s="28">
        <v>45838.0</v>
      </c>
      <c r="B913" s="25">
        <v>4026.44</v>
      </c>
    </row>
    <row r="914">
      <c r="A914" s="28">
        <v>45839.0</v>
      </c>
      <c r="B914" s="25">
        <v>4021.57</v>
      </c>
    </row>
    <row r="915">
      <c r="A915" s="28">
        <v>45840.0</v>
      </c>
      <c r="B915" s="25">
        <v>4036.25</v>
      </c>
    </row>
    <row r="916">
      <c r="A916" s="28">
        <v>45841.0</v>
      </c>
      <c r="B916" s="25">
        <v>4063.04</v>
      </c>
    </row>
    <row r="917">
      <c r="A917" s="28">
        <v>45842.0</v>
      </c>
      <c r="B917" s="25">
        <v>4061.43</v>
      </c>
    </row>
    <row r="918">
      <c r="A918" s="28">
        <v>45845.0</v>
      </c>
      <c r="B918" s="25">
        <v>4035.12</v>
      </c>
    </row>
    <row r="919">
      <c r="A919" s="28">
        <v>45846.0</v>
      </c>
      <c r="B919" s="25">
        <v>4030.01</v>
      </c>
    </row>
    <row r="920">
      <c r="A920" s="28">
        <v>45847.0</v>
      </c>
      <c r="B920" s="25">
        <v>4055.89</v>
      </c>
    </row>
    <row r="921">
      <c r="A921" s="28">
        <v>45848.0</v>
      </c>
      <c r="B921" s="25">
        <v>4063.96</v>
      </c>
    </row>
    <row r="922">
      <c r="A922" s="28">
        <v>45849.0</v>
      </c>
      <c r="B922" s="25">
        <v>4046.84</v>
      </c>
    </row>
    <row r="923">
      <c r="A923" s="28">
        <v>45852.0</v>
      </c>
      <c r="B923" s="25">
        <v>4051.5</v>
      </c>
    </row>
    <row r="924">
      <c r="A924" s="28">
        <v>45853.0</v>
      </c>
      <c r="B924" s="25">
        <v>4031.2</v>
      </c>
    </row>
    <row r="925">
      <c r="A925" s="28">
        <v>45854.0</v>
      </c>
      <c r="B925" s="25">
        <v>4035.77</v>
      </c>
    </row>
    <row r="926">
      <c r="A926" s="28">
        <v>45855.0</v>
      </c>
      <c r="B926" s="25">
        <v>4060.51</v>
      </c>
    </row>
    <row r="927">
      <c r="A927" s="28">
        <v>45856.0</v>
      </c>
      <c r="B927" s="25">
        <v>4065.68</v>
      </c>
    </row>
    <row r="928">
      <c r="A928" s="28">
        <v>45859.0</v>
      </c>
      <c r="B928" s="25">
        <v>4072.14</v>
      </c>
    </row>
    <row r="929">
      <c r="A929" s="28">
        <v>45860.0</v>
      </c>
      <c r="B929" s="25">
        <v>4074.99</v>
      </c>
    </row>
    <row r="930">
      <c r="A930" s="28">
        <v>45861.0</v>
      </c>
      <c r="B930" s="25">
        <v>4115.24</v>
      </c>
    </row>
    <row r="931">
      <c r="A931" s="28">
        <v>45862.0</v>
      </c>
      <c r="B931" s="25">
        <v>4124.25</v>
      </c>
    </row>
    <row r="932">
      <c r="A932" s="28">
        <v>45863.0</v>
      </c>
      <c r="B932" s="25">
        <v>4127.47</v>
      </c>
    </row>
    <row r="933">
      <c r="A933" s="28">
        <v>45866.0</v>
      </c>
      <c r="B933" s="25">
        <v>4119.12</v>
      </c>
    </row>
    <row r="934">
      <c r="A934" s="28">
        <v>45867.0</v>
      </c>
      <c r="B934" s="25">
        <v>4102.8</v>
      </c>
    </row>
    <row r="935">
      <c r="A935" s="28">
        <v>45868.0</v>
      </c>
      <c r="B935" s="25">
        <v>4095.58</v>
      </c>
    </row>
    <row r="936">
      <c r="A936" s="28">
        <v>45869.0</v>
      </c>
      <c r="B936" s="25">
        <v>4076.04</v>
      </c>
    </row>
    <row r="937">
      <c r="A937" s="28">
        <v>45870.0</v>
      </c>
      <c r="B937" s="25">
        <v>4022.69</v>
      </c>
    </row>
    <row r="938">
      <c r="A938" s="28">
        <v>45873.0</v>
      </c>
      <c r="B938" s="25">
        <v>4072.66</v>
      </c>
    </row>
    <row r="939">
      <c r="A939" s="28">
        <v>45874.0</v>
      </c>
      <c r="B939" s="25">
        <v>4063.3</v>
      </c>
    </row>
    <row r="940">
      <c r="A940" s="28">
        <v>45875.0</v>
      </c>
      <c r="B940" s="25">
        <v>4093.26</v>
      </c>
    </row>
    <row r="941">
      <c r="A941" s="28">
        <v>45876.0</v>
      </c>
      <c r="B941" s="25">
        <v>4098.08</v>
      </c>
    </row>
    <row r="942">
      <c r="A942" s="28">
        <v>45877.0</v>
      </c>
      <c r="B942" s="25">
        <v>4125.3</v>
      </c>
    </row>
    <row r="943">
      <c r="A943" s="28">
        <v>45880.0</v>
      </c>
      <c r="B943" s="25">
        <v>4113.11</v>
      </c>
    </row>
    <row r="944">
      <c r="A944" s="28">
        <v>45881.0</v>
      </c>
      <c r="B944" s="25">
        <v>4156.48</v>
      </c>
    </row>
    <row r="945">
      <c r="A945" s="28">
        <v>45882.0</v>
      </c>
      <c r="B945" s="25">
        <v>4177.97</v>
      </c>
    </row>
    <row r="946">
      <c r="A946" s="28">
        <v>45883.0</v>
      </c>
      <c r="B946" s="25">
        <v>4174.17</v>
      </c>
    </row>
    <row r="947">
      <c r="A947" s="28">
        <v>45884.0</v>
      </c>
      <c r="B947" s="25">
        <v>4174.56</v>
      </c>
    </row>
    <row r="948">
      <c r="A948" s="28">
        <v>45887.0</v>
      </c>
      <c r="B948" s="25">
        <v>4170.72</v>
      </c>
    </row>
    <row r="949">
      <c r="A949" s="28">
        <v>45888.0</v>
      </c>
      <c r="B949" s="25">
        <v>4155.02</v>
      </c>
    </row>
    <row r="950">
      <c r="A950" s="28">
        <v>45889.0</v>
      </c>
      <c r="B950" s="25">
        <v>4148.83</v>
      </c>
    </row>
    <row r="951">
      <c r="A951" s="28">
        <v>45890.0</v>
      </c>
      <c r="B951" s="25">
        <v>4132.08</v>
      </c>
    </row>
    <row r="952">
      <c r="A952" s="28">
        <v>45891.0</v>
      </c>
      <c r="B952" s="25">
        <v>4192.8</v>
      </c>
    </row>
    <row r="953">
      <c r="A953" s="28">
        <v>45894.0</v>
      </c>
      <c r="B953" s="25">
        <v>4174.13</v>
      </c>
    </row>
    <row r="954">
      <c r="A954" s="28">
        <v>45895.0</v>
      </c>
      <c r="B954" s="25">
        <v>4177.26</v>
      </c>
    </row>
    <row r="955">
      <c r="A955" s="28">
        <v>45896.0</v>
      </c>
      <c r="B955" s="25">
        <v>4180.83</v>
      </c>
    </row>
    <row r="956">
      <c r="A956" s="28">
        <v>45897.0</v>
      </c>
      <c r="B956" s="25">
        <v>4199.99</v>
      </c>
    </row>
    <row r="957">
      <c r="A957" s="28">
        <v>45898.0</v>
      </c>
      <c r="B957" s="25">
        <v>4177.72</v>
      </c>
    </row>
    <row r="958">
      <c r="A958" s="28">
        <v>45901.0</v>
      </c>
      <c r="B958" s="25">
        <v>4177.24</v>
      </c>
    </row>
    <row r="959">
      <c r="A959" s="28">
        <v>45902.0</v>
      </c>
      <c r="B959" s="25">
        <v>4143.34</v>
      </c>
    </row>
    <row r="960">
      <c r="A960" s="28">
        <v>45903.0</v>
      </c>
      <c r="B960" s="25">
        <v>4158.88</v>
      </c>
    </row>
    <row r="961">
      <c r="A961" s="28">
        <v>45904.0</v>
      </c>
      <c r="B961" s="25">
        <v>4189.1</v>
      </c>
    </row>
    <row r="962">
      <c r="A962" s="28">
        <v>45905.0</v>
      </c>
      <c r="B962" s="25">
        <v>4191.23</v>
      </c>
    </row>
    <row r="963">
      <c r="A963" s="28">
        <v>45908.0</v>
      </c>
      <c r="B963" s="25">
        <v>4204.41</v>
      </c>
    </row>
    <row r="964">
      <c r="A964" s="28">
        <v>45909.0</v>
      </c>
      <c r="B964" s="25">
        <v>4213.11</v>
      </c>
    </row>
    <row r="965">
      <c r="A965" s="28">
        <v>45910.0</v>
      </c>
      <c r="B965" s="25">
        <v>4223.67</v>
      </c>
    </row>
    <row r="966">
      <c r="A966" s="28">
        <v>45911.0</v>
      </c>
      <c r="B966" s="25">
        <v>4255.23</v>
      </c>
    </row>
    <row r="967">
      <c r="A967" s="28">
        <v>45912.0</v>
      </c>
      <c r="B967" s="25">
        <v>4252.63</v>
      </c>
    </row>
    <row r="968">
      <c r="A968" s="28">
        <v>45915.0</v>
      </c>
      <c r="B968" s="25">
        <v>4273.27</v>
      </c>
    </row>
    <row r="969">
      <c r="A969" s="28">
        <v>45916.0</v>
      </c>
      <c r="B969" s="25">
        <v>4269.83</v>
      </c>
    </row>
    <row r="970">
      <c r="A970" s="28">
        <v>45917.0</v>
      </c>
      <c r="B970" s="25">
        <v>4264.86</v>
      </c>
    </row>
    <row r="971">
      <c r="A971" s="28">
        <v>45918.0</v>
      </c>
      <c r="B971" s="25">
        <v>4279.34</v>
      </c>
    </row>
    <row r="972">
      <c r="A972" s="28">
        <v>45919.0</v>
      </c>
      <c r="B972" s="25">
        <v>4293.85</v>
      </c>
    </row>
    <row r="973">
      <c r="A973" s="28">
        <v>45922.0</v>
      </c>
      <c r="B973" s="25">
        <v>4309.23</v>
      </c>
    </row>
    <row r="974">
      <c r="A974" s="28">
        <v>45923.0</v>
      </c>
      <c r="B974" s="25">
        <v>4293.66</v>
      </c>
    </row>
    <row r="975">
      <c r="A975" s="28">
        <v>45924.0</v>
      </c>
      <c r="B975" s="25">
        <v>4277.35</v>
      </c>
    </row>
    <row r="976">
      <c r="A976" s="28">
        <v>45925.0</v>
      </c>
      <c r="B976" s="25">
        <v>4252.35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14.86"/>
    <col customWidth="1" min="2" max="2" width="13.0"/>
    <col customWidth="1" min="3" max="3" width="16.0"/>
    <col customWidth="1" min="4" max="4" width="11.71"/>
    <col customWidth="1" min="5" max="5" width="13.29"/>
    <col customWidth="1" min="6" max="26" width="8.0"/>
  </cols>
  <sheetData>
    <row r="1" ht="60.0" customHeight="1">
      <c r="A1" s="30" t="s">
        <v>31</v>
      </c>
      <c r="B1" s="31">
        <f>_xlfn.COVARIANCE.S(C5:C49,E5:E49)/VARA(E5:E49)</f>
        <v>0.1942925455</v>
      </c>
      <c r="C1" s="6" t="s">
        <v>32</v>
      </c>
    </row>
    <row r="3" ht="63.0" customHeight="1">
      <c r="A3" s="10" t="s">
        <v>10</v>
      </c>
      <c r="B3" s="10" t="s">
        <v>33</v>
      </c>
      <c r="C3" s="10" t="s">
        <v>34</v>
      </c>
      <c r="D3" s="10" t="s">
        <v>35</v>
      </c>
      <c r="E3" s="10" t="s">
        <v>36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32">
        <v>44561.0</v>
      </c>
      <c r="B4" s="16">
        <f>IFERROR(VLOOKUP(A4, 'Лист 1'!$A$4:$E$2828, 3, FALSE), "NA")</f>
        <v>139.504059</v>
      </c>
      <c r="C4" s="16"/>
      <c r="D4" s="16">
        <f>IFERROR(VLOOKUP(A4, MSCI!$A$2:$B$976, 2, FALSE), "NA")</f>
        <v>3231.73</v>
      </c>
      <c r="E4" s="16"/>
    </row>
    <row r="5">
      <c r="A5" s="32">
        <v>44592.0</v>
      </c>
      <c r="B5" s="16">
        <f>IFERROR(VLOOKUP(A5, 'Лист 1'!$A$4:$E$2828, 3, FALSE), "NA")</f>
        <v>150.5327863</v>
      </c>
      <c r="C5" s="16">
        <f t="shared" ref="C5:C49" si="1">LN(B5/B4)</f>
        <v>0.07608721184</v>
      </c>
      <c r="D5" s="16">
        <f>IFERROR(VLOOKUP(A5, MSCI!$A$2:$B$976, 2, FALSE), "NA")</f>
        <v>3059.05</v>
      </c>
      <c r="E5" s="16">
        <f t="shared" ref="E5:E49" si="2">LN(D5/D4)</f>
        <v>-0.05491318732</v>
      </c>
    </row>
    <row r="6">
      <c r="A6" s="32">
        <v>44620.0</v>
      </c>
      <c r="B6" s="16">
        <f>IFERROR(VLOOKUP(A6, 'Лист 1'!$A$4:$E$2828, 3, FALSE), "NA")</f>
        <v>140.5769884</v>
      </c>
      <c r="C6" s="16">
        <f t="shared" si="1"/>
        <v>-0.06842561085</v>
      </c>
      <c r="D6" s="16">
        <f>IFERROR(VLOOKUP(A6, MSCI!$A$2:$B$976, 2, FALSE), "NA")</f>
        <v>2977.95</v>
      </c>
      <c r="E6" s="16">
        <f t="shared" si="2"/>
        <v>-0.02686926592</v>
      </c>
    </row>
    <row r="7">
      <c r="A7" s="32">
        <v>44651.0</v>
      </c>
      <c r="B7" s="16">
        <f>IFERROR(VLOOKUP(A7, 'Лист 1'!$A$4:$E$2828, 3, FALSE), "NA")</f>
        <v>152.2358555</v>
      </c>
      <c r="C7" s="16">
        <f t="shared" si="1"/>
        <v>0.07967570049</v>
      </c>
      <c r="D7" s="16">
        <f>IFERROR(VLOOKUP(A7, MSCI!$A$2:$B$976, 2, FALSE), "NA")</f>
        <v>3053.07</v>
      </c>
      <c r="E7" s="16">
        <f t="shared" si="2"/>
        <v>0.02491249743</v>
      </c>
    </row>
    <row r="8">
      <c r="A8" s="33">
        <v>44680.0</v>
      </c>
      <c r="B8" s="16">
        <f>IFERROR(VLOOKUP(A8, 'Лист 1'!$A$4:$E$2828, 3, FALSE), "NA")</f>
        <v>163.766036</v>
      </c>
      <c r="C8" s="16">
        <f t="shared" si="1"/>
        <v>0.07300780046</v>
      </c>
      <c r="D8" s="16">
        <f>IFERROR(VLOOKUP(A8, MSCI!$A$2:$B$976, 2, FALSE), "NA")</f>
        <v>2795.62</v>
      </c>
      <c r="E8" s="16">
        <f t="shared" si="2"/>
        <v>-0.08809373506</v>
      </c>
    </row>
    <row r="9">
      <c r="A9" s="32">
        <v>44712.0</v>
      </c>
      <c r="B9" s="16">
        <f>IFERROR(VLOOKUP(A9, 'Лист 1'!$A$4:$E$2828, 3, FALSE), "NA")</f>
        <v>155.5493808</v>
      </c>
      <c r="C9" s="16">
        <f t="shared" si="1"/>
        <v>-0.0514755572</v>
      </c>
      <c r="D9" s="16">
        <f>IFERROR(VLOOKUP(A9, MSCI!$A$2:$B$976, 2, FALSE), "NA")</f>
        <v>2791.01</v>
      </c>
      <c r="E9" s="16">
        <f t="shared" si="2"/>
        <v>-0.001650369202</v>
      </c>
    </row>
    <row r="10">
      <c r="A10" s="32">
        <v>44742.0</v>
      </c>
      <c r="B10" s="16">
        <f>IFERROR(VLOOKUP(A10, 'Лист 1'!$A$4:$E$2828, 3, FALSE), "NA")</f>
        <v>144.091342</v>
      </c>
      <c r="C10" s="16">
        <f t="shared" si="1"/>
        <v>-0.07651582417</v>
      </c>
      <c r="D10" s="16">
        <f>IFERROR(VLOOKUP(A10, MSCI!$A$2:$B$976, 2, FALSE), "NA")</f>
        <v>2546.19</v>
      </c>
      <c r="E10" s="16">
        <f t="shared" si="2"/>
        <v>-0.09180541328</v>
      </c>
    </row>
    <row r="11">
      <c r="A11" s="33">
        <v>44771.0</v>
      </c>
      <c r="B11" s="16">
        <f>IFERROR(VLOOKUP(A11, 'Лист 1'!$A$4:$E$2828, 3, FALSE), "NA")</f>
        <v>144.7335217</v>
      </c>
      <c r="C11" s="16">
        <f t="shared" si="1"/>
        <v>0.004446851856</v>
      </c>
      <c r="D11" s="16">
        <f>IFERROR(VLOOKUP(A11, MSCI!$A$2:$B$976, 2, FALSE), "NA")</f>
        <v>2746.36</v>
      </c>
      <c r="E11" s="16">
        <f t="shared" si="2"/>
        <v>0.07567827432</v>
      </c>
    </row>
    <row r="12">
      <c r="A12" s="33">
        <v>44804.0</v>
      </c>
      <c r="B12" s="16">
        <f>IFERROR(VLOOKUP(A12, 'Лист 1'!$A$4:$E$2828, 3, FALSE), "NA")</f>
        <v>174.368773</v>
      </c>
      <c r="C12" s="16">
        <f t="shared" si="1"/>
        <v>0.1862781713</v>
      </c>
      <c r="D12" s="16">
        <f>IFERROR(VLOOKUP(A12, MSCI!$A$2:$B$976, 2, FALSE), "NA")</f>
        <v>2627.32</v>
      </c>
      <c r="E12" s="16">
        <f t="shared" si="2"/>
        <v>-0.0443120833</v>
      </c>
    </row>
    <row r="13">
      <c r="A13" s="33">
        <v>44834.0</v>
      </c>
      <c r="B13" s="16">
        <f>IFERROR(VLOOKUP(A13, 'Лист 1'!$A$4:$E$2828, 3, FALSE), "NA")</f>
        <v>171.8913514</v>
      </c>
      <c r="C13" s="16">
        <f t="shared" si="1"/>
        <v>-0.01430984226</v>
      </c>
      <c r="D13" s="16">
        <f>IFERROR(VLOOKUP(A13, MSCI!$A$2:$B$976, 2, FALSE), "NA")</f>
        <v>2378.65</v>
      </c>
      <c r="E13" s="16">
        <f t="shared" si="2"/>
        <v>-0.09943121538</v>
      </c>
    </row>
    <row r="14">
      <c r="A14" s="33">
        <v>44865.0</v>
      </c>
      <c r="B14" s="16">
        <f>IFERROR(VLOOKUP(A14, 'Лист 1'!$A$4:$E$2828, 3, FALSE), "NA")</f>
        <v>214.0146299</v>
      </c>
      <c r="C14" s="16">
        <f t="shared" si="1"/>
        <v>0.2191817779</v>
      </c>
      <c r="D14" s="16">
        <f>IFERROR(VLOOKUP(A14, MSCI!$A$2:$B$976, 2, FALSE), "NA")</f>
        <v>2547.72</v>
      </c>
      <c r="E14" s="16">
        <f t="shared" si="2"/>
        <v>0.0686657417</v>
      </c>
    </row>
    <row r="15">
      <c r="A15" s="33">
        <v>44895.0</v>
      </c>
      <c r="B15" s="16">
        <f>IFERROR(VLOOKUP(A15, 'Лист 1'!$A$4:$E$2828, 3, FALSE), "NA")</f>
        <v>267.7662121</v>
      </c>
      <c r="C15" s="16">
        <f t="shared" si="1"/>
        <v>0.22406988</v>
      </c>
      <c r="D15" s="16">
        <f>IFERROR(VLOOKUP(A15, MSCI!$A$2:$B$976, 2, FALSE), "NA")</f>
        <v>2720.89</v>
      </c>
      <c r="E15" s="16">
        <f t="shared" si="2"/>
        <v>0.06576019111</v>
      </c>
    </row>
    <row r="16">
      <c r="A16" s="33">
        <v>44925.0</v>
      </c>
      <c r="B16" s="16">
        <f>IFERROR(VLOOKUP(A16, 'Лист 1'!$A$4:$E$2828, 3, FALSE), "NA")</f>
        <v>294.7919286</v>
      </c>
      <c r="C16" s="16">
        <f t="shared" si="1"/>
        <v>0.09615552391</v>
      </c>
      <c r="D16" s="16">
        <f>IFERROR(VLOOKUP(A16, MSCI!$A$2:$B$976, 2, FALSE), "NA")</f>
        <v>2602.69</v>
      </c>
      <c r="E16" s="16">
        <f t="shared" si="2"/>
        <v>-0.0444135071</v>
      </c>
    </row>
    <row r="17">
      <c r="A17" s="33">
        <v>44957.0</v>
      </c>
      <c r="B17" s="16">
        <f>IFERROR(VLOOKUP(A17, 'Лист 1'!$A$4:$E$2828, 3, FALSE), "NA")</f>
        <v>264.620023</v>
      </c>
      <c r="C17" s="16">
        <f t="shared" si="1"/>
        <v>-0.1079748594</v>
      </c>
      <c r="D17" s="16">
        <f>IFERROR(VLOOKUP(A17, MSCI!$A$2:$B$976, 2, FALSE), "NA")</f>
        <v>2785</v>
      </c>
      <c r="E17" s="16">
        <f t="shared" si="2"/>
        <v>0.06770234781</v>
      </c>
    </row>
    <row r="18">
      <c r="A18" s="33">
        <v>44985.0</v>
      </c>
      <c r="B18" s="16">
        <f>IFERROR(VLOOKUP(A18, 'Лист 1'!$A$4:$E$2828, 3, FALSE), "NA")</f>
        <v>277.4582673</v>
      </c>
      <c r="C18" s="16">
        <f t="shared" si="1"/>
        <v>0.04737561247</v>
      </c>
      <c r="D18" s="16">
        <f>IFERROR(VLOOKUP(A18, MSCI!$A$2:$B$976, 2, FALSE), "NA")</f>
        <v>2714.57</v>
      </c>
      <c r="E18" s="16">
        <f t="shared" si="2"/>
        <v>-0.02561431191</v>
      </c>
    </row>
    <row r="19">
      <c r="A19" s="33">
        <v>45016.0</v>
      </c>
      <c r="B19" s="16">
        <f>IFERROR(VLOOKUP(A19, 'Лист 1'!$A$4:$E$2828, 3, FALSE), "NA")</f>
        <v>251.2203652</v>
      </c>
      <c r="C19" s="16">
        <f t="shared" si="1"/>
        <v>-0.09934003104</v>
      </c>
      <c r="D19" s="16">
        <f>IFERROR(VLOOKUP(A19, MSCI!$A$2:$B$976, 2, FALSE), "NA")</f>
        <v>2791.44</v>
      </c>
      <c r="E19" s="16">
        <f t="shared" si="2"/>
        <v>0.02792403025</v>
      </c>
    </row>
    <row r="20">
      <c r="A20" s="33">
        <v>45044.0</v>
      </c>
      <c r="B20" s="16">
        <f>IFERROR(VLOOKUP(A20, 'Лист 1'!$A$4:$E$2828, 3, FALSE), "NA")</f>
        <v>237.4525653</v>
      </c>
      <c r="C20" s="16">
        <f t="shared" si="1"/>
        <v>-0.05636262425</v>
      </c>
      <c r="D20" s="16">
        <f>IFERROR(VLOOKUP(A20, MSCI!$A$2:$B$976, 2, FALSE), "NA")</f>
        <v>2835.93</v>
      </c>
      <c r="E20" s="16">
        <f t="shared" si="2"/>
        <v>0.015812334</v>
      </c>
    </row>
    <row r="21" ht="15.75" customHeight="1">
      <c r="A21" s="33">
        <v>45077.0</v>
      </c>
      <c r="B21" s="16">
        <f>IFERROR(VLOOKUP(A21, 'Лист 1'!$A$4:$E$2828, 3, FALSE), "NA")</f>
        <v>234.9780981</v>
      </c>
      <c r="C21" s="16">
        <f t="shared" si="1"/>
        <v>-0.01047556829</v>
      </c>
      <c r="D21" s="16">
        <f>IFERROR(VLOOKUP(A21, MSCI!$A$2:$B$976, 2, FALSE), "NA")</f>
        <v>2800.56</v>
      </c>
      <c r="E21" s="16">
        <f t="shared" si="2"/>
        <v>-0.01255052853</v>
      </c>
    </row>
    <row r="22" ht="15.75" customHeight="1">
      <c r="A22" s="33">
        <v>45104.0</v>
      </c>
      <c r="B22" s="16">
        <f>IFERROR(VLOOKUP(A22, 'Лист 1'!$A$4:$E$2828, 3, FALSE), "NA")</f>
        <v>221.4923043</v>
      </c>
      <c r="C22" s="16">
        <f t="shared" si="1"/>
        <v>-0.05910446517</v>
      </c>
      <c r="D22" s="16">
        <f>IFERROR(VLOOKUP(A22, MSCI!$A$2:$B$976, 2, FALSE), "NA")</f>
        <v>2921.19</v>
      </c>
      <c r="E22" s="16">
        <f t="shared" si="2"/>
        <v>0.04217167032</v>
      </c>
    </row>
    <row r="23" ht="15.75" customHeight="1">
      <c r="A23" s="33">
        <v>45138.0</v>
      </c>
      <c r="B23" s="16">
        <f>IFERROR(VLOOKUP(A23, 'Лист 1'!$A$4:$E$2828, 3, FALSE), "NA")</f>
        <v>268.3333643</v>
      </c>
      <c r="C23" s="16">
        <f t="shared" si="1"/>
        <v>0.1918422591</v>
      </c>
      <c r="D23" s="16">
        <f>IFERROR(VLOOKUP(A23, MSCI!$A$2:$B$976, 2, FALSE), "NA")</f>
        <v>3064.3</v>
      </c>
      <c r="E23" s="16">
        <f t="shared" si="2"/>
        <v>0.04782809081</v>
      </c>
    </row>
    <row r="24" ht="15.75" customHeight="1">
      <c r="A24" s="33">
        <v>45169.0</v>
      </c>
      <c r="B24" s="16">
        <f>IFERROR(VLOOKUP(A24, 'Лист 1'!$A$4:$E$2828, 3, FALSE), "NA")</f>
        <v>297.1058379</v>
      </c>
      <c r="C24" s="16">
        <f t="shared" si="1"/>
        <v>0.1018583275</v>
      </c>
      <c r="D24" s="16">
        <f>IFERROR(VLOOKUP(A24, MSCI!$A$2:$B$976, 2, FALSE), "NA")</f>
        <v>2986.02</v>
      </c>
      <c r="E24" s="16">
        <f t="shared" si="2"/>
        <v>-0.02587776129</v>
      </c>
    </row>
    <row r="25" ht="15.75" customHeight="1">
      <c r="A25" s="33">
        <v>45198.0</v>
      </c>
      <c r="B25" s="16">
        <f>IFERROR(VLOOKUP(A25, 'Лист 1'!$A$4:$E$2828, 3, FALSE), "NA")</f>
        <v>304.5149646</v>
      </c>
      <c r="C25" s="16">
        <f t="shared" si="1"/>
        <v>0.02463179915</v>
      </c>
      <c r="D25" s="16">
        <f>IFERROR(VLOOKUP(A25, MSCI!$A$2:$B$976, 2, FALSE), "NA")</f>
        <v>2853.24</v>
      </c>
      <c r="E25" s="16">
        <f t="shared" si="2"/>
        <v>-0.04548620635</v>
      </c>
    </row>
    <row r="26" ht="15.75" customHeight="1">
      <c r="A26" s="33">
        <v>45230.0</v>
      </c>
      <c r="B26" s="16">
        <f>IFERROR(VLOOKUP(A26, 'Лист 1'!$A$4:$E$2828, 3, FALSE), "NA")</f>
        <v>265.7487834</v>
      </c>
      <c r="C26" s="16">
        <f t="shared" si="1"/>
        <v>-0.1361687917</v>
      </c>
      <c r="D26" s="16">
        <f>IFERROR(VLOOKUP(A26, MSCI!$A$2:$B$976, 2, FALSE), "NA")</f>
        <v>2768.62</v>
      </c>
      <c r="E26" s="16">
        <f t="shared" si="2"/>
        <v>-0.03010618956</v>
      </c>
    </row>
    <row r="27" ht="15.75" customHeight="1">
      <c r="A27" s="33">
        <v>45260.0</v>
      </c>
      <c r="B27" s="16">
        <f>IFERROR(VLOOKUP(A27, 'Лист 1'!$A$4:$E$2828, 3, FALSE), "NA")</f>
        <v>275.4650808</v>
      </c>
      <c r="C27" s="16">
        <f t="shared" si="1"/>
        <v>0.03590943299</v>
      </c>
      <c r="D27" s="16">
        <f>IFERROR(VLOOKUP(A27, MSCI!$A$2:$B$976, 2, FALSE), "NA")</f>
        <v>3023.63</v>
      </c>
      <c r="E27" s="16">
        <f t="shared" si="2"/>
        <v>0.08810909522</v>
      </c>
    </row>
    <row r="28" ht="15.75" customHeight="1">
      <c r="A28" s="33">
        <v>45289.0</v>
      </c>
      <c r="B28" s="16">
        <f>IFERROR(VLOOKUP(A28, 'Лист 1'!$A$4:$E$2828, 3, FALSE), "NA")</f>
        <v>253.4274645</v>
      </c>
      <c r="C28" s="16">
        <f t="shared" si="1"/>
        <v>-0.08338322618</v>
      </c>
      <c r="D28" s="16">
        <f>IFERROR(VLOOKUP(A28, MSCI!$A$2:$B$976, 2, FALSE), "NA")</f>
        <v>3169.18</v>
      </c>
      <c r="E28" s="16">
        <f t="shared" si="2"/>
        <v>0.04701478301</v>
      </c>
    </row>
    <row r="29" ht="15.75" customHeight="1">
      <c r="A29" s="33">
        <v>45322.0</v>
      </c>
      <c r="B29" s="16">
        <f>IFERROR(VLOOKUP(A29, 'Лист 1'!$A$4:$E$2828, 3, FALSE), "NA")</f>
        <v>280.2781452</v>
      </c>
      <c r="C29" s="16">
        <f t="shared" si="1"/>
        <v>0.1007048399</v>
      </c>
      <c r="D29" s="16">
        <f>IFERROR(VLOOKUP(A29, MSCI!$A$2:$B$976, 2, FALSE), "NA")</f>
        <v>3205.32</v>
      </c>
      <c r="E29" s="16">
        <f t="shared" si="2"/>
        <v>0.01133905003</v>
      </c>
    </row>
    <row r="30" ht="15.75" customHeight="1">
      <c r="A30" s="33">
        <v>45351.0</v>
      </c>
      <c r="B30" s="16">
        <f>IFERROR(VLOOKUP(A30, 'Лист 1'!$A$4:$E$2828, 3, FALSE), "NA")</f>
        <v>294.7800938</v>
      </c>
      <c r="C30" s="16">
        <f t="shared" si="1"/>
        <v>0.05044714781</v>
      </c>
      <c r="D30" s="16">
        <f>IFERROR(VLOOKUP(A30, MSCI!$A$2:$B$976, 2, FALSE), "NA")</f>
        <v>3337.2</v>
      </c>
      <c r="E30" s="16">
        <f t="shared" si="2"/>
        <v>0.04032020266</v>
      </c>
    </row>
    <row r="31" ht="15.75" customHeight="1">
      <c r="A31" s="33">
        <v>45380.0</v>
      </c>
      <c r="B31" s="16">
        <f>IFERROR(VLOOKUP(A31, 'Лист 1'!$A$4:$E$2828, 3, FALSE), "NA")</f>
        <v>282.6439127</v>
      </c>
      <c r="C31" s="16">
        <f t="shared" si="1"/>
        <v>-0.04204178733</v>
      </c>
      <c r="D31" s="16">
        <f>IFERROR(VLOOKUP(A31, MSCI!$A$2:$B$976, 2, FALSE), "NA")</f>
        <v>3437.76</v>
      </c>
      <c r="E31" s="16">
        <f t="shared" si="2"/>
        <v>0.02968796445</v>
      </c>
    </row>
    <row r="32" ht="15.75" customHeight="1">
      <c r="A32" s="33">
        <v>45412.0</v>
      </c>
      <c r="B32" s="16">
        <f>IFERROR(VLOOKUP(A32, 'Лист 1'!$A$4:$E$2828, 3, FALSE), "NA")</f>
        <v>310.0470052</v>
      </c>
      <c r="C32" s="16">
        <f t="shared" si="1"/>
        <v>0.09253606919</v>
      </c>
      <c r="D32" s="16">
        <f>IFERROR(VLOOKUP(A32, MSCI!$A$2:$B$976, 2, FALSE), "NA")</f>
        <v>3305.3</v>
      </c>
      <c r="E32" s="16">
        <f t="shared" si="2"/>
        <v>-0.03929285575</v>
      </c>
    </row>
    <row r="33" ht="15.75" customHeight="1">
      <c r="A33" s="33">
        <v>45443.0</v>
      </c>
      <c r="B33" s="16">
        <f>IFERROR(VLOOKUP(A33, 'Лист 1'!$A$4:$E$2828, 3, FALSE), "NA")</f>
        <v>322.6735997</v>
      </c>
      <c r="C33" s="16">
        <f t="shared" si="1"/>
        <v>0.0399173695</v>
      </c>
      <c r="D33" s="16">
        <f>IFERROR(VLOOKUP(A33, MSCI!$A$2:$B$976, 2, FALSE), "NA")</f>
        <v>3445.17</v>
      </c>
      <c r="E33" s="16">
        <f t="shared" si="2"/>
        <v>0.04144600939</v>
      </c>
    </row>
    <row r="34" ht="15.75" customHeight="1">
      <c r="A34" s="33">
        <v>45471.0</v>
      </c>
      <c r="B34" s="16">
        <f>IFERROR(VLOOKUP(A34, 'Лист 1'!$A$4:$E$2828, 3, FALSE), "NA")</f>
        <v>326.1378011</v>
      </c>
      <c r="C34" s="16">
        <f t="shared" si="1"/>
        <v>0.01067870986</v>
      </c>
      <c r="D34" s="16">
        <f>IFERROR(VLOOKUP(A34, MSCI!$A$2:$B$976, 2, FALSE), "NA")</f>
        <v>3511.78</v>
      </c>
      <c r="E34" s="16">
        <f t="shared" si="2"/>
        <v>0.01914978131</v>
      </c>
    </row>
    <row r="35" ht="15.75" customHeight="1">
      <c r="A35" s="33">
        <v>45504.0</v>
      </c>
      <c r="B35" s="16">
        <f>IFERROR(VLOOKUP(A35, 'Лист 1'!$A$4:$E$2828, 3, FALSE), "NA")</f>
        <v>321.0183433</v>
      </c>
      <c r="C35" s="16">
        <f t="shared" si="1"/>
        <v>-0.01582172904</v>
      </c>
      <c r="D35" s="16">
        <f>IFERROR(VLOOKUP(A35, MSCI!$A$2:$B$976, 2, FALSE), "NA")</f>
        <v>3571.57</v>
      </c>
      <c r="E35" s="16">
        <f t="shared" si="2"/>
        <v>0.01688224359</v>
      </c>
    </row>
    <row r="36" ht="15.75" customHeight="1">
      <c r="A36" s="33">
        <v>45533.0</v>
      </c>
      <c r="B36" s="16">
        <f>IFERROR(VLOOKUP(A36, 'Лист 1'!$A$4:$E$2828, 3, FALSE), "NA")</f>
        <v>288.623222</v>
      </c>
      <c r="C36" s="16">
        <f t="shared" si="1"/>
        <v>-0.1063761584</v>
      </c>
      <c r="D36" s="16">
        <f>IFERROR(VLOOKUP(A36, MSCI!$A$2:$B$976, 2, FALSE), "NA")</f>
        <v>3632.15</v>
      </c>
      <c r="E36" s="16">
        <f t="shared" si="2"/>
        <v>0.01681948442</v>
      </c>
    </row>
    <row r="37" ht="15.75" customHeight="1">
      <c r="A37" s="33">
        <v>45565.0</v>
      </c>
      <c r="B37" s="16">
        <f>IFERROR(VLOOKUP(A37, 'Лист 1'!$A$4:$E$2828, 3, FALSE), "NA")</f>
        <v>282.9519474</v>
      </c>
      <c r="C37" s="16">
        <f t="shared" si="1"/>
        <v>-0.01984502131</v>
      </c>
      <c r="D37" s="16">
        <f>IFERROR(VLOOKUP(A37, MSCI!$A$2:$B$976, 2, FALSE), "NA")</f>
        <v>3723.03</v>
      </c>
      <c r="E37" s="16">
        <f t="shared" si="2"/>
        <v>0.02471309343</v>
      </c>
    </row>
    <row r="38" ht="15.75" customHeight="1">
      <c r="A38" s="33">
        <v>45596.0</v>
      </c>
      <c r="B38" s="16">
        <f>IFERROR(VLOOKUP(A38, 'Лист 1'!$A$4:$E$2828, 3, FALSE), "NA")</f>
        <v>258.7691948</v>
      </c>
      <c r="C38" s="16">
        <f t="shared" si="1"/>
        <v>-0.08934056136</v>
      </c>
      <c r="D38" s="16">
        <f>IFERROR(VLOOKUP(A38, MSCI!$A$2:$B$976, 2, FALSE), "NA")</f>
        <v>3647.14</v>
      </c>
      <c r="E38" s="16">
        <f t="shared" si="2"/>
        <v>-0.02059455407</v>
      </c>
    </row>
    <row r="39" ht="15.75" customHeight="1">
      <c r="A39" s="33">
        <v>45625.0</v>
      </c>
      <c r="B39" s="16">
        <f>IFERROR(VLOOKUP(A39, 'Лист 1'!$A$4:$E$2828, 3, FALSE), "NA")</f>
        <v>278.2253764</v>
      </c>
      <c r="C39" s="16">
        <f t="shared" si="1"/>
        <v>0.07249496691</v>
      </c>
      <c r="D39" s="16">
        <f>IFERROR(VLOOKUP(A39, MSCI!$A$2:$B$976, 2, FALSE), "NA")</f>
        <v>3810.14</v>
      </c>
      <c r="E39" s="16">
        <f t="shared" si="2"/>
        <v>0.04372263506</v>
      </c>
    </row>
    <row r="40" ht="15.75" customHeight="1">
      <c r="A40" s="33">
        <v>45657.0</v>
      </c>
      <c r="B40" s="16">
        <f>IFERROR(VLOOKUP(A40, 'Лист 1'!$A$4:$E$2828, 3, FALSE), "NA")</f>
        <v>278.2102731</v>
      </c>
      <c r="C40" s="16">
        <f t="shared" si="1"/>
        <v>-0.00005428584919</v>
      </c>
      <c r="D40" s="16">
        <f>IFERROR(VLOOKUP(A40, MSCI!$A$2:$B$976, 2, FALSE), "NA")</f>
        <v>3707.84</v>
      </c>
      <c r="E40" s="16">
        <f t="shared" si="2"/>
        <v>-0.02721643704</v>
      </c>
    </row>
    <row r="41" ht="15.75" customHeight="1">
      <c r="A41" s="33">
        <v>45688.0</v>
      </c>
      <c r="B41" s="16">
        <f>IFERROR(VLOOKUP(A41, 'Лист 1'!$A$4:$E$2828, 3, FALSE), "NA")</f>
        <v>280.2527894</v>
      </c>
      <c r="C41" s="16">
        <f t="shared" si="1"/>
        <v>0.007314809303</v>
      </c>
      <c r="D41" s="16">
        <f>IFERROR(VLOOKUP(A41, MSCI!$A$2:$B$976, 2, FALSE), "NA")</f>
        <v>3836.58</v>
      </c>
      <c r="E41" s="16">
        <f t="shared" si="2"/>
        <v>0.03413184793</v>
      </c>
    </row>
    <row r="42" ht="15.75" customHeight="1">
      <c r="A42" s="33">
        <v>45716.0</v>
      </c>
      <c r="B42" s="16">
        <f>IFERROR(VLOOKUP(A42, 'Лист 1'!$A$4:$E$2828, 3, FALSE), "NA")</f>
        <v>265.3968428</v>
      </c>
      <c r="C42" s="16">
        <f t="shared" si="1"/>
        <v>-0.05446578916</v>
      </c>
      <c r="D42" s="16">
        <f>IFERROR(VLOOKUP(A42, MSCI!$A$2:$B$976, 2, FALSE), "NA")</f>
        <v>3805.33</v>
      </c>
      <c r="E42" s="16">
        <f t="shared" si="2"/>
        <v>-0.008178629215</v>
      </c>
    </row>
    <row r="43" ht="15.75" customHeight="1">
      <c r="A43" s="33">
        <v>45744.0</v>
      </c>
      <c r="B43" s="16">
        <f>IFERROR(VLOOKUP(A43, 'Лист 1'!$A$4:$E$2828, 3, FALSE), "NA")</f>
        <v>255.0297155</v>
      </c>
      <c r="C43" s="16">
        <f t="shared" si="1"/>
        <v>-0.03984615638</v>
      </c>
      <c r="D43" s="16">
        <f>IFERROR(VLOOKUP(A43, MSCI!$A$2:$B$976, 2, FALSE), "NA")</f>
        <v>3634.71</v>
      </c>
      <c r="E43" s="16">
        <f t="shared" si="2"/>
        <v>-0.04587338766</v>
      </c>
    </row>
    <row r="44" ht="15.75" customHeight="1">
      <c r="A44" s="33">
        <v>45777.0</v>
      </c>
      <c r="B44" s="16">
        <f>IFERROR(VLOOKUP(A44, 'Лист 1'!$A$4:$E$2828, 3, FALSE), "NA")</f>
        <v>235.8597379</v>
      </c>
      <c r="C44" s="16">
        <f t="shared" si="1"/>
        <v>-0.07814277215</v>
      </c>
      <c r="D44" s="16">
        <f>IFERROR(VLOOKUP(A44, MSCI!$A$2:$B$976, 2, FALSE), "NA")</f>
        <v>3655.52</v>
      </c>
      <c r="E44" s="16">
        <f t="shared" si="2"/>
        <v>0.005709026059</v>
      </c>
    </row>
    <row r="45" ht="15.75" customHeight="1">
      <c r="A45" s="33">
        <v>45807.0</v>
      </c>
      <c r="B45" s="16">
        <f>IFERROR(VLOOKUP(A45, 'Лист 1'!$A$4:$E$2828, 3, FALSE), "NA")</f>
        <v>230.033563</v>
      </c>
      <c r="C45" s="16">
        <f t="shared" si="1"/>
        <v>-0.02501207293</v>
      </c>
      <c r="D45" s="16">
        <f>IFERROR(VLOOKUP(A45, MSCI!$A$2:$B$976, 2, FALSE), "NA")</f>
        <v>3863.48</v>
      </c>
      <c r="E45" s="16">
        <f t="shared" si="2"/>
        <v>0.05532997778</v>
      </c>
    </row>
    <row r="46" ht="15.75" customHeight="1">
      <c r="A46" s="33">
        <v>45838.0</v>
      </c>
      <c r="B46" s="16">
        <f>IFERROR(VLOOKUP(A46, 'Лист 1'!$A$4:$E$2828, 3, FALSE), "NA")</f>
        <v>249.8771776</v>
      </c>
      <c r="C46" s="16">
        <f t="shared" si="1"/>
        <v>0.0827442832</v>
      </c>
      <c r="D46" s="16">
        <f>IFERROR(VLOOKUP(A46, MSCI!$A$2:$B$976, 2, FALSE), "NA")</f>
        <v>4026.44</v>
      </c>
      <c r="E46" s="16">
        <f t="shared" si="2"/>
        <v>0.04131427914</v>
      </c>
    </row>
    <row r="47" ht="15.75" customHeight="1">
      <c r="A47" s="33">
        <v>45869.0</v>
      </c>
      <c r="B47" s="16">
        <f>IFERROR(VLOOKUP(A47, 'Лист 1'!$A$4:$E$2828, 3, FALSE), "NA")</f>
        <v>264.394633</v>
      </c>
      <c r="C47" s="16">
        <f t="shared" si="1"/>
        <v>0.0564733011</v>
      </c>
      <c r="D47" s="16">
        <f>IFERROR(VLOOKUP(A47, MSCI!$A$2:$B$976, 2, FALSE), "NA")</f>
        <v>4076.04</v>
      </c>
      <c r="E47" s="16">
        <f t="shared" si="2"/>
        <v>0.01224331799</v>
      </c>
    </row>
    <row r="48" ht="15.75" customHeight="1">
      <c r="A48" s="33">
        <v>45898.0</v>
      </c>
      <c r="B48" s="16">
        <f>IFERROR(VLOOKUP(A48, 'Лист 1'!$A$4:$E$2828, 3, FALSE), "NA")</f>
        <v>274.6317134</v>
      </c>
      <c r="C48" s="16">
        <f t="shared" si="1"/>
        <v>0.03798816727</v>
      </c>
      <c r="D48" s="16">
        <f>IFERROR(VLOOKUP(A48, MSCI!$A$2:$B$976, 2, FALSE), "NA")</f>
        <v>4177.72</v>
      </c>
      <c r="E48" s="16">
        <f t="shared" si="2"/>
        <v>0.02463971432</v>
      </c>
    </row>
    <row r="49" ht="15.75" customHeight="1">
      <c r="A49" s="33">
        <v>45925.0</v>
      </c>
      <c r="B49" s="16">
        <f>IFERROR(VLOOKUP(A49, 'Лист 1'!$A$4:$E$2828, 3, FALSE), "NA")</f>
        <v>273.7185625</v>
      </c>
      <c r="C49" s="16">
        <f t="shared" si="1"/>
        <v>-0.00333054175</v>
      </c>
      <c r="D49" s="16">
        <f>IFERROR(VLOOKUP(A49, MSCI!$A$2:$B$976, 2, FALSE), "NA")</f>
        <v>4252.35</v>
      </c>
      <c r="E49" s="16">
        <f t="shared" si="2"/>
        <v>0.01770612812</v>
      </c>
    </row>
    <row r="50" ht="15.75" customHeight="1">
      <c r="A50" s="20"/>
    </row>
    <row r="51" ht="15.75" customHeight="1">
      <c r="A51" s="20"/>
    </row>
    <row r="52" ht="15.75" customHeight="1">
      <c r="A52" s="20"/>
    </row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C1"/>
  </hyperlinks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8.0"/>
    <col customWidth="1" min="3" max="3" width="16.43"/>
    <col customWidth="1" min="4" max="4" width="13.86"/>
    <col customWidth="1" min="5" max="5" width="14.57"/>
    <col customWidth="1" min="6" max="6" width="14.29"/>
    <col customWidth="1" min="7" max="7" width="13.71"/>
    <col customWidth="1" min="8" max="8" width="16.43"/>
    <col customWidth="1" min="9" max="26" width="8.0"/>
  </cols>
  <sheetData>
    <row r="1" ht="82.5" customHeight="1">
      <c r="B1" s="10" t="s">
        <v>15</v>
      </c>
      <c r="C1" s="10" t="s">
        <v>37</v>
      </c>
      <c r="D1" s="10" t="s">
        <v>38</v>
      </c>
      <c r="E1" s="10" t="s">
        <v>39</v>
      </c>
      <c r="F1" s="10" t="s">
        <v>40</v>
      </c>
      <c r="G1" s="10" t="s">
        <v>41</v>
      </c>
      <c r="H1" s="10" t="s">
        <v>42</v>
      </c>
    </row>
    <row r="2">
      <c r="B2" s="18">
        <v>2016.0</v>
      </c>
      <c r="C2" s="34">
        <v>0.0332308421</v>
      </c>
      <c r="D2" s="34">
        <v>0.10899</v>
      </c>
      <c r="E2" s="34">
        <v>0.197502953</v>
      </c>
      <c r="F2" s="34">
        <v>0.0159080974</v>
      </c>
      <c r="G2" s="34">
        <v>0.0777513415</v>
      </c>
      <c r="H2" s="35">
        <v>62.1</v>
      </c>
    </row>
    <row r="3">
      <c r="B3" s="18">
        <v>2017.0</v>
      </c>
      <c r="C3" s="34">
        <v>0.0750199749</v>
      </c>
      <c r="D3" s="34">
        <v>0.10919</v>
      </c>
      <c r="E3" s="34">
        <v>0.264860149</v>
      </c>
      <c r="F3" s="34">
        <v>0.0130269498</v>
      </c>
      <c r="G3" s="34">
        <v>0.111443111</v>
      </c>
      <c r="H3" s="35">
        <v>65.2</v>
      </c>
    </row>
    <row r="4">
      <c r="B4" s="18">
        <v>2018.0</v>
      </c>
      <c r="C4" s="34">
        <v>0.0301317039</v>
      </c>
      <c r="D4" s="34">
        <v>0.10956</v>
      </c>
      <c r="E4" s="34">
        <v>0.191616052</v>
      </c>
      <c r="F4" s="34">
        <v>0.0159826005</v>
      </c>
      <c r="G4" s="34">
        <v>0.163324639</v>
      </c>
      <c r="H4" s="35">
        <v>65.4</v>
      </c>
    </row>
    <row r="5">
      <c r="B5" s="18">
        <v>2019.0</v>
      </c>
      <c r="C5" s="34">
        <v>0.0081851453</v>
      </c>
      <c r="D5" s="34">
        <v>0.1373</v>
      </c>
      <c r="E5" s="34">
        <v>0.243054694</v>
      </c>
      <c r="F5" s="34">
        <v>0.0124926756</v>
      </c>
      <c r="G5" s="34">
        <v>0.151768216</v>
      </c>
      <c r="H5" s="35">
        <v>64.6</v>
      </c>
    </row>
    <row r="6">
      <c r="B6" s="18">
        <v>2020.0</v>
      </c>
      <c r="C6" s="34">
        <v>0.0185987304</v>
      </c>
      <c r="D6" s="34">
        <v>0.13148</v>
      </c>
      <c r="E6" s="34">
        <v>0.329669486</v>
      </c>
      <c r="F6" s="34">
        <v>0.010442313</v>
      </c>
      <c r="G6" s="34">
        <v>0.122789574</v>
      </c>
      <c r="H6" s="35">
        <v>64.4</v>
      </c>
    </row>
    <row r="7">
      <c r="B7" s="18">
        <v>2021.0</v>
      </c>
      <c r="C7" s="34">
        <v>0.114393957</v>
      </c>
      <c r="D7" s="34">
        <v>0.11969</v>
      </c>
      <c r="E7" s="34">
        <v>0.168802427</v>
      </c>
      <c r="F7" s="34">
        <v>0.0154586384</v>
      </c>
      <c r="G7" s="34">
        <v>0.195964927</v>
      </c>
      <c r="H7" s="35">
        <v>64.0</v>
      </c>
    </row>
    <row r="8">
      <c r="B8" s="18">
        <v>2022.0</v>
      </c>
      <c r="C8" s="34">
        <v>0.0553342787</v>
      </c>
      <c r="D8" s="34">
        <v>0.10465</v>
      </c>
      <c r="E8" s="34">
        <v>0.36380147</v>
      </c>
      <c r="F8" s="34">
        <v>0.0151953697</v>
      </c>
      <c r="G8" s="34">
        <v>0.72308836</v>
      </c>
      <c r="H8" s="35">
        <v>56.9</v>
      </c>
    </row>
    <row r="9">
      <c r="B9" s="18">
        <v>2023.0</v>
      </c>
      <c r="C9" s="34">
        <v>0.0511116818</v>
      </c>
      <c r="D9" s="34">
        <v>0.09388</v>
      </c>
      <c r="E9" s="34">
        <v>0.301886105</v>
      </c>
      <c r="F9" s="34">
        <v>0.0095300441</v>
      </c>
      <c r="G9" s="34">
        <v>0.538594088</v>
      </c>
      <c r="H9" s="35">
        <v>56.9</v>
      </c>
    </row>
    <row r="10">
      <c r="B10" s="18">
        <v>2024.0</v>
      </c>
      <c r="C10" s="34">
        <v>0.0318402435</v>
      </c>
      <c r="D10" s="34">
        <v>0.08449</v>
      </c>
      <c r="E10" s="34">
        <v>0.286385681</v>
      </c>
      <c r="F10" s="34">
        <v>0.0085070539</v>
      </c>
      <c r="G10" s="34">
        <v>0.585064507</v>
      </c>
      <c r="H10" s="35">
        <v>56.2</v>
      </c>
    </row>
    <row r="11">
      <c r="B11" s="18">
        <v>2025.0</v>
      </c>
      <c r="C11" s="36"/>
      <c r="D11" s="16"/>
      <c r="E11" s="16"/>
      <c r="F11" s="16"/>
      <c r="G11" s="16"/>
      <c r="H11" s="35">
        <v>56.1</v>
      </c>
    </row>
    <row r="12">
      <c r="B12" s="2" t="s">
        <v>43</v>
      </c>
      <c r="C12" s="37" t="s">
        <v>44</v>
      </c>
      <c r="D12" s="37" t="s">
        <v>45</v>
      </c>
      <c r="E12" s="37" t="s">
        <v>46</v>
      </c>
      <c r="F12" s="37" t="s">
        <v>47</v>
      </c>
      <c r="G12" s="37" t="s">
        <v>48</v>
      </c>
      <c r="H12" s="37" t="s">
        <v>49</v>
      </c>
    </row>
    <row r="14">
      <c r="C14" s="38"/>
      <c r="D14" s="38"/>
      <c r="E14" s="38"/>
      <c r="F14" s="38"/>
      <c r="G14" s="38"/>
      <c r="H14" s="38"/>
      <c r="I14" s="38"/>
      <c r="J14" s="38"/>
      <c r="K14" s="38"/>
      <c r="L14" s="39"/>
    </row>
    <row r="15">
      <c r="B15" s="40"/>
    </row>
    <row r="16">
      <c r="B16" s="39"/>
      <c r="C16" s="39"/>
      <c r="D16" s="39"/>
      <c r="E16" s="39"/>
      <c r="F16" s="39"/>
      <c r="G16" s="39"/>
      <c r="H16" s="39"/>
      <c r="I16" s="39"/>
      <c r="J16" s="39"/>
      <c r="K16" s="39"/>
    </row>
    <row r="17">
      <c r="B17" s="40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C12"/>
    <hyperlink r:id="rId2" ref="D12"/>
    <hyperlink r:id="rId3" ref="E12"/>
    <hyperlink r:id="rId4" ref="F12"/>
    <hyperlink r:id="rId5" ref="G12"/>
    <hyperlink r:id="rId6" ref="H12"/>
  </hyperlinks>
  <printOptions/>
  <pageMargins bottom="0.75" footer="0.0" header="0.0" left="0.7" right="0.7" top="0.75"/>
  <pageSetup orientation="landscape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4" width="10.86"/>
    <col customWidth="1" min="5" max="5" width="12.14"/>
    <col customWidth="1" min="6" max="6" width="16.0"/>
    <col customWidth="1" min="7" max="7" width="14.86"/>
    <col customWidth="1" min="8" max="8" width="13.0"/>
    <col customWidth="1" min="9" max="9" width="14.43"/>
    <col customWidth="1" min="10" max="10" width="15.86"/>
    <col customWidth="1" min="11" max="11" width="9.14"/>
    <col customWidth="1" min="12" max="26" width="8.0"/>
  </cols>
  <sheetData>
    <row r="1" ht="26.25" customHeight="1">
      <c r="B1" s="41" t="s">
        <v>50</v>
      </c>
      <c r="C1" s="42" t="s">
        <v>51</v>
      </c>
      <c r="D1" s="42" t="s">
        <v>52</v>
      </c>
      <c r="E1" s="42" t="s">
        <v>53</v>
      </c>
      <c r="F1" s="43" t="s">
        <v>54</v>
      </c>
      <c r="G1" s="44" t="s">
        <v>55</v>
      </c>
      <c r="H1" s="42" t="s">
        <v>56</v>
      </c>
      <c r="I1" s="42" t="s">
        <v>57</v>
      </c>
      <c r="J1" s="42" t="s">
        <v>58</v>
      </c>
      <c r="K1" s="42" t="s">
        <v>59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>
      <c r="A2" s="45" t="s">
        <v>60</v>
      </c>
      <c r="B2" s="46">
        <v>10.99809524</v>
      </c>
      <c r="C2" s="47">
        <v>10.89190476</v>
      </c>
      <c r="D2" s="47">
        <v>10.89285714</v>
      </c>
      <c r="E2" s="47">
        <v>10.83095238</v>
      </c>
      <c r="F2" s="47">
        <v>9.58</v>
      </c>
      <c r="G2" s="48" t="s">
        <v>61</v>
      </c>
      <c r="H2" s="49">
        <v>27.7</v>
      </c>
      <c r="I2" s="49">
        <v>-1.7</v>
      </c>
      <c r="J2" s="50" t="s">
        <v>62</v>
      </c>
      <c r="K2" s="47">
        <v>7.5</v>
      </c>
    </row>
    <row r="3">
      <c r="A3" s="45" t="s">
        <v>63</v>
      </c>
      <c r="B3" s="46">
        <v>10.88727273</v>
      </c>
      <c r="C3" s="47">
        <v>10.72409091</v>
      </c>
      <c r="D3" s="47">
        <v>10.61409091</v>
      </c>
      <c r="E3" s="47">
        <v>10.49863636</v>
      </c>
      <c r="F3" s="47">
        <v>8.78</v>
      </c>
      <c r="G3" s="48" t="s">
        <v>61</v>
      </c>
      <c r="H3" s="51">
        <v>27.70847</v>
      </c>
      <c r="I3" s="51">
        <v>-1.71694</v>
      </c>
      <c r="J3" s="52">
        <v>0.011322</v>
      </c>
      <c r="K3" s="47">
        <v>7.5</v>
      </c>
    </row>
    <row r="4">
      <c r="A4" s="45" t="s">
        <v>64</v>
      </c>
      <c r="B4" s="46">
        <v>10.34782609</v>
      </c>
      <c r="C4" s="47">
        <v>10.06565217</v>
      </c>
      <c r="D4" s="47">
        <v>9.956956522</v>
      </c>
      <c r="E4" s="47">
        <v>9.984347826</v>
      </c>
      <c r="F4" s="47">
        <v>7.46</v>
      </c>
      <c r="G4" s="48" t="s">
        <v>61</v>
      </c>
      <c r="H4" s="51">
        <v>27.71639</v>
      </c>
      <c r="I4" s="51">
        <v>-1.73279</v>
      </c>
      <c r="J4" s="52">
        <v>-0.05185</v>
      </c>
      <c r="K4" s="47">
        <v>7.5</v>
      </c>
    </row>
    <row r="5">
      <c r="A5" s="45" t="s">
        <v>65</v>
      </c>
      <c r="B5" s="46">
        <v>9.413333333</v>
      </c>
      <c r="C5" s="47">
        <v>9.278095238</v>
      </c>
      <c r="D5" s="47">
        <v>9.225238095</v>
      </c>
      <c r="E5" s="47">
        <v>9.306666667</v>
      </c>
      <c r="F5" s="47">
        <v>6.57</v>
      </c>
      <c r="G5" s="48" t="s">
        <v>61</v>
      </c>
      <c r="H5" s="51">
        <v>27.72486</v>
      </c>
      <c r="I5" s="51">
        <v>-1.74973</v>
      </c>
      <c r="J5" s="52">
        <v>-0.01395</v>
      </c>
      <c r="K5" s="47">
        <v>7.5</v>
      </c>
    </row>
    <row r="6">
      <c r="A6" s="45" t="s">
        <v>66</v>
      </c>
      <c r="B6" s="46">
        <v>9.534761905</v>
      </c>
      <c r="C6" s="47">
        <v>9.41</v>
      </c>
      <c r="D6" s="47">
        <v>9.621363636</v>
      </c>
      <c r="E6" s="47">
        <v>9.749545455</v>
      </c>
      <c r="F6" s="47">
        <v>6.58</v>
      </c>
      <c r="G6" s="48" t="s">
        <v>61</v>
      </c>
      <c r="H6" s="51">
        <v>27.73306</v>
      </c>
      <c r="I6" s="51">
        <v>-1.76612</v>
      </c>
      <c r="J6" s="52">
        <v>0.057193</v>
      </c>
      <c r="K6" s="47">
        <v>7.5</v>
      </c>
    </row>
    <row r="7">
      <c r="A7" s="45" t="s">
        <v>67</v>
      </c>
      <c r="B7" s="46">
        <v>9.174545455</v>
      </c>
      <c r="C7" s="47">
        <v>8.742727273</v>
      </c>
      <c r="D7" s="47">
        <v>9.202272727</v>
      </c>
      <c r="E7" s="47">
        <v>9.39</v>
      </c>
      <c r="F7" s="47">
        <v>7.64</v>
      </c>
      <c r="G7" s="48" t="s">
        <v>61</v>
      </c>
      <c r="H7" s="51">
        <v>27.74153</v>
      </c>
      <c r="I7" s="51">
        <v>-1.78306</v>
      </c>
      <c r="J7" s="52">
        <v>-0.02215</v>
      </c>
      <c r="K7" s="47">
        <v>7.5</v>
      </c>
    </row>
    <row r="8">
      <c r="A8" s="45" t="s">
        <v>68</v>
      </c>
      <c r="B8" s="46">
        <v>8.845555556</v>
      </c>
      <c r="C8" s="47">
        <v>8.674444444</v>
      </c>
      <c r="D8" s="47">
        <v>9.256111111</v>
      </c>
      <c r="E8" s="47">
        <v>9.355555556</v>
      </c>
      <c r="F8" s="47">
        <v>8.79</v>
      </c>
      <c r="G8" s="48" t="s">
        <v>61</v>
      </c>
      <c r="H8" s="51">
        <v>27.74973</v>
      </c>
      <c r="I8" s="51">
        <v>-1.79945</v>
      </c>
      <c r="J8" s="52">
        <v>0.034119</v>
      </c>
      <c r="K8" s="47">
        <v>7.5</v>
      </c>
    </row>
    <row r="9">
      <c r="A9" s="45" t="s">
        <v>69</v>
      </c>
      <c r="B9" s="46">
        <v>8.9228</v>
      </c>
      <c r="C9" s="47">
        <v>8.7772</v>
      </c>
      <c r="D9" s="47">
        <v>9.3444</v>
      </c>
      <c r="E9" s="47">
        <v>9.5332</v>
      </c>
      <c r="F9" s="47">
        <v>8.05</v>
      </c>
      <c r="G9" s="47">
        <v>47.4</v>
      </c>
      <c r="H9" s="51">
        <v>27.7582</v>
      </c>
      <c r="I9" s="51">
        <v>-1.81639</v>
      </c>
      <c r="J9" s="52">
        <v>-0.00773</v>
      </c>
      <c r="K9" s="47">
        <v>7.5</v>
      </c>
    </row>
    <row r="10">
      <c r="A10" s="45" t="s">
        <v>70</v>
      </c>
      <c r="B10" s="46">
        <v>8.474761905</v>
      </c>
      <c r="C10" s="47">
        <v>8.357142857</v>
      </c>
      <c r="D10" s="47">
        <v>9.167619048</v>
      </c>
      <c r="E10" s="47">
        <v>9.458571429</v>
      </c>
      <c r="F10" s="47">
        <v>7.28</v>
      </c>
      <c r="G10" s="53">
        <v>47.6</v>
      </c>
      <c r="H10" s="51">
        <v>27.76667</v>
      </c>
      <c r="I10" s="51">
        <v>-1.83333</v>
      </c>
      <c r="J10" s="52">
        <v>0.011399</v>
      </c>
      <c r="K10" s="47">
        <v>7.5</v>
      </c>
    </row>
    <row r="11">
      <c r="A11" s="45" t="s">
        <v>71</v>
      </c>
      <c r="B11" s="46">
        <v>8.448095238</v>
      </c>
      <c r="C11" s="47">
        <v>8.525909091</v>
      </c>
      <c r="D11" s="47">
        <v>9.288636364</v>
      </c>
      <c r="E11" s="47">
        <v>9.651363636</v>
      </c>
      <c r="F11" s="47">
        <v>7.16</v>
      </c>
      <c r="G11" s="53">
        <v>47.0</v>
      </c>
      <c r="H11" s="51">
        <v>27.77486</v>
      </c>
      <c r="I11" s="51">
        <v>-1.84973</v>
      </c>
      <c r="J11" s="52">
        <v>0.036445</v>
      </c>
      <c r="K11" s="47">
        <v>7.5</v>
      </c>
    </row>
    <row r="12">
      <c r="A12" s="45" t="s">
        <v>72</v>
      </c>
      <c r="B12" s="46">
        <v>9.346111111</v>
      </c>
      <c r="C12" s="47">
        <v>9.699545455</v>
      </c>
      <c r="D12" s="47">
        <v>10.47772727</v>
      </c>
      <c r="E12" s="47">
        <v>10.57636364</v>
      </c>
      <c r="F12" s="47">
        <v>7.0</v>
      </c>
      <c r="G12" s="53">
        <v>48.3</v>
      </c>
      <c r="H12" s="51">
        <v>27.78333</v>
      </c>
      <c r="I12" s="51">
        <v>-1.86667</v>
      </c>
      <c r="J12" s="52">
        <v>0.097572</v>
      </c>
      <c r="K12" s="47">
        <v>7.5</v>
      </c>
    </row>
    <row r="13">
      <c r="A13" s="45" t="s">
        <v>73</v>
      </c>
      <c r="B13" s="46">
        <v>9.884736842</v>
      </c>
      <c r="C13" s="47">
        <v>10.44090909</v>
      </c>
      <c r="D13" s="47">
        <v>10.98409091</v>
      </c>
      <c r="E13" s="47">
        <v>11.05090909</v>
      </c>
      <c r="F13" s="47">
        <v>8.53</v>
      </c>
      <c r="G13" s="53">
        <v>49.8</v>
      </c>
      <c r="H13" s="51">
        <v>27.79153</v>
      </c>
      <c r="I13" s="51">
        <v>-1.88306</v>
      </c>
      <c r="J13" s="52">
        <v>0.033906</v>
      </c>
      <c r="K13" s="47">
        <v>8.0</v>
      </c>
    </row>
    <row r="14">
      <c r="A14" s="45" t="s">
        <v>74</v>
      </c>
      <c r="B14" s="46">
        <v>10.26222222</v>
      </c>
      <c r="C14" s="47">
        <v>10.91772727</v>
      </c>
      <c r="D14" s="47">
        <v>11.085</v>
      </c>
      <c r="E14" s="47">
        <v>11.06045455</v>
      </c>
      <c r="F14" s="47">
        <v>9.22</v>
      </c>
      <c r="G14" s="53">
        <v>48.8</v>
      </c>
      <c r="H14" s="51">
        <v>27.8</v>
      </c>
      <c r="I14" s="51">
        <v>-1.9</v>
      </c>
      <c r="J14" s="52">
        <v>0.07126</v>
      </c>
      <c r="K14" s="47">
        <v>8.0</v>
      </c>
    </row>
    <row r="15">
      <c r="A15" s="45" t="s">
        <v>75</v>
      </c>
      <c r="B15" s="46">
        <v>11.14857143</v>
      </c>
      <c r="C15" s="47">
        <v>10.8195</v>
      </c>
      <c r="D15" s="47">
        <v>10.7625</v>
      </c>
      <c r="E15" s="47">
        <v>10.6055</v>
      </c>
      <c r="F15" s="47">
        <v>10.13</v>
      </c>
      <c r="G15" s="53">
        <v>47.7</v>
      </c>
      <c r="H15" s="51">
        <v>27.97836</v>
      </c>
      <c r="I15" s="51">
        <v>-2.00192</v>
      </c>
      <c r="J15" s="52">
        <v>-0.04483</v>
      </c>
      <c r="K15" s="47">
        <v>8.0</v>
      </c>
    </row>
    <row r="16">
      <c r="A16" s="45" t="s">
        <v>76</v>
      </c>
      <c r="B16" s="46">
        <v>11.3792</v>
      </c>
      <c r="C16" s="47">
        <v>11.0272</v>
      </c>
      <c r="D16" s="47">
        <v>11.0464</v>
      </c>
      <c r="E16" s="47">
        <v>10.7844</v>
      </c>
      <c r="F16" s="47">
        <v>11.29</v>
      </c>
      <c r="G16" s="53">
        <v>48.7</v>
      </c>
      <c r="H16" s="51">
        <v>28.13945</v>
      </c>
      <c r="I16" s="51">
        <v>-2.09397</v>
      </c>
      <c r="J16" s="52">
        <v>0.013141</v>
      </c>
      <c r="K16" s="47">
        <v>8.0</v>
      </c>
    </row>
    <row r="17">
      <c r="A17" s="45" t="s">
        <v>77</v>
      </c>
      <c r="B17" s="46">
        <v>11.32714286</v>
      </c>
      <c r="C17" s="47">
        <v>10.80714286</v>
      </c>
      <c r="D17" s="47">
        <v>10.81047619</v>
      </c>
      <c r="E17" s="47">
        <v>10.55095238</v>
      </c>
      <c r="F17" s="47">
        <v>11.87</v>
      </c>
      <c r="G17" s="53">
        <v>49.7</v>
      </c>
      <c r="H17" s="51">
        <v>28.31781</v>
      </c>
      <c r="I17" s="51">
        <v>-2.19589</v>
      </c>
      <c r="J17" s="52">
        <v>-0.02775</v>
      </c>
      <c r="K17" s="47">
        <v>8.0</v>
      </c>
    </row>
    <row r="18">
      <c r="A18" s="45" t="s">
        <v>78</v>
      </c>
      <c r="B18" s="46">
        <v>11.43136364</v>
      </c>
      <c r="C18" s="47">
        <v>10.72818182</v>
      </c>
      <c r="D18" s="47">
        <v>10.56727273</v>
      </c>
      <c r="E18" s="47">
        <v>10.32409091</v>
      </c>
      <c r="F18" s="47">
        <v>11.72</v>
      </c>
      <c r="G18" s="53">
        <v>52.3</v>
      </c>
      <c r="H18" s="51">
        <v>28.49041</v>
      </c>
      <c r="I18" s="51">
        <v>-2.29452</v>
      </c>
      <c r="J18" s="52">
        <v>-1.1E-4</v>
      </c>
      <c r="K18" s="47">
        <v>8.0</v>
      </c>
    </row>
    <row r="19">
      <c r="A19" s="45" t="s">
        <v>79</v>
      </c>
      <c r="B19" s="46">
        <v>11.2645</v>
      </c>
      <c r="C19" s="47">
        <v>10.5452381</v>
      </c>
      <c r="D19" s="47">
        <v>10.43380952</v>
      </c>
      <c r="E19" s="47">
        <v>10.20619048</v>
      </c>
      <c r="F19" s="47">
        <v>10.9</v>
      </c>
      <c r="G19" s="53">
        <v>51.7</v>
      </c>
      <c r="H19" s="51">
        <v>28.66877</v>
      </c>
      <c r="I19" s="51">
        <v>-2.39644</v>
      </c>
      <c r="J19" s="52">
        <v>-0.00796</v>
      </c>
      <c r="K19" s="47">
        <v>8.0</v>
      </c>
    </row>
    <row r="20">
      <c r="A20" s="45" t="s">
        <v>80</v>
      </c>
      <c r="B20" s="46">
        <v>11.49636364</v>
      </c>
      <c r="C20" s="47">
        <v>10.69083333</v>
      </c>
      <c r="D20" s="47">
        <v>10.55833333</v>
      </c>
      <c r="E20" s="47">
        <v>10.37666667</v>
      </c>
      <c r="F20" s="47">
        <v>9.79</v>
      </c>
      <c r="G20" s="53">
        <v>53.5</v>
      </c>
      <c r="H20" s="51">
        <v>28.84137</v>
      </c>
      <c r="I20" s="51">
        <v>-2.49507</v>
      </c>
      <c r="J20" s="52">
        <v>0.00229</v>
      </c>
      <c r="K20" s="47">
        <v>8.0</v>
      </c>
    </row>
    <row r="21" ht="15.75" customHeight="1">
      <c r="A21" s="45" t="s">
        <v>81</v>
      </c>
      <c r="B21" s="46">
        <v>11.87608696</v>
      </c>
      <c r="C21" s="47">
        <v>10.97956522</v>
      </c>
      <c r="D21" s="47">
        <v>10.74304348</v>
      </c>
      <c r="E21" s="47">
        <v>10.42</v>
      </c>
      <c r="F21" s="47">
        <v>10.68</v>
      </c>
      <c r="G21" s="53">
        <v>54.7</v>
      </c>
      <c r="H21" s="51">
        <v>29.01973</v>
      </c>
      <c r="I21" s="51">
        <v>-2.59699</v>
      </c>
      <c r="J21" s="52">
        <v>-0.02186</v>
      </c>
      <c r="K21" s="47">
        <v>8.0</v>
      </c>
    </row>
    <row r="22" ht="15.75" customHeight="1">
      <c r="A22" s="45" t="s">
        <v>82</v>
      </c>
      <c r="B22" s="46">
        <v>11.78</v>
      </c>
      <c r="C22" s="47">
        <v>11.09368421</v>
      </c>
      <c r="D22" s="47">
        <v>11.02</v>
      </c>
      <c r="E22" s="47">
        <v>10.54</v>
      </c>
      <c r="F22" s="47">
        <v>11.2</v>
      </c>
      <c r="G22" s="53">
        <v>53.6</v>
      </c>
      <c r="H22" s="51">
        <v>29.19808</v>
      </c>
      <c r="I22" s="51">
        <v>-2.6989</v>
      </c>
      <c r="J22" s="52">
        <v>0.029872</v>
      </c>
      <c r="K22" s="47">
        <v>8.0</v>
      </c>
    </row>
    <row r="23" ht="15.75" customHeight="1">
      <c r="A23" s="45" t="s">
        <v>83</v>
      </c>
      <c r="B23" s="46">
        <v>12.24291667</v>
      </c>
      <c r="C23" s="47">
        <v>11.88875</v>
      </c>
      <c r="D23" s="47">
        <v>11.72125</v>
      </c>
      <c r="E23" s="47">
        <v>11.14583333</v>
      </c>
      <c r="F23" s="47">
        <v>11.9</v>
      </c>
      <c r="G23" s="53">
        <v>55.3</v>
      </c>
      <c r="H23" s="51">
        <v>29.37068</v>
      </c>
      <c r="I23" s="51">
        <v>-2.79753</v>
      </c>
      <c r="J23" s="52">
        <v>0.061529</v>
      </c>
      <c r="K23" s="47">
        <v>8.0</v>
      </c>
    </row>
    <row r="24" ht="15.75" customHeight="1">
      <c r="A24" s="45" t="s">
        <v>84</v>
      </c>
      <c r="B24" s="46">
        <v>13.22954545</v>
      </c>
      <c r="C24" s="47">
        <v>13.23545455</v>
      </c>
      <c r="D24" s="47">
        <v>12.84590909</v>
      </c>
      <c r="E24" s="47">
        <v>12.09454545</v>
      </c>
      <c r="F24" s="47">
        <v>12.98</v>
      </c>
      <c r="G24" s="53">
        <v>53.5</v>
      </c>
      <c r="H24" s="51">
        <v>29.54904</v>
      </c>
      <c r="I24" s="51">
        <v>-2.89945</v>
      </c>
      <c r="J24" s="52">
        <v>0.047336</v>
      </c>
      <c r="K24" s="47">
        <v>8.0</v>
      </c>
    </row>
    <row r="25" ht="15.75" customHeight="1">
      <c r="A25" s="45" t="s">
        <v>85</v>
      </c>
      <c r="B25" s="46">
        <v>13.35818182</v>
      </c>
      <c r="C25" s="47">
        <v>13.02227273</v>
      </c>
      <c r="D25" s="47">
        <v>12.50181818</v>
      </c>
      <c r="E25" s="47">
        <v>11.74545455</v>
      </c>
      <c r="F25" s="47">
        <v>11.92</v>
      </c>
      <c r="G25" s="53">
        <v>52.8</v>
      </c>
      <c r="H25" s="51">
        <v>29.72164</v>
      </c>
      <c r="I25" s="51">
        <v>-2.99808</v>
      </c>
      <c r="J25" s="52">
        <v>-0.04076</v>
      </c>
      <c r="K25" s="47">
        <v>8.0</v>
      </c>
    </row>
    <row r="26" ht="15.75" customHeight="1">
      <c r="A26" s="45" t="s">
        <v>86</v>
      </c>
      <c r="B26" s="46">
        <v>13.42090909</v>
      </c>
      <c r="C26" s="47">
        <v>12.74545455</v>
      </c>
      <c r="D26" s="47">
        <v>12.03409091</v>
      </c>
      <c r="E26" s="47">
        <v>11.57181818</v>
      </c>
      <c r="F26" s="47">
        <v>10.35</v>
      </c>
      <c r="G26" s="53">
        <v>52.9</v>
      </c>
      <c r="H26" s="51">
        <v>29.9</v>
      </c>
      <c r="I26" s="51">
        <v>-3.1</v>
      </c>
      <c r="J26" s="52">
        <v>-0.00503</v>
      </c>
      <c r="K26" s="47">
        <v>8.0</v>
      </c>
    </row>
    <row r="27" ht="15.75" customHeight="1">
      <c r="A27" s="45" t="s">
        <v>87</v>
      </c>
      <c r="B27" s="46">
        <v>13.2855</v>
      </c>
      <c r="C27" s="47">
        <v>12.53333333</v>
      </c>
      <c r="D27" s="47">
        <v>11.99047619</v>
      </c>
      <c r="E27" s="47">
        <v>11.59952381</v>
      </c>
      <c r="F27" s="47">
        <v>10.26</v>
      </c>
      <c r="G27" s="53">
        <v>54.9</v>
      </c>
      <c r="H27" s="51">
        <v>30.11233</v>
      </c>
      <c r="I27" s="51">
        <v>-3.24438</v>
      </c>
      <c r="J27" s="52">
        <v>0.010456</v>
      </c>
      <c r="K27" s="47">
        <v>8.0</v>
      </c>
    </row>
    <row r="28" ht="15.75" customHeight="1">
      <c r="A28" s="45" t="s">
        <v>88</v>
      </c>
      <c r="B28" s="46">
        <v>13.35666667</v>
      </c>
      <c r="C28" s="47">
        <v>13.26090909</v>
      </c>
      <c r="D28" s="47">
        <v>12.76772727</v>
      </c>
      <c r="E28" s="47">
        <v>12.18272727</v>
      </c>
      <c r="F28" s="47">
        <v>10.23</v>
      </c>
      <c r="G28" s="47">
        <v>55.7</v>
      </c>
      <c r="H28" s="51">
        <v>30.30411</v>
      </c>
      <c r="I28" s="51">
        <v>-3.37479</v>
      </c>
      <c r="J28" s="52">
        <v>0.036433</v>
      </c>
      <c r="K28" s="47">
        <v>8.0</v>
      </c>
    </row>
    <row r="29" ht="15.75" customHeight="1">
      <c r="A29" s="45" t="s">
        <v>89</v>
      </c>
      <c r="B29" s="46">
        <v>13.77428571</v>
      </c>
      <c r="C29" s="47">
        <v>13.831</v>
      </c>
      <c r="D29" s="47">
        <v>13.0935</v>
      </c>
      <c r="E29" s="47">
        <v>12.5025</v>
      </c>
      <c r="F29" s="47">
        <v>10.85</v>
      </c>
      <c r="G29" s="53">
        <v>55.6</v>
      </c>
      <c r="H29" s="51">
        <v>30.51644</v>
      </c>
      <c r="I29" s="51">
        <v>-3.51918</v>
      </c>
      <c r="J29" s="52">
        <v>0.024647</v>
      </c>
      <c r="K29" s="47">
        <v>8.0</v>
      </c>
    </row>
    <row r="30" ht="15.75" customHeight="1">
      <c r="A30" s="45" t="s">
        <v>90</v>
      </c>
      <c r="B30" s="46">
        <v>14.87</v>
      </c>
      <c r="C30" s="47">
        <v>15.66347826</v>
      </c>
      <c r="D30" s="47">
        <v>14.96043478</v>
      </c>
      <c r="E30" s="47">
        <v>13.81347826</v>
      </c>
      <c r="F30" s="47">
        <v>12.15</v>
      </c>
      <c r="G30" s="53">
        <v>51.8</v>
      </c>
      <c r="H30" s="51">
        <v>30.72192</v>
      </c>
      <c r="I30" s="51">
        <v>-3.6589</v>
      </c>
      <c r="J30" s="52">
        <v>0.102906</v>
      </c>
      <c r="K30" s="47">
        <v>8.0</v>
      </c>
    </row>
    <row r="31" ht="15.75" customHeight="1">
      <c r="A31" s="45" t="s">
        <v>91</v>
      </c>
      <c r="B31" s="46">
        <v>18.71875</v>
      </c>
      <c r="C31" s="47">
        <v>17.655</v>
      </c>
      <c r="D31" s="47">
        <v>16.20263158</v>
      </c>
      <c r="E31" s="47">
        <v>15.488</v>
      </c>
      <c r="F31" s="47">
        <v>15.39</v>
      </c>
      <c r="G31" s="53">
        <v>48.9</v>
      </c>
      <c r="H31" s="51">
        <v>30.93425</v>
      </c>
      <c r="I31" s="51">
        <v>-3.80329</v>
      </c>
      <c r="J31" s="52">
        <v>0.027279</v>
      </c>
      <c r="K31" s="47">
        <v>16.5</v>
      </c>
    </row>
    <row r="32" ht="15.75" customHeight="1">
      <c r="A32" s="45" t="s">
        <v>92</v>
      </c>
      <c r="B32" s="46">
        <v>19.10318182</v>
      </c>
      <c r="C32" s="47">
        <v>19.27909091</v>
      </c>
      <c r="D32" s="47">
        <v>18.37227273</v>
      </c>
      <c r="E32" s="47">
        <v>17.14363636</v>
      </c>
      <c r="F32" s="47">
        <v>15.85</v>
      </c>
      <c r="G32" s="53">
        <v>46.4</v>
      </c>
      <c r="H32" s="51">
        <v>31.13973</v>
      </c>
      <c r="I32" s="51">
        <v>-3.94301</v>
      </c>
      <c r="J32" s="52">
        <v>0.063671</v>
      </c>
      <c r="K32" s="47">
        <v>17.75</v>
      </c>
    </row>
    <row r="33" ht="15.75" customHeight="1">
      <c r="A33" s="45" t="s">
        <v>93</v>
      </c>
      <c r="B33" s="46">
        <v>21.85888889</v>
      </c>
      <c r="C33" s="47">
        <v>24.99722222</v>
      </c>
      <c r="D33" s="47">
        <v>23.13611111</v>
      </c>
      <c r="E33" s="47">
        <v>19.93166667</v>
      </c>
      <c r="F33" s="47">
        <v>17.9</v>
      </c>
      <c r="G33" s="53">
        <v>46.8</v>
      </c>
      <c r="H33" s="51">
        <v>31.35205</v>
      </c>
      <c r="I33" s="51">
        <v>-4.0874</v>
      </c>
      <c r="J33" s="52">
        <v>0.379153</v>
      </c>
      <c r="K33" s="47">
        <v>17.75</v>
      </c>
    </row>
    <row r="34" ht="15.75" customHeight="1">
      <c r="A34" s="45" t="s">
        <v>94</v>
      </c>
      <c r="B34" s="46">
        <v>25.217</v>
      </c>
      <c r="C34" s="47">
        <v>25.69809524</v>
      </c>
      <c r="D34" s="47">
        <v>22.9895</v>
      </c>
      <c r="E34" s="47">
        <v>18.5645</v>
      </c>
      <c r="F34" s="47">
        <v>24.52</v>
      </c>
      <c r="G34" s="53">
        <v>49.0</v>
      </c>
      <c r="H34" s="51">
        <v>31.56438</v>
      </c>
      <c r="I34" s="51">
        <v>-4.23178</v>
      </c>
      <c r="J34" s="52">
        <v>-0.10068</v>
      </c>
      <c r="K34" s="47">
        <v>17.75</v>
      </c>
    </row>
    <row r="35" ht="15.75" customHeight="1">
      <c r="A35" s="45" t="s">
        <v>95</v>
      </c>
      <c r="B35" s="46">
        <v>26.46045455</v>
      </c>
      <c r="C35" s="47">
        <v>21.91090909</v>
      </c>
      <c r="D35" s="47">
        <v>21.23272727</v>
      </c>
      <c r="E35" s="47">
        <v>18.33909091</v>
      </c>
      <c r="F35" s="47">
        <v>25.24</v>
      </c>
      <c r="G35" s="53">
        <v>46.4</v>
      </c>
      <c r="H35" s="51">
        <v>31.76986</v>
      </c>
      <c r="I35" s="51">
        <v>-4.37151</v>
      </c>
      <c r="J35" s="52">
        <v>-0.09498</v>
      </c>
      <c r="K35" s="47">
        <v>24.0</v>
      </c>
    </row>
    <row r="36" ht="15.75" customHeight="1">
      <c r="A36" s="45" t="s">
        <v>96</v>
      </c>
      <c r="B36" s="46">
        <v>21.38526316</v>
      </c>
      <c r="C36" s="47">
        <v>18.26272727</v>
      </c>
      <c r="D36" s="47">
        <v>17.21409091</v>
      </c>
      <c r="E36" s="47">
        <v>16.40954545</v>
      </c>
      <c r="F36" s="47">
        <v>21.62</v>
      </c>
      <c r="G36" s="53">
        <v>42.7</v>
      </c>
      <c r="H36" s="51">
        <v>31.98219</v>
      </c>
      <c r="I36" s="51">
        <v>-4.51589</v>
      </c>
      <c r="J36" s="52">
        <v>-0.05669</v>
      </c>
      <c r="K36" s="47">
        <v>24.0</v>
      </c>
    </row>
    <row r="37" ht="15.75" customHeight="1">
      <c r="A37" s="45" t="s">
        <v>97</v>
      </c>
      <c r="B37" s="46">
        <v>21.27857143</v>
      </c>
      <c r="C37" s="47">
        <v>18.12047619</v>
      </c>
      <c r="D37" s="47">
        <v>17.33809524</v>
      </c>
      <c r="E37" s="47">
        <v>16.52952381</v>
      </c>
      <c r="F37" s="47">
        <v>20.3</v>
      </c>
      <c r="G37" s="53">
        <v>44.3</v>
      </c>
      <c r="H37" s="51">
        <v>32.18767</v>
      </c>
      <c r="I37" s="51">
        <v>-4.65562</v>
      </c>
      <c r="J37" s="52">
        <v>0.020131</v>
      </c>
      <c r="K37" s="47">
        <v>24.0</v>
      </c>
    </row>
    <row r="38" ht="15.75" customHeight="1">
      <c r="A38" s="45" t="s">
        <v>98</v>
      </c>
      <c r="B38" s="46">
        <v>19.655</v>
      </c>
      <c r="C38" s="47">
        <v>17.61409091</v>
      </c>
      <c r="D38" s="47">
        <v>16.44272727</v>
      </c>
      <c r="E38" s="47">
        <v>15.53136364</v>
      </c>
      <c r="F38" s="47">
        <v>20.35</v>
      </c>
      <c r="G38" s="53">
        <v>44.7</v>
      </c>
      <c r="H38" s="51">
        <v>32.4</v>
      </c>
      <c r="I38" s="51">
        <v>-4.8</v>
      </c>
      <c r="J38" s="52">
        <v>-0.00889</v>
      </c>
      <c r="K38" s="47">
        <v>24.0</v>
      </c>
    </row>
    <row r="39" ht="15.75" customHeight="1">
      <c r="A39" s="45" t="s">
        <v>99</v>
      </c>
      <c r="B39" s="46">
        <v>18.6435</v>
      </c>
      <c r="C39" s="47">
        <v>16.569</v>
      </c>
      <c r="D39" s="47">
        <v>15.31</v>
      </c>
      <c r="E39" s="47">
        <v>14.4055</v>
      </c>
      <c r="F39" s="47">
        <v>19.67</v>
      </c>
      <c r="G39" s="53">
        <v>44.2</v>
      </c>
      <c r="H39" s="51">
        <v>32.99452</v>
      </c>
      <c r="I39" s="51">
        <v>-4.79151</v>
      </c>
      <c r="J39" s="52">
        <v>0.015679</v>
      </c>
      <c r="K39" s="47">
        <v>24.0</v>
      </c>
    </row>
    <row r="40" ht="15.75" customHeight="1">
      <c r="A40" s="45" t="s">
        <v>100</v>
      </c>
      <c r="B40" s="46">
        <v>19.62</v>
      </c>
      <c r="C40" s="47">
        <v>18.41571429</v>
      </c>
      <c r="D40" s="47">
        <v>16.64666667</v>
      </c>
      <c r="E40" s="47">
        <v>15.84571429</v>
      </c>
      <c r="F40" s="47">
        <v>19.71</v>
      </c>
      <c r="G40" s="53">
        <v>44.2</v>
      </c>
      <c r="H40" s="51">
        <v>33.53151</v>
      </c>
      <c r="I40" s="51">
        <v>-4.78384</v>
      </c>
      <c r="J40" s="52">
        <v>0.051575</v>
      </c>
      <c r="K40" s="47">
        <v>24.0</v>
      </c>
    </row>
    <row r="41" ht="15.75" customHeight="1">
      <c r="A41" s="45" t="s">
        <v>101</v>
      </c>
      <c r="B41" s="46">
        <v>22.27714286</v>
      </c>
      <c r="C41" s="47">
        <v>21.17238095</v>
      </c>
      <c r="D41" s="47">
        <v>19.62142857</v>
      </c>
      <c r="E41" s="47">
        <v>17.40333333</v>
      </c>
      <c r="F41" s="47">
        <v>19.5</v>
      </c>
      <c r="G41" s="53">
        <v>46.4</v>
      </c>
      <c r="H41" s="51">
        <v>34.12603</v>
      </c>
      <c r="I41" s="51">
        <v>-4.77534</v>
      </c>
      <c r="J41" s="52">
        <v>0.0655</v>
      </c>
      <c r="K41" s="47">
        <v>24.0</v>
      </c>
    </row>
    <row r="42" ht="15.75" customHeight="1">
      <c r="A42" s="45" t="s">
        <v>102</v>
      </c>
      <c r="B42" s="46">
        <v>24.95909091</v>
      </c>
      <c r="C42" s="47">
        <v>23.44181818</v>
      </c>
      <c r="D42" s="47">
        <v>21.75318182</v>
      </c>
      <c r="E42" s="47">
        <v>19.07590909</v>
      </c>
      <c r="F42" s="47">
        <v>18.71</v>
      </c>
      <c r="G42" s="53">
        <v>47.2</v>
      </c>
      <c r="H42" s="51">
        <v>34.70137</v>
      </c>
      <c r="I42" s="51">
        <v>-4.76712</v>
      </c>
      <c r="J42" s="52">
        <v>-0.00612</v>
      </c>
      <c r="K42" s="47">
        <v>24.0</v>
      </c>
    </row>
    <row r="43" ht="15.75" customHeight="1">
      <c r="A43" s="45" t="s">
        <v>103</v>
      </c>
      <c r="B43" s="46">
        <v>22.98058824</v>
      </c>
      <c r="C43" s="47">
        <v>19.46705882</v>
      </c>
      <c r="D43" s="47">
        <v>18.55</v>
      </c>
      <c r="E43" s="47">
        <v>16.7625</v>
      </c>
      <c r="F43" s="47">
        <v>15.72</v>
      </c>
      <c r="G43" s="53">
        <v>46.8</v>
      </c>
      <c r="H43" s="51">
        <v>35.29589</v>
      </c>
      <c r="I43" s="51">
        <v>-4.75863</v>
      </c>
      <c r="J43" s="52">
        <v>-0.0238</v>
      </c>
      <c r="K43" s="47">
        <v>24.0</v>
      </c>
    </row>
    <row r="44" ht="15.75" customHeight="1">
      <c r="A44" s="45" t="s">
        <v>104</v>
      </c>
      <c r="B44" s="46">
        <v>19.50409091</v>
      </c>
      <c r="C44" s="47">
        <v>16.84818182</v>
      </c>
      <c r="D44" s="47">
        <v>16.21409091</v>
      </c>
      <c r="E44" s="47">
        <v>15.82909091</v>
      </c>
      <c r="F44" s="47">
        <v>16.65</v>
      </c>
      <c r="G44" s="53">
        <v>45.3</v>
      </c>
      <c r="H44" s="51">
        <v>35.87123</v>
      </c>
      <c r="I44" s="51">
        <v>-4.75041</v>
      </c>
      <c r="J44" s="52">
        <v>-0.03709</v>
      </c>
      <c r="K44" s="47">
        <v>24.0</v>
      </c>
    </row>
    <row r="45" ht="15.75" customHeight="1">
      <c r="A45" s="45" t="s">
        <v>105</v>
      </c>
      <c r="B45" s="46">
        <v>16.43823529</v>
      </c>
      <c r="C45" s="47">
        <v>15.585</v>
      </c>
      <c r="D45" s="47">
        <v>15.62555556</v>
      </c>
      <c r="E45" s="47">
        <v>15.44</v>
      </c>
      <c r="F45" s="47">
        <v>15.01</v>
      </c>
      <c r="G45" s="53">
        <v>47.9</v>
      </c>
      <c r="H45" s="51">
        <v>36.46575</v>
      </c>
      <c r="I45" s="51">
        <v>-4.74192</v>
      </c>
      <c r="J45" s="52">
        <v>0.049481</v>
      </c>
      <c r="K45" s="47">
        <v>19.75</v>
      </c>
    </row>
    <row r="46" ht="15.75" customHeight="1">
      <c r="A46" s="45" t="s">
        <v>106</v>
      </c>
      <c r="B46" s="46">
        <v>15.16947368</v>
      </c>
      <c r="C46" s="47">
        <v>14.5552381</v>
      </c>
      <c r="D46" s="47">
        <v>14.58444444</v>
      </c>
      <c r="E46" s="47">
        <v>14.56</v>
      </c>
      <c r="F46" s="47">
        <v>9.26</v>
      </c>
      <c r="G46" s="53">
        <v>46.7</v>
      </c>
      <c r="H46" s="51">
        <v>37.06027</v>
      </c>
      <c r="I46" s="51">
        <v>-4.73342</v>
      </c>
      <c r="J46" s="52">
        <v>-0.02829</v>
      </c>
      <c r="K46" s="47">
        <v>19.75</v>
      </c>
    </row>
    <row r="47" ht="15.75" customHeight="1">
      <c r="A47" s="45" t="s">
        <v>107</v>
      </c>
      <c r="B47" s="46">
        <v>13.91952381</v>
      </c>
      <c r="C47" s="47">
        <v>13.82619048</v>
      </c>
      <c r="D47" s="47">
        <v>14.49954545</v>
      </c>
      <c r="E47" s="47">
        <v>13.81619048</v>
      </c>
      <c r="F47" s="47">
        <v>8.55</v>
      </c>
      <c r="G47" s="53">
        <v>48.0</v>
      </c>
      <c r="H47" s="51">
        <v>37.63562</v>
      </c>
      <c r="I47" s="51">
        <v>-4.72521</v>
      </c>
      <c r="J47" s="52">
        <v>0.005875</v>
      </c>
      <c r="K47" s="47">
        <v>16.5</v>
      </c>
    </row>
    <row r="48" ht="15.75" customHeight="1">
      <c r="A48" s="45" t="s">
        <v>108</v>
      </c>
      <c r="B48" s="46">
        <v>12.11571429</v>
      </c>
      <c r="C48" s="47">
        <v>11.6</v>
      </c>
      <c r="D48" s="47">
        <v>12.22809524</v>
      </c>
      <c r="E48" s="47">
        <v>12.2295</v>
      </c>
      <c r="F48" s="47">
        <v>10.56</v>
      </c>
      <c r="G48" s="53">
        <v>50.0</v>
      </c>
      <c r="H48" s="51">
        <v>38.23014</v>
      </c>
      <c r="I48" s="51">
        <v>-4.71671</v>
      </c>
      <c r="J48" s="52">
        <v>0.00763</v>
      </c>
      <c r="K48" s="47">
        <v>14.0</v>
      </c>
    </row>
    <row r="49" ht="15.75" customHeight="1">
      <c r="A49" s="45" t="s">
        <v>109</v>
      </c>
      <c r="B49" s="46">
        <v>11.46863636</v>
      </c>
      <c r="C49" s="47">
        <v>11.52454545</v>
      </c>
      <c r="D49" s="47">
        <v>11.94181818</v>
      </c>
      <c r="E49" s="47">
        <v>12.10318182</v>
      </c>
      <c r="F49" s="47">
        <v>11.84</v>
      </c>
      <c r="G49" s="47">
        <v>49.0</v>
      </c>
      <c r="H49" s="51">
        <v>38.80548</v>
      </c>
      <c r="I49" s="51">
        <v>-4.70849</v>
      </c>
      <c r="J49" s="52">
        <v>0.035289</v>
      </c>
      <c r="K49" s="47">
        <v>14.0</v>
      </c>
    </row>
    <row r="50" ht="15.75" customHeight="1">
      <c r="A50" s="45" t="s">
        <v>110</v>
      </c>
      <c r="B50" s="46">
        <v>10.45</v>
      </c>
      <c r="C50" s="47">
        <v>10.31818182</v>
      </c>
      <c r="D50" s="47">
        <v>10.77136364</v>
      </c>
      <c r="E50" s="47">
        <v>10.87636364</v>
      </c>
      <c r="F50" s="47">
        <v>12.15</v>
      </c>
      <c r="G50" s="53">
        <v>49.5</v>
      </c>
      <c r="H50" s="51">
        <v>39.4</v>
      </c>
      <c r="I50" s="51">
        <v>-4.7</v>
      </c>
      <c r="J50" s="52">
        <v>0.004528</v>
      </c>
      <c r="K50" s="47">
        <v>12.0</v>
      </c>
    </row>
    <row r="51" ht="15.75" customHeight="1">
      <c r="A51" s="45" t="s">
        <v>111</v>
      </c>
      <c r="B51" s="46">
        <v>11.2435</v>
      </c>
      <c r="C51" s="47">
        <v>11.015</v>
      </c>
      <c r="D51" s="47">
        <v>11.3435</v>
      </c>
      <c r="E51" s="47">
        <v>11.243</v>
      </c>
      <c r="F51" s="47">
        <v>12.37</v>
      </c>
      <c r="G51" s="53">
        <v>49.5</v>
      </c>
      <c r="H51" s="51">
        <v>39.4847</v>
      </c>
      <c r="I51" s="51">
        <v>-4.55601</v>
      </c>
      <c r="J51" s="52">
        <v>0.038938</v>
      </c>
      <c r="K51" s="47">
        <v>11.25</v>
      </c>
    </row>
    <row r="52" ht="15.75" customHeight="1">
      <c r="A52" s="45" t="s">
        <v>112</v>
      </c>
      <c r="B52" s="46">
        <v>11.266</v>
      </c>
      <c r="C52" s="47">
        <v>11.01590909</v>
      </c>
      <c r="D52" s="47">
        <v>12.27090909</v>
      </c>
      <c r="E52" s="47">
        <v>12.345</v>
      </c>
      <c r="F52" s="47">
        <v>11.86</v>
      </c>
      <c r="G52" s="53">
        <v>51.3</v>
      </c>
      <c r="H52" s="51">
        <v>39.56393</v>
      </c>
      <c r="I52" s="51">
        <v>-4.42131</v>
      </c>
      <c r="J52" s="52">
        <v>0.057722</v>
      </c>
      <c r="K52" s="47">
        <v>10.75</v>
      </c>
    </row>
    <row r="53" ht="15.75" customHeight="1">
      <c r="A53" s="45" t="s">
        <v>113</v>
      </c>
      <c r="B53" s="46">
        <v>10.69571429</v>
      </c>
      <c r="C53" s="47">
        <v>10.63238095</v>
      </c>
      <c r="D53" s="47">
        <v>12.77761905</v>
      </c>
      <c r="E53" s="47">
        <v>13.08190476</v>
      </c>
      <c r="F53" s="47">
        <v>10.94</v>
      </c>
      <c r="G53" s="53">
        <v>52.4</v>
      </c>
      <c r="H53" s="51">
        <v>39.64863</v>
      </c>
      <c r="I53" s="51">
        <v>-4.27732</v>
      </c>
      <c r="J53" s="52">
        <v>0.05879</v>
      </c>
      <c r="K53" s="47">
        <v>9.75</v>
      </c>
    </row>
    <row r="54" ht="15.75" customHeight="1">
      <c r="A54" s="45" t="s">
        <v>114</v>
      </c>
      <c r="B54" s="46">
        <v>8.384375</v>
      </c>
      <c r="C54" s="47">
        <v>8.719411765</v>
      </c>
      <c r="D54" s="47">
        <v>11.19875</v>
      </c>
      <c r="E54" s="47">
        <v>12.37647059</v>
      </c>
      <c r="F54" s="47">
        <v>11.39</v>
      </c>
      <c r="G54" s="53">
        <v>48.1</v>
      </c>
      <c r="H54" s="51">
        <v>39.7306</v>
      </c>
      <c r="I54" s="51">
        <v>-4.13798</v>
      </c>
      <c r="J54" s="52">
        <v>-0.02013</v>
      </c>
      <c r="K54" s="47">
        <v>8.75</v>
      </c>
    </row>
    <row r="55" ht="15.75" customHeight="1">
      <c r="A55" s="45" t="s">
        <v>115</v>
      </c>
      <c r="B55" s="46">
        <v>8.479444444</v>
      </c>
      <c r="C55" s="47">
        <v>9.318095238</v>
      </c>
      <c r="D55" s="47">
        <v>10.0925</v>
      </c>
      <c r="E55" s="47">
        <v>11.63454545</v>
      </c>
      <c r="F55" s="47">
        <v>12.62</v>
      </c>
      <c r="G55" s="53">
        <v>33.4</v>
      </c>
      <c r="H55" s="51">
        <v>39.8153</v>
      </c>
      <c r="I55" s="51">
        <v>-3.99399</v>
      </c>
      <c r="J55" s="52">
        <v>0.005645</v>
      </c>
      <c r="K55" s="47">
        <v>8.25</v>
      </c>
    </row>
    <row r="56" ht="15.75" customHeight="1">
      <c r="A56" s="45" t="s">
        <v>116</v>
      </c>
      <c r="B56" s="46">
        <v>9.364736842</v>
      </c>
      <c r="C56" s="54">
        <v>11.05894737</v>
      </c>
      <c r="D56" s="54">
        <v>11.41666667</v>
      </c>
      <c r="E56" s="54">
        <v>12.15</v>
      </c>
      <c r="F56" s="54">
        <v>11.76</v>
      </c>
      <c r="G56" s="53">
        <v>40.9</v>
      </c>
      <c r="H56" s="51">
        <v>39.89727</v>
      </c>
      <c r="I56" s="51">
        <v>-3.85464</v>
      </c>
      <c r="J56" s="52">
        <v>0.017505</v>
      </c>
      <c r="K56" s="47">
        <v>8.25</v>
      </c>
    </row>
    <row r="57" ht="15.75" customHeight="1">
      <c r="A57" s="45" t="s">
        <v>117</v>
      </c>
      <c r="B57" s="46">
        <v>12.40526316</v>
      </c>
      <c r="C57" s="47">
        <v>13.63533333</v>
      </c>
      <c r="D57" s="47">
        <v>13.6205</v>
      </c>
      <c r="E57" s="47">
        <v>13.85947368</v>
      </c>
      <c r="F57" s="47">
        <v>11.77</v>
      </c>
      <c r="G57" s="53">
        <v>53.9</v>
      </c>
      <c r="H57" s="51">
        <v>39.98197</v>
      </c>
      <c r="I57" s="51">
        <v>-3.71066</v>
      </c>
      <c r="J57" s="52">
        <v>0.051009</v>
      </c>
      <c r="K57" s="47">
        <v>8.25</v>
      </c>
    </row>
    <row r="58" ht="15.75" customHeight="1">
      <c r="A58" s="45" t="s">
        <v>118</v>
      </c>
      <c r="B58" s="46">
        <v>12.08857143</v>
      </c>
      <c r="C58" s="47">
        <v>13.12714286</v>
      </c>
      <c r="D58" s="47">
        <v>13.13181818</v>
      </c>
      <c r="E58" s="47">
        <v>13.28590909</v>
      </c>
      <c r="F58" s="47">
        <v>11.75</v>
      </c>
      <c r="G58" s="53">
        <v>56.9</v>
      </c>
      <c r="H58" s="51">
        <v>40.06667</v>
      </c>
      <c r="I58" s="51">
        <v>-3.56667</v>
      </c>
      <c r="J58" s="52">
        <v>0.066408</v>
      </c>
      <c r="K58" s="47">
        <v>8.25</v>
      </c>
    </row>
    <row r="59" ht="15.75" customHeight="1">
      <c r="A59" s="45" t="s">
        <v>119</v>
      </c>
      <c r="B59" s="46">
        <v>12.35428571</v>
      </c>
      <c r="C59" s="47">
        <v>13.48666667</v>
      </c>
      <c r="D59" s="47">
        <v>13.34619048</v>
      </c>
      <c r="E59" s="47">
        <v>13.28285714</v>
      </c>
      <c r="F59" s="47">
        <v>11.89</v>
      </c>
      <c r="G59" s="53">
        <v>54.3</v>
      </c>
      <c r="H59" s="51">
        <v>40.14863</v>
      </c>
      <c r="I59" s="51">
        <v>-3.42732</v>
      </c>
      <c r="J59" s="52">
        <v>0.062295</v>
      </c>
      <c r="K59" s="47">
        <v>10.25</v>
      </c>
    </row>
    <row r="60" ht="15.75" customHeight="1">
      <c r="A60" s="45" t="s">
        <v>120</v>
      </c>
      <c r="B60" s="46">
        <v>14.4247619</v>
      </c>
      <c r="C60" s="47">
        <v>13.54846154</v>
      </c>
      <c r="D60" s="47">
        <v>12.91809524</v>
      </c>
      <c r="E60" s="47">
        <v>12.55857143</v>
      </c>
      <c r="F60" s="47">
        <v>14.03</v>
      </c>
      <c r="G60" s="53">
        <v>52.4</v>
      </c>
      <c r="H60" s="51">
        <v>40.23333</v>
      </c>
      <c r="I60" s="51">
        <v>-3.28333</v>
      </c>
      <c r="J60" s="52">
        <v>-0.05792</v>
      </c>
      <c r="K60" s="47">
        <v>10.25</v>
      </c>
    </row>
    <row r="61" ht="15.75" customHeight="1">
      <c r="A61" s="45" t="s">
        <v>121</v>
      </c>
      <c r="B61" s="46">
        <v>14.88521739</v>
      </c>
      <c r="C61" s="47">
        <v>13.59705882</v>
      </c>
      <c r="D61" s="47">
        <v>12.90086957</v>
      </c>
      <c r="E61" s="47">
        <v>12.59347826</v>
      </c>
      <c r="F61" s="47">
        <v>14.6</v>
      </c>
      <c r="G61" s="53">
        <v>53.9</v>
      </c>
      <c r="H61" s="51">
        <v>40.3153</v>
      </c>
      <c r="I61" s="51">
        <v>-3.14399</v>
      </c>
      <c r="J61" s="52">
        <v>-0.05674</v>
      </c>
      <c r="K61" s="47">
        <v>15.0</v>
      </c>
    </row>
    <row r="62" ht="15.75" customHeight="1">
      <c r="A62" s="45" t="s">
        <v>122</v>
      </c>
      <c r="B62" s="46">
        <v>14.867</v>
      </c>
      <c r="C62" s="47">
        <v>13.848</v>
      </c>
      <c r="D62" s="47">
        <v>13.073</v>
      </c>
      <c r="E62" s="47">
        <v>12.8275</v>
      </c>
      <c r="F62" s="47">
        <v>14.97</v>
      </c>
      <c r="G62" s="53">
        <v>51.4</v>
      </c>
      <c r="H62" s="51">
        <v>40.4</v>
      </c>
      <c r="I62" s="51">
        <v>-3.0</v>
      </c>
      <c r="J62" s="52">
        <v>-0.00895</v>
      </c>
      <c r="K62" s="47">
        <v>17.0</v>
      </c>
    </row>
    <row r="63" ht="15.75" customHeight="1">
      <c r="A63" s="45" t="s">
        <v>123</v>
      </c>
      <c r="B63" s="46">
        <v>14.0575</v>
      </c>
      <c r="C63" s="47">
        <v>13.87090909</v>
      </c>
      <c r="D63" s="47">
        <v>13.0225</v>
      </c>
      <c r="E63" s="47">
        <v>12.662</v>
      </c>
      <c r="F63" s="47">
        <v>15.61</v>
      </c>
      <c r="G63" s="53">
        <v>50.8</v>
      </c>
      <c r="H63" s="51">
        <v>39.58466</v>
      </c>
      <c r="I63" s="51">
        <v>-2.83863</v>
      </c>
      <c r="J63" s="52">
        <v>0.002107</v>
      </c>
      <c r="K63" s="47">
        <v>17.0</v>
      </c>
    </row>
    <row r="64" ht="15.75" customHeight="1">
      <c r="A64" s="45" t="s">
        <v>124</v>
      </c>
      <c r="B64" s="46">
        <v>17.20722222</v>
      </c>
      <c r="C64" s="47">
        <v>16.1555</v>
      </c>
      <c r="D64" s="47">
        <v>15.69608696</v>
      </c>
      <c r="E64" s="47">
        <v>15.03695652</v>
      </c>
      <c r="F64" s="47">
        <v>16.19</v>
      </c>
      <c r="G64" s="53">
        <v>54.4</v>
      </c>
      <c r="H64" s="51">
        <v>38.84822</v>
      </c>
      <c r="I64" s="51">
        <v>-2.69288</v>
      </c>
      <c r="J64" s="52">
        <v>0.136773</v>
      </c>
      <c r="K64" s="47">
        <v>17.0</v>
      </c>
    </row>
    <row r="65" ht="15.75" customHeight="1">
      <c r="A65" s="45" t="s">
        <v>125</v>
      </c>
      <c r="B65" s="46">
        <v>18.73176471</v>
      </c>
      <c r="C65" s="47">
        <v>17.87636364</v>
      </c>
      <c r="D65" s="47">
        <v>17.73904762</v>
      </c>
      <c r="E65" s="47">
        <v>17.55857143</v>
      </c>
      <c r="F65" s="47">
        <v>17.14</v>
      </c>
      <c r="G65" s="53">
        <v>51.7</v>
      </c>
      <c r="H65" s="51">
        <v>38.03288</v>
      </c>
      <c r="I65" s="51">
        <v>-2.53151</v>
      </c>
      <c r="J65" s="52">
        <v>-0.0168</v>
      </c>
      <c r="K65" s="47">
        <v>19.0</v>
      </c>
    </row>
    <row r="66" ht="15.75" customHeight="1">
      <c r="A66" s="45" t="s">
        <v>126</v>
      </c>
      <c r="B66" s="46">
        <v>17.99166667</v>
      </c>
      <c r="C66" s="47">
        <v>17.68416667</v>
      </c>
      <c r="D66" s="47">
        <v>17.885</v>
      </c>
      <c r="E66" s="47">
        <v>17.51888889</v>
      </c>
      <c r="F66" s="47">
        <v>16.59</v>
      </c>
      <c r="G66" s="53">
        <v>52.6</v>
      </c>
      <c r="H66" s="51">
        <v>37.24384</v>
      </c>
      <c r="I66" s="51">
        <v>-2.37534</v>
      </c>
      <c r="J66" s="52">
        <v>0.047468</v>
      </c>
      <c r="K66" s="47">
        <v>19.0</v>
      </c>
    </row>
    <row r="67" ht="15.75" customHeight="1">
      <c r="A67" s="45" t="s">
        <v>127</v>
      </c>
      <c r="B67" s="46">
        <v>17.76785714</v>
      </c>
      <c r="C67" s="47">
        <v>17.78875</v>
      </c>
      <c r="D67" s="47">
        <v>18.05409091</v>
      </c>
      <c r="E67" s="47">
        <v>17.35590909</v>
      </c>
      <c r="F67" s="47">
        <v>17.53</v>
      </c>
      <c r="G67" s="53">
        <v>50.4</v>
      </c>
      <c r="H67" s="51">
        <v>36.42849</v>
      </c>
      <c r="I67" s="51">
        <v>-2.21397</v>
      </c>
      <c r="J67" s="52">
        <v>0.017799</v>
      </c>
      <c r="K67" s="47">
        <v>19.0</v>
      </c>
    </row>
    <row r="68" ht="15.75" customHeight="1">
      <c r="A68" s="45" t="s">
        <v>128</v>
      </c>
      <c r="B68" s="46">
        <v>17.96666667</v>
      </c>
      <c r="C68" s="55" t="s">
        <v>61</v>
      </c>
      <c r="D68" s="47">
        <v>17.61411765</v>
      </c>
      <c r="E68" s="47">
        <v>16.86647059</v>
      </c>
      <c r="F68" s="47">
        <v>18.95</v>
      </c>
      <c r="G68" s="53">
        <v>49.3</v>
      </c>
      <c r="H68" s="51">
        <v>35.63945</v>
      </c>
      <c r="I68" s="51">
        <v>-2.05781</v>
      </c>
      <c r="J68" s="52">
        <v>-0.03137</v>
      </c>
      <c r="K68" s="47">
        <v>19.0</v>
      </c>
    </row>
    <row r="69" ht="15.75" customHeight="1">
      <c r="A69" s="45" t="s">
        <v>129</v>
      </c>
      <c r="B69" s="46">
        <v>18.41166667</v>
      </c>
      <c r="C69" s="47">
        <v>17.89916667</v>
      </c>
      <c r="D69" s="47">
        <v>17.30238095</v>
      </c>
      <c r="E69" s="47">
        <v>16.78142857</v>
      </c>
      <c r="F69" s="47">
        <v>19.25</v>
      </c>
      <c r="G69" s="53">
        <v>51.3</v>
      </c>
      <c r="H69" s="51">
        <v>34.82411</v>
      </c>
      <c r="I69" s="51">
        <v>-1.89644</v>
      </c>
      <c r="J69" s="52">
        <v>-0.01005</v>
      </c>
      <c r="K69" s="47">
        <v>19.0</v>
      </c>
    </row>
    <row r="70" ht="15.75" customHeight="1">
      <c r="A70" s="45" t="s">
        <v>130</v>
      </c>
      <c r="B70" s="46">
        <v>17.81636364</v>
      </c>
      <c r="C70" s="47">
        <v>17.46294118</v>
      </c>
      <c r="D70" s="47">
        <v>17.22318182</v>
      </c>
      <c r="E70" s="47">
        <v>16.84409091</v>
      </c>
      <c r="F70" s="47">
        <v>19.58</v>
      </c>
      <c r="G70" s="53">
        <v>54.5</v>
      </c>
      <c r="H70" s="51">
        <v>34.00877</v>
      </c>
      <c r="I70" s="51">
        <v>-1.73507</v>
      </c>
      <c r="J70" s="52">
        <v>0.065593</v>
      </c>
      <c r="K70" s="47">
        <v>19.0</v>
      </c>
    </row>
    <row r="71" ht="15.75" customHeight="1">
      <c r="A71" s="45" t="s">
        <v>131</v>
      </c>
      <c r="B71" s="46">
        <v>17.09666667</v>
      </c>
      <c r="C71" s="47">
        <v>17.806</v>
      </c>
      <c r="D71" s="47">
        <v>18.7035</v>
      </c>
      <c r="E71" s="47">
        <v>18.676</v>
      </c>
      <c r="F71" s="47">
        <v>19.89</v>
      </c>
      <c r="G71" s="53">
        <v>54.1</v>
      </c>
      <c r="H71" s="51">
        <v>33.21973</v>
      </c>
      <c r="I71" s="51">
        <v>-1.5789</v>
      </c>
      <c r="J71" s="52">
        <v>0.068301</v>
      </c>
      <c r="K71" s="46">
        <v>18.0</v>
      </c>
    </row>
    <row r="72" ht="15.75" customHeight="1">
      <c r="A72" s="45" t="s">
        <v>132</v>
      </c>
      <c r="B72" s="46">
        <v>17.7</v>
      </c>
      <c r="C72" s="47">
        <v>18.19588235</v>
      </c>
      <c r="D72" s="47">
        <v>19.43227273</v>
      </c>
      <c r="E72" s="47">
        <v>19.18090909</v>
      </c>
      <c r="F72" s="47">
        <v>21.31</v>
      </c>
      <c r="G72" s="53">
        <v>52.5</v>
      </c>
      <c r="H72" s="51">
        <v>32.40438</v>
      </c>
      <c r="I72" s="51">
        <v>-1.41753</v>
      </c>
      <c r="J72" s="52">
        <v>0.333212</v>
      </c>
      <c r="K72" s="46">
        <v>16.0</v>
      </c>
    </row>
    <row r="73" ht="15.75" customHeight="1">
      <c r="A73" s="45" t="s">
        <v>133</v>
      </c>
      <c r="B73" s="46">
        <v>20.6926087</v>
      </c>
      <c r="C73" s="47">
        <v>21.60583333</v>
      </c>
      <c r="D73" s="47">
        <v>22.62521739</v>
      </c>
      <c r="E73" s="47">
        <v>21.60956522</v>
      </c>
      <c r="F73" s="47">
        <v>36.08</v>
      </c>
      <c r="G73" s="53">
        <v>51.2</v>
      </c>
      <c r="H73" s="51">
        <v>31.61534</v>
      </c>
      <c r="I73" s="51">
        <v>-1.26137</v>
      </c>
      <c r="J73" s="52">
        <v>0.046578</v>
      </c>
      <c r="K73" s="46">
        <v>15.0</v>
      </c>
    </row>
    <row r="74" ht="15.75" customHeight="1">
      <c r="A74" s="45" t="s">
        <v>134</v>
      </c>
      <c r="B74" s="46">
        <v>21.62052632</v>
      </c>
      <c r="C74" s="47">
        <v>22.99</v>
      </c>
      <c r="D74" s="47">
        <v>23.52095238</v>
      </c>
      <c r="E74" s="47">
        <v>22.44142857</v>
      </c>
      <c r="F74" s="47">
        <v>48.69</v>
      </c>
      <c r="G74" s="53">
        <v>52.0</v>
      </c>
      <c r="H74" s="51">
        <v>30.8</v>
      </c>
      <c r="I74" s="51">
        <v>-1.1</v>
      </c>
      <c r="J74" s="52">
        <v>0.014413</v>
      </c>
      <c r="K74" s="46">
        <v>14.0</v>
      </c>
    </row>
    <row r="75" ht="15.75" customHeight="1">
      <c r="A75" s="45" t="s">
        <v>135</v>
      </c>
      <c r="B75" s="46">
        <v>19.23722222</v>
      </c>
      <c r="C75" s="47">
        <v>20.26210526</v>
      </c>
      <c r="D75" s="47">
        <v>22.679</v>
      </c>
      <c r="E75" s="47">
        <v>21.4845</v>
      </c>
      <c r="F75" s="47">
        <v>54.44</v>
      </c>
      <c r="G75" s="47">
        <v>52.1</v>
      </c>
      <c r="H75" s="51">
        <v>30.6726</v>
      </c>
      <c r="I75" s="51">
        <v>-1.45671</v>
      </c>
      <c r="J75" s="52">
        <v>0.040557</v>
      </c>
      <c r="K75" s="46">
        <v>14.0</v>
      </c>
    </row>
    <row r="76" ht="15.75" customHeight="1">
      <c r="A76" s="45" t="s">
        <v>136</v>
      </c>
      <c r="B76" s="46">
        <v>22.18434783</v>
      </c>
      <c r="C76" s="47">
        <v>23.84857143</v>
      </c>
      <c r="D76" s="47">
        <v>25.28</v>
      </c>
      <c r="E76" s="47">
        <v>24.5726087</v>
      </c>
      <c r="F76" s="47">
        <v>61.14</v>
      </c>
      <c r="G76" s="53">
        <v>50.5</v>
      </c>
      <c r="H76" s="51">
        <v>30.55753</v>
      </c>
      <c r="I76" s="51">
        <v>-1.7789</v>
      </c>
      <c r="J76" s="52">
        <v>0.044349</v>
      </c>
      <c r="K76" s="46">
        <v>14.0</v>
      </c>
    </row>
    <row r="77" ht="15.75" customHeight="1">
      <c r="A77" s="45" t="s">
        <v>137</v>
      </c>
      <c r="B77" s="46">
        <v>21.15428571</v>
      </c>
      <c r="C77" s="47">
        <v>21.46666667</v>
      </c>
      <c r="D77" s="47">
        <v>23.59238095</v>
      </c>
      <c r="E77" s="47">
        <v>22.19619048</v>
      </c>
      <c r="F77" s="47">
        <v>69.97</v>
      </c>
      <c r="G77" s="53">
        <v>50.4</v>
      </c>
      <c r="H77" s="51">
        <v>30.43014</v>
      </c>
      <c r="I77" s="51">
        <v>-2.13562</v>
      </c>
      <c r="J77" s="52">
        <v>0.009411</v>
      </c>
      <c r="K77" s="46">
        <v>14.0</v>
      </c>
    </row>
    <row r="78" ht="15.75" customHeight="1">
      <c r="A78" s="45" t="s">
        <v>138</v>
      </c>
      <c r="B78" s="46">
        <v>22.36888889</v>
      </c>
      <c r="C78" s="47">
        <v>25.21133333</v>
      </c>
      <c r="D78" s="47">
        <v>24.99388889</v>
      </c>
      <c r="E78" s="47">
        <v>22.70944444</v>
      </c>
      <c r="F78" s="47">
        <v>73.5</v>
      </c>
      <c r="G78" s="53">
        <v>49.4</v>
      </c>
      <c r="H78" s="51">
        <v>30.30685</v>
      </c>
      <c r="I78" s="51">
        <v>-2.48082</v>
      </c>
      <c r="J78" s="52">
        <v>0.107825</v>
      </c>
      <c r="K78" s="46">
        <v>14.0</v>
      </c>
    </row>
    <row r="79" ht="15.75" customHeight="1">
      <c r="A79" s="45" t="s">
        <v>139</v>
      </c>
      <c r="B79" s="46">
        <v>22.19714286</v>
      </c>
      <c r="C79" s="47">
        <v>23.70842105</v>
      </c>
      <c r="D79" s="47">
        <v>21.76619048</v>
      </c>
      <c r="E79" s="47">
        <v>20.1785</v>
      </c>
      <c r="F79" s="47">
        <v>78.62</v>
      </c>
      <c r="G79" s="53">
        <v>49.2</v>
      </c>
      <c r="H79" s="51">
        <v>30.17945</v>
      </c>
      <c r="I79" s="51">
        <v>-2.83753</v>
      </c>
      <c r="J79" s="52">
        <v>0.014936</v>
      </c>
      <c r="K79" s="46">
        <v>14.0</v>
      </c>
    </row>
    <row r="80" ht="15.75" customHeight="1">
      <c r="A80" s="45" t="s">
        <v>140</v>
      </c>
      <c r="B80" s="46">
        <v>21.74411765</v>
      </c>
      <c r="C80" s="47">
        <v>22.80461538</v>
      </c>
      <c r="D80" s="47">
        <v>18.06722222</v>
      </c>
      <c r="E80" s="47">
        <v>17.69125</v>
      </c>
      <c r="F80" s="47">
        <v>79.6</v>
      </c>
      <c r="G80" s="53">
        <v>49.2</v>
      </c>
      <c r="H80" s="51">
        <v>30.05616</v>
      </c>
      <c r="I80" s="51">
        <v>-3.18274</v>
      </c>
      <c r="J80" s="52">
        <v>0.079203</v>
      </c>
      <c r="K80" s="46">
        <v>14.0</v>
      </c>
    </row>
    <row r="81" ht="15.75" customHeight="1">
      <c r="A81" s="45" t="s">
        <v>141</v>
      </c>
      <c r="B81" s="46">
        <v>17.33818182</v>
      </c>
      <c r="C81" s="47">
        <v>18.39538462</v>
      </c>
      <c r="D81" s="47">
        <v>15.96318182</v>
      </c>
      <c r="E81" s="47">
        <v>15.47857143</v>
      </c>
      <c r="F81" s="47">
        <v>80.21</v>
      </c>
      <c r="G81" s="53">
        <v>48.1</v>
      </c>
      <c r="H81" s="51">
        <v>29.92877</v>
      </c>
      <c r="I81" s="51">
        <v>-3.53945</v>
      </c>
      <c r="J81" s="52">
        <v>0.011427</v>
      </c>
      <c r="K81" s="46">
        <v>14.0</v>
      </c>
    </row>
    <row r="82" ht="15.75" customHeight="1">
      <c r="A82" s="45" t="s">
        <v>142</v>
      </c>
      <c r="B82" s="46">
        <v>14.30263158</v>
      </c>
      <c r="C82" s="47">
        <v>13.56</v>
      </c>
      <c r="D82" s="47">
        <v>10.86409091</v>
      </c>
      <c r="E82" s="47">
        <v>11.49428571</v>
      </c>
      <c r="F82" s="47">
        <v>83.45</v>
      </c>
      <c r="G82" s="53">
        <v>46.9</v>
      </c>
      <c r="H82" s="51">
        <v>29.80137</v>
      </c>
      <c r="I82" s="51">
        <v>-3.89616</v>
      </c>
      <c r="J82" s="52">
        <v>0.019131</v>
      </c>
      <c r="K82" s="47">
        <v>13.0</v>
      </c>
    </row>
    <row r="83" ht="15.75" customHeight="1">
      <c r="A83" s="45" t="s">
        <v>143</v>
      </c>
      <c r="B83" s="46">
        <v>14.41333333</v>
      </c>
      <c r="C83" s="47">
        <v>14.66733333</v>
      </c>
      <c r="D83" s="47">
        <v>9.802857143</v>
      </c>
      <c r="E83" s="47">
        <v>11.62095238</v>
      </c>
      <c r="F83" s="47">
        <v>85.51</v>
      </c>
      <c r="G83" s="53">
        <v>47.4</v>
      </c>
      <c r="H83" s="51">
        <v>29.67808</v>
      </c>
      <c r="I83" s="51">
        <v>-4.24137</v>
      </c>
      <c r="J83" s="52">
        <v>0.00408</v>
      </c>
      <c r="K83" s="47">
        <v>12.0</v>
      </c>
    </row>
    <row r="84" ht="15.75" customHeight="1">
      <c r="A84" s="45" t="s">
        <v>144</v>
      </c>
      <c r="B84" s="46">
        <v>14.28888889</v>
      </c>
      <c r="C84" s="47">
        <v>10.92545455</v>
      </c>
      <c r="D84" s="47">
        <v>10.10363636</v>
      </c>
      <c r="E84" s="47">
        <v>11.25904762</v>
      </c>
      <c r="F84" s="47">
        <v>84.39</v>
      </c>
      <c r="G84" s="53">
        <v>46.9</v>
      </c>
      <c r="H84" s="51">
        <v>29.55068</v>
      </c>
      <c r="I84" s="51">
        <v>-4.59808</v>
      </c>
      <c r="J84" s="52">
        <v>0.003604</v>
      </c>
      <c r="K84" s="47">
        <v>10.5</v>
      </c>
    </row>
    <row r="85" ht="15.75" customHeight="1">
      <c r="A85" s="45" t="s">
        <v>145</v>
      </c>
      <c r="B85" s="56" t="s">
        <v>61</v>
      </c>
      <c r="C85" s="47">
        <v>9.125555556</v>
      </c>
      <c r="D85" s="47">
        <v>9.424545455</v>
      </c>
      <c r="E85" s="47">
        <v>10.36636364</v>
      </c>
      <c r="F85" s="47">
        <v>64.27</v>
      </c>
      <c r="G85" s="53">
        <v>46.4</v>
      </c>
      <c r="H85" s="51">
        <v>29.4274</v>
      </c>
      <c r="I85" s="51">
        <v>-4.94329</v>
      </c>
      <c r="J85" s="52">
        <v>0.002194</v>
      </c>
      <c r="K85" s="47">
        <v>9.0</v>
      </c>
    </row>
    <row r="86" ht="15.75" customHeight="1">
      <c r="A86" s="45" t="s">
        <v>146</v>
      </c>
      <c r="B86" s="56" t="s">
        <v>61</v>
      </c>
      <c r="C86" s="47">
        <v>9.838333333</v>
      </c>
      <c r="D86" s="47">
        <v>9.093636364</v>
      </c>
      <c r="E86" s="47">
        <v>9.567727273</v>
      </c>
      <c r="F86" s="47">
        <v>57.68</v>
      </c>
      <c r="G86" s="53">
        <v>45.7</v>
      </c>
      <c r="H86" s="51">
        <v>29.3</v>
      </c>
      <c r="I86" s="51">
        <v>-5.3</v>
      </c>
      <c r="J86" s="52">
        <v>0.006809</v>
      </c>
      <c r="K86" s="47">
        <v>9.0</v>
      </c>
    </row>
    <row r="87" ht="15.75" customHeight="1">
      <c r="A87" s="45" t="s">
        <v>147</v>
      </c>
      <c r="B87" s="56" t="s">
        <v>61</v>
      </c>
      <c r="C87" s="47">
        <v>10.02857143</v>
      </c>
      <c r="D87" s="47">
        <v>9.7685</v>
      </c>
      <c r="E87" s="47">
        <v>10.656</v>
      </c>
      <c r="F87" s="47">
        <v>55.18</v>
      </c>
      <c r="G87" s="53">
        <v>48.1</v>
      </c>
      <c r="H87" s="57">
        <v>29.01973</v>
      </c>
      <c r="I87" s="57">
        <v>-5.29151</v>
      </c>
      <c r="J87" s="52">
        <v>0.004051</v>
      </c>
      <c r="K87" s="47">
        <v>9.0</v>
      </c>
    </row>
    <row r="88" ht="15.75" customHeight="1">
      <c r="A88" s="45" t="s">
        <v>148</v>
      </c>
      <c r="B88" s="46">
        <v>7.72</v>
      </c>
      <c r="C88" s="47">
        <v>11.18142857</v>
      </c>
      <c r="D88" s="47">
        <v>9.958125</v>
      </c>
      <c r="E88" s="47">
        <v>11.20869565</v>
      </c>
      <c r="F88" s="47">
        <v>50.51</v>
      </c>
      <c r="G88" s="53">
        <v>50.1</v>
      </c>
      <c r="H88" s="51">
        <v>28.76658</v>
      </c>
      <c r="I88" s="51">
        <v>-5.28384</v>
      </c>
      <c r="J88" s="52">
        <v>0.015436</v>
      </c>
      <c r="K88" s="47">
        <v>8.5</v>
      </c>
    </row>
    <row r="89" ht="15.75" customHeight="1">
      <c r="A89" s="45" t="s">
        <v>149</v>
      </c>
      <c r="B89" s="56" t="s">
        <v>61</v>
      </c>
      <c r="C89" s="47">
        <v>18.124</v>
      </c>
      <c r="D89" s="47">
        <v>15.34533333</v>
      </c>
      <c r="E89" s="47">
        <v>11.81</v>
      </c>
      <c r="F89" s="47">
        <v>43.68</v>
      </c>
      <c r="G89" s="53">
        <v>50.1</v>
      </c>
      <c r="H89" s="51">
        <v>28.4863</v>
      </c>
      <c r="I89" s="51">
        <v>-5.27534</v>
      </c>
      <c r="J89" s="52">
        <v>0.014013</v>
      </c>
      <c r="K89" s="47">
        <v>8.5</v>
      </c>
    </row>
    <row r="90" ht="15.75" customHeight="1">
      <c r="A90" s="45" t="s">
        <v>150</v>
      </c>
      <c r="B90" s="56" t="s">
        <v>61</v>
      </c>
      <c r="C90" s="47">
        <v>14.08538462</v>
      </c>
      <c r="D90" s="47">
        <v>14.18076923</v>
      </c>
      <c r="E90" s="47">
        <v>11.15444444</v>
      </c>
      <c r="F90" s="47">
        <v>39.59</v>
      </c>
      <c r="G90" s="53">
        <v>50.9</v>
      </c>
      <c r="H90" s="51">
        <v>28.21507</v>
      </c>
      <c r="I90" s="51">
        <v>-5.26712</v>
      </c>
      <c r="J90" s="52">
        <v>0.060028</v>
      </c>
      <c r="K90" s="47">
        <v>8.5</v>
      </c>
    </row>
    <row r="91" ht="15.75" customHeight="1">
      <c r="A91" s="45" t="s">
        <v>151</v>
      </c>
      <c r="B91" s="56" t="s">
        <v>61</v>
      </c>
      <c r="C91" s="47">
        <v>15.23142857</v>
      </c>
      <c r="D91" s="47">
        <v>14.81571429</v>
      </c>
      <c r="E91" s="47">
        <v>15.47052632</v>
      </c>
      <c r="F91" s="47">
        <v>38.21</v>
      </c>
      <c r="G91" s="53">
        <v>51.5</v>
      </c>
      <c r="H91" s="51">
        <v>27.93479</v>
      </c>
      <c r="I91" s="51">
        <v>-5.25863</v>
      </c>
      <c r="J91" s="52">
        <v>0.263298</v>
      </c>
      <c r="K91" s="47">
        <v>8.5</v>
      </c>
    </row>
    <row r="92" ht="15.75" customHeight="1">
      <c r="A92" s="45" t="s">
        <v>152</v>
      </c>
      <c r="B92" s="56" t="s">
        <v>61</v>
      </c>
      <c r="C92" s="47">
        <v>14.32444444</v>
      </c>
      <c r="D92" s="47">
        <v>17.85888889</v>
      </c>
      <c r="E92" s="47">
        <v>17.16619048</v>
      </c>
      <c r="F92" s="47">
        <v>47.83</v>
      </c>
      <c r="G92" s="53">
        <v>51.5</v>
      </c>
      <c r="H92" s="51">
        <v>27.66356</v>
      </c>
      <c r="I92" s="51">
        <v>-5.25041</v>
      </c>
      <c r="J92" s="52">
        <v>0.030793</v>
      </c>
      <c r="K92" s="47">
        <v>15.0</v>
      </c>
    </row>
    <row r="93" ht="15.75" customHeight="1">
      <c r="A93" s="45" t="s">
        <v>153</v>
      </c>
      <c r="B93" s="56" t="s">
        <v>61</v>
      </c>
      <c r="C93" s="47">
        <v>19.37727273</v>
      </c>
      <c r="D93" s="47">
        <v>18.73076923</v>
      </c>
      <c r="E93" s="47">
        <v>18.23</v>
      </c>
      <c r="F93" s="47">
        <v>58.94</v>
      </c>
      <c r="G93" s="53">
        <v>51.5</v>
      </c>
      <c r="H93" s="51">
        <v>27.38329</v>
      </c>
      <c r="I93" s="51">
        <v>-5.24192</v>
      </c>
      <c r="J93" s="52">
        <v>-0.00593</v>
      </c>
      <c r="K93" s="47">
        <v>17.5</v>
      </c>
    </row>
    <row r="94" ht="15.75" customHeight="1">
      <c r="A94" s="45" t="s">
        <v>154</v>
      </c>
      <c r="B94" s="56" t="s">
        <v>61</v>
      </c>
      <c r="C94" s="47">
        <v>26.75166667</v>
      </c>
      <c r="D94" s="47">
        <v>22.99</v>
      </c>
      <c r="E94" s="47">
        <v>24.09428571</v>
      </c>
      <c r="F94" s="47">
        <v>61.53</v>
      </c>
      <c r="G94" s="53">
        <v>49.9</v>
      </c>
      <c r="H94" s="51">
        <v>27.10301</v>
      </c>
      <c r="I94" s="51">
        <v>-5.23342</v>
      </c>
      <c r="J94" s="52">
        <v>0.029144</v>
      </c>
      <c r="K94" s="47">
        <v>25.0</v>
      </c>
    </row>
    <row r="95" ht="15.75" customHeight="1">
      <c r="A95" s="45" t="s">
        <v>155</v>
      </c>
      <c r="B95" s="56" t="s">
        <v>61</v>
      </c>
      <c r="C95" s="47">
        <v>28.57</v>
      </c>
      <c r="D95" s="47">
        <v>28.06285714</v>
      </c>
      <c r="E95" s="47">
        <v>25.78590909</v>
      </c>
      <c r="F95" s="47">
        <v>61.36</v>
      </c>
      <c r="G95" s="53">
        <v>49.0</v>
      </c>
      <c r="H95" s="51">
        <v>26.83178</v>
      </c>
      <c r="I95" s="51">
        <v>-5.22521</v>
      </c>
      <c r="J95" s="52">
        <v>0.029079</v>
      </c>
      <c r="K95" s="47">
        <v>30.0</v>
      </c>
    </row>
    <row r="96" ht="15.75" customHeight="1">
      <c r="A96" s="45" t="s">
        <v>156</v>
      </c>
      <c r="B96" s="56" t="s">
        <v>61</v>
      </c>
      <c r="C96" s="47">
        <v>32.48181818</v>
      </c>
      <c r="D96" s="47">
        <v>30.15409091</v>
      </c>
      <c r="E96" s="47">
        <v>26.58727273</v>
      </c>
      <c r="F96" s="47">
        <v>61.98</v>
      </c>
      <c r="G96" s="53">
        <v>49.6</v>
      </c>
      <c r="H96" s="51">
        <v>26.55151</v>
      </c>
      <c r="I96" s="51">
        <v>-5.21671</v>
      </c>
      <c r="J96" s="52">
        <v>0.02419</v>
      </c>
      <c r="K96" s="47">
        <v>35.0</v>
      </c>
    </row>
    <row r="97" ht="15.75" customHeight="1">
      <c r="A97" s="45" t="s">
        <v>157</v>
      </c>
      <c r="B97" s="56" t="s">
        <v>61</v>
      </c>
      <c r="C97" s="47">
        <v>29.887</v>
      </c>
      <c r="D97" s="47">
        <v>24.87047619</v>
      </c>
      <c r="E97" s="47">
        <v>23.2352381</v>
      </c>
      <c r="F97" s="47">
        <v>64.77</v>
      </c>
      <c r="G97" s="53">
        <v>48.4</v>
      </c>
      <c r="H97" s="51">
        <v>26.28027</v>
      </c>
      <c r="I97" s="51">
        <v>-5.20849</v>
      </c>
      <c r="J97" s="52">
        <v>0.020002</v>
      </c>
      <c r="K97" s="47">
        <v>40.0</v>
      </c>
    </row>
    <row r="98" ht="15.75" customHeight="1">
      <c r="A98" s="45" t="s">
        <v>158</v>
      </c>
      <c r="B98" s="56" t="s">
        <v>61</v>
      </c>
      <c r="C98" s="47">
        <v>32.87</v>
      </c>
      <c r="D98" s="47">
        <v>26.45045455</v>
      </c>
      <c r="E98" s="47">
        <v>24.77045455</v>
      </c>
      <c r="F98" s="47">
        <v>64.86</v>
      </c>
      <c r="G98" s="48" t="s">
        <v>61</v>
      </c>
      <c r="H98" s="51">
        <v>26.0</v>
      </c>
      <c r="I98" s="51">
        <v>-5.2</v>
      </c>
      <c r="J98" s="52">
        <v>0.028408</v>
      </c>
      <c r="K98" s="47">
        <v>42.5</v>
      </c>
    </row>
    <row r="99" ht="15.75" customHeight="1">
      <c r="A99" s="45" t="s">
        <v>159</v>
      </c>
      <c r="B99" s="56" t="s">
        <v>61</v>
      </c>
      <c r="C99" s="47">
        <v>33.31666667</v>
      </c>
      <c r="D99" s="47">
        <v>26.65380952</v>
      </c>
      <c r="E99" s="47">
        <v>24.38761905</v>
      </c>
      <c r="F99" s="47">
        <v>67.07</v>
      </c>
      <c r="G99" s="48" t="s">
        <v>61</v>
      </c>
      <c r="H99" s="51">
        <v>26.05929</v>
      </c>
      <c r="I99" s="51">
        <v>-5.12377</v>
      </c>
      <c r="J99" s="52">
        <v>0.028013</v>
      </c>
      <c r="K99" s="47">
        <v>45.0</v>
      </c>
    </row>
    <row r="100" ht="15.75" customHeight="1">
      <c r="A100" s="45" t="s">
        <v>160</v>
      </c>
      <c r="B100" s="56" t="s">
        <v>61</v>
      </c>
      <c r="C100" s="47">
        <v>36.2652381</v>
      </c>
      <c r="D100" s="47">
        <v>29.97666667</v>
      </c>
      <c r="E100" s="47">
        <v>25.54190476</v>
      </c>
      <c r="F100" s="47">
        <v>68.5</v>
      </c>
      <c r="G100" s="48" t="s">
        <v>61</v>
      </c>
      <c r="H100" s="51">
        <v>26.11475</v>
      </c>
      <c r="I100" s="51">
        <v>-5.05246</v>
      </c>
      <c r="J100" s="52">
        <v>0.036982</v>
      </c>
      <c r="K100" s="47">
        <v>45.0</v>
      </c>
    </row>
    <row r="101" ht="15.75" customHeight="1">
      <c r="A101" s="45" t="s">
        <v>161</v>
      </c>
      <c r="B101" s="56" t="s">
        <v>61</v>
      </c>
      <c r="C101" s="47">
        <v>30.42</v>
      </c>
      <c r="D101" s="47">
        <v>30.50888889</v>
      </c>
      <c r="E101" s="47">
        <v>25.91888889</v>
      </c>
      <c r="F101" s="47">
        <v>69.8</v>
      </c>
      <c r="G101" s="48" t="s">
        <v>61</v>
      </c>
      <c r="H101" s="51">
        <v>26.17404</v>
      </c>
      <c r="I101" s="51">
        <v>-4.97623</v>
      </c>
      <c r="J101" s="52">
        <v>2.14E-4</v>
      </c>
      <c r="K101" s="47">
        <v>50.0</v>
      </c>
    </row>
    <row r="102" ht="15.75" customHeight="1">
      <c r="A102" s="45" t="s">
        <v>162</v>
      </c>
      <c r="B102" s="56" t="s">
        <v>61</v>
      </c>
      <c r="C102" s="47">
        <v>30.19363636</v>
      </c>
      <c r="D102" s="47">
        <v>30.14590909</v>
      </c>
      <c r="E102" s="47">
        <v>26.16</v>
      </c>
      <c r="F102" s="47">
        <v>75.45</v>
      </c>
      <c r="G102" s="48" t="s">
        <v>61</v>
      </c>
      <c r="H102" s="51">
        <v>26.23142</v>
      </c>
      <c r="I102" s="51">
        <v>-4.90246</v>
      </c>
      <c r="J102" s="52">
        <v>-0.0039</v>
      </c>
      <c r="K102" s="47">
        <v>50.0</v>
      </c>
    </row>
    <row r="103" ht="15.75" customHeight="1">
      <c r="A103" s="45" t="s">
        <v>163</v>
      </c>
      <c r="B103" s="56" t="s">
        <v>61</v>
      </c>
      <c r="C103" s="47">
        <v>29.403125</v>
      </c>
      <c r="D103" s="47">
        <v>30.08588235</v>
      </c>
      <c r="E103" s="47">
        <v>26.56705882</v>
      </c>
      <c r="F103" s="47">
        <v>71.6</v>
      </c>
      <c r="G103" s="48" t="s">
        <v>61</v>
      </c>
      <c r="H103" s="51">
        <v>26.29071</v>
      </c>
      <c r="I103" s="51">
        <v>-4.82623</v>
      </c>
      <c r="J103" s="52">
        <v>0.015181</v>
      </c>
      <c r="K103" s="47">
        <v>50.0</v>
      </c>
    </row>
    <row r="104" ht="15.75" customHeight="1">
      <c r="A104" s="45" t="s">
        <v>164</v>
      </c>
      <c r="B104" s="56" t="s">
        <v>61</v>
      </c>
      <c r="C104" s="47">
        <v>28.69227273</v>
      </c>
      <c r="D104" s="47">
        <v>28.91363636</v>
      </c>
      <c r="E104" s="47">
        <v>26.13954545</v>
      </c>
      <c r="F104" s="47">
        <v>61.78</v>
      </c>
      <c r="G104" s="48" t="s">
        <v>61</v>
      </c>
      <c r="H104" s="51">
        <v>26.34809</v>
      </c>
      <c r="I104" s="51">
        <v>-4.75246</v>
      </c>
      <c r="J104" s="52">
        <v>0.011157</v>
      </c>
      <c r="K104" s="47">
        <v>50.0</v>
      </c>
    </row>
    <row r="105" ht="15.75" customHeight="1">
      <c r="A105" s="45" t="s">
        <v>165</v>
      </c>
      <c r="B105" s="56" t="s">
        <v>61</v>
      </c>
      <c r="C105" s="47">
        <v>30.50142857</v>
      </c>
      <c r="D105" s="47">
        <v>29.85904762</v>
      </c>
      <c r="E105" s="47">
        <v>26.65285714</v>
      </c>
      <c r="F105" s="47">
        <v>51.97</v>
      </c>
      <c r="G105" s="48" t="s">
        <v>61</v>
      </c>
      <c r="H105" s="51">
        <v>26.40738</v>
      </c>
      <c r="I105" s="51">
        <v>-4.67623</v>
      </c>
      <c r="J105" s="52">
        <v>0.029574</v>
      </c>
      <c r="K105" s="47">
        <v>50.0</v>
      </c>
    </row>
    <row r="106" ht="15.75" customHeight="1">
      <c r="A106" s="45" t="s">
        <v>166</v>
      </c>
      <c r="B106" s="56" t="s">
        <v>61</v>
      </c>
      <c r="C106" s="47">
        <v>31.10619048</v>
      </c>
      <c r="D106" s="47">
        <v>30.49142857</v>
      </c>
      <c r="E106" s="47">
        <v>26.8447619</v>
      </c>
      <c r="F106" s="47">
        <v>49.38</v>
      </c>
      <c r="G106" s="48" t="s">
        <v>61</v>
      </c>
      <c r="H106" s="51">
        <v>26.46667</v>
      </c>
      <c r="I106" s="51">
        <v>-4.6</v>
      </c>
      <c r="J106" s="52">
        <v>0.002105</v>
      </c>
      <c r="K106" s="47">
        <v>50.0</v>
      </c>
    </row>
    <row r="107" ht="15.75" customHeight="1">
      <c r="A107" s="45" t="s">
        <v>167</v>
      </c>
      <c r="B107" s="56" t="s">
        <v>61</v>
      </c>
      <c r="C107" s="47">
        <v>33.17227273</v>
      </c>
      <c r="D107" s="47">
        <v>31.38090909</v>
      </c>
      <c r="E107" s="47">
        <v>27.88875</v>
      </c>
      <c r="F107" s="47">
        <v>48.58</v>
      </c>
      <c r="G107" s="48" t="s">
        <v>61</v>
      </c>
      <c r="H107" s="51">
        <v>26.52404</v>
      </c>
      <c r="I107" s="51">
        <v>-4.52623</v>
      </c>
      <c r="J107" s="52">
        <v>0.003928</v>
      </c>
      <c r="K107" s="47">
        <v>50.0</v>
      </c>
    </row>
    <row r="108" ht="15.75" customHeight="1">
      <c r="A108" s="45" t="s">
        <v>168</v>
      </c>
      <c r="B108" s="56" t="s">
        <v>61</v>
      </c>
      <c r="C108" s="47">
        <v>33.43</v>
      </c>
      <c r="D108" s="47">
        <v>32.23904762</v>
      </c>
      <c r="E108" s="47">
        <v>28.09190476</v>
      </c>
      <c r="F108" s="47">
        <v>47.09</v>
      </c>
      <c r="G108" s="47">
        <v>47.8</v>
      </c>
      <c r="H108" s="51">
        <v>26.58333</v>
      </c>
      <c r="I108" s="51">
        <v>-4.45</v>
      </c>
      <c r="J108" s="52">
        <v>0.011513</v>
      </c>
      <c r="K108" s="47">
        <v>50.0</v>
      </c>
    </row>
    <row r="109" ht="15.75" customHeight="1">
      <c r="A109" s="45" t="s">
        <v>169</v>
      </c>
      <c r="B109" s="56" t="s">
        <v>61</v>
      </c>
      <c r="C109" s="47">
        <v>33.33307692</v>
      </c>
      <c r="D109" s="47">
        <v>31.49272727</v>
      </c>
      <c r="E109" s="47">
        <v>27.96090909</v>
      </c>
      <c r="F109" s="47">
        <v>44.38</v>
      </c>
      <c r="G109" s="53">
        <v>44.3</v>
      </c>
      <c r="H109" s="51">
        <v>26.64071</v>
      </c>
      <c r="I109" s="51">
        <v>-4.37623</v>
      </c>
      <c r="J109" s="52">
        <v>0.018091</v>
      </c>
      <c r="K109" s="47">
        <v>50.0</v>
      </c>
    </row>
    <row r="110" ht="15.75" customHeight="1">
      <c r="A110" s="45" t="s">
        <v>170</v>
      </c>
      <c r="B110" s="56" t="s">
        <v>61</v>
      </c>
      <c r="C110" s="47">
        <v>31.62933333</v>
      </c>
      <c r="D110" s="47">
        <v>29.25772727</v>
      </c>
      <c r="E110" s="47">
        <v>26.07409091</v>
      </c>
      <c r="F110" s="47">
        <v>42.12</v>
      </c>
      <c r="G110" s="53">
        <v>45.8</v>
      </c>
      <c r="H110" s="51">
        <v>26.7</v>
      </c>
      <c r="I110" s="51">
        <v>-4.3</v>
      </c>
      <c r="J110" s="52">
        <v>0.015516</v>
      </c>
      <c r="K110" s="47">
        <v>47.5</v>
      </c>
    </row>
    <row r="111" ht="15.75" customHeight="1">
      <c r="A111" s="45" t="s">
        <v>171</v>
      </c>
      <c r="B111" s="56" t="s">
        <v>61</v>
      </c>
      <c r="C111" s="47">
        <v>29.27111111</v>
      </c>
      <c r="D111" s="47">
        <v>29.578</v>
      </c>
      <c r="E111" s="47">
        <v>26.173</v>
      </c>
      <c r="F111" s="47">
        <v>39.05</v>
      </c>
      <c r="G111" s="53">
        <v>48.3</v>
      </c>
      <c r="H111" s="51">
        <v>26.73397</v>
      </c>
      <c r="I111" s="51">
        <v>-4.22356</v>
      </c>
      <c r="J111" s="52">
        <v>0.018541</v>
      </c>
      <c r="K111" s="47">
        <v>45.0</v>
      </c>
    </row>
    <row r="112" ht="15.75" customHeight="1">
      <c r="A112" s="45" t="s">
        <v>172</v>
      </c>
      <c r="B112" s="56" t="s">
        <v>61</v>
      </c>
      <c r="C112" s="47">
        <v>31.47</v>
      </c>
      <c r="D112" s="47">
        <v>31.5815</v>
      </c>
      <c r="E112" s="47">
        <v>27.641</v>
      </c>
      <c r="F112" s="47">
        <v>38.1</v>
      </c>
      <c r="G112" s="53">
        <v>49.1</v>
      </c>
      <c r="H112" s="51">
        <v>26.76466</v>
      </c>
      <c r="I112" s="51">
        <v>-4.15452</v>
      </c>
      <c r="J112" s="52">
        <v>0.039907</v>
      </c>
      <c r="K112" s="47">
        <v>45.0</v>
      </c>
    </row>
    <row r="113" ht="15.75" customHeight="1">
      <c r="A113" s="45" t="s">
        <v>173</v>
      </c>
      <c r="B113" s="56" t="s">
        <v>61</v>
      </c>
      <c r="C113" s="47">
        <v>35.237</v>
      </c>
      <c r="D113" s="47">
        <v>36.472</v>
      </c>
      <c r="E113" s="47">
        <v>31.505</v>
      </c>
      <c r="F113" s="47">
        <v>37.86</v>
      </c>
      <c r="G113" s="53">
        <v>48.0</v>
      </c>
      <c r="H113" s="51">
        <v>26.79863</v>
      </c>
      <c r="I113" s="51">
        <v>-4.07808</v>
      </c>
      <c r="J113" s="52">
        <v>0.013806</v>
      </c>
      <c r="K113" s="47">
        <v>42.5</v>
      </c>
    </row>
    <row r="114" ht="15.75" customHeight="1">
      <c r="A114" s="45" t="s">
        <v>174</v>
      </c>
      <c r="B114" s="56" t="s">
        <v>61</v>
      </c>
      <c r="C114" s="47">
        <v>35.3505</v>
      </c>
      <c r="D114" s="47">
        <v>35.6205</v>
      </c>
      <c r="E114" s="47">
        <v>31.455</v>
      </c>
      <c r="F114" s="47">
        <v>35.41</v>
      </c>
      <c r="G114" s="53">
        <v>48.3</v>
      </c>
      <c r="H114" s="51">
        <v>26.83151</v>
      </c>
      <c r="I114" s="51">
        <v>-4.00411</v>
      </c>
      <c r="J114" s="52">
        <v>0.018418</v>
      </c>
      <c r="K114" s="47">
        <v>46.0</v>
      </c>
    </row>
    <row r="115" ht="15.75" customHeight="1">
      <c r="A115" s="45" t="s">
        <v>175</v>
      </c>
      <c r="B115" s="56" t="s">
        <v>61</v>
      </c>
      <c r="C115" s="47">
        <v>35.54666667</v>
      </c>
      <c r="D115" s="47">
        <v>35.23142857</v>
      </c>
      <c r="E115" s="47">
        <v>31.06857143</v>
      </c>
      <c r="F115" s="47">
        <v>35.05</v>
      </c>
      <c r="G115" s="53">
        <v>47.3</v>
      </c>
      <c r="H115" s="51">
        <v>26.86548</v>
      </c>
      <c r="I115" s="51">
        <v>-3.92767</v>
      </c>
      <c r="J115" s="52">
        <v>0.017397</v>
      </c>
      <c r="K115" s="47">
        <v>46.0</v>
      </c>
    </row>
    <row r="116" ht="15.75" customHeight="1">
      <c r="A116" s="45" t="s">
        <v>176</v>
      </c>
      <c r="B116" s="56" t="s">
        <v>61</v>
      </c>
      <c r="C116" s="47">
        <v>33.46045455</v>
      </c>
      <c r="D116" s="47">
        <v>33.20363636</v>
      </c>
      <c r="E116" s="47">
        <v>29.38454545</v>
      </c>
      <c r="F116" s="47">
        <v>33.52</v>
      </c>
      <c r="G116" s="53">
        <v>47.3</v>
      </c>
      <c r="H116" s="51">
        <v>26.89836</v>
      </c>
      <c r="I116" s="51">
        <v>-3.8537</v>
      </c>
      <c r="J116" s="52">
        <v>0.017458</v>
      </c>
      <c r="K116" s="47">
        <v>46.0</v>
      </c>
    </row>
    <row r="117" ht="15.75" customHeight="1">
      <c r="A117" s="45" t="s">
        <v>177</v>
      </c>
      <c r="B117" s="56" t="s">
        <v>61</v>
      </c>
      <c r="C117" s="47">
        <v>33.89428571</v>
      </c>
      <c r="D117" s="47">
        <v>33.17952381</v>
      </c>
      <c r="E117" s="47">
        <v>29.19714286</v>
      </c>
      <c r="F117" s="47">
        <v>32.95</v>
      </c>
      <c r="G117" s="53">
        <v>47.2</v>
      </c>
      <c r="H117" s="51">
        <v>26.93233</v>
      </c>
      <c r="I117" s="51">
        <v>-3.77726</v>
      </c>
      <c r="J117" s="52">
        <v>0.01259</v>
      </c>
      <c r="K117" s="47">
        <v>43.0</v>
      </c>
    </row>
    <row r="118" ht="15.75" customHeight="1">
      <c r="A118" s="45" t="s">
        <v>178</v>
      </c>
      <c r="B118" s="56" t="s">
        <v>61</v>
      </c>
      <c r="C118" s="47">
        <v>34.55368421</v>
      </c>
      <c r="D118" s="47">
        <v>33.89684211</v>
      </c>
      <c r="E118" s="47">
        <v>29.94736842</v>
      </c>
      <c r="F118" s="58"/>
      <c r="G118" s="53">
        <v>46.7</v>
      </c>
      <c r="H118" s="51">
        <v>26.9663</v>
      </c>
      <c r="I118" s="51">
        <v>-3.70082</v>
      </c>
      <c r="J118" s="52">
        <v>0.011645</v>
      </c>
      <c r="K118" s="47">
        <v>43.0</v>
      </c>
    </row>
    <row r="119" ht="15.75" customHeight="1">
      <c r="A119" s="59"/>
      <c r="B119" s="60"/>
      <c r="C119" s="61"/>
      <c r="D119" s="61"/>
      <c r="E119" s="61"/>
      <c r="F119" s="61"/>
      <c r="G119" s="62"/>
      <c r="H119" s="63"/>
      <c r="I119" s="63"/>
      <c r="J119" s="59"/>
      <c r="K119" s="59"/>
    </row>
    <row r="120" ht="15.75" customHeight="1">
      <c r="A120" s="64" t="s">
        <v>179</v>
      </c>
      <c r="K120" s="59"/>
    </row>
    <row r="121" ht="15.75" customHeight="1">
      <c r="K121" s="59"/>
    </row>
    <row r="122" ht="15.75" customHeight="1">
      <c r="K122" s="59"/>
    </row>
    <row r="123" ht="75.0" customHeight="1">
      <c r="K123" s="59"/>
    </row>
    <row r="124" ht="15.75" customHeight="1">
      <c r="A124" s="59"/>
      <c r="B124" s="60"/>
      <c r="C124" s="61"/>
      <c r="D124" s="61"/>
      <c r="E124" s="61"/>
      <c r="F124" s="61"/>
      <c r="G124" s="63"/>
      <c r="H124" s="63"/>
      <c r="I124" s="63"/>
      <c r="J124" s="59"/>
      <c r="K124" s="59"/>
    </row>
    <row r="125" ht="15.75" customHeight="1">
      <c r="A125" s="59"/>
      <c r="B125" s="60"/>
      <c r="C125" s="61"/>
      <c r="D125" s="61"/>
      <c r="E125" s="61"/>
      <c r="F125" s="61"/>
      <c r="G125" s="63"/>
      <c r="H125" s="63"/>
      <c r="I125" s="63"/>
      <c r="J125" s="59"/>
      <c r="K125" s="59"/>
    </row>
    <row r="126" ht="15.75" customHeight="1">
      <c r="A126" s="59"/>
      <c r="B126" s="60"/>
      <c r="C126" s="61"/>
      <c r="D126" s="61"/>
      <c r="E126" s="61"/>
      <c r="F126" s="61"/>
      <c r="G126" s="63"/>
      <c r="H126" s="63"/>
      <c r="I126" s="63"/>
      <c r="J126" s="59"/>
      <c r="K126" s="59"/>
    </row>
    <row r="127" ht="15.75" customHeight="1">
      <c r="A127" s="59"/>
      <c r="B127" s="60"/>
      <c r="C127" s="61"/>
      <c r="D127" s="61"/>
      <c r="E127" s="61"/>
      <c r="F127" s="61"/>
      <c r="G127" s="63"/>
      <c r="H127" s="63"/>
      <c r="I127" s="63"/>
      <c r="J127" s="59"/>
      <c r="K127" s="59"/>
    </row>
    <row r="128" ht="15.75" customHeight="1">
      <c r="A128" s="59"/>
      <c r="B128" s="60"/>
      <c r="C128" s="61"/>
      <c r="D128" s="61"/>
      <c r="E128" s="61"/>
      <c r="F128" s="61"/>
      <c r="G128" s="63"/>
      <c r="H128" s="63"/>
      <c r="I128" s="63"/>
      <c r="J128" s="59"/>
      <c r="K128" s="59"/>
    </row>
    <row r="129" ht="15.75" customHeight="1">
      <c r="A129" s="59"/>
      <c r="B129" s="60"/>
      <c r="C129" s="61"/>
      <c r="D129" s="61"/>
      <c r="E129" s="61"/>
      <c r="F129" s="61"/>
      <c r="G129" s="63"/>
      <c r="H129" s="63"/>
      <c r="I129" s="63"/>
      <c r="J129" s="59"/>
      <c r="K129" s="59"/>
    </row>
    <row r="130" ht="15.75" customHeight="1">
      <c r="A130" s="59"/>
      <c r="B130" s="60"/>
      <c r="C130" s="61"/>
      <c r="D130" s="61"/>
      <c r="E130" s="61"/>
      <c r="F130" s="61"/>
      <c r="G130" s="63"/>
      <c r="H130" s="63"/>
      <c r="I130" s="63"/>
      <c r="J130" s="59"/>
      <c r="K130" s="59"/>
    </row>
    <row r="131" ht="15.75" customHeight="1">
      <c r="A131" s="59"/>
      <c r="B131" s="60"/>
      <c r="C131" s="61"/>
      <c r="D131" s="61"/>
      <c r="E131" s="61"/>
      <c r="F131" s="61"/>
      <c r="G131" s="63"/>
      <c r="H131" s="63"/>
      <c r="I131" s="63"/>
      <c r="J131" s="59"/>
      <c r="K131" s="59"/>
    </row>
    <row r="132" ht="15.75" customHeight="1">
      <c r="A132" s="59"/>
      <c r="B132" s="60"/>
      <c r="C132" s="61"/>
      <c r="D132" s="61"/>
      <c r="E132" s="61"/>
      <c r="F132" s="61"/>
      <c r="G132" s="63"/>
      <c r="H132" s="63"/>
      <c r="I132" s="63"/>
      <c r="J132" s="59"/>
      <c r="K132" s="59"/>
    </row>
    <row r="133" ht="15.75" customHeight="1">
      <c r="A133" s="59"/>
      <c r="B133" s="60"/>
      <c r="C133" s="61"/>
      <c r="D133" s="61"/>
      <c r="E133" s="61"/>
      <c r="F133" s="61"/>
      <c r="G133" s="63"/>
      <c r="H133" s="63"/>
      <c r="I133" s="63"/>
      <c r="J133" s="59"/>
      <c r="K133" s="59"/>
    </row>
    <row r="134" ht="15.75" customHeight="1">
      <c r="A134" s="59"/>
      <c r="B134" s="60"/>
      <c r="C134" s="61"/>
      <c r="D134" s="61"/>
      <c r="E134" s="61"/>
      <c r="F134" s="61"/>
      <c r="G134" s="63"/>
      <c r="H134" s="63"/>
      <c r="I134" s="63"/>
      <c r="J134" s="59"/>
      <c r="K134" s="59"/>
    </row>
    <row r="135" ht="15.75" customHeight="1">
      <c r="A135" s="59"/>
      <c r="B135" s="60"/>
      <c r="C135" s="61"/>
      <c r="D135" s="61"/>
      <c r="E135" s="61"/>
      <c r="F135" s="61"/>
      <c r="G135" s="63"/>
      <c r="H135" s="63"/>
      <c r="I135" s="63"/>
      <c r="J135" s="59"/>
      <c r="K135" s="59"/>
    </row>
    <row r="136" ht="15.75" customHeight="1">
      <c r="A136" s="59"/>
      <c r="B136" s="60"/>
      <c r="C136" s="61"/>
      <c r="D136" s="61"/>
      <c r="E136" s="61"/>
      <c r="F136" s="61"/>
      <c r="G136" s="63"/>
      <c r="H136" s="63"/>
      <c r="I136" s="63"/>
      <c r="J136" s="59"/>
      <c r="K136" s="59"/>
    </row>
    <row r="137" ht="15.75" customHeight="1">
      <c r="A137" s="59"/>
      <c r="B137" s="60"/>
      <c r="C137" s="61"/>
      <c r="D137" s="61"/>
      <c r="E137" s="61"/>
      <c r="F137" s="61"/>
      <c r="G137" s="63"/>
      <c r="H137" s="63"/>
      <c r="I137" s="63"/>
      <c r="J137" s="59"/>
      <c r="K137" s="59"/>
    </row>
    <row r="138" ht="15.75" customHeight="1">
      <c r="A138" s="59"/>
      <c r="B138" s="60"/>
      <c r="C138" s="61"/>
      <c r="D138" s="61"/>
      <c r="E138" s="61"/>
      <c r="F138" s="61"/>
      <c r="G138" s="63"/>
      <c r="H138" s="63"/>
      <c r="I138" s="63"/>
      <c r="J138" s="59"/>
      <c r="K138" s="59"/>
    </row>
    <row r="139" ht="15.75" customHeight="1">
      <c r="A139" s="59"/>
      <c r="B139" s="60"/>
      <c r="C139" s="61"/>
      <c r="D139" s="61"/>
      <c r="E139" s="61"/>
      <c r="F139" s="61"/>
      <c r="G139" s="63"/>
      <c r="H139" s="63"/>
      <c r="I139" s="63"/>
      <c r="J139" s="59"/>
      <c r="K139" s="59"/>
    </row>
    <row r="140" ht="15.75" customHeight="1">
      <c r="A140" s="59"/>
      <c r="B140" s="60"/>
      <c r="C140" s="61"/>
      <c r="D140" s="61"/>
      <c r="E140" s="61"/>
      <c r="F140" s="61"/>
      <c r="G140" s="63"/>
      <c r="H140" s="63"/>
      <c r="I140" s="63"/>
      <c r="J140" s="59"/>
      <c r="K140" s="59"/>
    </row>
    <row r="141" ht="15.75" customHeight="1">
      <c r="A141" s="59"/>
      <c r="B141" s="60"/>
      <c r="C141" s="61"/>
      <c r="D141" s="61"/>
      <c r="E141" s="61"/>
      <c r="F141" s="61"/>
      <c r="G141" s="63"/>
      <c r="H141" s="63"/>
      <c r="I141" s="63"/>
      <c r="J141" s="59"/>
      <c r="K141" s="59"/>
    </row>
    <row r="142" ht="15.75" customHeight="1">
      <c r="A142" s="59"/>
      <c r="B142" s="60"/>
      <c r="C142" s="61"/>
      <c r="D142" s="61"/>
      <c r="E142" s="61"/>
      <c r="F142" s="61"/>
      <c r="G142" s="63"/>
      <c r="H142" s="63"/>
      <c r="I142" s="63"/>
      <c r="J142" s="59"/>
      <c r="K142" s="59"/>
    </row>
    <row r="143" ht="15.75" customHeight="1">
      <c r="A143" s="59"/>
      <c r="B143" s="60"/>
      <c r="C143" s="61"/>
      <c r="D143" s="61"/>
      <c r="E143" s="61"/>
      <c r="F143" s="61"/>
      <c r="G143" s="63"/>
      <c r="H143" s="63"/>
      <c r="I143" s="63"/>
      <c r="J143" s="59"/>
      <c r="K143" s="59"/>
    </row>
    <row r="144" ht="15.75" customHeight="1">
      <c r="A144" s="59"/>
      <c r="B144" s="60"/>
      <c r="C144" s="61"/>
      <c r="D144" s="61"/>
      <c r="E144" s="61"/>
      <c r="F144" s="61"/>
      <c r="G144" s="63"/>
      <c r="H144" s="63"/>
      <c r="I144" s="63"/>
      <c r="J144" s="59"/>
      <c r="K144" s="59"/>
    </row>
    <row r="145" ht="15.75" customHeight="1">
      <c r="A145" s="59"/>
      <c r="B145" s="60"/>
      <c r="C145" s="61"/>
      <c r="D145" s="61"/>
      <c r="E145" s="61"/>
      <c r="F145" s="61"/>
      <c r="G145" s="63"/>
      <c r="H145" s="63"/>
      <c r="I145" s="63"/>
      <c r="J145" s="59"/>
      <c r="K145" s="59"/>
    </row>
    <row r="146" ht="15.75" customHeight="1">
      <c r="A146" s="59"/>
      <c r="B146" s="60"/>
      <c r="C146" s="61"/>
      <c r="D146" s="61"/>
      <c r="E146" s="61"/>
      <c r="F146" s="61"/>
      <c r="G146" s="63"/>
      <c r="H146" s="63"/>
      <c r="I146" s="63"/>
      <c r="J146" s="59"/>
      <c r="K146" s="59"/>
    </row>
    <row r="147" ht="15.75" customHeight="1">
      <c r="A147" s="59"/>
      <c r="B147" s="60"/>
      <c r="C147" s="61"/>
      <c r="D147" s="61"/>
      <c r="E147" s="61"/>
      <c r="F147" s="61"/>
      <c r="G147" s="63"/>
      <c r="H147" s="63"/>
      <c r="I147" s="63"/>
      <c r="J147" s="59"/>
      <c r="K147" s="59"/>
    </row>
    <row r="148" ht="15.75" customHeight="1">
      <c r="A148" s="59"/>
      <c r="B148" s="60"/>
      <c r="C148" s="61"/>
      <c r="D148" s="61"/>
      <c r="E148" s="61"/>
      <c r="F148" s="61"/>
      <c r="G148" s="63"/>
      <c r="H148" s="63"/>
      <c r="I148" s="63"/>
      <c r="J148" s="59"/>
      <c r="K148" s="59"/>
    </row>
    <row r="149" ht="15.75" customHeight="1">
      <c r="A149" s="59"/>
      <c r="B149" s="60"/>
      <c r="C149" s="61"/>
      <c r="D149" s="61"/>
      <c r="E149" s="61"/>
      <c r="F149" s="61"/>
      <c r="G149" s="63"/>
      <c r="H149" s="63"/>
      <c r="I149" s="63"/>
      <c r="J149" s="59"/>
      <c r="K149" s="59"/>
    </row>
    <row r="150" ht="15.75" customHeight="1">
      <c r="A150" s="59"/>
      <c r="B150" s="60"/>
      <c r="C150" s="61"/>
      <c r="D150" s="61"/>
      <c r="E150" s="61"/>
      <c r="F150" s="61"/>
      <c r="G150" s="63"/>
      <c r="H150" s="63"/>
      <c r="I150" s="63"/>
      <c r="J150" s="59"/>
      <c r="K150" s="59"/>
    </row>
    <row r="151" ht="15.75" customHeight="1">
      <c r="A151" s="59"/>
      <c r="B151" s="60"/>
      <c r="C151" s="61"/>
      <c r="D151" s="61"/>
      <c r="E151" s="61"/>
      <c r="F151" s="61"/>
      <c r="G151" s="63"/>
      <c r="H151" s="63"/>
      <c r="I151" s="63"/>
      <c r="J151" s="59"/>
      <c r="K151" s="59"/>
    </row>
    <row r="152" ht="15.75" customHeight="1">
      <c r="A152" s="59"/>
      <c r="B152" s="60"/>
      <c r="C152" s="61"/>
      <c r="D152" s="61"/>
      <c r="E152" s="61"/>
      <c r="F152" s="61"/>
      <c r="G152" s="63"/>
      <c r="H152" s="63"/>
      <c r="I152" s="63"/>
      <c r="J152" s="59"/>
      <c r="K152" s="59"/>
    </row>
    <row r="153" ht="15.75" customHeight="1">
      <c r="A153" s="59"/>
      <c r="B153" s="60"/>
      <c r="C153" s="61"/>
      <c r="D153" s="61"/>
      <c r="E153" s="61"/>
      <c r="F153" s="61"/>
      <c r="G153" s="63"/>
      <c r="H153" s="63"/>
      <c r="I153" s="63"/>
      <c r="J153" s="59"/>
      <c r="K153" s="59"/>
    </row>
    <row r="154" ht="15.75" customHeight="1">
      <c r="A154" s="59"/>
      <c r="B154" s="60"/>
      <c r="C154" s="61"/>
      <c r="D154" s="61"/>
      <c r="E154" s="61"/>
      <c r="F154" s="61"/>
      <c r="G154" s="63"/>
      <c r="H154" s="63"/>
      <c r="I154" s="63"/>
      <c r="J154" s="59"/>
      <c r="K154" s="59"/>
    </row>
    <row r="155" ht="15.75" customHeight="1">
      <c r="A155" s="59"/>
      <c r="B155" s="60"/>
      <c r="C155" s="61"/>
      <c r="D155" s="61"/>
      <c r="E155" s="61"/>
      <c r="F155" s="61"/>
      <c r="G155" s="63"/>
      <c r="H155" s="63"/>
      <c r="I155" s="63"/>
      <c r="J155" s="59"/>
      <c r="K155" s="59"/>
    </row>
    <row r="156" ht="15.75" customHeight="1">
      <c r="A156" s="59"/>
      <c r="B156" s="60"/>
      <c r="C156" s="61"/>
      <c r="D156" s="61"/>
      <c r="E156" s="61"/>
      <c r="F156" s="61"/>
      <c r="G156" s="63"/>
      <c r="H156" s="63"/>
      <c r="I156" s="63"/>
      <c r="J156" s="59"/>
      <c r="K156" s="59"/>
    </row>
    <row r="157" ht="15.75" customHeight="1">
      <c r="A157" s="59"/>
      <c r="B157" s="60"/>
      <c r="C157" s="61"/>
      <c r="D157" s="61"/>
      <c r="E157" s="61"/>
      <c r="F157" s="61"/>
      <c r="G157" s="63"/>
      <c r="H157" s="63"/>
      <c r="I157" s="63"/>
      <c r="J157" s="59"/>
      <c r="K157" s="59"/>
    </row>
    <row r="158" ht="15.75" customHeight="1">
      <c r="A158" s="59"/>
      <c r="B158" s="60"/>
      <c r="C158" s="61"/>
      <c r="D158" s="61"/>
      <c r="E158" s="61"/>
      <c r="F158" s="61"/>
      <c r="G158" s="63"/>
      <c r="H158" s="63"/>
      <c r="I158" s="63"/>
      <c r="J158" s="59"/>
      <c r="K158" s="59"/>
    </row>
    <row r="159" ht="15.75" customHeight="1">
      <c r="A159" s="59"/>
      <c r="B159" s="60"/>
      <c r="C159" s="61"/>
      <c r="D159" s="61"/>
      <c r="E159" s="61"/>
      <c r="F159" s="61"/>
      <c r="G159" s="63"/>
      <c r="H159" s="63"/>
      <c r="I159" s="63"/>
      <c r="J159" s="59"/>
      <c r="K159" s="59"/>
    </row>
    <row r="160" ht="15.75" customHeight="1">
      <c r="A160" s="59"/>
      <c r="B160" s="60"/>
      <c r="C160" s="61"/>
      <c r="D160" s="61"/>
      <c r="E160" s="61"/>
      <c r="F160" s="61"/>
      <c r="G160" s="63"/>
      <c r="H160" s="63"/>
      <c r="I160" s="63"/>
      <c r="J160" s="59"/>
      <c r="K160" s="59"/>
    </row>
    <row r="161" ht="15.75" customHeight="1">
      <c r="A161" s="59"/>
      <c r="B161" s="60"/>
      <c r="C161" s="61"/>
      <c r="D161" s="61"/>
      <c r="E161" s="61"/>
      <c r="F161" s="61"/>
      <c r="G161" s="63"/>
      <c r="H161" s="63"/>
      <c r="I161" s="63"/>
      <c r="J161" s="59"/>
      <c r="K161" s="59"/>
    </row>
    <row r="162" ht="15.75" customHeight="1">
      <c r="A162" s="59"/>
      <c r="B162" s="60"/>
      <c r="C162" s="61"/>
      <c r="D162" s="61"/>
      <c r="E162" s="61"/>
      <c r="F162" s="61"/>
      <c r="G162" s="63"/>
      <c r="H162" s="63"/>
      <c r="I162" s="63"/>
      <c r="J162" s="59"/>
      <c r="K162" s="59"/>
    </row>
    <row r="163" ht="15.75" customHeight="1">
      <c r="A163" s="59"/>
      <c r="B163" s="60"/>
      <c r="C163" s="61"/>
      <c r="D163" s="61"/>
      <c r="E163" s="61"/>
      <c r="F163" s="61"/>
      <c r="G163" s="63"/>
      <c r="H163" s="63"/>
      <c r="I163" s="63"/>
      <c r="J163" s="59"/>
      <c r="K163" s="59"/>
    </row>
    <row r="164" ht="15.75" customHeight="1">
      <c r="A164" s="59"/>
      <c r="B164" s="60"/>
      <c r="C164" s="61"/>
      <c r="D164" s="61"/>
      <c r="E164" s="61"/>
      <c r="F164" s="61"/>
      <c r="G164" s="63"/>
      <c r="H164" s="63"/>
      <c r="I164" s="63"/>
      <c r="J164" s="59"/>
      <c r="K164" s="59"/>
    </row>
    <row r="165" ht="15.75" customHeight="1">
      <c r="A165" s="59"/>
      <c r="B165" s="60"/>
      <c r="C165" s="61"/>
      <c r="D165" s="61"/>
      <c r="E165" s="61"/>
      <c r="F165" s="61"/>
      <c r="G165" s="63"/>
      <c r="H165" s="63"/>
      <c r="I165" s="63"/>
      <c r="J165" s="59"/>
      <c r="K165" s="59"/>
    </row>
    <row r="166" ht="15.75" customHeight="1">
      <c r="A166" s="59"/>
      <c r="B166" s="60"/>
      <c r="C166" s="61"/>
      <c r="D166" s="61"/>
      <c r="E166" s="61"/>
      <c r="F166" s="61"/>
      <c r="G166" s="63"/>
      <c r="H166" s="63"/>
      <c r="I166" s="63"/>
      <c r="J166" s="59"/>
      <c r="K166" s="59"/>
    </row>
    <row r="167" ht="15.75" customHeight="1">
      <c r="A167" s="59"/>
      <c r="B167" s="60"/>
      <c r="C167" s="61"/>
      <c r="D167" s="61"/>
      <c r="E167" s="61"/>
      <c r="F167" s="61"/>
      <c r="G167" s="63"/>
      <c r="H167" s="63"/>
      <c r="I167" s="63"/>
      <c r="J167" s="59"/>
      <c r="K167" s="59"/>
    </row>
    <row r="168" ht="15.75" customHeight="1">
      <c r="A168" s="59"/>
      <c r="B168" s="60"/>
      <c r="C168" s="61"/>
      <c r="D168" s="61"/>
      <c r="E168" s="61"/>
      <c r="F168" s="61"/>
      <c r="G168" s="63"/>
      <c r="H168" s="63"/>
      <c r="I168" s="63"/>
      <c r="J168" s="59"/>
      <c r="K168" s="59"/>
    </row>
    <row r="169" ht="15.75" customHeight="1">
      <c r="A169" s="59"/>
      <c r="B169" s="60"/>
      <c r="C169" s="61"/>
      <c r="D169" s="61"/>
      <c r="E169" s="61"/>
      <c r="F169" s="61"/>
      <c r="G169" s="63"/>
      <c r="H169" s="63"/>
      <c r="I169" s="63"/>
      <c r="J169" s="59"/>
      <c r="K169" s="59"/>
    </row>
    <row r="170" ht="15.75" customHeight="1">
      <c r="A170" s="59"/>
      <c r="B170" s="60"/>
      <c r="C170" s="61"/>
      <c r="D170" s="61"/>
      <c r="E170" s="61"/>
      <c r="F170" s="61"/>
      <c r="G170" s="63"/>
      <c r="H170" s="63"/>
      <c r="I170" s="63"/>
      <c r="J170" s="59"/>
      <c r="K170" s="59"/>
    </row>
    <row r="171" ht="15.75" customHeight="1">
      <c r="A171" s="59"/>
      <c r="B171" s="60"/>
      <c r="C171" s="61"/>
      <c r="D171" s="61"/>
      <c r="E171" s="61"/>
      <c r="F171" s="61"/>
      <c r="G171" s="63"/>
      <c r="H171" s="63"/>
      <c r="I171" s="63"/>
      <c r="J171" s="59"/>
      <c r="K171" s="59"/>
    </row>
    <row r="172" ht="15.75" customHeight="1">
      <c r="A172" s="59"/>
      <c r="B172" s="60"/>
      <c r="C172" s="61"/>
      <c r="D172" s="61"/>
      <c r="E172" s="61"/>
      <c r="F172" s="61"/>
      <c r="G172" s="63"/>
      <c r="H172" s="63"/>
      <c r="I172" s="63"/>
      <c r="J172" s="59"/>
      <c r="K172" s="59"/>
    </row>
    <row r="173" ht="15.75" customHeight="1">
      <c r="A173" s="59"/>
      <c r="B173" s="60"/>
      <c r="C173" s="61"/>
      <c r="D173" s="61"/>
      <c r="E173" s="61"/>
      <c r="F173" s="61"/>
      <c r="G173" s="63"/>
      <c r="H173" s="63"/>
      <c r="I173" s="63"/>
      <c r="J173" s="59"/>
      <c r="K173" s="59"/>
    </row>
    <row r="174" ht="15.75" customHeight="1">
      <c r="A174" s="59"/>
      <c r="B174" s="60"/>
      <c r="C174" s="61"/>
      <c r="D174" s="61"/>
      <c r="E174" s="61"/>
      <c r="F174" s="61"/>
      <c r="G174" s="63"/>
      <c r="H174" s="63"/>
      <c r="I174" s="63"/>
      <c r="J174" s="59"/>
      <c r="K174" s="59"/>
    </row>
    <row r="175" ht="15.75" customHeight="1">
      <c r="A175" s="59"/>
      <c r="B175" s="60"/>
      <c r="C175" s="61"/>
      <c r="D175" s="61"/>
      <c r="E175" s="61"/>
      <c r="F175" s="61"/>
      <c r="G175" s="63"/>
      <c r="H175" s="63"/>
      <c r="I175" s="63"/>
      <c r="J175" s="59"/>
      <c r="K175" s="59"/>
    </row>
    <row r="176" ht="15.75" customHeight="1">
      <c r="A176" s="59"/>
      <c r="B176" s="60"/>
      <c r="C176" s="61"/>
      <c r="D176" s="61"/>
      <c r="E176" s="61"/>
      <c r="F176" s="61"/>
      <c r="G176" s="63"/>
      <c r="H176" s="63"/>
      <c r="I176" s="63"/>
      <c r="J176" s="59"/>
      <c r="K176" s="59"/>
    </row>
    <row r="177" ht="15.75" customHeight="1">
      <c r="A177" s="59"/>
      <c r="B177" s="60"/>
      <c r="C177" s="61"/>
      <c r="D177" s="61"/>
      <c r="E177" s="61"/>
      <c r="F177" s="61"/>
      <c r="G177" s="63"/>
      <c r="H177" s="63"/>
      <c r="I177" s="63"/>
      <c r="J177" s="59"/>
      <c r="K177" s="59"/>
    </row>
    <row r="178" ht="15.75" customHeight="1">
      <c r="A178" s="59"/>
      <c r="B178" s="60"/>
      <c r="C178" s="61"/>
      <c r="D178" s="61"/>
      <c r="E178" s="61"/>
      <c r="F178" s="61"/>
      <c r="G178" s="63"/>
      <c r="H178" s="63"/>
      <c r="I178" s="63"/>
      <c r="J178" s="59"/>
      <c r="K178" s="59"/>
    </row>
    <row r="179" ht="15.75" customHeight="1">
      <c r="A179" s="59"/>
      <c r="B179" s="60"/>
      <c r="C179" s="61"/>
      <c r="D179" s="61"/>
      <c r="E179" s="61"/>
      <c r="F179" s="61"/>
      <c r="G179" s="63"/>
      <c r="H179" s="63"/>
      <c r="I179" s="63"/>
      <c r="J179" s="59"/>
      <c r="K179" s="59"/>
    </row>
    <row r="180" ht="15.75" customHeight="1">
      <c r="A180" s="59"/>
      <c r="B180" s="60"/>
      <c r="C180" s="61"/>
      <c r="D180" s="61"/>
      <c r="E180" s="61"/>
      <c r="F180" s="61"/>
      <c r="G180" s="63"/>
      <c r="H180" s="63"/>
      <c r="I180" s="63"/>
      <c r="J180" s="59"/>
      <c r="K180" s="59"/>
    </row>
    <row r="181" ht="15.75" customHeight="1">
      <c r="A181" s="59"/>
      <c r="B181" s="60"/>
      <c r="C181" s="61"/>
      <c r="D181" s="61"/>
      <c r="E181" s="61"/>
      <c r="F181" s="61"/>
      <c r="G181" s="63"/>
      <c r="H181" s="63"/>
      <c r="I181" s="63"/>
      <c r="J181" s="59"/>
      <c r="K181" s="59"/>
    </row>
    <row r="182" ht="15.75" customHeight="1">
      <c r="A182" s="59"/>
      <c r="B182" s="60"/>
      <c r="C182" s="61"/>
      <c r="D182" s="61"/>
      <c r="E182" s="61"/>
      <c r="F182" s="61"/>
      <c r="G182" s="63"/>
      <c r="H182" s="63"/>
      <c r="I182" s="63"/>
      <c r="J182" s="59"/>
      <c r="K182" s="59"/>
    </row>
    <row r="183" ht="15.75" customHeight="1">
      <c r="A183" s="59"/>
      <c r="B183" s="60"/>
      <c r="C183" s="61"/>
      <c r="D183" s="61"/>
      <c r="E183" s="61"/>
      <c r="F183" s="61"/>
      <c r="G183" s="63"/>
      <c r="H183" s="63"/>
      <c r="I183" s="63"/>
      <c r="J183" s="59"/>
      <c r="K183" s="59"/>
    </row>
    <row r="184" ht="15.75" customHeight="1">
      <c r="A184" s="59"/>
      <c r="B184" s="60"/>
      <c r="C184" s="61"/>
      <c r="D184" s="61"/>
      <c r="E184" s="61"/>
      <c r="F184" s="61"/>
      <c r="G184" s="63"/>
      <c r="H184" s="63"/>
      <c r="I184" s="63"/>
      <c r="J184" s="59"/>
      <c r="K184" s="59"/>
    </row>
    <row r="185" ht="15.75" customHeight="1">
      <c r="A185" s="59"/>
      <c r="B185" s="60"/>
      <c r="C185" s="61"/>
      <c r="D185" s="61"/>
      <c r="E185" s="61"/>
      <c r="F185" s="61"/>
      <c r="G185" s="63"/>
      <c r="H185" s="63"/>
      <c r="I185" s="63"/>
      <c r="J185" s="59"/>
      <c r="K185" s="59"/>
    </row>
    <row r="186" ht="15.75" customHeight="1">
      <c r="A186" s="59"/>
      <c r="B186" s="60"/>
      <c r="C186" s="61"/>
      <c r="D186" s="61"/>
      <c r="E186" s="61"/>
      <c r="F186" s="61"/>
      <c r="G186" s="63"/>
      <c r="H186" s="63"/>
      <c r="I186" s="63"/>
      <c r="J186" s="59"/>
      <c r="K186" s="59"/>
    </row>
    <row r="187" ht="15.75" customHeight="1">
      <c r="A187" s="59"/>
      <c r="B187" s="60"/>
      <c r="C187" s="61"/>
      <c r="D187" s="61"/>
      <c r="E187" s="61"/>
      <c r="F187" s="61"/>
      <c r="G187" s="63"/>
      <c r="H187" s="63"/>
      <c r="I187" s="63"/>
      <c r="J187" s="59"/>
      <c r="K187" s="59"/>
    </row>
    <row r="188" ht="15.75" customHeight="1">
      <c r="A188" s="59"/>
      <c r="B188" s="60"/>
      <c r="C188" s="61"/>
      <c r="D188" s="61"/>
      <c r="E188" s="61"/>
      <c r="F188" s="61"/>
      <c r="G188" s="63"/>
      <c r="H188" s="63"/>
      <c r="I188" s="63"/>
      <c r="J188" s="59"/>
      <c r="K188" s="59"/>
    </row>
    <row r="189" ht="15.75" customHeight="1">
      <c r="A189" s="59"/>
      <c r="B189" s="60"/>
      <c r="C189" s="61"/>
      <c r="D189" s="61"/>
      <c r="E189" s="61"/>
      <c r="F189" s="61"/>
      <c r="G189" s="63"/>
      <c r="H189" s="63"/>
      <c r="I189" s="63"/>
      <c r="J189" s="59"/>
      <c r="K189" s="59"/>
    </row>
    <row r="190" ht="15.75" customHeight="1">
      <c r="A190" s="59"/>
      <c r="B190" s="60"/>
      <c r="C190" s="61"/>
      <c r="D190" s="61"/>
      <c r="E190" s="61"/>
      <c r="F190" s="61"/>
      <c r="G190" s="63"/>
      <c r="H190" s="63"/>
      <c r="I190" s="63"/>
      <c r="J190" s="59"/>
      <c r="K190" s="59"/>
    </row>
    <row r="191" ht="15.75" customHeight="1">
      <c r="A191" s="59"/>
      <c r="B191" s="60"/>
      <c r="C191" s="61"/>
      <c r="D191" s="61"/>
      <c r="E191" s="61"/>
      <c r="F191" s="61"/>
      <c r="G191" s="63"/>
      <c r="H191" s="63"/>
      <c r="I191" s="63"/>
      <c r="J191" s="59"/>
      <c r="K191" s="59"/>
    </row>
    <row r="192" ht="15.75" customHeight="1">
      <c r="A192" s="59"/>
      <c r="B192" s="60"/>
      <c r="C192" s="61"/>
      <c r="D192" s="61"/>
      <c r="E192" s="61"/>
      <c r="F192" s="61"/>
      <c r="G192" s="63"/>
      <c r="H192" s="63"/>
      <c r="I192" s="63"/>
      <c r="J192" s="59"/>
      <c r="K192" s="59"/>
    </row>
    <row r="193" ht="15.75" customHeight="1">
      <c r="A193" s="59"/>
      <c r="B193" s="60"/>
      <c r="C193" s="61"/>
      <c r="D193" s="61"/>
      <c r="E193" s="61"/>
      <c r="F193" s="61"/>
      <c r="G193" s="63"/>
      <c r="H193" s="63"/>
      <c r="I193" s="63"/>
      <c r="J193" s="59"/>
      <c r="K193" s="59"/>
    </row>
    <row r="194" ht="15.75" customHeight="1">
      <c r="A194" s="59"/>
      <c r="B194" s="60"/>
      <c r="C194" s="61"/>
      <c r="D194" s="61"/>
      <c r="E194" s="61"/>
      <c r="F194" s="61"/>
      <c r="G194" s="63"/>
      <c r="H194" s="63"/>
      <c r="I194" s="63"/>
      <c r="J194" s="59"/>
      <c r="K194" s="59"/>
    </row>
    <row r="195" ht="15.75" customHeight="1">
      <c r="A195" s="59"/>
      <c r="B195" s="60"/>
      <c r="C195" s="61"/>
      <c r="D195" s="61"/>
      <c r="E195" s="61"/>
      <c r="F195" s="61"/>
      <c r="G195" s="63"/>
      <c r="H195" s="63"/>
      <c r="I195" s="63"/>
      <c r="J195" s="59"/>
      <c r="K195" s="59"/>
    </row>
    <row r="196" ht="15.75" customHeight="1">
      <c r="A196" s="59"/>
      <c r="B196" s="60"/>
      <c r="C196" s="61"/>
      <c r="D196" s="61"/>
      <c r="E196" s="61"/>
      <c r="F196" s="61"/>
      <c r="G196" s="63"/>
      <c r="H196" s="63"/>
      <c r="I196" s="63"/>
      <c r="J196" s="59"/>
      <c r="K196" s="59"/>
    </row>
    <row r="197" ht="15.75" customHeight="1">
      <c r="A197" s="59"/>
      <c r="B197" s="60"/>
      <c r="C197" s="61"/>
      <c r="D197" s="61"/>
      <c r="E197" s="61"/>
      <c r="F197" s="61"/>
      <c r="G197" s="63"/>
      <c r="H197" s="63"/>
      <c r="I197" s="63"/>
      <c r="J197" s="59"/>
      <c r="K197" s="59"/>
    </row>
    <row r="198" ht="15.75" customHeight="1">
      <c r="A198" s="59"/>
      <c r="B198" s="60"/>
      <c r="C198" s="61"/>
      <c r="D198" s="61"/>
      <c r="E198" s="61"/>
      <c r="F198" s="61"/>
      <c r="G198" s="63"/>
      <c r="H198" s="63"/>
      <c r="I198" s="63"/>
      <c r="J198" s="59"/>
      <c r="K198" s="59"/>
    </row>
    <row r="199" ht="15.75" customHeight="1">
      <c r="A199" s="59"/>
      <c r="B199" s="60"/>
      <c r="C199" s="61"/>
      <c r="D199" s="61"/>
      <c r="E199" s="61"/>
      <c r="F199" s="61"/>
      <c r="G199" s="63"/>
      <c r="H199" s="63"/>
      <c r="I199" s="63"/>
      <c r="J199" s="59"/>
      <c r="K199" s="59"/>
    </row>
    <row r="200" ht="15.75" customHeight="1">
      <c r="A200" s="59"/>
      <c r="B200" s="60"/>
      <c r="C200" s="61"/>
      <c r="D200" s="61"/>
      <c r="E200" s="61"/>
      <c r="F200" s="61"/>
      <c r="G200" s="63"/>
      <c r="H200" s="63"/>
      <c r="I200" s="63"/>
      <c r="J200" s="59"/>
      <c r="K200" s="59"/>
    </row>
    <row r="201" ht="15.75" customHeight="1">
      <c r="A201" s="59"/>
      <c r="B201" s="60"/>
      <c r="C201" s="61"/>
      <c r="D201" s="61"/>
      <c r="E201" s="61"/>
      <c r="F201" s="61"/>
      <c r="G201" s="63"/>
      <c r="H201" s="63"/>
      <c r="I201" s="63"/>
      <c r="J201" s="59"/>
      <c r="K201" s="59"/>
    </row>
    <row r="202" ht="15.75" customHeight="1">
      <c r="A202" s="59"/>
      <c r="B202" s="60"/>
      <c r="C202" s="61"/>
      <c r="D202" s="61"/>
      <c r="E202" s="61"/>
      <c r="F202" s="61"/>
      <c r="G202" s="63"/>
      <c r="H202" s="63"/>
      <c r="I202" s="63"/>
      <c r="J202" s="59"/>
      <c r="K202" s="59"/>
    </row>
    <row r="203" ht="15.75" customHeight="1">
      <c r="A203" s="59"/>
      <c r="B203" s="60"/>
      <c r="C203" s="61"/>
      <c r="D203" s="61"/>
      <c r="E203" s="61"/>
      <c r="F203" s="61"/>
      <c r="G203" s="63"/>
      <c r="H203" s="63"/>
      <c r="I203" s="63"/>
      <c r="J203" s="59"/>
      <c r="K203" s="59"/>
    </row>
    <row r="204" ht="15.75" customHeight="1">
      <c r="A204" s="59"/>
      <c r="B204" s="60"/>
      <c r="C204" s="61"/>
      <c r="D204" s="61"/>
      <c r="E204" s="61"/>
      <c r="F204" s="61"/>
      <c r="G204" s="63"/>
      <c r="H204" s="63"/>
      <c r="I204" s="63"/>
      <c r="J204" s="59"/>
      <c r="K204" s="59"/>
    </row>
    <row r="205" ht="15.75" customHeight="1">
      <c r="A205" s="59"/>
      <c r="B205" s="60"/>
      <c r="C205" s="61"/>
      <c r="D205" s="61"/>
      <c r="E205" s="61"/>
      <c r="F205" s="61"/>
      <c r="G205" s="63"/>
      <c r="H205" s="63"/>
      <c r="I205" s="63"/>
      <c r="J205" s="59"/>
      <c r="K205" s="59"/>
    </row>
    <row r="206" ht="15.75" customHeight="1">
      <c r="A206" s="59"/>
      <c r="B206" s="60"/>
      <c r="C206" s="61"/>
      <c r="D206" s="61"/>
      <c r="E206" s="61"/>
      <c r="F206" s="61"/>
      <c r="G206" s="63"/>
      <c r="H206" s="63"/>
      <c r="I206" s="63"/>
      <c r="J206" s="59"/>
      <c r="K206" s="59"/>
    </row>
    <row r="207" ht="15.75" customHeight="1">
      <c r="A207" s="59"/>
      <c r="B207" s="60"/>
      <c r="C207" s="61"/>
      <c r="D207" s="61"/>
      <c r="E207" s="61"/>
      <c r="F207" s="61"/>
      <c r="G207" s="63"/>
      <c r="H207" s="63"/>
      <c r="I207" s="63"/>
      <c r="J207" s="59"/>
      <c r="K207" s="59"/>
    </row>
    <row r="208" ht="15.75" customHeight="1">
      <c r="A208" s="59"/>
      <c r="B208" s="60"/>
      <c r="C208" s="61"/>
      <c r="D208" s="61"/>
      <c r="E208" s="61"/>
      <c r="F208" s="61"/>
      <c r="G208" s="63"/>
      <c r="H208" s="63"/>
      <c r="I208" s="63"/>
      <c r="J208" s="59"/>
      <c r="K208" s="59"/>
    </row>
    <row r="209" ht="15.75" customHeight="1">
      <c r="A209" s="59"/>
      <c r="B209" s="60"/>
      <c r="C209" s="61"/>
      <c r="D209" s="61"/>
      <c r="E209" s="61"/>
      <c r="F209" s="61"/>
      <c r="G209" s="63"/>
      <c r="H209" s="63"/>
      <c r="I209" s="63"/>
      <c r="J209" s="59"/>
      <c r="K209" s="59"/>
    </row>
    <row r="210" ht="15.75" customHeight="1">
      <c r="A210" s="59"/>
      <c r="B210" s="60"/>
      <c r="C210" s="61"/>
      <c r="D210" s="61"/>
      <c r="E210" s="61"/>
      <c r="F210" s="61"/>
      <c r="G210" s="63"/>
      <c r="H210" s="63"/>
      <c r="I210" s="63"/>
      <c r="J210" s="59"/>
      <c r="K210" s="59"/>
    </row>
    <row r="211" ht="15.75" customHeight="1">
      <c r="A211" s="59"/>
      <c r="B211" s="60"/>
      <c r="C211" s="61"/>
      <c r="D211" s="61"/>
      <c r="E211" s="61"/>
      <c r="F211" s="61"/>
      <c r="G211" s="63"/>
      <c r="H211" s="63"/>
      <c r="I211" s="63"/>
      <c r="J211" s="59"/>
      <c r="K211" s="59"/>
    </row>
    <row r="212" ht="15.75" customHeight="1">
      <c r="A212" s="59"/>
      <c r="B212" s="60"/>
      <c r="C212" s="61"/>
      <c r="D212" s="61"/>
      <c r="E212" s="61"/>
      <c r="F212" s="61"/>
      <c r="G212" s="63"/>
      <c r="H212" s="63"/>
      <c r="I212" s="63"/>
      <c r="J212" s="59"/>
      <c r="K212" s="59"/>
    </row>
    <row r="213" ht="15.75" customHeight="1">
      <c r="A213" s="59"/>
      <c r="B213" s="60"/>
      <c r="C213" s="61"/>
      <c r="D213" s="61"/>
      <c r="E213" s="61"/>
      <c r="F213" s="61"/>
      <c r="G213" s="63"/>
      <c r="H213" s="63"/>
      <c r="I213" s="63"/>
      <c r="J213" s="59"/>
      <c r="K213" s="59"/>
    </row>
    <row r="214" ht="15.75" customHeight="1">
      <c r="A214" s="59"/>
      <c r="B214" s="60"/>
      <c r="C214" s="61"/>
      <c r="D214" s="61"/>
      <c r="E214" s="61"/>
      <c r="F214" s="61"/>
      <c r="G214" s="63"/>
      <c r="H214" s="63"/>
      <c r="I214" s="63"/>
      <c r="J214" s="59"/>
      <c r="K214" s="59"/>
    </row>
    <row r="215" ht="15.75" customHeight="1">
      <c r="A215" s="59"/>
      <c r="B215" s="60"/>
      <c r="C215" s="61"/>
      <c r="D215" s="61"/>
      <c r="E215" s="61"/>
      <c r="F215" s="61"/>
      <c r="G215" s="63"/>
      <c r="H215" s="63"/>
      <c r="I215" s="63"/>
      <c r="J215" s="59"/>
      <c r="K215" s="59"/>
    </row>
    <row r="216" ht="15.75" customHeight="1">
      <c r="A216" s="59"/>
      <c r="B216" s="60"/>
      <c r="C216" s="61"/>
      <c r="D216" s="61"/>
      <c r="E216" s="61"/>
      <c r="F216" s="61"/>
      <c r="G216" s="63"/>
      <c r="H216" s="63"/>
      <c r="I216" s="63"/>
      <c r="J216" s="59"/>
      <c r="K216" s="59"/>
    </row>
    <row r="217" ht="15.75" customHeight="1">
      <c r="A217" s="59"/>
      <c r="B217" s="60"/>
      <c r="C217" s="61"/>
      <c r="D217" s="61"/>
      <c r="E217" s="61"/>
      <c r="F217" s="61"/>
      <c r="G217" s="63"/>
      <c r="H217" s="63"/>
      <c r="I217" s="63"/>
      <c r="J217" s="59"/>
      <c r="K217" s="59"/>
    </row>
    <row r="218" ht="15.75" customHeight="1">
      <c r="A218" s="59"/>
      <c r="B218" s="60"/>
      <c r="C218" s="61"/>
      <c r="D218" s="61"/>
      <c r="E218" s="61"/>
      <c r="F218" s="61"/>
      <c r="G218" s="63"/>
      <c r="H218" s="63"/>
      <c r="I218" s="63"/>
      <c r="J218" s="59"/>
      <c r="K218" s="59"/>
    </row>
    <row r="219" ht="15.75" customHeight="1">
      <c r="A219" s="59"/>
      <c r="B219" s="60"/>
      <c r="C219" s="61"/>
      <c r="D219" s="61"/>
      <c r="E219" s="61"/>
      <c r="F219" s="61"/>
      <c r="G219" s="63"/>
      <c r="H219" s="63"/>
      <c r="I219" s="63"/>
      <c r="J219" s="59"/>
      <c r="K219" s="59"/>
    </row>
    <row r="220" ht="15.75" customHeight="1">
      <c r="A220" s="59"/>
      <c r="B220" s="60"/>
      <c r="C220" s="61"/>
      <c r="D220" s="61"/>
      <c r="E220" s="61"/>
      <c r="F220" s="61"/>
      <c r="G220" s="63"/>
      <c r="H220" s="63"/>
      <c r="I220" s="63"/>
      <c r="J220" s="59"/>
      <c r="K220" s="59"/>
    </row>
    <row r="221" ht="15.75" customHeight="1">
      <c r="A221" s="59"/>
      <c r="B221" s="60"/>
      <c r="C221" s="61"/>
      <c r="D221" s="61"/>
      <c r="E221" s="61"/>
      <c r="F221" s="61"/>
      <c r="G221" s="63"/>
      <c r="H221" s="63"/>
      <c r="I221" s="63"/>
      <c r="J221" s="59"/>
      <c r="K221" s="59"/>
    </row>
    <row r="222" ht="15.75" customHeight="1">
      <c r="A222" s="59"/>
      <c r="B222" s="60"/>
      <c r="C222" s="61"/>
      <c r="D222" s="61"/>
      <c r="E222" s="61"/>
      <c r="F222" s="61"/>
      <c r="G222" s="63"/>
      <c r="H222" s="63"/>
      <c r="I222" s="63"/>
      <c r="J222" s="59"/>
      <c r="K222" s="59"/>
    </row>
    <row r="223" ht="15.75" customHeight="1">
      <c r="A223" s="59"/>
      <c r="B223" s="60"/>
      <c r="C223" s="61"/>
      <c r="D223" s="61"/>
      <c r="E223" s="61"/>
      <c r="F223" s="61"/>
      <c r="G223" s="63"/>
      <c r="H223" s="63"/>
      <c r="I223" s="63"/>
      <c r="J223" s="59"/>
      <c r="K223" s="59"/>
    </row>
    <row r="224" ht="15.75" customHeight="1">
      <c r="A224" s="59"/>
      <c r="B224" s="60"/>
      <c r="C224" s="61"/>
      <c r="D224" s="61"/>
      <c r="E224" s="61"/>
      <c r="F224" s="61"/>
      <c r="G224" s="63"/>
      <c r="H224" s="63"/>
      <c r="I224" s="63"/>
      <c r="J224" s="59"/>
      <c r="K224" s="59"/>
    </row>
    <row r="225" ht="15.75" customHeight="1">
      <c r="A225" s="59"/>
      <c r="B225" s="60"/>
      <c r="C225" s="61"/>
      <c r="D225" s="61"/>
      <c r="E225" s="61"/>
      <c r="F225" s="61"/>
      <c r="G225" s="63"/>
      <c r="H225" s="63"/>
      <c r="I225" s="63"/>
      <c r="J225" s="59"/>
      <c r="K225" s="59"/>
    </row>
    <row r="226" ht="15.75" customHeight="1">
      <c r="A226" s="59"/>
      <c r="B226" s="60"/>
      <c r="C226" s="61"/>
      <c r="D226" s="61"/>
      <c r="E226" s="61"/>
      <c r="F226" s="61"/>
      <c r="G226" s="63"/>
      <c r="H226" s="63"/>
      <c r="I226" s="63"/>
      <c r="J226" s="59"/>
      <c r="K226" s="59"/>
    </row>
    <row r="227" ht="15.75" customHeight="1">
      <c r="A227" s="59"/>
      <c r="B227" s="60"/>
      <c r="C227" s="61"/>
      <c r="D227" s="61"/>
      <c r="E227" s="61"/>
      <c r="F227" s="61"/>
      <c r="G227" s="63"/>
      <c r="H227" s="63"/>
      <c r="I227" s="63"/>
      <c r="J227" s="59"/>
      <c r="K227" s="59"/>
    </row>
    <row r="228" ht="15.75" customHeight="1">
      <c r="A228" s="59"/>
      <c r="B228" s="60"/>
      <c r="C228" s="61"/>
      <c r="D228" s="61"/>
      <c r="E228" s="61"/>
      <c r="F228" s="61"/>
      <c r="G228" s="63"/>
      <c r="H228" s="63"/>
      <c r="I228" s="63"/>
      <c r="J228" s="59"/>
      <c r="K228" s="59"/>
    </row>
    <row r="229" ht="15.75" customHeight="1">
      <c r="A229" s="59"/>
      <c r="B229" s="60"/>
      <c r="C229" s="61"/>
      <c r="D229" s="61"/>
      <c r="E229" s="61"/>
      <c r="F229" s="61"/>
      <c r="G229" s="63"/>
      <c r="H229" s="63"/>
      <c r="I229" s="63"/>
      <c r="J229" s="59"/>
      <c r="K229" s="59"/>
    </row>
    <row r="230" ht="15.75" customHeight="1">
      <c r="A230" s="59"/>
      <c r="B230" s="60"/>
      <c r="C230" s="61"/>
      <c r="D230" s="61"/>
      <c r="E230" s="61"/>
      <c r="F230" s="61"/>
      <c r="G230" s="63"/>
      <c r="H230" s="63"/>
      <c r="I230" s="63"/>
      <c r="J230" s="59"/>
      <c r="K230" s="59"/>
    </row>
    <row r="231" ht="15.75" customHeight="1">
      <c r="A231" s="59"/>
      <c r="B231" s="60"/>
      <c r="C231" s="61"/>
      <c r="D231" s="61"/>
      <c r="E231" s="61"/>
      <c r="F231" s="61"/>
      <c r="G231" s="63"/>
      <c r="H231" s="63"/>
      <c r="I231" s="63"/>
      <c r="J231" s="59"/>
      <c r="K231" s="59"/>
    </row>
    <row r="232" ht="15.75" customHeight="1">
      <c r="A232" s="59"/>
      <c r="B232" s="60"/>
      <c r="C232" s="61"/>
      <c r="D232" s="61"/>
      <c r="E232" s="61"/>
      <c r="F232" s="61"/>
      <c r="G232" s="63"/>
      <c r="H232" s="63"/>
      <c r="I232" s="63"/>
      <c r="J232" s="59"/>
      <c r="K232" s="59"/>
    </row>
    <row r="233" ht="15.75" customHeight="1">
      <c r="A233" s="59"/>
      <c r="B233" s="60"/>
      <c r="C233" s="61"/>
      <c r="D233" s="61"/>
      <c r="E233" s="61"/>
      <c r="F233" s="61"/>
      <c r="G233" s="63"/>
      <c r="H233" s="63"/>
      <c r="I233" s="63"/>
      <c r="J233" s="59"/>
      <c r="K233" s="59"/>
    </row>
    <row r="234" ht="15.75" customHeight="1">
      <c r="A234" s="59"/>
      <c r="B234" s="60"/>
      <c r="C234" s="61"/>
      <c r="D234" s="61"/>
      <c r="E234" s="61"/>
      <c r="F234" s="61"/>
      <c r="G234" s="63"/>
      <c r="H234" s="63"/>
      <c r="I234" s="63"/>
      <c r="J234" s="59"/>
      <c r="K234" s="59"/>
    </row>
    <row r="235" ht="15.75" customHeight="1">
      <c r="A235" s="59"/>
      <c r="B235" s="60"/>
      <c r="C235" s="61"/>
      <c r="D235" s="61"/>
      <c r="E235" s="61"/>
      <c r="F235" s="61"/>
      <c r="G235" s="63"/>
      <c r="H235" s="63"/>
      <c r="I235" s="63"/>
      <c r="J235" s="59"/>
      <c r="K235" s="59"/>
    </row>
    <row r="236" ht="15.75" customHeight="1">
      <c r="A236" s="59"/>
      <c r="B236" s="60"/>
      <c r="C236" s="61"/>
      <c r="D236" s="61"/>
      <c r="E236" s="61"/>
      <c r="F236" s="61"/>
      <c r="G236" s="63"/>
      <c r="H236" s="63"/>
      <c r="I236" s="63"/>
      <c r="J236" s="59"/>
      <c r="K236" s="59"/>
    </row>
    <row r="237" ht="15.75" customHeight="1">
      <c r="A237" s="59"/>
      <c r="B237" s="60"/>
      <c r="C237" s="61"/>
      <c r="D237" s="61"/>
      <c r="E237" s="61"/>
      <c r="F237" s="61"/>
      <c r="G237" s="63"/>
      <c r="H237" s="63"/>
      <c r="I237" s="63"/>
      <c r="J237" s="59"/>
      <c r="K237" s="59"/>
    </row>
    <row r="238" ht="15.75" customHeight="1">
      <c r="A238" s="59"/>
      <c r="B238" s="60"/>
      <c r="C238" s="61"/>
      <c r="D238" s="61"/>
      <c r="E238" s="61"/>
      <c r="F238" s="61"/>
      <c r="G238" s="63"/>
      <c r="H238" s="63"/>
      <c r="I238" s="63"/>
      <c r="J238" s="59"/>
      <c r="K238" s="59"/>
    </row>
    <row r="239" ht="15.75" customHeight="1">
      <c r="A239" s="59"/>
      <c r="B239" s="60"/>
      <c r="C239" s="61"/>
      <c r="D239" s="61"/>
      <c r="E239" s="61"/>
      <c r="F239" s="61"/>
      <c r="G239" s="63"/>
      <c r="H239" s="63"/>
      <c r="I239" s="63"/>
      <c r="J239" s="59"/>
      <c r="K239" s="59"/>
    </row>
    <row r="240" ht="15.75" customHeight="1">
      <c r="A240" s="59"/>
      <c r="B240" s="60"/>
      <c r="C240" s="61"/>
      <c r="D240" s="61"/>
      <c r="E240" s="61"/>
      <c r="F240" s="61"/>
      <c r="G240" s="63"/>
      <c r="H240" s="63"/>
      <c r="I240" s="63"/>
      <c r="J240" s="59"/>
      <c r="K240" s="59"/>
    </row>
    <row r="241" ht="15.75" customHeight="1">
      <c r="A241" s="59"/>
      <c r="B241" s="60"/>
      <c r="C241" s="61"/>
      <c r="D241" s="61"/>
      <c r="E241" s="61"/>
      <c r="F241" s="61"/>
      <c r="G241" s="63"/>
      <c r="H241" s="63"/>
      <c r="I241" s="63"/>
      <c r="J241" s="59"/>
      <c r="K241" s="59"/>
    </row>
    <row r="242" ht="15.75" customHeight="1">
      <c r="A242" s="59"/>
      <c r="B242" s="60"/>
      <c r="C242" s="61"/>
      <c r="D242" s="61"/>
      <c r="E242" s="61"/>
      <c r="F242" s="61"/>
      <c r="G242" s="63"/>
      <c r="H242" s="63"/>
      <c r="I242" s="63"/>
      <c r="J242" s="59"/>
      <c r="K242" s="59"/>
    </row>
    <row r="243" ht="15.75" customHeight="1">
      <c r="A243" s="59"/>
      <c r="B243" s="60"/>
      <c r="C243" s="61"/>
      <c r="D243" s="61"/>
      <c r="E243" s="61"/>
      <c r="F243" s="61"/>
      <c r="G243" s="63"/>
      <c r="H243" s="63"/>
      <c r="I243" s="63"/>
      <c r="J243" s="59"/>
      <c r="K243" s="59"/>
    </row>
    <row r="244" ht="15.75" customHeight="1">
      <c r="A244" s="59"/>
      <c r="B244" s="60"/>
      <c r="C244" s="61"/>
      <c r="D244" s="61"/>
      <c r="E244" s="61"/>
      <c r="F244" s="61"/>
      <c r="G244" s="63"/>
      <c r="H244" s="63"/>
      <c r="I244" s="63"/>
      <c r="J244" s="59"/>
      <c r="K244" s="59"/>
    </row>
    <row r="245" ht="15.75" customHeight="1">
      <c r="A245" s="59"/>
      <c r="B245" s="60"/>
      <c r="C245" s="61"/>
      <c r="D245" s="61"/>
      <c r="E245" s="61"/>
      <c r="F245" s="61"/>
      <c r="G245" s="63"/>
      <c r="H245" s="63"/>
      <c r="I245" s="63"/>
      <c r="J245" s="59"/>
      <c r="K245" s="59"/>
    </row>
    <row r="246" ht="15.75" customHeight="1">
      <c r="A246" s="59"/>
      <c r="B246" s="60"/>
      <c r="C246" s="61"/>
      <c r="D246" s="61"/>
      <c r="E246" s="61"/>
      <c r="F246" s="61"/>
      <c r="G246" s="63"/>
      <c r="H246" s="63"/>
      <c r="I246" s="63"/>
      <c r="J246" s="59"/>
      <c r="K246" s="59"/>
    </row>
    <row r="247" ht="15.75" customHeight="1">
      <c r="A247" s="59"/>
      <c r="B247" s="60"/>
      <c r="C247" s="61"/>
      <c r="D247" s="61"/>
      <c r="E247" s="61"/>
      <c r="F247" s="61"/>
      <c r="G247" s="63"/>
      <c r="H247" s="63"/>
      <c r="I247" s="63"/>
      <c r="J247" s="59"/>
      <c r="K247" s="59"/>
    </row>
    <row r="248" ht="15.75" customHeight="1">
      <c r="A248" s="59"/>
      <c r="B248" s="60"/>
      <c r="C248" s="61"/>
      <c r="D248" s="61"/>
      <c r="E248" s="61"/>
      <c r="F248" s="61"/>
      <c r="G248" s="63"/>
      <c r="H248" s="63"/>
      <c r="I248" s="63"/>
      <c r="J248" s="59"/>
      <c r="K248" s="59"/>
    </row>
    <row r="249" ht="15.75" customHeight="1">
      <c r="A249" s="59"/>
      <c r="B249" s="60"/>
      <c r="C249" s="61"/>
      <c r="D249" s="61"/>
      <c r="E249" s="61"/>
      <c r="F249" s="61"/>
      <c r="G249" s="63"/>
      <c r="H249" s="63"/>
      <c r="I249" s="63"/>
      <c r="J249" s="59"/>
      <c r="K249" s="59"/>
    </row>
    <row r="250" ht="15.75" customHeight="1">
      <c r="A250" s="59"/>
      <c r="B250" s="60"/>
      <c r="C250" s="61"/>
      <c r="D250" s="61"/>
      <c r="E250" s="61"/>
      <c r="F250" s="61"/>
      <c r="G250" s="63"/>
      <c r="H250" s="63"/>
      <c r="I250" s="63"/>
      <c r="J250" s="59"/>
      <c r="K250" s="59"/>
    </row>
    <row r="251" ht="15.75" customHeight="1">
      <c r="A251" s="59"/>
      <c r="B251" s="60"/>
      <c r="C251" s="61"/>
      <c r="D251" s="61"/>
      <c r="E251" s="61"/>
      <c r="F251" s="61"/>
      <c r="G251" s="63"/>
      <c r="H251" s="63"/>
      <c r="I251" s="63"/>
      <c r="J251" s="59"/>
      <c r="K251" s="59"/>
    </row>
    <row r="252" ht="15.75" customHeight="1">
      <c r="A252" s="59"/>
      <c r="B252" s="60"/>
      <c r="C252" s="61"/>
      <c r="D252" s="61"/>
      <c r="E252" s="61"/>
      <c r="F252" s="61"/>
      <c r="G252" s="63"/>
      <c r="H252" s="63"/>
      <c r="I252" s="63"/>
      <c r="J252" s="59"/>
      <c r="K252" s="59"/>
    </row>
    <row r="253" ht="15.75" customHeight="1">
      <c r="A253" s="59"/>
      <c r="B253" s="60"/>
      <c r="C253" s="61"/>
      <c r="D253" s="61"/>
      <c r="E253" s="61"/>
      <c r="F253" s="61"/>
      <c r="G253" s="63"/>
      <c r="H253" s="63"/>
      <c r="I253" s="63"/>
      <c r="J253" s="59"/>
      <c r="K253" s="59"/>
    </row>
    <row r="254" ht="15.75" customHeight="1">
      <c r="A254" s="59"/>
      <c r="B254" s="60"/>
      <c r="C254" s="61"/>
      <c r="D254" s="61"/>
      <c r="E254" s="61"/>
      <c r="F254" s="61"/>
      <c r="G254" s="63"/>
      <c r="H254" s="63"/>
      <c r="I254" s="63"/>
      <c r="J254" s="59"/>
      <c r="K254" s="59"/>
    </row>
    <row r="255" ht="15.75" customHeight="1">
      <c r="A255" s="59"/>
      <c r="B255" s="60"/>
      <c r="C255" s="61"/>
      <c r="D255" s="61"/>
      <c r="E255" s="61"/>
      <c r="F255" s="61"/>
      <c r="G255" s="63"/>
      <c r="H255" s="63"/>
      <c r="I255" s="63"/>
      <c r="J255" s="59"/>
      <c r="K255" s="59"/>
    </row>
    <row r="256" ht="15.75" customHeight="1">
      <c r="A256" s="59"/>
      <c r="B256" s="60"/>
      <c r="C256" s="61"/>
      <c r="D256" s="61"/>
      <c r="E256" s="61"/>
      <c r="F256" s="61"/>
      <c r="G256" s="63"/>
      <c r="H256" s="63"/>
      <c r="I256" s="63"/>
      <c r="J256" s="59"/>
      <c r="K256" s="59"/>
    </row>
    <row r="257" ht="15.75" customHeight="1">
      <c r="A257" s="59"/>
      <c r="B257" s="60"/>
      <c r="C257" s="61"/>
      <c r="D257" s="61"/>
      <c r="E257" s="61"/>
      <c r="F257" s="61"/>
      <c r="G257" s="63"/>
      <c r="H257" s="63"/>
      <c r="I257" s="63"/>
      <c r="J257" s="59"/>
      <c r="K257" s="59"/>
    </row>
    <row r="258" ht="15.75" customHeight="1">
      <c r="A258" s="59"/>
      <c r="B258" s="60"/>
      <c r="C258" s="61"/>
      <c r="D258" s="61"/>
      <c r="E258" s="61"/>
      <c r="F258" s="61"/>
      <c r="G258" s="63"/>
      <c r="H258" s="63"/>
      <c r="I258" s="63"/>
      <c r="J258" s="59"/>
      <c r="K258" s="59"/>
    </row>
    <row r="259" ht="15.75" customHeight="1">
      <c r="A259" s="59"/>
      <c r="B259" s="60"/>
      <c r="C259" s="61"/>
      <c r="D259" s="61"/>
      <c r="E259" s="61"/>
      <c r="F259" s="61"/>
      <c r="G259" s="63"/>
      <c r="H259" s="63"/>
      <c r="I259" s="63"/>
      <c r="J259" s="59"/>
      <c r="K259" s="59"/>
    </row>
    <row r="260" ht="15.75" customHeight="1">
      <c r="A260" s="59"/>
      <c r="B260" s="60"/>
      <c r="C260" s="61"/>
      <c r="D260" s="61"/>
      <c r="E260" s="61"/>
      <c r="F260" s="61"/>
      <c r="G260" s="63"/>
      <c r="H260" s="63"/>
      <c r="I260" s="63"/>
      <c r="J260" s="59"/>
      <c r="K260" s="59"/>
    </row>
    <row r="261" ht="15.75" customHeight="1">
      <c r="A261" s="59"/>
      <c r="B261" s="60"/>
      <c r="C261" s="61"/>
      <c r="D261" s="61"/>
      <c r="E261" s="61"/>
      <c r="F261" s="61"/>
      <c r="G261" s="63"/>
      <c r="H261" s="63"/>
      <c r="I261" s="63"/>
      <c r="J261" s="59"/>
      <c r="K261" s="59"/>
    </row>
    <row r="262" ht="15.75" customHeight="1">
      <c r="A262" s="59"/>
      <c r="B262" s="60"/>
      <c r="C262" s="61"/>
      <c r="D262" s="61"/>
      <c r="E262" s="61"/>
      <c r="F262" s="61"/>
      <c r="G262" s="63"/>
      <c r="H262" s="63"/>
      <c r="I262" s="63"/>
      <c r="J262" s="59"/>
      <c r="K262" s="59"/>
    </row>
    <row r="263" ht="15.75" customHeight="1">
      <c r="A263" s="59"/>
      <c r="B263" s="60"/>
      <c r="C263" s="61"/>
      <c r="D263" s="61"/>
      <c r="E263" s="61"/>
      <c r="F263" s="61"/>
      <c r="G263" s="63"/>
      <c r="H263" s="63"/>
      <c r="I263" s="63"/>
      <c r="J263" s="59"/>
      <c r="K263" s="59"/>
    </row>
    <row r="264" ht="15.75" customHeight="1">
      <c r="A264" s="59"/>
      <c r="B264" s="60"/>
      <c r="C264" s="61"/>
      <c r="D264" s="61"/>
      <c r="E264" s="61"/>
      <c r="F264" s="61"/>
      <c r="G264" s="63"/>
      <c r="H264" s="63"/>
      <c r="I264" s="63"/>
      <c r="J264" s="59"/>
      <c r="K264" s="59"/>
    </row>
    <row r="265" ht="15.75" customHeight="1">
      <c r="A265" s="59"/>
      <c r="B265" s="60"/>
      <c r="C265" s="61"/>
      <c r="D265" s="61"/>
      <c r="E265" s="61"/>
      <c r="F265" s="61"/>
      <c r="G265" s="63"/>
      <c r="H265" s="63"/>
      <c r="I265" s="63"/>
      <c r="J265" s="59"/>
      <c r="K265" s="59"/>
    </row>
    <row r="266" ht="15.75" customHeight="1">
      <c r="A266" s="59"/>
      <c r="B266" s="60"/>
      <c r="C266" s="61"/>
      <c r="D266" s="61"/>
      <c r="E266" s="61"/>
      <c r="F266" s="61"/>
      <c r="G266" s="63"/>
      <c r="H266" s="63"/>
      <c r="I266" s="63"/>
      <c r="J266" s="59"/>
      <c r="K266" s="59"/>
    </row>
    <row r="267" ht="15.75" customHeight="1">
      <c r="A267" s="59"/>
      <c r="B267" s="60"/>
      <c r="C267" s="61"/>
      <c r="D267" s="61"/>
      <c r="E267" s="61"/>
      <c r="F267" s="61"/>
      <c r="G267" s="63"/>
      <c r="H267" s="63"/>
      <c r="I267" s="63"/>
      <c r="J267" s="59"/>
      <c r="K267" s="59"/>
    </row>
    <row r="268" ht="15.75" customHeight="1">
      <c r="A268" s="59"/>
      <c r="B268" s="60"/>
      <c r="C268" s="61"/>
      <c r="D268" s="61"/>
      <c r="E268" s="61"/>
      <c r="F268" s="61"/>
      <c r="G268" s="63"/>
      <c r="H268" s="63"/>
      <c r="I268" s="63"/>
      <c r="J268" s="59"/>
      <c r="K268" s="59"/>
    </row>
    <row r="269" ht="15.75" customHeight="1">
      <c r="A269" s="59"/>
      <c r="B269" s="60"/>
      <c r="C269" s="61"/>
      <c r="D269" s="61"/>
      <c r="E269" s="61"/>
      <c r="F269" s="61"/>
      <c r="G269" s="63"/>
      <c r="H269" s="63"/>
      <c r="I269" s="63"/>
      <c r="J269" s="59"/>
      <c r="K269" s="59"/>
    </row>
    <row r="270" ht="15.75" customHeight="1">
      <c r="A270" s="59"/>
      <c r="B270" s="60"/>
      <c r="C270" s="61"/>
      <c r="D270" s="61"/>
      <c r="E270" s="61"/>
      <c r="F270" s="61"/>
      <c r="G270" s="63"/>
      <c r="H270" s="63"/>
      <c r="I270" s="63"/>
      <c r="J270" s="59"/>
      <c r="K270" s="59"/>
    </row>
    <row r="271" ht="15.75" customHeight="1">
      <c r="A271" s="59"/>
      <c r="B271" s="60"/>
      <c r="C271" s="61"/>
      <c r="D271" s="61"/>
      <c r="E271" s="61"/>
      <c r="F271" s="61"/>
      <c r="G271" s="63"/>
      <c r="H271" s="63"/>
      <c r="I271" s="63"/>
      <c r="J271" s="59"/>
      <c r="K271" s="59"/>
    </row>
    <row r="272" ht="15.75" customHeight="1">
      <c r="A272" s="59"/>
      <c r="B272" s="60"/>
      <c r="C272" s="61"/>
      <c r="D272" s="61"/>
      <c r="E272" s="61"/>
      <c r="F272" s="61"/>
      <c r="G272" s="63"/>
      <c r="H272" s="63"/>
      <c r="I272" s="63"/>
      <c r="J272" s="59"/>
      <c r="K272" s="59"/>
    </row>
    <row r="273" ht="15.75" customHeight="1">
      <c r="A273" s="59"/>
      <c r="B273" s="60"/>
      <c r="C273" s="61"/>
      <c r="D273" s="61"/>
      <c r="E273" s="61"/>
      <c r="F273" s="61"/>
      <c r="G273" s="63"/>
      <c r="H273" s="63"/>
      <c r="I273" s="63"/>
      <c r="J273" s="59"/>
      <c r="K273" s="59"/>
    </row>
    <row r="274" ht="15.75" customHeight="1">
      <c r="A274" s="59"/>
      <c r="B274" s="60"/>
      <c r="C274" s="61"/>
      <c r="D274" s="61"/>
      <c r="E274" s="61"/>
      <c r="F274" s="61"/>
      <c r="G274" s="63"/>
      <c r="H274" s="63"/>
      <c r="I274" s="63"/>
      <c r="J274" s="59"/>
      <c r="K274" s="59"/>
    </row>
    <row r="275" ht="15.75" customHeight="1">
      <c r="A275" s="59"/>
      <c r="B275" s="60"/>
      <c r="C275" s="61"/>
      <c r="D275" s="61"/>
      <c r="E275" s="61"/>
      <c r="F275" s="61"/>
      <c r="G275" s="63"/>
      <c r="H275" s="63"/>
      <c r="I275" s="63"/>
      <c r="J275" s="59"/>
      <c r="K275" s="59"/>
    </row>
    <row r="276" ht="15.75" customHeight="1">
      <c r="A276" s="59"/>
      <c r="B276" s="60"/>
      <c r="C276" s="61"/>
      <c r="D276" s="61"/>
      <c r="E276" s="61"/>
      <c r="F276" s="61"/>
      <c r="G276" s="63"/>
      <c r="H276" s="63"/>
      <c r="I276" s="63"/>
      <c r="J276" s="59"/>
      <c r="K276" s="59"/>
    </row>
    <row r="277" ht="15.75" customHeight="1">
      <c r="A277" s="59"/>
      <c r="B277" s="60"/>
      <c r="C277" s="61"/>
      <c r="D277" s="61"/>
      <c r="E277" s="61"/>
      <c r="F277" s="61"/>
      <c r="G277" s="63"/>
      <c r="H277" s="63"/>
      <c r="I277" s="63"/>
      <c r="J277" s="59"/>
      <c r="K277" s="59"/>
    </row>
    <row r="278" ht="15.75" customHeight="1">
      <c r="A278" s="59"/>
      <c r="B278" s="60"/>
      <c r="C278" s="61"/>
      <c r="D278" s="61"/>
      <c r="E278" s="61"/>
      <c r="F278" s="61"/>
      <c r="G278" s="63"/>
      <c r="H278" s="63"/>
      <c r="I278" s="63"/>
      <c r="J278" s="59"/>
      <c r="K278" s="59"/>
    </row>
    <row r="279" ht="15.75" customHeight="1">
      <c r="A279" s="59"/>
      <c r="B279" s="60"/>
      <c r="C279" s="61"/>
      <c r="D279" s="61"/>
      <c r="E279" s="61"/>
      <c r="F279" s="61"/>
      <c r="G279" s="63"/>
      <c r="H279" s="63"/>
      <c r="I279" s="63"/>
      <c r="J279" s="59"/>
      <c r="K279" s="59"/>
    </row>
    <row r="280" ht="15.75" customHeight="1">
      <c r="A280" s="59"/>
      <c r="B280" s="60"/>
      <c r="C280" s="61"/>
      <c r="D280" s="61"/>
      <c r="E280" s="61"/>
      <c r="F280" s="61"/>
      <c r="G280" s="63"/>
      <c r="H280" s="63"/>
      <c r="I280" s="63"/>
      <c r="J280" s="59"/>
      <c r="K280" s="59"/>
    </row>
    <row r="281" ht="15.75" customHeight="1">
      <c r="A281" s="59"/>
      <c r="B281" s="60"/>
      <c r="C281" s="61"/>
      <c r="D281" s="61"/>
      <c r="E281" s="61"/>
      <c r="F281" s="61"/>
      <c r="G281" s="63"/>
      <c r="H281" s="63"/>
      <c r="I281" s="63"/>
      <c r="J281" s="59"/>
      <c r="K281" s="59"/>
    </row>
    <row r="282" ht="15.75" customHeight="1">
      <c r="A282" s="59"/>
      <c r="B282" s="60"/>
      <c r="C282" s="61"/>
      <c r="D282" s="61"/>
      <c r="E282" s="61"/>
      <c r="F282" s="61"/>
      <c r="G282" s="63"/>
      <c r="H282" s="63"/>
      <c r="I282" s="63"/>
      <c r="J282" s="59"/>
      <c r="K282" s="59"/>
    </row>
    <row r="283" ht="15.75" customHeight="1">
      <c r="A283" s="59"/>
      <c r="B283" s="60"/>
      <c r="C283" s="61"/>
      <c r="D283" s="61"/>
      <c r="E283" s="61"/>
      <c r="F283" s="61"/>
      <c r="G283" s="63"/>
      <c r="H283" s="63"/>
      <c r="I283" s="63"/>
      <c r="J283" s="59"/>
      <c r="K283" s="59"/>
    </row>
    <row r="284" ht="15.75" customHeight="1">
      <c r="A284" s="59"/>
      <c r="B284" s="60"/>
      <c r="C284" s="61"/>
      <c r="D284" s="61"/>
      <c r="E284" s="61"/>
      <c r="F284" s="61"/>
      <c r="G284" s="63"/>
      <c r="H284" s="63"/>
      <c r="I284" s="63"/>
      <c r="J284" s="59"/>
      <c r="K284" s="59"/>
    </row>
    <row r="285" ht="15.75" customHeight="1">
      <c r="A285" s="59"/>
      <c r="B285" s="60"/>
      <c r="C285" s="61"/>
      <c r="D285" s="61"/>
      <c r="E285" s="61"/>
      <c r="F285" s="61"/>
      <c r="G285" s="63"/>
      <c r="H285" s="63"/>
      <c r="I285" s="63"/>
      <c r="J285" s="59"/>
      <c r="K285" s="59"/>
    </row>
    <row r="286" ht="15.75" customHeight="1">
      <c r="A286" s="59"/>
      <c r="B286" s="60"/>
      <c r="C286" s="61"/>
      <c r="D286" s="61"/>
      <c r="E286" s="61"/>
      <c r="F286" s="61"/>
      <c r="G286" s="63"/>
      <c r="H286" s="63"/>
      <c r="I286" s="63"/>
      <c r="J286" s="59"/>
      <c r="K286" s="59"/>
    </row>
    <row r="287" ht="15.75" customHeight="1">
      <c r="A287" s="59"/>
      <c r="B287" s="60"/>
      <c r="C287" s="61"/>
      <c r="D287" s="61"/>
      <c r="E287" s="61"/>
      <c r="F287" s="61"/>
      <c r="G287" s="63"/>
      <c r="H287" s="63"/>
      <c r="I287" s="63"/>
      <c r="J287" s="59"/>
      <c r="K287" s="59"/>
    </row>
    <row r="288" ht="15.75" customHeight="1">
      <c r="A288" s="59"/>
      <c r="B288" s="60"/>
      <c r="C288" s="61"/>
      <c r="D288" s="61"/>
      <c r="E288" s="61"/>
      <c r="F288" s="61"/>
      <c r="G288" s="63"/>
      <c r="H288" s="63"/>
      <c r="I288" s="63"/>
      <c r="J288" s="59"/>
      <c r="K288" s="59"/>
    </row>
    <row r="289" ht="15.75" customHeight="1">
      <c r="A289" s="59"/>
      <c r="B289" s="60"/>
      <c r="C289" s="61"/>
      <c r="D289" s="61"/>
      <c r="E289" s="61"/>
      <c r="F289" s="61"/>
      <c r="G289" s="63"/>
      <c r="H289" s="63"/>
      <c r="I289" s="63"/>
      <c r="J289" s="59"/>
      <c r="K289" s="59"/>
    </row>
    <row r="290" ht="15.75" customHeight="1">
      <c r="A290" s="59"/>
      <c r="B290" s="60"/>
      <c r="C290" s="61"/>
      <c r="D290" s="61"/>
      <c r="E290" s="61"/>
      <c r="F290" s="61"/>
      <c r="G290" s="63"/>
      <c r="H290" s="63"/>
      <c r="I290" s="63"/>
      <c r="J290" s="59"/>
      <c r="K290" s="59"/>
    </row>
    <row r="291" ht="15.75" customHeight="1">
      <c r="A291" s="59"/>
      <c r="B291" s="60"/>
      <c r="C291" s="61"/>
      <c r="D291" s="61"/>
      <c r="E291" s="61"/>
      <c r="F291" s="61"/>
      <c r="G291" s="63"/>
      <c r="H291" s="63"/>
      <c r="I291" s="63"/>
      <c r="J291" s="59"/>
      <c r="K291" s="59"/>
    </row>
    <row r="292" ht="15.75" customHeight="1">
      <c r="A292" s="59"/>
      <c r="B292" s="60"/>
      <c r="C292" s="61"/>
      <c r="D292" s="61"/>
      <c r="E292" s="61"/>
      <c r="F292" s="61"/>
      <c r="G292" s="63"/>
      <c r="H292" s="63"/>
      <c r="I292" s="63"/>
      <c r="J292" s="59"/>
      <c r="K292" s="59"/>
    </row>
    <row r="293" ht="15.75" customHeight="1">
      <c r="A293" s="59"/>
      <c r="B293" s="60"/>
      <c r="C293" s="61"/>
      <c r="D293" s="61"/>
      <c r="E293" s="61"/>
      <c r="F293" s="61"/>
      <c r="G293" s="63"/>
      <c r="H293" s="63"/>
      <c r="I293" s="63"/>
      <c r="J293" s="59"/>
      <c r="K293" s="59"/>
    </row>
    <row r="294" ht="15.75" customHeight="1">
      <c r="A294" s="59"/>
      <c r="B294" s="60"/>
      <c r="C294" s="61"/>
      <c r="D294" s="61"/>
      <c r="E294" s="61"/>
      <c r="F294" s="61"/>
      <c r="G294" s="63"/>
      <c r="H294" s="63"/>
      <c r="I294" s="63"/>
      <c r="J294" s="59"/>
      <c r="K294" s="59"/>
    </row>
    <row r="295" ht="15.75" customHeight="1">
      <c r="A295" s="59"/>
      <c r="B295" s="60"/>
      <c r="C295" s="61"/>
      <c r="D295" s="61"/>
      <c r="E295" s="61"/>
      <c r="F295" s="61"/>
      <c r="G295" s="63"/>
      <c r="H295" s="63"/>
      <c r="I295" s="63"/>
      <c r="J295" s="59"/>
      <c r="K295" s="59"/>
    </row>
    <row r="296" ht="15.75" customHeight="1">
      <c r="A296" s="59"/>
      <c r="B296" s="60"/>
      <c r="C296" s="61"/>
      <c r="D296" s="61"/>
      <c r="E296" s="61"/>
      <c r="F296" s="61"/>
      <c r="G296" s="63"/>
      <c r="H296" s="63"/>
      <c r="I296" s="63"/>
      <c r="J296" s="59"/>
      <c r="K296" s="59"/>
    </row>
    <row r="297" ht="15.75" customHeight="1">
      <c r="A297" s="59"/>
      <c r="B297" s="60"/>
      <c r="C297" s="61"/>
      <c r="D297" s="61"/>
      <c r="E297" s="61"/>
      <c r="F297" s="61"/>
      <c r="G297" s="63"/>
      <c r="H297" s="63"/>
      <c r="I297" s="63"/>
      <c r="J297" s="59"/>
      <c r="K297" s="59"/>
    </row>
    <row r="298" ht="15.75" customHeight="1">
      <c r="A298" s="59"/>
      <c r="B298" s="60"/>
      <c r="C298" s="61"/>
      <c r="D298" s="61"/>
      <c r="E298" s="61"/>
      <c r="F298" s="61"/>
      <c r="G298" s="63"/>
      <c r="H298" s="63"/>
      <c r="I298" s="63"/>
      <c r="J298" s="59"/>
      <c r="K298" s="59"/>
    </row>
    <row r="299" ht="15.75" customHeight="1">
      <c r="A299" s="59"/>
      <c r="B299" s="60"/>
      <c r="C299" s="61"/>
      <c r="D299" s="61"/>
      <c r="E299" s="61"/>
      <c r="F299" s="61"/>
      <c r="G299" s="63"/>
      <c r="H299" s="63"/>
      <c r="I299" s="63"/>
      <c r="J299" s="59"/>
      <c r="K299" s="59"/>
    </row>
    <row r="300" ht="15.75" customHeight="1">
      <c r="A300" s="59"/>
      <c r="B300" s="60"/>
      <c r="C300" s="61"/>
      <c r="D300" s="61"/>
      <c r="E300" s="61"/>
      <c r="F300" s="61"/>
      <c r="G300" s="63"/>
      <c r="H300" s="63"/>
      <c r="I300" s="63"/>
      <c r="J300" s="59"/>
      <c r="K300" s="59"/>
    </row>
    <row r="301" ht="15.75" customHeight="1">
      <c r="A301" s="59"/>
      <c r="B301" s="60"/>
      <c r="C301" s="61"/>
      <c r="D301" s="61"/>
      <c r="E301" s="61"/>
      <c r="F301" s="61"/>
      <c r="G301" s="63"/>
      <c r="H301" s="63"/>
      <c r="I301" s="63"/>
      <c r="J301" s="59"/>
      <c r="K301" s="59"/>
    </row>
    <row r="302" ht="15.75" customHeight="1">
      <c r="A302" s="59"/>
      <c r="B302" s="60"/>
      <c r="C302" s="61"/>
      <c r="D302" s="61"/>
      <c r="E302" s="61"/>
      <c r="F302" s="61"/>
      <c r="G302" s="63"/>
      <c r="H302" s="63"/>
      <c r="I302" s="63"/>
      <c r="J302" s="59"/>
      <c r="K302" s="59"/>
    </row>
    <row r="303" ht="15.75" customHeight="1">
      <c r="A303" s="59"/>
      <c r="B303" s="60"/>
      <c r="C303" s="61"/>
      <c r="D303" s="61"/>
      <c r="E303" s="61"/>
      <c r="F303" s="61"/>
      <c r="G303" s="63"/>
      <c r="H303" s="63"/>
      <c r="I303" s="63"/>
      <c r="J303" s="59"/>
      <c r="K303" s="59"/>
    </row>
    <row r="304" ht="15.75" customHeight="1">
      <c r="A304" s="59"/>
      <c r="B304" s="60"/>
      <c r="C304" s="61"/>
      <c r="D304" s="61"/>
      <c r="E304" s="61"/>
      <c r="F304" s="61"/>
      <c r="G304" s="63"/>
      <c r="H304" s="63"/>
      <c r="I304" s="63"/>
      <c r="J304" s="59"/>
      <c r="K304" s="59"/>
    </row>
    <row r="305" ht="15.75" customHeight="1">
      <c r="A305" s="59"/>
      <c r="B305" s="60"/>
      <c r="C305" s="61"/>
      <c r="D305" s="61"/>
      <c r="E305" s="61"/>
      <c r="F305" s="61"/>
      <c r="G305" s="63"/>
      <c r="H305" s="63"/>
      <c r="I305" s="63"/>
      <c r="J305" s="59"/>
      <c r="K305" s="59"/>
    </row>
    <row r="306" ht="15.75" customHeight="1">
      <c r="A306" s="59"/>
      <c r="B306" s="60"/>
      <c r="C306" s="61"/>
      <c r="D306" s="61"/>
      <c r="E306" s="61"/>
      <c r="F306" s="61"/>
      <c r="G306" s="63"/>
      <c r="H306" s="63"/>
      <c r="I306" s="63"/>
      <c r="J306" s="59"/>
      <c r="K306" s="59"/>
    </row>
    <row r="307" ht="15.75" customHeight="1">
      <c r="A307" s="59"/>
      <c r="B307" s="60"/>
      <c r="C307" s="61"/>
      <c r="D307" s="61"/>
      <c r="E307" s="61"/>
      <c r="F307" s="61"/>
      <c r="G307" s="63"/>
      <c r="H307" s="63"/>
      <c r="I307" s="63"/>
      <c r="J307" s="59"/>
      <c r="K307" s="59"/>
    </row>
    <row r="308" ht="15.75" customHeight="1">
      <c r="A308" s="59"/>
      <c r="B308" s="60"/>
      <c r="C308" s="61"/>
      <c r="D308" s="61"/>
      <c r="E308" s="61"/>
      <c r="F308" s="61"/>
      <c r="G308" s="63"/>
      <c r="H308" s="63"/>
      <c r="I308" s="63"/>
      <c r="J308" s="59"/>
      <c r="K308" s="59"/>
    </row>
    <row r="309" ht="15.75" customHeight="1">
      <c r="A309" s="59"/>
      <c r="B309" s="60"/>
      <c r="C309" s="61"/>
      <c r="D309" s="61"/>
      <c r="E309" s="61"/>
      <c r="F309" s="61"/>
      <c r="G309" s="63"/>
      <c r="H309" s="63"/>
      <c r="I309" s="63"/>
      <c r="J309" s="59"/>
      <c r="K309" s="59"/>
    </row>
    <row r="310" ht="15.75" customHeight="1">
      <c r="A310" s="59"/>
      <c r="B310" s="60"/>
      <c r="C310" s="61"/>
      <c r="D310" s="61"/>
      <c r="E310" s="61"/>
      <c r="F310" s="61"/>
      <c r="G310" s="63"/>
      <c r="H310" s="63"/>
      <c r="I310" s="63"/>
      <c r="J310" s="59"/>
      <c r="K310" s="59"/>
    </row>
    <row r="311" ht="15.75" customHeight="1">
      <c r="A311" s="59"/>
      <c r="B311" s="60"/>
      <c r="C311" s="61"/>
      <c r="D311" s="61"/>
      <c r="E311" s="61"/>
      <c r="F311" s="61"/>
      <c r="G311" s="63"/>
      <c r="H311" s="63"/>
      <c r="I311" s="63"/>
      <c r="J311" s="59"/>
      <c r="K311" s="59"/>
    </row>
    <row r="312" ht="15.75" customHeight="1">
      <c r="A312" s="59"/>
      <c r="B312" s="60"/>
      <c r="C312" s="61"/>
      <c r="D312" s="61"/>
      <c r="E312" s="61"/>
      <c r="F312" s="61"/>
      <c r="G312" s="63"/>
      <c r="H312" s="63"/>
      <c r="I312" s="63"/>
      <c r="J312" s="59"/>
      <c r="K312" s="59"/>
    </row>
    <row r="313" ht="15.75" customHeight="1">
      <c r="A313" s="59"/>
      <c r="B313" s="60"/>
      <c r="C313" s="61"/>
      <c r="D313" s="61"/>
      <c r="E313" s="61"/>
      <c r="F313" s="61"/>
      <c r="G313" s="63"/>
      <c r="H313" s="63"/>
      <c r="I313" s="63"/>
      <c r="J313" s="59"/>
      <c r="K313" s="59"/>
    </row>
    <row r="314" ht="15.75" customHeight="1">
      <c r="A314" s="59"/>
      <c r="B314" s="60"/>
      <c r="C314" s="61"/>
      <c r="D314" s="61"/>
      <c r="E314" s="61"/>
      <c r="F314" s="61"/>
      <c r="G314" s="63"/>
      <c r="H314" s="63"/>
      <c r="I314" s="63"/>
      <c r="J314" s="59"/>
      <c r="K314" s="59"/>
    </row>
    <row r="315" ht="15.75" customHeight="1">
      <c r="A315" s="59"/>
      <c r="B315" s="60"/>
      <c r="C315" s="61"/>
      <c r="D315" s="61"/>
      <c r="E315" s="61"/>
      <c r="F315" s="61"/>
      <c r="G315" s="63"/>
      <c r="H315" s="63"/>
      <c r="I315" s="63"/>
      <c r="J315" s="59"/>
      <c r="K315" s="59"/>
    </row>
    <row r="316" ht="15.75" customHeight="1">
      <c r="A316" s="59"/>
      <c r="B316" s="60"/>
      <c r="C316" s="61"/>
      <c r="D316" s="61"/>
      <c r="E316" s="61"/>
      <c r="F316" s="61"/>
      <c r="G316" s="63"/>
      <c r="H316" s="63"/>
      <c r="I316" s="63"/>
      <c r="J316" s="59"/>
      <c r="K316" s="59"/>
    </row>
    <row r="317" ht="15.75" customHeight="1">
      <c r="A317" s="59"/>
      <c r="B317" s="60"/>
      <c r="C317" s="61"/>
      <c r="D317" s="61"/>
      <c r="E317" s="61"/>
      <c r="F317" s="61"/>
      <c r="G317" s="63"/>
      <c r="H317" s="63"/>
      <c r="I317" s="63"/>
      <c r="J317" s="59"/>
      <c r="K317" s="59"/>
    </row>
    <row r="318" ht="15.75" customHeight="1">
      <c r="A318" s="59"/>
      <c r="B318" s="60"/>
      <c r="C318" s="61"/>
      <c r="D318" s="61"/>
      <c r="E318" s="61"/>
      <c r="F318" s="61"/>
      <c r="G318" s="63"/>
      <c r="H318" s="63"/>
      <c r="I318" s="63"/>
      <c r="J318" s="59"/>
      <c r="K318" s="59"/>
    </row>
    <row r="319" ht="15.75" customHeight="1">
      <c r="A319" s="59"/>
      <c r="B319" s="60"/>
      <c r="C319" s="61"/>
      <c r="D319" s="61"/>
      <c r="E319" s="61"/>
      <c r="F319" s="61"/>
      <c r="G319" s="63"/>
      <c r="H319" s="63"/>
      <c r="I319" s="63"/>
      <c r="J319" s="59"/>
      <c r="K319" s="59"/>
    </row>
    <row r="320" ht="15.75" customHeight="1">
      <c r="A320" s="59"/>
      <c r="B320" s="60"/>
      <c r="C320" s="61"/>
      <c r="D320" s="61"/>
      <c r="E320" s="61"/>
      <c r="F320" s="61"/>
      <c r="G320" s="63"/>
      <c r="H320" s="63"/>
      <c r="I320" s="63"/>
      <c r="J320" s="59"/>
      <c r="K320" s="59"/>
    </row>
    <row r="321" ht="15.75" customHeight="1">
      <c r="A321" s="59"/>
      <c r="B321" s="60"/>
      <c r="C321" s="61"/>
      <c r="D321" s="61"/>
      <c r="E321" s="61"/>
      <c r="F321" s="61"/>
      <c r="G321" s="63"/>
      <c r="H321" s="63"/>
      <c r="I321" s="63"/>
      <c r="J321" s="59"/>
      <c r="K321" s="59"/>
    </row>
    <row r="322" ht="15.75" customHeight="1">
      <c r="A322" s="59"/>
      <c r="B322" s="60"/>
      <c r="C322" s="61"/>
      <c r="D322" s="61"/>
      <c r="E322" s="61"/>
      <c r="F322" s="61"/>
      <c r="G322" s="63"/>
      <c r="H322" s="63"/>
      <c r="I322" s="63"/>
      <c r="J322" s="59"/>
      <c r="K322" s="59"/>
    </row>
    <row r="323" ht="15.75" customHeight="1">
      <c r="A323" s="59"/>
      <c r="B323" s="60"/>
      <c r="C323" s="61"/>
      <c r="D323" s="61"/>
      <c r="E323" s="61"/>
      <c r="F323" s="61"/>
      <c r="G323" s="63"/>
      <c r="H323" s="63"/>
      <c r="I323" s="63"/>
      <c r="J323" s="59"/>
      <c r="K323" s="59"/>
    </row>
    <row r="324" ht="15.75" customHeight="1">
      <c r="A324" s="59"/>
      <c r="B324" s="60"/>
      <c r="C324" s="61"/>
      <c r="D324" s="61"/>
      <c r="E324" s="61"/>
      <c r="F324" s="61"/>
      <c r="G324" s="63"/>
      <c r="H324" s="63"/>
      <c r="I324" s="63"/>
      <c r="J324" s="59"/>
      <c r="K324" s="59"/>
    </row>
    <row r="325" ht="15.75" customHeight="1">
      <c r="A325" s="59"/>
      <c r="B325" s="60"/>
      <c r="C325" s="61"/>
      <c r="D325" s="61"/>
      <c r="E325" s="61"/>
      <c r="F325" s="61"/>
      <c r="G325" s="63"/>
      <c r="H325" s="63"/>
      <c r="I325" s="63"/>
      <c r="J325" s="59"/>
      <c r="K325" s="59"/>
    </row>
    <row r="326" ht="15.75" customHeight="1">
      <c r="A326" s="59"/>
      <c r="B326" s="60"/>
      <c r="C326" s="61"/>
      <c r="D326" s="61"/>
      <c r="E326" s="61"/>
      <c r="F326" s="61"/>
      <c r="G326" s="63"/>
      <c r="H326" s="63"/>
      <c r="I326" s="63"/>
      <c r="J326" s="59"/>
      <c r="K326" s="59"/>
    </row>
    <row r="327" ht="15.75" customHeight="1">
      <c r="A327" s="59"/>
      <c r="B327" s="60"/>
      <c r="C327" s="61"/>
      <c r="D327" s="61"/>
      <c r="E327" s="61"/>
      <c r="F327" s="61"/>
      <c r="G327" s="63"/>
      <c r="H327" s="63"/>
      <c r="I327" s="63"/>
      <c r="J327" s="59"/>
      <c r="K327" s="59"/>
    </row>
    <row r="328" ht="15.75" customHeight="1">
      <c r="A328" s="59"/>
      <c r="B328" s="60"/>
      <c r="C328" s="61"/>
      <c r="D328" s="61"/>
      <c r="E328" s="61"/>
      <c r="F328" s="61"/>
      <c r="G328" s="63"/>
      <c r="H328" s="63"/>
      <c r="I328" s="63"/>
      <c r="J328" s="59"/>
      <c r="K328" s="59"/>
    </row>
    <row r="329" ht="15.75" customHeight="1">
      <c r="A329" s="59"/>
      <c r="B329" s="60"/>
      <c r="C329" s="61"/>
      <c r="D329" s="61"/>
      <c r="E329" s="61"/>
      <c r="F329" s="61"/>
      <c r="G329" s="63"/>
      <c r="H329" s="63"/>
      <c r="I329" s="63"/>
      <c r="J329" s="59"/>
      <c r="K329" s="59"/>
    </row>
    <row r="330" ht="15.75" customHeight="1">
      <c r="A330" s="59"/>
      <c r="B330" s="60"/>
      <c r="C330" s="61"/>
      <c r="D330" s="61"/>
      <c r="E330" s="61"/>
      <c r="F330" s="61"/>
      <c r="G330" s="63"/>
      <c r="H330" s="63"/>
      <c r="I330" s="63"/>
      <c r="J330" s="59"/>
      <c r="K330" s="59"/>
    </row>
    <row r="331" ht="15.75" customHeight="1">
      <c r="A331" s="59"/>
      <c r="B331" s="60"/>
      <c r="C331" s="61"/>
      <c r="D331" s="61"/>
      <c r="E331" s="61"/>
      <c r="F331" s="61"/>
      <c r="G331" s="63"/>
      <c r="H331" s="63"/>
      <c r="I331" s="63"/>
      <c r="J331" s="59"/>
      <c r="K331" s="59"/>
    </row>
    <row r="332" ht="15.75" customHeight="1">
      <c r="A332" s="59"/>
      <c r="B332" s="60"/>
      <c r="C332" s="61"/>
      <c r="D332" s="61"/>
      <c r="E332" s="61"/>
      <c r="F332" s="61"/>
      <c r="G332" s="63"/>
      <c r="H332" s="63"/>
      <c r="I332" s="63"/>
      <c r="J332" s="59"/>
      <c r="K332" s="59"/>
    </row>
    <row r="333" ht="15.75" customHeight="1">
      <c r="A333" s="59"/>
      <c r="B333" s="60"/>
      <c r="C333" s="61"/>
      <c r="D333" s="61"/>
      <c r="E333" s="61"/>
      <c r="F333" s="61"/>
      <c r="G333" s="63"/>
      <c r="H333" s="63"/>
      <c r="I333" s="63"/>
      <c r="J333" s="59"/>
      <c r="K333" s="59"/>
    </row>
    <row r="334" ht="15.75" customHeight="1">
      <c r="A334" s="59"/>
      <c r="B334" s="60"/>
      <c r="C334" s="61"/>
      <c r="D334" s="61"/>
      <c r="E334" s="61"/>
      <c r="F334" s="61"/>
      <c r="G334" s="63"/>
      <c r="H334" s="63"/>
      <c r="I334" s="63"/>
      <c r="J334" s="59"/>
      <c r="K334" s="59"/>
    </row>
    <row r="335" ht="15.75" customHeight="1">
      <c r="A335" s="59"/>
      <c r="B335" s="60"/>
      <c r="C335" s="61"/>
      <c r="D335" s="61"/>
      <c r="E335" s="61"/>
      <c r="F335" s="61"/>
      <c r="G335" s="63"/>
      <c r="H335" s="63"/>
      <c r="I335" s="63"/>
      <c r="J335" s="59"/>
      <c r="K335" s="59"/>
    </row>
    <row r="336" ht="15.75" customHeight="1">
      <c r="A336" s="59"/>
      <c r="B336" s="60"/>
      <c r="C336" s="61"/>
      <c r="D336" s="61"/>
      <c r="E336" s="61"/>
      <c r="F336" s="61"/>
      <c r="G336" s="63"/>
      <c r="H336" s="63"/>
      <c r="I336" s="63"/>
      <c r="J336" s="59"/>
      <c r="K336" s="59"/>
    </row>
    <row r="337" ht="15.75" customHeight="1">
      <c r="A337" s="59"/>
      <c r="B337" s="60"/>
      <c r="C337" s="61"/>
      <c r="D337" s="61"/>
      <c r="E337" s="61"/>
      <c r="F337" s="61"/>
      <c r="G337" s="63"/>
      <c r="H337" s="63"/>
      <c r="I337" s="63"/>
      <c r="J337" s="59"/>
      <c r="K337" s="59"/>
    </row>
    <row r="338" ht="15.75" customHeight="1">
      <c r="A338" s="59"/>
      <c r="B338" s="60"/>
      <c r="C338" s="61"/>
      <c r="D338" s="61"/>
      <c r="E338" s="61"/>
      <c r="F338" s="61"/>
      <c r="G338" s="63"/>
      <c r="H338" s="63"/>
      <c r="I338" s="63"/>
      <c r="J338" s="59"/>
      <c r="K338" s="59"/>
    </row>
    <row r="339" ht="15.75" customHeight="1">
      <c r="A339" s="59"/>
      <c r="B339" s="60"/>
      <c r="C339" s="61"/>
      <c r="D339" s="61"/>
      <c r="E339" s="61"/>
      <c r="F339" s="61"/>
      <c r="G339" s="63"/>
      <c r="H339" s="63"/>
      <c r="I339" s="63"/>
      <c r="J339" s="59"/>
      <c r="K339" s="59"/>
    </row>
    <row r="340" ht="15.75" customHeight="1">
      <c r="A340" s="59"/>
      <c r="B340" s="60"/>
      <c r="C340" s="61"/>
      <c r="D340" s="61"/>
      <c r="E340" s="61"/>
      <c r="F340" s="61"/>
      <c r="G340" s="63"/>
      <c r="H340" s="63"/>
      <c r="I340" s="63"/>
      <c r="J340" s="59"/>
      <c r="K340" s="59"/>
    </row>
    <row r="341" ht="15.75" customHeight="1">
      <c r="A341" s="59"/>
      <c r="B341" s="60"/>
      <c r="C341" s="61"/>
      <c r="D341" s="61"/>
      <c r="E341" s="61"/>
      <c r="F341" s="61"/>
      <c r="G341" s="63"/>
      <c r="H341" s="63"/>
      <c r="I341" s="63"/>
      <c r="J341" s="59"/>
      <c r="K341" s="59"/>
    </row>
    <row r="342" ht="15.75" customHeight="1">
      <c r="A342" s="59"/>
      <c r="B342" s="60"/>
      <c r="C342" s="61"/>
      <c r="D342" s="61"/>
      <c r="E342" s="61"/>
      <c r="F342" s="61"/>
      <c r="G342" s="63"/>
      <c r="H342" s="63"/>
      <c r="I342" s="63"/>
      <c r="J342" s="59"/>
      <c r="K342" s="59"/>
    </row>
    <row r="343" ht="15.75" customHeight="1">
      <c r="A343" s="59"/>
      <c r="B343" s="60"/>
      <c r="C343" s="61"/>
      <c r="D343" s="61"/>
      <c r="E343" s="61"/>
      <c r="F343" s="61"/>
      <c r="G343" s="63"/>
      <c r="H343" s="63"/>
      <c r="I343" s="63"/>
      <c r="J343" s="59"/>
      <c r="K343" s="59"/>
    </row>
    <row r="344" ht="15.75" customHeight="1">
      <c r="A344" s="59"/>
      <c r="B344" s="60"/>
      <c r="C344" s="61"/>
      <c r="D344" s="61"/>
      <c r="E344" s="61"/>
      <c r="F344" s="61"/>
      <c r="G344" s="63"/>
      <c r="H344" s="63"/>
      <c r="I344" s="63"/>
      <c r="J344" s="59"/>
      <c r="K344" s="59"/>
    </row>
    <row r="345" ht="15.75" customHeight="1">
      <c r="A345" s="59"/>
      <c r="B345" s="60"/>
      <c r="C345" s="61"/>
      <c r="D345" s="61"/>
      <c r="E345" s="61"/>
      <c r="F345" s="61"/>
      <c r="G345" s="63"/>
      <c r="H345" s="63"/>
      <c r="I345" s="63"/>
      <c r="J345" s="59"/>
      <c r="K345" s="59"/>
    </row>
    <row r="346" ht="15.75" customHeight="1">
      <c r="A346" s="59"/>
      <c r="B346" s="60"/>
      <c r="C346" s="61"/>
      <c r="D346" s="61"/>
      <c r="E346" s="61"/>
      <c r="F346" s="61"/>
      <c r="G346" s="63"/>
      <c r="H346" s="63"/>
      <c r="I346" s="63"/>
      <c r="J346" s="59"/>
      <c r="K346" s="59"/>
    </row>
    <row r="347" ht="15.75" customHeight="1">
      <c r="A347" s="59"/>
      <c r="B347" s="60"/>
      <c r="C347" s="61"/>
      <c r="D347" s="61"/>
      <c r="E347" s="61"/>
      <c r="F347" s="61"/>
      <c r="G347" s="63"/>
      <c r="H347" s="63"/>
      <c r="I347" s="63"/>
      <c r="J347" s="59"/>
      <c r="K347" s="59"/>
    </row>
    <row r="348" ht="15.75" customHeight="1">
      <c r="A348" s="59"/>
      <c r="B348" s="60"/>
      <c r="C348" s="61"/>
      <c r="D348" s="61"/>
      <c r="E348" s="61"/>
      <c r="F348" s="61"/>
      <c r="G348" s="63"/>
      <c r="H348" s="63"/>
      <c r="I348" s="63"/>
      <c r="J348" s="59"/>
      <c r="K348" s="59"/>
    </row>
    <row r="349" ht="15.75" customHeight="1">
      <c r="A349" s="59"/>
      <c r="B349" s="60"/>
      <c r="C349" s="61"/>
      <c r="D349" s="61"/>
      <c r="E349" s="61"/>
      <c r="F349" s="61"/>
      <c r="G349" s="63"/>
      <c r="H349" s="63"/>
      <c r="I349" s="63"/>
      <c r="J349" s="59"/>
      <c r="K349" s="59"/>
    </row>
    <row r="350" ht="15.75" customHeight="1">
      <c r="A350" s="59"/>
      <c r="B350" s="60"/>
      <c r="C350" s="61"/>
      <c r="D350" s="61"/>
      <c r="E350" s="61"/>
      <c r="F350" s="61"/>
      <c r="G350" s="63"/>
      <c r="H350" s="63"/>
      <c r="I350" s="63"/>
      <c r="J350" s="59"/>
      <c r="K350" s="59"/>
    </row>
    <row r="351" ht="15.75" customHeight="1">
      <c r="A351" s="59"/>
      <c r="B351" s="60"/>
      <c r="C351" s="61"/>
      <c r="D351" s="61"/>
      <c r="E351" s="61"/>
      <c r="F351" s="61"/>
      <c r="G351" s="63"/>
      <c r="H351" s="63"/>
      <c r="I351" s="63"/>
      <c r="J351" s="59"/>
      <c r="K351" s="59"/>
    </row>
    <row r="352" ht="15.75" customHeight="1">
      <c r="A352" s="59"/>
      <c r="B352" s="60"/>
      <c r="C352" s="61"/>
      <c r="D352" s="61"/>
      <c r="E352" s="61"/>
      <c r="F352" s="61"/>
      <c r="G352" s="63"/>
      <c r="H352" s="63"/>
      <c r="I352" s="63"/>
      <c r="J352" s="59"/>
      <c r="K352" s="59"/>
    </row>
    <row r="353" ht="15.75" customHeight="1">
      <c r="A353" s="59"/>
      <c r="B353" s="60"/>
      <c r="C353" s="61"/>
      <c r="D353" s="61"/>
      <c r="E353" s="61"/>
      <c r="F353" s="61"/>
      <c r="G353" s="63"/>
      <c r="H353" s="63"/>
      <c r="I353" s="63"/>
      <c r="J353" s="59"/>
      <c r="K353" s="59"/>
    </row>
    <row r="354" ht="15.75" customHeight="1">
      <c r="A354" s="59"/>
      <c r="B354" s="60"/>
      <c r="C354" s="61"/>
      <c r="D354" s="61"/>
      <c r="E354" s="61"/>
      <c r="F354" s="61"/>
      <c r="G354" s="63"/>
      <c r="H354" s="63"/>
      <c r="I354" s="63"/>
      <c r="J354" s="59"/>
      <c r="K354" s="59"/>
    </row>
    <row r="355" ht="15.75" customHeight="1">
      <c r="A355" s="59"/>
      <c r="B355" s="60"/>
      <c r="C355" s="61"/>
      <c r="D355" s="61"/>
      <c r="E355" s="61"/>
      <c r="F355" s="61"/>
      <c r="G355" s="63"/>
      <c r="H355" s="63"/>
      <c r="I355" s="63"/>
      <c r="J355" s="59"/>
      <c r="K355" s="59"/>
    </row>
    <row r="356" ht="15.75" customHeight="1">
      <c r="A356" s="59"/>
      <c r="B356" s="60"/>
      <c r="C356" s="61"/>
      <c r="D356" s="61"/>
      <c r="E356" s="61"/>
      <c r="F356" s="61"/>
      <c r="G356" s="63"/>
      <c r="H356" s="63"/>
      <c r="I356" s="63"/>
      <c r="J356" s="59"/>
      <c r="K356" s="59"/>
    </row>
    <row r="357" ht="15.75" customHeight="1">
      <c r="A357" s="59"/>
      <c r="B357" s="60"/>
      <c r="C357" s="61"/>
      <c r="D357" s="61"/>
      <c r="E357" s="61"/>
      <c r="F357" s="61"/>
      <c r="G357" s="63"/>
      <c r="H357" s="63"/>
      <c r="I357" s="63"/>
      <c r="J357" s="59"/>
      <c r="K357" s="59"/>
    </row>
    <row r="358" ht="15.75" customHeight="1">
      <c r="A358" s="59"/>
      <c r="B358" s="60"/>
      <c r="C358" s="61"/>
      <c r="D358" s="61"/>
      <c r="E358" s="61"/>
      <c r="F358" s="61"/>
      <c r="G358" s="63"/>
      <c r="H358" s="63"/>
      <c r="I358" s="63"/>
      <c r="J358" s="59"/>
      <c r="K358" s="59"/>
    </row>
    <row r="359" ht="15.75" customHeight="1">
      <c r="A359" s="59"/>
      <c r="B359" s="60"/>
      <c r="C359" s="61"/>
      <c r="D359" s="61"/>
      <c r="E359" s="61"/>
      <c r="F359" s="61"/>
      <c r="G359" s="63"/>
      <c r="H359" s="63"/>
      <c r="I359" s="63"/>
      <c r="J359" s="59"/>
      <c r="K359" s="59"/>
    </row>
    <row r="360" ht="15.75" customHeight="1">
      <c r="A360" s="59"/>
      <c r="B360" s="60"/>
      <c r="C360" s="61"/>
      <c r="D360" s="61"/>
      <c r="E360" s="61"/>
      <c r="F360" s="61"/>
      <c r="G360" s="63"/>
      <c r="H360" s="63"/>
      <c r="I360" s="63"/>
      <c r="J360" s="59"/>
      <c r="K360" s="59"/>
    </row>
    <row r="361" ht="15.75" customHeight="1">
      <c r="A361" s="59"/>
      <c r="B361" s="60"/>
      <c r="C361" s="61"/>
      <c r="D361" s="61"/>
      <c r="E361" s="61"/>
      <c r="F361" s="61"/>
      <c r="G361" s="63"/>
      <c r="H361" s="63"/>
      <c r="I361" s="63"/>
      <c r="J361" s="59"/>
      <c r="K361" s="59"/>
    </row>
    <row r="362" ht="15.75" customHeight="1">
      <c r="A362" s="59"/>
      <c r="B362" s="60"/>
      <c r="C362" s="61"/>
      <c r="D362" s="61"/>
      <c r="E362" s="61"/>
      <c r="F362" s="61"/>
      <c r="G362" s="63"/>
      <c r="H362" s="63"/>
      <c r="I362" s="63"/>
      <c r="J362" s="59"/>
      <c r="K362" s="59"/>
    </row>
    <row r="363" ht="15.75" customHeight="1">
      <c r="A363" s="59"/>
      <c r="B363" s="60"/>
      <c r="C363" s="61"/>
      <c r="D363" s="61"/>
      <c r="E363" s="61"/>
      <c r="F363" s="61"/>
      <c r="G363" s="63"/>
      <c r="H363" s="63"/>
      <c r="I363" s="63"/>
      <c r="J363" s="59"/>
      <c r="K363" s="59"/>
    </row>
    <row r="364" ht="15.75" customHeight="1">
      <c r="A364" s="59"/>
      <c r="B364" s="60"/>
      <c r="C364" s="61"/>
      <c r="D364" s="61"/>
      <c r="E364" s="61"/>
      <c r="F364" s="61"/>
      <c r="G364" s="63"/>
      <c r="H364" s="63"/>
      <c r="I364" s="63"/>
      <c r="J364" s="59"/>
      <c r="K364" s="59"/>
    </row>
    <row r="365" ht="15.75" customHeight="1">
      <c r="A365" s="59"/>
      <c r="B365" s="60"/>
      <c r="C365" s="61"/>
      <c r="D365" s="61"/>
      <c r="E365" s="61"/>
      <c r="F365" s="61"/>
      <c r="G365" s="63"/>
      <c r="H365" s="63"/>
      <c r="I365" s="63"/>
      <c r="J365" s="59"/>
      <c r="K365" s="59"/>
    </row>
    <row r="366" ht="15.75" customHeight="1">
      <c r="A366" s="59"/>
      <c r="B366" s="60"/>
      <c r="C366" s="61"/>
      <c r="D366" s="61"/>
      <c r="E366" s="61"/>
      <c r="F366" s="61"/>
      <c r="G366" s="63"/>
      <c r="H366" s="63"/>
      <c r="I366" s="63"/>
      <c r="J366" s="59"/>
      <c r="K366" s="59"/>
    </row>
    <row r="367" ht="15.75" customHeight="1">
      <c r="A367" s="59"/>
      <c r="B367" s="60"/>
      <c r="C367" s="61"/>
      <c r="D367" s="61"/>
      <c r="E367" s="61"/>
      <c r="F367" s="61"/>
      <c r="G367" s="63"/>
      <c r="H367" s="63"/>
      <c r="I367" s="63"/>
      <c r="J367" s="59"/>
      <c r="K367" s="59"/>
    </row>
    <row r="368" ht="15.75" customHeight="1">
      <c r="A368" s="59"/>
      <c r="B368" s="60"/>
      <c r="C368" s="61"/>
      <c r="D368" s="61"/>
      <c r="E368" s="61"/>
      <c r="F368" s="61"/>
      <c r="G368" s="63"/>
      <c r="H368" s="63"/>
      <c r="I368" s="63"/>
      <c r="J368" s="59"/>
      <c r="K368" s="59"/>
    </row>
    <row r="369" ht="15.75" customHeight="1">
      <c r="A369" s="59"/>
      <c r="B369" s="60"/>
      <c r="C369" s="61"/>
      <c r="D369" s="61"/>
      <c r="E369" s="61"/>
      <c r="F369" s="61"/>
      <c r="G369" s="63"/>
      <c r="H369" s="63"/>
      <c r="I369" s="63"/>
      <c r="J369" s="59"/>
      <c r="K369" s="59"/>
    </row>
    <row r="370" ht="15.75" customHeight="1">
      <c r="A370" s="59"/>
      <c r="B370" s="60"/>
      <c r="C370" s="61"/>
      <c r="D370" s="61"/>
      <c r="E370" s="61"/>
      <c r="F370" s="61"/>
      <c r="G370" s="63"/>
      <c r="H370" s="63"/>
      <c r="I370" s="63"/>
      <c r="J370" s="59"/>
      <c r="K370" s="59"/>
    </row>
    <row r="371" ht="15.75" customHeight="1">
      <c r="A371" s="59"/>
      <c r="B371" s="60"/>
      <c r="C371" s="61"/>
      <c r="D371" s="61"/>
      <c r="E371" s="61"/>
      <c r="F371" s="61"/>
      <c r="G371" s="63"/>
      <c r="H371" s="63"/>
      <c r="I371" s="63"/>
      <c r="J371" s="59"/>
      <c r="K371" s="59"/>
    </row>
    <row r="372" ht="15.75" customHeight="1">
      <c r="A372" s="59"/>
      <c r="B372" s="60"/>
      <c r="C372" s="61"/>
      <c r="D372" s="61"/>
      <c r="E372" s="61"/>
      <c r="F372" s="61"/>
      <c r="G372" s="63"/>
      <c r="H372" s="63"/>
      <c r="I372" s="63"/>
      <c r="J372" s="59"/>
      <c r="K372" s="59"/>
    </row>
    <row r="373" ht="15.75" customHeight="1">
      <c r="A373" s="59"/>
      <c r="B373" s="60"/>
      <c r="C373" s="61"/>
      <c r="D373" s="61"/>
      <c r="E373" s="61"/>
      <c r="F373" s="61"/>
      <c r="G373" s="63"/>
      <c r="H373" s="63"/>
      <c r="I373" s="63"/>
      <c r="J373" s="59"/>
      <c r="K373" s="59"/>
    </row>
    <row r="374" ht="15.75" customHeight="1">
      <c r="A374" s="59"/>
      <c r="B374" s="60"/>
      <c r="C374" s="61"/>
      <c r="D374" s="61"/>
      <c r="E374" s="61"/>
      <c r="F374" s="61"/>
      <c r="G374" s="63"/>
      <c r="H374" s="63"/>
      <c r="I374" s="63"/>
      <c r="J374" s="59"/>
      <c r="K374" s="59"/>
    </row>
    <row r="375" ht="15.75" customHeight="1">
      <c r="A375" s="59"/>
      <c r="B375" s="60"/>
      <c r="C375" s="61"/>
      <c r="D375" s="61"/>
      <c r="E375" s="61"/>
      <c r="F375" s="61"/>
      <c r="G375" s="63"/>
      <c r="H375" s="63"/>
      <c r="I375" s="63"/>
      <c r="J375" s="59"/>
      <c r="K375" s="59"/>
    </row>
    <row r="376" ht="15.75" customHeight="1">
      <c r="A376" s="59"/>
      <c r="B376" s="60"/>
      <c r="C376" s="61"/>
      <c r="D376" s="61"/>
      <c r="E376" s="61"/>
      <c r="F376" s="61"/>
      <c r="G376" s="63"/>
      <c r="H376" s="63"/>
      <c r="I376" s="63"/>
      <c r="J376" s="59"/>
      <c r="K376" s="59"/>
    </row>
    <row r="377" ht="15.75" customHeight="1">
      <c r="A377" s="59"/>
      <c r="B377" s="60"/>
      <c r="C377" s="61"/>
      <c r="D377" s="61"/>
      <c r="E377" s="61"/>
      <c r="F377" s="61"/>
      <c r="G377" s="63"/>
      <c r="H377" s="63"/>
      <c r="I377" s="63"/>
      <c r="J377" s="59"/>
      <c r="K377" s="59"/>
    </row>
    <row r="378" ht="15.75" customHeight="1">
      <c r="A378" s="59"/>
      <c r="B378" s="60"/>
      <c r="C378" s="61"/>
      <c r="D378" s="61"/>
      <c r="E378" s="61"/>
      <c r="F378" s="61"/>
      <c r="G378" s="63"/>
      <c r="H378" s="63"/>
      <c r="I378" s="63"/>
      <c r="J378" s="59"/>
      <c r="K378" s="59"/>
    </row>
    <row r="379" ht="15.75" customHeight="1">
      <c r="A379" s="59"/>
      <c r="B379" s="60"/>
      <c r="C379" s="61"/>
      <c r="D379" s="61"/>
      <c r="E379" s="61"/>
      <c r="F379" s="61"/>
      <c r="G379" s="63"/>
      <c r="H379" s="63"/>
      <c r="I379" s="63"/>
      <c r="J379" s="59"/>
      <c r="K379" s="59"/>
    </row>
    <row r="380" ht="15.75" customHeight="1">
      <c r="A380" s="59"/>
      <c r="B380" s="60"/>
      <c r="C380" s="61"/>
      <c r="D380" s="61"/>
      <c r="E380" s="61"/>
      <c r="F380" s="61"/>
      <c r="G380" s="63"/>
      <c r="H380" s="63"/>
      <c r="I380" s="63"/>
      <c r="J380" s="59"/>
      <c r="K380" s="59"/>
    </row>
    <row r="381" ht="15.75" customHeight="1">
      <c r="A381" s="59"/>
      <c r="B381" s="60"/>
      <c r="C381" s="61"/>
      <c r="D381" s="61"/>
      <c r="E381" s="61"/>
      <c r="F381" s="61"/>
      <c r="G381" s="63"/>
      <c r="H381" s="63"/>
      <c r="I381" s="63"/>
      <c r="J381" s="59"/>
      <c r="K381" s="59"/>
    </row>
    <row r="382" ht="15.75" customHeight="1">
      <c r="A382" s="59"/>
      <c r="B382" s="60"/>
      <c r="C382" s="61"/>
      <c r="D382" s="61"/>
      <c r="E382" s="61"/>
      <c r="F382" s="61"/>
      <c r="G382" s="63"/>
      <c r="H382" s="63"/>
      <c r="I382" s="63"/>
      <c r="J382" s="59"/>
      <c r="K382" s="59"/>
    </row>
    <row r="383" ht="15.75" customHeight="1">
      <c r="A383" s="59"/>
      <c r="B383" s="60"/>
      <c r="C383" s="61"/>
      <c r="D383" s="61"/>
      <c r="E383" s="61"/>
      <c r="F383" s="61"/>
      <c r="G383" s="63"/>
      <c r="H383" s="63"/>
      <c r="I383" s="63"/>
      <c r="J383" s="59"/>
      <c r="K383" s="59"/>
    </row>
    <row r="384" ht="15.75" customHeight="1">
      <c r="A384" s="59"/>
      <c r="B384" s="60"/>
      <c r="C384" s="61"/>
      <c r="D384" s="61"/>
      <c r="E384" s="61"/>
      <c r="F384" s="61"/>
      <c r="G384" s="63"/>
      <c r="H384" s="63"/>
      <c r="I384" s="63"/>
      <c r="J384" s="59"/>
      <c r="K384" s="59"/>
    </row>
    <row r="385" ht="15.75" customHeight="1">
      <c r="A385" s="59"/>
      <c r="B385" s="60"/>
      <c r="C385" s="61"/>
      <c r="D385" s="61"/>
      <c r="E385" s="61"/>
      <c r="F385" s="61"/>
      <c r="G385" s="63"/>
      <c r="H385" s="63"/>
      <c r="I385" s="63"/>
      <c r="J385" s="59"/>
      <c r="K385" s="59"/>
    </row>
    <row r="386" ht="15.75" customHeight="1">
      <c r="A386" s="59"/>
      <c r="B386" s="60"/>
      <c r="C386" s="61"/>
      <c r="D386" s="61"/>
      <c r="E386" s="61"/>
      <c r="F386" s="61"/>
      <c r="G386" s="63"/>
      <c r="H386" s="63"/>
      <c r="I386" s="63"/>
      <c r="J386" s="59"/>
      <c r="K386" s="59"/>
    </row>
    <row r="387" ht="15.75" customHeight="1">
      <c r="A387" s="59"/>
      <c r="B387" s="60"/>
      <c r="C387" s="61"/>
      <c r="D387" s="61"/>
      <c r="E387" s="61"/>
      <c r="F387" s="61"/>
      <c r="G387" s="63"/>
      <c r="H387" s="63"/>
      <c r="I387" s="63"/>
      <c r="J387" s="59"/>
      <c r="K387" s="59"/>
    </row>
    <row r="388" ht="15.75" customHeight="1">
      <c r="A388" s="59"/>
      <c r="B388" s="60"/>
      <c r="C388" s="61"/>
      <c r="D388" s="61"/>
      <c r="E388" s="61"/>
      <c r="F388" s="61"/>
      <c r="G388" s="63"/>
      <c r="H388" s="63"/>
      <c r="I388" s="63"/>
      <c r="J388" s="59"/>
      <c r="K388" s="59"/>
    </row>
    <row r="389" ht="15.75" customHeight="1">
      <c r="A389" s="59"/>
      <c r="B389" s="60"/>
      <c r="C389" s="61"/>
      <c r="D389" s="61"/>
      <c r="E389" s="61"/>
      <c r="F389" s="61"/>
      <c r="G389" s="63"/>
      <c r="H389" s="63"/>
      <c r="I389" s="63"/>
      <c r="J389" s="59"/>
      <c r="K389" s="59"/>
    </row>
    <row r="390" ht="15.75" customHeight="1">
      <c r="A390" s="59"/>
      <c r="B390" s="60"/>
      <c r="C390" s="61"/>
      <c r="D390" s="61"/>
      <c r="E390" s="61"/>
      <c r="F390" s="61"/>
      <c r="G390" s="63"/>
      <c r="H390" s="63"/>
      <c r="I390" s="63"/>
      <c r="J390" s="59"/>
      <c r="K390" s="59"/>
    </row>
    <row r="391" ht="15.75" customHeight="1">
      <c r="A391" s="59"/>
      <c r="B391" s="60"/>
      <c r="C391" s="61"/>
      <c r="D391" s="61"/>
      <c r="E391" s="61"/>
      <c r="F391" s="61"/>
      <c r="G391" s="63"/>
      <c r="H391" s="63"/>
      <c r="I391" s="63"/>
      <c r="J391" s="59"/>
      <c r="K391" s="59"/>
    </row>
    <row r="392" ht="15.75" customHeight="1">
      <c r="A392" s="59"/>
      <c r="B392" s="60"/>
      <c r="C392" s="61"/>
      <c r="D392" s="61"/>
      <c r="E392" s="61"/>
      <c r="F392" s="61"/>
      <c r="G392" s="63"/>
      <c r="H392" s="63"/>
      <c r="I392" s="63"/>
      <c r="J392" s="59"/>
      <c r="K392" s="59"/>
    </row>
    <row r="393" ht="15.75" customHeight="1">
      <c r="A393" s="59"/>
      <c r="B393" s="60"/>
      <c r="C393" s="61"/>
      <c r="D393" s="61"/>
      <c r="E393" s="61"/>
      <c r="F393" s="61"/>
      <c r="G393" s="63"/>
      <c r="H393" s="63"/>
      <c r="I393" s="63"/>
      <c r="J393" s="59"/>
      <c r="K393" s="59"/>
    </row>
    <row r="394" ht="15.75" customHeight="1">
      <c r="A394" s="59"/>
      <c r="B394" s="60"/>
      <c r="C394" s="61"/>
      <c r="D394" s="61"/>
      <c r="E394" s="61"/>
      <c r="F394" s="61"/>
      <c r="G394" s="63"/>
      <c r="H394" s="63"/>
      <c r="I394" s="63"/>
      <c r="J394" s="59"/>
      <c r="K394" s="59"/>
    </row>
    <row r="395" ht="15.75" customHeight="1">
      <c r="A395" s="59"/>
      <c r="B395" s="60"/>
      <c r="C395" s="61"/>
      <c r="D395" s="61"/>
      <c r="E395" s="61"/>
      <c r="F395" s="61"/>
      <c r="G395" s="63"/>
      <c r="H395" s="63"/>
      <c r="I395" s="63"/>
      <c r="J395" s="59"/>
      <c r="K395" s="59"/>
    </row>
    <row r="396" ht="15.75" customHeight="1">
      <c r="A396" s="59"/>
      <c r="B396" s="60"/>
      <c r="C396" s="61"/>
      <c r="D396" s="61"/>
      <c r="E396" s="61"/>
      <c r="F396" s="61"/>
      <c r="G396" s="63"/>
      <c r="H396" s="63"/>
      <c r="I396" s="63"/>
      <c r="J396" s="59"/>
      <c r="K396" s="59"/>
    </row>
    <row r="397" ht="15.75" customHeight="1">
      <c r="A397" s="59"/>
      <c r="B397" s="60"/>
      <c r="C397" s="61"/>
      <c r="D397" s="61"/>
      <c r="E397" s="61"/>
      <c r="F397" s="61"/>
      <c r="G397" s="63"/>
      <c r="H397" s="63"/>
      <c r="I397" s="63"/>
      <c r="J397" s="59"/>
      <c r="K397" s="59"/>
    </row>
    <row r="398" ht="15.75" customHeight="1">
      <c r="A398" s="59"/>
      <c r="B398" s="60"/>
      <c r="C398" s="61"/>
      <c r="D398" s="61"/>
      <c r="E398" s="61"/>
      <c r="F398" s="61"/>
      <c r="G398" s="63"/>
      <c r="H398" s="63"/>
      <c r="I398" s="63"/>
      <c r="J398" s="59"/>
      <c r="K398" s="59"/>
    </row>
    <row r="399" ht="15.75" customHeight="1">
      <c r="A399" s="59"/>
      <c r="B399" s="60"/>
      <c r="C399" s="61"/>
      <c r="D399" s="61"/>
      <c r="E399" s="61"/>
      <c r="F399" s="61"/>
      <c r="G399" s="63"/>
      <c r="H399" s="63"/>
      <c r="I399" s="63"/>
      <c r="J399" s="59"/>
      <c r="K399" s="59"/>
    </row>
    <row r="400" ht="15.75" customHeight="1">
      <c r="A400" s="59"/>
      <c r="B400" s="60"/>
      <c r="C400" s="61"/>
      <c r="D400" s="61"/>
      <c r="E400" s="61"/>
      <c r="F400" s="61"/>
      <c r="G400" s="63"/>
      <c r="H400" s="63"/>
      <c r="I400" s="63"/>
      <c r="J400" s="59"/>
      <c r="K400" s="59"/>
    </row>
    <row r="401" ht="15.75" customHeight="1">
      <c r="A401" s="59"/>
      <c r="B401" s="60"/>
      <c r="C401" s="61"/>
      <c r="D401" s="61"/>
      <c r="E401" s="61"/>
      <c r="F401" s="61"/>
      <c r="G401" s="63"/>
      <c r="H401" s="63"/>
      <c r="I401" s="63"/>
      <c r="J401" s="59"/>
      <c r="K401" s="59"/>
    </row>
    <row r="402" ht="15.75" customHeight="1">
      <c r="A402" s="59"/>
      <c r="B402" s="60"/>
      <c r="C402" s="61"/>
      <c r="D402" s="61"/>
      <c r="E402" s="61"/>
      <c r="F402" s="61"/>
      <c r="G402" s="63"/>
      <c r="H402" s="63"/>
      <c r="I402" s="63"/>
      <c r="J402" s="59"/>
      <c r="K402" s="59"/>
    </row>
    <row r="403" ht="15.75" customHeight="1">
      <c r="A403" s="59"/>
      <c r="B403" s="60"/>
      <c r="C403" s="61"/>
      <c r="D403" s="61"/>
      <c r="E403" s="61"/>
      <c r="F403" s="61"/>
      <c r="G403" s="63"/>
      <c r="H403" s="63"/>
      <c r="I403" s="63"/>
      <c r="J403" s="59"/>
      <c r="K403" s="59"/>
    </row>
    <row r="404" ht="15.75" customHeight="1">
      <c r="A404" s="59"/>
      <c r="B404" s="60"/>
      <c r="C404" s="61"/>
      <c r="D404" s="61"/>
      <c r="E404" s="61"/>
      <c r="F404" s="61"/>
      <c r="G404" s="63"/>
      <c r="H404" s="63"/>
      <c r="I404" s="63"/>
      <c r="J404" s="59"/>
      <c r="K404" s="59"/>
    </row>
    <row r="405" ht="15.75" customHeight="1">
      <c r="A405" s="59"/>
      <c r="B405" s="60"/>
      <c r="C405" s="61"/>
      <c r="D405" s="61"/>
      <c r="E405" s="61"/>
      <c r="F405" s="61"/>
      <c r="G405" s="63"/>
      <c r="H405" s="63"/>
      <c r="I405" s="63"/>
      <c r="J405" s="59"/>
      <c r="K405" s="59"/>
    </row>
    <row r="406" ht="15.75" customHeight="1">
      <c r="A406" s="59"/>
      <c r="B406" s="60"/>
      <c r="C406" s="61"/>
      <c r="D406" s="61"/>
      <c r="E406" s="61"/>
      <c r="F406" s="61"/>
      <c r="G406" s="63"/>
      <c r="H406" s="63"/>
      <c r="I406" s="63"/>
      <c r="J406" s="59"/>
      <c r="K406" s="59"/>
    </row>
    <row r="407" ht="15.75" customHeight="1">
      <c r="A407" s="59"/>
      <c r="B407" s="60"/>
      <c r="C407" s="61"/>
      <c r="D407" s="61"/>
      <c r="E407" s="61"/>
      <c r="F407" s="61"/>
      <c r="G407" s="63"/>
      <c r="H407" s="63"/>
      <c r="I407" s="63"/>
      <c r="J407" s="59"/>
      <c r="K407" s="59"/>
    </row>
    <row r="408" ht="15.75" customHeight="1">
      <c r="A408" s="59"/>
      <c r="B408" s="60"/>
      <c r="C408" s="61"/>
      <c r="D408" s="61"/>
      <c r="E408" s="61"/>
      <c r="F408" s="61"/>
      <c r="G408" s="63"/>
      <c r="H408" s="63"/>
      <c r="I408" s="63"/>
      <c r="J408" s="59"/>
      <c r="K408" s="59"/>
    </row>
    <row r="409" ht="15.75" customHeight="1">
      <c r="A409" s="59"/>
      <c r="B409" s="60"/>
      <c r="C409" s="61"/>
      <c r="D409" s="61"/>
      <c r="E409" s="61"/>
      <c r="F409" s="61"/>
      <c r="G409" s="63"/>
      <c r="H409" s="63"/>
      <c r="I409" s="63"/>
      <c r="J409" s="59"/>
      <c r="K409" s="59"/>
    </row>
    <row r="410" ht="15.75" customHeight="1">
      <c r="A410" s="59"/>
      <c r="B410" s="60"/>
      <c r="C410" s="61"/>
      <c r="D410" s="61"/>
      <c r="E410" s="61"/>
      <c r="F410" s="61"/>
      <c r="G410" s="63"/>
      <c r="H410" s="63"/>
      <c r="I410" s="63"/>
      <c r="J410" s="59"/>
      <c r="K410" s="59"/>
    </row>
    <row r="411" ht="15.75" customHeight="1">
      <c r="A411" s="59"/>
      <c r="B411" s="60"/>
      <c r="C411" s="61"/>
      <c r="D411" s="61"/>
      <c r="E411" s="61"/>
      <c r="F411" s="61"/>
      <c r="G411" s="63"/>
      <c r="H411" s="63"/>
      <c r="I411" s="63"/>
      <c r="J411" s="59"/>
      <c r="K411" s="59"/>
    </row>
    <row r="412" ht="15.75" customHeight="1">
      <c r="A412" s="59"/>
      <c r="B412" s="60"/>
      <c r="C412" s="61"/>
      <c r="D412" s="61"/>
      <c r="E412" s="61"/>
      <c r="F412" s="61"/>
      <c r="G412" s="63"/>
      <c r="H412" s="63"/>
      <c r="I412" s="63"/>
      <c r="J412" s="59"/>
      <c r="K412" s="59"/>
    </row>
    <row r="413" ht="15.75" customHeight="1">
      <c r="A413" s="59"/>
      <c r="B413" s="60"/>
      <c r="C413" s="61"/>
      <c r="D413" s="61"/>
      <c r="E413" s="61"/>
      <c r="F413" s="61"/>
      <c r="G413" s="63"/>
      <c r="H413" s="63"/>
      <c r="I413" s="63"/>
      <c r="J413" s="59"/>
      <c r="K413" s="59"/>
    </row>
    <row r="414" ht="15.75" customHeight="1">
      <c r="A414" s="59"/>
      <c r="B414" s="60"/>
      <c r="C414" s="61"/>
      <c r="D414" s="61"/>
      <c r="E414" s="61"/>
      <c r="F414" s="61"/>
      <c r="G414" s="63"/>
      <c r="H414" s="63"/>
      <c r="I414" s="63"/>
      <c r="J414" s="59"/>
      <c r="K414" s="59"/>
    </row>
    <row r="415" ht="15.75" customHeight="1">
      <c r="A415" s="59"/>
      <c r="B415" s="60"/>
      <c r="C415" s="61"/>
      <c r="D415" s="61"/>
      <c r="E415" s="61"/>
      <c r="F415" s="61"/>
      <c r="G415" s="63"/>
      <c r="H415" s="63"/>
      <c r="I415" s="63"/>
      <c r="J415" s="59"/>
      <c r="K415" s="59"/>
    </row>
    <row r="416" ht="15.75" customHeight="1">
      <c r="A416" s="59"/>
      <c r="B416" s="60"/>
      <c r="C416" s="61"/>
      <c r="D416" s="61"/>
      <c r="E416" s="61"/>
      <c r="F416" s="61"/>
      <c r="G416" s="63"/>
      <c r="H416" s="63"/>
      <c r="I416" s="63"/>
      <c r="J416" s="59"/>
      <c r="K416" s="59"/>
    </row>
    <row r="417" ht="15.75" customHeight="1">
      <c r="A417" s="59"/>
      <c r="B417" s="60"/>
      <c r="C417" s="61"/>
      <c r="D417" s="61"/>
      <c r="E417" s="61"/>
      <c r="F417" s="61"/>
      <c r="G417" s="63"/>
      <c r="H417" s="63"/>
      <c r="I417" s="63"/>
      <c r="J417" s="59"/>
      <c r="K417" s="59"/>
    </row>
    <row r="418" ht="15.75" customHeight="1">
      <c r="A418" s="59"/>
      <c r="B418" s="60"/>
      <c r="C418" s="61"/>
      <c r="D418" s="61"/>
      <c r="E418" s="61"/>
      <c r="F418" s="61"/>
      <c r="G418" s="63"/>
      <c r="H418" s="63"/>
      <c r="I418" s="63"/>
      <c r="J418" s="59"/>
      <c r="K418" s="59"/>
    </row>
    <row r="419" ht="15.75" customHeight="1">
      <c r="A419" s="59"/>
      <c r="B419" s="60"/>
      <c r="C419" s="61"/>
      <c r="D419" s="61"/>
      <c r="E419" s="61"/>
      <c r="F419" s="61"/>
      <c r="G419" s="63"/>
      <c r="H419" s="63"/>
      <c r="I419" s="63"/>
      <c r="J419" s="59"/>
      <c r="K419" s="59"/>
    </row>
    <row r="420" ht="15.75" customHeight="1">
      <c r="A420" s="59"/>
      <c r="B420" s="60"/>
      <c r="C420" s="61"/>
      <c r="D420" s="61"/>
      <c r="E420" s="61"/>
      <c r="F420" s="61"/>
      <c r="G420" s="63"/>
      <c r="H420" s="63"/>
      <c r="I420" s="63"/>
      <c r="J420" s="59"/>
      <c r="K420" s="59"/>
    </row>
    <row r="421" ht="15.75" customHeight="1">
      <c r="A421" s="59"/>
      <c r="B421" s="60"/>
      <c r="C421" s="61"/>
      <c r="D421" s="61"/>
      <c r="E421" s="61"/>
      <c r="F421" s="61"/>
      <c r="G421" s="63"/>
      <c r="H421" s="63"/>
      <c r="I421" s="63"/>
      <c r="J421" s="59"/>
      <c r="K421" s="59"/>
    </row>
    <row r="422" ht="15.75" customHeight="1">
      <c r="A422" s="59"/>
      <c r="B422" s="60"/>
      <c r="C422" s="61"/>
      <c r="D422" s="61"/>
      <c r="E422" s="61"/>
      <c r="F422" s="61"/>
      <c r="G422" s="63"/>
      <c r="H422" s="63"/>
      <c r="I422" s="63"/>
      <c r="J422" s="59"/>
      <c r="K422" s="59"/>
    </row>
    <row r="423" ht="15.75" customHeight="1">
      <c r="A423" s="59"/>
      <c r="B423" s="60"/>
      <c r="C423" s="61"/>
      <c r="D423" s="61"/>
      <c r="E423" s="61"/>
      <c r="F423" s="61"/>
      <c r="G423" s="63"/>
      <c r="H423" s="63"/>
      <c r="I423" s="63"/>
      <c r="J423" s="59"/>
      <c r="K423" s="59"/>
    </row>
    <row r="424" ht="15.75" customHeight="1">
      <c r="A424" s="59"/>
      <c r="B424" s="60"/>
      <c r="C424" s="61"/>
      <c r="D424" s="61"/>
      <c r="E424" s="61"/>
      <c r="F424" s="61"/>
      <c r="G424" s="63"/>
      <c r="H424" s="63"/>
      <c r="I424" s="63"/>
      <c r="J424" s="59"/>
      <c r="K424" s="59"/>
    </row>
    <row r="425" ht="15.75" customHeight="1">
      <c r="A425" s="59"/>
      <c r="B425" s="60"/>
      <c r="C425" s="61"/>
      <c r="D425" s="61"/>
      <c r="E425" s="61"/>
      <c r="F425" s="61"/>
      <c r="G425" s="63"/>
      <c r="H425" s="63"/>
      <c r="I425" s="63"/>
      <c r="J425" s="59"/>
      <c r="K425" s="59"/>
    </row>
    <row r="426" ht="15.75" customHeight="1">
      <c r="A426" s="59"/>
      <c r="B426" s="60"/>
      <c r="C426" s="61"/>
      <c r="D426" s="61"/>
      <c r="E426" s="61"/>
      <c r="F426" s="61"/>
      <c r="G426" s="63"/>
      <c r="H426" s="63"/>
      <c r="I426" s="63"/>
      <c r="J426" s="59"/>
      <c r="K426" s="59"/>
    </row>
    <row r="427" ht="15.75" customHeight="1">
      <c r="A427" s="59"/>
      <c r="B427" s="60"/>
      <c r="C427" s="61"/>
      <c r="D427" s="61"/>
      <c r="E427" s="61"/>
      <c r="F427" s="61"/>
      <c r="G427" s="63"/>
      <c r="H427" s="63"/>
      <c r="I427" s="63"/>
      <c r="J427" s="59"/>
      <c r="K427" s="59"/>
    </row>
    <row r="428" ht="15.75" customHeight="1">
      <c r="A428" s="59"/>
      <c r="B428" s="60"/>
      <c r="C428" s="61"/>
      <c r="D428" s="61"/>
      <c r="E428" s="61"/>
      <c r="F428" s="61"/>
      <c r="G428" s="63"/>
      <c r="H428" s="63"/>
      <c r="I428" s="63"/>
      <c r="J428" s="59"/>
      <c r="K428" s="59"/>
    </row>
    <row r="429" ht="15.75" customHeight="1">
      <c r="A429" s="59"/>
      <c r="B429" s="60"/>
      <c r="C429" s="61"/>
      <c r="D429" s="61"/>
      <c r="E429" s="61"/>
      <c r="F429" s="61"/>
      <c r="G429" s="63"/>
      <c r="H429" s="63"/>
      <c r="I429" s="63"/>
      <c r="J429" s="59"/>
      <c r="K429" s="59"/>
    </row>
    <row r="430" ht="15.75" customHeight="1">
      <c r="A430" s="59"/>
      <c r="B430" s="60"/>
      <c r="C430" s="61"/>
      <c r="D430" s="61"/>
      <c r="E430" s="61"/>
      <c r="F430" s="61"/>
      <c r="G430" s="63"/>
      <c r="H430" s="63"/>
      <c r="I430" s="63"/>
      <c r="J430" s="59"/>
      <c r="K430" s="59"/>
    </row>
    <row r="431" ht="15.75" customHeight="1">
      <c r="A431" s="59"/>
      <c r="B431" s="60"/>
      <c r="C431" s="61"/>
      <c r="D431" s="61"/>
      <c r="E431" s="61"/>
      <c r="F431" s="61"/>
      <c r="G431" s="63"/>
      <c r="H431" s="63"/>
      <c r="I431" s="63"/>
      <c r="J431" s="59"/>
      <c r="K431" s="59"/>
    </row>
    <row r="432" ht="15.75" customHeight="1">
      <c r="A432" s="59"/>
      <c r="B432" s="60"/>
      <c r="C432" s="61"/>
      <c r="D432" s="61"/>
      <c r="E432" s="61"/>
      <c r="F432" s="61"/>
      <c r="G432" s="63"/>
      <c r="H432" s="63"/>
      <c r="I432" s="63"/>
      <c r="J432" s="59"/>
      <c r="K432" s="59"/>
    </row>
    <row r="433" ht="15.75" customHeight="1">
      <c r="A433" s="59"/>
      <c r="B433" s="60"/>
      <c r="C433" s="61"/>
      <c r="D433" s="61"/>
      <c r="E433" s="61"/>
      <c r="F433" s="61"/>
      <c r="G433" s="63"/>
      <c r="H433" s="63"/>
      <c r="I433" s="63"/>
      <c r="J433" s="59"/>
      <c r="K433" s="59"/>
    </row>
    <row r="434" ht="15.75" customHeight="1">
      <c r="A434" s="59"/>
      <c r="B434" s="60"/>
      <c r="C434" s="61"/>
      <c r="D434" s="61"/>
      <c r="E434" s="61"/>
      <c r="F434" s="61"/>
      <c r="G434" s="63"/>
      <c r="H434" s="63"/>
      <c r="I434" s="63"/>
      <c r="J434" s="59"/>
      <c r="K434" s="59"/>
    </row>
    <row r="435" ht="15.75" customHeight="1">
      <c r="A435" s="59"/>
      <c r="B435" s="60"/>
      <c r="C435" s="61"/>
      <c r="D435" s="61"/>
      <c r="E435" s="61"/>
      <c r="F435" s="61"/>
      <c r="G435" s="63"/>
      <c r="H435" s="63"/>
      <c r="I435" s="63"/>
      <c r="J435" s="59"/>
      <c r="K435" s="59"/>
    </row>
    <row r="436" ht="15.75" customHeight="1">
      <c r="A436" s="59"/>
      <c r="B436" s="60"/>
      <c r="C436" s="61"/>
      <c r="D436" s="61"/>
      <c r="E436" s="61"/>
      <c r="F436" s="61"/>
      <c r="G436" s="63"/>
      <c r="H436" s="63"/>
      <c r="I436" s="63"/>
      <c r="J436" s="59"/>
      <c r="K436" s="59"/>
    </row>
    <row r="437" ht="15.75" customHeight="1">
      <c r="A437" s="59"/>
      <c r="B437" s="60"/>
      <c r="C437" s="61"/>
      <c r="D437" s="61"/>
      <c r="E437" s="61"/>
      <c r="F437" s="61"/>
      <c r="G437" s="63"/>
      <c r="H437" s="63"/>
      <c r="I437" s="63"/>
      <c r="J437" s="59"/>
      <c r="K437" s="59"/>
    </row>
    <row r="438" ht="15.75" customHeight="1">
      <c r="A438" s="59"/>
      <c r="B438" s="60"/>
      <c r="C438" s="61"/>
      <c r="D438" s="61"/>
      <c r="E438" s="61"/>
      <c r="F438" s="61"/>
      <c r="G438" s="63"/>
      <c r="H438" s="63"/>
      <c r="I438" s="63"/>
      <c r="J438" s="59"/>
      <c r="K438" s="59"/>
    </row>
    <row r="439" ht="15.75" customHeight="1">
      <c r="A439" s="59"/>
      <c r="B439" s="60"/>
      <c r="C439" s="61"/>
      <c r="D439" s="61"/>
      <c r="E439" s="61"/>
      <c r="F439" s="61"/>
      <c r="G439" s="63"/>
      <c r="H439" s="63"/>
      <c r="I439" s="63"/>
      <c r="J439" s="59"/>
      <c r="K439" s="59"/>
    </row>
    <row r="440" ht="15.75" customHeight="1">
      <c r="A440" s="59"/>
      <c r="B440" s="60"/>
      <c r="C440" s="61"/>
      <c r="D440" s="61"/>
      <c r="E440" s="61"/>
      <c r="F440" s="61"/>
      <c r="G440" s="63"/>
      <c r="H440" s="63"/>
      <c r="I440" s="63"/>
      <c r="J440" s="59"/>
      <c r="K440" s="59"/>
    </row>
    <row r="441" ht="15.75" customHeight="1">
      <c r="A441" s="59"/>
      <c r="B441" s="60"/>
      <c r="C441" s="61"/>
      <c r="D441" s="61"/>
      <c r="E441" s="61"/>
      <c r="F441" s="61"/>
      <c r="G441" s="63"/>
      <c r="H441" s="63"/>
      <c r="I441" s="63"/>
      <c r="J441" s="59"/>
      <c r="K441" s="59"/>
    </row>
    <row r="442" ht="15.75" customHeight="1">
      <c r="A442" s="59"/>
      <c r="B442" s="60"/>
      <c r="C442" s="61"/>
      <c r="D442" s="61"/>
      <c r="E442" s="61"/>
      <c r="F442" s="61"/>
      <c r="G442" s="63"/>
      <c r="H442" s="63"/>
      <c r="I442" s="63"/>
      <c r="J442" s="59"/>
      <c r="K442" s="59"/>
    </row>
    <row r="443" ht="15.75" customHeight="1">
      <c r="A443" s="59"/>
      <c r="B443" s="60"/>
      <c r="C443" s="61"/>
      <c r="D443" s="61"/>
      <c r="E443" s="61"/>
      <c r="F443" s="61"/>
      <c r="G443" s="63"/>
      <c r="H443" s="63"/>
      <c r="I443" s="63"/>
      <c r="J443" s="59"/>
      <c r="K443" s="59"/>
    </row>
    <row r="444" ht="15.75" customHeight="1">
      <c r="A444" s="59"/>
      <c r="B444" s="60"/>
      <c r="C444" s="61"/>
      <c r="D444" s="61"/>
      <c r="E444" s="61"/>
      <c r="F444" s="61"/>
      <c r="G444" s="63"/>
      <c r="H444" s="63"/>
      <c r="I444" s="63"/>
      <c r="J444" s="59"/>
      <c r="K444" s="59"/>
    </row>
    <row r="445" ht="15.75" customHeight="1">
      <c r="A445" s="59"/>
      <c r="B445" s="60"/>
      <c r="C445" s="61"/>
      <c r="D445" s="61"/>
      <c r="E445" s="61"/>
      <c r="F445" s="61"/>
      <c r="G445" s="63"/>
      <c r="H445" s="63"/>
      <c r="I445" s="63"/>
      <c r="J445" s="59"/>
      <c r="K445" s="59"/>
    </row>
    <row r="446" ht="15.75" customHeight="1">
      <c r="A446" s="59"/>
      <c r="B446" s="60"/>
      <c r="C446" s="61"/>
      <c r="D446" s="61"/>
      <c r="E446" s="61"/>
      <c r="F446" s="61"/>
      <c r="G446" s="63"/>
      <c r="H446" s="63"/>
      <c r="I446" s="63"/>
      <c r="J446" s="59"/>
      <c r="K446" s="59"/>
    </row>
    <row r="447" ht="15.75" customHeight="1">
      <c r="A447" s="59"/>
      <c r="B447" s="60"/>
      <c r="C447" s="61"/>
      <c r="D447" s="61"/>
      <c r="E447" s="61"/>
      <c r="F447" s="61"/>
      <c r="G447" s="63"/>
      <c r="H447" s="63"/>
      <c r="I447" s="63"/>
      <c r="J447" s="59"/>
      <c r="K447" s="59"/>
    </row>
    <row r="448" ht="15.75" customHeight="1">
      <c r="A448" s="59"/>
      <c r="B448" s="60"/>
      <c r="C448" s="61"/>
      <c r="D448" s="61"/>
      <c r="E448" s="61"/>
      <c r="F448" s="61"/>
      <c r="G448" s="63"/>
      <c r="H448" s="63"/>
      <c r="I448" s="63"/>
      <c r="J448" s="59"/>
      <c r="K448" s="59"/>
    </row>
    <row r="449" ht="15.75" customHeight="1">
      <c r="A449" s="59"/>
      <c r="B449" s="60"/>
      <c r="C449" s="61"/>
      <c r="D449" s="61"/>
      <c r="E449" s="61"/>
      <c r="F449" s="61"/>
      <c r="G449" s="63"/>
      <c r="H449" s="63"/>
      <c r="I449" s="63"/>
      <c r="J449" s="59"/>
      <c r="K449" s="59"/>
    </row>
    <row r="450" ht="15.75" customHeight="1">
      <c r="A450" s="59"/>
      <c r="B450" s="60"/>
      <c r="C450" s="61"/>
      <c r="D450" s="61"/>
      <c r="E450" s="61"/>
      <c r="F450" s="61"/>
      <c r="G450" s="63"/>
      <c r="H450" s="63"/>
      <c r="I450" s="63"/>
      <c r="J450" s="59"/>
      <c r="K450" s="59"/>
    </row>
    <row r="451" ht="15.75" customHeight="1">
      <c r="A451" s="59"/>
      <c r="B451" s="60"/>
      <c r="C451" s="61"/>
      <c r="D451" s="61"/>
      <c r="E451" s="61"/>
      <c r="F451" s="61"/>
      <c r="G451" s="63"/>
      <c r="H451" s="63"/>
      <c r="I451" s="63"/>
      <c r="J451" s="59"/>
      <c r="K451" s="59"/>
    </row>
    <row r="452" ht="15.75" customHeight="1">
      <c r="A452" s="59"/>
      <c r="B452" s="60"/>
      <c r="C452" s="61"/>
      <c r="D452" s="61"/>
      <c r="E452" s="61"/>
      <c r="F452" s="61"/>
      <c r="G452" s="63"/>
      <c r="H452" s="63"/>
      <c r="I452" s="63"/>
      <c r="J452" s="59"/>
      <c r="K452" s="59"/>
    </row>
    <row r="453" ht="15.75" customHeight="1">
      <c r="A453" s="59"/>
      <c r="B453" s="60"/>
      <c r="C453" s="61"/>
      <c r="D453" s="61"/>
      <c r="E453" s="61"/>
      <c r="F453" s="61"/>
      <c r="G453" s="63"/>
      <c r="H453" s="63"/>
      <c r="I453" s="63"/>
      <c r="J453" s="59"/>
      <c r="K453" s="59"/>
    </row>
    <row r="454" ht="15.75" customHeight="1">
      <c r="A454" s="59"/>
      <c r="B454" s="60"/>
      <c r="C454" s="61"/>
      <c r="D454" s="61"/>
      <c r="E454" s="61"/>
      <c r="F454" s="61"/>
      <c r="G454" s="63"/>
      <c r="H454" s="63"/>
      <c r="I454" s="63"/>
      <c r="J454" s="59"/>
      <c r="K454" s="59"/>
    </row>
    <row r="455" ht="15.75" customHeight="1">
      <c r="A455" s="59"/>
      <c r="B455" s="60"/>
      <c r="C455" s="61"/>
      <c r="D455" s="61"/>
      <c r="E455" s="61"/>
      <c r="F455" s="61"/>
      <c r="G455" s="63"/>
      <c r="H455" s="63"/>
      <c r="I455" s="63"/>
      <c r="J455" s="59"/>
      <c r="K455" s="59"/>
    </row>
    <row r="456" ht="15.75" customHeight="1">
      <c r="A456" s="59"/>
      <c r="B456" s="60"/>
      <c r="C456" s="61"/>
      <c r="D456" s="61"/>
      <c r="E456" s="61"/>
      <c r="F456" s="61"/>
      <c r="G456" s="63"/>
      <c r="H456" s="63"/>
      <c r="I456" s="63"/>
      <c r="J456" s="59"/>
      <c r="K456" s="59"/>
    </row>
    <row r="457" ht="15.75" customHeight="1">
      <c r="A457" s="59"/>
      <c r="B457" s="60"/>
      <c r="C457" s="61"/>
      <c r="D457" s="61"/>
      <c r="E457" s="61"/>
      <c r="F457" s="61"/>
      <c r="G457" s="63"/>
      <c r="H457" s="63"/>
      <c r="I457" s="63"/>
      <c r="J457" s="59"/>
      <c r="K457" s="59"/>
    </row>
    <row r="458" ht="15.75" customHeight="1">
      <c r="A458" s="59"/>
      <c r="B458" s="60"/>
      <c r="C458" s="61"/>
      <c r="D458" s="61"/>
      <c r="E458" s="61"/>
      <c r="F458" s="61"/>
      <c r="G458" s="63"/>
      <c r="H458" s="63"/>
      <c r="I458" s="63"/>
      <c r="J458" s="59"/>
      <c r="K458" s="59"/>
    </row>
    <row r="459" ht="15.75" customHeight="1">
      <c r="A459" s="59"/>
      <c r="B459" s="60"/>
      <c r="C459" s="61"/>
      <c r="D459" s="61"/>
      <c r="E459" s="61"/>
      <c r="F459" s="61"/>
      <c r="G459" s="63"/>
      <c r="H459" s="63"/>
      <c r="I459" s="63"/>
      <c r="J459" s="59"/>
      <c r="K459" s="59"/>
    </row>
    <row r="460" ht="15.75" customHeight="1">
      <c r="A460" s="59"/>
      <c r="B460" s="60"/>
      <c r="C460" s="61"/>
      <c r="D460" s="61"/>
      <c r="E460" s="61"/>
      <c r="F460" s="61"/>
      <c r="G460" s="63"/>
      <c r="H460" s="63"/>
      <c r="I460" s="63"/>
      <c r="J460" s="59"/>
      <c r="K460" s="59"/>
    </row>
    <row r="461" ht="15.75" customHeight="1">
      <c r="A461" s="59"/>
      <c r="B461" s="60"/>
      <c r="C461" s="61"/>
      <c r="D461" s="61"/>
      <c r="E461" s="61"/>
      <c r="F461" s="61"/>
      <c r="G461" s="63"/>
      <c r="H461" s="63"/>
      <c r="I461" s="63"/>
      <c r="J461" s="59"/>
      <c r="K461" s="59"/>
    </row>
    <row r="462" ht="15.75" customHeight="1">
      <c r="A462" s="59"/>
      <c r="B462" s="60"/>
      <c r="C462" s="61"/>
      <c r="D462" s="61"/>
      <c r="E462" s="61"/>
      <c r="F462" s="61"/>
      <c r="G462" s="63"/>
      <c r="H462" s="63"/>
      <c r="I462" s="63"/>
      <c r="J462" s="59"/>
      <c r="K462" s="59"/>
    </row>
    <row r="463" ht="15.75" customHeight="1">
      <c r="A463" s="59"/>
      <c r="B463" s="60"/>
      <c r="C463" s="61"/>
      <c r="D463" s="61"/>
      <c r="E463" s="61"/>
      <c r="F463" s="61"/>
      <c r="G463" s="63"/>
      <c r="H463" s="63"/>
      <c r="I463" s="63"/>
      <c r="J463" s="59"/>
      <c r="K463" s="59"/>
    </row>
    <row r="464" ht="15.75" customHeight="1">
      <c r="A464" s="59"/>
      <c r="B464" s="60"/>
      <c r="C464" s="61"/>
      <c r="D464" s="61"/>
      <c r="E464" s="61"/>
      <c r="F464" s="61"/>
      <c r="G464" s="63"/>
      <c r="H464" s="63"/>
      <c r="I464" s="63"/>
      <c r="J464" s="59"/>
      <c r="K464" s="59"/>
    </row>
    <row r="465" ht="15.75" customHeight="1">
      <c r="A465" s="59"/>
      <c r="B465" s="60"/>
      <c r="C465" s="61"/>
      <c r="D465" s="61"/>
      <c r="E465" s="61"/>
      <c r="F465" s="61"/>
      <c r="G465" s="63"/>
      <c r="H465" s="63"/>
      <c r="I465" s="63"/>
      <c r="J465" s="59"/>
      <c r="K465" s="59"/>
    </row>
    <row r="466" ht="15.75" customHeight="1">
      <c r="A466" s="59"/>
      <c r="B466" s="60"/>
      <c r="C466" s="61"/>
      <c r="D466" s="61"/>
      <c r="E466" s="61"/>
      <c r="F466" s="61"/>
      <c r="G466" s="63"/>
      <c r="H466" s="63"/>
      <c r="I466" s="63"/>
      <c r="J466" s="59"/>
      <c r="K466" s="59"/>
    </row>
    <row r="467" ht="15.75" customHeight="1">
      <c r="A467" s="59"/>
      <c r="B467" s="60"/>
      <c r="C467" s="61"/>
      <c r="D467" s="61"/>
      <c r="E467" s="61"/>
      <c r="F467" s="61"/>
      <c r="G467" s="63"/>
      <c r="H467" s="63"/>
      <c r="I467" s="63"/>
      <c r="J467" s="59"/>
      <c r="K467" s="59"/>
    </row>
    <row r="468" ht="15.75" customHeight="1">
      <c r="A468" s="59"/>
      <c r="B468" s="60"/>
      <c r="C468" s="61"/>
      <c r="D468" s="61"/>
      <c r="E468" s="61"/>
      <c r="F468" s="61"/>
      <c r="G468" s="63"/>
      <c r="H468" s="63"/>
      <c r="I468" s="63"/>
      <c r="J468" s="59"/>
      <c r="K468" s="59"/>
    </row>
    <row r="469" ht="15.75" customHeight="1">
      <c r="A469" s="59"/>
      <c r="B469" s="60"/>
      <c r="C469" s="61"/>
      <c r="D469" s="61"/>
      <c r="E469" s="61"/>
      <c r="F469" s="61"/>
      <c r="G469" s="63"/>
      <c r="H469" s="63"/>
      <c r="I469" s="63"/>
      <c r="J469" s="59"/>
      <c r="K469" s="59"/>
    </row>
    <row r="470" ht="15.75" customHeight="1">
      <c r="A470" s="59"/>
      <c r="B470" s="60"/>
      <c r="C470" s="61"/>
      <c r="D470" s="61"/>
      <c r="E470" s="61"/>
      <c r="F470" s="61"/>
      <c r="G470" s="63"/>
      <c r="H470" s="63"/>
      <c r="I470" s="63"/>
      <c r="J470" s="59"/>
      <c r="K470" s="59"/>
    </row>
    <row r="471" ht="15.75" customHeight="1">
      <c r="A471" s="59"/>
      <c r="B471" s="60"/>
      <c r="C471" s="61"/>
      <c r="D471" s="61"/>
      <c r="E471" s="61"/>
      <c r="F471" s="61"/>
      <c r="G471" s="63"/>
      <c r="H471" s="63"/>
      <c r="I471" s="63"/>
      <c r="J471" s="59"/>
      <c r="K471" s="59"/>
    </row>
    <row r="472" ht="15.75" customHeight="1">
      <c r="A472" s="59"/>
      <c r="B472" s="60"/>
      <c r="C472" s="61"/>
      <c r="D472" s="61"/>
      <c r="E472" s="61"/>
      <c r="F472" s="61"/>
      <c r="G472" s="63"/>
      <c r="H472" s="63"/>
      <c r="I472" s="63"/>
      <c r="J472" s="59"/>
      <c r="K472" s="59"/>
    </row>
    <row r="473" ht="15.75" customHeight="1">
      <c r="A473" s="59"/>
      <c r="B473" s="60"/>
      <c r="C473" s="61"/>
      <c r="D473" s="61"/>
      <c r="E473" s="61"/>
      <c r="F473" s="61"/>
      <c r="G473" s="63"/>
      <c r="H473" s="63"/>
      <c r="I473" s="63"/>
      <c r="J473" s="59"/>
      <c r="K473" s="59"/>
    </row>
    <row r="474" ht="15.75" customHeight="1">
      <c r="A474" s="59"/>
      <c r="B474" s="60"/>
      <c r="C474" s="61"/>
      <c r="D474" s="61"/>
      <c r="E474" s="61"/>
      <c r="F474" s="61"/>
      <c r="G474" s="63"/>
      <c r="H474" s="63"/>
      <c r="I474" s="63"/>
      <c r="J474" s="59"/>
      <c r="K474" s="59"/>
    </row>
    <row r="475" ht="15.75" customHeight="1">
      <c r="A475" s="59"/>
      <c r="B475" s="60"/>
      <c r="C475" s="61"/>
      <c r="D475" s="61"/>
      <c r="E475" s="61"/>
      <c r="F475" s="61"/>
      <c r="G475" s="63"/>
      <c r="H475" s="63"/>
      <c r="I475" s="63"/>
      <c r="J475" s="59"/>
      <c r="K475" s="59"/>
    </row>
    <row r="476" ht="15.75" customHeight="1">
      <c r="A476" s="59"/>
      <c r="B476" s="60"/>
      <c r="C476" s="61"/>
      <c r="D476" s="61"/>
      <c r="E476" s="61"/>
      <c r="F476" s="61"/>
      <c r="G476" s="63"/>
      <c r="H476" s="63"/>
      <c r="I476" s="63"/>
      <c r="J476" s="59"/>
      <c r="K476" s="59"/>
    </row>
    <row r="477" ht="15.75" customHeight="1">
      <c r="A477" s="59"/>
      <c r="B477" s="60"/>
      <c r="C477" s="61"/>
      <c r="D477" s="61"/>
      <c r="E477" s="61"/>
      <c r="F477" s="61"/>
      <c r="G477" s="63"/>
      <c r="H477" s="63"/>
      <c r="I477" s="63"/>
      <c r="J477" s="59"/>
      <c r="K477" s="59"/>
    </row>
    <row r="478" ht="15.75" customHeight="1">
      <c r="A478" s="59"/>
      <c r="B478" s="60"/>
      <c r="C478" s="61"/>
      <c r="D478" s="61"/>
      <c r="E478" s="61"/>
      <c r="F478" s="61"/>
      <c r="G478" s="63"/>
      <c r="H478" s="63"/>
      <c r="I478" s="63"/>
      <c r="J478" s="59"/>
      <c r="K478" s="59"/>
    </row>
    <row r="479" ht="15.75" customHeight="1">
      <c r="A479" s="59"/>
      <c r="B479" s="60"/>
      <c r="C479" s="61"/>
      <c r="D479" s="61"/>
      <c r="E479" s="61"/>
      <c r="F479" s="61"/>
      <c r="G479" s="63"/>
      <c r="H479" s="63"/>
      <c r="I479" s="63"/>
      <c r="J479" s="59"/>
      <c r="K479" s="59"/>
    </row>
    <row r="480" ht="15.75" customHeight="1">
      <c r="A480" s="59"/>
      <c r="B480" s="60"/>
      <c r="C480" s="61"/>
      <c r="D480" s="61"/>
      <c r="E480" s="61"/>
      <c r="F480" s="61"/>
      <c r="G480" s="63"/>
      <c r="H480" s="63"/>
      <c r="I480" s="63"/>
      <c r="J480" s="59"/>
      <c r="K480" s="59"/>
    </row>
    <row r="481" ht="15.75" customHeight="1">
      <c r="A481" s="59"/>
      <c r="B481" s="60"/>
      <c r="C481" s="61"/>
      <c r="D481" s="61"/>
      <c r="E481" s="61"/>
      <c r="F481" s="61"/>
      <c r="G481" s="63"/>
      <c r="H481" s="63"/>
      <c r="I481" s="63"/>
      <c r="J481" s="59"/>
      <c r="K481" s="59"/>
    </row>
    <row r="482" ht="15.75" customHeight="1">
      <c r="A482" s="59"/>
      <c r="B482" s="60"/>
      <c r="C482" s="61"/>
      <c r="D482" s="61"/>
      <c r="E482" s="61"/>
      <c r="F482" s="61"/>
      <c r="G482" s="63"/>
      <c r="H482" s="63"/>
      <c r="I482" s="63"/>
      <c r="J482" s="59"/>
      <c r="K482" s="59"/>
    </row>
    <row r="483" ht="15.75" customHeight="1">
      <c r="A483" s="59"/>
      <c r="B483" s="60"/>
      <c r="C483" s="61"/>
      <c r="D483" s="61"/>
      <c r="E483" s="61"/>
      <c r="F483" s="61"/>
      <c r="G483" s="63"/>
      <c r="H483" s="63"/>
      <c r="I483" s="63"/>
      <c r="J483" s="59"/>
      <c r="K483" s="59"/>
    </row>
    <row r="484" ht="15.75" customHeight="1">
      <c r="A484" s="59"/>
      <c r="B484" s="60"/>
      <c r="C484" s="61"/>
      <c r="D484" s="61"/>
      <c r="E484" s="61"/>
      <c r="F484" s="61"/>
      <c r="G484" s="63"/>
      <c r="H484" s="63"/>
      <c r="I484" s="63"/>
      <c r="J484" s="59"/>
      <c r="K484" s="59"/>
    </row>
    <row r="485" ht="15.75" customHeight="1">
      <c r="A485" s="59"/>
      <c r="B485" s="60"/>
      <c r="C485" s="61"/>
      <c r="D485" s="61"/>
      <c r="E485" s="61"/>
      <c r="F485" s="61"/>
      <c r="G485" s="63"/>
      <c r="H485" s="63"/>
      <c r="I485" s="63"/>
      <c r="J485" s="59"/>
      <c r="K485" s="59"/>
    </row>
    <row r="486" ht="15.75" customHeight="1">
      <c r="A486" s="59"/>
      <c r="B486" s="60"/>
      <c r="C486" s="61"/>
      <c r="D486" s="61"/>
      <c r="E486" s="61"/>
      <c r="F486" s="61"/>
      <c r="G486" s="63"/>
      <c r="H486" s="63"/>
      <c r="I486" s="63"/>
      <c r="J486" s="59"/>
      <c r="K486" s="59"/>
    </row>
    <row r="487" ht="15.75" customHeight="1">
      <c r="A487" s="59"/>
      <c r="B487" s="60"/>
      <c r="C487" s="61"/>
      <c r="D487" s="61"/>
      <c r="E487" s="61"/>
      <c r="F487" s="61"/>
      <c r="G487" s="63"/>
      <c r="H487" s="63"/>
      <c r="I487" s="63"/>
      <c r="J487" s="59"/>
      <c r="K487" s="59"/>
    </row>
    <row r="488" ht="15.75" customHeight="1">
      <c r="A488" s="59"/>
      <c r="B488" s="60"/>
      <c r="C488" s="61"/>
      <c r="D488" s="61"/>
      <c r="E488" s="61"/>
      <c r="F488" s="61"/>
      <c r="G488" s="63"/>
      <c r="H488" s="63"/>
      <c r="I488" s="63"/>
      <c r="J488" s="59"/>
      <c r="K488" s="59"/>
    </row>
    <row r="489" ht="15.75" customHeight="1">
      <c r="A489" s="59"/>
      <c r="B489" s="60"/>
      <c r="C489" s="61"/>
      <c r="D489" s="61"/>
      <c r="E489" s="61"/>
      <c r="F489" s="61"/>
      <c r="G489" s="63"/>
      <c r="H489" s="63"/>
      <c r="I489" s="63"/>
      <c r="J489" s="59"/>
      <c r="K489" s="59"/>
    </row>
    <row r="490" ht="15.75" customHeight="1">
      <c r="A490" s="59"/>
      <c r="B490" s="60"/>
      <c r="C490" s="61"/>
      <c r="D490" s="61"/>
      <c r="E490" s="61"/>
      <c r="F490" s="61"/>
      <c r="G490" s="63"/>
      <c r="H490" s="63"/>
      <c r="I490" s="63"/>
      <c r="J490" s="59"/>
      <c r="K490" s="59"/>
    </row>
    <row r="491" ht="15.75" customHeight="1">
      <c r="A491" s="59"/>
      <c r="B491" s="60"/>
      <c r="C491" s="61"/>
      <c r="D491" s="61"/>
      <c r="E491" s="61"/>
      <c r="F491" s="61"/>
      <c r="G491" s="63"/>
      <c r="H491" s="63"/>
      <c r="I491" s="63"/>
      <c r="J491" s="59"/>
      <c r="K491" s="59"/>
    </row>
    <row r="492" ht="15.75" customHeight="1">
      <c r="A492" s="59"/>
      <c r="B492" s="60"/>
      <c r="C492" s="61"/>
      <c r="D492" s="61"/>
      <c r="E492" s="61"/>
      <c r="F492" s="61"/>
      <c r="G492" s="63"/>
      <c r="H492" s="63"/>
      <c r="I492" s="63"/>
      <c r="J492" s="59"/>
      <c r="K492" s="59"/>
    </row>
    <row r="493" ht="15.75" customHeight="1">
      <c r="A493" s="59"/>
      <c r="B493" s="60"/>
      <c r="C493" s="61"/>
      <c r="D493" s="61"/>
      <c r="E493" s="61"/>
      <c r="F493" s="61"/>
      <c r="G493" s="63"/>
      <c r="H493" s="63"/>
      <c r="I493" s="63"/>
      <c r="J493" s="59"/>
      <c r="K493" s="59"/>
    </row>
    <row r="494" ht="15.75" customHeight="1">
      <c r="A494" s="59"/>
      <c r="B494" s="60"/>
      <c r="C494" s="61"/>
      <c r="D494" s="61"/>
      <c r="E494" s="61"/>
      <c r="F494" s="61"/>
      <c r="G494" s="63"/>
      <c r="H494" s="63"/>
      <c r="I494" s="63"/>
      <c r="J494" s="59"/>
      <c r="K494" s="59"/>
    </row>
    <row r="495" ht="15.75" customHeight="1">
      <c r="A495" s="59"/>
      <c r="B495" s="60"/>
      <c r="C495" s="61"/>
      <c r="D495" s="61"/>
      <c r="E495" s="61"/>
      <c r="F495" s="61"/>
      <c r="G495" s="63"/>
      <c r="H495" s="63"/>
      <c r="I495" s="63"/>
      <c r="J495" s="59"/>
      <c r="K495" s="59"/>
    </row>
    <row r="496" ht="15.75" customHeight="1">
      <c r="A496" s="59"/>
      <c r="B496" s="60"/>
      <c r="C496" s="61"/>
      <c r="D496" s="61"/>
      <c r="E496" s="61"/>
      <c r="F496" s="61"/>
      <c r="G496" s="63"/>
      <c r="H496" s="63"/>
      <c r="I496" s="63"/>
      <c r="J496" s="59"/>
      <c r="K496" s="59"/>
    </row>
    <row r="497" ht="15.75" customHeight="1">
      <c r="A497" s="59"/>
      <c r="B497" s="60"/>
      <c r="C497" s="61"/>
      <c r="D497" s="61"/>
      <c r="E497" s="61"/>
      <c r="F497" s="61"/>
      <c r="G497" s="63"/>
      <c r="H497" s="63"/>
      <c r="I497" s="63"/>
      <c r="J497" s="59"/>
      <c r="K497" s="59"/>
    </row>
    <row r="498" ht="15.75" customHeight="1">
      <c r="A498" s="59"/>
      <c r="B498" s="60"/>
      <c r="C498" s="61"/>
      <c r="D498" s="61"/>
      <c r="E498" s="61"/>
      <c r="F498" s="61"/>
      <c r="G498" s="63"/>
      <c r="H498" s="63"/>
      <c r="I498" s="63"/>
      <c r="J498" s="59"/>
      <c r="K498" s="59"/>
    </row>
    <row r="499" ht="15.75" customHeight="1">
      <c r="A499" s="59"/>
      <c r="B499" s="60"/>
      <c r="C499" s="61"/>
      <c r="D499" s="61"/>
      <c r="E499" s="61"/>
      <c r="F499" s="61"/>
      <c r="G499" s="63"/>
      <c r="H499" s="63"/>
      <c r="I499" s="63"/>
      <c r="J499" s="59"/>
      <c r="K499" s="59"/>
    </row>
    <row r="500" ht="15.75" customHeight="1">
      <c r="A500" s="59"/>
      <c r="B500" s="60"/>
      <c r="C500" s="61"/>
      <c r="D500" s="61"/>
      <c r="E500" s="61"/>
      <c r="F500" s="61"/>
      <c r="G500" s="63"/>
      <c r="H500" s="63"/>
      <c r="I500" s="63"/>
      <c r="J500" s="59"/>
      <c r="K500" s="59"/>
    </row>
    <row r="501" ht="15.75" customHeight="1">
      <c r="A501" s="59"/>
      <c r="B501" s="60"/>
      <c r="C501" s="61"/>
      <c r="D501" s="61"/>
      <c r="E501" s="61"/>
      <c r="F501" s="61"/>
      <c r="G501" s="63"/>
      <c r="H501" s="63"/>
      <c r="I501" s="63"/>
      <c r="J501" s="59"/>
      <c r="K501" s="59"/>
    </row>
    <row r="502" ht="15.75" customHeight="1">
      <c r="A502" s="59"/>
      <c r="B502" s="60"/>
      <c r="C502" s="61"/>
      <c r="D502" s="61"/>
      <c r="E502" s="61"/>
      <c r="F502" s="61"/>
      <c r="G502" s="63"/>
      <c r="H502" s="63"/>
      <c r="I502" s="63"/>
      <c r="J502" s="59"/>
      <c r="K502" s="59"/>
    </row>
    <row r="503" ht="15.75" customHeight="1">
      <c r="A503" s="59"/>
      <c r="B503" s="60"/>
      <c r="C503" s="61"/>
      <c r="D503" s="61"/>
      <c r="E503" s="61"/>
      <c r="F503" s="61"/>
      <c r="G503" s="63"/>
      <c r="H503" s="63"/>
      <c r="I503" s="63"/>
      <c r="J503" s="59"/>
      <c r="K503" s="59"/>
    </row>
    <row r="504" ht="15.75" customHeight="1">
      <c r="A504" s="59"/>
      <c r="B504" s="60"/>
      <c r="C504" s="61"/>
      <c r="D504" s="61"/>
      <c r="E504" s="61"/>
      <c r="F504" s="61"/>
      <c r="G504" s="63"/>
      <c r="H504" s="63"/>
      <c r="I504" s="63"/>
      <c r="J504" s="59"/>
      <c r="K504" s="59"/>
    </row>
    <row r="505" ht="15.75" customHeight="1">
      <c r="A505" s="59"/>
      <c r="B505" s="60"/>
      <c r="C505" s="61"/>
      <c r="D505" s="61"/>
      <c r="E505" s="61"/>
      <c r="F505" s="61"/>
      <c r="G505" s="63"/>
      <c r="H505" s="63"/>
      <c r="I505" s="63"/>
      <c r="J505" s="59"/>
      <c r="K505" s="59"/>
    </row>
    <row r="506" ht="15.75" customHeight="1">
      <c r="A506" s="59"/>
      <c r="B506" s="60"/>
      <c r="C506" s="61"/>
      <c r="D506" s="61"/>
      <c r="E506" s="61"/>
      <c r="F506" s="61"/>
      <c r="G506" s="63"/>
      <c r="H506" s="63"/>
      <c r="I506" s="63"/>
      <c r="J506" s="59"/>
      <c r="K506" s="59"/>
    </row>
    <row r="507" ht="15.75" customHeight="1">
      <c r="A507" s="59"/>
      <c r="B507" s="60"/>
      <c r="C507" s="61"/>
      <c r="D507" s="61"/>
      <c r="E507" s="61"/>
      <c r="F507" s="61"/>
      <c r="G507" s="63"/>
      <c r="H507" s="63"/>
      <c r="I507" s="63"/>
      <c r="J507" s="59"/>
      <c r="K507" s="59"/>
    </row>
    <row r="508" ht="15.75" customHeight="1">
      <c r="A508" s="59"/>
      <c r="B508" s="60"/>
      <c r="C508" s="61"/>
      <c r="D508" s="61"/>
      <c r="E508" s="61"/>
      <c r="F508" s="61"/>
      <c r="G508" s="63"/>
      <c r="H508" s="63"/>
      <c r="I508" s="63"/>
      <c r="J508" s="59"/>
      <c r="K508" s="59"/>
    </row>
    <row r="509" ht="15.75" customHeight="1">
      <c r="A509" s="59"/>
      <c r="B509" s="60"/>
      <c r="C509" s="61"/>
      <c r="D509" s="61"/>
      <c r="E509" s="61"/>
      <c r="F509" s="61"/>
      <c r="G509" s="63"/>
      <c r="H509" s="63"/>
      <c r="I509" s="63"/>
      <c r="J509" s="59"/>
      <c r="K509" s="59"/>
    </row>
    <row r="510" ht="15.75" customHeight="1">
      <c r="A510" s="59"/>
      <c r="B510" s="60"/>
      <c r="C510" s="61"/>
      <c r="D510" s="61"/>
      <c r="E510" s="61"/>
      <c r="F510" s="61"/>
      <c r="G510" s="63"/>
      <c r="H510" s="63"/>
      <c r="I510" s="63"/>
      <c r="J510" s="59"/>
      <c r="K510" s="59"/>
    </row>
    <row r="511" ht="15.75" customHeight="1">
      <c r="A511" s="59"/>
      <c r="B511" s="60"/>
      <c r="C511" s="61"/>
      <c r="D511" s="61"/>
      <c r="E511" s="61"/>
      <c r="F511" s="61"/>
      <c r="G511" s="63"/>
      <c r="H511" s="63"/>
      <c r="I511" s="63"/>
      <c r="J511" s="59"/>
      <c r="K511" s="59"/>
    </row>
    <row r="512" ht="15.75" customHeight="1">
      <c r="A512" s="59"/>
      <c r="B512" s="60"/>
      <c r="C512" s="61"/>
      <c r="D512" s="61"/>
      <c r="E512" s="61"/>
      <c r="F512" s="61"/>
      <c r="G512" s="63"/>
      <c r="H512" s="63"/>
      <c r="I512" s="63"/>
      <c r="J512" s="59"/>
      <c r="K512" s="59"/>
    </row>
    <row r="513" ht="15.75" customHeight="1">
      <c r="A513" s="59"/>
      <c r="B513" s="60"/>
      <c r="C513" s="61"/>
      <c r="D513" s="61"/>
      <c r="E513" s="61"/>
      <c r="F513" s="61"/>
      <c r="G513" s="63"/>
      <c r="H513" s="63"/>
      <c r="I513" s="63"/>
      <c r="J513" s="59"/>
      <c r="K513" s="59"/>
    </row>
    <row r="514" ht="15.75" customHeight="1">
      <c r="A514" s="59"/>
      <c r="B514" s="60"/>
      <c r="C514" s="61"/>
      <c r="D514" s="61"/>
      <c r="E514" s="61"/>
      <c r="F514" s="61"/>
      <c r="G514" s="63"/>
      <c r="H514" s="63"/>
      <c r="I514" s="63"/>
      <c r="J514" s="59"/>
      <c r="K514" s="59"/>
    </row>
    <row r="515" ht="15.75" customHeight="1">
      <c r="A515" s="59"/>
      <c r="B515" s="60"/>
      <c r="C515" s="61"/>
      <c r="D515" s="61"/>
      <c r="E515" s="61"/>
      <c r="F515" s="61"/>
      <c r="G515" s="63"/>
      <c r="H515" s="63"/>
      <c r="I515" s="63"/>
      <c r="J515" s="59"/>
      <c r="K515" s="59"/>
    </row>
    <row r="516" ht="15.75" customHeight="1">
      <c r="A516" s="59"/>
      <c r="B516" s="60"/>
      <c r="C516" s="61"/>
      <c r="D516" s="61"/>
      <c r="E516" s="61"/>
      <c r="F516" s="61"/>
      <c r="G516" s="63"/>
      <c r="H516" s="63"/>
      <c r="I516" s="63"/>
      <c r="J516" s="59"/>
      <c r="K516" s="59"/>
    </row>
    <row r="517" ht="15.75" customHeight="1">
      <c r="A517" s="59"/>
      <c r="B517" s="60"/>
      <c r="C517" s="61"/>
      <c r="D517" s="61"/>
      <c r="E517" s="61"/>
      <c r="F517" s="61"/>
      <c r="G517" s="63"/>
      <c r="H517" s="63"/>
      <c r="I517" s="63"/>
      <c r="J517" s="59"/>
      <c r="K517" s="59"/>
    </row>
    <row r="518" ht="15.75" customHeight="1">
      <c r="A518" s="59"/>
      <c r="B518" s="60"/>
      <c r="C518" s="61"/>
      <c r="D518" s="61"/>
      <c r="E518" s="61"/>
      <c r="F518" s="61"/>
      <c r="G518" s="63"/>
      <c r="H518" s="63"/>
      <c r="I518" s="63"/>
      <c r="J518" s="59"/>
      <c r="K518" s="59"/>
    </row>
    <row r="519" ht="15.75" customHeight="1">
      <c r="A519" s="59"/>
      <c r="B519" s="60"/>
      <c r="C519" s="61"/>
      <c r="D519" s="61"/>
      <c r="E519" s="61"/>
      <c r="F519" s="61"/>
      <c r="G519" s="63"/>
      <c r="H519" s="63"/>
      <c r="I519" s="63"/>
      <c r="J519" s="59"/>
      <c r="K519" s="59"/>
    </row>
    <row r="520" ht="15.75" customHeight="1">
      <c r="A520" s="59"/>
      <c r="B520" s="60"/>
      <c r="C520" s="61"/>
      <c r="D520" s="61"/>
      <c r="E520" s="61"/>
      <c r="F520" s="61"/>
      <c r="G520" s="63"/>
      <c r="H520" s="63"/>
      <c r="I520" s="63"/>
      <c r="J520" s="59"/>
      <c r="K520" s="59"/>
    </row>
    <row r="521" ht="15.75" customHeight="1">
      <c r="A521" s="59"/>
      <c r="B521" s="60"/>
      <c r="C521" s="61"/>
      <c r="D521" s="61"/>
      <c r="E521" s="61"/>
      <c r="F521" s="61"/>
      <c r="G521" s="63"/>
      <c r="H521" s="63"/>
      <c r="I521" s="63"/>
      <c r="J521" s="59"/>
      <c r="K521" s="59"/>
    </row>
    <row r="522" ht="15.75" customHeight="1">
      <c r="A522" s="59"/>
      <c r="B522" s="60"/>
      <c r="C522" s="61"/>
      <c r="D522" s="61"/>
      <c r="E522" s="61"/>
      <c r="F522" s="61"/>
      <c r="G522" s="63"/>
      <c r="H522" s="63"/>
      <c r="I522" s="63"/>
      <c r="J522" s="59"/>
      <c r="K522" s="59"/>
    </row>
    <row r="523" ht="15.75" customHeight="1">
      <c r="A523" s="59"/>
      <c r="B523" s="60"/>
      <c r="C523" s="61"/>
      <c r="D523" s="61"/>
      <c r="E523" s="61"/>
      <c r="F523" s="61"/>
      <c r="G523" s="63"/>
      <c r="H523" s="63"/>
      <c r="I523" s="63"/>
      <c r="J523" s="59"/>
      <c r="K523" s="59"/>
    </row>
    <row r="524" ht="15.75" customHeight="1">
      <c r="A524" s="59"/>
      <c r="B524" s="60"/>
      <c r="C524" s="61"/>
      <c r="D524" s="61"/>
      <c r="E524" s="61"/>
      <c r="F524" s="61"/>
      <c r="G524" s="63"/>
      <c r="H524" s="63"/>
      <c r="I524" s="63"/>
      <c r="J524" s="59"/>
      <c r="K524" s="59"/>
    </row>
    <row r="525" ht="15.75" customHeight="1">
      <c r="A525" s="59"/>
      <c r="B525" s="60"/>
      <c r="C525" s="61"/>
      <c r="D525" s="61"/>
      <c r="E525" s="61"/>
      <c r="F525" s="61"/>
      <c r="G525" s="63"/>
      <c r="H525" s="63"/>
      <c r="I525" s="63"/>
      <c r="J525" s="59"/>
      <c r="K525" s="59"/>
    </row>
    <row r="526" ht="15.75" customHeight="1">
      <c r="A526" s="59"/>
      <c r="B526" s="60"/>
      <c r="C526" s="61"/>
      <c r="D526" s="61"/>
      <c r="E526" s="61"/>
      <c r="F526" s="61"/>
      <c r="G526" s="63"/>
      <c r="H526" s="63"/>
      <c r="I526" s="63"/>
      <c r="J526" s="59"/>
      <c r="K526" s="59"/>
    </row>
    <row r="527" ht="15.75" customHeight="1">
      <c r="A527" s="59"/>
      <c r="B527" s="60"/>
      <c r="C527" s="61"/>
      <c r="D527" s="61"/>
      <c r="E527" s="61"/>
      <c r="F527" s="61"/>
      <c r="G527" s="63"/>
      <c r="H527" s="63"/>
      <c r="I527" s="63"/>
      <c r="J527" s="59"/>
      <c r="K527" s="59"/>
    </row>
    <row r="528" ht="15.75" customHeight="1">
      <c r="A528" s="59"/>
      <c r="B528" s="60"/>
      <c r="C528" s="61"/>
      <c r="D528" s="61"/>
      <c r="E528" s="61"/>
      <c r="F528" s="61"/>
      <c r="G528" s="63"/>
      <c r="H528" s="63"/>
      <c r="I528" s="63"/>
      <c r="J528" s="59"/>
      <c r="K528" s="59"/>
    </row>
    <row r="529" ht="15.75" customHeight="1">
      <c r="A529" s="59"/>
      <c r="B529" s="60"/>
      <c r="C529" s="61"/>
      <c r="D529" s="61"/>
      <c r="E529" s="61"/>
      <c r="F529" s="61"/>
      <c r="G529" s="63"/>
      <c r="H529" s="63"/>
      <c r="I529" s="63"/>
      <c r="J529" s="59"/>
      <c r="K529" s="59"/>
    </row>
    <row r="530" ht="15.75" customHeight="1">
      <c r="A530" s="59"/>
      <c r="B530" s="60"/>
      <c r="C530" s="61"/>
      <c r="D530" s="61"/>
      <c r="E530" s="61"/>
      <c r="F530" s="61"/>
      <c r="G530" s="63"/>
      <c r="H530" s="63"/>
      <c r="I530" s="63"/>
      <c r="J530" s="59"/>
      <c r="K530" s="59"/>
    </row>
    <row r="531" ht="15.75" customHeight="1">
      <c r="A531" s="59"/>
      <c r="B531" s="60"/>
      <c r="C531" s="61"/>
      <c r="D531" s="61"/>
      <c r="E531" s="61"/>
      <c r="F531" s="61"/>
      <c r="G531" s="63"/>
      <c r="H531" s="63"/>
      <c r="I531" s="63"/>
      <c r="J531" s="59"/>
      <c r="K531" s="59"/>
    </row>
    <row r="532" ht="15.75" customHeight="1">
      <c r="A532" s="59"/>
      <c r="B532" s="60"/>
      <c r="C532" s="61"/>
      <c r="D532" s="61"/>
      <c r="E532" s="61"/>
      <c r="F532" s="61"/>
      <c r="G532" s="63"/>
      <c r="H532" s="63"/>
      <c r="I532" s="63"/>
      <c r="J532" s="59"/>
      <c r="K532" s="59"/>
    </row>
    <row r="533" ht="15.75" customHeight="1">
      <c r="A533" s="59"/>
      <c r="B533" s="60"/>
      <c r="C533" s="61"/>
      <c r="D533" s="61"/>
      <c r="E533" s="61"/>
      <c r="F533" s="61"/>
      <c r="G533" s="63"/>
      <c r="H533" s="63"/>
      <c r="I533" s="63"/>
      <c r="J533" s="59"/>
      <c r="K533" s="59"/>
    </row>
    <row r="534" ht="15.75" customHeight="1">
      <c r="A534" s="59"/>
      <c r="B534" s="60"/>
      <c r="C534" s="61"/>
      <c r="D534" s="61"/>
      <c r="E534" s="61"/>
      <c r="F534" s="61"/>
      <c r="G534" s="63"/>
      <c r="H534" s="63"/>
      <c r="I534" s="63"/>
      <c r="J534" s="59"/>
      <c r="K534" s="59"/>
    </row>
    <row r="535" ht="15.75" customHeight="1">
      <c r="A535" s="59"/>
      <c r="B535" s="60"/>
      <c r="C535" s="61"/>
      <c r="D535" s="61"/>
      <c r="E535" s="61"/>
      <c r="F535" s="61"/>
      <c r="G535" s="63"/>
      <c r="H535" s="63"/>
      <c r="I535" s="63"/>
      <c r="J535" s="59"/>
      <c r="K535" s="59"/>
    </row>
    <row r="536" ht="15.75" customHeight="1">
      <c r="A536" s="59"/>
      <c r="B536" s="60"/>
      <c r="C536" s="61"/>
      <c r="D536" s="61"/>
      <c r="E536" s="61"/>
      <c r="F536" s="61"/>
      <c r="G536" s="63"/>
      <c r="H536" s="63"/>
      <c r="I536" s="63"/>
      <c r="J536" s="59"/>
      <c r="K536" s="59"/>
    </row>
    <row r="537" ht="15.75" customHeight="1">
      <c r="A537" s="59"/>
      <c r="B537" s="60"/>
      <c r="C537" s="61"/>
      <c r="D537" s="61"/>
      <c r="E537" s="61"/>
      <c r="F537" s="61"/>
      <c r="G537" s="63"/>
      <c r="H537" s="63"/>
      <c r="I537" s="63"/>
      <c r="J537" s="59"/>
      <c r="K537" s="59"/>
    </row>
    <row r="538" ht="15.75" customHeight="1">
      <c r="A538" s="59"/>
      <c r="B538" s="60"/>
      <c r="C538" s="61"/>
      <c r="D538" s="61"/>
      <c r="E538" s="61"/>
      <c r="F538" s="61"/>
      <c r="G538" s="63"/>
      <c r="H538" s="63"/>
      <c r="I538" s="63"/>
      <c r="J538" s="59"/>
      <c r="K538" s="59"/>
    </row>
    <row r="539" ht="15.75" customHeight="1">
      <c r="A539" s="59"/>
      <c r="B539" s="60"/>
      <c r="C539" s="61"/>
      <c r="D539" s="61"/>
      <c r="E539" s="61"/>
      <c r="F539" s="61"/>
      <c r="G539" s="63"/>
      <c r="H539" s="63"/>
      <c r="I539" s="63"/>
      <c r="J539" s="59"/>
      <c r="K539" s="59"/>
    </row>
    <row r="540" ht="15.75" customHeight="1">
      <c r="A540" s="59"/>
      <c r="B540" s="60"/>
      <c r="C540" s="61"/>
      <c r="D540" s="61"/>
      <c r="E540" s="61"/>
      <c r="F540" s="61"/>
      <c r="G540" s="63"/>
      <c r="H540" s="63"/>
      <c r="I540" s="63"/>
      <c r="J540" s="59"/>
      <c r="K540" s="59"/>
    </row>
    <row r="541" ht="15.75" customHeight="1">
      <c r="A541" s="59"/>
      <c r="B541" s="60"/>
      <c r="C541" s="61"/>
      <c r="D541" s="61"/>
      <c r="E541" s="61"/>
      <c r="F541" s="61"/>
      <c r="G541" s="63"/>
      <c r="H541" s="63"/>
      <c r="I541" s="63"/>
      <c r="J541" s="59"/>
      <c r="K541" s="59"/>
    </row>
    <row r="542" ht="15.75" customHeight="1">
      <c r="A542" s="59"/>
      <c r="B542" s="60"/>
      <c r="C542" s="61"/>
      <c r="D542" s="61"/>
      <c r="E542" s="61"/>
      <c r="F542" s="61"/>
      <c r="G542" s="63"/>
      <c r="H542" s="63"/>
      <c r="I542" s="63"/>
      <c r="J542" s="59"/>
      <c r="K542" s="59"/>
    </row>
    <row r="543" ht="15.75" customHeight="1">
      <c r="A543" s="59"/>
      <c r="B543" s="60"/>
      <c r="C543" s="61"/>
      <c r="D543" s="61"/>
      <c r="E543" s="61"/>
      <c r="F543" s="61"/>
      <c r="G543" s="63"/>
      <c r="H543" s="63"/>
      <c r="I543" s="63"/>
      <c r="J543" s="59"/>
      <c r="K543" s="59"/>
    </row>
    <row r="544" ht="15.75" customHeight="1">
      <c r="A544" s="59"/>
      <c r="B544" s="60"/>
      <c r="C544" s="61"/>
      <c r="D544" s="61"/>
      <c r="E544" s="61"/>
      <c r="F544" s="61"/>
      <c r="G544" s="63"/>
      <c r="H544" s="63"/>
      <c r="I544" s="63"/>
      <c r="J544" s="59"/>
      <c r="K544" s="59"/>
    </row>
    <row r="545" ht="15.75" customHeight="1">
      <c r="A545" s="59"/>
      <c r="B545" s="60"/>
      <c r="C545" s="61"/>
      <c r="D545" s="61"/>
      <c r="E545" s="61"/>
      <c r="F545" s="61"/>
      <c r="G545" s="63"/>
      <c r="H545" s="63"/>
      <c r="I545" s="63"/>
      <c r="J545" s="59"/>
      <c r="K545" s="59"/>
    </row>
    <row r="546" ht="15.75" customHeight="1">
      <c r="A546" s="59"/>
      <c r="B546" s="60"/>
      <c r="C546" s="61"/>
      <c r="D546" s="61"/>
      <c r="E546" s="61"/>
      <c r="F546" s="61"/>
      <c r="G546" s="63"/>
      <c r="H546" s="63"/>
      <c r="I546" s="63"/>
      <c r="J546" s="59"/>
      <c r="K546" s="59"/>
    </row>
    <row r="547" ht="15.75" customHeight="1">
      <c r="A547" s="59"/>
      <c r="B547" s="60"/>
      <c r="C547" s="61"/>
      <c r="D547" s="61"/>
      <c r="E547" s="61"/>
      <c r="F547" s="61"/>
      <c r="G547" s="63"/>
      <c r="H547" s="63"/>
      <c r="I547" s="63"/>
      <c r="J547" s="59"/>
      <c r="K547" s="59"/>
    </row>
    <row r="548" ht="15.75" customHeight="1">
      <c r="A548" s="59"/>
      <c r="B548" s="60"/>
      <c r="C548" s="61"/>
      <c r="D548" s="61"/>
      <c r="E548" s="61"/>
      <c r="F548" s="61"/>
      <c r="G548" s="63"/>
      <c r="H548" s="63"/>
      <c r="I548" s="63"/>
      <c r="J548" s="59"/>
      <c r="K548" s="59"/>
    </row>
    <row r="549" ht="15.75" customHeight="1">
      <c r="A549" s="59"/>
      <c r="B549" s="60"/>
      <c r="C549" s="61"/>
      <c r="D549" s="61"/>
      <c r="E549" s="61"/>
      <c r="F549" s="61"/>
      <c r="G549" s="63"/>
      <c r="H549" s="63"/>
      <c r="I549" s="63"/>
      <c r="J549" s="59"/>
      <c r="K549" s="59"/>
    </row>
    <row r="550" ht="15.75" customHeight="1">
      <c r="A550" s="59"/>
      <c r="B550" s="60"/>
      <c r="C550" s="61"/>
      <c r="D550" s="61"/>
      <c r="E550" s="61"/>
      <c r="F550" s="61"/>
      <c r="G550" s="63"/>
      <c r="H550" s="63"/>
      <c r="I550" s="63"/>
      <c r="J550" s="59"/>
      <c r="K550" s="59"/>
    </row>
    <row r="551" ht="15.75" customHeight="1">
      <c r="A551" s="59"/>
      <c r="B551" s="60"/>
      <c r="C551" s="61"/>
      <c r="D551" s="61"/>
      <c r="E551" s="61"/>
      <c r="F551" s="61"/>
      <c r="G551" s="63"/>
      <c r="H551" s="63"/>
      <c r="I551" s="63"/>
      <c r="J551" s="59"/>
      <c r="K551" s="59"/>
    </row>
    <row r="552" ht="15.75" customHeight="1">
      <c r="A552" s="59"/>
      <c r="B552" s="60"/>
      <c r="C552" s="61"/>
      <c r="D552" s="61"/>
      <c r="E552" s="61"/>
      <c r="F552" s="61"/>
      <c r="G552" s="63"/>
      <c r="H552" s="63"/>
      <c r="I552" s="63"/>
      <c r="J552" s="59"/>
      <c r="K552" s="59"/>
    </row>
    <row r="553" ht="15.75" customHeight="1">
      <c r="A553" s="59"/>
      <c r="B553" s="60"/>
      <c r="C553" s="61"/>
      <c r="D553" s="61"/>
      <c r="E553" s="61"/>
      <c r="F553" s="61"/>
      <c r="G553" s="63"/>
      <c r="H553" s="63"/>
      <c r="I553" s="63"/>
      <c r="J553" s="59"/>
      <c r="K553" s="59"/>
    </row>
    <row r="554" ht="15.75" customHeight="1">
      <c r="A554" s="59"/>
      <c r="B554" s="60"/>
      <c r="C554" s="61"/>
      <c r="D554" s="61"/>
      <c r="E554" s="61"/>
      <c r="F554" s="61"/>
      <c r="G554" s="63"/>
      <c r="H554" s="63"/>
      <c r="I554" s="63"/>
      <c r="J554" s="59"/>
      <c r="K554" s="59"/>
    </row>
    <row r="555" ht="15.75" customHeight="1">
      <c r="A555" s="59"/>
      <c r="B555" s="60"/>
      <c r="C555" s="61"/>
      <c r="D555" s="61"/>
      <c r="E555" s="61"/>
      <c r="F555" s="61"/>
      <c r="G555" s="63"/>
      <c r="H555" s="63"/>
      <c r="I555" s="63"/>
      <c r="J555" s="59"/>
      <c r="K555" s="59"/>
    </row>
    <row r="556" ht="15.75" customHeight="1">
      <c r="A556" s="59"/>
      <c r="B556" s="60"/>
      <c r="C556" s="61"/>
      <c r="D556" s="61"/>
      <c r="E556" s="61"/>
      <c r="F556" s="61"/>
      <c r="G556" s="63"/>
      <c r="H556" s="63"/>
      <c r="I556" s="63"/>
      <c r="J556" s="59"/>
      <c r="K556" s="59"/>
    </row>
    <row r="557" ht="15.75" customHeight="1">
      <c r="A557" s="59"/>
      <c r="B557" s="60"/>
      <c r="C557" s="61"/>
      <c r="D557" s="61"/>
      <c r="E557" s="61"/>
      <c r="F557" s="61"/>
      <c r="G557" s="63"/>
      <c r="H557" s="63"/>
      <c r="I557" s="63"/>
      <c r="J557" s="59"/>
      <c r="K557" s="59"/>
    </row>
    <row r="558" ht="15.75" customHeight="1">
      <c r="A558" s="59"/>
      <c r="B558" s="60"/>
      <c r="C558" s="61"/>
      <c r="D558" s="61"/>
      <c r="E558" s="61"/>
      <c r="F558" s="61"/>
      <c r="G558" s="63"/>
      <c r="H558" s="63"/>
      <c r="I558" s="63"/>
      <c r="J558" s="59"/>
      <c r="K558" s="59"/>
    </row>
    <row r="559" ht="15.75" customHeight="1">
      <c r="A559" s="59"/>
      <c r="B559" s="60"/>
      <c r="C559" s="61"/>
      <c r="D559" s="61"/>
      <c r="E559" s="61"/>
      <c r="F559" s="61"/>
      <c r="G559" s="63"/>
      <c r="H559" s="63"/>
      <c r="I559" s="63"/>
      <c r="J559" s="59"/>
      <c r="K559" s="59"/>
    </row>
    <row r="560" ht="15.75" customHeight="1">
      <c r="A560" s="59"/>
      <c r="B560" s="60"/>
      <c r="C560" s="61"/>
      <c r="D560" s="61"/>
      <c r="E560" s="61"/>
      <c r="F560" s="61"/>
      <c r="G560" s="63"/>
      <c r="H560" s="63"/>
      <c r="I560" s="63"/>
      <c r="J560" s="59"/>
      <c r="K560" s="59"/>
    </row>
    <row r="561" ht="15.75" customHeight="1">
      <c r="A561" s="59"/>
      <c r="B561" s="60"/>
      <c r="C561" s="61"/>
      <c r="D561" s="61"/>
      <c r="E561" s="61"/>
      <c r="F561" s="61"/>
      <c r="G561" s="63"/>
      <c r="H561" s="63"/>
      <c r="I561" s="63"/>
      <c r="J561" s="59"/>
      <c r="K561" s="59"/>
    </row>
    <row r="562" ht="15.75" customHeight="1">
      <c r="A562" s="59"/>
      <c r="B562" s="60"/>
      <c r="C562" s="61"/>
      <c r="D562" s="61"/>
      <c r="E562" s="61"/>
      <c r="F562" s="61"/>
      <c r="G562" s="63"/>
      <c r="H562" s="63"/>
      <c r="I562" s="63"/>
      <c r="J562" s="59"/>
      <c r="K562" s="59"/>
    </row>
    <row r="563" ht="15.75" customHeight="1">
      <c r="A563" s="59"/>
      <c r="B563" s="60"/>
      <c r="C563" s="61"/>
      <c r="D563" s="61"/>
      <c r="E563" s="61"/>
      <c r="F563" s="61"/>
      <c r="G563" s="63"/>
      <c r="H563" s="63"/>
      <c r="I563" s="63"/>
      <c r="J563" s="59"/>
      <c r="K563" s="59"/>
    </row>
    <row r="564" ht="15.75" customHeight="1">
      <c r="A564" s="59"/>
      <c r="B564" s="60"/>
      <c r="C564" s="61"/>
      <c r="D564" s="61"/>
      <c r="E564" s="61"/>
      <c r="F564" s="61"/>
      <c r="G564" s="63"/>
      <c r="H564" s="63"/>
      <c r="I564" s="63"/>
      <c r="J564" s="59"/>
      <c r="K564" s="59"/>
    </row>
    <row r="565" ht="15.75" customHeight="1">
      <c r="A565" s="59"/>
      <c r="B565" s="60"/>
      <c r="C565" s="61"/>
      <c r="D565" s="61"/>
      <c r="E565" s="61"/>
      <c r="F565" s="61"/>
      <c r="G565" s="63"/>
      <c r="H565" s="63"/>
      <c r="I565" s="63"/>
      <c r="J565" s="59"/>
      <c r="K565" s="59"/>
    </row>
    <row r="566" ht="15.75" customHeight="1">
      <c r="A566" s="59"/>
      <c r="B566" s="60"/>
      <c r="C566" s="61"/>
      <c r="D566" s="61"/>
      <c r="E566" s="61"/>
      <c r="F566" s="61"/>
      <c r="G566" s="63"/>
      <c r="H566" s="63"/>
      <c r="I566" s="63"/>
      <c r="J566" s="59"/>
      <c r="K566" s="59"/>
    </row>
    <row r="567" ht="15.75" customHeight="1">
      <c r="A567" s="59"/>
      <c r="B567" s="60"/>
      <c r="C567" s="61"/>
      <c r="D567" s="61"/>
      <c r="E567" s="61"/>
      <c r="F567" s="61"/>
      <c r="G567" s="63"/>
      <c r="H567" s="63"/>
      <c r="I567" s="63"/>
      <c r="J567" s="59"/>
      <c r="K567" s="59"/>
    </row>
    <row r="568" ht="15.75" customHeight="1">
      <c r="A568" s="59"/>
      <c r="B568" s="60"/>
      <c r="C568" s="61"/>
      <c r="D568" s="61"/>
      <c r="E568" s="61"/>
      <c r="F568" s="61"/>
      <c r="G568" s="63"/>
      <c r="H568" s="63"/>
      <c r="I568" s="63"/>
      <c r="J568" s="59"/>
      <c r="K568" s="59"/>
    </row>
    <row r="569" ht="15.75" customHeight="1">
      <c r="A569" s="59"/>
      <c r="B569" s="60"/>
      <c r="C569" s="61"/>
      <c r="D569" s="61"/>
      <c r="E569" s="61"/>
      <c r="F569" s="61"/>
      <c r="G569" s="63"/>
      <c r="H569" s="63"/>
      <c r="I569" s="63"/>
      <c r="J569" s="59"/>
      <c r="K569" s="59"/>
    </row>
    <row r="570" ht="15.75" customHeight="1">
      <c r="A570" s="59"/>
      <c r="B570" s="60"/>
      <c r="C570" s="61"/>
      <c r="D570" s="61"/>
      <c r="E570" s="61"/>
      <c r="F570" s="61"/>
      <c r="G570" s="63"/>
      <c r="H570" s="63"/>
      <c r="I570" s="63"/>
      <c r="J570" s="59"/>
      <c r="K570" s="59"/>
    </row>
    <row r="571" ht="15.75" customHeight="1">
      <c r="A571" s="59"/>
      <c r="B571" s="60"/>
      <c r="C571" s="61"/>
      <c r="D571" s="61"/>
      <c r="E571" s="61"/>
      <c r="F571" s="61"/>
      <c r="G571" s="63"/>
      <c r="H571" s="63"/>
      <c r="I571" s="63"/>
      <c r="J571" s="59"/>
      <c r="K571" s="59"/>
    </row>
    <row r="572" ht="15.75" customHeight="1">
      <c r="A572" s="59"/>
      <c r="B572" s="60"/>
      <c r="C572" s="61"/>
      <c r="D572" s="61"/>
      <c r="E572" s="61"/>
      <c r="F572" s="61"/>
      <c r="G572" s="63"/>
      <c r="H572" s="63"/>
      <c r="I572" s="63"/>
      <c r="J572" s="59"/>
      <c r="K572" s="59"/>
    </row>
    <row r="573" ht="15.75" customHeight="1">
      <c r="A573" s="59"/>
      <c r="B573" s="60"/>
      <c r="C573" s="61"/>
      <c r="D573" s="61"/>
      <c r="E573" s="61"/>
      <c r="F573" s="61"/>
      <c r="G573" s="63"/>
      <c r="H573" s="63"/>
      <c r="I573" s="63"/>
      <c r="J573" s="59"/>
      <c r="K573" s="59"/>
    </row>
    <row r="574" ht="15.75" customHeight="1">
      <c r="A574" s="59"/>
      <c r="B574" s="60"/>
      <c r="C574" s="61"/>
      <c r="D574" s="61"/>
      <c r="E574" s="61"/>
      <c r="F574" s="61"/>
      <c r="G574" s="63"/>
      <c r="H574" s="63"/>
      <c r="I574" s="63"/>
      <c r="J574" s="59"/>
      <c r="K574" s="59"/>
    </row>
    <row r="575" ht="15.75" customHeight="1">
      <c r="A575" s="59"/>
      <c r="B575" s="60"/>
      <c r="C575" s="61"/>
      <c r="D575" s="61"/>
      <c r="E575" s="61"/>
      <c r="F575" s="61"/>
      <c r="G575" s="63"/>
      <c r="H575" s="63"/>
      <c r="I575" s="63"/>
      <c r="J575" s="59"/>
      <c r="K575" s="59"/>
    </row>
    <row r="576" ht="15.75" customHeight="1">
      <c r="A576" s="59"/>
      <c r="B576" s="60"/>
      <c r="C576" s="61"/>
      <c r="D576" s="61"/>
      <c r="E576" s="61"/>
      <c r="F576" s="61"/>
      <c r="G576" s="63"/>
      <c r="H576" s="63"/>
      <c r="I576" s="63"/>
      <c r="J576" s="59"/>
      <c r="K576" s="59"/>
    </row>
    <row r="577" ht="15.75" customHeight="1">
      <c r="A577" s="59"/>
      <c r="B577" s="60"/>
      <c r="C577" s="61"/>
      <c r="D577" s="61"/>
      <c r="E577" s="61"/>
      <c r="F577" s="61"/>
      <c r="G577" s="63"/>
      <c r="H577" s="63"/>
      <c r="I577" s="63"/>
      <c r="J577" s="59"/>
      <c r="K577" s="59"/>
    </row>
    <row r="578" ht="15.75" customHeight="1">
      <c r="A578" s="59"/>
      <c r="B578" s="60"/>
      <c r="C578" s="61"/>
      <c r="D578" s="61"/>
      <c r="E578" s="61"/>
      <c r="F578" s="61"/>
      <c r="G578" s="63"/>
      <c r="H578" s="63"/>
      <c r="I578" s="63"/>
      <c r="J578" s="59"/>
      <c r="K578" s="59"/>
    </row>
    <row r="579" ht="15.75" customHeight="1">
      <c r="A579" s="59"/>
      <c r="B579" s="60"/>
      <c r="C579" s="61"/>
      <c r="D579" s="61"/>
      <c r="E579" s="61"/>
      <c r="F579" s="61"/>
      <c r="G579" s="63"/>
      <c r="H579" s="63"/>
      <c r="I579" s="63"/>
      <c r="J579" s="59"/>
      <c r="K579" s="59"/>
    </row>
    <row r="580" ht="15.75" customHeight="1">
      <c r="A580" s="59"/>
      <c r="B580" s="60"/>
      <c r="C580" s="61"/>
      <c r="D580" s="61"/>
      <c r="E580" s="61"/>
      <c r="F580" s="61"/>
      <c r="G580" s="63"/>
      <c r="H580" s="63"/>
      <c r="I580" s="63"/>
      <c r="J580" s="59"/>
      <c r="K580" s="59"/>
    </row>
    <row r="581" ht="15.75" customHeight="1">
      <c r="A581" s="59"/>
      <c r="B581" s="60"/>
      <c r="C581" s="61"/>
      <c r="D581" s="61"/>
      <c r="E581" s="61"/>
      <c r="F581" s="61"/>
      <c r="G581" s="63"/>
      <c r="H581" s="63"/>
      <c r="I581" s="63"/>
      <c r="J581" s="59"/>
      <c r="K581" s="59"/>
    </row>
    <row r="582" ht="15.75" customHeight="1">
      <c r="A582" s="59"/>
      <c r="B582" s="60"/>
      <c r="C582" s="61"/>
      <c r="D582" s="61"/>
      <c r="E582" s="61"/>
      <c r="F582" s="61"/>
      <c r="G582" s="63"/>
      <c r="H582" s="63"/>
      <c r="I582" s="63"/>
      <c r="J582" s="59"/>
      <c r="K582" s="59"/>
    </row>
    <row r="583" ht="15.75" customHeight="1">
      <c r="A583" s="59"/>
      <c r="B583" s="60"/>
      <c r="C583" s="61"/>
      <c r="D583" s="61"/>
      <c r="E583" s="61"/>
      <c r="F583" s="61"/>
      <c r="G583" s="63"/>
      <c r="H583" s="63"/>
      <c r="I583" s="63"/>
      <c r="J583" s="59"/>
      <c r="K583" s="59"/>
    </row>
    <row r="584" ht="15.75" customHeight="1">
      <c r="A584" s="59"/>
      <c r="B584" s="60"/>
      <c r="C584" s="61"/>
      <c r="D584" s="61"/>
      <c r="E584" s="61"/>
      <c r="F584" s="61"/>
      <c r="G584" s="63"/>
      <c r="H584" s="63"/>
      <c r="I584" s="63"/>
      <c r="J584" s="59"/>
      <c r="K584" s="59"/>
    </row>
    <row r="585" ht="15.75" customHeight="1">
      <c r="A585" s="59"/>
      <c r="B585" s="60"/>
      <c r="C585" s="61"/>
      <c r="D585" s="61"/>
      <c r="E585" s="61"/>
      <c r="F585" s="61"/>
      <c r="G585" s="63"/>
      <c r="H585" s="63"/>
      <c r="I585" s="63"/>
      <c r="J585" s="59"/>
      <c r="K585" s="59"/>
    </row>
    <row r="586" ht="15.75" customHeight="1">
      <c r="A586" s="59"/>
      <c r="B586" s="60"/>
      <c r="C586" s="61"/>
      <c r="D586" s="61"/>
      <c r="E586" s="61"/>
      <c r="F586" s="61"/>
      <c r="G586" s="63"/>
      <c r="H586" s="63"/>
      <c r="I586" s="63"/>
      <c r="J586" s="59"/>
      <c r="K586" s="59"/>
    </row>
    <row r="587" ht="15.75" customHeight="1">
      <c r="A587" s="59"/>
      <c r="B587" s="60"/>
      <c r="C587" s="61"/>
      <c r="D587" s="61"/>
      <c r="E587" s="61"/>
      <c r="F587" s="61"/>
      <c r="G587" s="63"/>
      <c r="H587" s="63"/>
      <c r="I587" s="63"/>
      <c r="J587" s="59"/>
      <c r="K587" s="59"/>
    </row>
    <row r="588" ht="15.75" customHeight="1">
      <c r="A588" s="59"/>
      <c r="B588" s="60"/>
      <c r="C588" s="61"/>
      <c r="D588" s="61"/>
      <c r="E588" s="61"/>
      <c r="F588" s="61"/>
      <c r="G588" s="63"/>
      <c r="H588" s="63"/>
      <c r="I588" s="63"/>
      <c r="J588" s="59"/>
      <c r="K588" s="59"/>
    </row>
    <row r="589" ht="15.75" customHeight="1">
      <c r="A589" s="59"/>
      <c r="B589" s="60"/>
      <c r="C589" s="61"/>
      <c r="D589" s="61"/>
      <c r="E589" s="61"/>
      <c r="F589" s="61"/>
      <c r="G589" s="63"/>
      <c r="H589" s="63"/>
      <c r="I589" s="63"/>
      <c r="J589" s="59"/>
      <c r="K589" s="59"/>
    </row>
    <row r="590" ht="15.75" customHeight="1">
      <c r="A590" s="59"/>
      <c r="B590" s="60"/>
      <c r="C590" s="61"/>
      <c r="D590" s="61"/>
      <c r="E590" s="61"/>
      <c r="F590" s="61"/>
      <c r="G590" s="63"/>
      <c r="H590" s="63"/>
      <c r="I590" s="63"/>
      <c r="J590" s="59"/>
      <c r="K590" s="59"/>
    </row>
    <row r="591" ht="15.75" customHeight="1">
      <c r="A591" s="59"/>
      <c r="B591" s="60"/>
      <c r="C591" s="61"/>
      <c r="D591" s="61"/>
      <c r="E591" s="61"/>
      <c r="F591" s="61"/>
      <c r="G591" s="63"/>
      <c r="H591" s="63"/>
      <c r="I591" s="63"/>
      <c r="J591" s="59"/>
      <c r="K591" s="59"/>
    </row>
    <row r="592" ht="15.75" customHeight="1">
      <c r="A592" s="59"/>
      <c r="B592" s="60"/>
      <c r="C592" s="61"/>
      <c r="D592" s="61"/>
      <c r="E592" s="61"/>
      <c r="F592" s="61"/>
      <c r="G592" s="63"/>
      <c r="H592" s="63"/>
      <c r="I592" s="63"/>
      <c r="J592" s="59"/>
      <c r="K592" s="59"/>
    </row>
    <row r="593" ht="15.75" customHeight="1">
      <c r="A593" s="59"/>
      <c r="B593" s="60"/>
      <c r="C593" s="61"/>
      <c r="D593" s="61"/>
      <c r="E593" s="61"/>
      <c r="F593" s="61"/>
      <c r="G593" s="63"/>
      <c r="H593" s="63"/>
      <c r="I593" s="63"/>
      <c r="J593" s="59"/>
      <c r="K593" s="59"/>
    </row>
    <row r="594" ht="15.75" customHeight="1">
      <c r="A594" s="59"/>
      <c r="B594" s="60"/>
      <c r="C594" s="61"/>
      <c r="D594" s="61"/>
      <c r="E594" s="61"/>
      <c r="F594" s="61"/>
      <c r="G594" s="63"/>
      <c r="H594" s="63"/>
      <c r="I594" s="63"/>
      <c r="J594" s="59"/>
      <c r="K594" s="59"/>
    </row>
    <row r="595" ht="15.75" customHeight="1">
      <c r="A595" s="59"/>
      <c r="B595" s="60"/>
      <c r="C595" s="61"/>
      <c r="D595" s="61"/>
      <c r="E595" s="61"/>
      <c r="F595" s="61"/>
      <c r="G595" s="63"/>
      <c r="H595" s="63"/>
      <c r="I595" s="63"/>
      <c r="J595" s="59"/>
      <c r="K595" s="59"/>
    </row>
    <row r="596" ht="15.75" customHeight="1">
      <c r="A596" s="59"/>
      <c r="B596" s="60"/>
      <c r="C596" s="61"/>
      <c r="D596" s="61"/>
      <c r="E596" s="61"/>
      <c r="F596" s="61"/>
      <c r="G596" s="63"/>
      <c r="H596" s="63"/>
      <c r="I596" s="63"/>
      <c r="J596" s="59"/>
      <c r="K596" s="59"/>
    </row>
    <row r="597" ht="15.75" customHeight="1">
      <c r="A597" s="59"/>
      <c r="B597" s="60"/>
      <c r="C597" s="61"/>
      <c r="D597" s="61"/>
      <c r="E597" s="61"/>
      <c r="F597" s="61"/>
      <c r="G597" s="63"/>
      <c r="H597" s="63"/>
      <c r="I597" s="63"/>
      <c r="J597" s="59"/>
      <c r="K597" s="59"/>
    </row>
    <row r="598" ht="15.75" customHeight="1">
      <c r="A598" s="59"/>
      <c r="B598" s="60"/>
      <c r="C598" s="61"/>
      <c r="D598" s="61"/>
      <c r="E598" s="61"/>
      <c r="F598" s="61"/>
      <c r="G598" s="63"/>
      <c r="H598" s="63"/>
      <c r="I598" s="63"/>
      <c r="J598" s="59"/>
      <c r="K598" s="59"/>
    </row>
    <row r="599" ht="15.75" customHeight="1">
      <c r="A599" s="59"/>
      <c r="B599" s="60"/>
      <c r="C599" s="61"/>
      <c r="D599" s="61"/>
      <c r="E599" s="61"/>
      <c r="F599" s="61"/>
      <c r="G599" s="63"/>
      <c r="H599" s="63"/>
      <c r="I599" s="63"/>
      <c r="J599" s="59"/>
      <c r="K599" s="59"/>
    </row>
    <row r="600" ht="15.75" customHeight="1">
      <c r="A600" s="59"/>
      <c r="B600" s="60"/>
      <c r="C600" s="61"/>
      <c r="D600" s="61"/>
      <c r="E600" s="61"/>
      <c r="F600" s="61"/>
      <c r="G600" s="63"/>
      <c r="H600" s="63"/>
      <c r="I600" s="63"/>
      <c r="J600" s="59"/>
      <c r="K600" s="59"/>
    </row>
    <row r="601" ht="15.75" customHeight="1">
      <c r="A601" s="59"/>
      <c r="B601" s="60"/>
      <c r="C601" s="61"/>
      <c r="D601" s="61"/>
      <c r="E601" s="61"/>
      <c r="F601" s="61"/>
      <c r="G601" s="63"/>
      <c r="H601" s="63"/>
      <c r="I601" s="63"/>
      <c r="J601" s="59"/>
      <c r="K601" s="59"/>
    </row>
    <row r="602" ht="15.75" customHeight="1">
      <c r="A602" s="59"/>
      <c r="B602" s="60"/>
      <c r="C602" s="61"/>
      <c r="D602" s="61"/>
      <c r="E602" s="61"/>
      <c r="F602" s="61"/>
      <c r="G602" s="63"/>
      <c r="H602" s="63"/>
      <c r="I602" s="63"/>
      <c r="J602" s="59"/>
      <c r="K602" s="59"/>
    </row>
    <row r="603" ht="15.75" customHeight="1">
      <c r="A603" s="59"/>
      <c r="B603" s="60"/>
      <c r="C603" s="61"/>
      <c r="D603" s="61"/>
      <c r="E603" s="61"/>
      <c r="F603" s="61"/>
      <c r="G603" s="63"/>
      <c r="H603" s="63"/>
      <c r="I603" s="63"/>
      <c r="J603" s="59"/>
      <c r="K603" s="59"/>
    </row>
    <row r="604" ht="15.75" customHeight="1">
      <c r="A604" s="59"/>
      <c r="B604" s="60"/>
      <c r="C604" s="61"/>
      <c r="D604" s="61"/>
      <c r="E604" s="61"/>
      <c r="F604" s="61"/>
      <c r="G604" s="63"/>
      <c r="H604" s="63"/>
      <c r="I604" s="63"/>
      <c r="J604" s="59"/>
      <c r="K604" s="59"/>
    </row>
    <row r="605" ht="15.75" customHeight="1">
      <c r="A605" s="59"/>
      <c r="B605" s="60"/>
      <c r="C605" s="61"/>
      <c r="D605" s="61"/>
      <c r="E605" s="61"/>
      <c r="F605" s="61"/>
      <c r="G605" s="63"/>
      <c r="H605" s="63"/>
      <c r="I605" s="63"/>
      <c r="J605" s="59"/>
      <c r="K605" s="59"/>
    </row>
    <row r="606" ht="15.75" customHeight="1">
      <c r="A606" s="59"/>
      <c r="B606" s="60"/>
      <c r="C606" s="61"/>
      <c r="D606" s="61"/>
      <c r="E606" s="61"/>
      <c r="F606" s="61"/>
      <c r="G606" s="63"/>
      <c r="H606" s="63"/>
      <c r="I606" s="63"/>
      <c r="J606" s="59"/>
      <c r="K606" s="59"/>
    </row>
    <row r="607" ht="15.75" customHeight="1">
      <c r="A607" s="59"/>
      <c r="B607" s="60"/>
      <c r="C607" s="61"/>
      <c r="D607" s="61"/>
      <c r="E607" s="61"/>
      <c r="F607" s="61"/>
      <c r="G607" s="63"/>
      <c r="H607" s="63"/>
      <c r="I607" s="63"/>
      <c r="J607" s="59"/>
      <c r="K607" s="59"/>
    </row>
    <row r="608" ht="15.75" customHeight="1">
      <c r="A608" s="59"/>
      <c r="B608" s="60"/>
      <c r="C608" s="61"/>
      <c r="D608" s="61"/>
      <c r="E608" s="61"/>
      <c r="F608" s="61"/>
      <c r="G608" s="63"/>
      <c r="H608" s="63"/>
      <c r="I608" s="63"/>
      <c r="J608" s="59"/>
      <c r="K608" s="59"/>
    </row>
    <row r="609" ht="15.75" customHeight="1">
      <c r="A609" s="59"/>
      <c r="B609" s="60"/>
      <c r="C609" s="61"/>
      <c r="D609" s="61"/>
      <c r="E609" s="61"/>
      <c r="F609" s="61"/>
      <c r="G609" s="63"/>
      <c r="H609" s="63"/>
      <c r="I609" s="63"/>
      <c r="J609" s="59"/>
      <c r="K609" s="59"/>
    </row>
    <row r="610" ht="15.75" customHeight="1">
      <c r="A610" s="59"/>
      <c r="B610" s="60"/>
      <c r="C610" s="61"/>
      <c r="D610" s="61"/>
      <c r="E610" s="61"/>
      <c r="F610" s="61"/>
      <c r="G610" s="63"/>
      <c r="H610" s="63"/>
      <c r="I610" s="63"/>
      <c r="J610" s="59"/>
      <c r="K610" s="59"/>
    </row>
    <row r="611" ht="15.75" customHeight="1">
      <c r="A611" s="59"/>
      <c r="B611" s="60"/>
      <c r="C611" s="61"/>
      <c r="D611" s="61"/>
      <c r="E611" s="61"/>
      <c r="F611" s="61"/>
      <c r="G611" s="63"/>
      <c r="H611" s="63"/>
      <c r="I611" s="63"/>
      <c r="J611" s="59"/>
      <c r="K611" s="59"/>
    </row>
    <row r="612" ht="15.75" customHeight="1">
      <c r="A612" s="59"/>
      <c r="B612" s="60"/>
      <c r="C612" s="61"/>
      <c r="D612" s="61"/>
      <c r="E612" s="61"/>
      <c r="F612" s="61"/>
      <c r="G612" s="63"/>
      <c r="H612" s="63"/>
      <c r="I612" s="63"/>
      <c r="J612" s="59"/>
      <c r="K612" s="59"/>
    </row>
    <row r="613" ht="15.75" customHeight="1">
      <c r="A613" s="59"/>
      <c r="B613" s="60"/>
      <c r="C613" s="61"/>
      <c r="D613" s="61"/>
      <c r="E613" s="61"/>
      <c r="F613" s="61"/>
      <c r="G613" s="63"/>
      <c r="H613" s="63"/>
      <c r="I613" s="63"/>
      <c r="J613" s="59"/>
      <c r="K613" s="59"/>
    </row>
    <row r="614" ht="15.75" customHeight="1">
      <c r="A614" s="59"/>
      <c r="B614" s="60"/>
      <c r="C614" s="61"/>
      <c r="D614" s="61"/>
      <c r="E614" s="61"/>
      <c r="F614" s="61"/>
      <c r="G614" s="63"/>
      <c r="H614" s="63"/>
      <c r="I614" s="63"/>
      <c r="J614" s="59"/>
      <c r="K614" s="59"/>
    </row>
    <row r="615" ht="15.75" customHeight="1">
      <c r="A615" s="59"/>
      <c r="B615" s="60"/>
      <c r="C615" s="61"/>
      <c r="D615" s="61"/>
      <c r="E615" s="61"/>
      <c r="F615" s="61"/>
      <c r="G615" s="63"/>
      <c r="H615" s="63"/>
      <c r="I615" s="63"/>
      <c r="J615" s="59"/>
      <c r="K615" s="59"/>
    </row>
    <row r="616" ht="15.75" customHeight="1">
      <c r="A616" s="59"/>
      <c r="B616" s="60"/>
      <c r="C616" s="61"/>
      <c r="D616" s="61"/>
      <c r="E616" s="61"/>
      <c r="F616" s="61"/>
      <c r="G616" s="63"/>
      <c r="H616" s="63"/>
      <c r="I616" s="63"/>
      <c r="J616" s="59"/>
      <c r="K616" s="59"/>
    </row>
    <row r="617" ht="15.75" customHeight="1">
      <c r="A617" s="59"/>
      <c r="B617" s="60"/>
      <c r="C617" s="61"/>
      <c r="D617" s="61"/>
      <c r="E617" s="61"/>
      <c r="F617" s="61"/>
      <c r="G617" s="63"/>
      <c r="H617" s="63"/>
      <c r="I617" s="63"/>
      <c r="J617" s="59"/>
      <c r="K617" s="59"/>
    </row>
    <row r="618" ht="15.75" customHeight="1">
      <c r="A618" s="59"/>
      <c r="B618" s="60"/>
      <c r="C618" s="61"/>
      <c r="D618" s="61"/>
      <c r="E618" s="61"/>
      <c r="F618" s="61"/>
      <c r="G618" s="63"/>
      <c r="H618" s="63"/>
      <c r="I618" s="63"/>
      <c r="J618" s="59"/>
      <c r="K618" s="59"/>
    </row>
    <row r="619" ht="15.75" customHeight="1">
      <c r="A619" s="59"/>
      <c r="B619" s="60"/>
      <c r="C619" s="61"/>
      <c r="D619" s="61"/>
      <c r="E619" s="61"/>
      <c r="F619" s="61"/>
      <c r="G619" s="63"/>
      <c r="H619" s="63"/>
      <c r="I619" s="63"/>
      <c r="J619" s="59"/>
      <c r="K619" s="59"/>
    </row>
    <row r="620" ht="15.75" customHeight="1">
      <c r="A620" s="59"/>
      <c r="B620" s="60"/>
      <c r="C620" s="61"/>
      <c r="D620" s="61"/>
      <c r="E620" s="61"/>
      <c r="F620" s="61"/>
      <c r="G620" s="63"/>
      <c r="H620" s="63"/>
      <c r="I620" s="63"/>
      <c r="J620" s="59"/>
      <c r="K620" s="59"/>
    </row>
    <row r="621" ht="15.75" customHeight="1">
      <c r="A621" s="59"/>
      <c r="B621" s="60"/>
      <c r="C621" s="61"/>
      <c r="D621" s="61"/>
      <c r="E621" s="61"/>
      <c r="F621" s="61"/>
      <c r="G621" s="63"/>
      <c r="H621" s="63"/>
      <c r="I621" s="63"/>
      <c r="J621" s="59"/>
      <c r="K621" s="59"/>
    </row>
    <row r="622" ht="15.75" customHeight="1">
      <c r="A622" s="59"/>
      <c r="B622" s="60"/>
      <c r="C622" s="61"/>
      <c r="D622" s="61"/>
      <c r="E622" s="61"/>
      <c r="F622" s="61"/>
      <c r="G622" s="63"/>
      <c r="H622" s="63"/>
      <c r="I622" s="63"/>
      <c r="J622" s="59"/>
      <c r="K622" s="59"/>
    </row>
    <row r="623" ht="15.75" customHeight="1">
      <c r="A623" s="59"/>
      <c r="B623" s="60"/>
      <c r="C623" s="61"/>
      <c r="D623" s="61"/>
      <c r="E623" s="61"/>
      <c r="F623" s="61"/>
      <c r="G623" s="63"/>
      <c r="H623" s="63"/>
      <c r="I623" s="63"/>
      <c r="J623" s="59"/>
      <c r="K623" s="59"/>
    </row>
    <row r="624" ht="15.75" customHeight="1">
      <c r="A624" s="59"/>
      <c r="B624" s="60"/>
      <c r="C624" s="61"/>
      <c r="D624" s="61"/>
      <c r="E624" s="61"/>
      <c r="F624" s="61"/>
      <c r="G624" s="63"/>
      <c r="H624" s="63"/>
      <c r="I624" s="63"/>
      <c r="J624" s="59"/>
      <c r="K624" s="59"/>
    </row>
    <row r="625" ht="15.75" customHeight="1">
      <c r="A625" s="59"/>
      <c r="B625" s="60"/>
      <c r="C625" s="61"/>
      <c r="D625" s="61"/>
      <c r="E625" s="61"/>
      <c r="F625" s="61"/>
      <c r="G625" s="63"/>
      <c r="H625" s="63"/>
      <c r="I625" s="63"/>
      <c r="J625" s="59"/>
      <c r="K625" s="59"/>
    </row>
    <row r="626" ht="15.75" customHeight="1">
      <c r="A626" s="59"/>
      <c r="B626" s="60"/>
      <c r="C626" s="61"/>
      <c r="D626" s="61"/>
      <c r="E626" s="61"/>
      <c r="F626" s="61"/>
      <c r="G626" s="63"/>
      <c r="H626" s="63"/>
      <c r="I626" s="63"/>
      <c r="J626" s="59"/>
      <c r="K626" s="59"/>
    </row>
    <row r="627" ht="15.75" customHeight="1">
      <c r="A627" s="59"/>
      <c r="B627" s="60"/>
      <c r="C627" s="61"/>
      <c r="D627" s="61"/>
      <c r="E627" s="61"/>
      <c r="F627" s="61"/>
      <c r="G627" s="63"/>
      <c r="H627" s="63"/>
      <c r="I627" s="63"/>
      <c r="J627" s="59"/>
      <c r="K627" s="59"/>
    </row>
    <row r="628" ht="15.75" customHeight="1">
      <c r="A628" s="59"/>
      <c r="B628" s="60"/>
      <c r="C628" s="61"/>
      <c r="D628" s="61"/>
      <c r="E628" s="61"/>
      <c r="F628" s="61"/>
      <c r="G628" s="63"/>
      <c r="H628" s="63"/>
      <c r="I628" s="63"/>
      <c r="J628" s="59"/>
      <c r="K628" s="59"/>
    </row>
    <row r="629" ht="15.75" customHeight="1">
      <c r="A629" s="59"/>
      <c r="B629" s="60"/>
      <c r="C629" s="61"/>
      <c r="D629" s="61"/>
      <c r="E629" s="61"/>
      <c r="F629" s="61"/>
      <c r="G629" s="63"/>
      <c r="H629" s="63"/>
      <c r="I629" s="63"/>
      <c r="J629" s="59"/>
      <c r="K629" s="59"/>
    </row>
    <row r="630" ht="15.75" customHeight="1">
      <c r="A630" s="59"/>
      <c r="B630" s="60"/>
      <c r="C630" s="61"/>
      <c r="D630" s="61"/>
      <c r="E630" s="61"/>
      <c r="F630" s="61"/>
      <c r="G630" s="63"/>
      <c r="H630" s="63"/>
      <c r="I630" s="63"/>
      <c r="J630" s="59"/>
      <c r="K630" s="59"/>
    </row>
    <row r="631" ht="15.75" customHeight="1">
      <c r="A631" s="59"/>
      <c r="B631" s="60"/>
      <c r="C631" s="61"/>
      <c r="D631" s="61"/>
      <c r="E631" s="61"/>
      <c r="F631" s="61"/>
      <c r="G631" s="63"/>
      <c r="H631" s="63"/>
      <c r="I631" s="63"/>
      <c r="J631" s="59"/>
      <c r="K631" s="59"/>
    </row>
    <row r="632" ht="15.75" customHeight="1">
      <c r="A632" s="59"/>
      <c r="B632" s="60"/>
      <c r="C632" s="61"/>
      <c r="D632" s="61"/>
      <c r="E632" s="61"/>
      <c r="F632" s="61"/>
      <c r="G632" s="63"/>
      <c r="H632" s="63"/>
      <c r="I632" s="63"/>
      <c r="J632" s="59"/>
      <c r="K632" s="59"/>
    </row>
    <row r="633" ht="15.75" customHeight="1">
      <c r="A633" s="59"/>
      <c r="B633" s="60"/>
      <c r="C633" s="61"/>
      <c r="D633" s="61"/>
      <c r="E633" s="61"/>
      <c r="F633" s="61"/>
      <c r="G633" s="63"/>
      <c r="H633" s="63"/>
      <c r="I633" s="63"/>
      <c r="J633" s="59"/>
      <c r="K633" s="59"/>
    </row>
    <row r="634" ht="15.75" customHeight="1">
      <c r="A634" s="59"/>
      <c r="B634" s="60"/>
      <c r="C634" s="61"/>
      <c r="D634" s="61"/>
      <c r="E634" s="61"/>
      <c r="F634" s="61"/>
      <c r="G634" s="63"/>
      <c r="H634" s="63"/>
      <c r="I634" s="63"/>
      <c r="J634" s="59"/>
      <c r="K634" s="59"/>
    </row>
    <row r="635" ht="15.75" customHeight="1">
      <c r="A635" s="59"/>
      <c r="B635" s="60"/>
      <c r="C635" s="61"/>
      <c r="D635" s="61"/>
      <c r="E635" s="61"/>
      <c r="F635" s="61"/>
      <c r="G635" s="63"/>
      <c r="H635" s="63"/>
      <c r="I635" s="63"/>
      <c r="J635" s="59"/>
      <c r="K635" s="59"/>
    </row>
    <row r="636" ht="15.75" customHeight="1">
      <c r="A636" s="59"/>
      <c r="B636" s="60"/>
      <c r="C636" s="61"/>
      <c r="D636" s="61"/>
      <c r="E636" s="61"/>
      <c r="F636" s="61"/>
      <c r="G636" s="63"/>
      <c r="H636" s="63"/>
      <c r="I636" s="63"/>
      <c r="J636" s="59"/>
      <c r="K636" s="59"/>
    </row>
    <row r="637" ht="15.75" customHeight="1">
      <c r="A637" s="59"/>
      <c r="B637" s="60"/>
      <c r="C637" s="61"/>
      <c r="D637" s="61"/>
      <c r="E637" s="61"/>
      <c r="F637" s="61"/>
      <c r="G637" s="63"/>
      <c r="H637" s="63"/>
      <c r="I637" s="63"/>
      <c r="J637" s="59"/>
      <c r="K637" s="59"/>
    </row>
    <row r="638" ht="15.75" customHeight="1">
      <c r="A638" s="59"/>
      <c r="B638" s="60"/>
      <c r="C638" s="61"/>
      <c r="D638" s="61"/>
      <c r="E638" s="61"/>
      <c r="F638" s="61"/>
      <c r="G638" s="63"/>
      <c r="H638" s="63"/>
      <c r="I638" s="63"/>
      <c r="J638" s="59"/>
      <c r="K638" s="59"/>
    </row>
    <row r="639" ht="15.75" customHeight="1">
      <c r="A639" s="59"/>
      <c r="B639" s="60"/>
      <c r="C639" s="61"/>
      <c r="D639" s="61"/>
      <c r="E639" s="61"/>
      <c r="F639" s="61"/>
      <c r="G639" s="63"/>
      <c r="H639" s="63"/>
      <c r="I639" s="63"/>
      <c r="J639" s="59"/>
      <c r="K639" s="59"/>
    </row>
    <row r="640" ht="15.75" customHeight="1">
      <c r="A640" s="59"/>
      <c r="B640" s="60"/>
      <c r="C640" s="61"/>
      <c r="D640" s="61"/>
      <c r="E640" s="61"/>
      <c r="F640" s="61"/>
      <c r="G640" s="63"/>
      <c r="H640" s="63"/>
      <c r="I640" s="63"/>
      <c r="J640" s="59"/>
      <c r="K640" s="59"/>
    </row>
    <row r="641" ht="15.75" customHeight="1">
      <c r="A641" s="59"/>
      <c r="B641" s="60"/>
      <c r="C641" s="61"/>
      <c r="D641" s="61"/>
      <c r="E641" s="61"/>
      <c r="F641" s="61"/>
      <c r="G641" s="63"/>
      <c r="H641" s="63"/>
      <c r="I641" s="63"/>
      <c r="J641" s="59"/>
      <c r="K641" s="59"/>
    </row>
    <row r="642" ht="15.75" customHeight="1">
      <c r="A642" s="59"/>
      <c r="B642" s="60"/>
      <c r="C642" s="61"/>
      <c r="D642" s="61"/>
      <c r="E642" s="61"/>
      <c r="F642" s="61"/>
      <c r="G642" s="63"/>
      <c r="H642" s="63"/>
      <c r="I642" s="63"/>
      <c r="J642" s="59"/>
      <c r="K642" s="59"/>
    </row>
    <row r="643" ht="15.75" customHeight="1">
      <c r="A643" s="59"/>
      <c r="B643" s="60"/>
      <c r="C643" s="61"/>
      <c r="D643" s="61"/>
      <c r="E643" s="61"/>
      <c r="F643" s="61"/>
      <c r="G643" s="63"/>
      <c r="H643" s="63"/>
      <c r="I643" s="63"/>
      <c r="J643" s="59"/>
      <c r="K643" s="59"/>
    </row>
    <row r="644" ht="15.75" customHeight="1">
      <c r="A644" s="59"/>
      <c r="B644" s="60"/>
      <c r="C644" s="61"/>
      <c r="D644" s="61"/>
      <c r="E644" s="61"/>
      <c r="F644" s="61"/>
      <c r="G644" s="63"/>
      <c r="H644" s="63"/>
      <c r="I644" s="63"/>
      <c r="J644" s="59"/>
      <c r="K644" s="59"/>
    </row>
    <row r="645" ht="15.75" customHeight="1">
      <c r="A645" s="59"/>
      <c r="B645" s="60"/>
      <c r="C645" s="61"/>
      <c r="D645" s="61"/>
      <c r="E645" s="61"/>
      <c r="F645" s="61"/>
      <c r="G645" s="63"/>
      <c r="H645" s="63"/>
      <c r="I645" s="63"/>
      <c r="J645" s="59"/>
      <c r="K645" s="59"/>
    </row>
    <row r="646" ht="15.75" customHeight="1">
      <c r="A646" s="59"/>
      <c r="B646" s="60"/>
      <c r="C646" s="61"/>
      <c r="D646" s="61"/>
      <c r="E646" s="61"/>
      <c r="F646" s="61"/>
      <c r="G646" s="63"/>
      <c r="H646" s="63"/>
      <c r="I646" s="63"/>
      <c r="J646" s="59"/>
      <c r="K646" s="59"/>
    </row>
    <row r="647" ht="15.75" customHeight="1">
      <c r="A647" s="59"/>
      <c r="B647" s="60"/>
      <c r="C647" s="61"/>
      <c r="D647" s="61"/>
      <c r="E647" s="61"/>
      <c r="F647" s="61"/>
      <c r="G647" s="63"/>
      <c r="H647" s="63"/>
      <c r="I647" s="63"/>
      <c r="J647" s="59"/>
      <c r="K647" s="59"/>
    </row>
    <row r="648" ht="15.75" customHeight="1">
      <c r="A648" s="59"/>
      <c r="B648" s="60"/>
      <c r="C648" s="61"/>
      <c r="D648" s="61"/>
      <c r="E648" s="61"/>
      <c r="F648" s="61"/>
      <c r="G648" s="63"/>
      <c r="H648" s="63"/>
      <c r="I648" s="63"/>
      <c r="J648" s="59"/>
      <c r="K648" s="59"/>
    </row>
    <row r="649" ht="15.75" customHeight="1">
      <c r="A649" s="59"/>
      <c r="B649" s="60"/>
      <c r="C649" s="61"/>
      <c r="D649" s="61"/>
      <c r="E649" s="61"/>
      <c r="F649" s="61"/>
      <c r="G649" s="63"/>
      <c r="H649" s="63"/>
      <c r="I649" s="63"/>
      <c r="J649" s="59"/>
      <c r="K649" s="59"/>
    </row>
    <row r="650" ht="15.75" customHeight="1">
      <c r="A650" s="59"/>
      <c r="B650" s="60"/>
      <c r="C650" s="61"/>
      <c r="D650" s="61"/>
      <c r="E650" s="61"/>
      <c r="F650" s="61"/>
      <c r="G650" s="63"/>
      <c r="H650" s="63"/>
      <c r="I650" s="63"/>
      <c r="J650" s="59"/>
      <c r="K650" s="59"/>
    </row>
    <row r="651" ht="15.75" customHeight="1">
      <c r="A651" s="59"/>
      <c r="B651" s="60"/>
      <c r="C651" s="61"/>
      <c r="D651" s="61"/>
      <c r="E651" s="61"/>
      <c r="F651" s="61"/>
      <c r="G651" s="63"/>
      <c r="H651" s="63"/>
      <c r="I651" s="63"/>
      <c r="J651" s="59"/>
      <c r="K651" s="59"/>
    </row>
    <row r="652" ht="15.75" customHeight="1">
      <c r="A652" s="59"/>
      <c r="B652" s="60"/>
      <c r="C652" s="61"/>
      <c r="D652" s="61"/>
      <c r="E652" s="61"/>
      <c r="F652" s="61"/>
      <c r="G652" s="63"/>
      <c r="H652" s="63"/>
      <c r="I652" s="63"/>
      <c r="J652" s="59"/>
      <c r="K652" s="59"/>
    </row>
    <row r="653" ht="15.75" customHeight="1">
      <c r="A653" s="59"/>
      <c r="B653" s="60"/>
      <c r="C653" s="61"/>
      <c r="D653" s="61"/>
      <c r="E653" s="61"/>
      <c r="F653" s="61"/>
      <c r="G653" s="63"/>
      <c r="H653" s="63"/>
      <c r="I653" s="63"/>
      <c r="J653" s="59"/>
      <c r="K653" s="59"/>
    </row>
    <row r="654" ht="15.75" customHeight="1">
      <c r="A654" s="59"/>
      <c r="B654" s="60"/>
      <c r="C654" s="61"/>
      <c r="D654" s="61"/>
      <c r="E654" s="61"/>
      <c r="F654" s="61"/>
      <c r="G654" s="63"/>
      <c r="H654" s="63"/>
      <c r="I654" s="63"/>
      <c r="J654" s="59"/>
      <c r="K654" s="59"/>
    </row>
    <row r="655" ht="15.75" customHeight="1">
      <c r="A655" s="59"/>
      <c r="B655" s="60"/>
      <c r="C655" s="61"/>
      <c r="D655" s="61"/>
      <c r="E655" s="61"/>
      <c r="F655" s="61"/>
      <c r="G655" s="63"/>
      <c r="H655" s="63"/>
      <c r="I655" s="63"/>
      <c r="J655" s="59"/>
      <c r="K655" s="59"/>
    </row>
    <row r="656" ht="15.75" customHeight="1">
      <c r="A656" s="59"/>
      <c r="B656" s="60"/>
      <c r="C656" s="61"/>
      <c r="D656" s="61"/>
      <c r="E656" s="61"/>
      <c r="F656" s="61"/>
      <c r="G656" s="63"/>
      <c r="H656" s="63"/>
      <c r="I656" s="63"/>
      <c r="J656" s="59"/>
      <c r="K656" s="59"/>
    </row>
    <row r="657" ht="15.75" customHeight="1">
      <c r="A657" s="59"/>
      <c r="B657" s="60"/>
      <c r="C657" s="61"/>
      <c r="D657" s="61"/>
      <c r="E657" s="61"/>
      <c r="F657" s="61"/>
      <c r="G657" s="63"/>
      <c r="H657" s="63"/>
      <c r="I657" s="63"/>
      <c r="J657" s="59"/>
      <c r="K657" s="59"/>
    </row>
    <row r="658" ht="15.75" customHeight="1">
      <c r="A658" s="59"/>
      <c r="B658" s="60"/>
      <c r="C658" s="61"/>
      <c r="D658" s="61"/>
      <c r="E658" s="61"/>
      <c r="F658" s="61"/>
      <c r="G658" s="63"/>
      <c r="H658" s="63"/>
      <c r="I658" s="63"/>
      <c r="J658" s="59"/>
      <c r="K658" s="59"/>
    </row>
    <row r="659" ht="15.75" customHeight="1">
      <c r="A659" s="59"/>
      <c r="B659" s="60"/>
      <c r="C659" s="61"/>
      <c r="D659" s="61"/>
      <c r="E659" s="61"/>
      <c r="F659" s="61"/>
      <c r="G659" s="63"/>
      <c r="H659" s="63"/>
      <c r="I659" s="63"/>
      <c r="J659" s="59"/>
      <c r="K659" s="59"/>
    </row>
    <row r="660" ht="15.75" customHeight="1">
      <c r="A660" s="59"/>
      <c r="B660" s="60"/>
      <c r="C660" s="61"/>
      <c r="D660" s="61"/>
      <c r="E660" s="61"/>
      <c r="F660" s="61"/>
      <c r="G660" s="63"/>
      <c r="H660" s="63"/>
      <c r="I660" s="63"/>
      <c r="J660" s="59"/>
      <c r="K660" s="59"/>
    </row>
    <row r="661" ht="15.75" customHeight="1">
      <c r="A661" s="59"/>
      <c r="B661" s="60"/>
      <c r="C661" s="61"/>
      <c r="D661" s="61"/>
      <c r="E661" s="61"/>
      <c r="F661" s="61"/>
      <c r="G661" s="63"/>
      <c r="H661" s="63"/>
      <c r="I661" s="63"/>
      <c r="J661" s="59"/>
      <c r="K661" s="59"/>
    </row>
    <row r="662" ht="15.75" customHeight="1">
      <c r="A662" s="59"/>
      <c r="B662" s="60"/>
      <c r="C662" s="61"/>
      <c r="D662" s="61"/>
      <c r="E662" s="61"/>
      <c r="F662" s="61"/>
      <c r="G662" s="63"/>
      <c r="H662" s="63"/>
      <c r="I662" s="63"/>
      <c r="J662" s="59"/>
      <c r="K662" s="59"/>
    </row>
    <row r="663" ht="15.75" customHeight="1">
      <c r="A663" s="59"/>
      <c r="B663" s="60"/>
      <c r="C663" s="61"/>
      <c r="D663" s="61"/>
      <c r="E663" s="61"/>
      <c r="F663" s="61"/>
      <c r="G663" s="63"/>
      <c r="H663" s="63"/>
      <c r="I663" s="63"/>
      <c r="J663" s="59"/>
      <c r="K663" s="59"/>
    </row>
    <row r="664" ht="15.75" customHeight="1">
      <c r="A664" s="59"/>
      <c r="B664" s="60"/>
      <c r="C664" s="61"/>
      <c r="D664" s="61"/>
      <c r="E664" s="61"/>
      <c r="F664" s="61"/>
      <c r="G664" s="63"/>
      <c r="H664" s="63"/>
      <c r="I664" s="63"/>
      <c r="J664" s="59"/>
      <c r="K664" s="59"/>
    </row>
    <row r="665" ht="15.75" customHeight="1">
      <c r="A665" s="59"/>
      <c r="B665" s="60"/>
      <c r="C665" s="61"/>
      <c r="D665" s="61"/>
      <c r="E665" s="61"/>
      <c r="F665" s="61"/>
      <c r="G665" s="63"/>
      <c r="H665" s="63"/>
      <c r="I665" s="63"/>
      <c r="J665" s="59"/>
      <c r="K665" s="59"/>
    </row>
    <row r="666" ht="15.75" customHeight="1">
      <c r="A666" s="59"/>
      <c r="B666" s="60"/>
      <c r="C666" s="61"/>
      <c r="D666" s="61"/>
      <c r="E666" s="61"/>
      <c r="F666" s="61"/>
      <c r="G666" s="63"/>
      <c r="H666" s="63"/>
      <c r="I666" s="63"/>
      <c r="J666" s="59"/>
      <c r="K666" s="59"/>
    </row>
    <row r="667" ht="15.75" customHeight="1">
      <c r="A667" s="59"/>
      <c r="B667" s="60"/>
      <c r="C667" s="61"/>
      <c r="D667" s="61"/>
      <c r="E667" s="61"/>
      <c r="F667" s="61"/>
      <c r="G667" s="63"/>
      <c r="H667" s="63"/>
      <c r="I667" s="63"/>
      <c r="J667" s="59"/>
      <c r="K667" s="59"/>
    </row>
    <row r="668" ht="15.75" customHeight="1">
      <c r="A668" s="59"/>
      <c r="B668" s="60"/>
      <c r="C668" s="61"/>
      <c r="D668" s="61"/>
      <c r="E668" s="61"/>
      <c r="F668" s="61"/>
      <c r="G668" s="63"/>
      <c r="H668" s="63"/>
      <c r="I668" s="63"/>
      <c r="J668" s="59"/>
      <c r="K668" s="59"/>
    </row>
    <row r="669" ht="15.75" customHeight="1">
      <c r="A669" s="59"/>
      <c r="B669" s="60"/>
      <c r="C669" s="61"/>
      <c r="D669" s="61"/>
      <c r="E669" s="61"/>
      <c r="F669" s="61"/>
      <c r="G669" s="63"/>
      <c r="H669" s="63"/>
      <c r="I669" s="63"/>
      <c r="J669" s="59"/>
      <c r="K669" s="59"/>
    </row>
    <row r="670" ht="15.75" customHeight="1">
      <c r="A670" s="59"/>
      <c r="B670" s="60"/>
      <c r="C670" s="61"/>
      <c r="D670" s="61"/>
      <c r="E670" s="61"/>
      <c r="F670" s="61"/>
      <c r="G670" s="63"/>
      <c r="H670" s="63"/>
      <c r="I670" s="63"/>
      <c r="J670" s="59"/>
      <c r="K670" s="59"/>
    </row>
    <row r="671" ht="15.75" customHeight="1">
      <c r="A671" s="59"/>
      <c r="B671" s="60"/>
      <c r="C671" s="61"/>
      <c r="D671" s="61"/>
      <c r="E671" s="61"/>
      <c r="F671" s="61"/>
      <c r="G671" s="63"/>
      <c r="H671" s="63"/>
      <c r="I671" s="63"/>
      <c r="J671" s="59"/>
      <c r="K671" s="59"/>
    </row>
    <row r="672" ht="15.75" customHeight="1">
      <c r="A672" s="59"/>
      <c r="B672" s="60"/>
      <c r="C672" s="61"/>
      <c r="D672" s="61"/>
      <c r="E672" s="61"/>
      <c r="F672" s="61"/>
      <c r="G672" s="63"/>
      <c r="H672" s="63"/>
      <c r="I672" s="63"/>
      <c r="J672" s="59"/>
      <c r="K672" s="59"/>
    </row>
    <row r="673" ht="15.75" customHeight="1">
      <c r="A673" s="59"/>
      <c r="B673" s="60"/>
      <c r="C673" s="61"/>
      <c r="D673" s="61"/>
      <c r="E673" s="61"/>
      <c r="F673" s="61"/>
      <c r="G673" s="63"/>
      <c r="H673" s="63"/>
      <c r="I673" s="63"/>
      <c r="J673" s="59"/>
      <c r="K673" s="59"/>
    </row>
    <row r="674" ht="15.75" customHeight="1">
      <c r="A674" s="59"/>
      <c r="B674" s="60"/>
      <c r="C674" s="61"/>
      <c r="D674" s="61"/>
      <c r="E674" s="61"/>
      <c r="F674" s="61"/>
      <c r="G674" s="63"/>
      <c r="H674" s="63"/>
      <c r="I674" s="63"/>
      <c r="J674" s="59"/>
      <c r="K674" s="59"/>
    </row>
    <row r="675" ht="15.75" customHeight="1">
      <c r="A675" s="59"/>
      <c r="B675" s="60"/>
      <c r="C675" s="61"/>
      <c r="D675" s="61"/>
      <c r="E675" s="61"/>
      <c r="F675" s="61"/>
      <c r="G675" s="63"/>
      <c r="H675" s="63"/>
      <c r="I675" s="63"/>
      <c r="J675" s="59"/>
      <c r="K675" s="59"/>
    </row>
    <row r="676" ht="15.75" customHeight="1">
      <c r="A676" s="59"/>
      <c r="B676" s="60"/>
      <c r="C676" s="61"/>
      <c r="D676" s="61"/>
      <c r="E676" s="61"/>
      <c r="F676" s="61"/>
      <c r="G676" s="63"/>
      <c r="H676" s="63"/>
      <c r="I676" s="63"/>
      <c r="J676" s="59"/>
      <c r="K676" s="59"/>
    </row>
    <row r="677" ht="15.75" customHeight="1">
      <c r="A677" s="59"/>
      <c r="B677" s="60"/>
      <c r="C677" s="61"/>
      <c r="D677" s="61"/>
      <c r="E677" s="61"/>
      <c r="F677" s="61"/>
      <c r="G677" s="63"/>
      <c r="H677" s="63"/>
      <c r="I677" s="63"/>
      <c r="J677" s="59"/>
      <c r="K677" s="59"/>
    </row>
    <row r="678" ht="15.75" customHeight="1">
      <c r="A678" s="59"/>
      <c r="B678" s="60"/>
      <c r="C678" s="61"/>
      <c r="D678" s="61"/>
      <c r="E678" s="61"/>
      <c r="F678" s="61"/>
      <c r="G678" s="63"/>
      <c r="H678" s="63"/>
      <c r="I678" s="63"/>
      <c r="J678" s="59"/>
      <c r="K678" s="59"/>
    </row>
    <row r="679" ht="15.75" customHeight="1">
      <c r="A679" s="59"/>
      <c r="B679" s="60"/>
      <c r="C679" s="61"/>
      <c r="D679" s="61"/>
      <c r="E679" s="61"/>
      <c r="F679" s="61"/>
      <c r="G679" s="63"/>
      <c r="H679" s="63"/>
      <c r="I679" s="63"/>
      <c r="J679" s="59"/>
      <c r="K679" s="59"/>
    </row>
    <row r="680" ht="15.75" customHeight="1">
      <c r="A680" s="59"/>
      <c r="B680" s="60"/>
      <c r="C680" s="61"/>
      <c r="D680" s="61"/>
      <c r="E680" s="61"/>
      <c r="F680" s="61"/>
      <c r="G680" s="63"/>
      <c r="H680" s="63"/>
      <c r="I680" s="63"/>
      <c r="J680" s="59"/>
      <c r="K680" s="59"/>
    </row>
    <row r="681" ht="15.75" customHeight="1">
      <c r="A681" s="59"/>
      <c r="B681" s="60"/>
      <c r="C681" s="61"/>
      <c r="D681" s="61"/>
      <c r="E681" s="61"/>
      <c r="F681" s="61"/>
      <c r="G681" s="63"/>
      <c r="H681" s="63"/>
      <c r="I681" s="63"/>
      <c r="J681" s="59"/>
      <c r="K681" s="59"/>
    </row>
    <row r="682" ht="15.75" customHeight="1">
      <c r="A682" s="59"/>
      <c r="B682" s="60"/>
      <c r="C682" s="61"/>
      <c r="D682" s="61"/>
      <c r="E682" s="61"/>
      <c r="F682" s="61"/>
      <c r="G682" s="63"/>
      <c r="H682" s="63"/>
      <c r="I682" s="63"/>
      <c r="J682" s="59"/>
      <c r="K682" s="59"/>
    </row>
    <row r="683" ht="15.75" customHeight="1">
      <c r="A683" s="59"/>
      <c r="B683" s="60"/>
      <c r="C683" s="61"/>
      <c r="D683" s="61"/>
      <c r="E683" s="61"/>
      <c r="F683" s="61"/>
      <c r="G683" s="63"/>
      <c r="H683" s="63"/>
      <c r="I683" s="63"/>
      <c r="J683" s="59"/>
      <c r="K683" s="59"/>
    </row>
    <row r="684" ht="15.75" customHeight="1">
      <c r="A684" s="59"/>
      <c r="B684" s="60"/>
      <c r="C684" s="61"/>
      <c r="D684" s="61"/>
      <c r="E684" s="61"/>
      <c r="F684" s="61"/>
      <c r="G684" s="63"/>
      <c r="H684" s="63"/>
      <c r="I684" s="63"/>
      <c r="J684" s="59"/>
      <c r="K684" s="59"/>
    </row>
    <row r="685" ht="15.75" customHeight="1">
      <c r="A685" s="59"/>
      <c r="B685" s="60"/>
      <c r="C685" s="61"/>
      <c r="D685" s="61"/>
      <c r="E685" s="61"/>
      <c r="F685" s="61"/>
      <c r="G685" s="63"/>
      <c r="H685" s="63"/>
      <c r="I685" s="63"/>
      <c r="J685" s="59"/>
      <c r="K685" s="59"/>
    </row>
    <row r="686" ht="15.75" customHeight="1">
      <c r="A686" s="59"/>
      <c r="B686" s="60"/>
      <c r="C686" s="61"/>
      <c r="D686" s="61"/>
      <c r="E686" s="61"/>
      <c r="F686" s="61"/>
      <c r="G686" s="63"/>
      <c r="H686" s="63"/>
      <c r="I686" s="63"/>
      <c r="J686" s="59"/>
      <c r="K686" s="59"/>
    </row>
    <row r="687" ht="15.75" customHeight="1">
      <c r="A687" s="59"/>
      <c r="B687" s="60"/>
      <c r="C687" s="61"/>
      <c r="D687" s="61"/>
      <c r="E687" s="61"/>
      <c r="F687" s="61"/>
      <c r="G687" s="63"/>
      <c r="H687" s="63"/>
      <c r="I687" s="63"/>
      <c r="J687" s="59"/>
      <c r="K687" s="59"/>
    </row>
    <row r="688" ht="15.75" customHeight="1">
      <c r="A688" s="59"/>
      <c r="B688" s="60"/>
      <c r="C688" s="61"/>
      <c r="D688" s="61"/>
      <c r="E688" s="61"/>
      <c r="F688" s="61"/>
      <c r="G688" s="63"/>
      <c r="H688" s="63"/>
      <c r="I688" s="63"/>
      <c r="J688" s="59"/>
      <c r="K688" s="59"/>
    </row>
    <row r="689" ht="15.75" customHeight="1">
      <c r="A689" s="59"/>
      <c r="B689" s="60"/>
      <c r="C689" s="61"/>
      <c r="D689" s="61"/>
      <c r="E689" s="61"/>
      <c r="F689" s="61"/>
      <c r="G689" s="63"/>
      <c r="H689" s="63"/>
      <c r="I689" s="63"/>
      <c r="J689" s="59"/>
      <c r="K689" s="59"/>
    </row>
    <row r="690" ht="15.75" customHeight="1">
      <c r="A690" s="59"/>
      <c r="B690" s="60"/>
      <c r="C690" s="61"/>
      <c r="D690" s="61"/>
      <c r="E690" s="61"/>
      <c r="F690" s="61"/>
      <c r="G690" s="63"/>
      <c r="H690" s="63"/>
      <c r="I690" s="63"/>
      <c r="J690" s="59"/>
      <c r="K690" s="59"/>
    </row>
    <row r="691" ht="15.75" customHeight="1">
      <c r="A691" s="59"/>
      <c r="B691" s="60"/>
      <c r="C691" s="61"/>
      <c r="D691" s="61"/>
      <c r="E691" s="61"/>
      <c r="F691" s="61"/>
      <c r="G691" s="63"/>
      <c r="H691" s="63"/>
      <c r="I691" s="63"/>
      <c r="J691" s="59"/>
      <c r="K691" s="59"/>
    </row>
    <row r="692" ht="15.75" customHeight="1">
      <c r="A692" s="59"/>
      <c r="B692" s="60"/>
      <c r="C692" s="61"/>
      <c r="D692" s="61"/>
      <c r="E692" s="61"/>
      <c r="F692" s="61"/>
      <c r="G692" s="63"/>
      <c r="H692" s="63"/>
      <c r="I692" s="63"/>
      <c r="J692" s="59"/>
      <c r="K692" s="59"/>
    </row>
    <row r="693" ht="15.75" customHeight="1">
      <c r="A693" s="59"/>
      <c r="B693" s="60"/>
      <c r="C693" s="61"/>
      <c r="D693" s="61"/>
      <c r="E693" s="61"/>
      <c r="F693" s="61"/>
      <c r="G693" s="63"/>
      <c r="H693" s="63"/>
      <c r="I693" s="63"/>
      <c r="J693" s="59"/>
      <c r="K693" s="59"/>
    </row>
    <row r="694" ht="15.75" customHeight="1">
      <c r="A694" s="59"/>
      <c r="B694" s="60"/>
      <c r="C694" s="61"/>
      <c r="D694" s="61"/>
      <c r="E694" s="61"/>
      <c r="F694" s="61"/>
      <c r="G694" s="63"/>
      <c r="H694" s="63"/>
      <c r="I694" s="63"/>
      <c r="J694" s="59"/>
      <c r="K694" s="59"/>
    </row>
    <row r="695" ht="15.75" customHeight="1">
      <c r="A695" s="59"/>
      <c r="B695" s="60"/>
      <c r="C695" s="61"/>
      <c r="D695" s="61"/>
      <c r="E695" s="61"/>
      <c r="F695" s="61"/>
      <c r="G695" s="63"/>
      <c r="H695" s="63"/>
      <c r="I695" s="63"/>
      <c r="J695" s="59"/>
      <c r="K695" s="59"/>
    </row>
    <row r="696" ht="15.75" customHeight="1">
      <c r="A696" s="59"/>
      <c r="B696" s="60"/>
      <c r="C696" s="61"/>
      <c r="D696" s="61"/>
      <c r="E696" s="61"/>
      <c r="F696" s="61"/>
      <c r="G696" s="63"/>
      <c r="H696" s="63"/>
      <c r="I696" s="63"/>
      <c r="J696" s="59"/>
      <c r="K696" s="59"/>
    </row>
    <row r="697" ht="15.75" customHeight="1">
      <c r="A697" s="59"/>
      <c r="B697" s="60"/>
      <c r="C697" s="61"/>
      <c r="D697" s="61"/>
      <c r="E697" s="61"/>
      <c r="F697" s="61"/>
      <c r="G697" s="63"/>
      <c r="H697" s="63"/>
      <c r="I697" s="63"/>
      <c r="J697" s="59"/>
      <c r="K697" s="59"/>
    </row>
    <row r="698" ht="15.75" customHeight="1">
      <c r="A698" s="59"/>
      <c r="B698" s="60"/>
      <c r="C698" s="61"/>
      <c r="D698" s="61"/>
      <c r="E698" s="61"/>
      <c r="F698" s="61"/>
      <c r="G698" s="63"/>
      <c r="H698" s="63"/>
      <c r="I698" s="63"/>
      <c r="J698" s="59"/>
      <c r="K698" s="59"/>
    </row>
    <row r="699" ht="15.75" customHeight="1">
      <c r="A699" s="59"/>
      <c r="B699" s="60"/>
      <c r="C699" s="61"/>
      <c r="D699" s="61"/>
      <c r="E699" s="61"/>
      <c r="F699" s="61"/>
      <c r="G699" s="63"/>
      <c r="H699" s="63"/>
      <c r="I699" s="63"/>
      <c r="J699" s="59"/>
      <c r="K699" s="59"/>
    </row>
    <row r="700" ht="15.75" customHeight="1">
      <c r="A700" s="59"/>
      <c r="B700" s="60"/>
      <c r="C700" s="61"/>
      <c r="D700" s="61"/>
      <c r="E700" s="61"/>
      <c r="F700" s="61"/>
      <c r="G700" s="63"/>
      <c r="H700" s="63"/>
      <c r="I700" s="63"/>
      <c r="J700" s="59"/>
      <c r="K700" s="59"/>
    </row>
    <row r="701" ht="15.75" customHeight="1">
      <c r="A701" s="59"/>
      <c r="B701" s="60"/>
      <c r="C701" s="61"/>
      <c r="D701" s="61"/>
      <c r="E701" s="61"/>
      <c r="F701" s="61"/>
      <c r="G701" s="63"/>
      <c r="H701" s="63"/>
      <c r="I701" s="63"/>
      <c r="J701" s="59"/>
      <c r="K701" s="59"/>
    </row>
    <row r="702" ht="15.75" customHeight="1">
      <c r="A702" s="59"/>
      <c r="B702" s="60"/>
      <c r="C702" s="61"/>
      <c r="D702" s="61"/>
      <c r="E702" s="61"/>
      <c r="F702" s="61"/>
      <c r="G702" s="63"/>
      <c r="H702" s="63"/>
      <c r="I702" s="63"/>
      <c r="J702" s="59"/>
      <c r="K702" s="59"/>
    </row>
    <row r="703" ht="15.75" customHeight="1">
      <c r="A703" s="59"/>
      <c r="B703" s="60"/>
      <c r="C703" s="61"/>
      <c r="D703" s="61"/>
      <c r="E703" s="61"/>
      <c r="F703" s="61"/>
      <c r="G703" s="63"/>
      <c r="H703" s="63"/>
      <c r="I703" s="63"/>
      <c r="J703" s="59"/>
      <c r="K703" s="59"/>
    </row>
    <row r="704" ht="15.75" customHeight="1">
      <c r="A704" s="59"/>
      <c r="B704" s="60"/>
      <c r="C704" s="61"/>
      <c r="D704" s="61"/>
      <c r="E704" s="61"/>
      <c r="F704" s="61"/>
      <c r="G704" s="63"/>
      <c r="H704" s="63"/>
      <c r="I704" s="63"/>
      <c r="J704" s="59"/>
      <c r="K704" s="59"/>
    </row>
    <row r="705" ht="15.75" customHeight="1">
      <c r="A705" s="59"/>
      <c r="B705" s="60"/>
      <c r="C705" s="61"/>
      <c r="D705" s="61"/>
      <c r="E705" s="61"/>
      <c r="F705" s="61"/>
      <c r="G705" s="63"/>
      <c r="H705" s="63"/>
      <c r="I705" s="63"/>
      <c r="J705" s="59"/>
      <c r="K705" s="59"/>
    </row>
    <row r="706" ht="15.75" customHeight="1">
      <c r="A706" s="59"/>
      <c r="B706" s="60"/>
      <c r="C706" s="61"/>
      <c r="D706" s="61"/>
      <c r="E706" s="61"/>
      <c r="F706" s="61"/>
      <c r="G706" s="63"/>
      <c r="H706" s="63"/>
      <c r="I706" s="63"/>
      <c r="J706" s="59"/>
      <c r="K706" s="59"/>
    </row>
    <row r="707" ht="15.75" customHeight="1">
      <c r="A707" s="59"/>
      <c r="B707" s="60"/>
      <c r="C707" s="61"/>
      <c r="D707" s="61"/>
      <c r="E707" s="61"/>
      <c r="F707" s="61"/>
      <c r="G707" s="63"/>
      <c r="H707" s="63"/>
      <c r="I707" s="63"/>
      <c r="J707" s="59"/>
      <c r="K707" s="59"/>
    </row>
    <row r="708" ht="15.75" customHeight="1">
      <c r="A708" s="59"/>
      <c r="B708" s="60"/>
      <c r="C708" s="61"/>
      <c r="D708" s="61"/>
      <c r="E708" s="61"/>
      <c r="F708" s="61"/>
      <c r="G708" s="63"/>
      <c r="H708" s="63"/>
      <c r="I708" s="63"/>
      <c r="J708" s="59"/>
      <c r="K708" s="59"/>
    </row>
    <row r="709" ht="15.75" customHeight="1">
      <c r="A709" s="59"/>
      <c r="B709" s="60"/>
      <c r="C709" s="61"/>
      <c r="D709" s="61"/>
      <c r="E709" s="61"/>
      <c r="F709" s="61"/>
      <c r="G709" s="63"/>
      <c r="H709" s="63"/>
      <c r="I709" s="63"/>
      <c r="J709" s="59"/>
      <c r="K709" s="59"/>
    </row>
    <row r="710" ht="15.75" customHeight="1">
      <c r="A710" s="59"/>
      <c r="B710" s="60"/>
      <c r="C710" s="61"/>
      <c r="D710" s="61"/>
      <c r="E710" s="61"/>
      <c r="F710" s="61"/>
      <c r="G710" s="63"/>
      <c r="H710" s="63"/>
      <c r="I710" s="63"/>
      <c r="J710" s="59"/>
      <c r="K710" s="59"/>
    </row>
    <row r="711" ht="15.75" customHeight="1">
      <c r="A711" s="59"/>
      <c r="B711" s="60"/>
      <c r="C711" s="61"/>
      <c r="D711" s="61"/>
      <c r="E711" s="61"/>
      <c r="F711" s="61"/>
      <c r="G711" s="63"/>
      <c r="H711" s="63"/>
      <c r="I711" s="63"/>
      <c r="J711" s="59"/>
      <c r="K711" s="59"/>
    </row>
    <row r="712" ht="15.75" customHeight="1">
      <c r="A712" s="59"/>
      <c r="B712" s="60"/>
      <c r="C712" s="61"/>
      <c r="D712" s="61"/>
      <c r="E712" s="61"/>
      <c r="F712" s="61"/>
      <c r="G712" s="63"/>
      <c r="H712" s="63"/>
      <c r="I712" s="63"/>
      <c r="J712" s="59"/>
      <c r="K712" s="59"/>
    </row>
    <row r="713" ht="15.75" customHeight="1">
      <c r="A713" s="59"/>
      <c r="B713" s="60"/>
      <c r="C713" s="61"/>
      <c r="D713" s="61"/>
      <c r="E713" s="61"/>
      <c r="F713" s="61"/>
      <c r="G713" s="63"/>
      <c r="H713" s="63"/>
      <c r="I713" s="63"/>
      <c r="J713" s="59"/>
      <c r="K713" s="59"/>
    </row>
    <row r="714" ht="15.75" customHeight="1">
      <c r="A714" s="59"/>
      <c r="B714" s="60"/>
      <c r="C714" s="61"/>
      <c r="D714" s="61"/>
      <c r="E714" s="61"/>
      <c r="F714" s="61"/>
      <c r="G714" s="63"/>
      <c r="H714" s="63"/>
      <c r="I714" s="63"/>
      <c r="J714" s="59"/>
      <c r="K714" s="59"/>
    </row>
    <row r="715" ht="15.75" customHeight="1">
      <c r="A715" s="59"/>
      <c r="B715" s="60"/>
      <c r="C715" s="61"/>
      <c r="D715" s="61"/>
      <c r="E715" s="61"/>
      <c r="F715" s="61"/>
      <c r="G715" s="63"/>
      <c r="H715" s="63"/>
      <c r="I715" s="63"/>
      <c r="J715" s="59"/>
      <c r="K715" s="59"/>
    </row>
    <row r="716" ht="15.75" customHeight="1">
      <c r="A716" s="59"/>
      <c r="B716" s="60"/>
      <c r="C716" s="61"/>
      <c r="D716" s="61"/>
      <c r="E716" s="61"/>
      <c r="F716" s="61"/>
      <c r="G716" s="63"/>
      <c r="H716" s="63"/>
      <c r="I716" s="63"/>
      <c r="J716" s="59"/>
      <c r="K716" s="59"/>
    </row>
    <row r="717" ht="15.75" customHeight="1">
      <c r="A717" s="59"/>
      <c r="B717" s="60"/>
      <c r="C717" s="61"/>
      <c r="D717" s="61"/>
      <c r="E717" s="61"/>
      <c r="F717" s="61"/>
      <c r="G717" s="63"/>
      <c r="H717" s="63"/>
      <c r="I717" s="63"/>
      <c r="J717" s="59"/>
      <c r="K717" s="59"/>
    </row>
    <row r="718" ht="15.75" customHeight="1">
      <c r="A718" s="59"/>
      <c r="B718" s="60"/>
      <c r="C718" s="61"/>
      <c r="D718" s="61"/>
      <c r="E718" s="61"/>
      <c r="F718" s="61"/>
      <c r="G718" s="63"/>
      <c r="H718" s="63"/>
      <c r="I718" s="63"/>
      <c r="J718" s="59"/>
      <c r="K718" s="59"/>
    </row>
    <row r="719" ht="15.75" customHeight="1">
      <c r="A719" s="59"/>
      <c r="B719" s="60"/>
      <c r="C719" s="61"/>
      <c r="D719" s="61"/>
      <c r="E719" s="61"/>
      <c r="F719" s="61"/>
      <c r="G719" s="63"/>
      <c r="H719" s="63"/>
      <c r="I719" s="63"/>
      <c r="J719" s="59"/>
      <c r="K719" s="59"/>
    </row>
    <row r="720" ht="15.75" customHeight="1">
      <c r="A720" s="59"/>
      <c r="B720" s="60"/>
      <c r="C720" s="61"/>
      <c r="D720" s="61"/>
      <c r="E720" s="61"/>
      <c r="F720" s="61"/>
      <c r="G720" s="63"/>
      <c r="H720" s="63"/>
      <c r="I720" s="63"/>
      <c r="J720" s="59"/>
      <c r="K720" s="59"/>
    </row>
    <row r="721" ht="15.75" customHeight="1">
      <c r="A721" s="59"/>
      <c r="B721" s="60"/>
      <c r="C721" s="61"/>
      <c r="D721" s="61"/>
      <c r="E721" s="61"/>
      <c r="F721" s="61"/>
      <c r="G721" s="63"/>
      <c r="H721" s="63"/>
      <c r="I721" s="63"/>
      <c r="J721" s="59"/>
      <c r="K721" s="59"/>
    </row>
    <row r="722" ht="15.75" customHeight="1">
      <c r="A722" s="59"/>
      <c r="B722" s="60"/>
      <c r="C722" s="61"/>
      <c r="D722" s="61"/>
      <c r="E722" s="61"/>
      <c r="F722" s="61"/>
      <c r="G722" s="63"/>
      <c r="H722" s="63"/>
      <c r="I722" s="63"/>
      <c r="J722" s="59"/>
      <c r="K722" s="59"/>
    </row>
    <row r="723" ht="15.75" customHeight="1">
      <c r="A723" s="59"/>
      <c r="B723" s="60"/>
      <c r="C723" s="61"/>
      <c r="D723" s="61"/>
      <c r="E723" s="61"/>
      <c r="F723" s="61"/>
      <c r="G723" s="63"/>
      <c r="H723" s="63"/>
      <c r="I723" s="63"/>
      <c r="J723" s="59"/>
      <c r="K723" s="59"/>
    </row>
    <row r="724" ht="15.75" customHeight="1">
      <c r="A724" s="59"/>
      <c r="B724" s="60"/>
      <c r="C724" s="61"/>
      <c r="D724" s="61"/>
      <c r="E724" s="61"/>
      <c r="F724" s="61"/>
      <c r="G724" s="63"/>
      <c r="H724" s="63"/>
      <c r="I724" s="63"/>
      <c r="J724" s="59"/>
      <c r="K724" s="59"/>
    </row>
    <row r="725" ht="15.75" customHeight="1">
      <c r="A725" s="59"/>
      <c r="B725" s="60"/>
      <c r="C725" s="61"/>
      <c r="D725" s="61"/>
      <c r="E725" s="61"/>
      <c r="F725" s="61"/>
      <c r="G725" s="63"/>
      <c r="H725" s="63"/>
      <c r="I725" s="63"/>
      <c r="J725" s="59"/>
      <c r="K725" s="59"/>
    </row>
    <row r="726" ht="15.75" customHeight="1">
      <c r="A726" s="59"/>
      <c r="B726" s="60"/>
      <c r="C726" s="61"/>
      <c r="D726" s="61"/>
      <c r="E726" s="61"/>
      <c r="F726" s="61"/>
      <c r="G726" s="63"/>
      <c r="H726" s="63"/>
      <c r="I726" s="63"/>
      <c r="J726" s="59"/>
      <c r="K726" s="59"/>
    </row>
    <row r="727" ht="15.75" customHeight="1">
      <c r="A727" s="59"/>
      <c r="B727" s="60"/>
      <c r="C727" s="61"/>
      <c r="D727" s="61"/>
      <c r="E727" s="61"/>
      <c r="F727" s="61"/>
      <c r="G727" s="63"/>
      <c r="H727" s="63"/>
      <c r="I727" s="63"/>
      <c r="J727" s="59"/>
      <c r="K727" s="59"/>
    </row>
    <row r="728" ht="15.75" customHeight="1">
      <c r="A728" s="59"/>
      <c r="B728" s="60"/>
      <c r="C728" s="61"/>
      <c r="D728" s="61"/>
      <c r="E728" s="61"/>
      <c r="F728" s="61"/>
      <c r="G728" s="63"/>
      <c r="H728" s="63"/>
      <c r="I728" s="63"/>
      <c r="J728" s="59"/>
      <c r="K728" s="59"/>
    </row>
    <row r="729" ht="15.75" customHeight="1">
      <c r="A729" s="59"/>
      <c r="B729" s="60"/>
      <c r="C729" s="61"/>
      <c r="D729" s="61"/>
      <c r="E729" s="61"/>
      <c r="F729" s="61"/>
      <c r="G729" s="63"/>
      <c r="H729" s="63"/>
      <c r="I729" s="63"/>
      <c r="J729" s="59"/>
      <c r="K729" s="59"/>
    </row>
    <row r="730" ht="15.75" customHeight="1">
      <c r="A730" s="59"/>
      <c r="B730" s="60"/>
      <c r="C730" s="61"/>
      <c r="D730" s="61"/>
      <c r="E730" s="61"/>
      <c r="F730" s="61"/>
      <c r="G730" s="63"/>
      <c r="H730" s="63"/>
      <c r="I730" s="63"/>
      <c r="J730" s="59"/>
      <c r="K730" s="59"/>
    </row>
    <row r="731" ht="15.75" customHeight="1">
      <c r="A731" s="59"/>
      <c r="B731" s="60"/>
      <c r="C731" s="61"/>
      <c r="D731" s="61"/>
      <c r="E731" s="61"/>
      <c r="F731" s="61"/>
      <c r="G731" s="63"/>
      <c r="H731" s="63"/>
      <c r="I731" s="63"/>
      <c r="J731" s="59"/>
      <c r="K731" s="59"/>
    </row>
    <row r="732" ht="15.75" customHeight="1">
      <c r="A732" s="59"/>
      <c r="B732" s="60"/>
      <c r="C732" s="61"/>
      <c r="D732" s="61"/>
      <c r="E732" s="61"/>
      <c r="F732" s="61"/>
      <c r="G732" s="63"/>
      <c r="H732" s="63"/>
      <c r="I732" s="63"/>
      <c r="J732" s="59"/>
      <c r="K732" s="59"/>
    </row>
    <row r="733" ht="15.75" customHeight="1">
      <c r="A733" s="59"/>
      <c r="B733" s="60"/>
      <c r="C733" s="61"/>
      <c r="D733" s="61"/>
      <c r="E733" s="61"/>
      <c r="F733" s="61"/>
      <c r="G733" s="63"/>
      <c r="H733" s="63"/>
      <c r="I733" s="63"/>
      <c r="J733" s="59"/>
      <c r="K733" s="59"/>
    </row>
    <row r="734" ht="15.75" customHeight="1">
      <c r="A734" s="59"/>
      <c r="B734" s="60"/>
      <c r="C734" s="61"/>
      <c r="D734" s="61"/>
      <c r="E734" s="61"/>
      <c r="F734" s="61"/>
      <c r="G734" s="63"/>
      <c r="H734" s="63"/>
      <c r="I734" s="63"/>
      <c r="J734" s="59"/>
      <c r="K734" s="59"/>
    </row>
    <row r="735" ht="15.75" customHeight="1">
      <c r="A735" s="59"/>
      <c r="B735" s="60"/>
      <c r="C735" s="61"/>
      <c r="D735" s="61"/>
      <c r="E735" s="61"/>
      <c r="F735" s="61"/>
      <c r="G735" s="63"/>
      <c r="H735" s="63"/>
      <c r="I735" s="63"/>
      <c r="J735" s="59"/>
      <c r="K735" s="59"/>
    </row>
    <row r="736" ht="15.75" customHeight="1">
      <c r="A736" s="59"/>
      <c r="B736" s="60"/>
      <c r="C736" s="61"/>
      <c r="D736" s="61"/>
      <c r="E736" s="61"/>
      <c r="F736" s="61"/>
      <c r="G736" s="63"/>
      <c r="H736" s="63"/>
      <c r="I736" s="63"/>
      <c r="J736" s="59"/>
      <c r="K736" s="59"/>
    </row>
    <row r="737" ht="15.75" customHeight="1">
      <c r="A737" s="59"/>
      <c r="B737" s="60"/>
      <c r="C737" s="61"/>
      <c r="D737" s="61"/>
      <c r="E737" s="61"/>
      <c r="F737" s="61"/>
      <c r="G737" s="63"/>
      <c r="H737" s="63"/>
      <c r="I737" s="63"/>
      <c r="J737" s="59"/>
      <c r="K737" s="59"/>
    </row>
    <row r="738" ht="15.75" customHeight="1">
      <c r="A738" s="59"/>
      <c r="B738" s="60"/>
      <c r="C738" s="61"/>
      <c r="D738" s="61"/>
      <c r="E738" s="61"/>
      <c r="F738" s="61"/>
      <c r="G738" s="63"/>
      <c r="H738" s="63"/>
      <c r="I738" s="63"/>
      <c r="J738" s="59"/>
      <c r="K738" s="59"/>
    </row>
    <row r="739" ht="15.75" customHeight="1">
      <c r="A739" s="59"/>
      <c r="B739" s="60"/>
      <c r="C739" s="61"/>
      <c r="D739" s="61"/>
      <c r="E739" s="61"/>
      <c r="F739" s="61"/>
      <c r="G739" s="63"/>
      <c r="H739" s="63"/>
      <c r="I739" s="63"/>
      <c r="J739" s="59"/>
      <c r="K739" s="59"/>
    </row>
    <row r="740" ht="15.75" customHeight="1">
      <c r="A740" s="59"/>
      <c r="B740" s="60"/>
      <c r="C740" s="61"/>
      <c r="D740" s="61"/>
      <c r="E740" s="61"/>
      <c r="F740" s="61"/>
      <c r="G740" s="63"/>
      <c r="H740" s="63"/>
      <c r="I740" s="63"/>
      <c r="J740" s="59"/>
      <c r="K740" s="59"/>
    </row>
    <row r="741" ht="15.75" customHeight="1">
      <c r="A741" s="59"/>
      <c r="B741" s="60"/>
      <c r="C741" s="61"/>
      <c r="D741" s="61"/>
      <c r="E741" s="61"/>
      <c r="F741" s="61"/>
      <c r="G741" s="63"/>
      <c r="H741" s="63"/>
      <c r="I741" s="63"/>
      <c r="J741" s="59"/>
      <c r="K741" s="59"/>
    </row>
    <row r="742" ht="15.75" customHeight="1">
      <c r="A742" s="59"/>
      <c r="B742" s="60"/>
      <c r="C742" s="61"/>
      <c r="D742" s="61"/>
      <c r="E742" s="61"/>
      <c r="F742" s="61"/>
      <c r="G742" s="63"/>
      <c r="H742" s="63"/>
      <c r="I742" s="63"/>
      <c r="J742" s="59"/>
      <c r="K742" s="59"/>
    </row>
    <row r="743" ht="15.75" customHeight="1">
      <c r="A743" s="59"/>
      <c r="B743" s="60"/>
      <c r="C743" s="61"/>
      <c r="D743" s="61"/>
      <c r="E743" s="61"/>
      <c r="F743" s="61"/>
      <c r="G743" s="63"/>
      <c r="H743" s="63"/>
      <c r="I743" s="63"/>
      <c r="J743" s="59"/>
      <c r="K743" s="59"/>
    </row>
    <row r="744" ht="15.75" customHeight="1">
      <c r="A744" s="59"/>
      <c r="B744" s="60"/>
      <c r="C744" s="61"/>
      <c r="D744" s="61"/>
      <c r="E744" s="61"/>
      <c r="F744" s="61"/>
      <c r="G744" s="63"/>
      <c r="H744" s="63"/>
      <c r="I744" s="63"/>
      <c r="J744" s="59"/>
      <c r="K744" s="59"/>
    </row>
    <row r="745" ht="15.75" customHeight="1">
      <c r="A745" s="59"/>
      <c r="B745" s="60"/>
      <c r="C745" s="61"/>
      <c r="D745" s="61"/>
      <c r="E745" s="61"/>
      <c r="F745" s="61"/>
      <c r="G745" s="63"/>
      <c r="H745" s="63"/>
      <c r="I745" s="63"/>
      <c r="J745" s="59"/>
      <c r="K745" s="59"/>
    </row>
    <row r="746" ht="15.75" customHeight="1">
      <c r="A746" s="59"/>
      <c r="B746" s="60"/>
      <c r="C746" s="61"/>
      <c r="D746" s="61"/>
      <c r="E746" s="61"/>
      <c r="F746" s="61"/>
      <c r="G746" s="63"/>
      <c r="H746" s="63"/>
      <c r="I746" s="63"/>
      <c r="J746" s="59"/>
      <c r="K746" s="59"/>
    </row>
    <row r="747" ht="15.75" customHeight="1">
      <c r="A747" s="59"/>
      <c r="B747" s="60"/>
      <c r="C747" s="61"/>
      <c r="D747" s="61"/>
      <c r="E747" s="61"/>
      <c r="F747" s="61"/>
      <c r="G747" s="63"/>
      <c r="H747" s="63"/>
      <c r="I747" s="63"/>
      <c r="J747" s="59"/>
      <c r="K747" s="59"/>
    </row>
    <row r="748" ht="15.75" customHeight="1">
      <c r="A748" s="59"/>
      <c r="B748" s="60"/>
      <c r="C748" s="61"/>
      <c r="D748" s="61"/>
      <c r="E748" s="61"/>
      <c r="F748" s="61"/>
      <c r="G748" s="63"/>
      <c r="H748" s="63"/>
      <c r="I748" s="63"/>
      <c r="J748" s="59"/>
      <c r="K748" s="59"/>
    </row>
    <row r="749" ht="15.75" customHeight="1">
      <c r="A749" s="59"/>
      <c r="B749" s="60"/>
      <c r="C749" s="61"/>
      <c r="D749" s="61"/>
      <c r="E749" s="61"/>
      <c r="F749" s="61"/>
      <c r="G749" s="63"/>
      <c r="H749" s="63"/>
      <c r="I749" s="63"/>
      <c r="J749" s="59"/>
      <c r="K749" s="59"/>
    </row>
    <row r="750" ht="15.75" customHeight="1">
      <c r="A750" s="59"/>
      <c r="B750" s="60"/>
      <c r="C750" s="61"/>
      <c r="D750" s="61"/>
      <c r="E750" s="61"/>
      <c r="F750" s="61"/>
      <c r="G750" s="63"/>
      <c r="H750" s="63"/>
      <c r="I750" s="63"/>
      <c r="J750" s="59"/>
      <c r="K750" s="59"/>
    </row>
    <row r="751" ht="15.75" customHeight="1">
      <c r="A751" s="59"/>
      <c r="B751" s="60"/>
      <c r="C751" s="61"/>
      <c r="D751" s="61"/>
      <c r="E751" s="61"/>
      <c r="F751" s="61"/>
      <c r="G751" s="63"/>
      <c r="H751" s="63"/>
      <c r="I751" s="63"/>
      <c r="J751" s="59"/>
      <c r="K751" s="59"/>
    </row>
    <row r="752" ht="15.75" customHeight="1">
      <c r="A752" s="59"/>
      <c r="B752" s="60"/>
      <c r="C752" s="61"/>
      <c r="D752" s="61"/>
      <c r="E752" s="61"/>
      <c r="F752" s="61"/>
      <c r="G752" s="63"/>
      <c r="H752" s="63"/>
      <c r="I752" s="63"/>
      <c r="J752" s="59"/>
      <c r="K752" s="59"/>
    </row>
    <row r="753" ht="15.75" customHeight="1">
      <c r="A753" s="59"/>
      <c r="B753" s="60"/>
      <c r="C753" s="61"/>
      <c r="D753" s="61"/>
      <c r="E753" s="61"/>
      <c r="F753" s="61"/>
      <c r="G753" s="63"/>
      <c r="H753" s="63"/>
      <c r="I753" s="63"/>
      <c r="J753" s="59"/>
      <c r="K753" s="59"/>
    </row>
    <row r="754" ht="15.75" customHeight="1">
      <c r="A754" s="59"/>
      <c r="B754" s="60"/>
      <c r="C754" s="61"/>
      <c r="D754" s="61"/>
      <c r="E754" s="61"/>
      <c r="F754" s="61"/>
      <c r="G754" s="63"/>
      <c r="H754" s="63"/>
      <c r="I754" s="63"/>
      <c r="J754" s="59"/>
      <c r="K754" s="59"/>
    </row>
    <row r="755" ht="15.75" customHeight="1">
      <c r="A755" s="59"/>
      <c r="B755" s="60"/>
      <c r="C755" s="61"/>
      <c r="D755" s="61"/>
      <c r="E755" s="61"/>
      <c r="F755" s="61"/>
      <c r="G755" s="63"/>
      <c r="H755" s="63"/>
      <c r="I755" s="63"/>
      <c r="J755" s="59"/>
      <c r="K755" s="59"/>
    </row>
    <row r="756" ht="15.75" customHeight="1">
      <c r="A756" s="59"/>
      <c r="B756" s="60"/>
      <c r="C756" s="61"/>
      <c r="D756" s="61"/>
      <c r="E756" s="61"/>
      <c r="F756" s="61"/>
      <c r="G756" s="63"/>
      <c r="H756" s="63"/>
      <c r="I756" s="63"/>
      <c r="J756" s="59"/>
      <c r="K756" s="59"/>
    </row>
    <row r="757" ht="15.75" customHeight="1">
      <c r="A757" s="59"/>
      <c r="B757" s="60"/>
      <c r="C757" s="61"/>
      <c r="D757" s="61"/>
      <c r="E757" s="61"/>
      <c r="F757" s="61"/>
      <c r="G757" s="63"/>
      <c r="H757" s="63"/>
      <c r="I757" s="63"/>
      <c r="J757" s="59"/>
      <c r="K757" s="59"/>
    </row>
    <row r="758" ht="15.75" customHeight="1">
      <c r="A758" s="59"/>
      <c r="B758" s="60"/>
      <c r="C758" s="61"/>
      <c r="D758" s="61"/>
      <c r="E758" s="61"/>
      <c r="F758" s="61"/>
      <c r="G758" s="63"/>
      <c r="H758" s="63"/>
      <c r="I758" s="63"/>
      <c r="J758" s="59"/>
      <c r="K758" s="59"/>
    </row>
    <row r="759" ht="15.75" customHeight="1">
      <c r="A759" s="59"/>
      <c r="B759" s="60"/>
      <c r="C759" s="61"/>
      <c r="D759" s="61"/>
      <c r="E759" s="61"/>
      <c r="F759" s="61"/>
      <c r="G759" s="63"/>
      <c r="H759" s="63"/>
      <c r="I759" s="63"/>
      <c r="J759" s="59"/>
      <c r="K759" s="59"/>
    </row>
    <row r="760" ht="15.75" customHeight="1">
      <c r="A760" s="59"/>
      <c r="B760" s="60"/>
      <c r="C760" s="61"/>
      <c r="D760" s="61"/>
      <c r="E760" s="61"/>
      <c r="F760" s="61"/>
      <c r="G760" s="63"/>
      <c r="H760" s="63"/>
      <c r="I760" s="63"/>
      <c r="J760" s="59"/>
      <c r="K760" s="59"/>
    </row>
    <row r="761" ht="15.75" customHeight="1">
      <c r="A761" s="59"/>
      <c r="B761" s="60"/>
      <c r="C761" s="61"/>
      <c r="D761" s="61"/>
      <c r="E761" s="61"/>
      <c r="F761" s="61"/>
      <c r="G761" s="63"/>
      <c r="H761" s="63"/>
      <c r="I761" s="63"/>
      <c r="J761" s="59"/>
      <c r="K761" s="59"/>
    </row>
    <row r="762" ht="15.75" customHeight="1">
      <c r="A762" s="59"/>
      <c r="B762" s="60"/>
      <c r="C762" s="61"/>
      <c r="D762" s="61"/>
      <c r="E762" s="61"/>
      <c r="F762" s="61"/>
      <c r="G762" s="63"/>
      <c r="H762" s="63"/>
      <c r="I762" s="63"/>
      <c r="J762" s="59"/>
      <c r="K762" s="59"/>
    </row>
    <row r="763" ht="15.75" customHeight="1">
      <c r="A763" s="59"/>
      <c r="B763" s="60"/>
      <c r="C763" s="61"/>
      <c r="D763" s="61"/>
      <c r="E763" s="61"/>
      <c r="F763" s="61"/>
      <c r="G763" s="63"/>
      <c r="H763" s="63"/>
      <c r="I763" s="63"/>
      <c r="J763" s="59"/>
      <c r="K763" s="59"/>
    </row>
    <row r="764" ht="15.75" customHeight="1">
      <c r="A764" s="59"/>
      <c r="B764" s="60"/>
      <c r="C764" s="61"/>
      <c r="D764" s="61"/>
      <c r="E764" s="61"/>
      <c r="F764" s="61"/>
      <c r="G764" s="63"/>
      <c r="H764" s="63"/>
      <c r="I764" s="63"/>
      <c r="J764" s="59"/>
      <c r="K764" s="59"/>
    </row>
    <row r="765" ht="15.75" customHeight="1">
      <c r="A765" s="59"/>
      <c r="B765" s="60"/>
      <c r="C765" s="61"/>
      <c r="D765" s="61"/>
      <c r="E765" s="61"/>
      <c r="F765" s="61"/>
      <c r="G765" s="63"/>
      <c r="H765" s="63"/>
      <c r="I765" s="63"/>
      <c r="J765" s="59"/>
      <c r="K765" s="59"/>
    </row>
    <row r="766" ht="15.75" customHeight="1">
      <c r="A766" s="59"/>
      <c r="B766" s="60"/>
      <c r="C766" s="61"/>
      <c r="D766" s="61"/>
      <c r="E766" s="61"/>
      <c r="F766" s="61"/>
      <c r="G766" s="63"/>
      <c r="H766" s="63"/>
      <c r="I766" s="63"/>
      <c r="J766" s="59"/>
      <c r="K766" s="59"/>
    </row>
    <row r="767" ht="15.75" customHeight="1">
      <c r="A767" s="59"/>
      <c r="B767" s="60"/>
      <c r="C767" s="61"/>
      <c r="D767" s="61"/>
      <c r="E767" s="61"/>
      <c r="F767" s="61"/>
      <c r="G767" s="63"/>
      <c r="H767" s="63"/>
      <c r="I767" s="63"/>
      <c r="J767" s="59"/>
      <c r="K767" s="59"/>
    </row>
    <row r="768" ht="15.75" customHeight="1">
      <c r="A768" s="59"/>
      <c r="B768" s="60"/>
      <c r="C768" s="61"/>
      <c r="D768" s="61"/>
      <c r="E768" s="61"/>
      <c r="F768" s="61"/>
      <c r="G768" s="63"/>
      <c r="H768" s="63"/>
      <c r="I768" s="63"/>
      <c r="J768" s="59"/>
      <c r="K768" s="59"/>
    </row>
    <row r="769" ht="15.75" customHeight="1">
      <c r="A769" s="59"/>
      <c r="B769" s="60"/>
      <c r="C769" s="61"/>
      <c r="D769" s="61"/>
      <c r="E769" s="61"/>
      <c r="F769" s="61"/>
      <c r="G769" s="63"/>
      <c r="H769" s="63"/>
      <c r="I769" s="63"/>
      <c r="J769" s="59"/>
      <c r="K769" s="59"/>
    </row>
    <row r="770" ht="15.75" customHeight="1">
      <c r="A770" s="59"/>
      <c r="B770" s="60"/>
      <c r="C770" s="61"/>
      <c r="D770" s="61"/>
      <c r="E770" s="61"/>
      <c r="F770" s="61"/>
      <c r="G770" s="63"/>
      <c r="H770" s="63"/>
      <c r="I770" s="63"/>
      <c r="J770" s="59"/>
      <c r="K770" s="59"/>
    </row>
    <row r="771" ht="15.75" customHeight="1">
      <c r="A771" s="59"/>
      <c r="B771" s="60"/>
      <c r="C771" s="61"/>
      <c r="D771" s="61"/>
      <c r="E771" s="61"/>
      <c r="F771" s="61"/>
      <c r="G771" s="63"/>
      <c r="H771" s="63"/>
      <c r="I771" s="63"/>
      <c r="J771" s="59"/>
      <c r="K771" s="59"/>
    </row>
    <row r="772" ht="15.75" customHeight="1">
      <c r="A772" s="59"/>
      <c r="B772" s="60"/>
      <c r="C772" s="61"/>
      <c r="D772" s="61"/>
      <c r="E772" s="61"/>
      <c r="F772" s="61"/>
      <c r="G772" s="63"/>
      <c r="H772" s="63"/>
      <c r="I772" s="63"/>
      <c r="J772" s="59"/>
      <c r="K772" s="59"/>
    </row>
    <row r="773" ht="15.75" customHeight="1">
      <c r="A773" s="59"/>
      <c r="B773" s="60"/>
      <c r="C773" s="61"/>
      <c r="D773" s="61"/>
      <c r="E773" s="61"/>
      <c r="F773" s="61"/>
      <c r="G773" s="63"/>
      <c r="H773" s="63"/>
      <c r="I773" s="63"/>
      <c r="J773" s="59"/>
      <c r="K773" s="59"/>
    </row>
    <row r="774" ht="15.75" customHeight="1">
      <c r="A774" s="59"/>
      <c r="B774" s="60"/>
      <c r="C774" s="61"/>
      <c r="D774" s="61"/>
      <c r="E774" s="61"/>
      <c r="F774" s="61"/>
      <c r="G774" s="63"/>
      <c r="H774" s="63"/>
      <c r="I774" s="63"/>
      <c r="J774" s="59"/>
      <c r="K774" s="59"/>
    </row>
    <row r="775" ht="15.75" customHeight="1">
      <c r="A775" s="59"/>
      <c r="B775" s="60"/>
      <c r="C775" s="61"/>
      <c r="D775" s="61"/>
      <c r="E775" s="61"/>
      <c r="F775" s="61"/>
      <c r="G775" s="63"/>
      <c r="H775" s="63"/>
      <c r="I775" s="63"/>
      <c r="J775" s="59"/>
      <c r="K775" s="59"/>
    </row>
    <row r="776" ht="15.75" customHeight="1">
      <c r="A776" s="59"/>
      <c r="B776" s="60"/>
      <c r="C776" s="61"/>
      <c r="D776" s="61"/>
      <c r="E776" s="61"/>
      <c r="F776" s="61"/>
      <c r="G776" s="63"/>
      <c r="H776" s="63"/>
      <c r="I776" s="63"/>
      <c r="J776" s="59"/>
      <c r="K776" s="59"/>
    </row>
    <row r="777" ht="15.75" customHeight="1">
      <c r="A777" s="59"/>
      <c r="B777" s="60"/>
      <c r="C777" s="61"/>
      <c r="D777" s="61"/>
      <c r="E777" s="61"/>
      <c r="F777" s="61"/>
      <c r="G777" s="63"/>
      <c r="H777" s="63"/>
      <c r="I777" s="63"/>
      <c r="J777" s="59"/>
      <c r="K777" s="59"/>
    </row>
    <row r="778" ht="15.75" customHeight="1">
      <c r="A778" s="59"/>
      <c r="B778" s="60"/>
      <c r="C778" s="61"/>
      <c r="D778" s="61"/>
      <c r="E778" s="61"/>
      <c r="F778" s="61"/>
      <c r="G778" s="63"/>
      <c r="H778" s="63"/>
      <c r="I778" s="63"/>
      <c r="J778" s="59"/>
      <c r="K778" s="59"/>
    </row>
    <row r="779" ht="15.75" customHeight="1">
      <c r="A779" s="59"/>
      <c r="B779" s="60"/>
      <c r="C779" s="61"/>
      <c r="D779" s="61"/>
      <c r="E779" s="61"/>
      <c r="F779" s="61"/>
      <c r="G779" s="63"/>
      <c r="H779" s="63"/>
      <c r="I779" s="63"/>
      <c r="J779" s="59"/>
      <c r="K779" s="59"/>
    </row>
    <row r="780" ht="15.75" customHeight="1">
      <c r="A780" s="59"/>
      <c r="B780" s="60"/>
      <c r="C780" s="61"/>
      <c r="D780" s="61"/>
      <c r="E780" s="61"/>
      <c r="F780" s="61"/>
      <c r="G780" s="63"/>
      <c r="H780" s="63"/>
      <c r="I780" s="63"/>
      <c r="J780" s="59"/>
      <c r="K780" s="59"/>
    </row>
    <row r="781" ht="15.75" customHeight="1">
      <c r="A781" s="59"/>
      <c r="B781" s="60"/>
      <c r="C781" s="61"/>
      <c r="D781" s="61"/>
      <c r="E781" s="61"/>
      <c r="F781" s="61"/>
      <c r="G781" s="63"/>
      <c r="H781" s="63"/>
      <c r="I781" s="63"/>
      <c r="J781" s="59"/>
      <c r="K781" s="59"/>
    </row>
    <row r="782" ht="15.75" customHeight="1">
      <c r="A782" s="59"/>
      <c r="B782" s="60"/>
      <c r="C782" s="61"/>
      <c r="D782" s="61"/>
      <c r="E782" s="61"/>
      <c r="F782" s="61"/>
      <c r="G782" s="63"/>
      <c r="H782" s="63"/>
      <c r="I782" s="63"/>
      <c r="J782" s="59"/>
      <c r="K782" s="59"/>
    </row>
    <row r="783" ht="15.75" customHeight="1">
      <c r="A783" s="59"/>
      <c r="B783" s="60"/>
      <c r="C783" s="61"/>
      <c r="D783" s="61"/>
      <c r="E783" s="61"/>
      <c r="F783" s="61"/>
      <c r="G783" s="63"/>
      <c r="H783" s="63"/>
      <c r="I783" s="63"/>
      <c r="J783" s="59"/>
      <c r="K783" s="59"/>
    </row>
    <row r="784" ht="15.75" customHeight="1">
      <c r="A784" s="59"/>
      <c r="B784" s="60"/>
      <c r="C784" s="61"/>
      <c r="D784" s="61"/>
      <c r="E784" s="61"/>
      <c r="F784" s="61"/>
      <c r="G784" s="63"/>
      <c r="H784" s="63"/>
      <c r="I784" s="63"/>
      <c r="J784" s="59"/>
      <c r="K784" s="59"/>
    </row>
    <row r="785" ht="15.75" customHeight="1">
      <c r="A785" s="59"/>
      <c r="B785" s="60"/>
      <c r="C785" s="61"/>
      <c r="D785" s="61"/>
      <c r="E785" s="61"/>
      <c r="F785" s="61"/>
      <c r="G785" s="63"/>
      <c r="H785" s="63"/>
      <c r="I785" s="63"/>
      <c r="J785" s="59"/>
      <c r="K785" s="59"/>
    </row>
    <row r="786" ht="15.75" customHeight="1">
      <c r="A786" s="59"/>
      <c r="B786" s="60"/>
      <c r="C786" s="61"/>
      <c r="D786" s="61"/>
      <c r="E786" s="61"/>
      <c r="F786" s="61"/>
      <c r="G786" s="63"/>
      <c r="H786" s="63"/>
      <c r="I786" s="63"/>
      <c r="J786" s="59"/>
      <c r="K786" s="59"/>
    </row>
    <row r="787" ht="15.75" customHeight="1">
      <c r="A787" s="59"/>
      <c r="B787" s="60"/>
      <c r="C787" s="61"/>
      <c r="D787" s="61"/>
      <c r="E787" s="61"/>
      <c r="F787" s="61"/>
      <c r="G787" s="63"/>
      <c r="H787" s="63"/>
      <c r="I787" s="63"/>
      <c r="J787" s="59"/>
      <c r="K787" s="59"/>
    </row>
    <row r="788" ht="15.75" customHeight="1">
      <c r="A788" s="59"/>
      <c r="B788" s="60"/>
      <c r="C788" s="61"/>
      <c r="D788" s="61"/>
      <c r="E788" s="61"/>
      <c r="F788" s="61"/>
      <c r="G788" s="63"/>
      <c r="H788" s="63"/>
      <c r="I788" s="63"/>
      <c r="J788" s="59"/>
      <c r="K788" s="59"/>
    </row>
    <row r="789" ht="15.75" customHeight="1">
      <c r="A789" s="59"/>
      <c r="B789" s="60"/>
      <c r="C789" s="61"/>
      <c r="D789" s="61"/>
      <c r="E789" s="61"/>
      <c r="F789" s="61"/>
      <c r="G789" s="63"/>
      <c r="H789" s="63"/>
      <c r="I789" s="63"/>
      <c r="J789" s="59"/>
      <c r="K789" s="59"/>
    </row>
    <row r="790" ht="15.75" customHeight="1">
      <c r="A790" s="59"/>
      <c r="B790" s="60"/>
      <c r="C790" s="61"/>
      <c r="D790" s="61"/>
      <c r="E790" s="61"/>
      <c r="F790" s="61"/>
      <c r="G790" s="63"/>
      <c r="H790" s="63"/>
      <c r="I790" s="63"/>
      <c r="J790" s="59"/>
      <c r="K790" s="59"/>
    </row>
    <row r="791" ht="15.75" customHeight="1">
      <c r="A791" s="59"/>
      <c r="B791" s="60"/>
      <c r="C791" s="61"/>
      <c r="D791" s="61"/>
      <c r="E791" s="61"/>
      <c r="F791" s="61"/>
      <c r="G791" s="63"/>
      <c r="H791" s="63"/>
      <c r="I791" s="63"/>
      <c r="J791" s="59"/>
      <c r="K791" s="59"/>
    </row>
    <row r="792" ht="15.75" customHeight="1">
      <c r="A792" s="59"/>
      <c r="B792" s="60"/>
      <c r="C792" s="61"/>
      <c r="D792" s="61"/>
      <c r="E792" s="61"/>
      <c r="F792" s="61"/>
      <c r="G792" s="63"/>
      <c r="H792" s="63"/>
      <c r="I792" s="63"/>
      <c r="J792" s="59"/>
      <c r="K792" s="59"/>
    </row>
    <row r="793" ht="15.75" customHeight="1">
      <c r="A793" s="59"/>
      <c r="B793" s="60"/>
      <c r="C793" s="61"/>
      <c r="D793" s="61"/>
      <c r="E793" s="61"/>
      <c r="F793" s="61"/>
      <c r="G793" s="63"/>
      <c r="H793" s="63"/>
      <c r="I793" s="63"/>
      <c r="J793" s="59"/>
      <c r="K793" s="59"/>
    </row>
    <row r="794" ht="15.75" customHeight="1">
      <c r="A794" s="59"/>
      <c r="B794" s="60"/>
      <c r="C794" s="61"/>
      <c r="D794" s="61"/>
      <c r="E794" s="61"/>
      <c r="F794" s="61"/>
      <c r="G794" s="63"/>
      <c r="H794" s="63"/>
      <c r="I794" s="63"/>
      <c r="J794" s="59"/>
      <c r="K794" s="59"/>
    </row>
    <row r="795" ht="15.75" customHeight="1">
      <c r="A795" s="59"/>
      <c r="B795" s="60"/>
      <c r="C795" s="61"/>
      <c r="D795" s="61"/>
      <c r="E795" s="61"/>
      <c r="F795" s="61"/>
      <c r="G795" s="63"/>
      <c r="H795" s="63"/>
      <c r="I795" s="63"/>
      <c r="J795" s="59"/>
      <c r="K795" s="59"/>
    </row>
    <row r="796" ht="15.75" customHeight="1">
      <c r="A796" s="59"/>
      <c r="B796" s="60"/>
      <c r="C796" s="61"/>
      <c r="D796" s="61"/>
      <c r="E796" s="61"/>
      <c r="F796" s="61"/>
      <c r="G796" s="63"/>
      <c r="H796" s="63"/>
      <c r="I796" s="63"/>
      <c r="J796" s="59"/>
      <c r="K796" s="59"/>
    </row>
    <row r="797" ht="15.75" customHeight="1">
      <c r="A797" s="59"/>
      <c r="B797" s="60"/>
      <c r="C797" s="61"/>
      <c r="D797" s="61"/>
      <c r="E797" s="61"/>
      <c r="F797" s="61"/>
      <c r="G797" s="63"/>
      <c r="H797" s="63"/>
      <c r="I797" s="63"/>
      <c r="J797" s="59"/>
      <c r="K797" s="59"/>
    </row>
    <row r="798" ht="15.75" customHeight="1">
      <c r="A798" s="59"/>
      <c r="B798" s="60"/>
      <c r="C798" s="61"/>
      <c r="D798" s="61"/>
      <c r="E798" s="61"/>
      <c r="F798" s="61"/>
      <c r="G798" s="63"/>
      <c r="H798" s="63"/>
      <c r="I798" s="63"/>
      <c r="J798" s="59"/>
      <c r="K798" s="59"/>
    </row>
    <row r="799" ht="15.75" customHeight="1">
      <c r="A799" s="59"/>
      <c r="B799" s="60"/>
      <c r="C799" s="61"/>
      <c r="D799" s="61"/>
      <c r="E799" s="61"/>
      <c r="F799" s="61"/>
      <c r="G799" s="63"/>
      <c r="H799" s="63"/>
      <c r="I799" s="63"/>
      <c r="J799" s="59"/>
      <c r="K799" s="59"/>
    </row>
    <row r="800" ht="15.75" customHeight="1">
      <c r="A800" s="59"/>
      <c r="B800" s="60"/>
      <c r="C800" s="61"/>
      <c r="D800" s="61"/>
      <c r="E800" s="61"/>
      <c r="F800" s="61"/>
      <c r="G800" s="63"/>
      <c r="H800" s="63"/>
      <c r="I800" s="63"/>
      <c r="J800" s="59"/>
      <c r="K800" s="59"/>
    </row>
    <row r="801" ht="15.75" customHeight="1">
      <c r="A801" s="59"/>
      <c r="B801" s="60"/>
      <c r="C801" s="61"/>
      <c r="D801" s="61"/>
      <c r="E801" s="61"/>
      <c r="F801" s="61"/>
      <c r="G801" s="63"/>
      <c r="H801" s="63"/>
      <c r="I801" s="63"/>
      <c r="J801" s="59"/>
      <c r="K801" s="59"/>
    </row>
    <row r="802" ht="15.75" customHeight="1">
      <c r="A802" s="59"/>
      <c r="B802" s="60"/>
      <c r="C802" s="61"/>
      <c r="D802" s="61"/>
      <c r="E802" s="61"/>
      <c r="F802" s="61"/>
      <c r="G802" s="63"/>
      <c r="H802" s="63"/>
      <c r="I802" s="63"/>
      <c r="J802" s="59"/>
      <c r="K802" s="59"/>
    </row>
    <row r="803" ht="15.75" customHeight="1">
      <c r="A803" s="59"/>
      <c r="B803" s="60"/>
      <c r="C803" s="61"/>
      <c r="D803" s="61"/>
      <c r="E803" s="61"/>
      <c r="F803" s="61"/>
      <c r="G803" s="63"/>
      <c r="H803" s="63"/>
      <c r="I803" s="63"/>
      <c r="J803" s="59"/>
      <c r="K803" s="59"/>
    </row>
    <row r="804" ht="15.75" customHeight="1">
      <c r="A804" s="59"/>
      <c r="B804" s="60"/>
      <c r="C804" s="61"/>
      <c r="D804" s="61"/>
      <c r="E804" s="61"/>
      <c r="F804" s="61"/>
      <c r="G804" s="63"/>
      <c r="H804" s="63"/>
      <c r="I804" s="63"/>
      <c r="J804" s="59"/>
      <c r="K804" s="59"/>
    </row>
    <row r="805" ht="15.75" customHeight="1">
      <c r="A805" s="59"/>
      <c r="B805" s="60"/>
      <c r="C805" s="61"/>
      <c r="D805" s="61"/>
      <c r="E805" s="61"/>
      <c r="F805" s="61"/>
      <c r="G805" s="63"/>
      <c r="H805" s="63"/>
      <c r="I805" s="63"/>
      <c r="J805" s="59"/>
      <c r="K805" s="59"/>
    </row>
    <row r="806" ht="15.75" customHeight="1">
      <c r="A806" s="59"/>
      <c r="B806" s="60"/>
      <c r="C806" s="61"/>
      <c r="D806" s="61"/>
      <c r="E806" s="61"/>
      <c r="F806" s="61"/>
      <c r="G806" s="63"/>
      <c r="H806" s="63"/>
      <c r="I806" s="63"/>
      <c r="J806" s="59"/>
      <c r="K806" s="59"/>
    </row>
    <row r="807" ht="15.75" customHeight="1">
      <c r="A807" s="59"/>
      <c r="B807" s="60"/>
      <c r="C807" s="61"/>
      <c r="D807" s="61"/>
      <c r="E807" s="61"/>
      <c r="F807" s="61"/>
      <c r="G807" s="63"/>
      <c r="H807" s="63"/>
      <c r="I807" s="63"/>
      <c r="J807" s="59"/>
      <c r="K807" s="59"/>
    </row>
    <row r="808" ht="15.75" customHeight="1">
      <c r="A808" s="59"/>
      <c r="B808" s="60"/>
      <c r="C808" s="61"/>
      <c r="D808" s="61"/>
      <c r="E808" s="61"/>
      <c r="F808" s="61"/>
      <c r="G808" s="63"/>
      <c r="H808" s="63"/>
      <c r="I808" s="63"/>
      <c r="J808" s="59"/>
      <c r="K808" s="59"/>
    </row>
    <row r="809" ht="15.75" customHeight="1">
      <c r="A809" s="59"/>
      <c r="B809" s="60"/>
      <c r="C809" s="61"/>
      <c r="D809" s="61"/>
      <c r="E809" s="61"/>
      <c r="F809" s="61"/>
      <c r="G809" s="63"/>
      <c r="H809" s="63"/>
      <c r="I809" s="63"/>
      <c r="J809" s="59"/>
      <c r="K809" s="59"/>
    </row>
    <row r="810" ht="15.75" customHeight="1">
      <c r="A810" s="59"/>
      <c r="B810" s="60"/>
      <c r="C810" s="61"/>
      <c r="D810" s="61"/>
      <c r="E810" s="61"/>
      <c r="F810" s="61"/>
      <c r="G810" s="63"/>
      <c r="H810" s="63"/>
      <c r="I810" s="63"/>
      <c r="J810" s="59"/>
      <c r="K810" s="59"/>
    </row>
    <row r="811" ht="15.75" customHeight="1">
      <c r="A811" s="59"/>
      <c r="B811" s="60"/>
      <c r="C811" s="61"/>
      <c r="D811" s="61"/>
      <c r="E811" s="61"/>
      <c r="F811" s="61"/>
      <c r="G811" s="63"/>
      <c r="H811" s="63"/>
      <c r="I811" s="63"/>
      <c r="J811" s="59"/>
      <c r="K811" s="59"/>
    </row>
    <row r="812" ht="15.75" customHeight="1">
      <c r="A812" s="59"/>
      <c r="B812" s="60"/>
      <c r="C812" s="61"/>
      <c r="D812" s="61"/>
      <c r="E812" s="61"/>
      <c r="F812" s="61"/>
      <c r="G812" s="63"/>
      <c r="H812" s="63"/>
      <c r="I812" s="63"/>
      <c r="J812" s="59"/>
      <c r="K812" s="59"/>
    </row>
    <row r="813" ht="15.75" customHeight="1">
      <c r="A813" s="59"/>
      <c r="B813" s="60"/>
      <c r="C813" s="61"/>
      <c r="D813" s="61"/>
      <c r="E813" s="61"/>
      <c r="F813" s="61"/>
      <c r="G813" s="63"/>
      <c r="H813" s="63"/>
      <c r="I813" s="63"/>
      <c r="J813" s="59"/>
      <c r="K813" s="59"/>
    </row>
    <row r="814" ht="15.75" customHeight="1">
      <c r="A814" s="59"/>
      <c r="B814" s="60"/>
      <c r="C814" s="61"/>
      <c r="D814" s="61"/>
      <c r="E814" s="61"/>
      <c r="F814" s="61"/>
      <c r="G814" s="63"/>
      <c r="H814" s="63"/>
      <c r="I814" s="63"/>
      <c r="J814" s="59"/>
      <c r="K814" s="59"/>
    </row>
    <row r="815" ht="15.75" customHeight="1">
      <c r="A815" s="59"/>
      <c r="B815" s="60"/>
      <c r="C815" s="61"/>
      <c r="D815" s="61"/>
      <c r="E815" s="61"/>
      <c r="F815" s="61"/>
      <c r="G815" s="63"/>
      <c r="H815" s="63"/>
      <c r="I815" s="63"/>
      <c r="J815" s="59"/>
      <c r="K815" s="59"/>
    </row>
    <row r="816" ht="15.75" customHeight="1">
      <c r="A816" s="59"/>
      <c r="B816" s="60"/>
      <c r="C816" s="61"/>
      <c r="D816" s="61"/>
      <c r="E816" s="61"/>
      <c r="F816" s="61"/>
      <c r="G816" s="63"/>
      <c r="H816" s="63"/>
      <c r="I816" s="63"/>
      <c r="J816" s="59"/>
      <c r="K816" s="59"/>
    </row>
    <row r="817" ht="15.75" customHeight="1">
      <c r="A817" s="59"/>
      <c r="B817" s="60"/>
      <c r="C817" s="61"/>
      <c r="D817" s="61"/>
      <c r="E817" s="61"/>
      <c r="F817" s="61"/>
      <c r="G817" s="63"/>
      <c r="H817" s="63"/>
      <c r="I817" s="63"/>
      <c r="J817" s="59"/>
      <c r="K817" s="59"/>
    </row>
    <row r="818" ht="15.75" customHeight="1">
      <c r="A818" s="59"/>
      <c r="B818" s="60"/>
      <c r="C818" s="61"/>
      <c r="D818" s="61"/>
      <c r="E818" s="61"/>
      <c r="F818" s="61"/>
      <c r="G818" s="63"/>
      <c r="H818" s="63"/>
      <c r="I818" s="63"/>
      <c r="J818" s="59"/>
      <c r="K818" s="59"/>
    </row>
    <row r="819" ht="15.75" customHeight="1">
      <c r="A819" s="59"/>
      <c r="B819" s="60"/>
      <c r="C819" s="61"/>
      <c r="D819" s="61"/>
      <c r="E819" s="61"/>
      <c r="F819" s="61"/>
      <c r="G819" s="63"/>
      <c r="H819" s="63"/>
      <c r="I819" s="63"/>
      <c r="J819" s="59"/>
      <c r="K819" s="59"/>
    </row>
    <row r="820" ht="15.75" customHeight="1">
      <c r="A820" s="59"/>
      <c r="B820" s="60"/>
      <c r="C820" s="61"/>
      <c r="D820" s="61"/>
      <c r="E820" s="61"/>
      <c r="F820" s="61"/>
      <c r="G820" s="63"/>
      <c r="H820" s="63"/>
      <c r="I820" s="63"/>
      <c r="J820" s="59"/>
      <c r="K820" s="59"/>
    </row>
    <row r="821" ht="15.75" customHeight="1">
      <c r="A821" s="59"/>
      <c r="B821" s="60"/>
      <c r="C821" s="61"/>
      <c r="D821" s="61"/>
      <c r="E821" s="61"/>
      <c r="F821" s="61"/>
      <c r="G821" s="63"/>
      <c r="H821" s="63"/>
      <c r="I821" s="63"/>
      <c r="J821" s="59"/>
      <c r="K821" s="59"/>
    </row>
    <row r="822" ht="15.75" customHeight="1">
      <c r="A822" s="59"/>
      <c r="B822" s="60"/>
      <c r="C822" s="61"/>
      <c r="D822" s="61"/>
      <c r="E822" s="61"/>
      <c r="F822" s="61"/>
      <c r="G822" s="63"/>
      <c r="H822" s="63"/>
      <c r="I822" s="63"/>
      <c r="J822" s="59"/>
      <c r="K822" s="59"/>
    </row>
    <row r="823" ht="15.75" customHeight="1">
      <c r="A823" s="59"/>
      <c r="B823" s="60"/>
      <c r="C823" s="61"/>
      <c r="D823" s="61"/>
      <c r="E823" s="61"/>
      <c r="F823" s="61"/>
      <c r="G823" s="63"/>
      <c r="H823" s="63"/>
      <c r="I823" s="63"/>
      <c r="J823" s="59"/>
      <c r="K823" s="59"/>
    </row>
    <row r="824" ht="15.75" customHeight="1">
      <c r="A824" s="59"/>
      <c r="B824" s="60"/>
      <c r="C824" s="61"/>
      <c r="D824" s="61"/>
      <c r="E824" s="61"/>
      <c r="F824" s="61"/>
      <c r="G824" s="63"/>
      <c r="H824" s="63"/>
      <c r="I824" s="63"/>
      <c r="J824" s="59"/>
      <c r="K824" s="59"/>
    </row>
    <row r="825" ht="15.75" customHeight="1">
      <c r="A825" s="59"/>
      <c r="B825" s="60"/>
      <c r="C825" s="61"/>
      <c r="D825" s="61"/>
      <c r="E825" s="61"/>
      <c r="F825" s="61"/>
      <c r="G825" s="63"/>
      <c r="H825" s="63"/>
      <c r="I825" s="63"/>
      <c r="J825" s="59"/>
      <c r="K825" s="59"/>
    </row>
    <row r="826" ht="15.75" customHeight="1">
      <c r="A826" s="59"/>
      <c r="B826" s="60"/>
      <c r="C826" s="61"/>
      <c r="D826" s="61"/>
      <c r="E826" s="61"/>
      <c r="F826" s="61"/>
      <c r="G826" s="63"/>
      <c r="H826" s="63"/>
      <c r="I826" s="63"/>
      <c r="J826" s="59"/>
      <c r="K826" s="59"/>
    </row>
    <row r="827" ht="15.75" customHeight="1">
      <c r="A827" s="59"/>
      <c r="B827" s="60"/>
      <c r="C827" s="61"/>
      <c r="D827" s="61"/>
      <c r="E827" s="61"/>
      <c r="F827" s="61"/>
      <c r="G827" s="63"/>
      <c r="H827" s="63"/>
      <c r="I827" s="63"/>
      <c r="J827" s="59"/>
      <c r="K827" s="59"/>
    </row>
    <row r="828" ht="15.75" customHeight="1">
      <c r="A828" s="59"/>
      <c r="B828" s="60"/>
      <c r="C828" s="61"/>
      <c r="D828" s="61"/>
      <c r="E828" s="61"/>
      <c r="F828" s="61"/>
      <c r="G828" s="63"/>
      <c r="H828" s="63"/>
      <c r="I828" s="63"/>
      <c r="J828" s="59"/>
      <c r="K828" s="59"/>
    </row>
    <row r="829" ht="15.75" customHeight="1">
      <c r="A829" s="59"/>
      <c r="B829" s="60"/>
      <c r="C829" s="61"/>
      <c r="D829" s="61"/>
      <c r="E829" s="61"/>
      <c r="F829" s="61"/>
      <c r="G829" s="63"/>
      <c r="H829" s="63"/>
      <c r="I829" s="63"/>
      <c r="J829" s="59"/>
      <c r="K829" s="59"/>
    </row>
    <row r="830" ht="15.75" customHeight="1">
      <c r="A830" s="59"/>
      <c r="B830" s="60"/>
      <c r="C830" s="61"/>
      <c r="D830" s="61"/>
      <c r="E830" s="61"/>
      <c r="F830" s="61"/>
      <c r="G830" s="63"/>
      <c r="H830" s="63"/>
      <c r="I830" s="63"/>
      <c r="J830" s="59"/>
      <c r="K830" s="59"/>
    </row>
    <row r="831" ht="15.75" customHeight="1">
      <c r="A831" s="59"/>
      <c r="B831" s="60"/>
      <c r="C831" s="61"/>
      <c r="D831" s="61"/>
      <c r="E831" s="61"/>
      <c r="F831" s="61"/>
      <c r="G831" s="63"/>
      <c r="H831" s="63"/>
      <c r="I831" s="63"/>
      <c r="J831" s="59"/>
      <c r="K831" s="59"/>
    </row>
    <row r="832" ht="15.75" customHeight="1">
      <c r="A832" s="59"/>
      <c r="B832" s="60"/>
      <c r="C832" s="61"/>
      <c r="D832" s="61"/>
      <c r="E832" s="61"/>
      <c r="F832" s="61"/>
      <c r="G832" s="63"/>
      <c r="H832" s="63"/>
      <c r="I832" s="63"/>
      <c r="J832" s="59"/>
      <c r="K832" s="59"/>
    </row>
    <row r="833" ht="15.75" customHeight="1">
      <c r="A833" s="59"/>
      <c r="B833" s="60"/>
      <c r="C833" s="61"/>
      <c r="D833" s="61"/>
      <c r="E833" s="61"/>
      <c r="F833" s="61"/>
      <c r="G833" s="63"/>
      <c r="H833" s="63"/>
      <c r="I833" s="63"/>
      <c r="J833" s="59"/>
      <c r="K833" s="59"/>
    </row>
    <row r="834" ht="15.75" customHeight="1">
      <c r="A834" s="59"/>
      <c r="B834" s="60"/>
      <c r="C834" s="61"/>
      <c r="D834" s="61"/>
      <c r="E834" s="61"/>
      <c r="F834" s="61"/>
      <c r="G834" s="63"/>
      <c r="H834" s="63"/>
      <c r="I834" s="63"/>
      <c r="J834" s="59"/>
      <c r="K834" s="59"/>
    </row>
    <row r="835" ht="15.75" customHeight="1">
      <c r="A835" s="59"/>
      <c r="B835" s="60"/>
      <c r="C835" s="61"/>
      <c r="D835" s="61"/>
      <c r="E835" s="61"/>
      <c r="F835" s="61"/>
      <c r="G835" s="63"/>
      <c r="H835" s="63"/>
      <c r="I835" s="63"/>
      <c r="J835" s="59"/>
      <c r="K835" s="59"/>
    </row>
    <row r="836" ht="15.75" customHeight="1">
      <c r="A836" s="59"/>
      <c r="B836" s="60"/>
      <c r="C836" s="61"/>
      <c r="D836" s="61"/>
      <c r="E836" s="61"/>
      <c r="F836" s="61"/>
      <c r="G836" s="63"/>
      <c r="H836" s="63"/>
      <c r="I836" s="63"/>
      <c r="J836" s="59"/>
      <c r="K836" s="59"/>
    </row>
    <row r="837" ht="15.75" customHeight="1">
      <c r="A837" s="59"/>
      <c r="B837" s="60"/>
      <c r="C837" s="61"/>
      <c r="D837" s="61"/>
      <c r="E837" s="61"/>
      <c r="F837" s="61"/>
      <c r="G837" s="63"/>
      <c r="H837" s="63"/>
      <c r="I837" s="63"/>
      <c r="J837" s="59"/>
      <c r="K837" s="59"/>
    </row>
    <row r="838" ht="15.75" customHeight="1">
      <c r="A838" s="59"/>
      <c r="B838" s="60"/>
      <c r="C838" s="61"/>
      <c r="D838" s="61"/>
      <c r="E838" s="61"/>
      <c r="F838" s="61"/>
      <c r="G838" s="63"/>
      <c r="H838" s="63"/>
      <c r="I838" s="63"/>
      <c r="J838" s="59"/>
      <c r="K838" s="59"/>
    </row>
    <row r="839" ht="15.75" customHeight="1">
      <c r="A839" s="59"/>
      <c r="B839" s="60"/>
      <c r="C839" s="61"/>
      <c r="D839" s="61"/>
      <c r="E839" s="61"/>
      <c r="F839" s="61"/>
      <c r="G839" s="63"/>
      <c r="H839" s="63"/>
      <c r="I839" s="63"/>
      <c r="J839" s="59"/>
      <c r="K839" s="59"/>
    </row>
    <row r="840" ht="15.75" customHeight="1">
      <c r="A840" s="59"/>
      <c r="B840" s="60"/>
      <c r="C840" s="61"/>
      <c r="D840" s="61"/>
      <c r="E840" s="61"/>
      <c r="F840" s="61"/>
      <c r="G840" s="63"/>
      <c r="H840" s="63"/>
      <c r="I840" s="63"/>
      <c r="J840" s="59"/>
      <c r="K840" s="59"/>
    </row>
    <row r="841" ht="15.75" customHeight="1">
      <c r="A841" s="59"/>
      <c r="B841" s="60"/>
      <c r="C841" s="61"/>
      <c r="D841" s="61"/>
      <c r="E841" s="61"/>
      <c r="F841" s="61"/>
      <c r="G841" s="63"/>
      <c r="H841" s="63"/>
      <c r="I841" s="63"/>
      <c r="J841" s="59"/>
      <c r="K841" s="59"/>
    </row>
    <row r="842" ht="15.75" customHeight="1">
      <c r="A842" s="59"/>
      <c r="B842" s="60"/>
      <c r="C842" s="61"/>
      <c r="D842" s="61"/>
      <c r="E842" s="61"/>
      <c r="F842" s="61"/>
      <c r="G842" s="63"/>
      <c r="H842" s="63"/>
      <c r="I842" s="63"/>
      <c r="J842" s="59"/>
      <c r="K842" s="59"/>
    </row>
    <row r="843" ht="15.75" customHeight="1">
      <c r="A843" s="59"/>
      <c r="B843" s="60"/>
      <c r="C843" s="61"/>
      <c r="D843" s="61"/>
      <c r="E843" s="61"/>
      <c r="F843" s="61"/>
      <c r="G843" s="63"/>
      <c r="H843" s="63"/>
      <c r="I843" s="63"/>
      <c r="J843" s="59"/>
      <c r="K843" s="59"/>
    </row>
    <row r="844" ht="15.75" customHeight="1">
      <c r="A844" s="59"/>
      <c r="B844" s="60"/>
      <c r="C844" s="61"/>
      <c r="D844" s="61"/>
      <c r="E844" s="61"/>
      <c r="F844" s="61"/>
      <c r="G844" s="63"/>
      <c r="H844" s="63"/>
      <c r="I844" s="63"/>
      <c r="J844" s="59"/>
      <c r="K844" s="59"/>
    </row>
    <row r="845" ht="15.75" customHeight="1">
      <c r="A845" s="59"/>
      <c r="B845" s="60"/>
      <c r="C845" s="61"/>
      <c r="D845" s="61"/>
      <c r="E845" s="61"/>
      <c r="F845" s="61"/>
      <c r="G845" s="63"/>
      <c r="H845" s="63"/>
      <c r="I845" s="63"/>
      <c r="J845" s="59"/>
      <c r="K845" s="59"/>
    </row>
    <row r="846" ht="15.75" customHeight="1">
      <c r="A846" s="59"/>
      <c r="B846" s="60"/>
      <c r="C846" s="61"/>
      <c r="D846" s="61"/>
      <c r="E846" s="61"/>
      <c r="F846" s="61"/>
      <c r="G846" s="63"/>
      <c r="H846" s="63"/>
      <c r="I846" s="63"/>
      <c r="J846" s="59"/>
      <c r="K846" s="59"/>
    </row>
    <row r="847" ht="15.75" customHeight="1">
      <c r="A847" s="59"/>
      <c r="B847" s="60"/>
      <c r="C847" s="61"/>
      <c r="D847" s="61"/>
      <c r="E847" s="61"/>
      <c r="F847" s="61"/>
      <c r="G847" s="63"/>
      <c r="H847" s="63"/>
      <c r="I847" s="63"/>
      <c r="J847" s="59"/>
      <c r="K847" s="59"/>
    </row>
    <row r="848" ht="15.75" customHeight="1">
      <c r="A848" s="59"/>
      <c r="B848" s="60"/>
      <c r="C848" s="61"/>
      <c r="D848" s="61"/>
      <c r="E848" s="61"/>
      <c r="F848" s="61"/>
      <c r="G848" s="63"/>
      <c r="H848" s="63"/>
      <c r="I848" s="63"/>
      <c r="J848" s="59"/>
      <c r="K848" s="59"/>
    </row>
    <row r="849" ht="15.75" customHeight="1">
      <c r="A849" s="59"/>
      <c r="B849" s="60"/>
      <c r="C849" s="61"/>
      <c r="D849" s="61"/>
      <c r="E849" s="61"/>
      <c r="F849" s="61"/>
      <c r="G849" s="63"/>
      <c r="H849" s="63"/>
      <c r="I849" s="63"/>
      <c r="J849" s="59"/>
      <c r="K849" s="59"/>
    </row>
    <row r="850" ht="15.75" customHeight="1">
      <c r="A850" s="59"/>
      <c r="B850" s="60"/>
      <c r="C850" s="61"/>
      <c r="D850" s="61"/>
      <c r="E850" s="61"/>
      <c r="F850" s="61"/>
      <c r="G850" s="63"/>
      <c r="H850" s="63"/>
      <c r="I850" s="63"/>
      <c r="J850" s="59"/>
      <c r="K850" s="59"/>
    </row>
    <row r="851" ht="15.75" customHeight="1">
      <c r="A851" s="59"/>
      <c r="B851" s="60"/>
      <c r="C851" s="61"/>
      <c r="D851" s="61"/>
      <c r="E851" s="61"/>
      <c r="F851" s="61"/>
      <c r="G851" s="63"/>
      <c r="H851" s="63"/>
      <c r="I851" s="63"/>
      <c r="J851" s="59"/>
      <c r="K851" s="59"/>
    </row>
    <row r="852" ht="15.75" customHeight="1">
      <c r="A852" s="59"/>
      <c r="B852" s="60"/>
      <c r="C852" s="61"/>
      <c r="D852" s="61"/>
      <c r="E852" s="61"/>
      <c r="F852" s="61"/>
      <c r="G852" s="63"/>
      <c r="H852" s="63"/>
      <c r="I852" s="63"/>
      <c r="J852" s="59"/>
      <c r="K852" s="59"/>
    </row>
    <row r="853" ht="15.75" customHeight="1">
      <c r="A853" s="59"/>
      <c r="B853" s="60"/>
      <c r="C853" s="61"/>
      <c r="D853" s="61"/>
      <c r="E853" s="61"/>
      <c r="F853" s="61"/>
      <c r="G853" s="63"/>
      <c r="H853" s="63"/>
      <c r="I853" s="63"/>
      <c r="J853" s="59"/>
      <c r="K853" s="59"/>
    </row>
    <row r="854" ht="15.75" customHeight="1">
      <c r="A854" s="59"/>
      <c r="B854" s="60"/>
      <c r="C854" s="61"/>
      <c r="D854" s="61"/>
      <c r="E854" s="61"/>
      <c r="F854" s="61"/>
      <c r="G854" s="63"/>
      <c r="H854" s="63"/>
      <c r="I854" s="63"/>
      <c r="J854" s="59"/>
      <c r="K854" s="59"/>
    </row>
    <row r="855" ht="15.75" customHeight="1">
      <c r="A855" s="59"/>
      <c r="B855" s="60"/>
      <c r="C855" s="61"/>
      <c r="D855" s="61"/>
      <c r="E855" s="61"/>
      <c r="F855" s="61"/>
      <c r="G855" s="63"/>
      <c r="H855" s="63"/>
      <c r="I855" s="63"/>
      <c r="J855" s="59"/>
      <c r="K855" s="59"/>
    </row>
    <row r="856" ht="15.75" customHeight="1">
      <c r="A856" s="59"/>
      <c r="B856" s="60"/>
      <c r="C856" s="61"/>
      <c r="D856" s="61"/>
      <c r="E856" s="61"/>
      <c r="F856" s="61"/>
      <c r="G856" s="63"/>
      <c r="H856" s="63"/>
      <c r="I856" s="63"/>
      <c r="J856" s="59"/>
      <c r="K856" s="59"/>
    </row>
    <row r="857" ht="15.75" customHeight="1">
      <c r="A857" s="59"/>
      <c r="B857" s="60"/>
      <c r="C857" s="61"/>
      <c r="D857" s="61"/>
      <c r="E857" s="61"/>
      <c r="F857" s="61"/>
      <c r="G857" s="63"/>
      <c r="H857" s="63"/>
      <c r="I857" s="63"/>
      <c r="J857" s="59"/>
      <c r="K857" s="59"/>
    </row>
    <row r="858" ht="15.75" customHeight="1">
      <c r="A858" s="59"/>
      <c r="B858" s="60"/>
      <c r="C858" s="61"/>
      <c r="D858" s="61"/>
      <c r="E858" s="61"/>
      <c r="F858" s="61"/>
      <c r="G858" s="63"/>
      <c r="H858" s="63"/>
      <c r="I858" s="63"/>
      <c r="J858" s="59"/>
      <c r="K858" s="59"/>
    </row>
    <row r="859" ht="15.75" customHeight="1">
      <c r="A859" s="59"/>
      <c r="B859" s="60"/>
      <c r="C859" s="61"/>
      <c r="D859" s="61"/>
      <c r="E859" s="61"/>
      <c r="F859" s="61"/>
      <c r="G859" s="63"/>
      <c r="H859" s="63"/>
      <c r="I859" s="63"/>
      <c r="J859" s="59"/>
      <c r="K859" s="59"/>
    </row>
    <row r="860" ht="15.75" customHeight="1">
      <c r="A860" s="59"/>
      <c r="B860" s="60"/>
      <c r="C860" s="61"/>
      <c r="D860" s="61"/>
      <c r="E860" s="61"/>
      <c r="F860" s="61"/>
      <c r="G860" s="63"/>
      <c r="H860" s="63"/>
      <c r="I860" s="63"/>
      <c r="J860" s="59"/>
      <c r="K860" s="59"/>
    </row>
    <row r="861" ht="15.75" customHeight="1">
      <c r="A861" s="59"/>
      <c r="B861" s="60"/>
      <c r="C861" s="61"/>
      <c r="D861" s="61"/>
      <c r="E861" s="61"/>
      <c r="F861" s="61"/>
      <c r="G861" s="63"/>
      <c r="H861" s="63"/>
      <c r="I861" s="63"/>
      <c r="J861" s="59"/>
      <c r="K861" s="59"/>
    </row>
    <row r="862" ht="15.75" customHeight="1">
      <c r="A862" s="59"/>
      <c r="B862" s="60"/>
      <c r="C862" s="61"/>
      <c r="D862" s="61"/>
      <c r="E862" s="61"/>
      <c r="F862" s="61"/>
      <c r="G862" s="63"/>
      <c r="H862" s="63"/>
      <c r="I862" s="63"/>
      <c r="J862" s="59"/>
      <c r="K862" s="59"/>
    </row>
    <row r="863" ht="15.75" customHeight="1">
      <c r="A863" s="59"/>
      <c r="B863" s="60"/>
      <c r="C863" s="61"/>
      <c r="D863" s="61"/>
      <c r="E863" s="61"/>
      <c r="F863" s="61"/>
      <c r="G863" s="63"/>
      <c r="H863" s="63"/>
      <c r="I863" s="63"/>
      <c r="J863" s="59"/>
      <c r="K863" s="59"/>
    </row>
    <row r="864" ht="15.75" customHeight="1">
      <c r="A864" s="59"/>
      <c r="B864" s="60"/>
      <c r="C864" s="61"/>
      <c r="D864" s="61"/>
      <c r="E864" s="61"/>
      <c r="F864" s="61"/>
      <c r="G864" s="63"/>
      <c r="H864" s="63"/>
      <c r="I864" s="63"/>
      <c r="J864" s="59"/>
      <c r="K864" s="59"/>
    </row>
    <row r="865" ht="15.75" customHeight="1">
      <c r="A865" s="59"/>
      <c r="B865" s="60"/>
      <c r="C865" s="61"/>
      <c r="D865" s="61"/>
      <c r="E865" s="61"/>
      <c r="F865" s="61"/>
      <c r="G865" s="63"/>
      <c r="H865" s="63"/>
      <c r="I865" s="63"/>
      <c r="J865" s="59"/>
      <c r="K865" s="59"/>
    </row>
    <row r="866" ht="15.75" customHeight="1">
      <c r="A866" s="59"/>
      <c r="B866" s="60"/>
      <c r="C866" s="61"/>
      <c r="D866" s="61"/>
      <c r="E866" s="61"/>
      <c r="F866" s="61"/>
      <c r="G866" s="63"/>
      <c r="H866" s="63"/>
      <c r="I866" s="63"/>
      <c r="J866" s="59"/>
      <c r="K866" s="59"/>
    </row>
    <row r="867" ht="15.75" customHeight="1">
      <c r="A867" s="59"/>
      <c r="B867" s="60"/>
      <c r="C867" s="61"/>
      <c r="D867" s="61"/>
      <c r="E867" s="61"/>
      <c r="F867" s="61"/>
      <c r="G867" s="63"/>
      <c r="H867" s="63"/>
      <c r="I867" s="63"/>
      <c r="J867" s="59"/>
      <c r="K867" s="59"/>
    </row>
    <row r="868" ht="15.75" customHeight="1">
      <c r="A868" s="59"/>
      <c r="B868" s="60"/>
      <c r="C868" s="61"/>
      <c r="D868" s="61"/>
      <c r="E868" s="61"/>
      <c r="F868" s="61"/>
      <c r="G868" s="63"/>
      <c r="H868" s="63"/>
      <c r="I868" s="63"/>
      <c r="J868" s="59"/>
      <c r="K868" s="59"/>
    </row>
    <row r="869" ht="15.75" customHeight="1">
      <c r="A869" s="59"/>
      <c r="B869" s="60"/>
      <c r="C869" s="61"/>
      <c r="D869" s="61"/>
      <c r="E869" s="61"/>
      <c r="F869" s="61"/>
      <c r="G869" s="63"/>
      <c r="H869" s="63"/>
      <c r="I869" s="63"/>
      <c r="J869" s="59"/>
      <c r="K869" s="59"/>
    </row>
    <row r="870" ht="15.75" customHeight="1">
      <c r="A870" s="59"/>
      <c r="B870" s="60"/>
      <c r="C870" s="61"/>
      <c r="D870" s="61"/>
      <c r="E870" s="61"/>
      <c r="F870" s="61"/>
      <c r="G870" s="63"/>
      <c r="H870" s="63"/>
      <c r="I870" s="63"/>
      <c r="J870" s="59"/>
      <c r="K870" s="59"/>
    </row>
    <row r="871" ht="15.75" customHeight="1">
      <c r="A871" s="59"/>
      <c r="B871" s="60"/>
      <c r="C871" s="61"/>
      <c r="D871" s="61"/>
      <c r="E871" s="61"/>
      <c r="F871" s="61"/>
      <c r="G871" s="63"/>
      <c r="H871" s="63"/>
      <c r="I871" s="63"/>
      <c r="J871" s="59"/>
      <c r="K871" s="59"/>
    </row>
    <row r="872" ht="15.75" customHeight="1">
      <c r="A872" s="59"/>
      <c r="B872" s="60"/>
      <c r="C872" s="61"/>
      <c r="D872" s="61"/>
      <c r="E872" s="61"/>
      <c r="F872" s="61"/>
      <c r="G872" s="63"/>
      <c r="H872" s="63"/>
      <c r="I872" s="63"/>
      <c r="J872" s="59"/>
      <c r="K872" s="59"/>
    </row>
    <row r="873" ht="15.75" customHeight="1">
      <c r="A873" s="59"/>
      <c r="B873" s="60"/>
      <c r="C873" s="61"/>
      <c r="D873" s="61"/>
      <c r="E873" s="61"/>
      <c r="F873" s="61"/>
      <c r="G873" s="63"/>
      <c r="H873" s="63"/>
      <c r="I873" s="63"/>
      <c r="J873" s="59"/>
      <c r="K873" s="59"/>
    </row>
    <row r="874" ht="15.75" customHeight="1">
      <c r="A874" s="59"/>
      <c r="B874" s="60"/>
      <c r="C874" s="61"/>
      <c r="D874" s="61"/>
      <c r="E874" s="61"/>
      <c r="F874" s="61"/>
      <c r="G874" s="63"/>
      <c r="H874" s="63"/>
      <c r="I874" s="63"/>
      <c r="J874" s="59"/>
      <c r="K874" s="59"/>
    </row>
    <row r="875" ht="15.75" customHeight="1">
      <c r="A875" s="59"/>
      <c r="B875" s="60"/>
      <c r="C875" s="61"/>
      <c r="D875" s="61"/>
      <c r="E875" s="61"/>
      <c r="F875" s="61"/>
      <c r="G875" s="63"/>
      <c r="H875" s="63"/>
      <c r="I875" s="63"/>
      <c r="J875" s="59"/>
      <c r="K875" s="59"/>
    </row>
    <row r="876" ht="15.75" customHeight="1">
      <c r="A876" s="59"/>
      <c r="B876" s="60"/>
      <c r="C876" s="61"/>
      <c r="D876" s="61"/>
      <c r="E876" s="61"/>
      <c r="F876" s="61"/>
      <c r="G876" s="63"/>
      <c r="H876" s="63"/>
      <c r="I876" s="63"/>
      <c r="J876" s="59"/>
      <c r="K876" s="59"/>
    </row>
    <row r="877" ht="15.75" customHeight="1">
      <c r="A877" s="59"/>
      <c r="B877" s="60"/>
      <c r="C877" s="61"/>
      <c r="D877" s="61"/>
      <c r="E877" s="61"/>
      <c r="F877" s="61"/>
      <c r="G877" s="63"/>
      <c r="H877" s="63"/>
      <c r="I877" s="63"/>
      <c r="J877" s="59"/>
      <c r="K877" s="59"/>
    </row>
    <row r="878" ht="15.75" customHeight="1">
      <c r="A878" s="59"/>
      <c r="B878" s="60"/>
      <c r="C878" s="61"/>
      <c r="D878" s="61"/>
      <c r="E878" s="61"/>
      <c r="F878" s="61"/>
      <c r="G878" s="63"/>
      <c r="H878" s="63"/>
      <c r="I878" s="63"/>
      <c r="J878" s="59"/>
      <c r="K878" s="59"/>
    </row>
    <row r="879" ht="15.75" customHeight="1">
      <c r="A879" s="59"/>
      <c r="B879" s="60"/>
      <c r="C879" s="61"/>
      <c r="D879" s="61"/>
      <c r="E879" s="61"/>
      <c r="F879" s="61"/>
      <c r="G879" s="63"/>
      <c r="H879" s="63"/>
      <c r="I879" s="63"/>
      <c r="J879" s="59"/>
      <c r="K879" s="59"/>
    </row>
    <row r="880" ht="15.75" customHeight="1">
      <c r="A880" s="59"/>
      <c r="B880" s="60"/>
      <c r="C880" s="61"/>
      <c r="D880" s="61"/>
      <c r="E880" s="61"/>
      <c r="F880" s="61"/>
      <c r="G880" s="63"/>
      <c r="H880" s="63"/>
      <c r="I880" s="63"/>
      <c r="J880" s="59"/>
      <c r="K880" s="59"/>
    </row>
    <row r="881" ht="15.75" customHeight="1">
      <c r="A881" s="59"/>
      <c r="B881" s="60"/>
      <c r="C881" s="61"/>
      <c r="D881" s="61"/>
      <c r="E881" s="61"/>
      <c r="F881" s="61"/>
      <c r="G881" s="63"/>
      <c r="H881" s="63"/>
      <c r="I881" s="63"/>
      <c r="J881" s="59"/>
      <c r="K881" s="59"/>
    </row>
    <row r="882" ht="15.75" customHeight="1">
      <c r="A882" s="59"/>
      <c r="B882" s="60"/>
      <c r="C882" s="61"/>
      <c r="D882" s="61"/>
      <c r="E882" s="61"/>
      <c r="F882" s="61"/>
      <c r="G882" s="63"/>
      <c r="H882" s="63"/>
      <c r="I882" s="63"/>
      <c r="J882" s="59"/>
      <c r="K882" s="59"/>
    </row>
    <row r="883" ht="15.75" customHeight="1">
      <c r="A883" s="59"/>
      <c r="B883" s="60"/>
      <c r="C883" s="61"/>
      <c r="D883" s="61"/>
      <c r="E883" s="61"/>
      <c r="F883" s="61"/>
      <c r="G883" s="63"/>
      <c r="H883" s="63"/>
      <c r="I883" s="63"/>
      <c r="J883" s="59"/>
      <c r="K883" s="59"/>
    </row>
    <row r="884" ht="15.75" customHeight="1">
      <c r="A884" s="59"/>
      <c r="B884" s="60"/>
      <c r="C884" s="61"/>
      <c r="D884" s="61"/>
      <c r="E884" s="61"/>
      <c r="F884" s="61"/>
      <c r="G884" s="63"/>
      <c r="H884" s="63"/>
      <c r="I884" s="63"/>
      <c r="J884" s="59"/>
      <c r="K884" s="59"/>
    </row>
    <row r="885" ht="15.75" customHeight="1">
      <c r="A885" s="59"/>
      <c r="B885" s="60"/>
      <c r="C885" s="61"/>
      <c r="D885" s="61"/>
      <c r="E885" s="61"/>
      <c r="F885" s="61"/>
      <c r="G885" s="63"/>
      <c r="H885" s="63"/>
      <c r="I885" s="63"/>
      <c r="J885" s="59"/>
      <c r="K885" s="59"/>
    </row>
    <row r="886" ht="15.75" customHeight="1">
      <c r="A886" s="59"/>
      <c r="B886" s="60"/>
      <c r="C886" s="61"/>
      <c r="D886" s="61"/>
      <c r="E886" s="61"/>
      <c r="F886" s="61"/>
      <c r="G886" s="63"/>
      <c r="H886" s="63"/>
      <c r="I886" s="63"/>
      <c r="J886" s="59"/>
      <c r="K886" s="59"/>
    </row>
    <row r="887" ht="15.75" customHeight="1">
      <c r="A887" s="59"/>
      <c r="B887" s="60"/>
      <c r="C887" s="61"/>
      <c r="D887" s="61"/>
      <c r="E887" s="61"/>
      <c r="F887" s="61"/>
      <c r="G887" s="63"/>
      <c r="H887" s="63"/>
      <c r="I887" s="63"/>
      <c r="J887" s="59"/>
      <c r="K887" s="59"/>
    </row>
    <row r="888" ht="15.75" customHeight="1">
      <c r="A888" s="59"/>
      <c r="B888" s="60"/>
      <c r="C888" s="61"/>
      <c r="D888" s="61"/>
      <c r="E888" s="61"/>
      <c r="F888" s="61"/>
      <c r="G888" s="63"/>
      <c r="H888" s="63"/>
      <c r="I888" s="63"/>
      <c r="J888" s="59"/>
      <c r="K888" s="59"/>
    </row>
    <row r="889" ht="15.75" customHeight="1">
      <c r="A889" s="59"/>
      <c r="B889" s="60"/>
      <c r="C889" s="61"/>
      <c r="D889" s="61"/>
      <c r="E889" s="61"/>
      <c r="F889" s="61"/>
      <c r="G889" s="63"/>
      <c r="H889" s="63"/>
      <c r="I889" s="63"/>
      <c r="J889" s="59"/>
      <c r="K889" s="59"/>
    </row>
    <row r="890" ht="15.75" customHeight="1">
      <c r="A890" s="59"/>
      <c r="B890" s="60"/>
      <c r="C890" s="61"/>
      <c r="D890" s="61"/>
      <c r="E890" s="61"/>
      <c r="F890" s="61"/>
      <c r="G890" s="63"/>
      <c r="H890" s="63"/>
      <c r="I890" s="63"/>
      <c r="J890" s="59"/>
      <c r="K890" s="59"/>
    </row>
    <row r="891" ht="15.75" customHeight="1">
      <c r="A891" s="59"/>
      <c r="B891" s="60"/>
      <c r="C891" s="61"/>
      <c r="D891" s="61"/>
      <c r="E891" s="61"/>
      <c r="F891" s="61"/>
      <c r="G891" s="63"/>
      <c r="H891" s="63"/>
      <c r="I891" s="63"/>
      <c r="J891" s="59"/>
      <c r="K891" s="59"/>
    </row>
    <row r="892" ht="15.75" customHeight="1">
      <c r="A892" s="59"/>
      <c r="B892" s="60"/>
      <c r="C892" s="61"/>
      <c r="D892" s="61"/>
      <c r="E892" s="61"/>
      <c r="F892" s="61"/>
      <c r="G892" s="63"/>
      <c r="H892" s="63"/>
      <c r="I892" s="63"/>
      <c r="J892" s="59"/>
      <c r="K892" s="59"/>
    </row>
    <row r="893" ht="15.75" customHeight="1">
      <c r="A893" s="59"/>
      <c r="B893" s="60"/>
      <c r="C893" s="61"/>
      <c r="D893" s="61"/>
      <c r="E893" s="61"/>
      <c r="F893" s="61"/>
      <c r="G893" s="63"/>
      <c r="H893" s="63"/>
      <c r="I893" s="63"/>
      <c r="J893" s="59"/>
      <c r="K893" s="59"/>
    </row>
    <row r="894" ht="15.75" customHeight="1">
      <c r="A894" s="59"/>
      <c r="B894" s="60"/>
      <c r="C894" s="61"/>
      <c r="D894" s="61"/>
      <c r="E894" s="61"/>
      <c r="F894" s="61"/>
      <c r="G894" s="63"/>
      <c r="H894" s="63"/>
      <c r="I894" s="63"/>
      <c r="J894" s="59"/>
      <c r="K894" s="59"/>
    </row>
    <row r="895" ht="15.75" customHeight="1">
      <c r="A895" s="59"/>
      <c r="B895" s="60"/>
      <c r="C895" s="61"/>
      <c r="D895" s="61"/>
      <c r="E895" s="61"/>
      <c r="F895" s="61"/>
      <c r="G895" s="63"/>
      <c r="H895" s="63"/>
      <c r="I895" s="63"/>
      <c r="J895" s="59"/>
      <c r="K895" s="59"/>
    </row>
    <row r="896" ht="15.75" customHeight="1">
      <c r="A896" s="59"/>
      <c r="B896" s="60"/>
      <c r="C896" s="61"/>
      <c r="D896" s="61"/>
      <c r="E896" s="61"/>
      <c r="F896" s="61"/>
      <c r="G896" s="63"/>
      <c r="H896" s="63"/>
      <c r="I896" s="63"/>
      <c r="J896" s="59"/>
      <c r="K896" s="59"/>
    </row>
    <row r="897" ht="15.75" customHeight="1">
      <c r="A897" s="59"/>
      <c r="B897" s="60"/>
      <c r="C897" s="61"/>
      <c r="D897" s="61"/>
      <c r="E897" s="61"/>
      <c r="F897" s="61"/>
      <c r="G897" s="63"/>
      <c r="H897" s="63"/>
      <c r="I897" s="63"/>
      <c r="J897" s="59"/>
      <c r="K897" s="59"/>
    </row>
    <row r="898" ht="15.75" customHeight="1">
      <c r="A898" s="59"/>
      <c r="B898" s="60"/>
      <c r="C898" s="61"/>
      <c r="D898" s="61"/>
      <c r="E898" s="61"/>
      <c r="F898" s="61"/>
      <c r="G898" s="63"/>
      <c r="H898" s="63"/>
      <c r="I898" s="63"/>
      <c r="J898" s="59"/>
      <c r="K898" s="59"/>
    </row>
    <row r="899" ht="15.75" customHeight="1">
      <c r="A899" s="59"/>
      <c r="B899" s="60"/>
      <c r="C899" s="61"/>
      <c r="D899" s="61"/>
      <c r="E899" s="61"/>
      <c r="F899" s="61"/>
      <c r="G899" s="63"/>
      <c r="H899" s="63"/>
      <c r="I899" s="63"/>
      <c r="J899" s="59"/>
      <c r="K899" s="59"/>
    </row>
    <row r="900" ht="15.75" customHeight="1">
      <c r="A900" s="59"/>
      <c r="B900" s="60"/>
      <c r="C900" s="61"/>
      <c r="D900" s="61"/>
      <c r="E900" s="61"/>
      <c r="F900" s="61"/>
      <c r="G900" s="63"/>
      <c r="H900" s="63"/>
      <c r="I900" s="63"/>
      <c r="J900" s="59"/>
      <c r="K900" s="59"/>
    </row>
    <row r="901" ht="15.75" customHeight="1">
      <c r="A901" s="59"/>
      <c r="B901" s="60"/>
      <c r="C901" s="61"/>
      <c r="D901" s="61"/>
      <c r="E901" s="61"/>
      <c r="F901" s="61"/>
      <c r="G901" s="63"/>
      <c r="H901" s="63"/>
      <c r="I901" s="63"/>
      <c r="J901" s="59"/>
      <c r="K901" s="59"/>
    </row>
    <row r="902" ht="15.75" customHeight="1">
      <c r="A902" s="59"/>
      <c r="B902" s="60"/>
      <c r="C902" s="61"/>
      <c r="D902" s="61"/>
      <c r="E902" s="61"/>
      <c r="F902" s="61"/>
      <c r="G902" s="63"/>
      <c r="H902" s="63"/>
      <c r="I902" s="63"/>
      <c r="J902" s="59"/>
      <c r="K902" s="59"/>
    </row>
    <row r="903" ht="15.75" customHeight="1">
      <c r="A903" s="59"/>
      <c r="B903" s="60"/>
      <c r="C903" s="61"/>
      <c r="D903" s="61"/>
      <c r="E903" s="61"/>
      <c r="F903" s="61"/>
      <c r="G903" s="63"/>
      <c r="H903" s="63"/>
      <c r="I903" s="63"/>
      <c r="J903" s="59"/>
      <c r="K903" s="59"/>
    </row>
    <row r="904" ht="15.75" customHeight="1">
      <c r="A904" s="59"/>
      <c r="B904" s="60"/>
      <c r="C904" s="61"/>
      <c r="D904" s="61"/>
      <c r="E904" s="61"/>
      <c r="F904" s="61"/>
      <c r="G904" s="63"/>
      <c r="H904" s="63"/>
      <c r="I904" s="63"/>
      <c r="J904" s="59"/>
      <c r="K904" s="59"/>
    </row>
    <row r="905" ht="15.75" customHeight="1">
      <c r="A905" s="59"/>
      <c r="B905" s="60"/>
      <c r="C905" s="61"/>
      <c r="D905" s="61"/>
      <c r="E905" s="61"/>
      <c r="F905" s="61"/>
      <c r="G905" s="63"/>
      <c r="H905" s="63"/>
      <c r="I905" s="63"/>
      <c r="J905" s="59"/>
      <c r="K905" s="59"/>
    </row>
    <row r="906" ht="15.75" customHeight="1">
      <c r="A906" s="59"/>
      <c r="B906" s="60"/>
      <c r="C906" s="61"/>
      <c r="D906" s="61"/>
      <c r="E906" s="61"/>
      <c r="F906" s="61"/>
      <c r="G906" s="63"/>
      <c r="H906" s="63"/>
      <c r="I906" s="63"/>
      <c r="J906" s="59"/>
      <c r="K906" s="59"/>
    </row>
    <row r="907" ht="15.75" customHeight="1">
      <c r="A907" s="59"/>
      <c r="B907" s="60"/>
      <c r="C907" s="61"/>
      <c r="D907" s="61"/>
      <c r="E907" s="61"/>
      <c r="F907" s="61"/>
      <c r="G907" s="63"/>
      <c r="H907" s="63"/>
      <c r="I907" s="63"/>
      <c r="J907" s="59"/>
      <c r="K907" s="59"/>
    </row>
    <row r="908" ht="15.75" customHeight="1">
      <c r="A908" s="59"/>
      <c r="B908" s="60"/>
      <c r="C908" s="61"/>
      <c r="D908" s="61"/>
      <c r="E908" s="61"/>
      <c r="F908" s="61"/>
      <c r="G908" s="63"/>
      <c r="H908" s="63"/>
      <c r="I908" s="63"/>
      <c r="J908" s="59"/>
      <c r="K908" s="59"/>
    </row>
    <row r="909" ht="15.75" customHeight="1">
      <c r="A909" s="59"/>
      <c r="B909" s="60"/>
      <c r="C909" s="61"/>
      <c r="D909" s="61"/>
      <c r="E909" s="61"/>
      <c r="F909" s="61"/>
      <c r="G909" s="63"/>
      <c r="H909" s="63"/>
      <c r="I909" s="63"/>
      <c r="J909" s="59"/>
      <c r="K909" s="59"/>
    </row>
    <row r="910" ht="15.75" customHeight="1">
      <c r="A910" s="59"/>
      <c r="B910" s="60"/>
      <c r="C910" s="61"/>
      <c r="D910" s="61"/>
      <c r="E910" s="61"/>
      <c r="F910" s="61"/>
      <c r="G910" s="63"/>
      <c r="H910" s="63"/>
      <c r="I910" s="63"/>
      <c r="J910" s="59"/>
      <c r="K910" s="59"/>
    </row>
    <row r="911" ht="15.75" customHeight="1">
      <c r="A911" s="59"/>
      <c r="B911" s="60"/>
      <c r="C911" s="61"/>
      <c r="D911" s="61"/>
      <c r="E911" s="61"/>
      <c r="F911" s="61"/>
      <c r="G911" s="63"/>
      <c r="H911" s="63"/>
      <c r="I911" s="63"/>
      <c r="J911" s="59"/>
      <c r="K911" s="59"/>
    </row>
    <row r="912" ht="15.75" customHeight="1">
      <c r="A912" s="59"/>
      <c r="B912" s="60"/>
      <c r="C912" s="61"/>
      <c r="D912" s="61"/>
      <c r="E912" s="61"/>
      <c r="F912" s="61"/>
      <c r="G912" s="63"/>
      <c r="H912" s="63"/>
      <c r="I912" s="63"/>
      <c r="J912" s="59"/>
      <c r="K912" s="59"/>
    </row>
    <row r="913" ht="15.75" customHeight="1">
      <c r="A913" s="59"/>
      <c r="B913" s="60"/>
      <c r="C913" s="61"/>
      <c r="D913" s="61"/>
      <c r="E913" s="61"/>
      <c r="F913" s="61"/>
      <c r="G913" s="63"/>
      <c r="H913" s="63"/>
      <c r="I913" s="63"/>
      <c r="J913" s="59"/>
      <c r="K913" s="59"/>
    </row>
    <row r="914" ht="15.75" customHeight="1">
      <c r="A914" s="59"/>
      <c r="B914" s="60"/>
      <c r="C914" s="61"/>
      <c r="D914" s="61"/>
      <c r="E914" s="61"/>
      <c r="F914" s="61"/>
      <c r="G914" s="63"/>
      <c r="H914" s="63"/>
      <c r="I914" s="63"/>
      <c r="J914" s="59"/>
      <c r="K914" s="59"/>
    </row>
    <row r="915" ht="15.75" customHeight="1">
      <c r="A915" s="59"/>
      <c r="B915" s="60"/>
      <c r="C915" s="61"/>
      <c r="D915" s="61"/>
      <c r="E915" s="61"/>
      <c r="F915" s="61"/>
      <c r="G915" s="63"/>
      <c r="H915" s="63"/>
      <c r="I915" s="63"/>
      <c r="J915" s="59"/>
      <c r="K915" s="59"/>
    </row>
    <row r="916" ht="15.75" customHeight="1">
      <c r="A916" s="59"/>
      <c r="B916" s="60"/>
      <c r="C916" s="61"/>
      <c r="D916" s="61"/>
      <c r="E916" s="61"/>
      <c r="F916" s="61"/>
      <c r="G916" s="63"/>
      <c r="H916" s="63"/>
      <c r="I916" s="63"/>
      <c r="J916" s="59"/>
      <c r="K916" s="59"/>
    </row>
    <row r="917" ht="15.75" customHeight="1">
      <c r="A917" s="59"/>
      <c r="B917" s="60"/>
      <c r="C917" s="61"/>
      <c r="D917" s="61"/>
      <c r="E917" s="61"/>
      <c r="F917" s="61"/>
      <c r="G917" s="63"/>
      <c r="H917" s="63"/>
      <c r="I917" s="63"/>
      <c r="J917" s="59"/>
      <c r="K917" s="59"/>
    </row>
    <row r="918" ht="15.75" customHeight="1">
      <c r="A918" s="59"/>
      <c r="B918" s="60"/>
      <c r="C918" s="61"/>
      <c r="D918" s="61"/>
      <c r="E918" s="61"/>
      <c r="F918" s="61"/>
      <c r="G918" s="63"/>
      <c r="H918" s="63"/>
      <c r="I918" s="63"/>
      <c r="J918" s="59"/>
      <c r="K918" s="59"/>
    </row>
    <row r="919" ht="15.75" customHeight="1">
      <c r="A919" s="59"/>
      <c r="B919" s="60"/>
      <c r="C919" s="61"/>
      <c r="D919" s="61"/>
      <c r="E919" s="61"/>
      <c r="F919" s="61"/>
      <c r="G919" s="63"/>
      <c r="H919" s="63"/>
      <c r="I919" s="63"/>
      <c r="J919" s="59"/>
      <c r="K919" s="59"/>
    </row>
    <row r="920" ht="15.75" customHeight="1">
      <c r="A920" s="59"/>
      <c r="B920" s="60"/>
      <c r="C920" s="61"/>
      <c r="D920" s="61"/>
      <c r="E920" s="61"/>
      <c r="F920" s="61"/>
      <c r="G920" s="63"/>
      <c r="H920" s="63"/>
      <c r="I920" s="63"/>
      <c r="J920" s="59"/>
      <c r="K920" s="59"/>
    </row>
    <row r="921" ht="15.75" customHeight="1">
      <c r="A921" s="59"/>
      <c r="B921" s="60"/>
      <c r="C921" s="61"/>
      <c r="D921" s="61"/>
      <c r="E921" s="61"/>
      <c r="F921" s="61"/>
      <c r="G921" s="63"/>
      <c r="H921" s="63"/>
      <c r="I921" s="63"/>
      <c r="J921" s="59"/>
      <c r="K921" s="59"/>
    </row>
    <row r="922" ht="15.75" customHeight="1">
      <c r="A922" s="59"/>
      <c r="B922" s="60"/>
      <c r="C922" s="61"/>
      <c r="D922" s="61"/>
      <c r="E922" s="61"/>
      <c r="F922" s="61"/>
      <c r="G922" s="63"/>
      <c r="H922" s="63"/>
      <c r="I922" s="63"/>
      <c r="J922" s="59"/>
      <c r="K922" s="59"/>
    </row>
    <row r="923" ht="15.75" customHeight="1">
      <c r="A923" s="59"/>
      <c r="B923" s="60"/>
      <c r="C923" s="61"/>
      <c r="D923" s="61"/>
      <c r="E923" s="61"/>
      <c r="F923" s="61"/>
      <c r="G923" s="63"/>
      <c r="H923" s="63"/>
      <c r="I923" s="63"/>
      <c r="J923" s="59"/>
      <c r="K923" s="59"/>
    </row>
    <row r="924" ht="15.75" customHeight="1">
      <c r="A924" s="59"/>
      <c r="B924" s="60"/>
      <c r="C924" s="61"/>
      <c r="D924" s="61"/>
      <c r="E924" s="61"/>
      <c r="F924" s="61"/>
      <c r="G924" s="63"/>
      <c r="H924" s="63"/>
      <c r="I924" s="63"/>
      <c r="J924" s="59"/>
      <c r="K924" s="59"/>
    </row>
    <row r="925" ht="15.75" customHeight="1">
      <c r="A925" s="59"/>
      <c r="B925" s="60"/>
      <c r="C925" s="61"/>
      <c r="D925" s="61"/>
      <c r="E925" s="61"/>
      <c r="F925" s="61"/>
      <c r="G925" s="63"/>
      <c r="H925" s="63"/>
      <c r="I925" s="63"/>
      <c r="J925" s="59"/>
      <c r="K925" s="59"/>
    </row>
    <row r="926" ht="15.75" customHeight="1">
      <c r="A926" s="59"/>
      <c r="B926" s="60"/>
      <c r="C926" s="61"/>
      <c r="D926" s="61"/>
      <c r="E926" s="61"/>
      <c r="F926" s="61"/>
      <c r="G926" s="63"/>
      <c r="H926" s="63"/>
      <c r="I926" s="63"/>
      <c r="J926" s="59"/>
      <c r="K926" s="59"/>
    </row>
    <row r="927" ht="15.75" customHeight="1">
      <c r="A927" s="59"/>
      <c r="B927" s="60"/>
      <c r="C927" s="61"/>
      <c r="D927" s="61"/>
      <c r="E927" s="61"/>
      <c r="F927" s="61"/>
      <c r="G927" s="63"/>
      <c r="H927" s="63"/>
      <c r="I927" s="63"/>
      <c r="J927" s="59"/>
      <c r="K927" s="59"/>
    </row>
    <row r="928" ht="15.75" customHeight="1">
      <c r="A928" s="59"/>
      <c r="B928" s="60"/>
      <c r="C928" s="61"/>
      <c r="D928" s="61"/>
      <c r="E928" s="61"/>
      <c r="F928" s="61"/>
      <c r="G928" s="63"/>
      <c r="H928" s="63"/>
      <c r="I928" s="63"/>
      <c r="J928" s="59"/>
      <c r="K928" s="59"/>
    </row>
    <row r="929" ht="15.75" customHeight="1">
      <c r="A929" s="59"/>
      <c r="B929" s="60"/>
      <c r="C929" s="61"/>
      <c r="D929" s="61"/>
      <c r="E929" s="61"/>
      <c r="F929" s="61"/>
      <c r="G929" s="63"/>
      <c r="H929" s="63"/>
      <c r="I929" s="63"/>
      <c r="J929" s="59"/>
      <c r="K929" s="59"/>
    </row>
    <row r="930" ht="15.75" customHeight="1">
      <c r="A930" s="59"/>
      <c r="B930" s="60"/>
      <c r="C930" s="61"/>
      <c r="D930" s="61"/>
      <c r="E930" s="61"/>
      <c r="F930" s="61"/>
      <c r="G930" s="63"/>
      <c r="H930" s="63"/>
      <c r="I930" s="63"/>
      <c r="J930" s="59"/>
      <c r="K930" s="59"/>
    </row>
    <row r="931" ht="15.75" customHeight="1">
      <c r="A931" s="59"/>
      <c r="B931" s="60"/>
      <c r="C931" s="61"/>
      <c r="D931" s="61"/>
      <c r="E931" s="61"/>
      <c r="F931" s="61"/>
      <c r="G931" s="63"/>
      <c r="H931" s="63"/>
      <c r="I931" s="63"/>
      <c r="J931" s="59"/>
      <c r="K931" s="59"/>
    </row>
    <row r="932" ht="15.75" customHeight="1">
      <c r="A932" s="59"/>
      <c r="B932" s="60"/>
      <c r="C932" s="61"/>
      <c r="D932" s="61"/>
      <c r="E932" s="61"/>
      <c r="F932" s="61"/>
      <c r="G932" s="63"/>
      <c r="H932" s="63"/>
      <c r="I932" s="63"/>
      <c r="J932" s="59"/>
      <c r="K932" s="59"/>
    </row>
    <row r="933" ht="15.75" customHeight="1">
      <c r="A933" s="59"/>
      <c r="B933" s="60"/>
      <c r="C933" s="61"/>
      <c r="D933" s="61"/>
      <c r="E933" s="61"/>
      <c r="F933" s="61"/>
      <c r="G933" s="63"/>
      <c r="H933" s="63"/>
      <c r="I933" s="63"/>
      <c r="J933" s="59"/>
      <c r="K933" s="59"/>
    </row>
    <row r="934" ht="15.75" customHeight="1">
      <c r="A934" s="59"/>
      <c r="B934" s="60"/>
      <c r="C934" s="61"/>
      <c r="D934" s="61"/>
      <c r="E934" s="61"/>
      <c r="F934" s="61"/>
      <c r="G934" s="63"/>
      <c r="H934" s="63"/>
      <c r="I934" s="63"/>
      <c r="J934" s="59"/>
      <c r="K934" s="59"/>
    </row>
    <row r="935" ht="15.75" customHeight="1">
      <c r="A935" s="59"/>
      <c r="B935" s="60"/>
      <c r="C935" s="61"/>
      <c r="D935" s="61"/>
      <c r="E935" s="61"/>
      <c r="F935" s="61"/>
      <c r="G935" s="63"/>
      <c r="H935" s="63"/>
      <c r="I935" s="63"/>
      <c r="J935" s="59"/>
      <c r="K935" s="59"/>
    </row>
    <row r="936" ht="15.75" customHeight="1">
      <c r="A936" s="59"/>
      <c r="B936" s="60"/>
      <c r="C936" s="61"/>
      <c r="D936" s="61"/>
      <c r="E936" s="61"/>
      <c r="F936" s="61"/>
      <c r="G936" s="63"/>
      <c r="H936" s="63"/>
      <c r="I936" s="63"/>
      <c r="J936" s="59"/>
      <c r="K936" s="59"/>
    </row>
    <row r="937" ht="15.75" customHeight="1">
      <c r="A937" s="59"/>
      <c r="B937" s="60"/>
      <c r="C937" s="61"/>
      <c r="D937" s="61"/>
      <c r="E937" s="61"/>
      <c r="F937" s="61"/>
      <c r="G937" s="63"/>
      <c r="H937" s="63"/>
      <c r="I937" s="63"/>
      <c r="J937" s="59"/>
      <c r="K937" s="59"/>
    </row>
    <row r="938" ht="15.75" customHeight="1">
      <c r="A938" s="59"/>
      <c r="B938" s="60"/>
      <c r="C938" s="61"/>
      <c r="D938" s="61"/>
      <c r="E938" s="61"/>
      <c r="F938" s="61"/>
      <c r="G938" s="63"/>
      <c r="H938" s="63"/>
      <c r="I938" s="63"/>
      <c r="J938" s="59"/>
      <c r="K938" s="59"/>
    </row>
    <row r="939" ht="15.75" customHeight="1">
      <c r="A939" s="59"/>
      <c r="B939" s="60"/>
      <c r="C939" s="61"/>
      <c r="D939" s="61"/>
      <c r="E939" s="61"/>
      <c r="F939" s="61"/>
      <c r="G939" s="63"/>
      <c r="H939" s="63"/>
      <c r="I939" s="63"/>
      <c r="J939" s="59"/>
      <c r="K939" s="59"/>
    </row>
    <row r="940" ht="15.75" customHeight="1">
      <c r="A940" s="59"/>
      <c r="B940" s="60"/>
      <c r="C940" s="61"/>
      <c r="D940" s="61"/>
      <c r="E940" s="61"/>
      <c r="F940" s="61"/>
      <c r="G940" s="63"/>
      <c r="H940" s="63"/>
      <c r="I940" s="63"/>
      <c r="J940" s="59"/>
      <c r="K940" s="59"/>
    </row>
    <row r="941" ht="15.75" customHeight="1">
      <c r="A941" s="59"/>
      <c r="B941" s="60"/>
      <c r="C941" s="61"/>
      <c r="D941" s="61"/>
      <c r="E941" s="61"/>
      <c r="F941" s="61"/>
      <c r="G941" s="63"/>
      <c r="H941" s="63"/>
      <c r="I941" s="63"/>
      <c r="J941" s="59"/>
      <c r="K941" s="59"/>
    </row>
    <row r="942" ht="15.75" customHeight="1">
      <c r="A942" s="59"/>
      <c r="B942" s="60"/>
      <c r="C942" s="61"/>
      <c r="D942" s="61"/>
      <c r="E942" s="61"/>
      <c r="F942" s="61"/>
      <c r="G942" s="63"/>
      <c r="H942" s="63"/>
      <c r="I942" s="63"/>
      <c r="J942" s="59"/>
      <c r="K942" s="59"/>
    </row>
    <row r="943" ht="15.75" customHeight="1">
      <c r="A943" s="59"/>
      <c r="B943" s="60"/>
      <c r="C943" s="61"/>
      <c r="D943" s="61"/>
      <c r="E943" s="61"/>
      <c r="F943" s="61"/>
      <c r="G943" s="63"/>
      <c r="H943" s="63"/>
      <c r="I943" s="63"/>
      <c r="J943" s="59"/>
      <c r="K943" s="59"/>
    </row>
    <row r="944" ht="15.75" customHeight="1">
      <c r="A944" s="59"/>
      <c r="B944" s="60"/>
      <c r="C944" s="61"/>
      <c r="D944" s="61"/>
      <c r="E944" s="61"/>
      <c r="F944" s="61"/>
      <c r="G944" s="63"/>
      <c r="H944" s="63"/>
      <c r="I944" s="63"/>
      <c r="J944" s="59"/>
      <c r="K944" s="59"/>
    </row>
    <row r="945" ht="15.75" customHeight="1">
      <c r="A945" s="59"/>
      <c r="B945" s="60"/>
      <c r="C945" s="61"/>
      <c r="D945" s="61"/>
      <c r="E945" s="61"/>
      <c r="F945" s="61"/>
      <c r="G945" s="63"/>
      <c r="H945" s="63"/>
      <c r="I945" s="63"/>
      <c r="J945" s="59"/>
      <c r="K945" s="59"/>
    </row>
    <row r="946" ht="15.75" customHeight="1">
      <c r="A946" s="59"/>
      <c r="B946" s="60"/>
      <c r="C946" s="61"/>
      <c r="D946" s="61"/>
      <c r="E946" s="61"/>
      <c r="F946" s="61"/>
      <c r="G946" s="63"/>
      <c r="H946" s="63"/>
      <c r="I946" s="63"/>
      <c r="J946" s="59"/>
      <c r="K946" s="59"/>
    </row>
    <row r="947" ht="15.75" customHeight="1">
      <c r="A947" s="59"/>
      <c r="B947" s="60"/>
      <c r="C947" s="61"/>
      <c r="D947" s="61"/>
      <c r="E947" s="61"/>
      <c r="F947" s="61"/>
      <c r="G947" s="63"/>
      <c r="H947" s="63"/>
      <c r="I947" s="63"/>
      <c r="J947" s="59"/>
      <c r="K947" s="59"/>
    </row>
    <row r="948" ht="15.75" customHeight="1">
      <c r="A948" s="59"/>
      <c r="B948" s="60"/>
      <c r="C948" s="61"/>
      <c r="D948" s="61"/>
      <c r="E948" s="61"/>
      <c r="F948" s="61"/>
      <c r="G948" s="63"/>
      <c r="H948" s="63"/>
      <c r="I948" s="63"/>
      <c r="J948" s="59"/>
      <c r="K948" s="59"/>
    </row>
    <row r="949" ht="15.75" customHeight="1">
      <c r="A949" s="59"/>
      <c r="B949" s="60"/>
      <c r="C949" s="61"/>
      <c r="D949" s="61"/>
      <c r="E949" s="61"/>
      <c r="F949" s="61"/>
      <c r="G949" s="63"/>
      <c r="H949" s="63"/>
      <c r="I949" s="63"/>
      <c r="J949" s="59"/>
      <c r="K949" s="59"/>
    </row>
    <row r="950" ht="15.75" customHeight="1">
      <c r="A950" s="59"/>
      <c r="B950" s="60"/>
      <c r="C950" s="61"/>
      <c r="D950" s="61"/>
      <c r="E950" s="61"/>
      <c r="F950" s="61"/>
      <c r="G950" s="63"/>
      <c r="H950" s="63"/>
      <c r="I950" s="63"/>
      <c r="J950" s="59"/>
      <c r="K950" s="59"/>
    </row>
    <row r="951" ht="15.75" customHeight="1">
      <c r="A951" s="59"/>
      <c r="B951" s="60"/>
      <c r="C951" s="61"/>
      <c r="D951" s="61"/>
      <c r="E951" s="61"/>
      <c r="F951" s="61"/>
      <c r="G951" s="63"/>
      <c r="H951" s="63"/>
      <c r="I951" s="63"/>
      <c r="J951" s="59"/>
      <c r="K951" s="59"/>
    </row>
    <row r="952" ht="15.75" customHeight="1">
      <c r="A952" s="59"/>
      <c r="B952" s="60"/>
      <c r="C952" s="61"/>
      <c r="D952" s="61"/>
      <c r="E952" s="61"/>
      <c r="F952" s="61"/>
      <c r="G952" s="63"/>
      <c r="H952" s="63"/>
      <c r="I952" s="63"/>
      <c r="J952" s="59"/>
      <c r="K952" s="59"/>
    </row>
    <row r="953" ht="15.75" customHeight="1">
      <c r="A953" s="59"/>
      <c r="B953" s="60"/>
      <c r="C953" s="61"/>
      <c r="D953" s="61"/>
      <c r="E953" s="61"/>
      <c r="F953" s="61"/>
      <c r="G953" s="63"/>
      <c r="H953" s="63"/>
      <c r="I953" s="63"/>
      <c r="J953" s="59"/>
      <c r="K953" s="59"/>
    </row>
    <row r="954" ht="15.75" customHeight="1">
      <c r="A954" s="59"/>
      <c r="B954" s="60"/>
      <c r="C954" s="61"/>
      <c r="D954" s="61"/>
      <c r="E954" s="61"/>
      <c r="F954" s="61"/>
      <c r="G954" s="63"/>
      <c r="H954" s="63"/>
      <c r="I954" s="63"/>
      <c r="J954" s="59"/>
      <c r="K954" s="59"/>
    </row>
    <row r="955" ht="15.75" customHeight="1">
      <c r="A955" s="59"/>
      <c r="B955" s="60"/>
      <c r="C955" s="61"/>
      <c r="D955" s="61"/>
      <c r="E955" s="61"/>
      <c r="F955" s="61"/>
      <c r="G955" s="63"/>
      <c r="H955" s="63"/>
      <c r="I955" s="63"/>
      <c r="J955" s="59"/>
      <c r="K955" s="59"/>
    </row>
    <row r="956" ht="15.75" customHeight="1">
      <c r="A956" s="59"/>
      <c r="B956" s="60"/>
      <c r="C956" s="61"/>
      <c r="D956" s="61"/>
      <c r="E956" s="61"/>
      <c r="F956" s="61"/>
      <c r="G956" s="63"/>
      <c r="H956" s="63"/>
      <c r="I956" s="63"/>
      <c r="J956" s="59"/>
      <c r="K956" s="59"/>
    </row>
    <row r="957" ht="15.75" customHeight="1">
      <c r="A957" s="59"/>
      <c r="B957" s="60"/>
      <c r="C957" s="61"/>
      <c r="D957" s="61"/>
      <c r="E957" s="61"/>
      <c r="F957" s="61"/>
      <c r="G957" s="63"/>
      <c r="H957" s="63"/>
      <c r="I957" s="63"/>
      <c r="J957" s="59"/>
      <c r="K957" s="59"/>
    </row>
    <row r="958" ht="15.75" customHeight="1">
      <c r="A958" s="59"/>
      <c r="B958" s="60"/>
      <c r="C958" s="61"/>
      <c r="D958" s="61"/>
      <c r="E958" s="61"/>
      <c r="F958" s="61"/>
      <c r="G958" s="63"/>
      <c r="H958" s="63"/>
      <c r="I958" s="63"/>
      <c r="J958" s="59"/>
      <c r="K958" s="59"/>
    </row>
    <row r="959" ht="15.75" customHeight="1">
      <c r="A959" s="59"/>
      <c r="B959" s="60"/>
      <c r="C959" s="61"/>
      <c r="D959" s="61"/>
      <c r="E959" s="61"/>
      <c r="F959" s="61"/>
      <c r="G959" s="63"/>
      <c r="H959" s="63"/>
      <c r="I959" s="63"/>
      <c r="J959" s="59"/>
      <c r="K959" s="59"/>
    </row>
    <row r="960" ht="15.75" customHeight="1">
      <c r="A960" s="59"/>
      <c r="B960" s="60"/>
      <c r="C960" s="61"/>
      <c r="D960" s="61"/>
      <c r="E960" s="61"/>
      <c r="F960" s="61"/>
      <c r="G960" s="63"/>
      <c r="H960" s="63"/>
      <c r="I960" s="63"/>
      <c r="J960" s="59"/>
      <c r="K960" s="59"/>
    </row>
    <row r="961" ht="15.75" customHeight="1">
      <c r="A961" s="59"/>
      <c r="B961" s="60"/>
      <c r="C961" s="61"/>
      <c r="D961" s="61"/>
      <c r="E961" s="61"/>
      <c r="F961" s="61"/>
      <c r="G961" s="63"/>
      <c r="H961" s="63"/>
      <c r="I961" s="63"/>
      <c r="J961" s="59"/>
      <c r="K961" s="59"/>
    </row>
    <row r="962" ht="15.75" customHeight="1">
      <c r="A962" s="59"/>
      <c r="B962" s="60"/>
      <c r="C962" s="61"/>
      <c r="D962" s="61"/>
      <c r="E962" s="61"/>
      <c r="F962" s="61"/>
      <c r="G962" s="63"/>
      <c r="H962" s="63"/>
      <c r="I962" s="63"/>
      <c r="J962" s="59"/>
      <c r="K962" s="59"/>
    </row>
    <row r="963" ht="15.75" customHeight="1">
      <c r="A963" s="59"/>
      <c r="B963" s="60"/>
      <c r="C963" s="61"/>
      <c r="D963" s="61"/>
      <c r="E963" s="61"/>
      <c r="F963" s="61"/>
      <c r="G963" s="63"/>
      <c r="H963" s="63"/>
      <c r="I963" s="63"/>
      <c r="J963" s="59"/>
      <c r="K963" s="59"/>
    </row>
    <row r="964" ht="15.75" customHeight="1">
      <c r="A964" s="59"/>
      <c r="B964" s="60"/>
      <c r="C964" s="61"/>
      <c r="D964" s="61"/>
      <c r="E964" s="61"/>
      <c r="F964" s="61"/>
      <c r="G964" s="63"/>
      <c r="H964" s="63"/>
      <c r="I964" s="63"/>
      <c r="J964" s="59"/>
      <c r="K964" s="59"/>
    </row>
    <row r="965" ht="15.75" customHeight="1">
      <c r="A965" s="59"/>
      <c r="B965" s="60"/>
      <c r="C965" s="61"/>
      <c r="D965" s="61"/>
      <c r="E965" s="61"/>
      <c r="F965" s="61"/>
      <c r="G965" s="63"/>
      <c r="H965" s="63"/>
      <c r="I965" s="63"/>
      <c r="J965" s="59"/>
      <c r="K965" s="59"/>
    </row>
    <row r="966" ht="15.75" customHeight="1">
      <c r="A966" s="59"/>
      <c r="B966" s="60"/>
      <c r="C966" s="61"/>
      <c r="D966" s="61"/>
      <c r="E966" s="61"/>
      <c r="F966" s="61"/>
      <c r="G966" s="63"/>
      <c r="H966" s="63"/>
      <c r="I966" s="63"/>
      <c r="J966" s="59"/>
      <c r="K966" s="59"/>
    </row>
    <row r="967" ht="15.75" customHeight="1">
      <c r="A967" s="59"/>
      <c r="B967" s="60"/>
      <c r="C967" s="61"/>
      <c r="D967" s="61"/>
      <c r="E967" s="61"/>
      <c r="F967" s="61"/>
      <c r="G967" s="63"/>
      <c r="H967" s="63"/>
      <c r="I967" s="63"/>
      <c r="J967" s="59"/>
      <c r="K967" s="59"/>
    </row>
    <row r="968" ht="15.75" customHeight="1">
      <c r="A968" s="59"/>
      <c r="B968" s="60"/>
      <c r="C968" s="61"/>
      <c r="D968" s="61"/>
      <c r="E968" s="61"/>
      <c r="F968" s="61"/>
      <c r="G968" s="63"/>
      <c r="H968" s="63"/>
      <c r="I968" s="63"/>
      <c r="J968" s="59"/>
      <c r="K968" s="59"/>
    </row>
    <row r="969" ht="15.75" customHeight="1">
      <c r="A969" s="59"/>
      <c r="B969" s="60"/>
      <c r="C969" s="61"/>
      <c r="D969" s="61"/>
      <c r="E969" s="61"/>
      <c r="F969" s="61"/>
      <c r="G969" s="63"/>
      <c r="H969" s="63"/>
      <c r="I969" s="63"/>
      <c r="J969" s="59"/>
      <c r="K969" s="59"/>
    </row>
    <row r="970" ht="15.75" customHeight="1">
      <c r="A970" s="59"/>
      <c r="B970" s="60"/>
      <c r="C970" s="61"/>
      <c r="D970" s="61"/>
      <c r="E970" s="61"/>
      <c r="F970" s="61"/>
      <c r="G970" s="63"/>
      <c r="H970" s="63"/>
      <c r="I970" s="63"/>
      <c r="J970" s="59"/>
      <c r="K970" s="59"/>
    </row>
    <row r="971" ht="15.75" customHeight="1">
      <c r="A971" s="59"/>
      <c r="B971" s="60"/>
      <c r="C971" s="61"/>
      <c r="D971" s="61"/>
      <c r="E971" s="61"/>
      <c r="F971" s="61"/>
      <c r="G971" s="63"/>
      <c r="H971" s="63"/>
      <c r="I971" s="63"/>
      <c r="J971" s="59"/>
      <c r="K971" s="59"/>
    </row>
    <row r="972" ht="15.75" customHeight="1">
      <c r="A972" s="59"/>
      <c r="B972" s="60"/>
      <c r="C972" s="61"/>
      <c r="D972" s="61"/>
      <c r="E972" s="61"/>
      <c r="F972" s="61"/>
      <c r="G972" s="63"/>
      <c r="H972" s="63"/>
      <c r="I972" s="63"/>
      <c r="J972" s="59"/>
      <c r="K972" s="59"/>
    </row>
    <row r="973" ht="15.75" customHeight="1">
      <c r="A973" s="59"/>
      <c r="B973" s="60"/>
      <c r="C973" s="61"/>
      <c r="D973" s="61"/>
      <c r="E973" s="61"/>
      <c r="F973" s="61"/>
      <c r="G973" s="63"/>
      <c r="H973" s="63"/>
      <c r="I973" s="63"/>
      <c r="J973" s="59"/>
      <c r="K973" s="59"/>
    </row>
    <row r="974" ht="15.75" customHeight="1">
      <c r="A974" s="59"/>
      <c r="B974" s="60"/>
      <c r="C974" s="61"/>
      <c r="D974" s="61"/>
      <c r="E974" s="61"/>
      <c r="F974" s="61"/>
      <c r="G974" s="63"/>
      <c r="H974" s="63"/>
      <c r="I974" s="63"/>
      <c r="J974" s="59"/>
      <c r="K974" s="59"/>
    </row>
    <row r="975" ht="15.75" customHeight="1">
      <c r="A975" s="59"/>
      <c r="B975" s="60"/>
      <c r="C975" s="61"/>
      <c r="D975" s="61"/>
      <c r="E975" s="61"/>
      <c r="F975" s="61"/>
      <c r="G975" s="63"/>
      <c r="H975" s="63"/>
      <c r="I975" s="63"/>
      <c r="J975" s="59"/>
      <c r="K975" s="59"/>
    </row>
    <row r="976" ht="15.75" customHeight="1">
      <c r="A976" s="59"/>
      <c r="B976" s="60"/>
      <c r="C976" s="61"/>
      <c r="D976" s="61"/>
      <c r="E976" s="61"/>
      <c r="F976" s="61"/>
      <c r="G976" s="63"/>
      <c r="H976" s="63"/>
      <c r="I976" s="63"/>
      <c r="J976" s="59"/>
      <c r="K976" s="59"/>
    </row>
    <row r="977" ht="15.75" customHeight="1">
      <c r="A977" s="59"/>
      <c r="B977" s="60"/>
      <c r="C977" s="61"/>
      <c r="D977" s="61"/>
      <c r="E977" s="61"/>
      <c r="F977" s="61"/>
      <c r="G977" s="63"/>
      <c r="H977" s="63"/>
      <c r="I977" s="63"/>
      <c r="J977" s="59"/>
      <c r="K977" s="59"/>
    </row>
    <row r="978" ht="15.75" customHeight="1">
      <c r="A978" s="59"/>
      <c r="B978" s="60"/>
      <c r="C978" s="61"/>
      <c r="D978" s="61"/>
      <c r="E978" s="61"/>
      <c r="F978" s="61"/>
      <c r="G978" s="63"/>
      <c r="H978" s="63"/>
      <c r="I978" s="63"/>
      <c r="J978" s="59"/>
      <c r="K978" s="59"/>
    </row>
    <row r="979" ht="15.75" customHeight="1">
      <c r="A979" s="59"/>
      <c r="B979" s="60"/>
      <c r="C979" s="61"/>
      <c r="D979" s="61"/>
      <c r="E979" s="61"/>
      <c r="F979" s="61"/>
      <c r="G979" s="63"/>
      <c r="H979" s="63"/>
      <c r="I979" s="63"/>
      <c r="J979" s="59"/>
      <c r="K979" s="59"/>
    </row>
    <row r="980" ht="15.75" customHeight="1">
      <c r="A980" s="59"/>
      <c r="B980" s="60"/>
      <c r="C980" s="61"/>
      <c r="D980" s="61"/>
      <c r="E980" s="61"/>
      <c r="F980" s="61"/>
      <c r="G980" s="63"/>
      <c r="H980" s="63"/>
      <c r="I980" s="63"/>
      <c r="J980" s="59"/>
      <c r="K980" s="59"/>
    </row>
    <row r="981" ht="15.75" customHeight="1">
      <c r="A981" s="59"/>
      <c r="B981" s="60"/>
      <c r="C981" s="61"/>
      <c r="D981" s="61"/>
      <c r="E981" s="61"/>
      <c r="F981" s="61"/>
      <c r="G981" s="63"/>
      <c r="H981" s="63"/>
      <c r="I981" s="63"/>
      <c r="J981" s="59"/>
      <c r="K981" s="59"/>
    </row>
    <row r="982" ht="15.75" customHeight="1">
      <c r="A982" s="59"/>
      <c r="B982" s="60"/>
      <c r="C982" s="61"/>
      <c r="D982" s="61"/>
      <c r="E982" s="61"/>
      <c r="F982" s="61"/>
      <c r="G982" s="63"/>
      <c r="H982" s="63"/>
      <c r="I982" s="63"/>
      <c r="J982" s="59"/>
      <c r="K982" s="59"/>
    </row>
    <row r="983" ht="15.75" customHeight="1">
      <c r="A983" s="59"/>
      <c r="B983" s="60"/>
      <c r="C983" s="61"/>
      <c r="D983" s="61"/>
      <c r="E983" s="61"/>
      <c r="F983" s="61"/>
      <c r="G983" s="63"/>
      <c r="H983" s="63"/>
      <c r="I983" s="63"/>
      <c r="J983" s="59"/>
      <c r="K983" s="59"/>
    </row>
    <row r="984" ht="15.75" customHeight="1">
      <c r="A984" s="59"/>
      <c r="B984" s="60"/>
      <c r="C984" s="61"/>
      <c r="D984" s="61"/>
      <c r="E984" s="61"/>
      <c r="F984" s="61"/>
      <c r="G984" s="63"/>
      <c r="H984" s="63"/>
      <c r="I984" s="63"/>
      <c r="J984" s="59"/>
      <c r="K984" s="59"/>
    </row>
    <row r="985" ht="15.75" customHeight="1">
      <c r="A985" s="59"/>
      <c r="B985" s="60"/>
      <c r="C985" s="61"/>
      <c r="D985" s="61"/>
      <c r="E985" s="61"/>
      <c r="F985" s="61"/>
      <c r="G985" s="63"/>
      <c r="H985" s="63"/>
      <c r="I985" s="63"/>
      <c r="J985" s="59"/>
      <c r="K985" s="59"/>
    </row>
    <row r="986" ht="15.75" customHeight="1">
      <c r="A986" s="59"/>
      <c r="B986" s="60"/>
      <c r="C986" s="61"/>
      <c r="D986" s="61"/>
      <c r="E986" s="61"/>
      <c r="F986" s="61"/>
      <c r="G986" s="63"/>
      <c r="H986" s="63"/>
      <c r="I986" s="63"/>
      <c r="J986" s="59"/>
      <c r="K986" s="59"/>
    </row>
    <row r="987" ht="15.75" customHeight="1">
      <c r="A987" s="59"/>
      <c r="B987" s="60"/>
      <c r="C987" s="61"/>
      <c r="D987" s="61"/>
      <c r="E987" s="61"/>
      <c r="F987" s="61"/>
      <c r="G987" s="63"/>
      <c r="H987" s="63"/>
      <c r="I987" s="63"/>
      <c r="J987" s="59"/>
      <c r="K987" s="59"/>
    </row>
    <row r="988" ht="15.75" customHeight="1">
      <c r="A988" s="59"/>
      <c r="B988" s="60"/>
      <c r="C988" s="61"/>
      <c r="D988" s="61"/>
      <c r="E988" s="61"/>
      <c r="F988" s="61"/>
      <c r="G988" s="63"/>
      <c r="H988" s="63"/>
      <c r="I988" s="63"/>
      <c r="J988" s="59"/>
      <c r="K988" s="59"/>
    </row>
    <row r="989" ht="15.75" customHeight="1">
      <c r="A989" s="59"/>
      <c r="B989" s="60"/>
      <c r="C989" s="61"/>
      <c r="D989" s="61"/>
      <c r="E989" s="61"/>
      <c r="F989" s="61"/>
      <c r="G989" s="63"/>
      <c r="H989" s="63"/>
      <c r="I989" s="63"/>
      <c r="J989" s="59"/>
      <c r="K989" s="59"/>
    </row>
    <row r="990" ht="15.75" customHeight="1">
      <c r="A990" s="59"/>
      <c r="B990" s="60"/>
      <c r="C990" s="61"/>
      <c r="D990" s="61"/>
      <c r="E990" s="61"/>
      <c r="F990" s="61"/>
      <c r="G990" s="63"/>
      <c r="H990" s="63"/>
      <c r="I990" s="63"/>
      <c r="J990" s="59"/>
      <c r="K990" s="59"/>
    </row>
    <row r="991" ht="15.75" customHeight="1">
      <c r="A991" s="59"/>
      <c r="B991" s="60"/>
      <c r="C991" s="61"/>
      <c r="D991" s="61"/>
      <c r="E991" s="61"/>
      <c r="F991" s="61"/>
      <c r="G991" s="63"/>
      <c r="H991" s="63"/>
      <c r="I991" s="63"/>
      <c r="J991" s="59"/>
      <c r="K991" s="59"/>
    </row>
    <row r="992" ht="15.75" customHeight="1">
      <c r="A992" s="59"/>
      <c r="B992" s="60"/>
      <c r="C992" s="61"/>
      <c r="D992" s="61"/>
      <c r="E992" s="61"/>
      <c r="F992" s="61"/>
      <c r="G992" s="63"/>
      <c r="H992" s="63"/>
      <c r="I992" s="63"/>
      <c r="J992" s="59"/>
      <c r="K992" s="59"/>
    </row>
    <row r="993" ht="15.75" customHeight="1">
      <c r="A993" s="59"/>
      <c r="B993" s="60"/>
      <c r="C993" s="61"/>
      <c r="D993" s="61"/>
      <c r="E993" s="61"/>
      <c r="F993" s="61"/>
      <c r="G993" s="63"/>
      <c r="H993" s="63"/>
      <c r="I993" s="63"/>
      <c r="J993" s="59"/>
      <c r="K993" s="59"/>
    </row>
    <row r="994" ht="15.75" customHeight="1">
      <c r="A994" s="59"/>
      <c r="B994" s="60"/>
      <c r="C994" s="61"/>
      <c r="D994" s="61"/>
      <c r="E994" s="61"/>
      <c r="F994" s="61"/>
      <c r="G994" s="63"/>
      <c r="H994" s="63"/>
      <c r="I994" s="63"/>
      <c r="J994" s="59"/>
      <c r="K994" s="59"/>
    </row>
    <row r="995" ht="15.75" customHeight="1">
      <c r="A995" s="59"/>
      <c r="B995" s="60"/>
      <c r="C995" s="61"/>
      <c r="D995" s="61"/>
      <c r="E995" s="61"/>
      <c r="F995" s="61"/>
      <c r="G995" s="63"/>
      <c r="H995" s="63"/>
      <c r="I995" s="63"/>
      <c r="J995" s="59"/>
      <c r="K995" s="59"/>
    </row>
    <row r="996" ht="15.75" customHeight="1">
      <c r="A996" s="59"/>
      <c r="B996" s="60"/>
      <c r="C996" s="61"/>
      <c r="D996" s="61"/>
      <c r="E996" s="61"/>
      <c r="F996" s="61"/>
      <c r="G996" s="63"/>
      <c r="H996" s="63"/>
      <c r="I996" s="63"/>
      <c r="J996" s="59"/>
      <c r="K996" s="59"/>
    </row>
    <row r="997" ht="15.75" customHeight="1">
      <c r="A997" s="59"/>
      <c r="B997" s="60"/>
      <c r="C997" s="61"/>
      <c r="D997" s="61"/>
      <c r="E997" s="61"/>
      <c r="F997" s="61"/>
      <c r="G997" s="63"/>
      <c r="H997" s="63"/>
      <c r="I997" s="63"/>
      <c r="J997" s="59"/>
      <c r="K997" s="59"/>
    </row>
    <row r="998" ht="15.75" customHeight="1">
      <c r="A998" s="59"/>
      <c r="B998" s="60"/>
      <c r="C998" s="61"/>
      <c r="D998" s="61"/>
      <c r="E998" s="61"/>
      <c r="F998" s="61"/>
      <c r="G998" s="63"/>
      <c r="H998" s="63"/>
      <c r="I998" s="63"/>
      <c r="J998" s="59"/>
      <c r="K998" s="59"/>
    </row>
    <row r="999" ht="15.75" customHeight="1">
      <c r="A999" s="59"/>
      <c r="B999" s="60"/>
      <c r="C999" s="61"/>
      <c r="D999" s="61"/>
      <c r="E999" s="61"/>
      <c r="F999" s="61"/>
      <c r="G999" s="63"/>
      <c r="H999" s="63"/>
      <c r="I999" s="63"/>
      <c r="J999" s="59"/>
      <c r="K999" s="59"/>
    </row>
    <row r="1000" ht="15.75" customHeight="1">
      <c r="A1000" s="59"/>
      <c r="B1000" s="60"/>
      <c r="C1000" s="61"/>
      <c r="D1000" s="61"/>
      <c r="E1000" s="61"/>
      <c r="F1000" s="61"/>
      <c r="G1000" s="63"/>
      <c r="H1000" s="63"/>
      <c r="I1000" s="63"/>
      <c r="J1000" s="59"/>
      <c r="K1000" s="59"/>
    </row>
  </sheetData>
  <mergeCells count="1">
    <mergeCell ref="A120:J123"/>
  </mergeCells>
  <hyperlinks>
    <hyperlink r:id="rId1" ref="A120"/>
  </hyperlinks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8.0"/>
    <col customWidth="1" min="2" max="2" width="11.86"/>
    <col customWidth="1" min="3" max="3" width="17.14"/>
    <col customWidth="1" min="4" max="4" width="19.29"/>
    <col customWidth="1" min="5" max="5" width="15.86"/>
    <col customWidth="1" min="6" max="6" width="14.57"/>
    <col customWidth="1" min="7" max="7" width="11.43"/>
    <col customWidth="1" min="8" max="8" width="13.0"/>
    <col customWidth="1" min="9" max="9" width="12.29"/>
    <col customWidth="1" min="10" max="10" width="14.86"/>
    <col customWidth="1" min="11" max="11" width="12.29"/>
    <col customWidth="1" min="12" max="12" width="12.14"/>
    <col customWidth="1" min="13" max="13" width="11.86"/>
    <col customWidth="1" min="14" max="14" width="12.57"/>
    <col customWidth="1" min="15" max="15" width="12.0"/>
    <col customWidth="1" min="16" max="16" width="11.86"/>
    <col customWidth="1" min="17" max="17" width="12.14"/>
    <col customWidth="1" min="18" max="18" width="12.57"/>
    <col customWidth="1" min="19" max="19" width="8.0"/>
    <col customWidth="1" min="20" max="20" width="13.0"/>
    <col customWidth="1" min="21" max="25" width="8.0"/>
    <col customWidth="1" min="26" max="26" width="11.71"/>
    <col customWidth="1" min="27" max="31" width="8.0"/>
    <col customWidth="1" min="32" max="32" width="12.43"/>
    <col customWidth="1" min="33" max="37" width="8.0"/>
    <col customWidth="1" min="38" max="38" width="11.86"/>
    <col customWidth="1" min="39" max="43" width="8.0"/>
    <col customWidth="1" min="44" max="44" width="11.43"/>
    <col customWidth="1" min="45" max="49" width="8.0"/>
    <col customWidth="1" min="50" max="50" width="11.43"/>
    <col customWidth="1" min="51" max="55" width="8.0"/>
    <col customWidth="1" min="56" max="56" width="12.57"/>
    <col customWidth="1" min="57" max="60" width="8.0"/>
  </cols>
  <sheetData>
    <row r="1" ht="35.25" customHeight="1">
      <c r="B1" s="65" t="s">
        <v>180</v>
      </c>
      <c r="C1" s="66"/>
      <c r="D1" s="66"/>
      <c r="E1" s="66"/>
      <c r="F1" s="67"/>
    </row>
    <row r="2" ht="50.25" customHeight="1">
      <c r="B2" s="10" t="s">
        <v>181</v>
      </c>
      <c r="C2" s="10" t="s">
        <v>182</v>
      </c>
      <c r="D2" s="10" t="s">
        <v>183</v>
      </c>
      <c r="E2" s="10" t="s">
        <v>184</v>
      </c>
    </row>
    <row r="3">
      <c r="B3" s="68">
        <v>1.0</v>
      </c>
      <c r="C3" s="69" t="s">
        <v>185</v>
      </c>
      <c r="D3" s="70" t="s">
        <v>186</v>
      </c>
      <c r="E3" s="71" t="s">
        <v>187</v>
      </c>
      <c r="G3" s="6" t="s">
        <v>188</v>
      </c>
    </row>
    <row r="4">
      <c r="B4" s="68">
        <v>2.0</v>
      </c>
      <c r="C4" s="69" t="s">
        <v>189</v>
      </c>
      <c r="D4" s="70" t="s">
        <v>190</v>
      </c>
      <c r="E4" s="71" t="s">
        <v>191</v>
      </c>
    </row>
    <row r="5">
      <c r="B5" s="68">
        <v>3.0</v>
      </c>
      <c r="C5" s="69" t="s">
        <v>192</v>
      </c>
      <c r="D5" s="70" t="s">
        <v>193</v>
      </c>
      <c r="E5" s="71" t="s">
        <v>194</v>
      </c>
    </row>
    <row r="6">
      <c r="B6" s="68">
        <v>4.0</v>
      </c>
      <c r="C6" s="69" t="s">
        <v>195</v>
      </c>
      <c r="D6" s="70" t="s">
        <v>196</v>
      </c>
      <c r="E6" s="71" t="s">
        <v>197</v>
      </c>
    </row>
    <row r="7">
      <c r="B7" s="68">
        <v>5.0</v>
      </c>
      <c r="C7" s="69" t="s">
        <v>198</v>
      </c>
      <c r="D7" s="70" t="s">
        <v>199</v>
      </c>
      <c r="E7" s="71" t="s">
        <v>200</v>
      </c>
    </row>
    <row r="8">
      <c r="B8" s="68">
        <v>6.0</v>
      </c>
      <c r="C8" s="69" t="s">
        <v>201</v>
      </c>
      <c r="D8" s="70" t="s">
        <v>202</v>
      </c>
      <c r="E8" s="71" t="s">
        <v>203</v>
      </c>
    </row>
    <row r="9">
      <c r="B9" s="68">
        <v>7.0</v>
      </c>
      <c r="C9" s="69" t="s">
        <v>204</v>
      </c>
      <c r="D9" s="70" t="s">
        <v>205</v>
      </c>
      <c r="E9" s="71" t="s">
        <v>206</v>
      </c>
    </row>
    <row r="10">
      <c r="B10" s="68">
        <v>8.0</v>
      </c>
      <c r="C10" s="69" t="s">
        <v>207</v>
      </c>
      <c r="D10" s="70" t="s">
        <v>208</v>
      </c>
      <c r="E10" s="71" t="s">
        <v>209</v>
      </c>
    </row>
    <row r="11">
      <c r="B11" s="68">
        <v>9.0</v>
      </c>
      <c r="C11" s="69" t="s">
        <v>210</v>
      </c>
      <c r="D11" s="70" t="s">
        <v>211</v>
      </c>
      <c r="E11" s="71" t="s">
        <v>212</v>
      </c>
    </row>
    <row r="12">
      <c r="B12" s="68">
        <v>10.0</v>
      </c>
      <c r="C12" s="69" t="s">
        <v>213</v>
      </c>
      <c r="D12" s="70" t="s">
        <v>214</v>
      </c>
      <c r="E12" s="71" t="s">
        <v>215</v>
      </c>
    </row>
    <row r="13">
      <c r="B13" s="72"/>
      <c r="C13" s="7"/>
      <c r="D13" s="7"/>
      <c r="E13" s="7"/>
      <c r="F13" s="7"/>
    </row>
    <row r="14">
      <c r="B14" s="73"/>
    </row>
    <row r="15">
      <c r="B15" s="74" t="s">
        <v>216</v>
      </c>
      <c r="C15" s="75"/>
      <c r="D15" s="76"/>
      <c r="H15" s="74" t="s">
        <v>217</v>
      </c>
      <c r="I15" s="75"/>
      <c r="J15" s="76"/>
      <c r="N15" s="74" t="s">
        <v>218</v>
      </c>
      <c r="O15" s="75"/>
      <c r="P15" s="76"/>
      <c r="T15" s="74" t="s">
        <v>219</v>
      </c>
      <c r="U15" s="75"/>
      <c r="V15" s="76"/>
      <c r="Z15" s="74" t="s">
        <v>220</v>
      </c>
      <c r="AA15" s="75"/>
      <c r="AB15" s="76"/>
      <c r="AF15" s="74" t="s">
        <v>221</v>
      </c>
      <c r="AG15" s="75"/>
      <c r="AH15" s="76"/>
      <c r="AL15" s="74" t="s">
        <v>222</v>
      </c>
      <c r="AM15" s="75"/>
      <c r="AN15" s="76"/>
      <c r="AR15" s="74" t="s">
        <v>223</v>
      </c>
      <c r="AS15" s="75"/>
      <c r="AT15" s="76"/>
      <c r="AX15" s="74" t="s">
        <v>224</v>
      </c>
      <c r="AY15" s="75"/>
      <c r="AZ15" s="76"/>
      <c r="BD15" s="74" t="s">
        <v>225</v>
      </c>
      <c r="BE15" s="75"/>
      <c r="BF15" s="76"/>
    </row>
    <row r="16" ht="75.0" customHeight="1">
      <c r="B16" s="10" t="s">
        <v>15</v>
      </c>
      <c r="C16" s="10" t="s">
        <v>16</v>
      </c>
      <c r="D16" s="10" t="s">
        <v>17</v>
      </c>
      <c r="E16" s="10" t="s">
        <v>19</v>
      </c>
      <c r="F16" s="10" t="s">
        <v>20</v>
      </c>
      <c r="H16" s="10" t="s">
        <v>15</v>
      </c>
      <c r="I16" s="10" t="s">
        <v>16</v>
      </c>
      <c r="J16" s="10" t="s">
        <v>17</v>
      </c>
      <c r="K16" s="10" t="s">
        <v>19</v>
      </c>
      <c r="L16" s="10" t="s">
        <v>20</v>
      </c>
      <c r="N16" s="10" t="s">
        <v>15</v>
      </c>
      <c r="O16" s="10" t="s">
        <v>16</v>
      </c>
      <c r="P16" s="10" t="s">
        <v>17</v>
      </c>
      <c r="Q16" s="10" t="s">
        <v>19</v>
      </c>
      <c r="R16" s="10" t="s">
        <v>20</v>
      </c>
      <c r="T16" s="10" t="s">
        <v>15</v>
      </c>
      <c r="U16" s="10" t="s">
        <v>16</v>
      </c>
      <c r="V16" s="10" t="s">
        <v>17</v>
      </c>
      <c r="W16" s="10" t="s">
        <v>19</v>
      </c>
      <c r="X16" s="10" t="s">
        <v>20</v>
      </c>
      <c r="Z16" s="10" t="s">
        <v>15</v>
      </c>
      <c r="AA16" s="10" t="s">
        <v>16</v>
      </c>
      <c r="AB16" s="10" t="s">
        <v>17</v>
      </c>
      <c r="AC16" s="10" t="s">
        <v>19</v>
      </c>
      <c r="AD16" s="10" t="s">
        <v>20</v>
      </c>
      <c r="AF16" s="10" t="s">
        <v>15</v>
      </c>
      <c r="AG16" s="10" t="s">
        <v>16</v>
      </c>
      <c r="AH16" s="10" t="s">
        <v>17</v>
      </c>
      <c r="AI16" s="10" t="s">
        <v>19</v>
      </c>
      <c r="AJ16" s="10" t="s">
        <v>20</v>
      </c>
      <c r="AL16" s="10" t="s">
        <v>15</v>
      </c>
      <c r="AM16" s="10" t="s">
        <v>16</v>
      </c>
      <c r="AN16" s="10" t="s">
        <v>17</v>
      </c>
      <c r="AO16" s="10" t="s">
        <v>19</v>
      </c>
      <c r="AP16" s="10" t="s">
        <v>20</v>
      </c>
      <c r="AR16" s="10" t="s">
        <v>15</v>
      </c>
      <c r="AS16" s="10" t="s">
        <v>16</v>
      </c>
      <c r="AT16" s="10" t="s">
        <v>17</v>
      </c>
      <c r="AU16" s="10" t="s">
        <v>19</v>
      </c>
      <c r="AV16" s="10" t="s">
        <v>20</v>
      </c>
      <c r="AX16" s="10" t="s">
        <v>15</v>
      </c>
      <c r="AY16" s="10" t="s">
        <v>16</v>
      </c>
      <c r="AZ16" s="10" t="s">
        <v>17</v>
      </c>
      <c r="BA16" s="10" t="s">
        <v>19</v>
      </c>
      <c r="BB16" s="10" t="s">
        <v>20</v>
      </c>
      <c r="BD16" s="10" t="s">
        <v>15</v>
      </c>
      <c r="BE16" s="10" t="s">
        <v>16</v>
      </c>
      <c r="BF16" s="10" t="s">
        <v>17</v>
      </c>
      <c r="BG16" s="10" t="s">
        <v>19</v>
      </c>
      <c r="BH16" s="10" t="s">
        <v>20</v>
      </c>
    </row>
    <row r="17">
      <c r="B17" s="18">
        <v>2016.0</v>
      </c>
      <c r="C17" s="77">
        <v>0.10791155862261</v>
      </c>
      <c r="D17" s="78">
        <v>5.26437145057951E-4</v>
      </c>
      <c r="E17" s="79">
        <v>0.016258</v>
      </c>
      <c r="F17" s="79">
        <v>0.262151</v>
      </c>
      <c r="H17" s="18">
        <v>2016.0</v>
      </c>
      <c r="I17" s="79">
        <v>-0.01515</v>
      </c>
      <c r="J17" s="80">
        <v>5.39E-5</v>
      </c>
      <c r="K17" s="79">
        <v>0.015033</v>
      </c>
      <c r="L17" s="79">
        <v>0.242402</v>
      </c>
      <c r="N17" s="18">
        <v>2016.0</v>
      </c>
      <c r="O17" s="79">
        <v>-0.10877</v>
      </c>
      <c r="P17" s="79">
        <v>-2.1E-4</v>
      </c>
      <c r="Q17" s="79">
        <v>0.021605</v>
      </c>
      <c r="R17" s="79">
        <v>0.348374</v>
      </c>
      <c r="T17" s="18">
        <v>2016.0</v>
      </c>
      <c r="U17" s="79">
        <v>0.344135</v>
      </c>
      <c r="V17" s="79">
        <v>0.001291</v>
      </c>
      <c r="W17" s="79">
        <v>0.017561</v>
      </c>
      <c r="X17" s="79">
        <v>0.28317</v>
      </c>
      <c r="Z17" s="18">
        <v>2016.0</v>
      </c>
      <c r="AA17" s="69" t="s">
        <v>226</v>
      </c>
      <c r="AB17" s="69" t="s">
        <v>226</v>
      </c>
      <c r="AC17" s="69" t="s">
        <v>226</v>
      </c>
      <c r="AD17" s="69" t="s">
        <v>226</v>
      </c>
      <c r="AF17" s="18">
        <v>2016.0</v>
      </c>
      <c r="AG17" s="79">
        <v>0.548882</v>
      </c>
      <c r="AH17" s="79">
        <v>0.001854</v>
      </c>
      <c r="AI17" s="79">
        <v>0.018579</v>
      </c>
      <c r="AJ17" s="79">
        <v>0.299572</v>
      </c>
      <c r="AL17" s="18">
        <v>2016.0</v>
      </c>
      <c r="AM17" s="79">
        <v>0.526826</v>
      </c>
      <c r="AN17" s="79">
        <v>0.001768</v>
      </c>
      <c r="AO17" s="79">
        <v>0.016766</v>
      </c>
      <c r="AP17" s="79">
        <v>0.270338</v>
      </c>
      <c r="AR17" s="18">
        <v>2016.0</v>
      </c>
      <c r="AS17" s="79">
        <v>0.323715</v>
      </c>
      <c r="AT17" s="79">
        <v>0.001238</v>
      </c>
      <c r="AU17" s="79">
        <v>0.017891</v>
      </c>
      <c r="AV17" s="79">
        <v>0.28849</v>
      </c>
      <c r="AX17" s="18">
        <v>2016.0</v>
      </c>
      <c r="AY17" s="79">
        <v>-0.04625</v>
      </c>
      <c r="AZ17" s="80">
        <v>-2.9E-5</v>
      </c>
      <c r="BA17" s="79">
        <v>0.017484</v>
      </c>
      <c r="BB17" s="79">
        <v>0.281929</v>
      </c>
      <c r="BD17" s="18">
        <v>2016.0</v>
      </c>
      <c r="BE17" s="79">
        <v>0.224637</v>
      </c>
      <c r="BF17" s="79">
        <v>0.001027</v>
      </c>
      <c r="BG17" s="79">
        <v>0.022768</v>
      </c>
      <c r="BH17" s="79">
        <v>0.367121</v>
      </c>
    </row>
    <row r="18">
      <c r="B18" s="18">
        <v>2017.0</v>
      </c>
      <c r="C18" s="77">
        <v>0.855096111898016</v>
      </c>
      <c r="D18" s="78">
        <v>0.00248148178147516</v>
      </c>
      <c r="E18" s="57">
        <v>0.015572</v>
      </c>
      <c r="F18" s="57">
        <v>0.251088</v>
      </c>
      <c r="H18" s="18">
        <v>2017.0</v>
      </c>
      <c r="I18" s="57">
        <v>0.795055</v>
      </c>
      <c r="J18" s="57">
        <v>0.00228</v>
      </c>
      <c r="K18" s="57">
        <v>0.014105</v>
      </c>
      <c r="L18" s="57">
        <v>0.227439</v>
      </c>
      <c r="N18" s="18">
        <v>2017.0</v>
      </c>
      <c r="O18" s="57">
        <v>0.026898</v>
      </c>
      <c r="P18" s="57">
        <v>2.35E-4</v>
      </c>
      <c r="Q18" s="57">
        <v>0.014528</v>
      </c>
      <c r="R18" s="57">
        <v>0.234258</v>
      </c>
      <c r="T18" s="18">
        <v>2017.0</v>
      </c>
      <c r="U18" s="57">
        <v>0.392673</v>
      </c>
      <c r="V18" s="57">
        <v>0.001339</v>
      </c>
      <c r="W18" s="57">
        <v>0.013773</v>
      </c>
      <c r="X18" s="57">
        <v>0.222075</v>
      </c>
      <c r="Z18" s="18">
        <v>2017.0</v>
      </c>
      <c r="AA18" s="81" t="s">
        <v>226</v>
      </c>
      <c r="AB18" s="81" t="s">
        <v>226</v>
      </c>
      <c r="AC18" s="81" t="s">
        <v>226</v>
      </c>
      <c r="AD18" s="81" t="s">
        <v>226</v>
      </c>
      <c r="AF18" s="18">
        <v>2017.0</v>
      </c>
      <c r="AG18" s="57">
        <v>0.066202</v>
      </c>
      <c r="AH18" s="57">
        <v>2.84E-4</v>
      </c>
      <c r="AI18" s="57">
        <v>0.015365</v>
      </c>
      <c r="AJ18" s="57">
        <v>0.247759</v>
      </c>
      <c r="AL18" s="18">
        <v>2017.0</v>
      </c>
      <c r="AM18" s="57">
        <v>-0.03886</v>
      </c>
      <c r="AN18" s="82">
        <v>1.69E-5</v>
      </c>
      <c r="AO18" s="57">
        <v>0.02118</v>
      </c>
      <c r="AP18" s="57">
        <v>0.341517</v>
      </c>
      <c r="AR18" s="18">
        <v>2017.0</v>
      </c>
      <c r="AS18" s="57">
        <v>0.203923</v>
      </c>
      <c r="AT18" s="57">
        <v>8.46E-4</v>
      </c>
      <c r="AU18" s="57">
        <v>0.017016</v>
      </c>
      <c r="AV18" s="57">
        <v>0.274374</v>
      </c>
      <c r="AX18" s="18">
        <v>2017.0</v>
      </c>
      <c r="AY18" s="57">
        <v>0.543004</v>
      </c>
      <c r="AZ18" s="57">
        <v>0.001849</v>
      </c>
      <c r="BA18" s="57">
        <v>0.018864</v>
      </c>
      <c r="BB18" s="57">
        <v>0.304176</v>
      </c>
      <c r="BD18" s="18">
        <v>2017.0</v>
      </c>
      <c r="BE18" s="57">
        <v>0.801981</v>
      </c>
      <c r="BF18" s="57">
        <v>0.003601</v>
      </c>
      <c r="BG18" s="57">
        <v>0.036867</v>
      </c>
      <c r="BH18" s="57">
        <v>0.594466</v>
      </c>
    </row>
    <row r="19">
      <c r="B19" s="18">
        <v>2018.0</v>
      </c>
      <c r="C19" s="77">
        <v>0.0802962632839999</v>
      </c>
      <c r="D19" s="78">
        <v>5.31393306017218E-4</v>
      </c>
      <c r="E19" s="57">
        <v>0.021764</v>
      </c>
      <c r="F19" s="57">
        <v>0.351612</v>
      </c>
      <c r="H19" s="18">
        <v>2018.0</v>
      </c>
      <c r="I19" s="57">
        <v>-0.14862</v>
      </c>
      <c r="J19" s="57">
        <v>-3.7E-4</v>
      </c>
      <c r="K19" s="57">
        <v>0.022405</v>
      </c>
      <c r="L19" s="57">
        <v>0.361957</v>
      </c>
      <c r="N19" s="18">
        <v>2018.0</v>
      </c>
      <c r="O19" s="57">
        <v>-0.10464</v>
      </c>
      <c r="P19" s="57">
        <v>-2.1E-4</v>
      </c>
      <c r="Q19" s="57">
        <v>0.020637</v>
      </c>
      <c r="R19" s="57">
        <v>0.333399</v>
      </c>
      <c r="T19" s="18">
        <v>2018.0</v>
      </c>
      <c r="U19" s="57">
        <v>0.263615</v>
      </c>
      <c r="V19" s="57">
        <v>0.001145</v>
      </c>
      <c r="W19" s="57">
        <v>0.022334</v>
      </c>
      <c r="X19" s="57">
        <v>0.360818</v>
      </c>
      <c r="Z19" s="18">
        <v>2018.0</v>
      </c>
      <c r="AA19" s="57">
        <v>-0.19118</v>
      </c>
      <c r="AB19" s="57">
        <v>-7.8E-4</v>
      </c>
      <c r="AC19" s="57">
        <v>0.01627</v>
      </c>
      <c r="AD19" s="57">
        <v>0.247814</v>
      </c>
      <c r="AF19" s="18">
        <v>2018.0</v>
      </c>
      <c r="AG19" s="57">
        <v>-0.23694</v>
      </c>
      <c r="AH19" s="57">
        <v>-8.3E-4</v>
      </c>
      <c r="AI19" s="57">
        <v>0.020432</v>
      </c>
      <c r="AJ19" s="57">
        <v>0.330082</v>
      </c>
      <c r="AL19" s="18">
        <v>2018.0</v>
      </c>
      <c r="AM19" s="57">
        <v>-0.27189</v>
      </c>
      <c r="AN19" s="57">
        <v>-9.6E-4</v>
      </c>
      <c r="AO19" s="57">
        <v>0.022472</v>
      </c>
      <c r="AP19" s="57">
        <v>0.363053</v>
      </c>
      <c r="AR19" s="18">
        <v>2018.0</v>
      </c>
      <c r="AS19" s="57">
        <v>-0.20329</v>
      </c>
      <c r="AT19" s="57">
        <v>-7.2E-4</v>
      </c>
      <c r="AU19" s="57">
        <v>0.017233</v>
      </c>
      <c r="AV19" s="57">
        <v>0.278411</v>
      </c>
      <c r="AX19" s="18">
        <v>2018.0</v>
      </c>
      <c r="AY19" s="57">
        <v>-0.37592</v>
      </c>
      <c r="AZ19" s="57">
        <v>-0.00151</v>
      </c>
      <c r="BA19" s="57">
        <v>0.024095</v>
      </c>
      <c r="BB19" s="57">
        <v>0.389262</v>
      </c>
      <c r="BD19" s="18">
        <v>2018.0</v>
      </c>
      <c r="BE19" s="57">
        <v>-0.66484</v>
      </c>
      <c r="BF19" s="57">
        <v>-0.00358</v>
      </c>
      <c r="BG19" s="57">
        <v>0.034488</v>
      </c>
      <c r="BH19" s="57">
        <v>0.557172</v>
      </c>
    </row>
    <row r="20">
      <c r="B20" s="18">
        <v>2019.0</v>
      </c>
      <c r="C20" s="77">
        <v>0.221035949948127</v>
      </c>
      <c r="D20" s="78">
        <v>9.33227986611378E-4</v>
      </c>
      <c r="E20" s="57">
        <v>0.018174</v>
      </c>
      <c r="F20" s="57">
        <v>0.293039</v>
      </c>
      <c r="H20" s="18">
        <v>2019.0</v>
      </c>
      <c r="I20" s="57">
        <v>0.179366</v>
      </c>
      <c r="J20" s="57">
        <v>8.36E-4</v>
      </c>
      <c r="K20" s="57">
        <v>0.02005</v>
      </c>
      <c r="L20" s="57">
        <v>0.323298</v>
      </c>
      <c r="N20" s="18">
        <v>2019.0</v>
      </c>
      <c r="O20" s="57">
        <v>0.271745</v>
      </c>
      <c r="P20" s="57">
        <v>0.001153</v>
      </c>
      <c r="Q20" s="57">
        <v>0.021483</v>
      </c>
      <c r="R20" s="57">
        <v>0.3464</v>
      </c>
      <c r="T20" s="18">
        <v>2019.0</v>
      </c>
      <c r="U20" s="57">
        <v>-0.04472</v>
      </c>
      <c r="V20" s="82">
        <v>3.66E-5</v>
      </c>
      <c r="W20" s="57">
        <v>0.020626</v>
      </c>
      <c r="X20" s="57">
        <v>0.332589</v>
      </c>
      <c r="Z20" s="18">
        <v>2019.0</v>
      </c>
      <c r="AA20" s="57">
        <v>0.573426</v>
      </c>
      <c r="AB20" s="57">
        <v>0.001862</v>
      </c>
      <c r="AC20" s="57">
        <v>0.015399</v>
      </c>
      <c r="AD20" s="57">
        <v>0.248305</v>
      </c>
      <c r="AF20" s="18">
        <v>2019.0</v>
      </c>
      <c r="AG20" s="57">
        <v>0.313565</v>
      </c>
      <c r="AH20" s="57">
        <v>0.001274</v>
      </c>
      <c r="AI20" s="57">
        <v>0.021133</v>
      </c>
      <c r="AJ20" s="57">
        <v>0.340757</v>
      </c>
      <c r="AL20" s="18">
        <v>2019.0</v>
      </c>
      <c r="AM20" s="57">
        <v>0.836152</v>
      </c>
      <c r="AN20" s="57">
        <v>0.002497</v>
      </c>
      <c r="AO20" s="57">
        <v>0.01781</v>
      </c>
      <c r="AP20" s="57">
        <v>0.287177</v>
      </c>
      <c r="AR20" s="18">
        <v>2019.0</v>
      </c>
      <c r="AS20" s="57">
        <v>1.246995</v>
      </c>
      <c r="AT20" s="57">
        <v>0.003324</v>
      </c>
      <c r="AU20" s="57">
        <v>0.02039</v>
      </c>
      <c r="AV20" s="57">
        <v>0.328772</v>
      </c>
      <c r="AX20" s="18">
        <v>2019.0</v>
      </c>
      <c r="AY20" s="57">
        <v>1.064449</v>
      </c>
      <c r="AZ20" s="57">
        <v>0.002942</v>
      </c>
      <c r="BA20" s="57">
        <v>0.017381</v>
      </c>
      <c r="BB20" s="57">
        <v>0.280255</v>
      </c>
      <c r="BD20" s="18">
        <v>2019.0</v>
      </c>
      <c r="BE20" s="57">
        <v>0.360656</v>
      </c>
      <c r="BF20" s="57">
        <v>0.00151</v>
      </c>
      <c r="BG20" s="57">
        <v>0.025854</v>
      </c>
      <c r="BH20" s="57">
        <v>0.416876</v>
      </c>
    </row>
    <row r="21" ht="15.75" customHeight="1">
      <c r="B21" s="18">
        <v>2020.0</v>
      </c>
      <c r="C21" s="77">
        <v>-0.150781275262684</v>
      </c>
      <c r="D21" s="78">
        <v>-3.10946283314147E-4</v>
      </c>
      <c r="E21" s="57">
        <v>0.024227</v>
      </c>
      <c r="F21" s="57">
        <v>0.384584</v>
      </c>
      <c r="H21" s="18">
        <v>2020.0</v>
      </c>
      <c r="I21" s="57">
        <v>0.177217</v>
      </c>
      <c r="J21" s="57">
        <v>9.24E-4</v>
      </c>
      <c r="K21" s="57">
        <v>0.020179</v>
      </c>
      <c r="L21" s="57">
        <v>0.320331</v>
      </c>
      <c r="N21" s="18">
        <v>2020.0</v>
      </c>
      <c r="O21" s="57">
        <v>0.70762</v>
      </c>
      <c r="P21" s="57">
        <v>0.00242</v>
      </c>
      <c r="Q21" s="57">
        <v>0.024914</v>
      </c>
      <c r="R21" s="57">
        <v>0.395495</v>
      </c>
      <c r="T21" s="18">
        <v>2020.0</v>
      </c>
      <c r="U21" s="57">
        <v>0.416856</v>
      </c>
      <c r="V21" s="57">
        <v>0.001748</v>
      </c>
      <c r="W21" s="57">
        <v>0.026509</v>
      </c>
      <c r="X21" s="57">
        <v>0.420819</v>
      </c>
      <c r="Z21" s="18">
        <v>2020.0</v>
      </c>
      <c r="AA21" s="57">
        <v>0.825839</v>
      </c>
      <c r="AB21" s="57">
        <v>0.002708</v>
      </c>
      <c r="AC21" s="57">
        <v>0.021521</v>
      </c>
      <c r="AD21" s="57">
        <v>0.34163</v>
      </c>
      <c r="AF21" s="18">
        <v>2020.0</v>
      </c>
      <c r="AG21" s="57">
        <v>0.447393</v>
      </c>
      <c r="AH21" s="57">
        <v>0.001812</v>
      </c>
      <c r="AI21" s="57">
        <v>0.024001</v>
      </c>
      <c r="AJ21" s="57">
        <v>0.381003</v>
      </c>
      <c r="AL21" s="18">
        <v>2020.0</v>
      </c>
      <c r="AM21" s="57">
        <v>1.157053</v>
      </c>
      <c r="AN21" s="57">
        <v>0.003599</v>
      </c>
      <c r="AO21" s="57">
        <v>0.02997</v>
      </c>
      <c r="AP21" s="57">
        <v>0.475757</v>
      </c>
      <c r="AR21" s="18">
        <v>2020.0</v>
      </c>
      <c r="AS21" s="57">
        <v>1.298901</v>
      </c>
      <c r="AT21" s="57">
        <v>0.004203</v>
      </c>
      <c r="AU21" s="57">
        <v>0.043682</v>
      </c>
      <c r="AV21" s="57">
        <v>0.693435</v>
      </c>
      <c r="AX21" s="18">
        <v>2020.0</v>
      </c>
      <c r="AY21" s="57">
        <v>1.022187</v>
      </c>
      <c r="AZ21" s="57">
        <v>0.003136</v>
      </c>
      <c r="BA21" s="57">
        <v>0.026307</v>
      </c>
      <c r="BB21" s="57">
        <v>0.41761</v>
      </c>
      <c r="BD21" s="18">
        <v>2020.0</v>
      </c>
      <c r="BE21" s="57">
        <v>0.589595</v>
      </c>
      <c r="BF21" s="57">
        <v>0.002953</v>
      </c>
      <c r="BG21" s="57">
        <v>0.042998</v>
      </c>
      <c r="BH21" s="57">
        <v>0.682572</v>
      </c>
    </row>
    <row r="22" ht="15.75" customHeight="1">
      <c r="B22" s="18">
        <v>2021.0</v>
      </c>
      <c r="C22" s="77">
        <v>0.407474925177877</v>
      </c>
      <c r="D22" s="78">
        <v>0.00170190997785309</v>
      </c>
      <c r="E22" s="57">
        <v>0.024076</v>
      </c>
      <c r="F22" s="57">
        <v>0.379909</v>
      </c>
      <c r="H22" s="18">
        <v>2021.0</v>
      </c>
      <c r="I22" s="57">
        <v>0.212728</v>
      </c>
      <c r="J22" s="57">
        <v>0.001042</v>
      </c>
      <c r="K22" s="57">
        <v>0.019648</v>
      </c>
      <c r="L22" s="57">
        <v>0.310042</v>
      </c>
      <c r="N22" s="18">
        <v>2021.0</v>
      </c>
      <c r="O22" s="57">
        <v>0.351075</v>
      </c>
      <c r="P22" s="57">
        <v>0.001457</v>
      </c>
      <c r="Q22" s="57">
        <v>0.022302</v>
      </c>
      <c r="R22" s="57">
        <v>0.35192</v>
      </c>
      <c r="T22" s="18">
        <v>2021.0</v>
      </c>
      <c r="U22" s="57">
        <v>0.853622</v>
      </c>
      <c r="V22" s="57">
        <v>0.002764</v>
      </c>
      <c r="W22" s="57">
        <v>0.02305</v>
      </c>
      <c r="X22" s="57">
        <v>0.363726</v>
      </c>
      <c r="Z22" s="18">
        <v>2021.0</v>
      </c>
      <c r="AA22" s="57">
        <v>0.06026</v>
      </c>
      <c r="AB22" s="57">
        <v>6.85E-4</v>
      </c>
      <c r="AC22" s="57">
        <v>0.022836</v>
      </c>
      <c r="AD22" s="57">
        <v>0.360348</v>
      </c>
      <c r="AF22" s="18">
        <v>2021.0</v>
      </c>
      <c r="AG22" s="57">
        <v>0.700716</v>
      </c>
      <c r="AH22" s="57">
        <v>0.002386</v>
      </c>
      <c r="AI22" s="57">
        <v>0.023219</v>
      </c>
      <c r="AJ22" s="57">
        <v>0.366398</v>
      </c>
      <c r="AL22" s="18">
        <v>2021.0</v>
      </c>
      <c r="AM22" s="57">
        <v>0.060724</v>
      </c>
      <c r="AN22" s="57">
        <v>0.001059</v>
      </c>
      <c r="AO22" s="57">
        <v>0.030913</v>
      </c>
      <c r="AP22" s="57">
        <v>0.487793</v>
      </c>
      <c r="AR22" s="18">
        <v>2021.0</v>
      </c>
      <c r="AS22" s="57">
        <v>-0.09905</v>
      </c>
      <c r="AT22" s="57">
        <v>-2.2E-4</v>
      </c>
      <c r="AU22" s="57">
        <v>0.025044</v>
      </c>
      <c r="AV22" s="57">
        <v>0.395182</v>
      </c>
      <c r="AX22" s="18">
        <v>2021.0</v>
      </c>
      <c r="AY22" s="57">
        <v>1.512429</v>
      </c>
      <c r="AZ22" s="57">
        <v>0.00418</v>
      </c>
      <c r="BA22" s="57">
        <v>0.028599</v>
      </c>
      <c r="BB22" s="57">
        <v>0.451287</v>
      </c>
      <c r="BD22" s="18">
        <v>2021.0</v>
      </c>
      <c r="BE22" s="57">
        <v>-0.10453</v>
      </c>
      <c r="BF22" s="82">
        <v>-8.3E-5</v>
      </c>
      <c r="BG22" s="57">
        <v>0.030024</v>
      </c>
      <c r="BH22" s="57">
        <v>0.473763</v>
      </c>
    </row>
    <row r="23" ht="15.75" customHeight="1">
      <c r="B23" s="18">
        <v>2022.0</v>
      </c>
      <c r="C23" s="77">
        <v>2.18640972577237</v>
      </c>
      <c r="D23" s="78">
        <v>0.00530725765373252</v>
      </c>
      <c r="E23" s="57">
        <v>0.02855</v>
      </c>
      <c r="F23" s="57">
        <v>0.453216</v>
      </c>
      <c r="H23" s="18">
        <v>2022.0</v>
      </c>
      <c r="I23" s="57">
        <v>1.050209</v>
      </c>
      <c r="J23" s="57">
        <v>0.003405</v>
      </c>
      <c r="K23" s="57">
        <v>0.029091</v>
      </c>
      <c r="L23" s="57">
        <v>0.461799</v>
      </c>
      <c r="N23" s="18">
        <v>2022.0</v>
      </c>
      <c r="O23" s="57">
        <v>1.274988</v>
      </c>
      <c r="P23" s="57">
        <v>0.003581</v>
      </c>
      <c r="Q23" s="57">
        <v>0.02242</v>
      </c>
      <c r="R23" s="57">
        <v>0.355907</v>
      </c>
      <c r="T23" s="18">
        <v>2022.0</v>
      </c>
      <c r="U23" s="57">
        <v>2.157869</v>
      </c>
      <c r="V23" s="57">
        <v>0.00504</v>
      </c>
      <c r="W23" s="57">
        <v>0.025619</v>
      </c>
      <c r="X23" s="57">
        <v>0.406692</v>
      </c>
      <c r="Z23" s="18">
        <v>2022.0</v>
      </c>
      <c r="AA23" s="57">
        <v>1.924127</v>
      </c>
      <c r="AB23" s="57">
        <v>0.004713</v>
      </c>
      <c r="AC23" s="57">
        <v>0.025486</v>
      </c>
      <c r="AD23" s="57">
        <v>0.404582</v>
      </c>
      <c r="AF23" s="18">
        <v>2022.0</v>
      </c>
      <c r="AG23" s="57">
        <v>1.341115</v>
      </c>
      <c r="AH23" s="57">
        <v>0.003803</v>
      </c>
      <c r="AI23" s="57">
        <v>0.02499</v>
      </c>
      <c r="AJ23" s="57">
        <v>0.396711</v>
      </c>
      <c r="AL23" s="18">
        <v>2022.0</v>
      </c>
      <c r="AM23" s="57">
        <v>1.91022</v>
      </c>
      <c r="AN23" s="57">
        <v>0.004774</v>
      </c>
      <c r="AO23" s="57">
        <v>0.025535</v>
      </c>
      <c r="AP23" s="57">
        <v>0.405356</v>
      </c>
      <c r="AR23" s="18">
        <v>2022.0</v>
      </c>
      <c r="AS23" s="57">
        <v>2.395944</v>
      </c>
      <c r="AT23" s="57">
        <v>0.005369</v>
      </c>
      <c r="AU23" s="57">
        <v>0.024866</v>
      </c>
      <c r="AV23" s="57">
        <v>0.394739</v>
      </c>
      <c r="AX23" s="18">
        <v>2022.0</v>
      </c>
      <c r="AY23" s="57">
        <v>1.62844</v>
      </c>
      <c r="AZ23" s="57">
        <v>0.004449</v>
      </c>
      <c r="BA23" s="57">
        <v>0.027528</v>
      </c>
      <c r="BB23" s="57">
        <v>0.437001</v>
      </c>
      <c r="BD23" s="18">
        <v>2022.0</v>
      </c>
      <c r="BE23" s="57">
        <v>3.067308</v>
      </c>
      <c r="BF23" s="57">
        <v>0.006075</v>
      </c>
      <c r="BG23" s="57">
        <v>0.028972</v>
      </c>
      <c r="BH23" s="57">
        <v>0.459914</v>
      </c>
    </row>
    <row r="24" ht="15.75" customHeight="1">
      <c r="B24" s="18">
        <v>2023.0</v>
      </c>
      <c r="C24" s="77">
        <v>1.11182852097742</v>
      </c>
      <c r="D24" s="78">
        <v>0.00360413267223145</v>
      </c>
      <c r="E24" s="57">
        <v>0.033861</v>
      </c>
      <c r="F24" s="57">
        <v>0.534312</v>
      </c>
      <c r="H24" s="18">
        <v>2023.0</v>
      </c>
      <c r="I24" s="57">
        <v>0.425879</v>
      </c>
      <c r="J24" s="57">
        <v>0.002208</v>
      </c>
      <c r="K24" s="57">
        <v>0.033486</v>
      </c>
      <c r="L24" s="57">
        <v>0.528395</v>
      </c>
      <c r="N24" s="18">
        <v>2023.0</v>
      </c>
      <c r="O24" s="57">
        <v>1.503822</v>
      </c>
      <c r="P24" s="57">
        <v>0.004227</v>
      </c>
      <c r="Q24" s="57">
        <v>0.029444</v>
      </c>
      <c r="R24" s="57">
        <v>0.464625</v>
      </c>
      <c r="T24" s="18">
        <v>2023.0</v>
      </c>
      <c r="U24" s="57">
        <v>0.042941</v>
      </c>
      <c r="V24" s="57">
        <v>7.91E-4</v>
      </c>
      <c r="W24" s="57">
        <v>0.030727</v>
      </c>
      <c r="X24" s="57">
        <v>0.484864</v>
      </c>
      <c r="Z24" s="18">
        <v>2023.0</v>
      </c>
      <c r="AA24" s="57">
        <v>0.301152</v>
      </c>
      <c r="AB24" s="57">
        <v>0.001862</v>
      </c>
      <c r="AC24" s="57">
        <v>0.035874</v>
      </c>
      <c r="AD24" s="57">
        <v>0.566075</v>
      </c>
      <c r="AF24" s="18">
        <v>2023.0</v>
      </c>
      <c r="AG24" s="57">
        <v>0.120156</v>
      </c>
      <c r="AH24" s="57">
        <v>0.001205</v>
      </c>
      <c r="AI24" s="57">
        <v>0.034755</v>
      </c>
      <c r="AJ24" s="57">
        <v>0.548431</v>
      </c>
      <c r="AL24" s="18">
        <v>2023.0</v>
      </c>
      <c r="AM24" s="57">
        <v>1.003673</v>
      </c>
      <c r="AN24" s="57">
        <v>0.003461</v>
      </c>
      <c r="AO24" s="57">
        <v>0.034072</v>
      </c>
      <c r="AP24" s="57">
        <v>0.537642</v>
      </c>
      <c r="AR24" s="18">
        <v>2023.0</v>
      </c>
      <c r="AS24" s="57">
        <v>0.521054</v>
      </c>
      <c r="AT24" s="57">
        <v>0.002385</v>
      </c>
      <c r="AU24" s="57">
        <v>0.036868</v>
      </c>
      <c r="AV24" s="57">
        <v>0.581764</v>
      </c>
      <c r="AX24" s="18">
        <v>2023.0</v>
      </c>
      <c r="AY24" s="57">
        <v>0.161658</v>
      </c>
      <c r="AZ24" s="57">
        <v>0.001154</v>
      </c>
      <c r="BA24" s="57">
        <v>0.034054</v>
      </c>
      <c r="BB24" s="57">
        <v>0.537366</v>
      </c>
      <c r="BD24" s="18">
        <v>2023.0</v>
      </c>
      <c r="BE24" s="57">
        <v>0.111507</v>
      </c>
      <c r="BF24" s="57">
        <v>0.001209</v>
      </c>
      <c r="BG24" s="57">
        <v>0.0402</v>
      </c>
      <c r="BH24" s="57">
        <v>0.634346</v>
      </c>
    </row>
    <row r="25" ht="15.75" customHeight="1">
      <c r="B25" s="18">
        <v>2024.0</v>
      </c>
      <c r="C25" s="77">
        <v>0.126338778300259</v>
      </c>
      <c r="D25" s="78">
        <v>6.41299332311903E-4</v>
      </c>
      <c r="E25" s="57">
        <v>0.016669</v>
      </c>
      <c r="F25" s="57">
        <v>0.263554</v>
      </c>
      <c r="H25" s="18">
        <v>2024.0</v>
      </c>
      <c r="I25" s="57">
        <v>0.633109</v>
      </c>
      <c r="J25" s="57">
        <v>0.002356</v>
      </c>
      <c r="K25" s="57">
        <v>0.020945</v>
      </c>
      <c r="L25" s="57">
        <v>0.331168</v>
      </c>
      <c r="N25" s="18">
        <v>2024.0</v>
      </c>
      <c r="O25" s="57">
        <v>-0.88505</v>
      </c>
      <c r="P25" s="57">
        <v>-0.00251</v>
      </c>
      <c r="Q25" s="57">
        <v>0.062153</v>
      </c>
      <c r="R25" s="57">
        <v>0.982732</v>
      </c>
      <c r="T25" s="18">
        <v>2024.0</v>
      </c>
      <c r="U25" s="57">
        <v>-0.08821</v>
      </c>
      <c r="V25" s="57">
        <v>-1.7E-4</v>
      </c>
      <c r="W25" s="57">
        <v>0.018225</v>
      </c>
      <c r="X25" s="57">
        <v>0.288166</v>
      </c>
      <c r="Z25" s="18">
        <v>2024.0</v>
      </c>
      <c r="AA25" s="57">
        <v>0.300129</v>
      </c>
      <c r="AB25" s="57">
        <v>0.001415</v>
      </c>
      <c r="AC25" s="57">
        <v>0.020913</v>
      </c>
      <c r="AD25" s="57">
        <v>0.330662</v>
      </c>
      <c r="AF25" s="18">
        <v>2024.0</v>
      </c>
      <c r="AG25" s="57">
        <v>0.105919</v>
      </c>
      <c r="AH25" s="57">
        <v>6.47E-4</v>
      </c>
      <c r="AI25" s="57">
        <v>0.022325</v>
      </c>
      <c r="AJ25" s="57">
        <v>0.352991</v>
      </c>
      <c r="AL25" s="18">
        <v>2024.0</v>
      </c>
      <c r="AM25" s="57">
        <v>0.157195</v>
      </c>
      <c r="AN25" s="57">
        <v>8.54E-4</v>
      </c>
      <c r="AO25" s="57">
        <v>0.023763</v>
      </c>
      <c r="AP25" s="57">
        <v>0.375731</v>
      </c>
      <c r="AR25" s="18">
        <v>2024.0</v>
      </c>
      <c r="AS25" s="57">
        <v>0.322831</v>
      </c>
      <c r="AT25" s="57">
        <v>0.001452</v>
      </c>
      <c r="AU25" s="57">
        <v>0.028008</v>
      </c>
      <c r="AV25" s="57">
        <v>0.44285</v>
      </c>
      <c r="AX25" s="18">
        <v>2024.0</v>
      </c>
      <c r="AY25" s="57">
        <v>0.675341</v>
      </c>
      <c r="AZ25" s="57">
        <v>0.002183</v>
      </c>
      <c r="BA25" s="57">
        <v>0.025928</v>
      </c>
      <c r="BB25" s="57">
        <v>0.409956</v>
      </c>
      <c r="BD25" s="18">
        <v>2024.0</v>
      </c>
      <c r="BE25" s="57">
        <v>0.073536</v>
      </c>
      <c r="BF25" s="57">
        <v>6.84E-4</v>
      </c>
      <c r="BG25" s="57">
        <v>0.028301</v>
      </c>
      <c r="BH25" s="57">
        <v>0.447476</v>
      </c>
    </row>
    <row r="26" ht="15.75" customHeight="1">
      <c r="B26" s="18">
        <v>2025.0</v>
      </c>
      <c r="C26" s="77">
        <v>0.438261572360929</v>
      </c>
      <c r="D26" s="78">
        <v>0.00229966941149459</v>
      </c>
      <c r="E26" s="57">
        <v>0.020576</v>
      </c>
      <c r="F26" s="57">
        <v>0.282124</v>
      </c>
      <c r="H26" s="18">
        <v>2025.0</v>
      </c>
      <c r="I26" s="57">
        <v>0.077818</v>
      </c>
      <c r="J26" s="57">
        <v>8.22E-4</v>
      </c>
      <c r="K26" s="57">
        <v>0.021859</v>
      </c>
      <c r="L26" s="57">
        <v>0.299716</v>
      </c>
      <c r="N26" s="18">
        <v>2025.0</v>
      </c>
      <c r="O26" s="57">
        <v>-0.17049</v>
      </c>
      <c r="P26" s="57">
        <v>-8.6E-4</v>
      </c>
      <c r="Q26" s="57">
        <v>0.022811</v>
      </c>
      <c r="R26" s="57">
        <v>0.312773</v>
      </c>
      <c r="T26" s="18">
        <v>2025.0</v>
      </c>
      <c r="U26" s="57">
        <v>-0.12241</v>
      </c>
      <c r="V26" s="57">
        <v>-4.3E-4</v>
      </c>
      <c r="W26" s="57">
        <v>0.022079</v>
      </c>
      <c r="X26" s="57">
        <v>0.302737</v>
      </c>
      <c r="Z26" s="18">
        <v>2025.0</v>
      </c>
      <c r="AA26" s="57">
        <v>0.395505</v>
      </c>
      <c r="AB26" s="57">
        <v>0.002328</v>
      </c>
      <c r="AC26" s="57">
        <v>0.023734</v>
      </c>
      <c r="AD26" s="57">
        <v>0.325429</v>
      </c>
      <c r="AF26" s="18">
        <v>2025.0</v>
      </c>
      <c r="AG26" s="57">
        <v>-0.16597</v>
      </c>
      <c r="AH26" s="57">
        <v>-6.4E-4</v>
      </c>
      <c r="AI26" s="57">
        <v>0.022546</v>
      </c>
      <c r="AJ26" s="57">
        <v>0.30913</v>
      </c>
      <c r="AL26" s="18">
        <v>2025.0</v>
      </c>
      <c r="AM26" s="57">
        <v>0.077573</v>
      </c>
      <c r="AN26" s="57">
        <v>6.02E-4</v>
      </c>
      <c r="AO26" s="57">
        <v>0.025565</v>
      </c>
      <c r="AP26" s="57">
        <v>0.350528</v>
      </c>
      <c r="AR26" s="18">
        <v>2025.0</v>
      </c>
      <c r="AS26" s="57">
        <v>-0.009</v>
      </c>
      <c r="AT26" s="57">
        <v>1.1E-4</v>
      </c>
      <c r="AU26" s="57">
        <v>0.02274</v>
      </c>
      <c r="AV26" s="57">
        <v>0.311794</v>
      </c>
      <c r="AX26" s="18">
        <v>2025.0</v>
      </c>
      <c r="AY26" s="57">
        <v>0.009717</v>
      </c>
      <c r="AZ26" s="57">
        <v>1.17E-4</v>
      </c>
      <c r="BA26" s="57">
        <v>0.022799</v>
      </c>
      <c r="BB26" s="57">
        <v>0.312608</v>
      </c>
      <c r="BD26" s="18">
        <v>2025.0</v>
      </c>
      <c r="BE26" s="57">
        <v>-0.33403</v>
      </c>
      <c r="BF26" s="57">
        <v>-0.00193</v>
      </c>
      <c r="BG26" s="57">
        <v>0.026716</v>
      </c>
      <c r="BH26" s="57">
        <v>0.366313</v>
      </c>
    </row>
    <row r="27" ht="15.75" customHeight="1">
      <c r="B27" s="83"/>
      <c r="C27" s="7"/>
      <c r="D27" s="7"/>
      <c r="E27" s="7"/>
      <c r="F27" s="7"/>
      <c r="H27" s="83"/>
      <c r="I27" s="7"/>
      <c r="J27" s="7"/>
      <c r="K27" s="7"/>
      <c r="L27" s="7"/>
      <c r="N27" s="83"/>
      <c r="O27" s="7"/>
      <c r="P27" s="7"/>
      <c r="Q27" s="7"/>
      <c r="R27" s="7"/>
      <c r="T27" s="83"/>
      <c r="U27" s="7"/>
      <c r="V27" s="7"/>
      <c r="W27" s="7"/>
      <c r="X27" s="7"/>
      <c r="Z27" s="83"/>
      <c r="AA27" s="7"/>
      <c r="AB27" s="7"/>
      <c r="AC27" s="7"/>
      <c r="AD27" s="7"/>
      <c r="AF27" s="83"/>
      <c r="AG27" s="7"/>
      <c r="AH27" s="7"/>
      <c r="AI27" s="7"/>
      <c r="AJ27" s="7"/>
      <c r="AL27" s="83"/>
      <c r="AM27" s="7"/>
      <c r="AN27" s="7"/>
      <c r="AO27" s="7"/>
      <c r="AP27" s="7"/>
      <c r="AR27" s="83"/>
      <c r="AS27" s="7"/>
      <c r="AT27" s="7"/>
      <c r="AU27" s="7"/>
      <c r="AV27" s="7"/>
      <c r="AX27" s="83"/>
      <c r="AY27" s="7"/>
      <c r="AZ27" s="7"/>
      <c r="BA27" s="7"/>
      <c r="BB27" s="7"/>
      <c r="BD27" s="83"/>
      <c r="BE27" s="7"/>
      <c r="BF27" s="7"/>
      <c r="BG27" s="7"/>
      <c r="BH27" s="7"/>
    </row>
    <row r="28" ht="15.75" customHeight="1"/>
    <row r="29" ht="30.0" customHeight="1">
      <c r="B29" s="84" t="s">
        <v>227</v>
      </c>
      <c r="C29" s="85"/>
      <c r="D29" s="85"/>
      <c r="H29" s="84" t="s">
        <v>228</v>
      </c>
      <c r="I29" s="85"/>
      <c r="J29" s="85"/>
      <c r="N29" s="84" t="s">
        <v>229</v>
      </c>
      <c r="O29" s="85"/>
      <c r="P29" s="85"/>
      <c r="T29" s="84" t="s">
        <v>230</v>
      </c>
      <c r="U29" s="85"/>
      <c r="V29" s="85"/>
      <c r="Z29" s="84" t="s">
        <v>231</v>
      </c>
      <c r="AA29" s="85"/>
      <c r="AB29" s="85"/>
      <c r="AF29" s="84" t="s">
        <v>232</v>
      </c>
      <c r="AG29" s="85"/>
      <c r="AH29" s="85"/>
      <c r="AL29" s="84" t="s">
        <v>233</v>
      </c>
      <c r="AM29" s="85"/>
      <c r="AN29" s="85"/>
      <c r="AR29" s="84" t="s">
        <v>234</v>
      </c>
      <c r="AS29" s="85"/>
      <c r="AT29" s="85"/>
      <c r="AX29" s="84" t="s">
        <v>235</v>
      </c>
      <c r="AY29" s="85"/>
      <c r="AZ29" s="85"/>
      <c r="BD29" s="84" t="s">
        <v>236</v>
      </c>
      <c r="BE29" s="85"/>
      <c r="BF29" s="85"/>
    </row>
    <row r="30" ht="45.0" customHeight="1">
      <c r="B30" s="10" t="s">
        <v>10</v>
      </c>
      <c r="C30" s="10" t="s">
        <v>237</v>
      </c>
      <c r="D30" s="10" t="s">
        <v>238</v>
      </c>
      <c r="H30" s="10" t="s">
        <v>10</v>
      </c>
      <c r="I30" s="10" t="s">
        <v>237</v>
      </c>
      <c r="J30" s="10" t="s">
        <v>238</v>
      </c>
      <c r="N30" s="10" t="s">
        <v>10</v>
      </c>
      <c r="O30" s="10" t="s">
        <v>237</v>
      </c>
      <c r="P30" s="10" t="s">
        <v>238</v>
      </c>
      <c r="T30" s="10" t="s">
        <v>10</v>
      </c>
      <c r="U30" s="10" t="s">
        <v>237</v>
      </c>
      <c r="V30" s="10" t="s">
        <v>238</v>
      </c>
      <c r="Z30" s="10" t="s">
        <v>10</v>
      </c>
      <c r="AA30" s="10" t="s">
        <v>237</v>
      </c>
      <c r="AB30" s="10" t="s">
        <v>238</v>
      </c>
      <c r="AF30" s="10" t="s">
        <v>10</v>
      </c>
      <c r="AG30" s="10" t="s">
        <v>237</v>
      </c>
      <c r="AH30" s="10" t="s">
        <v>238</v>
      </c>
      <c r="AL30" s="10" t="s">
        <v>10</v>
      </c>
      <c r="AM30" s="10" t="s">
        <v>237</v>
      </c>
      <c r="AN30" s="10" t="s">
        <v>238</v>
      </c>
      <c r="AR30" s="10" t="s">
        <v>10</v>
      </c>
      <c r="AS30" s="10" t="s">
        <v>237</v>
      </c>
      <c r="AT30" s="10" t="s">
        <v>238</v>
      </c>
      <c r="AX30" s="10" t="s">
        <v>10</v>
      </c>
      <c r="AY30" s="10" t="s">
        <v>237</v>
      </c>
      <c r="AZ30" s="10" t="s">
        <v>238</v>
      </c>
      <c r="BD30" s="10" t="s">
        <v>10</v>
      </c>
      <c r="BE30" s="10" t="s">
        <v>237</v>
      </c>
      <c r="BF30" s="10" t="s">
        <v>238</v>
      </c>
    </row>
    <row r="31" ht="15.75" customHeight="1">
      <c r="B31" s="86">
        <v>42370.0</v>
      </c>
      <c r="C31" s="79">
        <v>4.725273</v>
      </c>
      <c r="D31" s="16"/>
      <c r="H31" s="87">
        <v>42370.0</v>
      </c>
      <c r="I31" s="79">
        <v>6.453618</v>
      </c>
      <c r="J31" s="16"/>
      <c r="N31" s="87">
        <v>42370.0</v>
      </c>
      <c r="O31" s="79">
        <v>35.82341</v>
      </c>
      <c r="P31" s="16"/>
      <c r="T31" s="87">
        <v>42370.0</v>
      </c>
      <c r="U31" s="79">
        <v>2.10471</v>
      </c>
      <c r="V31" s="16"/>
      <c r="Z31" s="87">
        <v>42370.0</v>
      </c>
      <c r="AA31" s="69" t="s">
        <v>226</v>
      </c>
      <c r="AB31" s="16"/>
      <c r="AF31" s="87">
        <v>42370.0</v>
      </c>
      <c r="AG31" s="79">
        <v>11.36596</v>
      </c>
      <c r="AH31" s="16"/>
      <c r="AL31" s="87">
        <v>42370.0</v>
      </c>
      <c r="AM31" s="79">
        <v>13.4938</v>
      </c>
      <c r="AN31" s="16"/>
      <c r="AR31" s="87">
        <v>42370.0</v>
      </c>
      <c r="AS31" s="79">
        <v>1.952354</v>
      </c>
      <c r="AT31" s="16"/>
      <c r="AX31" s="87">
        <v>42370.0</v>
      </c>
      <c r="AY31" s="79">
        <v>0.245894</v>
      </c>
      <c r="AZ31" s="16"/>
      <c r="BD31" s="87">
        <v>42370.0</v>
      </c>
      <c r="BE31" s="79">
        <v>1.132801</v>
      </c>
      <c r="BF31" s="16"/>
    </row>
    <row r="32" ht="15.75" customHeight="1">
      <c r="B32" s="88">
        <v>42373.0</v>
      </c>
      <c r="C32" s="57">
        <v>4.820321</v>
      </c>
      <c r="D32" s="16">
        <f t="shared" ref="D32:D2512" si="1">C32/C31-1</f>
        <v>0.02011481665</v>
      </c>
      <c r="H32" s="88">
        <v>42373.0</v>
      </c>
      <c r="I32" s="57">
        <v>6.381912</v>
      </c>
      <c r="J32" s="16">
        <f t="shared" ref="J32:J2512" si="2">I32/I31-1</f>
        <v>-0.01111097682</v>
      </c>
      <c r="N32" s="88">
        <v>42373.0</v>
      </c>
      <c r="O32" s="57">
        <v>36.55647</v>
      </c>
      <c r="P32" s="16">
        <f t="shared" ref="P32:P2512" si="3">O32/O31-1</f>
        <v>0.02046315524</v>
      </c>
      <c r="T32" s="88">
        <v>42373.0</v>
      </c>
      <c r="U32" s="57">
        <v>2.038732</v>
      </c>
      <c r="V32" s="16">
        <f t="shared" ref="V32:V2512" si="4">U32/U31-1</f>
        <v>-0.03134778663</v>
      </c>
      <c r="Z32" s="88">
        <v>42373.0</v>
      </c>
      <c r="AA32" s="81" t="s">
        <v>226</v>
      </c>
      <c r="AB32" s="16" t="str">
        <f t="shared" ref="AB32:AB2512" si="5">AA32/AA31-1</f>
        <v>#VALUE!</v>
      </c>
      <c r="AF32" s="88">
        <v>42373.0</v>
      </c>
      <c r="AG32" s="57">
        <v>11.14628</v>
      </c>
      <c r="AH32" s="16">
        <f t="shared" ref="AH32:AH2512" si="6">AG32/AG31-1</f>
        <v>-0.01932788783</v>
      </c>
      <c r="AL32" s="88">
        <v>42373.0</v>
      </c>
      <c r="AM32" s="57">
        <v>13.94459</v>
      </c>
      <c r="AN32" s="16">
        <f t="shared" ref="AN32:AN2512" si="7">AM32/AM31-1</f>
        <v>0.03340719442</v>
      </c>
      <c r="AR32" s="88">
        <v>42373.0</v>
      </c>
      <c r="AS32" s="57">
        <v>1.919541</v>
      </c>
      <c r="AT32" s="16">
        <f t="shared" ref="AT32:AT2512" si="8">AS32/AS31-1</f>
        <v>-0.01680689055</v>
      </c>
      <c r="AX32" s="88">
        <v>42373.0</v>
      </c>
      <c r="AY32" s="57">
        <v>0.243308</v>
      </c>
      <c r="AZ32" s="16">
        <f t="shared" ref="AZ32:AZ2512" si="9">AY32/AY31-1</f>
        <v>-0.01051672672</v>
      </c>
      <c r="BD32" s="88">
        <v>42373.0</v>
      </c>
      <c r="BE32" s="57">
        <v>1.099966</v>
      </c>
      <c r="BF32" s="16">
        <f t="shared" ref="BF32:BF2512" si="10">BE32/BE31-1</f>
        <v>-0.02898567356</v>
      </c>
    </row>
    <row r="33" ht="15.75" customHeight="1">
      <c r="B33" s="88">
        <v>42374.0</v>
      </c>
      <c r="C33" s="57">
        <v>4.793165</v>
      </c>
      <c r="D33" s="16">
        <f t="shared" si="1"/>
        <v>-0.005633649709</v>
      </c>
      <c r="H33" s="88">
        <v>42374.0</v>
      </c>
      <c r="I33" s="57">
        <v>6.362355</v>
      </c>
      <c r="J33" s="16">
        <f t="shared" si="2"/>
        <v>-0.00306444213</v>
      </c>
      <c r="N33" s="88">
        <v>42374.0</v>
      </c>
      <c r="O33" s="57">
        <v>35.8427</v>
      </c>
      <c r="P33" s="16">
        <f t="shared" si="3"/>
        <v>-0.01952513468</v>
      </c>
      <c r="T33" s="88">
        <v>42374.0</v>
      </c>
      <c r="U33" s="57">
        <v>2.012341</v>
      </c>
      <c r="V33" s="16">
        <f t="shared" si="4"/>
        <v>-0.01294481079</v>
      </c>
      <c r="Z33" s="88">
        <v>42374.0</v>
      </c>
      <c r="AA33" s="81" t="s">
        <v>226</v>
      </c>
      <c r="AB33" s="16" t="str">
        <f t="shared" si="5"/>
        <v>#VALUE!</v>
      </c>
      <c r="AF33" s="88">
        <v>42374.0</v>
      </c>
      <c r="AG33" s="57">
        <v>11.56936</v>
      </c>
      <c r="AH33" s="16">
        <f t="shared" si="6"/>
        <v>0.03795705832</v>
      </c>
      <c r="AL33" s="88">
        <v>42374.0</v>
      </c>
      <c r="AM33" s="57">
        <v>14.15496</v>
      </c>
      <c r="AN33" s="16">
        <f t="shared" si="7"/>
        <v>0.01508613735</v>
      </c>
      <c r="AR33" s="88">
        <v>42374.0</v>
      </c>
      <c r="AS33" s="57">
        <v>1.935947</v>
      </c>
      <c r="AT33" s="16">
        <f t="shared" si="8"/>
        <v>0.008546834894</v>
      </c>
      <c r="AX33" s="88">
        <v>42374.0</v>
      </c>
      <c r="AY33" s="57">
        <v>0.240957</v>
      </c>
      <c r="AZ33" s="16">
        <f t="shared" si="9"/>
        <v>-0.00966264981</v>
      </c>
      <c r="BD33" s="88">
        <v>42374.0</v>
      </c>
      <c r="BE33" s="57">
        <v>1.182053</v>
      </c>
      <c r="BF33" s="16">
        <f t="shared" si="10"/>
        <v>0.0746268521</v>
      </c>
    </row>
    <row r="34" ht="15.75" customHeight="1">
      <c r="B34" s="88">
        <v>42375.0</v>
      </c>
      <c r="C34" s="57">
        <v>4.973077</v>
      </c>
      <c r="D34" s="16">
        <f t="shared" si="1"/>
        <v>0.03753511511</v>
      </c>
      <c r="H34" s="88">
        <v>42375.0</v>
      </c>
      <c r="I34" s="57">
        <v>6.414505</v>
      </c>
      <c r="J34" s="16">
        <f t="shared" si="2"/>
        <v>0.008196650454</v>
      </c>
      <c r="N34" s="88">
        <v>42375.0</v>
      </c>
      <c r="O34" s="57">
        <v>34.85885</v>
      </c>
      <c r="P34" s="16">
        <f t="shared" si="3"/>
        <v>-0.027449104</v>
      </c>
      <c r="T34" s="88">
        <v>42375.0</v>
      </c>
      <c r="U34" s="57">
        <v>1.95296</v>
      </c>
      <c r="V34" s="16">
        <f t="shared" si="4"/>
        <v>-0.0295084183</v>
      </c>
      <c r="Z34" s="88">
        <v>42375.0</v>
      </c>
      <c r="AA34" s="81" t="s">
        <v>226</v>
      </c>
      <c r="AB34" s="16" t="str">
        <f t="shared" si="5"/>
        <v>#VALUE!</v>
      </c>
      <c r="AF34" s="88">
        <v>42375.0</v>
      </c>
      <c r="AG34" s="57">
        <v>11.82971</v>
      </c>
      <c r="AH34" s="16">
        <f t="shared" si="6"/>
        <v>0.02250340555</v>
      </c>
      <c r="AL34" s="88">
        <v>42375.0</v>
      </c>
      <c r="AM34" s="57">
        <v>14.10237</v>
      </c>
      <c r="AN34" s="16">
        <f t="shared" si="7"/>
        <v>-0.003715305448</v>
      </c>
      <c r="AR34" s="88">
        <v>42375.0</v>
      </c>
      <c r="AS34" s="57">
        <v>1.960557</v>
      </c>
      <c r="AT34" s="16">
        <f t="shared" si="8"/>
        <v>0.01271212487</v>
      </c>
      <c r="AX34" s="88">
        <v>42375.0</v>
      </c>
      <c r="AY34" s="57">
        <v>0.239782</v>
      </c>
      <c r="AZ34" s="16">
        <f t="shared" si="9"/>
        <v>-0.004876388733</v>
      </c>
      <c r="BD34" s="88">
        <v>42375.0</v>
      </c>
      <c r="BE34" s="57">
        <v>1.124592</v>
      </c>
      <c r="BF34" s="16">
        <f t="shared" si="10"/>
        <v>-0.04861118748</v>
      </c>
    </row>
    <row r="35" ht="15.75" customHeight="1">
      <c r="B35" s="88">
        <v>42376.0</v>
      </c>
      <c r="C35" s="57">
        <v>5.136018</v>
      </c>
      <c r="D35" s="16">
        <f t="shared" si="1"/>
        <v>0.0327646244</v>
      </c>
      <c r="H35" s="88">
        <v>42376.0</v>
      </c>
      <c r="I35" s="57">
        <v>6.479692</v>
      </c>
      <c r="J35" s="16">
        <f t="shared" si="2"/>
        <v>0.01016243654</v>
      </c>
      <c r="N35" s="88">
        <v>42376.0</v>
      </c>
      <c r="O35" s="57">
        <v>34.37658</v>
      </c>
      <c r="P35" s="16">
        <f t="shared" si="3"/>
        <v>-0.01383493718</v>
      </c>
      <c r="T35" s="88">
        <v>42376.0</v>
      </c>
      <c r="U35" s="57">
        <v>1.959558</v>
      </c>
      <c r="V35" s="16">
        <f t="shared" si="4"/>
        <v>0.003378461412</v>
      </c>
      <c r="Z35" s="88">
        <v>42376.0</v>
      </c>
      <c r="AA35" s="81" t="s">
        <v>226</v>
      </c>
      <c r="AB35" s="16" t="str">
        <f t="shared" si="5"/>
        <v>#VALUE!</v>
      </c>
      <c r="AF35" s="88">
        <v>42376.0</v>
      </c>
      <c r="AG35" s="57">
        <v>11.87852</v>
      </c>
      <c r="AH35" s="16">
        <f t="shared" si="6"/>
        <v>0.004126052118</v>
      </c>
      <c r="AL35" s="88">
        <v>42376.0</v>
      </c>
      <c r="AM35" s="57">
        <v>14.01973</v>
      </c>
      <c r="AN35" s="16">
        <f t="shared" si="7"/>
        <v>-0.005860007928</v>
      </c>
      <c r="AR35" s="88">
        <v>42376.0</v>
      </c>
      <c r="AS35" s="57">
        <v>1.94415</v>
      </c>
      <c r="AT35" s="16">
        <f t="shared" si="8"/>
        <v>-0.008368540165</v>
      </c>
      <c r="AX35" s="88">
        <v>42376.0</v>
      </c>
      <c r="AY35" s="57">
        <v>0.238606</v>
      </c>
      <c r="AZ35" s="16">
        <f t="shared" si="9"/>
        <v>-0.00490445488</v>
      </c>
      <c r="BD35" s="88">
        <v>42376.0</v>
      </c>
      <c r="BE35" s="57">
        <v>1.116383</v>
      </c>
      <c r="BF35" s="16">
        <f t="shared" si="10"/>
        <v>-0.007299536187</v>
      </c>
    </row>
    <row r="36" ht="15.75" customHeight="1">
      <c r="B36" s="88">
        <v>42377.0</v>
      </c>
      <c r="C36" s="57">
        <v>4.990051</v>
      </c>
      <c r="D36" s="16">
        <f t="shared" si="1"/>
        <v>-0.02842026644</v>
      </c>
      <c r="H36" s="88">
        <v>42377.0</v>
      </c>
      <c r="I36" s="57">
        <v>6.362355</v>
      </c>
      <c r="J36" s="16">
        <f t="shared" si="2"/>
        <v>-0.01810842244</v>
      </c>
      <c r="N36" s="88">
        <v>42377.0</v>
      </c>
      <c r="O36" s="57">
        <v>34.04863</v>
      </c>
      <c r="P36" s="16">
        <f t="shared" si="3"/>
        <v>-0.009539925147</v>
      </c>
      <c r="T36" s="88">
        <v>42377.0</v>
      </c>
      <c r="U36" s="57">
        <v>1.913373</v>
      </c>
      <c r="V36" s="16">
        <f t="shared" si="4"/>
        <v>-0.02356909058</v>
      </c>
      <c r="Z36" s="88">
        <v>42377.0</v>
      </c>
      <c r="AA36" s="81" t="s">
        <v>226</v>
      </c>
      <c r="AB36" s="16" t="str">
        <f t="shared" si="5"/>
        <v>#VALUE!</v>
      </c>
      <c r="AF36" s="88">
        <v>42377.0</v>
      </c>
      <c r="AG36" s="57">
        <v>11.83784</v>
      </c>
      <c r="AH36" s="16">
        <f t="shared" si="6"/>
        <v>-0.003424669067</v>
      </c>
      <c r="AL36" s="88">
        <v>42377.0</v>
      </c>
      <c r="AM36" s="57">
        <v>14.44798</v>
      </c>
      <c r="AN36" s="16">
        <f t="shared" si="7"/>
        <v>0.03054623734</v>
      </c>
      <c r="AR36" s="88">
        <v>42377.0</v>
      </c>
      <c r="AS36" s="57">
        <v>1.903134</v>
      </c>
      <c r="AT36" s="16">
        <f t="shared" si="8"/>
        <v>-0.02109713757</v>
      </c>
      <c r="AX36" s="88">
        <v>42377.0</v>
      </c>
      <c r="AY36" s="57">
        <v>0.238606</v>
      </c>
      <c r="AZ36" s="16">
        <f t="shared" si="9"/>
        <v>0</v>
      </c>
      <c r="BD36" s="88">
        <v>42377.0</v>
      </c>
      <c r="BE36" s="57">
        <v>1.116383</v>
      </c>
      <c r="BF36" s="16">
        <f t="shared" si="10"/>
        <v>0</v>
      </c>
    </row>
    <row r="37" ht="15.75" customHeight="1">
      <c r="B37" s="88">
        <v>42380.0</v>
      </c>
      <c r="C37" s="57">
        <v>4.976471</v>
      </c>
      <c r="D37" s="16">
        <f t="shared" si="1"/>
        <v>-0.002721415072</v>
      </c>
      <c r="H37" s="88">
        <v>42380.0</v>
      </c>
      <c r="I37" s="57">
        <v>6.4471</v>
      </c>
      <c r="J37" s="16">
        <f t="shared" si="2"/>
        <v>0.01331975346</v>
      </c>
      <c r="N37" s="88">
        <v>42380.0</v>
      </c>
      <c r="O37" s="57">
        <v>34.28012</v>
      </c>
      <c r="P37" s="16">
        <f t="shared" si="3"/>
        <v>0.006798805121</v>
      </c>
      <c r="T37" s="88">
        <v>42380.0</v>
      </c>
      <c r="U37" s="57">
        <v>1.913373</v>
      </c>
      <c r="V37" s="16">
        <f t="shared" si="4"/>
        <v>0</v>
      </c>
      <c r="Z37" s="88">
        <v>42380.0</v>
      </c>
      <c r="AA37" s="81" t="s">
        <v>226</v>
      </c>
      <c r="AB37" s="16" t="str">
        <f t="shared" si="5"/>
        <v>#VALUE!</v>
      </c>
      <c r="AF37" s="88">
        <v>42380.0</v>
      </c>
      <c r="AG37" s="57">
        <v>11.75648</v>
      </c>
      <c r="AH37" s="16">
        <f t="shared" si="6"/>
        <v>-0.006872875457</v>
      </c>
      <c r="AL37" s="88">
        <v>42380.0</v>
      </c>
      <c r="AM37" s="57">
        <v>14.87624</v>
      </c>
      <c r="AN37" s="16">
        <f t="shared" si="7"/>
        <v>0.0296415139</v>
      </c>
      <c r="AR37" s="88">
        <v>42380.0</v>
      </c>
      <c r="AS37" s="57">
        <v>1.919541</v>
      </c>
      <c r="AT37" s="16">
        <f t="shared" si="8"/>
        <v>0.008621042974</v>
      </c>
      <c r="AX37" s="88">
        <v>42380.0</v>
      </c>
      <c r="AY37" s="57">
        <v>0.239782</v>
      </c>
      <c r="AZ37" s="16">
        <f t="shared" si="9"/>
        <v>0.004928627109</v>
      </c>
      <c r="BD37" s="88">
        <v>42380.0</v>
      </c>
      <c r="BE37" s="57">
        <v>1.132801</v>
      </c>
      <c r="BF37" s="16">
        <f t="shared" si="10"/>
        <v>0.01470642244</v>
      </c>
    </row>
    <row r="38" ht="15.75" customHeight="1">
      <c r="B38" s="88">
        <v>42381.0</v>
      </c>
      <c r="C38" s="57">
        <v>5.057942</v>
      </c>
      <c r="D38" s="16">
        <f t="shared" si="1"/>
        <v>0.01637123978</v>
      </c>
      <c r="H38" s="88">
        <v>42381.0</v>
      </c>
      <c r="I38" s="57">
        <v>6.479692</v>
      </c>
      <c r="J38" s="16">
        <f t="shared" si="2"/>
        <v>0.00505529618</v>
      </c>
      <c r="N38" s="88">
        <v>42381.0</v>
      </c>
      <c r="O38" s="57">
        <v>34.95531</v>
      </c>
      <c r="P38" s="16">
        <f t="shared" si="3"/>
        <v>0.01969625544</v>
      </c>
      <c r="T38" s="88">
        <v>42381.0</v>
      </c>
      <c r="U38" s="57">
        <v>1.926569</v>
      </c>
      <c r="V38" s="16">
        <f t="shared" si="4"/>
        <v>0.006896721131</v>
      </c>
      <c r="Z38" s="88">
        <v>42381.0</v>
      </c>
      <c r="AA38" s="81" t="s">
        <v>226</v>
      </c>
      <c r="AB38" s="16" t="str">
        <f t="shared" si="5"/>
        <v>#VALUE!</v>
      </c>
      <c r="AF38" s="88">
        <v>42381.0</v>
      </c>
      <c r="AG38" s="57">
        <v>11.79716</v>
      </c>
      <c r="AH38" s="16">
        <f t="shared" si="6"/>
        <v>0.003460219385</v>
      </c>
      <c r="AL38" s="88">
        <v>42381.0</v>
      </c>
      <c r="AM38" s="57">
        <v>14.5757</v>
      </c>
      <c r="AN38" s="16">
        <f t="shared" si="7"/>
        <v>-0.02020268562</v>
      </c>
      <c r="AR38" s="88">
        <v>42381.0</v>
      </c>
      <c r="AS38" s="57">
        <v>1.935947</v>
      </c>
      <c r="AT38" s="16">
        <f t="shared" si="8"/>
        <v>0.008546834894</v>
      </c>
      <c r="AX38" s="88">
        <v>42381.0</v>
      </c>
      <c r="AY38" s="57">
        <v>0.240722</v>
      </c>
      <c r="AZ38" s="16">
        <f t="shared" si="9"/>
        <v>0.00392022754</v>
      </c>
      <c r="BD38" s="88">
        <v>42381.0</v>
      </c>
      <c r="BE38" s="57">
        <v>1.132801</v>
      </c>
      <c r="BF38" s="16">
        <f t="shared" si="10"/>
        <v>0</v>
      </c>
    </row>
    <row r="39" ht="15.75" customHeight="1">
      <c r="B39" s="88">
        <v>42382.0</v>
      </c>
      <c r="C39" s="57">
        <v>5.16657</v>
      </c>
      <c r="D39" s="16">
        <f t="shared" si="1"/>
        <v>0.02147671919</v>
      </c>
      <c r="H39" s="89">
        <v>42382.0</v>
      </c>
      <c r="I39" s="57">
        <v>6.675257</v>
      </c>
      <c r="J39" s="16">
        <f t="shared" si="2"/>
        <v>0.03018121849</v>
      </c>
      <c r="N39" s="89">
        <v>42382.0</v>
      </c>
      <c r="O39" s="57">
        <v>34.53091</v>
      </c>
      <c r="P39" s="16">
        <f t="shared" si="3"/>
        <v>-0.01214121689</v>
      </c>
      <c r="T39" s="89">
        <v>42382.0</v>
      </c>
      <c r="U39" s="57">
        <v>1.95296</v>
      </c>
      <c r="V39" s="16">
        <f t="shared" si="4"/>
        <v>0.01369844527</v>
      </c>
      <c r="Z39" s="89">
        <v>42382.0</v>
      </c>
      <c r="AA39" s="81" t="s">
        <v>226</v>
      </c>
      <c r="AB39" s="16" t="str">
        <f t="shared" si="5"/>
        <v>#VALUE!</v>
      </c>
      <c r="AF39" s="89">
        <v>42382.0</v>
      </c>
      <c r="AG39" s="57">
        <v>12.06565</v>
      </c>
      <c r="AH39" s="16">
        <f t="shared" si="6"/>
        <v>0.02275886739</v>
      </c>
      <c r="AL39" s="89">
        <v>42382.0</v>
      </c>
      <c r="AM39" s="57">
        <v>14.61327</v>
      </c>
      <c r="AN39" s="16">
        <f t="shared" si="7"/>
        <v>0.002577577749</v>
      </c>
      <c r="AR39" s="89">
        <v>42382.0</v>
      </c>
      <c r="AS39" s="57">
        <v>1.96876</v>
      </c>
      <c r="AT39" s="16">
        <f t="shared" si="8"/>
        <v>0.01694932764</v>
      </c>
      <c r="AX39" s="89">
        <v>42382.0</v>
      </c>
      <c r="AY39" s="57">
        <v>0.242838</v>
      </c>
      <c r="AZ39" s="16">
        <f t="shared" si="9"/>
        <v>0.008790222747</v>
      </c>
      <c r="BD39" s="89">
        <v>42382.0</v>
      </c>
      <c r="BE39" s="57">
        <v>1.124592</v>
      </c>
      <c r="BF39" s="16">
        <f t="shared" si="10"/>
        <v>-0.007246639083</v>
      </c>
    </row>
    <row r="40" ht="15.75" customHeight="1">
      <c r="B40" s="88">
        <v>42383.0</v>
      </c>
      <c r="C40" s="57">
        <v>5.085099</v>
      </c>
      <c r="D40" s="16">
        <f t="shared" si="1"/>
        <v>-0.01576887568</v>
      </c>
      <c r="H40" s="89">
        <v>42383.0</v>
      </c>
      <c r="I40" s="57">
        <v>6.570957</v>
      </c>
      <c r="J40" s="16">
        <f t="shared" si="2"/>
        <v>-0.01562486658</v>
      </c>
      <c r="N40" s="89">
        <v>42383.0</v>
      </c>
      <c r="O40" s="57">
        <v>33.37345</v>
      </c>
      <c r="P40" s="16">
        <f t="shared" si="3"/>
        <v>-0.03351953366</v>
      </c>
      <c r="T40" s="89">
        <v>42383.0</v>
      </c>
      <c r="U40" s="57">
        <v>1.946362</v>
      </c>
      <c r="V40" s="16">
        <f t="shared" si="4"/>
        <v>-0.003378461412</v>
      </c>
      <c r="Z40" s="89">
        <v>42383.0</v>
      </c>
      <c r="AA40" s="81" t="s">
        <v>226</v>
      </c>
      <c r="AB40" s="16" t="str">
        <f t="shared" si="5"/>
        <v>#VALUE!</v>
      </c>
      <c r="AF40" s="89">
        <v>42383.0</v>
      </c>
      <c r="AG40" s="57">
        <v>12.06565</v>
      </c>
      <c r="AH40" s="16">
        <f t="shared" si="6"/>
        <v>0</v>
      </c>
      <c r="AL40" s="89">
        <v>42383.0</v>
      </c>
      <c r="AM40" s="57">
        <v>14.5757</v>
      </c>
      <c r="AN40" s="16">
        <f t="shared" si="7"/>
        <v>-0.002570950923</v>
      </c>
      <c r="AR40" s="89">
        <v>42383.0</v>
      </c>
      <c r="AS40" s="57">
        <v>1.94415</v>
      </c>
      <c r="AT40" s="16">
        <f t="shared" si="8"/>
        <v>-0.01250025397</v>
      </c>
      <c r="AX40" s="89">
        <v>42383.0</v>
      </c>
      <c r="AY40" s="57">
        <v>0.239547</v>
      </c>
      <c r="AZ40" s="16">
        <f t="shared" si="9"/>
        <v>-0.01355224471</v>
      </c>
      <c r="BD40" s="89">
        <v>42383.0</v>
      </c>
      <c r="BE40" s="57">
        <v>1.124592</v>
      </c>
      <c r="BF40" s="16">
        <f t="shared" si="10"/>
        <v>0</v>
      </c>
    </row>
    <row r="41" ht="15.75" customHeight="1">
      <c r="B41" s="89">
        <v>42384.0</v>
      </c>
      <c r="C41" s="57">
        <v>4.976471</v>
      </c>
      <c r="D41" s="16">
        <f t="shared" si="1"/>
        <v>-0.02136202265</v>
      </c>
      <c r="H41" s="89">
        <v>42384.0</v>
      </c>
      <c r="I41" s="57">
        <v>6.4471</v>
      </c>
      <c r="J41" s="16">
        <f t="shared" si="2"/>
        <v>-0.01884915698</v>
      </c>
      <c r="N41" s="89">
        <v>42384.0</v>
      </c>
      <c r="O41" s="57">
        <v>31.9845</v>
      </c>
      <c r="P41" s="16">
        <f t="shared" si="3"/>
        <v>-0.04161841224</v>
      </c>
      <c r="T41" s="89">
        <v>42384.0</v>
      </c>
      <c r="U41" s="57">
        <v>1.919971</v>
      </c>
      <c r="V41" s="16">
        <f t="shared" si="4"/>
        <v>-0.01355914265</v>
      </c>
      <c r="Z41" s="89">
        <v>42384.0</v>
      </c>
      <c r="AA41" s="81" t="s">
        <v>226</v>
      </c>
      <c r="AB41" s="16" t="str">
        <f t="shared" si="5"/>
        <v>#VALUE!</v>
      </c>
      <c r="AF41" s="89">
        <v>42384.0</v>
      </c>
      <c r="AG41" s="57">
        <v>11.94361</v>
      </c>
      <c r="AH41" s="16">
        <f t="shared" si="6"/>
        <v>-0.01011466436</v>
      </c>
      <c r="AL41" s="89">
        <v>42384.0</v>
      </c>
      <c r="AM41" s="57">
        <v>14.5757</v>
      </c>
      <c r="AN41" s="16">
        <f t="shared" si="7"/>
        <v>0</v>
      </c>
      <c r="AR41" s="89">
        <v>42384.0</v>
      </c>
      <c r="AS41" s="57">
        <v>1.935947</v>
      </c>
      <c r="AT41" s="16">
        <f t="shared" si="8"/>
        <v>-0.004219324641</v>
      </c>
      <c r="AX41" s="89">
        <v>42384.0</v>
      </c>
      <c r="AY41" s="57">
        <v>0.239076</v>
      </c>
      <c r="AZ41" s="16">
        <f t="shared" si="9"/>
        <v>-0.001966211224</v>
      </c>
      <c r="BD41" s="89">
        <v>42384.0</v>
      </c>
      <c r="BE41" s="57">
        <v>1.124592</v>
      </c>
      <c r="BF41" s="16">
        <f t="shared" si="10"/>
        <v>0</v>
      </c>
    </row>
    <row r="42" ht="15.75" customHeight="1">
      <c r="B42" s="89">
        <v>42387.0</v>
      </c>
      <c r="C42" s="57">
        <v>5.115649</v>
      </c>
      <c r="D42" s="16">
        <f t="shared" si="1"/>
        <v>0.02796720809</v>
      </c>
      <c r="H42" s="89">
        <v>42387.0</v>
      </c>
      <c r="I42" s="57">
        <v>6.388431</v>
      </c>
      <c r="J42" s="16">
        <f t="shared" si="2"/>
        <v>-0.009100060492</v>
      </c>
      <c r="N42" s="89">
        <v>42387.0</v>
      </c>
      <c r="O42" s="57">
        <v>31.01994</v>
      </c>
      <c r="P42" s="16">
        <f t="shared" si="3"/>
        <v>-0.03015710735</v>
      </c>
      <c r="T42" s="89">
        <v>42387.0</v>
      </c>
      <c r="U42" s="57">
        <v>1.919971</v>
      </c>
      <c r="V42" s="16">
        <f t="shared" si="4"/>
        <v>0</v>
      </c>
      <c r="Z42" s="89">
        <v>42387.0</v>
      </c>
      <c r="AA42" s="81" t="s">
        <v>226</v>
      </c>
      <c r="AB42" s="16" t="str">
        <f t="shared" si="5"/>
        <v>#VALUE!</v>
      </c>
      <c r="AF42" s="89">
        <v>42387.0</v>
      </c>
      <c r="AG42" s="57">
        <v>11.78089</v>
      </c>
      <c r="AH42" s="16">
        <f t="shared" si="6"/>
        <v>-0.01362402155</v>
      </c>
      <c r="AL42" s="89">
        <v>42387.0</v>
      </c>
      <c r="AM42" s="57">
        <v>14.18502</v>
      </c>
      <c r="AN42" s="16">
        <f t="shared" si="7"/>
        <v>-0.02680351544</v>
      </c>
      <c r="AR42" s="89">
        <v>42387.0</v>
      </c>
      <c r="AS42" s="57">
        <v>1.927743</v>
      </c>
      <c r="AT42" s="16">
        <f t="shared" si="8"/>
        <v>-0.004237719318</v>
      </c>
      <c r="AX42" s="89">
        <v>42387.0</v>
      </c>
      <c r="AY42" s="57">
        <v>0.236255</v>
      </c>
      <c r="AZ42" s="16">
        <f t="shared" si="9"/>
        <v>-0.01179959511</v>
      </c>
      <c r="BD42" s="89">
        <v>42387.0</v>
      </c>
      <c r="BE42" s="57">
        <v>1.108175</v>
      </c>
      <c r="BF42" s="16">
        <f t="shared" si="10"/>
        <v>-0.01459818316</v>
      </c>
    </row>
    <row r="43" ht="15.75" customHeight="1">
      <c r="B43" s="89">
        <v>42388.0</v>
      </c>
      <c r="C43" s="57">
        <v>4.996839</v>
      </c>
      <c r="D43" s="16">
        <f t="shared" si="1"/>
        <v>-0.02322481468</v>
      </c>
      <c r="H43" s="89">
        <v>42388.0</v>
      </c>
      <c r="I43" s="57">
        <v>6.434062</v>
      </c>
      <c r="J43" s="16">
        <f t="shared" si="2"/>
        <v>0.007142755396</v>
      </c>
      <c r="N43" s="89">
        <v>42388.0</v>
      </c>
      <c r="O43" s="57">
        <v>31.42506</v>
      </c>
      <c r="P43" s="16">
        <f t="shared" si="3"/>
        <v>0.01305998658</v>
      </c>
      <c r="T43" s="89">
        <v>42388.0</v>
      </c>
      <c r="U43" s="57">
        <v>1.933167</v>
      </c>
      <c r="V43" s="16">
        <f t="shared" si="4"/>
        <v>0.006873020478</v>
      </c>
      <c r="Z43" s="89">
        <v>42388.0</v>
      </c>
      <c r="AA43" s="81" t="s">
        <v>226</v>
      </c>
      <c r="AB43" s="16" t="str">
        <f t="shared" si="5"/>
        <v>#VALUE!</v>
      </c>
      <c r="AF43" s="89">
        <v>42388.0</v>
      </c>
      <c r="AG43" s="57">
        <v>12.04124</v>
      </c>
      <c r="AH43" s="16">
        <f t="shared" si="6"/>
        <v>0.02209934903</v>
      </c>
      <c r="AL43" s="89">
        <v>42388.0</v>
      </c>
      <c r="AM43" s="57">
        <v>13.80184</v>
      </c>
      <c r="AN43" s="16">
        <f t="shared" si="7"/>
        <v>-0.02701300386</v>
      </c>
      <c r="AR43" s="89">
        <v>42388.0</v>
      </c>
      <c r="AS43" s="57">
        <v>1.919541</v>
      </c>
      <c r="AT43" s="16">
        <f t="shared" si="8"/>
        <v>-0.004254716526</v>
      </c>
      <c r="AX43" s="89">
        <v>42388.0</v>
      </c>
      <c r="AY43" s="57">
        <v>0.23508</v>
      </c>
      <c r="AZ43" s="16">
        <f t="shared" si="9"/>
        <v>-0.004973439716</v>
      </c>
      <c r="BD43" s="89">
        <v>42388.0</v>
      </c>
      <c r="BE43" s="57">
        <v>1.099966</v>
      </c>
      <c r="BF43" s="16">
        <f t="shared" si="10"/>
        <v>-0.007407674781</v>
      </c>
    </row>
    <row r="44" ht="15.75" customHeight="1">
      <c r="B44" s="89">
        <v>42389.0</v>
      </c>
      <c r="C44" s="57">
        <v>4.922159</v>
      </c>
      <c r="D44" s="16">
        <f t="shared" si="1"/>
        <v>-0.01494544851</v>
      </c>
      <c r="H44" s="89">
        <v>42389.0</v>
      </c>
      <c r="I44" s="57">
        <v>6.264572</v>
      </c>
      <c r="J44" s="16">
        <f t="shared" si="2"/>
        <v>-0.02634261218</v>
      </c>
      <c r="N44" s="89">
        <v>42389.0</v>
      </c>
      <c r="O44" s="57">
        <v>31.30931</v>
      </c>
      <c r="P44" s="16">
        <f t="shared" si="3"/>
        <v>-0.003683366078</v>
      </c>
      <c r="T44" s="89">
        <v>42389.0</v>
      </c>
      <c r="U44" s="57">
        <v>1.886981</v>
      </c>
      <c r="V44" s="16">
        <f t="shared" si="4"/>
        <v>-0.02389136583</v>
      </c>
      <c r="Z44" s="89">
        <v>42389.0</v>
      </c>
      <c r="AA44" s="81" t="s">
        <v>226</v>
      </c>
      <c r="AB44" s="16" t="str">
        <f t="shared" si="5"/>
        <v>#VALUE!</v>
      </c>
      <c r="AF44" s="89">
        <v>42389.0</v>
      </c>
      <c r="AG44" s="57">
        <v>11.79716</v>
      </c>
      <c r="AH44" s="16">
        <f t="shared" si="6"/>
        <v>-0.02027033761</v>
      </c>
      <c r="AL44" s="89">
        <v>42389.0</v>
      </c>
      <c r="AM44" s="57">
        <v>13.41866</v>
      </c>
      <c r="AN44" s="16">
        <f t="shared" si="7"/>
        <v>-0.02776296494</v>
      </c>
      <c r="AR44" s="89">
        <v>42389.0</v>
      </c>
      <c r="AS44" s="57">
        <v>1.903134</v>
      </c>
      <c r="AT44" s="16">
        <f t="shared" si="8"/>
        <v>-0.008547355852</v>
      </c>
      <c r="AX44" s="89">
        <v>42389.0</v>
      </c>
      <c r="AY44" s="57">
        <v>0.232964</v>
      </c>
      <c r="AZ44" s="16">
        <f t="shared" si="9"/>
        <v>-0.009001191084</v>
      </c>
      <c r="BD44" s="89">
        <v>42389.0</v>
      </c>
      <c r="BE44" s="57">
        <v>1.099966</v>
      </c>
      <c r="BF44" s="16">
        <f t="shared" si="10"/>
        <v>0</v>
      </c>
    </row>
    <row r="45" ht="15.75" customHeight="1">
      <c r="B45" s="89">
        <v>42390.0</v>
      </c>
      <c r="C45" s="57">
        <v>4.857661</v>
      </c>
      <c r="D45" s="16">
        <f t="shared" si="1"/>
        <v>-0.01310359946</v>
      </c>
      <c r="H45" s="89">
        <v>42390.0</v>
      </c>
      <c r="I45" s="57">
        <v>6.140716</v>
      </c>
      <c r="J45" s="16">
        <f t="shared" si="2"/>
        <v>-0.01977086384</v>
      </c>
      <c r="N45" s="89">
        <v>42390.0</v>
      </c>
      <c r="O45" s="57">
        <v>30.28688</v>
      </c>
      <c r="P45" s="16">
        <f t="shared" si="3"/>
        <v>-0.03265578194</v>
      </c>
      <c r="T45" s="89">
        <v>42390.0</v>
      </c>
      <c r="U45" s="57">
        <v>1.86059</v>
      </c>
      <c r="V45" s="16">
        <f t="shared" si="4"/>
        <v>-0.0139858324</v>
      </c>
      <c r="Z45" s="89">
        <v>42390.0</v>
      </c>
      <c r="AA45" s="81" t="s">
        <v>226</v>
      </c>
      <c r="AB45" s="16" t="str">
        <f t="shared" si="5"/>
        <v>#VALUE!</v>
      </c>
      <c r="AF45" s="89">
        <v>42390.0</v>
      </c>
      <c r="AG45" s="57">
        <v>11.70767</v>
      </c>
      <c r="AH45" s="16">
        <f t="shared" si="6"/>
        <v>-0.007585724022</v>
      </c>
      <c r="AL45" s="89">
        <v>42390.0</v>
      </c>
      <c r="AM45" s="57">
        <v>13.73422</v>
      </c>
      <c r="AN45" s="16">
        <f t="shared" si="7"/>
        <v>0.02351650612</v>
      </c>
      <c r="AR45" s="89">
        <v>42390.0</v>
      </c>
      <c r="AS45" s="57">
        <v>1.870322</v>
      </c>
      <c r="AT45" s="16">
        <f t="shared" si="8"/>
        <v>-0.01724103505</v>
      </c>
      <c r="AX45" s="89">
        <v>42390.0</v>
      </c>
      <c r="AY45" s="57">
        <v>0.231319</v>
      </c>
      <c r="AZ45" s="16">
        <f t="shared" si="9"/>
        <v>-0.007061176834</v>
      </c>
      <c r="BD45" s="89">
        <v>42390.0</v>
      </c>
      <c r="BE45" s="57">
        <v>1.091757</v>
      </c>
      <c r="BF45" s="16">
        <f t="shared" si="10"/>
        <v>-0.007462957946</v>
      </c>
    </row>
    <row r="46" ht="15.75" customHeight="1">
      <c r="B46" s="89">
        <v>42391.0</v>
      </c>
      <c r="C46" s="57">
        <v>4.857661</v>
      </c>
      <c r="D46" s="16">
        <f t="shared" si="1"/>
        <v>0</v>
      </c>
      <c r="H46" s="89">
        <v>42391.0</v>
      </c>
      <c r="I46" s="57">
        <v>6.140716</v>
      </c>
      <c r="J46" s="16">
        <f t="shared" si="2"/>
        <v>0</v>
      </c>
      <c r="N46" s="89">
        <v>42391.0</v>
      </c>
      <c r="O46" s="57">
        <v>30.28688</v>
      </c>
      <c r="P46" s="16">
        <f t="shared" si="3"/>
        <v>0</v>
      </c>
      <c r="T46" s="89">
        <v>42391.0</v>
      </c>
      <c r="U46" s="57">
        <v>1.86059</v>
      </c>
      <c r="V46" s="16">
        <f t="shared" si="4"/>
        <v>0</v>
      </c>
      <c r="Z46" s="89">
        <v>42391.0</v>
      </c>
      <c r="AA46" s="81" t="s">
        <v>226</v>
      </c>
      <c r="AB46" s="16" t="str">
        <f t="shared" si="5"/>
        <v>#VALUE!</v>
      </c>
      <c r="AF46" s="89">
        <v>42391.0</v>
      </c>
      <c r="AG46" s="57">
        <v>11.70767</v>
      </c>
      <c r="AH46" s="16">
        <f t="shared" si="6"/>
        <v>0</v>
      </c>
      <c r="AL46" s="89">
        <v>42391.0</v>
      </c>
      <c r="AM46" s="57">
        <v>13.73422</v>
      </c>
      <c r="AN46" s="16">
        <f t="shared" si="7"/>
        <v>0</v>
      </c>
      <c r="AR46" s="89">
        <v>42391.0</v>
      </c>
      <c r="AS46" s="57">
        <v>1.870322</v>
      </c>
      <c r="AT46" s="16">
        <f t="shared" si="8"/>
        <v>0</v>
      </c>
      <c r="AX46" s="89">
        <v>42391.0</v>
      </c>
      <c r="AY46" s="57">
        <v>0.231319</v>
      </c>
      <c r="AZ46" s="16">
        <f t="shared" si="9"/>
        <v>0</v>
      </c>
      <c r="BD46" s="89">
        <v>42391.0</v>
      </c>
      <c r="BE46" s="57">
        <v>1.091757</v>
      </c>
      <c r="BF46" s="16">
        <f t="shared" si="10"/>
        <v>0</v>
      </c>
    </row>
    <row r="47" ht="15.75" customHeight="1">
      <c r="B47" s="89">
        <v>42394.0</v>
      </c>
      <c r="C47" s="57">
        <v>4.986656</v>
      </c>
      <c r="D47" s="16">
        <f t="shared" si="1"/>
        <v>0.02655496133</v>
      </c>
      <c r="H47" s="89">
        <v>42394.0</v>
      </c>
      <c r="I47" s="57">
        <v>6.486212</v>
      </c>
      <c r="J47" s="16">
        <f t="shared" si="2"/>
        <v>0.05626314586</v>
      </c>
      <c r="N47" s="89">
        <v>42394.0</v>
      </c>
      <c r="O47" s="57">
        <v>29.99752</v>
      </c>
      <c r="P47" s="16">
        <f t="shared" si="3"/>
        <v>-0.009553971885</v>
      </c>
      <c r="T47" s="89">
        <v>42394.0</v>
      </c>
      <c r="U47" s="57">
        <v>1.933167</v>
      </c>
      <c r="V47" s="16">
        <f t="shared" si="4"/>
        <v>0.03900751912</v>
      </c>
      <c r="Z47" s="89">
        <v>42394.0</v>
      </c>
      <c r="AA47" s="81" t="s">
        <v>226</v>
      </c>
      <c r="AB47" s="16" t="str">
        <f t="shared" si="5"/>
        <v>#VALUE!</v>
      </c>
      <c r="AF47" s="89">
        <v>42394.0</v>
      </c>
      <c r="AG47" s="57">
        <v>11.75648</v>
      </c>
      <c r="AH47" s="16">
        <f t="shared" si="6"/>
        <v>0.00416906182</v>
      </c>
      <c r="AL47" s="89">
        <v>42394.0</v>
      </c>
      <c r="AM47" s="57">
        <v>14.42544</v>
      </c>
      <c r="AN47" s="16">
        <f t="shared" si="7"/>
        <v>0.05032830405</v>
      </c>
      <c r="AR47" s="89">
        <v>42394.0</v>
      </c>
      <c r="AS47" s="57">
        <v>1.886728</v>
      </c>
      <c r="AT47" s="16">
        <f t="shared" si="8"/>
        <v>0.008771751602</v>
      </c>
      <c r="AX47" s="89">
        <v>42394.0</v>
      </c>
      <c r="AY47" s="57">
        <v>0.232729</v>
      </c>
      <c r="AZ47" s="16">
        <f t="shared" si="9"/>
        <v>0.006095478538</v>
      </c>
      <c r="BD47" s="89">
        <v>42394.0</v>
      </c>
      <c r="BE47" s="57">
        <v>1.099966</v>
      </c>
      <c r="BF47" s="16">
        <f t="shared" si="10"/>
        <v>0.007519072468</v>
      </c>
    </row>
    <row r="48" ht="15.75" customHeight="1">
      <c r="B48" s="89">
        <v>42395.0</v>
      </c>
      <c r="C48" s="57">
        <v>5.034181</v>
      </c>
      <c r="D48" s="16">
        <f t="shared" si="1"/>
        <v>0.009530434824</v>
      </c>
      <c r="H48" s="89">
        <v>42395.0</v>
      </c>
      <c r="I48" s="57">
        <v>6.655701</v>
      </c>
      <c r="J48" s="16">
        <f t="shared" si="2"/>
        <v>0.02613065993</v>
      </c>
      <c r="N48" s="89">
        <v>42395.0</v>
      </c>
      <c r="O48" s="57">
        <v>29.76603</v>
      </c>
      <c r="P48" s="16">
        <f t="shared" si="3"/>
        <v>-0.00771697127</v>
      </c>
      <c r="T48" s="89">
        <v>42395.0</v>
      </c>
      <c r="U48" s="57">
        <v>1.95296</v>
      </c>
      <c r="V48" s="16">
        <f t="shared" si="4"/>
        <v>0.0102386395</v>
      </c>
      <c r="Z48" s="89">
        <v>42395.0</v>
      </c>
      <c r="AA48" s="81" t="s">
        <v>226</v>
      </c>
      <c r="AB48" s="16" t="str">
        <f t="shared" si="5"/>
        <v>#VALUE!</v>
      </c>
      <c r="AF48" s="89">
        <v>42395.0</v>
      </c>
      <c r="AG48" s="57">
        <v>11.95988</v>
      </c>
      <c r="AH48" s="16">
        <f t="shared" si="6"/>
        <v>0.01730109693</v>
      </c>
      <c r="AL48" s="89">
        <v>42395.0</v>
      </c>
      <c r="AM48" s="57">
        <v>14.35031</v>
      </c>
      <c r="AN48" s="16">
        <f t="shared" si="7"/>
        <v>-0.005208160028</v>
      </c>
      <c r="AR48" s="89">
        <v>42395.0</v>
      </c>
      <c r="AS48" s="57">
        <v>1.886728</v>
      </c>
      <c r="AT48" s="16">
        <f t="shared" si="8"/>
        <v>0</v>
      </c>
      <c r="AX48" s="89">
        <v>42395.0</v>
      </c>
      <c r="AY48" s="57">
        <v>0.236726</v>
      </c>
      <c r="AZ48" s="16">
        <f t="shared" si="9"/>
        <v>0.01717448191</v>
      </c>
      <c r="BD48" s="89">
        <v>42395.0</v>
      </c>
      <c r="BE48" s="57">
        <v>1.108175</v>
      </c>
      <c r="BF48" s="16">
        <f t="shared" si="10"/>
        <v>0.007462957946</v>
      </c>
    </row>
    <row r="49" ht="15.75" customHeight="1">
      <c r="B49" s="89">
        <v>42396.0</v>
      </c>
      <c r="C49" s="57">
        <v>5.017208</v>
      </c>
      <c r="D49" s="16">
        <f t="shared" si="1"/>
        <v>-0.0033715514</v>
      </c>
      <c r="H49" s="89">
        <v>42396.0</v>
      </c>
      <c r="I49" s="57">
        <v>6.649182</v>
      </c>
      <c r="J49" s="16">
        <f t="shared" si="2"/>
        <v>-0.0009794610665</v>
      </c>
      <c r="N49" s="89">
        <v>42396.0</v>
      </c>
      <c r="O49" s="57">
        <v>30.19043</v>
      </c>
      <c r="P49" s="16">
        <f t="shared" si="3"/>
        <v>0.01425786375</v>
      </c>
      <c r="T49" s="89">
        <v>42396.0</v>
      </c>
      <c r="U49" s="57">
        <v>1.939764</v>
      </c>
      <c r="V49" s="16">
        <f t="shared" si="4"/>
        <v>-0.006756922825</v>
      </c>
      <c r="Z49" s="89">
        <v>42396.0</v>
      </c>
      <c r="AA49" s="81" t="s">
        <v>226</v>
      </c>
      <c r="AB49" s="16" t="str">
        <f t="shared" si="5"/>
        <v>#VALUE!</v>
      </c>
      <c r="AF49" s="89">
        <v>42396.0</v>
      </c>
      <c r="AG49" s="57">
        <v>12.11446</v>
      </c>
      <c r="AH49" s="16">
        <f t="shared" si="6"/>
        <v>0.01292487884</v>
      </c>
      <c r="AL49" s="89">
        <v>42396.0</v>
      </c>
      <c r="AM49" s="57">
        <v>14.52311</v>
      </c>
      <c r="AN49" s="16">
        <f t="shared" si="7"/>
        <v>0.01204155172</v>
      </c>
      <c r="AR49" s="89">
        <v>42396.0</v>
      </c>
      <c r="AS49" s="57">
        <v>1.894931</v>
      </c>
      <c r="AT49" s="16">
        <f t="shared" si="8"/>
        <v>0.004347738519</v>
      </c>
      <c r="AX49" s="89">
        <v>42396.0</v>
      </c>
      <c r="AY49" s="57">
        <v>0.236021</v>
      </c>
      <c r="AZ49" s="16">
        <f t="shared" si="9"/>
        <v>-0.002978126611</v>
      </c>
      <c r="BD49" s="89">
        <v>42396.0</v>
      </c>
      <c r="BE49" s="57">
        <v>1.108175</v>
      </c>
      <c r="BF49" s="16">
        <f t="shared" si="10"/>
        <v>0</v>
      </c>
    </row>
    <row r="50" ht="15.75" customHeight="1">
      <c r="B50" s="89">
        <v>42397.0</v>
      </c>
      <c r="C50" s="57">
        <v>5.027391</v>
      </c>
      <c r="D50" s="16">
        <f t="shared" si="1"/>
        <v>0.002029614877</v>
      </c>
      <c r="H50" s="89">
        <v>42397.0</v>
      </c>
      <c r="I50" s="57">
        <v>6.616588</v>
      </c>
      <c r="J50" s="16">
        <f t="shared" si="2"/>
        <v>-0.004901956361</v>
      </c>
      <c r="N50" s="89">
        <v>42397.0</v>
      </c>
      <c r="O50" s="57">
        <v>30.6727</v>
      </c>
      <c r="P50" s="16">
        <f t="shared" si="3"/>
        <v>0.01597426734</v>
      </c>
      <c r="T50" s="89">
        <v>42397.0</v>
      </c>
      <c r="U50" s="57">
        <v>1.946362</v>
      </c>
      <c r="V50" s="16">
        <f t="shared" si="4"/>
        <v>0.003401444712</v>
      </c>
      <c r="Z50" s="89">
        <v>42397.0</v>
      </c>
      <c r="AA50" s="81" t="s">
        <v>226</v>
      </c>
      <c r="AB50" s="16" t="str">
        <f t="shared" si="5"/>
        <v>#VALUE!</v>
      </c>
      <c r="AF50" s="89">
        <v>42397.0</v>
      </c>
      <c r="AG50" s="57">
        <v>12.22837</v>
      </c>
      <c r="AH50" s="16">
        <f t="shared" si="6"/>
        <v>0.009402812837</v>
      </c>
      <c r="AL50" s="89">
        <v>42397.0</v>
      </c>
      <c r="AM50" s="57">
        <v>14.36533</v>
      </c>
      <c r="AN50" s="16">
        <f t="shared" si="7"/>
        <v>-0.01086406424</v>
      </c>
      <c r="AR50" s="89">
        <v>42397.0</v>
      </c>
      <c r="AS50" s="57">
        <v>1.886728</v>
      </c>
      <c r="AT50" s="16">
        <f t="shared" si="8"/>
        <v>-0.004328917517</v>
      </c>
      <c r="AX50" s="89">
        <v>42397.0</v>
      </c>
      <c r="AY50" s="57">
        <v>0.238606</v>
      </c>
      <c r="AZ50" s="16">
        <f t="shared" si="9"/>
        <v>0.01095241525</v>
      </c>
      <c r="BD50" s="89">
        <v>42397.0</v>
      </c>
      <c r="BE50" s="57">
        <v>1.124592</v>
      </c>
      <c r="BF50" s="16">
        <f t="shared" si="10"/>
        <v>0.01481444718</v>
      </c>
    </row>
    <row r="51" ht="15.75" customHeight="1">
      <c r="B51" s="89">
        <v>42398.0</v>
      </c>
      <c r="C51" s="57">
        <v>5.085099</v>
      </c>
      <c r="D51" s="16">
        <f t="shared" si="1"/>
        <v>0.01147871729</v>
      </c>
      <c r="H51" s="89">
        <v>42398.0</v>
      </c>
      <c r="I51" s="57">
        <v>6.857786</v>
      </c>
      <c r="J51" s="16">
        <f t="shared" si="2"/>
        <v>0.03645353164</v>
      </c>
      <c r="N51" s="89">
        <v>42398.0</v>
      </c>
      <c r="O51" s="57">
        <v>31.61797</v>
      </c>
      <c r="P51" s="16">
        <f t="shared" si="3"/>
        <v>0.03081795864</v>
      </c>
      <c r="T51" s="89">
        <v>42398.0</v>
      </c>
      <c r="U51" s="57">
        <v>1.972753</v>
      </c>
      <c r="V51" s="16">
        <f t="shared" si="4"/>
        <v>0.01355914265</v>
      </c>
      <c r="Z51" s="89">
        <v>42398.0</v>
      </c>
      <c r="AA51" s="81" t="s">
        <v>226</v>
      </c>
      <c r="AB51" s="16" t="str">
        <f t="shared" si="5"/>
        <v>#VALUE!</v>
      </c>
      <c r="AF51" s="89">
        <v>42398.0</v>
      </c>
      <c r="AG51" s="57">
        <v>12.53754</v>
      </c>
      <c r="AH51" s="16">
        <f t="shared" si="6"/>
        <v>0.02528300992</v>
      </c>
      <c r="AL51" s="89">
        <v>42398.0</v>
      </c>
      <c r="AM51" s="57">
        <v>14.44047</v>
      </c>
      <c r="AN51" s="16">
        <f t="shared" si="7"/>
        <v>0.00523064907</v>
      </c>
      <c r="AR51" s="89">
        <v>42398.0</v>
      </c>
      <c r="AS51" s="57">
        <v>1.903134</v>
      </c>
      <c r="AT51" s="16">
        <f t="shared" si="8"/>
        <v>0.008695477037</v>
      </c>
      <c r="AX51" s="89">
        <v>42398.0</v>
      </c>
      <c r="AY51" s="57">
        <v>0.241427</v>
      </c>
      <c r="AZ51" s="16">
        <f t="shared" si="9"/>
        <v>0.01182283765</v>
      </c>
      <c r="BD51" s="89">
        <v>42398.0</v>
      </c>
      <c r="BE51" s="57">
        <v>1.132801</v>
      </c>
      <c r="BF51" s="16">
        <f t="shared" si="10"/>
        <v>0.007299536187</v>
      </c>
    </row>
    <row r="52" ht="15.75" customHeight="1">
      <c r="B52" s="89">
        <v>42401.0</v>
      </c>
      <c r="C52" s="57">
        <v>5.017208</v>
      </c>
      <c r="D52" s="16">
        <f t="shared" si="1"/>
        <v>-0.01335096917</v>
      </c>
      <c r="H52" s="89">
        <v>42401.0</v>
      </c>
      <c r="I52" s="57">
        <v>6.844747</v>
      </c>
      <c r="J52" s="16">
        <f t="shared" si="2"/>
        <v>-0.001901342503</v>
      </c>
      <c r="N52" s="89">
        <v>42401.0</v>
      </c>
      <c r="O52" s="57">
        <v>30.692</v>
      </c>
      <c r="P52" s="16">
        <f t="shared" si="3"/>
        <v>-0.0292861939</v>
      </c>
      <c r="T52" s="89">
        <v>42401.0</v>
      </c>
      <c r="U52" s="57">
        <v>1.985949</v>
      </c>
      <c r="V52" s="16">
        <f t="shared" si="4"/>
        <v>0.006689129354</v>
      </c>
      <c r="Z52" s="89">
        <v>42401.0</v>
      </c>
      <c r="AA52" s="81" t="s">
        <v>226</v>
      </c>
      <c r="AB52" s="16" t="str">
        <f t="shared" si="5"/>
        <v>#VALUE!</v>
      </c>
      <c r="AF52" s="89">
        <v>42401.0</v>
      </c>
      <c r="AG52" s="57">
        <v>12.51313</v>
      </c>
      <c r="AH52" s="16">
        <f t="shared" si="6"/>
        <v>-0.001946952911</v>
      </c>
      <c r="AL52" s="89">
        <v>42401.0</v>
      </c>
      <c r="AM52" s="57">
        <v>14.32025</v>
      </c>
      <c r="AN52" s="16">
        <f t="shared" si="7"/>
        <v>-0.008325213792</v>
      </c>
      <c r="AR52" s="89">
        <v>42401.0</v>
      </c>
      <c r="AS52" s="57">
        <v>1.919541</v>
      </c>
      <c r="AT52" s="16">
        <f t="shared" si="8"/>
        <v>0.008621042974</v>
      </c>
      <c r="AX52" s="89">
        <v>42401.0</v>
      </c>
      <c r="AY52" s="57">
        <v>0.239547</v>
      </c>
      <c r="AZ52" s="16">
        <f t="shared" si="9"/>
        <v>-0.007787032933</v>
      </c>
      <c r="BD52" s="89">
        <v>42401.0</v>
      </c>
      <c r="BE52" s="57">
        <v>1.108175</v>
      </c>
      <c r="BF52" s="16">
        <f t="shared" si="10"/>
        <v>-0.02173903448</v>
      </c>
    </row>
    <row r="53" ht="15.75" customHeight="1">
      <c r="B53" s="89">
        <v>42402.0</v>
      </c>
      <c r="C53" s="57">
        <v>4.945921</v>
      </c>
      <c r="D53" s="16">
        <f t="shared" si="1"/>
        <v>-0.01420850003</v>
      </c>
      <c r="H53" s="89">
        <v>42402.0</v>
      </c>
      <c r="I53" s="57">
        <v>6.93601</v>
      </c>
      <c r="J53" s="16">
        <f t="shared" si="2"/>
        <v>0.01333329048</v>
      </c>
      <c r="N53" s="89">
        <v>42402.0</v>
      </c>
      <c r="O53" s="57">
        <v>30.2483</v>
      </c>
      <c r="P53" s="16">
        <f t="shared" si="3"/>
        <v>-0.01445653591</v>
      </c>
      <c r="T53" s="89">
        <v>42402.0</v>
      </c>
      <c r="U53" s="57">
        <v>1.959558</v>
      </c>
      <c r="V53" s="16">
        <f t="shared" si="4"/>
        <v>-0.01328886089</v>
      </c>
      <c r="Z53" s="89">
        <v>42402.0</v>
      </c>
      <c r="AA53" s="81" t="s">
        <v>226</v>
      </c>
      <c r="AB53" s="16" t="str">
        <f t="shared" si="5"/>
        <v>#VALUE!</v>
      </c>
      <c r="AF53" s="89">
        <v>42402.0</v>
      </c>
      <c r="AG53" s="57">
        <v>12.40736</v>
      </c>
      <c r="AH53" s="16">
        <f t="shared" si="6"/>
        <v>-0.008452721262</v>
      </c>
      <c r="AL53" s="89">
        <v>42402.0</v>
      </c>
      <c r="AM53" s="57">
        <v>14.14745</v>
      </c>
      <c r="AN53" s="16">
        <f t="shared" si="7"/>
        <v>-0.01206682844</v>
      </c>
      <c r="AR53" s="89">
        <v>42402.0</v>
      </c>
      <c r="AS53" s="57">
        <v>1.960557</v>
      </c>
      <c r="AT53" s="16">
        <f t="shared" si="8"/>
        <v>0.02136760819</v>
      </c>
      <c r="AX53" s="89">
        <v>42402.0</v>
      </c>
      <c r="AY53" s="57">
        <v>0.237901</v>
      </c>
      <c r="AZ53" s="16">
        <f t="shared" si="9"/>
        <v>-0.006871302918</v>
      </c>
      <c r="BD53" s="89">
        <v>42402.0</v>
      </c>
      <c r="BE53" s="57">
        <v>1.099966</v>
      </c>
      <c r="BF53" s="16">
        <f t="shared" si="10"/>
        <v>-0.007407674781</v>
      </c>
    </row>
    <row r="54" ht="15.75" customHeight="1">
      <c r="B54" s="89">
        <v>42403.0</v>
      </c>
      <c r="C54" s="57">
        <v>4.945921</v>
      </c>
      <c r="D54" s="16">
        <f t="shared" si="1"/>
        <v>0</v>
      </c>
      <c r="H54" s="89">
        <v>42403.0</v>
      </c>
      <c r="I54" s="57">
        <v>6.975122</v>
      </c>
      <c r="J54" s="16">
        <f t="shared" si="2"/>
        <v>0.005638976876</v>
      </c>
      <c r="N54" s="89">
        <v>42403.0</v>
      </c>
      <c r="O54" s="57">
        <v>29.80461</v>
      </c>
      <c r="P54" s="16">
        <f t="shared" si="3"/>
        <v>-0.01466826235</v>
      </c>
      <c r="T54" s="89">
        <v>42403.0</v>
      </c>
      <c r="U54" s="57">
        <v>1.999145</v>
      </c>
      <c r="V54" s="16">
        <f t="shared" si="4"/>
        <v>0.02020200474</v>
      </c>
      <c r="Z54" s="89">
        <v>42403.0</v>
      </c>
      <c r="AA54" s="81" t="s">
        <v>226</v>
      </c>
      <c r="AB54" s="16" t="str">
        <f t="shared" si="5"/>
        <v>#VALUE!</v>
      </c>
      <c r="AF54" s="89">
        <v>42403.0</v>
      </c>
      <c r="AG54" s="57">
        <v>13.37554</v>
      </c>
      <c r="AH54" s="16">
        <f t="shared" si="6"/>
        <v>0.07803271607</v>
      </c>
      <c r="AL54" s="89">
        <v>42403.0</v>
      </c>
      <c r="AM54" s="57">
        <v>14.05729</v>
      </c>
      <c r="AN54" s="16">
        <f t="shared" si="7"/>
        <v>-0.006372879918</v>
      </c>
      <c r="AR54" s="89">
        <v>42403.0</v>
      </c>
      <c r="AS54" s="57">
        <v>1.993369</v>
      </c>
      <c r="AT54" s="16">
        <f t="shared" si="8"/>
        <v>0.01673606021</v>
      </c>
      <c r="AX54" s="89">
        <v>42403.0</v>
      </c>
      <c r="AY54" s="57">
        <v>0.237196</v>
      </c>
      <c r="AZ54" s="16">
        <f t="shared" si="9"/>
        <v>-0.002963417556</v>
      </c>
      <c r="BD54" s="89">
        <v>42403.0</v>
      </c>
      <c r="BE54" s="57">
        <v>1.108175</v>
      </c>
      <c r="BF54" s="16">
        <f t="shared" si="10"/>
        <v>0.007462957946</v>
      </c>
    </row>
    <row r="55" ht="15.75" customHeight="1">
      <c r="B55" s="89">
        <v>42404.0</v>
      </c>
      <c r="C55" s="57">
        <v>4.918764</v>
      </c>
      <c r="D55" s="16">
        <f t="shared" si="1"/>
        <v>-0.005490787257</v>
      </c>
      <c r="H55" s="89">
        <v>42404.0</v>
      </c>
      <c r="I55" s="57">
        <v>7.196763</v>
      </c>
      <c r="J55" s="16">
        <f t="shared" si="2"/>
        <v>0.03177593166</v>
      </c>
      <c r="N55" s="89">
        <v>42404.0</v>
      </c>
      <c r="O55" s="57">
        <v>30.19043</v>
      </c>
      <c r="P55" s="16">
        <f t="shared" si="3"/>
        <v>0.0129449773</v>
      </c>
      <c r="T55" s="89">
        <v>42404.0</v>
      </c>
      <c r="U55" s="57">
        <v>2.084917</v>
      </c>
      <c r="V55" s="16">
        <f t="shared" si="4"/>
        <v>0.04290434161</v>
      </c>
      <c r="Z55" s="89">
        <v>42404.0</v>
      </c>
      <c r="AA55" s="81" t="s">
        <v>226</v>
      </c>
      <c r="AB55" s="16" t="str">
        <f t="shared" si="5"/>
        <v>#VALUE!</v>
      </c>
      <c r="AF55" s="89">
        <v>42404.0</v>
      </c>
      <c r="AG55" s="57">
        <v>14.13219</v>
      </c>
      <c r="AH55" s="16">
        <f t="shared" si="6"/>
        <v>0.05656967868</v>
      </c>
      <c r="AL55" s="89">
        <v>42404.0</v>
      </c>
      <c r="AM55" s="57">
        <v>14.28269</v>
      </c>
      <c r="AN55" s="16">
        <f t="shared" si="7"/>
        <v>0.01603438501</v>
      </c>
      <c r="AR55" s="89">
        <v>42404.0</v>
      </c>
      <c r="AS55" s="57">
        <v>1.976963</v>
      </c>
      <c r="AT55" s="16">
        <f t="shared" si="8"/>
        <v>-0.008230287518</v>
      </c>
      <c r="AX55" s="89">
        <v>42404.0</v>
      </c>
      <c r="AY55" s="57">
        <v>0.238136</v>
      </c>
      <c r="AZ55" s="16">
        <f t="shared" si="9"/>
        <v>0.003962967335</v>
      </c>
      <c r="BD55" s="89">
        <v>42404.0</v>
      </c>
      <c r="BE55" s="57">
        <v>1.14101</v>
      </c>
      <c r="BF55" s="16">
        <f t="shared" si="10"/>
        <v>0.02962979674</v>
      </c>
    </row>
    <row r="56" ht="15.75" customHeight="1">
      <c r="B56" s="89">
        <v>42405.0</v>
      </c>
      <c r="C56" s="57">
        <v>4.850872</v>
      </c>
      <c r="D56" s="16">
        <f t="shared" si="1"/>
        <v>-0.01380265449</v>
      </c>
      <c r="H56" s="89">
        <v>42405.0</v>
      </c>
      <c r="I56" s="57">
        <v>7.164167</v>
      </c>
      <c r="J56" s="16">
        <f t="shared" si="2"/>
        <v>-0.004529258501</v>
      </c>
      <c r="N56" s="89">
        <v>42405.0</v>
      </c>
      <c r="O56" s="57">
        <v>30.01681</v>
      </c>
      <c r="P56" s="16">
        <f t="shared" si="3"/>
        <v>-0.005750828988</v>
      </c>
      <c r="T56" s="89">
        <v>42405.0</v>
      </c>
      <c r="U56" s="57">
        <v>2.150895</v>
      </c>
      <c r="V56" s="16">
        <f t="shared" si="4"/>
        <v>0.03164538444</v>
      </c>
      <c r="Z56" s="89">
        <v>42405.0</v>
      </c>
      <c r="AA56" s="81" t="s">
        <v>226</v>
      </c>
      <c r="AB56" s="16" t="str">
        <f t="shared" si="5"/>
        <v>#VALUE!</v>
      </c>
      <c r="AF56" s="89">
        <v>42405.0</v>
      </c>
      <c r="AG56" s="57">
        <v>14.24609</v>
      </c>
      <c r="AH56" s="16">
        <f t="shared" si="6"/>
        <v>0.008059614257</v>
      </c>
      <c r="AL56" s="89">
        <v>42405.0</v>
      </c>
      <c r="AM56" s="57">
        <v>14.41793</v>
      </c>
      <c r="AN56" s="16">
        <f t="shared" si="7"/>
        <v>0.009468804546</v>
      </c>
      <c r="AR56" s="89">
        <v>42405.0</v>
      </c>
      <c r="AS56" s="57">
        <v>1.960557</v>
      </c>
      <c r="AT56" s="16">
        <f t="shared" si="8"/>
        <v>-0.008298587278</v>
      </c>
      <c r="AX56" s="89">
        <v>42405.0</v>
      </c>
      <c r="AY56" s="57">
        <v>0.237196</v>
      </c>
      <c r="AZ56" s="16">
        <f t="shared" si="9"/>
        <v>-0.003947324218</v>
      </c>
      <c r="BD56" s="89">
        <v>42405.0</v>
      </c>
      <c r="BE56" s="57">
        <v>1.132801</v>
      </c>
      <c r="BF56" s="16">
        <f t="shared" si="10"/>
        <v>-0.007194503116</v>
      </c>
    </row>
    <row r="57" ht="15.75" customHeight="1">
      <c r="B57" s="89">
        <v>42408.0</v>
      </c>
      <c r="C57" s="57">
        <v>4.637013</v>
      </c>
      <c r="D57" s="16">
        <f t="shared" si="1"/>
        <v>-0.04408671266</v>
      </c>
      <c r="H57" s="89">
        <v>42408.0</v>
      </c>
      <c r="I57" s="57">
        <v>6.994679</v>
      </c>
      <c r="J57" s="16">
        <f t="shared" si="2"/>
        <v>-0.02365773997</v>
      </c>
      <c r="N57" s="89">
        <v>42408.0</v>
      </c>
      <c r="O57" s="57">
        <v>28.3192</v>
      </c>
      <c r="P57" s="16">
        <f t="shared" si="3"/>
        <v>-0.05655531017</v>
      </c>
      <c r="T57" s="89">
        <v>42408.0</v>
      </c>
      <c r="U57" s="57">
        <v>2.131102</v>
      </c>
      <c r="V57" s="16">
        <f t="shared" si="4"/>
        <v>-0.009202215822</v>
      </c>
      <c r="Z57" s="89">
        <v>42408.0</v>
      </c>
      <c r="AA57" s="81" t="s">
        <v>226</v>
      </c>
      <c r="AB57" s="16" t="str">
        <f t="shared" si="5"/>
        <v>#VALUE!</v>
      </c>
      <c r="AF57" s="89">
        <v>42408.0</v>
      </c>
      <c r="AG57" s="57">
        <v>14.05896</v>
      </c>
      <c r="AH57" s="16">
        <f t="shared" si="6"/>
        <v>-0.01313553403</v>
      </c>
      <c r="AL57" s="89">
        <v>42408.0</v>
      </c>
      <c r="AM57" s="57">
        <v>14.42544</v>
      </c>
      <c r="AN57" s="16">
        <f t="shared" si="7"/>
        <v>0.0005208792108</v>
      </c>
      <c r="AR57" s="89">
        <v>42408.0</v>
      </c>
      <c r="AS57" s="57">
        <v>1.927743</v>
      </c>
      <c r="AT57" s="16">
        <f t="shared" si="8"/>
        <v>-0.01673708033</v>
      </c>
      <c r="AX57" s="89">
        <v>42408.0</v>
      </c>
      <c r="AY57" s="57">
        <v>0.228263</v>
      </c>
      <c r="AZ57" s="16">
        <f t="shared" si="9"/>
        <v>-0.03766083745</v>
      </c>
      <c r="BD57" s="89">
        <v>42408.0</v>
      </c>
      <c r="BE57" s="57">
        <v>1.116383</v>
      </c>
      <c r="BF57" s="16">
        <f t="shared" si="10"/>
        <v>-0.01449327817</v>
      </c>
    </row>
    <row r="58" ht="15.75" customHeight="1">
      <c r="B58" s="89">
        <v>42409.0</v>
      </c>
      <c r="C58" s="57">
        <v>4.704905</v>
      </c>
      <c r="D58" s="16">
        <f t="shared" si="1"/>
        <v>0.0146413219</v>
      </c>
      <c r="H58" s="89">
        <v>42409.0</v>
      </c>
      <c r="I58" s="57">
        <v>6.890378</v>
      </c>
      <c r="J58" s="16">
        <f t="shared" si="2"/>
        <v>-0.01491147771</v>
      </c>
      <c r="N58" s="89">
        <v>42409.0</v>
      </c>
      <c r="O58" s="57">
        <v>27.99126</v>
      </c>
      <c r="P58" s="16">
        <f t="shared" si="3"/>
        <v>-0.01158012938</v>
      </c>
      <c r="T58" s="89">
        <v>42409.0</v>
      </c>
      <c r="U58" s="57">
        <v>2.117906</v>
      </c>
      <c r="V58" s="16">
        <f t="shared" si="4"/>
        <v>-0.006192101551</v>
      </c>
      <c r="Z58" s="89">
        <v>42409.0</v>
      </c>
      <c r="AA58" s="81" t="s">
        <v>226</v>
      </c>
      <c r="AB58" s="16" t="str">
        <f t="shared" si="5"/>
        <v>#VALUE!</v>
      </c>
      <c r="AF58" s="89">
        <v>42409.0</v>
      </c>
      <c r="AG58" s="57">
        <v>13.65217</v>
      </c>
      <c r="AH58" s="16">
        <f t="shared" si="6"/>
        <v>-0.02893457269</v>
      </c>
      <c r="AL58" s="89">
        <v>42409.0</v>
      </c>
      <c r="AM58" s="57">
        <v>14.44047</v>
      </c>
      <c r="AN58" s="16">
        <f t="shared" si="7"/>
        <v>0.001041909294</v>
      </c>
      <c r="AR58" s="89">
        <v>42409.0</v>
      </c>
      <c r="AS58" s="57">
        <v>1.894931</v>
      </c>
      <c r="AT58" s="16">
        <f t="shared" si="8"/>
        <v>-0.01702094107</v>
      </c>
      <c r="AX58" s="89">
        <v>42409.0</v>
      </c>
      <c r="AY58" s="57">
        <v>0.220976</v>
      </c>
      <c r="AZ58" s="16">
        <f t="shared" si="9"/>
        <v>-0.03192370205</v>
      </c>
      <c r="BD58" s="89">
        <v>42409.0</v>
      </c>
      <c r="BE58" s="57">
        <v>1.116383</v>
      </c>
      <c r="BF58" s="16">
        <f t="shared" si="10"/>
        <v>0</v>
      </c>
    </row>
    <row r="59" ht="15.75" customHeight="1">
      <c r="B59" s="89">
        <v>42410.0</v>
      </c>
      <c r="C59" s="57">
        <v>4.708299</v>
      </c>
      <c r="D59" s="16">
        <f t="shared" si="1"/>
        <v>0.0007213748205</v>
      </c>
      <c r="H59" s="89">
        <v>42410.0</v>
      </c>
      <c r="I59" s="57">
        <v>6.896897</v>
      </c>
      <c r="J59" s="16">
        <f t="shared" si="2"/>
        <v>0.000946101941</v>
      </c>
      <c r="N59" s="89">
        <v>42410.0</v>
      </c>
      <c r="O59" s="57">
        <v>28.99439</v>
      </c>
      <c r="P59" s="16">
        <f t="shared" si="3"/>
        <v>0.03583725777</v>
      </c>
      <c r="T59" s="89">
        <v>42410.0</v>
      </c>
      <c r="U59" s="57">
        <v>2.098113</v>
      </c>
      <c r="V59" s="16">
        <f t="shared" si="4"/>
        <v>-0.009345551691</v>
      </c>
      <c r="Z59" s="89">
        <v>42410.0</v>
      </c>
      <c r="AA59" s="81" t="s">
        <v>226</v>
      </c>
      <c r="AB59" s="16" t="str">
        <f t="shared" si="5"/>
        <v>#VALUE!</v>
      </c>
      <c r="AF59" s="89">
        <v>42410.0</v>
      </c>
      <c r="AG59" s="57">
        <v>13.85556</v>
      </c>
      <c r="AH59" s="16">
        <f t="shared" si="6"/>
        <v>0.0148979979</v>
      </c>
      <c r="AL59" s="89">
        <v>42410.0</v>
      </c>
      <c r="AM59" s="57">
        <v>14.31274</v>
      </c>
      <c r="AN59" s="16">
        <f t="shared" si="7"/>
        <v>-0.008845279967</v>
      </c>
      <c r="AR59" s="89">
        <v>42410.0</v>
      </c>
      <c r="AS59" s="57">
        <v>2.009775</v>
      </c>
      <c r="AT59" s="16">
        <f t="shared" si="8"/>
        <v>0.06060590069</v>
      </c>
      <c r="AX59" s="89">
        <v>42410.0</v>
      </c>
      <c r="AY59" s="57">
        <v>0.223796</v>
      </c>
      <c r="AZ59" s="16">
        <f t="shared" si="9"/>
        <v>0.01276156687</v>
      </c>
      <c r="BD59" s="89">
        <v>42410.0</v>
      </c>
      <c r="BE59" s="57">
        <v>1.124592</v>
      </c>
      <c r="BF59" s="16">
        <f t="shared" si="10"/>
        <v>0.007353211219</v>
      </c>
    </row>
    <row r="60" ht="15.75" customHeight="1">
      <c r="B60" s="89">
        <v>42411.0</v>
      </c>
      <c r="C60" s="57">
        <v>4.637013</v>
      </c>
      <c r="D60" s="16">
        <f t="shared" si="1"/>
        <v>-0.01514049979</v>
      </c>
      <c r="H60" s="89">
        <v>42411.0</v>
      </c>
      <c r="I60" s="57">
        <v>6.877341</v>
      </c>
      <c r="J60" s="16">
        <f t="shared" si="2"/>
        <v>-0.002835478042</v>
      </c>
      <c r="N60" s="89">
        <v>42411.0</v>
      </c>
      <c r="O60" s="57">
        <v>28.7629</v>
      </c>
      <c r="P60" s="16">
        <f t="shared" si="3"/>
        <v>-0.007983958276</v>
      </c>
      <c r="T60" s="89">
        <v>42411.0</v>
      </c>
      <c r="U60" s="57">
        <v>2.124503</v>
      </c>
      <c r="V60" s="16">
        <f t="shared" si="4"/>
        <v>0.01257796887</v>
      </c>
      <c r="Z60" s="89">
        <v>42411.0</v>
      </c>
      <c r="AA60" s="81" t="s">
        <v>226</v>
      </c>
      <c r="AB60" s="16" t="str">
        <f t="shared" si="5"/>
        <v>#VALUE!</v>
      </c>
      <c r="AF60" s="89">
        <v>42411.0</v>
      </c>
      <c r="AG60" s="57">
        <v>13.95319</v>
      </c>
      <c r="AH60" s="16">
        <f t="shared" si="6"/>
        <v>0.00704626879</v>
      </c>
      <c r="AL60" s="89">
        <v>42411.0</v>
      </c>
      <c r="AM60" s="57">
        <v>14.06481</v>
      </c>
      <c r="AN60" s="16">
        <f t="shared" si="7"/>
        <v>-0.01732232962</v>
      </c>
      <c r="AR60" s="89">
        <v>42411.0</v>
      </c>
      <c r="AS60" s="57">
        <v>1.96876</v>
      </c>
      <c r="AT60" s="16">
        <f t="shared" si="8"/>
        <v>-0.02040775709</v>
      </c>
      <c r="AX60" s="89">
        <v>42411.0</v>
      </c>
      <c r="AY60" s="57">
        <v>0.218154</v>
      </c>
      <c r="AZ60" s="16">
        <f t="shared" si="9"/>
        <v>-0.02521045953</v>
      </c>
      <c r="BD60" s="89">
        <v>42411.0</v>
      </c>
      <c r="BE60" s="57">
        <v>1.108175</v>
      </c>
      <c r="BF60" s="16">
        <f t="shared" si="10"/>
        <v>-0.01459818316</v>
      </c>
    </row>
    <row r="61" ht="15.75" customHeight="1">
      <c r="B61" s="89">
        <v>42412.0</v>
      </c>
      <c r="C61" s="57">
        <v>4.674354</v>
      </c>
      <c r="D61" s="16">
        <f t="shared" si="1"/>
        <v>0.008052813309</v>
      </c>
      <c r="H61" s="89">
        <v>42412.0</v>
      </c>
      <c r="I61" s="57">
        <v>6.818671</v>
      </c>
      <c r="J61" s="16">
        <f t="shared" si="2"/>
        <v>-0.008530913328</v>
      </c>
      <c r="N61" s="89">
        <v>42412.0</v>
      </c>
      <c r="O61" s="57">
        <v>29.26446</v>
      </c>
      <c r="P61" s="16">
        <f t="shared" si="3"/>
        <v>0.01743774098</v>
      </c>
      <c r="T61" s="89">
        <v>42412.0</v>
      </c>
      <c r="U61" s="57">
        <v>2.084917</v>
      </c>
      <c r="V61" s="16">
        <f t="shared" si="4"/>
        <v>-0.01863306383</v>
      </c>
      <c r="Z61" s="89">
        <v>42412.0</v>
      </c>
      <c r="AA61" s="81" t="s">
        <v>226</v>
      </c>
      <c r="AB61" s="16" t="str">
        <f t="shared" si="5"/>
        <v>#VALUE!</v>
      </c>
      <c r="AF61" s="89">
        <v>42412.0</v>
      </c>
      <c r="AG61" s="57">
        <v>14.22982</v>
      </c>
      <c r="AH61" s="16">
        <f t="shared" si="6"/>
        <v>0.01982557394</v>
      </c>
      <c r="AL61" s="89">
        <v>42412.0</v>
      </c>
      <c r="AM61" s="57">
        <v>14.04226</v>
      </c>
      <c r="AN61" s="16">
        <f t="shared" si="7"/>
        <v>-0.001603292188</v>
      </c>
      <c r="AR61" s="89">
        <v>42412.0</v>
      </c>
      <c r="AS61" s="57">
        <v>1.960557</v>
      </c>
      <c r="AT61" s="16">
        <f t="shared" si="8"/>
        <v>-0.004166582011</v>
      </c>
      <c r="AX61" s="89">
        <v>42412.0</v>
      </c>
      <c r="AY61" s="57">
        <v>0.214393</v>
      </c>
      <c r="AZ61" s="16">
        <f t="shared" si="9"/>
        <v>-0.01724011478</v>
      </c>
      <c r="BD61" s="89">
        <v>42412.0</v>
      </c>
      <c r="BE61" s="57">
        <v>1.116383</v>
      </c>
      <c r="BF61" s="16">
        <f t="shared" si="10"/>
        <v>0.007406772396</v>
      </c>
    </row>
    <row r="62" ht="15.75" customHeight="1">
      <c r="B62" s="89">
        <v>42415.0</v>
      </c>
      <c r="C62" s="57">
        <v>4.891608</v>
      </c>
      <c r="D62" s="16">
        <f t="shared" si="1"/>
        <v>0.04647786625</v>
      </c>
      <c r="H62" s="89">
        <v>42415.0</v>
      </c>
      <c r="I62" s="57">
        <v>6.805635</v>
      </c>
      <c r="J62" s="16">
        <f t="shared" si="2"/>
        <v>-0.001911809501</v>
      </c>
      <c r="N62" s="89">
        <v>42415.0</v>
      </c>
      <c r="O62" s="57">
        <v>29.14871</v>
      </c>
      <c r="P62" s="16">
        <f t="shared" si="3"/>
        <v>-0.003955309614</v>
      </c>
      <c r="T62" s="89">
        <v>42415.0</v>
      </c>
      <c r="U62" s="57">
        <v>2.124503</v>
      </c>
      <c r="V62" s="16">
        <f t="shared" si="4"/>
        <v>0.01898684696</v>
      </c>
      <c r="Z62" s="89">
        <v>42415.0</v>
      </c>
      <c r="AA62" s="81" t="s">
        <v>226</v>
      </c>
      <c r="AB62" s="16" t="str">
        <f t="shared" si="5"/>
        <v>#VALUE!</v>
      </c>
      <c r="AF62" s="89">
        <v>42415.0</v>
      </c>
      <c r="AG62" s="57">
        <v>14.22982</v>
      </c>
      <c r="AH62" s="16">
        <f t="shared" si="6"/>
        <v>0</v>
      </c>
      <c r="AL62" s="89">
        <v>42415.0</v>
      </c>
      <c r="AM62" s="57">
        <v>13.80184</v>
      </c>
      <c r="AN62" s="16">
        <f t="shared" si="7"/>
        <v>-0.01712117565</v>
      </c>
      <c r="AR62" s="89">
        <v>42415.0</v>
      </c>
      <c r="AS62" s="57">
        <v>1.919541</v>
      </c>
      <c r="AT62" s="16">
        <f t="shared" si="8"/>
        <v>-0.02092058532</v>
      </c>
      <c r="AX62" s="89">
        <v>42415.0</v>
      </c>
      <c r="AY62" s="57">
        <v>0.213452</v>
      </c>
      <c r="AZ62" s="16">
        <f t="shared" si="9"/>
        <v>-0.004389135839</v>
      </c>
      <c r="BD62" s="89">
        <v>42415.0</v>
      </c>
      <c r="BE62" s="57">
        <v>1.083548</v>
      </c>
      <c r="BF62" s="16">
        <f t="shared" si="10"/>
        <v>-0.02941194912</v>
      </c>
    </row>
    <row r="63" ht="15.75" customHeight="1">
      <c r="B63" s="89">
        <v>42416.0</v>
      </c>
      <c r="C63" s="57">
        <v>4.867845</v>
      </c>
      <c r="D63" s="16">
        <f t="shared" si="1"/>
        <v>-0.004857911754</v>
      </c>
      <c r="H63" s="89">
        <v>42416.0</v>
      </c>
      <c r="I63" s="57">
        <v>6.962085</v>
      </c>
      <c r="J63" s="16">
        <f t="shared" si="2"/>
        <v>0.02298830308</v>
      </c>
      <c r="N63" s="89">
        <v>42416.0</v>
      </c>
      <c r="O63" s="57">
        <v>28.64715</v>
      </c>
      <c r="P63" s="16">
        <f t="shared" si="3"/>
        <v>-0.01720693643</v>
      </c>
      <c r="T63" s="89">
        <v>42416.0</v>
      </c>
      <c r="U63" s="57">
        <v>2.111309</v>
      </c>
      <c r="V63" s="16">
        <f t="shared" si="4"/>
        <v>-0.006210393678</v>
      </c>
      <c r="Z63" s="89">
        <v>42416.0</v>
      </c>
      <c r="AA63" s="81" t="s">
        <v>226</v>
      </c>
      <c r="AB63" s="16" t="str">
        <f t="shared" si="5"/>
        <v>#VALUE!</v>
      </c>
      <c r="AF63" s="89">
        <v>42416.0</v>
      </c>
      <c r="AG63" s="57">
        <v>14.19728</v>
      </c>
      <c r="AH63" s="16">
        <f t="shared" si="6"/>
        <v>-0.002286747127</v>
      </c>
      <c r="AL63" s="89">
        <v>42416.0</v>
      </c>
      <c r="AM63" s="57">
        <v>13.50882</v>
      </c>
      <c r="AN63" s="16">
        <f t="shared" si="7"/>
        <v>-0.0212305026</v>
      </c>
      <c r="AR63" s="89">
        <v>42416.0</v>
      </c>
      <c r="AS63" s="57">
        <v>1.935947</v>
      </c>
      <c r="AT63" s="16">
        <f t="shared" si="8"/>
        <v>0.008546834894</v>
      </c>
      <c r="AX63" s="89">
        <v>42416.0</v>
      </c>
      <c r="AY63" s="57">
        <v>0.230378</v>
      </c>
      <c r="AZ63" s="16">
        <f t="shared" si="9"/>
        <v>0.07929651631</v>
      </c>
      <c r="BD63" s="89">
        <v>42416.0</v>
      </c>
      <c r="BE63" s="57">
        <v>1.083548</v>
      </c>
      <c r="BF63" s="16">
        <f t="shared" si="10"/>
        <v>0</v>
      </c>
    </row>
    <row r="64" ht="15.75" customHeight="1">
      <c r="B64" s="89">
        <v>42417.0</v>
      </c>
      <c r="C64" s="57">
        <v>4.91537</v>
      </c>
      <c r="D64" s="16">
        <f t="shared" si="1"/>
        <v>0.009763047098</v>
      </c>
      <c r="H64" s="89">
        <v>42417.0</v>
      </c>
      <c r="I64" s="57">
        <v>7.216318</v>
      </c>
      <c r="J64" s="16">
        <f t="shared" si="2"/>
        <v>0.03651679059</v>
      </c>
      <c r="N64" s="89">
        <v>42417.0</v>
      </c>
      <c r="O64" s="57">
        <v>29.59241</v>
      </c>
      <c r="P64" s="16">
        <f t="shared" si="3"/>
        <v>0.03299665063</v>
      </c>
      <c r="T64" s="89">
        <v>42417.0</v>
      </c>
      <c r="U64" s="57">
        <v>2.124503</v>
      </c>
      <c r="V64" s="16">
        <f t="shared" si="4"/>
        <v>0.006249203693</v>
      </c>
      <c r="Z64" s="89">
        <v>42417.0</v>
      </c>
      <c r="AA64" s="81" t="s">
        <v>226</v>
      </c>
      <c r="AB64" s="16" t="str">
        <f t="shared" si="5"/>
        <v>#VALUE!</v>
      </c>
      <c r="AF64" s="89">
        <v>42417.0</v>
      </c>
      <c r="AG64" s="57">
        <v>14.97019</v>
      </c>
      <c r="AH64" s="16">
        <f t="shared" si="6"/>
        <v>0.05444070977</v>
      </c>
      <c r="AL64" s="89">
        <v>42417.0</v>
      </c>
      <c r="AM64" s="57">
        <v>13.64406</v>
      </c>
      <c r="AN64" s="16">
        <f t="shared" si="7"/>
        <v>0.0100112371</v>
      </c>
      <c r="AR64" s="89">
        <v>42417.0</v>
      </c>
      <c r="AS64" s="57">
        <v>1.96876</v>
      </c>
      <c r="AT64" s="16">
        <f t="shared" si="8"/>
        <v>0.01694932764</v>
      </c>
      <c r="AX64" s="89">
        <v>42417.0</v>
      </c>
      <c r="AY64" s="57">
        <v>0.237901</v>
      </c>
      <c r="AZ64" s="16">
        <f t="shared" si="9"/>
        <v>0.03265502782</v>
      </c>
      <c r="BD64" s="89">
        <v>42417.0</v>
      </c>
      <c r="BE64" s="57">
        <v>1.083548</v>
      </c>
      <c r="BF64" s="16">
        <f t="shared" si="10"/>
        <v>0</v>
      </c>
    </row>
    <row r="65" ht="15.75" customHeight="1">
      <c r="B65" s="89">
        <v>42418.0</v>
      </c>
      <c r="C65" s="57">
        <v>4.949316</v>
      </c>
      <c r="D65" s="16">
        <f t="shared" si="1"/>
        <v>0.006906092522</v>
      </c>
      <c r="H65" s="89">
        <v>42418.0</v>
      </c>
      <c r="I65" s="57">
        <v>7.301062</v>
      </c>
      <c r="J65" s="16">
        <f t="shared" si="2"/>
        <v>0.01174338492</v>
      </c>
      <c r="N65" s="89">
        <v>42418.0</v>
      </c>
      <c r="O65" s="57">
        <v>30.0361</v>
      </c>
      <c r="P65" s="16">
        <f t="shared" si="3"/>
        <v>0.01499337161</v>
      </c>
      <c r="T65" s="89">
        <v>42418.0</v>
      </c>
      <c r="U65" s="57">
        <v>2.124503</v>
      </c>
      <c r="V65" s="16">
        <f t="shared" si="4"/>
        <v>0</v>
      </c>
      <c r="Z65" s="89">
        <v>42418.0</v>
      </c>
      <c r="AA65" s="81" t="s">
        <v>226</v>
      </c>
      <c r="AB65" s="16" t="str">
        <f t="shared" si="5"/>
        <v>#VALUE!</v>
      </c>
      <c r="AF65" s="89">
        <v>42418.0</v>
      </c>
      <c r="AG65" s="57">
        <v>15.35258</v>
      </c>
      <c r="AH65" s="16">
        <f t="shared" si="6"/>
        <v>0.02554342998</v>
      </c>
      <c r="AL65" s="89">
        <v>42418.0</v>
      </c>
      <c r="AM65" s="57">
        <v>13.71168</v>
      </c>
      <c r="AN65" s="16">
        <f t="shared" si="7"/>
        <v>0.004956002832</v>
      </c>
      <c r="AR65" s="89">
        <v>42418.0</v>
      </c>
      <c r="AS65" s="57">
        <v>1.96876</v>
      </c>
      <c r="AT65" s="16">
        <f t="shared" si="8"/>
        <v>0</v>
      </c>
      <c r="AX65" s="89">
        <v>42418.0</v>
      </c>
      <c r="AY65" s="57">
        <v>0.232729</v>
      </c>
      <c r="AZ65" s="16">
        <f t="shared" si="9"/>
        <v>-0.0217401356</v>
      </c>
      <c r="BD65" s="89">
        <v>42418.0</v>
      </c>
      <c r="BE65" s="57">
        <v>1.075339</v>
      </c>
      <c r="BF65" s="16">
        <f t="shared" si="10"/>
        <v>-0.007576037241</v>
      </c>
    </row>
    <row r="66" ht="15.75" customHeight="1">
      <c r="B66" s="89">
        <v>42419.0</v>
      </c>
      <c r="C66" s="57">
        <v>5.013813</v>
      </c>
      <c r="D66" s="16">
        <f t="shared" si="1"/>
        <v>0.01303149769</v>
      </c>
      <c r="H66" s="89">
        <v>42419.0</v>
      </c>
      <c r="I66" s="57">
        <v>7.235875</v>
      </c>
      <c r="J66" s="16">
        <f t="shared" si="2"/>
        <v>-0.008928427125</v>
      </c>
      <c r="N66" s="89">
        <v>42419.0</v>
      </c>
      <c r="O66" s="57">
        <v>29.90106</v>
      </c>
      <c r="P66" s="16">
        <f t="shared" si="3"/>
        <v>-0.004495923239</v>
      </c>
      <c r="T66" s="89">
        <v>42419.0</v>
      </c>
      <c r="U66" s="57">
        <v>2.111309</v>
      </c>
      <c r="V66" s="16">
        <f t="shared" si="4"/>
        <v>-0.006210393678</v>
      </c>
      <c r="Z66" s="89">
        <v>42419.0</v>
      </c>
      <c r="AA66" s="81" t="s">
        <v>226</v>
      </c>
      <c r="AB66" s="16" t="str">
        <f t="shared" si="5"/>
        <v>#VALUE!</v>
      </c>
      <c r="AF66" s="89">
        <v>42419.0</v>
      </c>
      <c r="AG66" s="57">
        <v>14.64475</v>
      </c>
      <c r="AH66" s="16">
        <f t="shared" si="6"/>
        <v>-0.04610495435</v>
      </c>
      <c r="AL66" s="89">
        <v>42419.0</v>
      </c>
      <c r="AM66" s="57">
        <v>13.65909</v>
      </c>
      <c r="AN66" s="16">
        <f t="shared" si="7"/>
        <v>-0.003835416229</v>
      </c>
      <c r="AR66" s="89">
        <v>42419.0</v>
      </c>
      <c r="AS66" s="57">
        <v>1.935947</v>
      </c>
      <c r="AT66" s="16">
        <f t="shared" si="8"/>
        <v>-0.01666683598</v>
      </c>
      <c r="AX66" s="89">
        <v>42419.0</v>
      </c>
      <c r="AY66" s="57">
        <v>0.232494</v>
      </c>
      <c r="AZ66" s="16">
        <f t="shared" si="9"/>
        <v>-0.001009758131</v>
      </c>
      <c r="BD66" s="89">
        <v>42419.0</v>
      </c>
      <c r="BE66" s="57">
        <v>1.067132</v>
      </c>
      <c r="BF66" s="16">
        <f t="shared" si="10"/>
        <v>-0.007632011859</v>
      </c>
    </row>
    <row r="67" ht="15.75" customHeight="1">
      <c r="B67" s="89">
        <v>42422.0</v>
      </c>
      <c r="C67" s="57">
        <v>5.040969</v>
      </c>
      <c r="D67" s="16">
        <f t="shared" si="1"/>
        <v>0.005416237103</v>
      </c>
      <c r="H67" s="89">
        <v>42422.0</v>
      </c>
      <c r="I67" s="57">
        <v>7.235875</v>
      </c>
      <c r="J67" s="16">
        <f t="shared" si="2"/>
        <v>0</v>
      </c>
      <c r="N67" s="89">
        <v>42422.0</v>
      </c>
      <c r="O67" s="57">
        <v>30.692</v>
      </c>
      <c r="P67" s="16">
        <f t="shared" si="3"/>
        <v>0.02645190505</v>
      </c>
      <c r="T67" s="89">
        <v>42422.0</v>
      </c>
      <c r="U67" s="57">
        <v>2.137699</v>
      </c>
      <c r="V67" s="16">
        <f t="shared" si="4"/>
        <v>0.01249935467</v>
      </c>
      <c r="Z67" s="89">
        <v>42422.0</v>
      </c>
      <c r="AA67" s="81" t="s">
        <v>226</v>
      </c>
      <c r="AB67" s="16" t="str">
        <f t="shared" si="5"/>
        <v>#VALUE!</v>
      </c>
      <c r="AF67" s="89">
        <v>42422.0</v>
      </c>
      <c r="AG67" s="57">
        <v>15.05155</v>
      </c>
      <c r="AH67" s="16">
        <f t="shared" si="6"/>
        <v>0.02777787262</v>
      </c>
      <c r="AL67" s="89">
        <v>42422.0</v>
      </c>
      <c r="AM67" s="57">
        <v>13.892</v>
      </c>
      <c r="AN67" s="16">
        <f t="shared" si="7"/>
        <v>0.01705164839</v>
      </c>
      <c r="AR67" s="89">
        <v>42422.0</v>
      </c>
      <c r="AS67" s="57">
        <v>1.960557</v>
      </c>
      <c r="AT67" s="16">
        <f t="shared" si="8"/>
        <v>0.01271212487</v>
      </c>
      <c r="AX67" s="89">
        <v>42422.0</v>
      </c>
      <c r="AY67" s="57">
        <v>0.235786</v>
      </c>
      <c r="AZ67" s="16">
        <f t="shared" si="9"/>
        <v>0.01415950519</v>
      </c>
      <c r="BD67" s="89">
        <v>42422.0</v>
      </c>
      <c r="BE67" s="57">
        <v>1.099966</v>
      </c>
      <c r="BF67" s="16">
        <f t="shared" si="10"/>
        <v>0.03076845226</v>
      </c>
    </row>
    <row r="68" ht="15.75" customHeight="1">
      <c r="B68" s="89">
        <v>42423.0</v>
      </c>
      <c r="C68" s="57">
        <v>5.098678</v>
      </c>
      <c r="D68" s="16">
        <f t="shared" si="1"/>
        <v>0.0114479974</v>
      </c>
      <c r="H68" s="89">
        <v>42423.0</v>
      </c>
      <c r="I68" s="57">
        <v>7.118537</v>
      </c>
      <c r="J68" s="16">
        <f t="shared" si="2"/>
        <v>-0.01621614525</v>
      </c>
      <c r="N68" s="89">
        <v>42423.0</v>
      </c>
      <c r="O68" s="57">
        <v>30.73058</v>
      </c>
      <c r="P68" s="16">
        <f t="shared" si="3"/>
        <v>0.001257005083</v>
      </c>
      <c r="T68" s="89">
        <v>42423.0</v>
      </c>
      <c r="U68" s="57">
        <v>2.223471</v>
      </c>
      <c r="V68" s="16">
        <f t="shared" si="4"/>
        <v>0.04012351599</v>
      </c>
      <c r="Z68" s="89">
        <v>42423.0</v>
      </c>
      <c r="AA68" s="81" t="s">
        <v>226</v>
      </c>
      <c r="AB68" s="16" t="str">
        <f t="shared" si="5"/>
        <v>#VALUE!</v>
      </c>
      <c r="AF68" s="89">
        <v>42423.0</v>
      </c>
      <c r="AG68" s="57">
        <v>15.41767</v>
      </c>
      <c r="AH68" s="16">
        <f t="shared" si="6"/>
        <v>0.02432440513</v>
      </c>
      <c r="AL68" s="89">
        <v>42423.0</v>
      </c>
      <c r="AM68" s="57">
        <v>13.92205</v>
      </c>
      <c r="AN68" s="16">
        <f t="shared" si="7"/>
        <v>0.002163115462</v>
      </c>
      <c r="AR68" s="89">
        <v>42423.0</v>
      </c>
      <c r="AS68" s="57">
        <v>1.993369</v>
      </c>
      <c r="AT68" s="16">
        <f t="shared" si="8"/>
        <v>0.01673606021</v>
      </c>
      <c r="AX68" s="89">
        <v>42423.0</v>
      </c>
      <c r="AY68" s="57">
        <v>0.234845</v>
      </c>
      <c r="AZ68" s="16">
        <f t="shared" si="9"/>
        <v>-0.003990907009</v>
      </c>
      <c r="BD68" s="89">
        <v>42423.0</v>
      </c>
      <c r="BE68" s="57">
        <v>1.091757</v>
      </c>
      <c r="BF68" s="16">
        <f t="shared" si="10"/>
        <v>-0.007462957946</v>
      </c>
    </row>
    <row r="69" ht="15.75" customHeight="1">
      <c r="B69" s="89">
        <v>42424.0</v>
      </c>
      <c r="C69" s="57">
        <v>5.040969</v>
      </c>
      <c r="D69" s="16">
        <f t="shared" si="1"/>
        <v>-0.01131842411</v>
      </c>
      <c r="H69" s="89">
        <v>42424.0</v>
      </c>
      <c r="I69" s="57">
        <v>6.988159</v>
      </c>
      <c r="J69" s="16">
        <f t="shared" si="2"/>
        <v>-0.01831528023</v>
      </c>
      <c r="N69" s="89">
        <v>42424.0</v>
      </c>
      <c r="O69" s="57">
        <v>30.2483</v>
      </c>
      <c r="P69" s="16">
        <f t="shared" si="3"/>
        <v>-0.01569381378</v>
      </c>
      <c r="T69" s="89">
        <v>42424.0</v>
      </c>
      <c r="U69" s="57">
        <v>2.19708</v>
      </c>
      <c r="V69" s="16">
        <f t="shared" si="4"/>
        <v>-0.01186928006</v>
      </c>
      <c r="Z69" s="89">
        <v>42424.0</v>
      </c>
      <c r="AA69" s="81" t="s">
        <v>226</v>
      </c>
      <c r="AB69" s="16" t="str">
        <f t="shared" si="5"/>
        <v>#VALUE!</v>
      </c>
      <c r="AF69" s="89">
        <v>42424.0</v>
      </c>
      <c r="AG69" s="57">
        <v>15.13291</v>
      </c>
      <c r="AH69" s="16">
        <f t="shared" si="6"/>
        <v>-0.01846971689</v>
      </c>
      <c r="AL69" s="89">
        <v>42424.0</v>
      </c>
      <c r="AM69" s="57">
        <v>13.82438</v>
      </c>
      <c r="AN69" s="16">
        <f t="shared" si="7"/>
        <v>-0.007015489817</v>
      </c>
      <c r="AR69" s="89">
        <v>42424.0</v>
      </c>
      <c r="AS69" s="57">
        <v>1.976963</v>
      </c>
      <c r="AT69" s="16">
        <f t="shared" si="8"/>
        <v>-0.008230287518</v>
      </c>
      <c r="AX69" s="89">
        <v>42424.0</v>
      </c>
      <c r="AY69" s="57">
        <v>0.230849</v>
      </c>
      <c r="AZ69" s="16">
        <f t="shared" si="9"/>
        <v>-0.01701547829</v>
      </c>
      <c r="BD69" s="89">
        <v>42424.0</v>
      </c>
      <c r="BE69" s="57">
        <v>1.075339</v>
      </c>
      <c r="BF69" s="16">
        <f t="shared" si="10"/>
        <v>-0.01503814494</v>
      </c>
    </row>
    <row r="70" ht="15.75" customHeight="1">
      <c r="B70" s="89">
        <v>42425.0</v>
      </c>
      <c r="C70" s="57">
        <v>5.054548</v>
      </c>
      <c r="D70" s="16">
        <f t="shared" si="1"/>
        <v>0.00269372813</v>
      </c>
      <c r="H70" s="89">
        <v>42425.0</v>
      </c>
      <c r="I70" s="57">
        <v>7.170687</v>
      </c>
      <c r="J70" s="16">
        <f t="shared" si="2"/>
        <v>0.02611961176</v>
      </c>
      <c r="N70" s="89">
        <v>42425.0</v>
      </c>
      <c r="O70" s="57">
        <v>30.4605</v>
      </c>
      <c r="P70" s="16">
        <f t="shared" si="3"/>
        <v>0.00701527028</v>
      </c>
      <c r="T70" s="89">
        <v>42425.0</v>
      </c>
      <c r="U70" s="57">
        <v>2.210275</v>
      </c>
      <c r="V70" s="16">
        <f t="shared" si="4"/>
        <v>0.006005698473</v>
      </c>
      <c r="Z70" s="89">
        <v>42425.0</v>
      </c>
      <c r="AA70" s="81" t="s">
        <v>226</v>
      </c>
      <c r="AB70" s="16" t="str">
        <f t="shared" si="5"/>
        <v>#VALUE!</v>
      </c>
      <c r="AF70" s="89">
        <v>42425.0</v>
      </c>
      <c r="AG70" s="57">
        <v>15.63734</v>
      </c>
      <c r="AH70" s="16">
        <f t="shared" si="6"/>
        <v>0.03333331131</v>
      </c>
      <c r="AL70" s="89">
        <v>42425.0</v>
      </c>
      <c r="AM70" s="57">
        <v>13.83941</v>
      </c>
      <c r="AN70" s="16">
        <f t="shared" si="7"/>
        <v>0.001087209698</v>
      </c>
      <c r="AR70" s="89">
        <v>42425.0</v>
      </c>
      <c r="AS70" s="57">
        <v>1.993369</v>
      </c>
      <c r="AT70" s="16">
        <f t="shared" si="8"/>
        <v>0.008298587278</v>
      </c>
      <c r="AX70" s="89">
        <v>42425.0</v>
      </c>
      <c r="AY70" s="57">
        <v>0.231319</v>
      </c>
      <c r="AZ70" s="16">
        <f t="shared" si="9"/>
        <v>0.002035962902</v>
      </c>
      <c r="BD70" s="89">
        <v>42425.0</v>
      </c>
      <c r="BE70" s="57">
        <v>1.083548</v>
      </c>
      <c r="BF70" s="16">
        <f t="shared" si="10"/>
        <v>0.007633871737</v>
      </c>
    </row>
    <row r="71" ht="15.75" customHeight="1">
      <c r="B71" s="89">
        <v>42426.0</v>
      </c>
      <c r="C71" s="57">
        <v>5.037576</v>
      </c>
      <c r="D71" s="16">
        <f t="shared" si="1"/>
        <v>-0.003357768093</v>
      </c>
      <c r="H71" s="89">
        <v>42426.0</v>
      </c>
      <c r="I71" s="57">
        <v>7.105498</v>
      </c>
      <c r="J71" s="16">
        <f t="shared" si="2"/>
        <v>-0.009091039673</v>
      </c>
      <c r="N71" s="89">
        <v>42426.0</v>
      </c>
      <c r="O71" s="57">
        <v>30.38334</v>
      </c>
      <c r="P71" s="16">
        <f t="shared" si="3"/>
        <v>-0.002533116659</v>
      </c>
      <c r="T71" s="89">
        <v>42426.0</v>
      </c>
      <c r="U71" s="57">
        <v>2.223471</v>
      </c>
      <c r="V71" s="16">
        <f t="shared" si="4"/>
        <v>0.005970297814</v>
      </c>
      <c r="Z71" s="89">
        <v>42426.0</v>
      </c>
      <c r="AA71" s="81" t="s">
        <v>226</v>
      </c>
      <c r="AB71" s="16" t="str">
        <f t="shared" si="5"/>
        <v>#VALUE!</v>
      </c>
      <c r="AF71" s="89">
        <v>42426.0</v>
      </c>
      <c r="AG71" s="57">
        <v>14.98646</v>
      </c>
      <c r="AH71" s="16">
        <f t="shared" si="6"/>
        <v>-0.04162344747</v>
      </c>
      <c r="AL71" s="89">
        <v>42426.0</v>
      </c>
      <c r="AM71" s="57">
        <v>14.13994</v>
      </c>
      <c r="AN71" s="16">
        <f t="shared" si="7"/>
        <v>0.02171552111</v>
      </c>
      <c r="AR71" s="89">
        <v>42426.0</v>
      </c>
      <c r="AS71" s="57">
        <v>1.96876</v>
      </c>
      <c r="AT71" s="16">
        <f t="shared" si="8"/>
        <v>-0.01234543128</v>
      </c>
      <c r="AX71" s="89">
        <v>42426.0</v>
      </c>
      <c r="AY71" s="57">
        <v>0.227558</v>
      </c>
      <c r="AZ71" s="16">
        <f t="shared" si="9"/>
        <v>-0.01625893247</v>
      </c>
      <c r="BD71" s="89">
        <v>42426.0</v>
      </c>
      <c r="BE71" s="57">
        <v>1.042505</v>
      </c>
      <c r="BF71" s="16">
        <f t="shared" si="10"/>
        <v>-0.03787834042</v>
      </c>
    </row>
    <row r="72" ht="15.75" customHeight="1">
      <c r="B72" s="89">
        <v>42429.0</v>
      </c>
      <c r="C72" s="57">
        <v>5.152992</v>
      </c>
      <c r="D72" s="16">
        <f t="shared" si="1"/>
        <v>0.02291101911</v>
      </c>
      <c r="H72" s="89">
        <v>42429.0</v>
      </c>
      <c r="I72" s="57">
        <v>7.222838</v>
      </c>
      <c r="J72" s="16">
        <f t="shared" si="2"/>
        <v>0.0165139727</v>
      </c>
      <c r="N72" s="89">
        <v>42429.0</v>
      </c>
      <c r="O72" s="57">
        <v>31.88805</v>
      </c>
      <c r="P72" s="16">
        <f t="shared" si="3"/>
        <v>0.04952418003</v>
      </c>
      <c r="T72" s="89">
        <v>42429.0</v>
      </c>
      <c r="U72" s="57">
        <v>2.230069</v>
      </c>
      <c r="V72" s="16">
        <f t="shared" si="4"/>
        <v>0.002967432451</v>
      </c>
      <c r="Z72" s="89">
        <v>42429.0</v>
      </c>
      <c r="AA72" s="81" t="s">
        <v>226</v>
      </c>
      <c r="AB72" s="16" t="str">
        <f t="shared" si="5"/>
        <v>#VALUE!</v>
      </c>
      <c r="AF72" s="89">
        <v>42429.0</v>
      </c>
      <c r="AG72" s="57">
        <v>15.54785</v>
      </c>
      <c r="AH72" s="16">
        <f t="shared" si="6"/>
        <v>0.03745981373</v>
      </c>
      <c r="AL72" s="89">
        <v>42429.0</v>
      </c>
      <c r="AM72" s="57">
        <v>14.15496</v>
      </c>
      <c r="AN72" s="16">
        <f t="shared" si="7"/>
        <v>0.001062239302</v>
      </c>
      <c r="AR72" s="89">
        <v>42429.0</v>
      </c>
      <c r="AS72" s="57">
        <v>1.96876</v>
      </c>
      <c r="AT72" s="16">
        <f t="shared" si="8"/>
        <v>0</v>
      </c>
      <c r="AX72" s="89">
        <v>42429.0</v>
      </c>
      <c r="AY72" s="57">
        <v>0.226617</v>
      </c>
      <c r="AZ72" s="16">
        <f t="shared" si="9"/>
        <v>-0.004135209485</v>
      </c>
      <c r="BD72" s="89">
        <v>42429.0</v>
      </c>
      <c r="BE72" s="57">
        <v>1.042505</v>
      </c>
      <c r="BF72" s="16">
        <f t="shared" si="10"/>
        <v>0</v>
      </c>
    </row>
    <row r="73" ht="15.75" customHeight="1">
      <c r="B73" s="89">
        <v>42430.0</v>
      </c>
      <c r="C73" s="57">
        <v>5.149597</v>
      </c>
      <c r="D73" s="16">
        <f t="shared" si="1"/>
        <v>-0.0006588405338</v>
      </c>
      <c r="H73" s="89">
        <v>42430.0</v>
      </c>
      <c r="I73" s="57">
        <v>7.222838</v>
      </c>
      <c r="J73" s="16">
        <f t="shared" si="2"/>
        <v>0</v>
      </c>
      <c r="N73" s="89">
        <v>42430.0</v>
      </c>
      <c r="O73" s="57">
        <v>31.73371</v>
      </c>
      <c r="P73" s="16">
        <f t="shared" si="3"/>
        <v>-0.004840057639</v>
      </c>
      <c r="T73" s="89">
        <v>42430.0</v>
      </c>
      <c r="U73" s="57">
        <v>2.243266</v>
      </c>
      <c r="V73" s="16">
        <f t="shared" si="4"/>
        <v>0.005917754114</v>
      </c>
      <c r="Z73" s="89">
        <v>42430.0</v>
      </c>
      <c r="AA73" s="81" t="s">
        <v>226</v>
      </c>
      <c r="AB73" s="16" t="str">
        <f t="shared" si="5"/>
        <v>#VALUE!</v>
      </c>
      <c r="AF73" s="89">
        <v>42430.0</v>
      </c>
      <c r="AG73" s="57">
        <v>15.57225</v>
      </c>
      <c r="AH73" s="16">
        <f t="shared" si="6"/>
        <v>0.001569348817</v>
      </c>
      <c r="AL73" s="89">
        <v>42430.0</v>
      </c>
      <c r="AM73" s="57">
        <v>14.12491</v>
      </c>
      <c r="AN73" s="16">
        <f t="shared" si="7"/>
        <v>-0.002122930761</v>
      </c>
      <c r="AR73" s="89">
        <v>42430.0</v>
      </c>
      <c r="AS73" s="57">
        <v>1.976963</v>
      </c>
      <c r="AT73" s="16">
        <f t="shared" si="8"/>
        <v>0.004166582011</v>
      </c>
      <c r="AX73" s="89">
        <v>42430.0</v>
      </c>
      <c r="AY73" s="57">
        <v>0.227558</v>
      </c>
      <c r="AZ73" s="16">
        <f t="shared" si="9"/>
        <v>0.004152380448</v>
      </c>
      <c r="BD73" s="89">
        <v>42430.0</v>
      </c>
      <c r="BE73" s="57">
        <v>1.050714</v>
      </c>
      <c r="BF73" s="16">
        <f t="shared" si="10"/>
        <v>0.007874302761</v>
      </c>
    </row>
    <row r="74" ht="15.75" customHeight="1">
      <c r="B74" s="89">
        <v>42431.0</v>
      </c>
      <c r="C74" s="57">
        <v>5.132624</v>
      </c>
      <c r="D74" s="16">
        <f t="shared" si="1"/>
        <v>-0.003295986074</v>
      </c>
      <c r="H74" s="89">
        <v>42431.0</v>
      </c>
      <c r="I74" s="57">
        <v>7.229357</v>
      </c>
      <c r="J74" s="16">
        <f t="shared" si="2"/>
        <v>0.0009025538161</v>
      </c>
      <c r="N74" s="89">
        <v>42431.0</v>
      </c>
      <c r="O74" s="57">
        <v>33.16125</v>
      </c>
      <c r="P74" s="16">
        <f t="shared" si="3"/>
        <v>0.04498497024</v>
      </c>
      <c r="T74" s="89">
        <v>42431.0</v>
      </c>
      <c r="U74" s="57">
        <v>2.309243</v>
      </c>
      <c r="V74" s="16">
        <f t="shared" si="4"/>
        <v>0.02941113537</v>
      </c>
      <c r="Z74" s="89">
        <v>42431.0</v>
      </c>
      <c r="AA74" s="81" t="s">
        <v>226</v>
      </c>
      <c r="AB74" s="16" t="str">
        <f t="shared" si="5"/>
        <v>#VALUE!</v>
      </c>
      <c r="AF74" s="89">
        <v>42431.0</v>
      </c>
      <c r="AG74" s="57">
        <v>14.96206</v>
      </c>
      <c r="AH74" s="16">
        <f t="shared" si="6"/>
        <v>-0.03918444669</v>
      </c>
      <c r="AL74" s="89">
        <v>42431.0</v>
      </c>
      <c r="AM74" s="57">
        <v>14.06481</v>
      </c>
      <c r="AN74" s="16">
        <f t="shared" si="7"/>
        <v>-0.004254894367</v>
      </c>
      <c r="AR74" s="89">
        <v>42431.0</v>
      </c>
      <c r="AS74" s="57">
        <v>2.001572</v>
      </c>
      <c r="AT74" s="16">
        <f t="shared" si="8"/>
        <v>0.01244788092</v>
      </c>
      <c r="AX74" s="89">
        <v>42431.0</v>
      </c>
      <c r="AY74" s="57">
        <v>0.231319</v>
      </c>
      <c r="AZ74" s="16">
        <f t="shared" si="9"/>
        <v>0.01652765449</v>
      </c>
      <c r="BD74" s="89">
        <v>42431.0</v>
      </c>
      <c r="BE74" s="57">
        <v>1.099966</v>
      </c>
      <c r="BF74" s="16">
        <f t="shared" si="10"/>
        <v>0.04687479181</v>
      </c>
    </row>
    <row r="75" ht="15.75" customHeight="1">
      <c r="B75" s="89">
        <v>42432.0</v>
      </c>
      <c r="C75" s="57">
        <v>5.102073</v>
      </c>
      <c r="D75" s="16">
        <f t="shared" si="1"/>
        <v>-0.005952316008</v>
      </c>
      <c r="H75" s="89">
        <v>42432.0</v>
      </c>
      <c r="I75" s="57">
        <v>7.301062</v>
      </c>
      <c r="J75" s="16">
        <f t="shared" si="2"/>
        <v>0.00991858612</v>
      </c>
      <c r="N75" s="89">
        <v>42432.0</v>
      </c>
      <c r="O75" s="57">
        <v>32.79472</v>
      </c>
      <c r="P75" s="16">
        <f t="shared" si="3"/>
        <v>-0.01105296091</v>
      </c>
      <c r="T75" s="89">
        <v>42432.0</v>
      </c>
      <c r="U75" s="57">
        <v>2.263058</v>
      </c>
      <c r="V75" s="16">
        <f t="shared" si="4"/>
        <v>-0.02000006063</v>
      </c>
      <c r="Z75" s="89">
        <v>42432.0</v>
      </c>
      <c r="AA75" s="81" t="s">
        <v>226</v>
      </c>
      <c r="AB75" s="16" t="str">
        <f t="shared" si="5"/>
        <v>#VALUE!</v>
      </c>
      <c r="AF75" s="89">
        <v>42432.0</v>
      </c>
      <c r="AG75" s="57">
        <v>14.96206</v>
      </c>
      <c r="AH75" s="16">
        <f t="shared" si="6"/>
        <v>0</v>
      </c>
      <c r="AL75" s="89">
        <v>42432.0</v>
      </c>
      <c r="AM75" s="57">
        <v>14.2301</v>
      </c>
      <c r="AN75" s="16">
        <f t="shared" si="7"/>
        <v>0.01175202509</v>
      </c>
      <c r="AR75" s="89">
        <v>42432.0</v>
      </c>
      <c r="AS75" s="57">
        <v>2.001572</v>
      </c>
      <c r="AT75" s="16">
        <f t="shared" si="8"/>
        <v>0</v>
      </c>
      <c r="AX75" s="89">
        <v>42432.0</v>
      </c>
      <c r="AY75" s="57">
        <v>0.230849</v>
      </c>
      <c r="AZ75" s="16">
        <f t="shared" si="9"/>
        <v>-0.002031826179</v>
      </c>
      <c r="BD75" s="89">
        <v>42432.0</v>
      </c>
      <c r="BE75" s="57">
        <v>1.091757</v>
      </c>
      <c r="BF75" s="16">
        <f t="shared" si="10"/>
        <v>-0.007462957946</v>
      </c>
    </row>
    <row r="76" ht="15.75" customHeight="1">
      <c r="B76" s="89">
        <v>42433.0</v>
      </c>
      <c r="C76" s="57">
        <v>5.105467</v>
      </c>
      <c r="D76" s="16">
        <f t="shared" si="1"/>
        <v>0.0006652198038</v>
      </c>
      <c r="H76" s="89">
        <v>42433.0</v>
      </c>
      <c r="I76" s="57">
        <v>7.437958</v>
      </c>
      <c r="J76" s="16">
        <f t="shared" si="2"/>
        <v>0.01875014895</v>
      </c>
      <c r="N76" s="89">
        <v>42433.0</v>
      </c>
      <c r="O76" s="57">
        <v>33.37345</v>
      </c>
      <c r="P76" s="16">
        <f t="shared" si="3"/>
        <v>0.01764704806</v>
      </c>
      <c r="T76" s="89">
        <v>42433.0</v>
      </c>
      <c r="U76" s="57">
        <v>2.296047</v>
      </c>
      <c r="V76" s="16">
        <f t="shared" si="4"/>
        <v>0.01457717831</v>
      </c>
      <c r="Z76" s="89">
        <v>42433.0</v>
      </c>
      <c r="AA76" s="81" t="s">
        <v>226</v>
      </c>
      <c r="AB76" s="16" t="str">
        <f t="shared" si="5"/>
        <v>#VALUE!</v>
      </c>
      <c r="AF76" s="89">
        <v>42433.0</v>
      </c>
      <c r="AG76" s="57">
        <v>14.66916</v>
      </c>
      <c r="AH76" s="16">
        <f t="shared" si="6"/>
        <v>-0.01957618135</v>
      </c>
      <c r="AL76" s="89">
        <v>42433.0</v>
      </c>
      <c r="AM76" s="57">
        <v>14.26766</v>
      </c>
      <c r="AN76" s="16">
        <f t="shared" si="7"/>
        <v>0.002639475478</v>
      </c>
      <c r="AR76" s="89">
        <v>42433.0</v>
      </c>
      <c r="AS76" s="57">
        <v>2.042588</v>
      </c>
      <c r="AT76" s="16">
        <f t="shared" si="8"/>
        <v>0.02049189337</v>
      </c>
      <c r="AX76" s="89">
        <v>42433.0</v>
      </c>
      <c r="AY76" s="57">
        <v>0.230143</v>
      </c>
      <c r="AZ76" s="16">
        <f t="shared" si="9"/>
        <v>-0.003058276189</v>
      </c>
      <c r="BD76" s="89">
        <v>42433.0</v>
      </c>
      <c r="BE76" s="57">
        <v>1.091757</v>
      </c>
      <c r="BF76" s="16">
        <f t="shared" si="10"/>
        <v>0</v>
      </c>
    </row>
    <row r="77" ht="15.75" customHeight="1">
      <c r="B77" s="89">
        <v>42436.0</v>
      </c>
      <c r="C77" s="57">
        <v>5.023996</v>
      </c>
      <c r="D77" s="16">
        <f t="shared" si="1"/>
        <v>-0.01595759996</v>
      </c>
      <c r="H77" s="89">
        <v>42436.0</v>
      </c>
      <c r="I77" s="57">
        <v>7.561815</v>
      </c>
      <c r="J77" s="16">
        <f t="shared" si="2"/>
        <v>0.01665201659</v>
      </c>
      <c r="N77" s="89">
        <v>42436.0</v>
      </c>
      <c r="O77" s="57">
        <v>33.60494</v>
      </c>
      <c r="P77" s="16">
        <f t="shared" si="3"/>
        <v>0.0069363521</v>
      </c>
      <c r="T77" s="89">
        <v>42436.0</v>
      </c>
      <c r="U77" s="57">
        <v>2.25646</v>
      </c>
      <c r="V77" s="16">
        <f t="shared" si="4"/>
        <v>-0.0172413718</v>
      </c>
      <c r="Z77" s="89">
        <v>42436.0</v>
      </c>
      <c r="AA77" s="81" t="s">
        <v>226</v>
      </c>
      <c r="AB77" s="16" t="str">
        <f t="shared" si="5"/>
        <v>#VALUE!</v>
      </c>
      <c r="AF77" s="89">
        <v>42436.0</v>
      </c>
      <c r="AG77" s="57">
        <v>14.5878</v>
      </c>
      <c r="AH77" s="16">
        <f t="shared" si="6"/>
        <v>-0.005546329851</v>
      </c>
      <c r="AL77" s="89">
        <v>42436.0</v>
      </c>
      <c r="AM77" s="57">
        <v>14.24512</v>
      </c>
      <c r="AN77" s="16">
        <f t="shared" si="7"/>
        <v>-0.001579796547</v>
      </c>
      <c r="AR77" s="89">
        <v>42436.0</v>
      </c>
      <c r="AS77" s="57">
        <v>2.116417</v>
      </c>
      <c r="AT77" s="16">
        <f t="shared" si="8"/>
        <v>0.03614483195</v>
      </c>
      <c r="AX77" s="89">
        <v>42436.0</v>
      </c>
      <c r="AY77" s="57">
        <v>0.230143</v>
      </c>
      <c r="AZ77" s="16">
        <f t="shared" si="9"/>
        <v>0</v>
      </c>
      <c r="BD77" s="89">
        <v>42436.0</v>
      </c>
      <c r="BE77" s="57">
        <v>1.091757</v>
      </c>
      <c r="BF77" s="16">
        <f t="shared" si="10"/>
        <v>0</v>
      </c>
    </row>
    <row r="78" ht="15.75" customHeight="1">
      <c r="B78" s="89">
        <v>42437.0</v>
      </c>
      <c r="C78" s="57">
        <v>5.142807</v>
      </c>
      <c r="D78" s="16">
        <f t="shared" si="1"/>
        <v>0.02364870513</v>
      </c>
      <c r="H78" s="89">
        <v>42437.0</v>
      </c>
      <c r="I78" s="57">
        <v>7.705228</v>
      </c>
      <c r="J78" s="16">
        <f t="shared" si="2"/>
        <v>0.01896542034</v>
      </c>
      <c r="N78" s="89">
        <v>42437.0</v>
      </c>
      <c r="O78" s="57">
        <v>32.73684</v>
      </c>
      <c r="P78" s="16">
        <f t="shared" si="3"/>
        <v>-0.02583251153</v>
      </c>
      <c r="T78" s="89">
        <v>42437.0</v>
      </c>
      <c r="U78" s="57">
        <v>2.243266</v>
      </c>
      <c r="V78" s="16">
        <f t="shared" si="4"/>
        <v>-0.005847212005</v>
      </c>
      <c r="Z78" s="89">
        <v>42437.0</v>
      </c>
      <c r="AA78" s="81" t="s">
        <v>226</v>
      </c>
      <c r="AB78" s="16" t="str">
        <f t="shared" si="5"/>
        <v>#VALUE!</v>
      </c>
      <c r="AF78" s="89">
        <v>42437.0</v>
      </c>
      <c r="AG78" s="57">
        <v>14.56339</v>
      </c>
      <c r="AH78" s="16">
        <f t="shared" si="6"/>
        <v>-0.001673316059</v>
      </c>
      <c r="AL78" s="89">
        <v>42437.0</v>
      </c>
      <c r="AM78" s="57">
        <v>14.10237</v>
      </c>
      <c r="AN78" s="16">
        <f t="shared" si="7"/>
        <v>-0.0100209756</v>
      </c>
      <c r="AR78" s="89">
        <v>42437.0</v>
      </c>
      <c r="AS78" s="57">
        <v>2.075401</v>
      </c>
      <c r="AT78" s="16">
        <f t="shared" si="8"/>
        <v>-0.01937992371</v>
      </c>
      <c r="AX78" s="89">
        <v>42437.0</v>
      </c>
      <c r="AY78" s="57">
        <v>0.231554</v>
      </c>
      <c r="AZ78" s="16">
        <f t="shared" si="9"/>
        <v>0.006130970744</v>
      </c>
      <c r="BD78" s="89">
        <v>42437.0</v>
      </c>
      <c r="BE78" s="57">
        <v>1.091757</v>
      </c>
      <c r="BF78" s="16">
        <f t="shared" si="10"/>
        <v>0</v>
      </c>
    </row>
    <row r="79" ht="15.75" customHeight="1">
      <c r="B79" s="89">
        <v>42438.0</v>
      </c>
      <c r="C79" s="57">
        <v>5.265012</v>
      </c>
      <c r="D79" s="16">
        <f t="shared" si="1"/>
        <v>0.02376231502</v>
      </c>
      <c r="H79" s="89">
        <v>42438.0</v>
      </c>
      <c r="I79" s="57">
        <v>7.718266</v>
      </c>
      <c r="J79" s="16">
        <f t="shared" si="2"/>
        <v>0.001692097885</v>
      </c>
      <c r="N79" s="89">
        <v>42438.0</v>
      </c>
      <c r="O79" s="57">
        <v>32.69827</v>
      </c>
      <c r="P79" s="16">
        <f t="shared" si="3"/>
        <v>-0.001178183356</v>
      </c>
      <c r="T79" s="89">
        <v>42438.0</v>
      </c>
      <c r="U79" s="57">
        <v>2.230069</v>
      </c>
      <c r="V79" s="16">
        <f t="shared" si="4"/>
        <v>-0.00588294032</v>
      </c>
      <c r="Z79" s="89">
        <v>42438.0</v>
      </c>
      <c r="AA79" s="81" t="s">
        <v>226</v>
      </c>
      <c r="AB79" s="16" t="str">
        <f t="shared" si="5"/>
        <v>#VALUE!</v>
      </c>
      <c r="AF79" s="89">
        <v>42438.0</v>
      </c>
      <c r="AG79" s="57">
        <v>14.63662</v>
      </c>
      <c r="AH79" s="16">
        <f t="shared" si="6"/>
        <v>0.005028362215</v>
      </c>
      <c r="AL79" s="89">
        <v>42438.0</v>
      </c>
      <c r="AM79" s="57">
        <v>14.41041</v>
      </c>
      <c r="AN79" s="16">
        <f t="shared" si="7"/>
        <v>0.021843137</v>
      </c>
      <c r="AR79" s="89">
        <v>42438.0</v>
      </c>
      <c r="AS79" s="57">
        <v>2.083604</v>
      </c>
      <c r="AT79" s="16">
        <f t="shared" si="8"/>
        <v>0.003952489182</v>
      </c>
      <c r="AX79" s="89">
        <v>42438.0</v>
      </c>
      <c r="AY79" s="57">
        <v>0.231084</v>
      </c>
      <c r="AZ79" s="16">
        <f t="shared" si="9"/>
        <v>-0.002029764115</v>
      </c>
      <c r="BD79" s="89">
        <v>42438.0</v>
      </c>
      <c r="BE79" s="57">
        <v>1.083548</v>
      </c>
      <c r="BF79" s="16">
        <f t="shared" si="10"/>
        <v>-0.007519072468</v>
      </c>
    </row>
    <row r="80" ht="15.75" customHeight="1">
      <c r="B80" s="89">
        <v>42439.0</v>
      </c>
      <c r="C80" s="57">
        <v>5.268407</v>
      </c>
      <c r="D80" s="16">
        <f t="shared" si="1"/>
        <v>0.0006448228418</v>
      </c>
      <c r="H80" s="89">
        <v>42439.0</v>
      </c>
      <c r="I80" s="57">
        <v>7.548778</v>
      </c>
      <c r="J80" s="16">
        <f t="shared" si="2"/>
        <v>-0.02195933646</v>
      </c>
      <c r="N80" s="89">
        <v>42439.0</v>
      </c>
      <c r="O80" s="57">
        <v>33.79785</v>
      </c>
      <c r="P80" s="16">
        <f t="shared" si="3"/>
        <v>0.03362807879</v>
      </c>
      <c r="T80" s="89">
        <v>42439.0</v>
      </c>
      <c r="U80" s="57">
        <v>2.243266</v>
      </c>
      <c r="V80" s="16">
        <f t="shared" si="4"/>
        <v>0.005917754114</v>
      </c>
      <c r="Z80" s="89">
        <v>42439.0</v>
      </c>
      <c r="AA80" s="81" t="s">
        <v>226</v>
      </c>
      <c r="AB80" s="16" t="str">
        <f t="shared" si="5"/>
        <v>#VALUE!</v>
      </c>
      <c r="AF80" s="89">
        <v>42439.0</v>
      </c>
      <c r="AG80" s="57">
        <v>14.64475</v>
      </c>
      <c r="AH80" s="16">
        <f t="shared" si="6"/>
        <v>0.0005554561094</v>
      </c>
      <c r="AL80" s="89">
        <v>42439.0</v>
      </c>
      <c r="AM80" s="57">
        <v>14.78608</v>
      </c>
      <c r="AN80" s="16">
        <f t="shared" si="7"/>
        <v>0.02606934848</v>
      </c>
      <c r="AR80" s="89">
        <v>42439.0</v>
      </c>
      <c r="AS80" s="57">
        <v>2.075401</v>
      </c>
      <c r="AT80" s="16">
        <f t="shared" si="8"/>
        <v>-0.003936928514</v>
      </c>
      <c r="AX80" s="89">
        <v>42439.0</v>
      </c>
      <c r="AY80" s="57">
        <v>0.229673</v>
      </c>
      <c r="AZ80" s="16">
        <f t="shared" si="9"/>
        <v>-0.006106004743</v>
      </c>
      <c r="BD80" s="89">
        <v>42439.0</v>
      </c>
      <c r="BE80" s="57">
        <v>1.075339</v>
      </c>
      <c r="BF80" s="16">
        <f t="shared" si="10"/>
        <v>-0.007576037241</v>
      </c>
    </row>
    <row r="81" ht="15.75" customHeight="1">
      <c r="B81" s="89">
        <v>42440.0</v>
      </c>
      <c r="C81" s="57">
        <v>5.2107</v>
      </c>
      <c r="D81" s="16">
        <f t="shared" si="1"/>
        <v>-0.01095340584</v>
      </c>
      <c r="H81" s="89">
        <v>42440.0</v>
      </c>
      <c r="I81" s="57">
        <v>7.620485</v>
      </c>
      <c r="J81" s="16">
        <f t="shared" si="2"/>
        <v>0.009499153373</v>
      </c>
      <c r="N81" s="89">
        <v>42440.0</v>
      </c>
      <c r="O81" s="57">
        <v>35.24468</v>
      </c>
      <c r="P81" s="16">
        <f t="shared" si="3"/>
        <v>0.04280834432</v>
      </c>
      <c r="T81" s="89">
        <v>42440.0</v>
      </c>
      <c r="U81" s="57">
        <v>2.223471</v>
      </c>
      <c r="V81" s="16">
        <f t="shared" si="4"/>
        <v>-0.008824187591</v>
      </c>
      <c r="Z81" s="89">
        <v>42440.0</v>
      </c>
      <c r="AA81" s="81" t="s">
        <v>226</v>
      </c>
      <c r="AB81" s="16" t="str">
        <f t="shared" si="5"/>
        <v>#VALUE!</v>
      </c>
      <c r="AF81" s="89">
        <v>42440.0</v>
      </c>
      <c r="AG81" s="57">
        <v>14.60407</v>
      </c>
      <c r="AH81" s="16">
        <f t="shared" si="6"/>
        <v>-0.002777787262</v>
      </c>
      <c r="AL81" s="89">
        <v>42440.0</v>
      </c>
      <c r="AM81" s="57">
        <v>14.81613</v>
      </c>
      <c r="AN81" s="16">
        <f t="shared" si="7"/>
        <v>0.002032316882</v>
      </c>
      <c r="AR81" s="89">
        <v>42440.0</v>
      </c>
      <c r="AS81" s="57">
        <v>2.075401</v>
      </c>
      <c r="AT81" s="16">
        <f t="shared" si="8"/>
        <v>0</v>
      </c>
      <c r="AX81" s="89">
        <v>42440.0</v>
      </c>
      <c r="AY81" s="57">
        <v>0.227088</v>
      </c>
      <c r="AZ81" s="16">
        <f t="shared" si="9"/>
        <v>-0.0112551323</v>
      </c>
      <c r="BD81" s="89">
        <v>42440.0</v>
      </c>
      <c r="BE81" s="57">
        <v>1.075339</v>
      </c>
      <c r="BF81" s="16">
        <f t="shared" si="10"/>
        <v>0</v>
      </c>
    </row>
    <row r="82" ht="15.75" customHeight="1">
      <c r="B82" s="89">
        <v>42443.0</v>
      </c>
      <c r="C82" s="57">
        <v>5.265012</v>
      </c>
      <c r="D82" s="16">
        <f t="shared" si="1"/>
        <v>0.01042316771</v>
      </c>
      <c r="H82" s="89">
        <v>42443.0</v>
      </c>
      <c r="I82" s="57">
        <v>7.796492</v>
      </c>
      <c r="J82" s="16">
        <f t="shared" si="2"/>
        <v>0.02309656144</v>
      </c>
      <c r="N82" s="89">
        <v>42443.0</v>
      </c>
      <c r="O82" s="57">
        <v>34.95531</v>
      </c>
      <c r="P82" s="16">
        <f t="shared" si="3"/>
        <v>-0.008210317132</v>
      </c>
      <c r="T82" s="89">
        <v>42443.0</v>
      </c>
      <c r="U82" s="57">
        <v>2.223471</v>
      </c>
      <c r="V82" s="16">
        <f t="shared" si="4"/>
        <v>0</v>
      </c>
      <c r="Z82" s="89">
        <v>42443.0</v>
      </c>
      <c r="AA82" s="81" t="s">
        <v>226</v>
      </c>
      <c r="AB82" s="16" t="str">
        <f t="shared" si="5"/>
        <v>#VALUE!</v>
      </c>
      <c r="AF82" s="89">
        <v>42443.0</v>
      </c>
      <c r="AG82" s="57">
        <v>14.70171</v>
      </c>
      <c r="AH82" s="16">
        <f t="shared" si="6"/>
        <v>0.00668580745</v>
      </c>
      <c r="AL82" s="89">
        <v>42443.0</v>
      </c>
      <c r="AM82" s="57">
        <v>14.89126</v>
      </c>
      <c r="AN82" s="16">
        <f t="shared" si="7"/>
        <v>0.005070824838</v>
      </c>
      <c r="AR82" s="89">
        <v>42443.0</v>
      </c>
      <c r="AS82" s="57">
        <v>2.10001</v>
      </c>
      <c r="AT82" s="16">
        <f t="shared" si="8"/>
        <v>0.01185746754</v>
      </c>
      <c r="AX82" s="89">
        <v>42443.0</v>
      </c>
      <c r="AY82" s="57">
        <v>0.228263</v>
      </c>
      <c r="AZ82" s="16">
        <f t="shared" si="9"/>
        <v>0.005174205594</v>
      </c>
      <c r="BD82" s="89">
        <v>42443.0</v>
      </c>
      <c r="BE82" s="57">
        <v>1.067132</v>
      </c>
      <c r="BF82" s="16">
        <f t="shared" si="10"/>
        <v>-0.007632011859</v>
      </c>
    </row>
    <row r="83" ht="15.75" customHeight="1">
      <c r="B83" s="89">
        <v>42444.0</v>
      </c>
      <c r="C83" s="57">
        <v>5.156386</v>
      </c>
      <c r="D83" s="16">
        <f t="shared" si="1"/>
        <v>-0.02063167187</v>
      </c>
      <c r="H83" s="89">
        <v>42444.0</v>
      </c>
      <c r="I83" s="57">
        <v>7.724786</v>
      </c>
      <c r="J83" s="16">
        <f t="shared" si="2"/>
        <v>-0.009197213311</v>
      </c>
      <c r="N83" s="89">
        <v>42444.0</v>
      </c>
      <c r="O83" s="57">
        <v>35.16752</v>
      </c>
      <c r="P83" s="16">
        <f t="shared" si="3"/>
        <v>0.006070894522</v>
      </c>
      <c r="T83" s="89">
        <v>42444.0</v>
      </c>
      <c r="U83" s="57">
        <v>2.249863</v>
      </c>
      <c r="V83" s="16">
        <f t="shared" si="4"/>
        <v>0.01186972981</v>
      </c>
      <c r="Z83" s="89">
        <v>42444.0</v>
      </c>
      <c r="AA83" s="81" t="s">
        <v>226</v>
      </c>
      <c r="AB83" s="16" t="str">
        <f t="shared" si="5"/>
        <v>#VALUE!</v>
      </c>
      <c r="AF83" s="89">
        <v>42444.0</v>
      </c>
      <c r="AG83" s="57">
        <v>14.75052</v>
      </c>
      <c r="AH83" s="16">
        <f t="shared" si="6"/>
        <v>0.003320021957</v>
      </c>
      <c r="AL83" s="89">
        <v>42444.0</v>
      </c>
      <c r="AM83" s="57">
        <v>15.17677</v>
      </c>
      <c r="AN83" s="16">
        <f t="shared" si="7"/>
        <v>0.01917299141</v>
      </c>
      <c r="AR83" s="89">
        <v>42444.0</v>
      </c>
      <c r="AS83" s="57">
        <v>2.083604</v>
      </c>
      <c r="AT83" s="16">
        <f t="shared" si="8"/>
        <v>-0.007812343751</v>
      </c>
      <c r="AX83" s="89">
        <v>42444.0</v>
      </c>
      <c r="AY83" s="57">
        <v>0.226382</v>
      </c>
      <c r="AZ83" s="16">
        <f t="shared" si="9"/>
        <v>-0.008240494517</v>
      </c>
      <c r="BD83" s="89">
        <v>42444.0</v>
      </c>
      <c r="BE83" s="57">
        <v>1.058923</v>
      </c>
      <c r="BF83" s="16">
        <f t="shared" si="10"/>
        <v>-0.007692581611</v>
      </c>
    </row>
    <row r="84" ht="15.75" customHeight="1">
      <c r="B84" s="89">
        <v>42445.0</v>
      </c>
      <c r="C84" s="57">
        <v>5.258224</v>
      </c>
      <c r="D84" s="16">
        <f t="shared" si="1"/>
        <v>0.01974987908</v>
      </c>
      <c r="H84" s="89">
        <v>42445.0</v>
      </c>
      <c r="I84" s="57">
        <v>7.803012</v>
      </c>
      <c r="J84" s="16">
        <f t="shared" si="2"/>
        <v>0.01012662357</v>
      </c>
      <c r="N84" s="89">
        <v>42445.0</v>
      </c>
      <c r="O84" s="57">
        <v>35.26397</v>
      </c>
      <c r="P84" s="16">
        <f t="shared" si="3"/>
        <v>0.002742587478</v>
      </c>
      <c r="T84" s="89">
        <v>42445.0</v>
      </c>
      <c r="U84" s="57">
        <v>2.216874</v>
      </c>
      <c r="V84" s="16">
        <f t="shared" si="4"/>
        <v>-0.01466267057</v>
      </c>
      <c r="Z84" s="89">
        <v>42445.0</v>
      </c>
      <c r="AA84" s="81" t="s">
        <v>226</v>
      </c>
      <c r="AB84" s="16" t="str">
        <f t="shared" si="5"/>
        <v>#VALUE!</v>
      </c>
      <c r="AF84" s="89">
        <v>42445.0</v>
      </c>
      <c r="AG84" s="57">
        <v>14.85629</v>
      </c>
      <c r="AH84" s="16">
        <f t="shared" si="6"/>
        <v>0.007170594664</v>
      </c>
      <c r="AL84" s="89">
        <v>42445.0</v>
      </c>
      <c r="AM84" s="57">
        <v>15.11666</v>
      </c>
      <c r="AN84" s="16">
        <f t="shared" si="7"/>
        <v>-0.003960658296</v>
      </c>
      <c r="AR84" s="89">
        <v>42445.0</v>
      </c>
      <c r="AS84" s="57">
        <v>2.10001</v>
      </c>
      <c r="AT84" s="16">
        <f t="shared" si="8"/>
        <v>0.007873857028</v>
      </c>
      <c r="AX84" s="89">
        <v>42445.0</v>
      </c>
      <c r="AY84" s="57">
        <v>0.226852</v>
      </c>
      <c r="AZ84" s="16">
        <f t="shared" si="9"/>
        <v>0.002076136795</v>
      </c>
      <c r="BD84" s="89">
        <v>42445.0</v>
      </c>
      <c r="BE84" s="57">
        <v>1.067132</v>
      </c>
      <c r="BF84" s="16">
        <f t="shared" si="10"/>
        <v>0.007752216167</v>
      </c>
    </row>
    <row r="85" ht="15.75" customHeight="1">
      <c r="B85" s="89">
        <v>42446.0</v>
      </c>
      <c r="C85" s="57">
        <v>5.383822</v>
      </c>
      <c r="D85" s="16">
        <f t="shared" si="1"/>
        <v>0.0238860117</v>
      </c>
      <c r="H85" s="89">
        <v>42446.0</v>
      </c>
      <c r="I85" s="57">
        <v>8.011613</v>
      </c>
      <c r="J85" s="16">
        <f t="shared" si="2"/>
        <v>0.02673339475</v>
      </c>
      <c r="N85" s="89">
        <v>42446.0</v>
      </c>
      <c r="O85" s="57">
        <v>35.88128</v>
      </c>
      <c r="P85" s="16">
        <f t="shared" si="3"/>
        <v>0.01750540282</v>
      </c>
      <c r="T85" s="89">
        <v>42446.0</v>
      </c>
      <c r="U85" s="57">
        <v>2.236667</v>
      </c>
      <c r="V85" s="16">
        <f t="shared" si="4"/>
        <v>0.008928337831</v>
      </c>
      <c r="Z85" s="89">
        <v>42446.0</v>
      </c>
      <c r="AA85" s="81" t="s">
        <v>226</v>
      </c>
      <c r="AB85" s="16" t="str">
        <f t="shared" si="5"/>
        <v>#VALUE!</v>
      </c>
      <c r="AF85" s="89">
        <v>42446.0</v>
      </c>
      <c r="AG85" s="57">
        <v>15.24681</v>
      </c>
      <c r="AH85" s="16">
        <f t="shared" si="6"/>
        <v>0.02628650895</v>
      </c>
      <c r="AL85" s="89">
        <v>42446.0</v>
      </c>
      <c r="AM85" s="57">
        <v>15.19179</v>
      </c>
      <c r="AN85" s="16">
        <f t="shared" si="7"/>
        <v>0.004970013217</v>
      </c>
      <c r="AR85" s="89">
        <v>42446.0</v>
      </c>
      <c r="AS85" s="57">
        <v>2.108213</v>
      </c>
      <c r="AT85" s="16">
        <f t="shared" si="8"/>
        <v>0.003906171875</v>
      </c>
      <c r="AX85" s="89">
        <v>42446.0</v>
      </c>
      <c r="AY85" s="57">
        <v>0.232024</v>
      </c>
      <c r="AZ85" s="16">
        <f t="shared" si="9"/>
        <v>0.02279900552</v>
      </c>
      <c r="BD85" s="89">
        <v>42446.0</v>
      </c>
      <c r="BE85" s="57">
        <v>1.067132</v>
      </c>
      <c r="BF85" s="16">
        <f t="shared" si="10"/>
        <v>0</v>
      </c>
    </row>
    <row r="86" ht="15.75" customHeight="1">
      <c r="B86" s="89">
        <v>42447.0</v>
      </c>
      <c r="C86" s="57">
        <v>5.516212</v>
      </c>
      <c r="D86" s="16">
        <f t="shared" si="1"/>
        <v>0.0245903375</v>
      </c>
      <c r="H86" s="89">
        <v>42447.0</v>
      </c>
      <c r="I86" s="57">
        <v>8.115913</v>
      </c>
      <c r="J86" s="16">
        <f t="shared" si="2"/>
        <v>0.01301860187</v>
      </c>
      <c r="N86" s="89">
        <v>42447.0</v>
      </c>
      <c r="O86" s="57">
        <v>36.88441</v>
      </c>
      <c r="P86" s="16">
        <f t="shared" si="3"/>
        <v>0.02795691792</v>
      </c>
      <c r="T86" s="89">
        <v>42447.0</v>
      </c>
      <c r="U86" s="57">
        <v>2.276254</v>
      </c>
      <c r="V86" s="16">
        <f t="shared" si="4"/>
        <v>0.01769910317</v>
      </c>
      <c r="Z86" s="89">
        <v>42447.0</v>
      </c>
      <c r="AA86" s="81" t="s">
        <v>226</v>
      </c>
      <c r="AB86" s="16" t="str">
        <f t="shared" si="5"/>
        <v>#VALUE!</v>
      </c>
      <c r="AF86" s="89">
        <v>42447.0</v>
      </c>
      <c r="AG86" s="57">
        <v>15.4014</v>
      </c>
      <c r="AH86" s="16">
        <f t="shared" si="6"/>
        <v>0.0101391701</v>
      </c>
      <c r="AL86" s="89">
        <v>42447.0</v>
      </c>
      <c r="AM86" s="57">
        <v>15.67264</v>
      </c>
      <c r="AN86" s="16">
        <f t="shared" si="7"/>
        <v>0.03165196465</v>
      </c>
      <c r="AR86" s="89">
        <v>42447.0</v>
      </c>
      <c r="AS86" s="57">
        <v>2.132823</v>
      </c>
      <c r="AT86" s="16">
        <f t="shared" si="8"/>
        <v>0.01167339353</v>
      </c>
      <c r="AX86" s="89">
        <v>42447.0</v>
      </c>
      <c r="AY86" s="57">
        <v>0.235786</v>
      </c>
      <c r="AZ86" s="16">
        <f t="shared" si="9"/>
        <v>0.01621383995</v>
      </c>
      <c r="BD86" s="89">
        <v>42447.0</v>
      </c>
      <c r="BE86" s="57">
        <v>1.067132</v>
      </c>
      <c r="BF86" s="16">
        <f t="shared" si="10"/>
        <v>0</v>
      </c>
    </row>
    <row r="87" ht="15.75" customHeight="1">
      <c r="B87" s="89">
        <v>42450.0</v>
      </c>
      <c r="C87" s="57">
        <v>5.516212</v>
      </c>
      <c r="D87" s="16">
        <f t="shared" si="1"/>
        <v>0</v>
      </c>
      <c r="H87" s="89">
        <v>42450.0</v>
      </c>
      <c r="I87" s="57">
        <v>8.096358</v>
      </c>
      <c r="J87" s="16">
        <f t="shared" si="2"/>
        <v>-0.002409463975</v>
      </c>
      <c r="N87" s="89">
        <v>42450.0</v>
      </c>
      <c r="O87" s="57">
        <v>37.61747</v>
      </c>
      <c r="P87" s="16">
        <f t="shared" si="3"/>
        <v>0.01987452151</v>
      </c>
      <c r="T87" s="89">
        <v>42450.0</v>
      </c>
      <c r="U87" s="57">
        <v>2.355428</v>
      </c>
      <c r="V87" s="16">
        <f t="shared" si="4"/>
        <v>0.03478258577</v>
      </c>
      <c r="Z87" s="89">
        <v>42450.0</v>
      </c>
      <c r="AA87" s="81" t="s">
        <v>226</v>
      </c>
      <c r="AB87" s="16" t="str">
        <f t="shared" si="5"/>
        <v>#VALUE!</v>
      </c>
      <c r="AF87" s="89">
        <v>42450.0</v>
      </c>
      <c r="AG87" s="57">
        <v>15.2875</v>
      </c>
      <c r="AH87" s="16">
        <f t="shared" si="6"/>
        <v>-0.007395431584</v>
      </c>
      <c r="AL87" s="89">
        <v>42450.0</v>
      </c>
      <c r="AM87" s="57">
        <v>16.07836</v>
      </c>
      <c r="AN87" s="16">
        <f t="shared" si="7"/>
        <v>0.02588715111</v>
      </c>
      <c r="AR87" s="89">
        <v>42450.0</v>
      </c>
      <c r="AS87" s="57">
        <v>2.141026</v>
      </c>
      <c r="AT87" s="16">
        <f t="shared" si="8"/>
        <v>0.003846076304</v>
      </c>
      <c r="AX87" s="89">
        <v>42450.0</v>
      </c>
      <c r="AY87" s="57">
        <v>0.237901</v>
      </c>
      <c r="AZ87" s="16">
        <f t="shared" si="9"/>
        <v>0.008969998219</v>
      </c>
      <c r="BD87" s="89">
        <v>42450.0</v>
      </c>
      <c r="BE87" s="57">
        <v>1.083548</v>
      </c>
      <c r="BF87" s="16">
        <f t="shared" si="10"/>
        <v>0.01538328904</v>
      </c>
    </row>
    <row r="88" ht="15.75" customHeight="1">
      <c r="B88" s="89">
        <v>42451.0</v>
      </c>
      <c r="C88" s="57">
        <v>5.404191</v>
      </c>
      <c r="D88" s="16">
        <f t="shared" si="1"/>
        <v>-0.02030759514</v>
      </c>
      <c r="H88" s="89">
        <v>42451.0</v>
      </c>
      <c r="I88" s="57">
        <v>8.089838</v>
      </c>
      <c r="J88" s="16">
        <f t="shared" si="2"/>
        <v>-0.0008053003585</v>
      </c>
      <c r="N88" s="89">
        <v>42451.0</v>
      </c>
      <c r="O88" s="57">
        <v>37.57889</v>
      </c>
      <c r="P88" s="16">
        <f t="shared" si="3"/>
        <v>-0.001025587314</v>
      </c>
      <c r="T88" s="89">
        <v>42451.0</v>
      </c>
      <c r="U88" s="57">
        <v>2.375221</v>
      </c>
      <c r="V88" s="16">
        <f t="shared" si="4"/>
        <v>0.008403143717</v>
      </c>
      <c r="Z88" s="89">
        <v>42451.0</v>
      </c>
      <c r="AA88" s="81" t="s">
        <v>226</v>
      </c>
      <c r="AB88" s="16" t="str">
        <f t="shared" si="5"/>
        <v>#VALUE!</v>
      </c>
      <c r="AF88" s="89">
        <v>42451.0</v>
      </c>
      <c r="AG88" s="57">
        <v>15.29563</v>
      </c>
      <c r="AH88" s="16">
        <f t="shared" si="6"/>
        <v>0.0005318070319</v>
      </c>
      <c r="AL88" s="89">
        <v>42451.0</v>
      </c>
      <c r="AM88" s="57">
        <v>16.19857</v>
      </c>
      <c r="AN88" s="16">
        <f t="shared" si="7"/>
        <v>0.007476508798</v>
      </c>
      <c r="AR88" s="89">
        <v>42451.0</v>
      </c>
      <c r="AS88" s="57">
        <v>2.10001</v>
      </c>
      <c r="AT88" s="16">
        <f t="shared" si="8"/>
        <v>-0.01915717044</v>
      </c>
      <c r="AX88" s="89">
        <v>42451.0</v>
      </c>
      <c r="AY88" s="57">
        <v>0.233905</v>
      </c>
      <c r="AZ88" s="16">
        <f t="shared" si="9"/>
        <v>-0.01679690291</v>
      </c>
      <c r="BD88" s="89">
        <v>42451.0</v>
      </c>
      <c r="BE88" s="57">
        <v>1.058923</v>
      </c>
      <c r="BF88" s="16">
        <f t="shared" si="10"/>
        <v>-0.02272626593</v>
      </c>
    </row>
    <row r="89" ht="15.75" customHeight="1">
      <c r="B89" s="89">
        <v>42452.0</v>
      </c>
      <c r="C89" s="57">
        <v>5.298959</v>
      </c>
      <c r="D89" s="16">
        <f t="shared" si="1"/>
        <v>-0.01947229474</v>
      </c>
      <c r="H89" s="89">
        <v>42452.0</v>
      </c>
      <c r="I89" s="57">
        <v>7.881236</v>
      </c>
      <c r="J89" s="16">
        <f t="shared" si="2"/>
        <v>-0.02578568322</v>
      </c>
      <c r="N89" s="89">
        <v>42452.0</v>
      </c>
      <c r="O89" s="57">
        <v>37.00016</v>
      </c>
      <c r="P89" s="16">
        <f t="shared" si="3"/>
        <v>-0.01540040166</v>
      </c>
      <c r="T89" s="89">
        <v>42452.0</v>
      </c>
      <c r="U89" s="57">
        <v>2.315841</v>
      </c>
      <c r="V89" s="16">
        <f t="shared" si="4"/>
        <v>-0.02499977897</v>
      </c>
      <c r="Z89" s="89">
        <v>42452.0</v>
      </c>
      <c r="AA89" s="81" t="s">
        <v>226</v>
      </c>
      <c r="AB89" s="16" t="str">
        <f t="shared" si="5"/>
        <v>#VALUE!</v>
      </c>
      <c r="AF89" s="89">
        <v>42452.0</v>
      </c>
      <c r="AG89" s="57">
        <v>14.84815</v>
      </c>
      <c r="AH89" s="16">
        <f t="shared" si="6"/>
        <v>-0.02925541478</v>
      </c>
      <c r="AL89" s="89">
        <v>42452.0</v>
      </c>
      <c r="AM89" s="57">
        <v>15.62756</v>
      </c>
      <c r="AN89" s="16">
        <f t="shared" si="7"/>
        <v>-0.03525064249</v>
      </c>
      <c r="AR89" s="89">
        <v>42452.0</v>
      </c>
      <c r="AS89" s="57">
        <v>2.075401</v>
      </c>
      <c r="AT89" s="16">
        <f t="shared" si="8"/>
        <v>-0.01171851563</v>
      </c>
      <c r="AX89" s="89">
        <v>42452.0</v>
      </c>
      <c r="AY89" s="57">
        <v>0.234845</v>
      </c>
      <c r="AZ89" s="16">
        <f t="shared" si="9"/>
        <v>0.004018725551</v>
      </c>
      <c r="BD89" s="89">
        <v>42452.0</v>
      </c>
      <c r="BE89" s="57">
        <v>1.058923</v>
      </c>
      <c r="BF89" s="16">
        <f t="shared" si="10"/>
        <v>0</v>
      </c>
    </row>
    <row r="90" ht="15.75" customHeight="1">
      <c r="B90" s="89">
        <v>42453.0</v>
      </c>
      <c r="C90" s="57">
        <v>5.329509</v>
      </c>
      <c r="D90" s="16">
        <f t="shared" si="1"/>
        <v>0.005765283332</v>
      </c>
      <c r="H90" s="89">
        <v>42453.0</v>
      </c>
      <c r="I90" s="57">
        <v>7.685672</v>
      </c>
      <c r="J90" s="16">
        <f t="shared" si="2"/>
        <v>-0.02481387437</v>
      </c>
      <c r="N90" s="89">
        <v>42453.0</v>
      </c>
      <c r="O90" s="57">
        <v>35.49546</v>
      </c>
      <c r="P90" s="16">
        <f t="shared" si="3"/>
        <v>-0.04066739171</v>
      </c>
      <c r="T90" s="89">
        <v>42453.0</v>
      </c>
      <c r="U90" s="57">
        <v>2.335635</v>
      </c>
      <c r="V90" s="16">
        <f t="shared" si="4"/>
        <v>0.008547218915</v>
      </c>
      <c r="Z90" s="89">
        <v>42453.0</v>
      </c>
      <c r="AA90" s="81" t="s">
        <v>226</v>
      </c>
      <c r="AB90" s="16" t="str">
        <f t="shared" si="5"/>
        <v>#VALUE!</v>
      </c>
      <c r="AF90" s="89">
        <v>42453.0</v>
      </c>
      <c r="AG90" s="57">
        <v>15.20614</v>
      </c>
      <c r="AH90" s="16">
        <f t="shared" si="6"/>
        <v>0.02411007432</v>
      </c>
      <c r="AL90" s="89">
        <v>42453.0</v>
      </c>
      <c r="AM90" s="57">
        <v>15.85296</v>
      </c>
      <c r="AN90" s="16">
        <f t="shared" si="7"/>
        <v>0.0144232369</v>
      </c>
      <c r="AR90" s="89">
        <v>42453.0</v>
      </c>
      <c r="AS90" s="57">
        <v>2.050791</v>
      </c>
      <c r="AT90" s="16">
        <f t="shared" si="8"/>
        <v>-0.01185794938</v>
      </c>
      <c r="AX90" s="89">
        <v>42453.0</v>
      </c>
      <c r="AY90" s="57">
        <v>0.240252</v>
      </c>
      <c r="AZ90" s="16">
        <f t="shared" si="9"/>
        <v>0.02302369648</v>
      </c>
      <c r="BD90" s="89">
        <v>42453.0</v>
      </c>
      <c r="BE90" s="57">
        <v>1.058923</v>
      </c>
      <c r="BF90" s="16">
        <f t="shared" si="10"/>
        <v>0</v>
      </c>
    </row>
    <row r="91" ht="15.75" customHeight="1">
      <c r="B91" s="89">
        <v>42454.0</v>
      </c>
      <c r="C91" s="57">
        <v>5.343089</v>
      </c>
      <c r="D91" s="16">
        <f t="shared" si="1"/>
        <v>0.002548077131</v>
      </c>
      <c r="H91" s="89">
        <v>42454.0</v>
      </c>
      <c r="I91" s="57">
        <v>7.692192</v>
      </c>
      <c r="J91" s="16">
        <f t="shared" si="2"/>
        <v>0.0008483318049</v>
      </c>
      <c r="N91" s="89">
        <v>42454.0</v>
      </c>
      <c r="O91" s="57">
        <v>35.47617</v>
      </c>
      <c r="P91" s="16">
        <f t="shared" si="3"/>
        <v>-0.000543449782</v>
      </c>
      <c r="T91" s="89">
        <v>42454.0</v>
      </c>
      <c r="U91" s="57">
        <v>2.329036</v>
      </c>
      <c r="V91" s="16">
        <f t="shared" si="4"/>
        <v>-0.002825355845</v>
      </c>
      <c r="Z91" s="89">
        <v>42454.0</v>
      </c>
      <c r="AA91" s="81" t="s">
        <v>226</v>
      </c>
      <c r="AB91" s="16" t="str">
        <f t="shared" si="5"/>
        <v>#VALUE!</v>
      </c>
      <c r="AF91" s="89">
        <v>42454.0</v>
      </c>
      <c r="AG91" s="57">
        <v>15.02714</v>
      </c>
      <c r="AH91" s="16">
        <f t="shared" si="6"/>
        <v>-0.0117715607</v>
      </c>
      <c r="AL91" s="89">
        <v>42454.0</v>
      </c>
      <c r="AM91" s="57">
        <v>15.9882</v>
      </c>
      <c r="AN91" s="16">
        <f t="shared" si="7"/>
        <v>0.008530898961</v>
      </c>
      <c r="AR91" s="89">
        <v>42454.0</v>
      </c>
      <c r="AS91" s="57">
        <v>2.067198</v>
      </c>
      <c r="AT91" s="16">
        <f t="shared" si="8"/>
        <v>0.008000327678</v>
      </c>
      <c r="AX91" s="89">
        <v>42454.0</v>
      </c>
      <c r="AY91" s="57">
        <v>0.245188</v>
      </c>
      <c r="AZ91" s="16">
        <f t="shared" si="9"/>
        <v>0.02054509432</v>
      </c>
      <c r="BD91" s="89">
        <v>42454.0</v>
      </c>
      <c r="BE91" s="57">
        <v>1.058923</v>
      </c>
      <c r="BF91" s="16">
        <f t="shared" si="10"/>
        <v>0</v>
      </c>
    </row>
    <row r="92" ht="15.75" customHeight="1">
      <c r="B92" s="89">
        <v>42457.0</v>
      </c>
      <c r="C92" s="57">
        <v>5.37364</v>
      </c>
      <c r="D92" s="16">
        <f t="shared" si="1"/>
        <v>0.005717853474</v>
      </c>
      <c r="H92" s="89">
        <v>42457.0</v>
      </c>
      <c r="I92" s="57">
        <v>7.620485</v>
      </c>
      <c r="J92" s="16">
        <f t="shared" si="2"/>
        <v>-0.009322050204</v>
      </c>
      <c r="N92" s="89">
        <v>42457.0</v>
      </c>
      <c r="O92" s="57">
        <v>35.49546</v>
      </c>
      <c r="P92" s="16">
        <f t="shared" si="3"/>
        <v>0.0005437452803</v>
      </c>
      <c r="T92" s="89">
        <v>42457.0</v>
      </c>
      <c r="U92" s="57">
        <v>2.309243</v>
      </c>
      <c r="V92" s="16">
        <f t="shared" si="4"/>
        <v>-0.008498365848</v>
      </c>
      <c r="Z92" s="89">
        <v>42457.0</v>
      </c>
      <c r="AA92" s="81" t="s">
        <v>226</v>
      </c>
      <c r="AB92" s="16" t="str">
        <f t="shared" si="5"/>
        <v>#VALUE!</v>
      </c>
      <c r="AF92" s="89">
        <v>42457.0</v>
      </c>
      <c r="AG92" s="57">
        <v>14.98646</v>
      </c>
      <c r="AH92" s="16">
        <f t="shared" si="6"/>
        <v>-0.00270710195</v>
      </c>
      <c r="AL92" s="89">
        <v>42457.0</v>
      </c>
      <c r="AM92" s="57">
        <v>15.91306</v>
      </c>
      <c r="AN92" s="16">
        <f t="shared" si="7"/>
        <v>-0.004699716041</v>
      </c>
      <c r="AR92" s="89">
        <v>42457.0</v>
      </c>
      <c r="AS92" s="57">
        <v>2.067198</v>
      </c>
      <c r="AT92" s="16">
        <f t="shared" si="8"/>
        <v>0</v>
      </c>
      <c r="AX92" s="89">
        <v>42457.0</v>
      </c>
      <c r="AY92" s="57">
        <v>0.249655</v>
      </c>
      <c r="AZ92" s="16">
        <f t="shared" si="9"/>
        <v>0.01821867302</v>
      </c>
      <c r="BD92" s="89">
        <v>42457.0</v>
      </c>
      <c r="BE92" s="57">
        <v>1.058923</v>
      </c>
      <c r="BF92" s="16">
        <f t="shared" si="10"/>
        <v>0</v>
      </c>
    </row>
    <row r="93" ht="15.75" customHeight="1">
      <c r="B93" s="89">
        <v>42458.0</v>
      </c>
      <c r="C93" s="57">
        <v>5.383822</v>
      </c>
      <c r="D93" s="16">
        <f t="shared" si="1"/>
        <v>0.001894805011</v>
      </c>
      <c r="H93" s="89">
        <v>42458.0</v>
      </c>
      <c r="I93" s="57">
        <v>7.496628</v>
      </c>
      <c r="J93" s="16">
        <f t="shared" si="2"/>
        <v>-0.01625316499</v>
      </c>
      <c r="N93" s="89">
        <v>42458.0</v>
      </c>
      <c r="O93" s="57">
        <v>36.22852</v>
      </c>
      <c r="P93" s="16">
        <f t="shared" si="3"/>
        <v>0.02065221862</v>
      </c>
      <c r="T93" s="89">
        <v>42458.0</v>
      </c>
      <c r="U93" s="57">
        <v>2.362027</v>
      </c>
      <c r="V93" s="16">
        <f t="shared" si="4"/>
        <v>0.02285770705</v>
      </c>
      <c r="Z93" s="89">
        <v>42458.0</v>
      </c>
      <c r="AA93" s="81" t="s">
        <v>226</v>
      </c>
      <c r="AB93" s="16" t="str">
        <f t="shared" si="5"/>
        <v>#VALUE!</v>
      </c>
      <c r="AF93" s="89">
        <v>42458.0</v>
      </c>
      <c r="AG93" s="57">
        <v>15.25495</v>
      </c>
      <c r="AH93" s="16">
        <f t="shared" si="6"/>
        <v>0.01791550506</v>
      </c>
      <c r="AL93" s="89">
        <v>42458.0</v>
      </c>
      <c r="AM93" s="57">
        <v>15.82291</v>
      </c>
      <c r="AN93" s="16">
        <f t="shared" si="7"/>
        <v>-0.005665158053</v>
      </c>
      <c r="AR93" s="89">
        <v>42458.0</v>
      </c>
      <c r="AS93" s="57">
        <v>2.050791</v>
      </c>
      <c r="AT93" s="16">
        <f t="shared" si="8"/>
        <v>-0.007936830434</v>
      </c>
      <c r="AX93" s="89">
        <v>42458.0</v>
      </c>
      <c r="AY93" s="57">
        <v>0.249655</v>
      </c>
      <c r="AZ93" s="16">
        <f t="shared" si="9"/>
        <v>0</v>
      </c>
      <c r="BD93" s="89">
        <v>42458.0</v>
      </c>
      <c r="BE93" s="57">
        <v>1.067132</v>
      </c>
      <c r="BF93" s="16">
        <f t="shared" si="10"/>
        <v>0.007752216167</v>
      </c>
    </row>
    <row r="94" ht="15.75" customHeight="1">
      <c r="B94" s="89">
        <v>42459.0</v>
      </c>
      <c r="C94" s="57">
        <v>5.356666</v>
      </c>
      <c r="D94" s="16">
        <f t="shared" si="1"/>
        <v>-0.00504400034</v>
      </c>
      <c r="H94" s="89">
        <v>42459.0</v>
      </c>
      <c r="I94" s="57">
        <v>7.54226</v>
      </c>
      <c r="J94" s="16">
        <f t="shared" si="2"/>
        <v>0.006087003383</v>
      </c>
      <c r="N94" s="89">
        <v>42459.0</v>
      </c>
      <c r="O94" s="57">
        <v>37.96471</v>
      </c>
      <c r="P94" s="16">
        <f t="shared" si="3"/>
        <v>0.04792329358</v>
      </c>
      <c r="T94" s="89">
        <v>42459.0</v>
      </c>
      <c r="U94" s="57">
        <v>2.421407</v>
      </c>
      <c r="V94" s="16">
        <f t="shared" si="4"/>
        <v>0.02513942474</v>
      </c>
      <c r="Z94" s="89">
        <v>42459.0</v>
      </c>
      <c r="AA94" s="81" t="s">
        <v>226</v>
      </c>
      <c r="AB94" s="16" t="str">
        <f t="shared" si="5"/>
        <v>#VALUE!</v>
      </c>
      <c r="AF94" s="89">
        <v>42459.0</v>
      </c>
      <c r="AG94" s="57">
        <v>15.58853</v>
      </c>
      <c r="AH94" s="16">
        <f t="shared" si="6"/>
        <v>0.02186700055</v>
      </c>
      <c r="AL94" s="89">
        <v>42459.0</v>
      </c>
      <c r="AM94" s="57">
        <v>16.15349</v>
      </c>
      <c r="AN94" s="16">
        <f t="shared" si="7"/>
        <v>0.0208924907</v>
      </c>
      <c r="AR94" s="89">
        <v>42459.0</v>
      </c>
      <c r="AS94" s="57">
        <v>2.091807</v>
      </c>
      <c r="AT94" s="16">
        <f t="shared" si="8"/>
        <v>0.02000008777</v>
      </c>
      <c r="AX94" s="89">
        <v>42459.0</v>
      </c>
      <c r="AY94" s="57">
        <v>0.245894</v>
      </c>
      <c r="AZ94" s="16">
        <f t="shared" si="9"/>
        <v>-0.01506478941</v>
      </c>
      <c r="BD94" s="89">
        <v>42459.0</v>
      </c>
      <c r="BE94" s="57">
        <v>1.067132</v>
      </c>
      <c r="BF94" s="16">
        <f t="shared" si="10"/>
        <v>0</v>
      </c>
    </row>
    <row r="95" ht="15.75" customHeight="1">
      <c r="B95" s="89">
        <v>42460.0</v>
      </c>
      <c r="C95" s="57">
        <v>5.387218</v>
      </c>
      <c r="D95" s="16">
        <f t="shared" si="1"/>
        <v>0.005703547692</v>
      </c>
      <c r="H95" s="89">
        <v>42460.0</v>
      </c>
      <c r="I95" s="57">
        <v>7.724786</v>
      </c>
      <c r="J95" s="16">
        <f t="shared" si="2"/>
        <v>0.0242004386</v>
      </c>
      <c r="N95" s="89">
        <v>42460.0</v>
      </c>
      <c r="O95" s="57">
        <v>39.62374</v>
      </c>
      <c r="P95" s="16">
        <f t="shared" si="3"/>
        <v>0.04369926703</v>
      </c>
      <c r="T95" s="89">
        <v>42460.0</v>
      </c>
      <c r="U95" s="57">
        <v>2.414809</v>
      </c>
      <c r="V95" s="16">
        <f t="shared" si="4"/>
        <v>-0.002724862033</v>
      </c>
      <c r="Z95" s="89">
        <v>42460.0</v>
      </c>
      <c r="AA95" s="81" t="s">
        <v>226</v>
      </c>
      <c r="AB95" s="16" t="str">
        <f t="shared" si="5"/>
        <v>#VALUE!</v>
      </c>
      <c r="AF95" s="89">
        <v>42460.0</v>
      </c>
      <c r="AG95" s="57">
        <v>15.58853</v>
      </c>
      <c r="AH95" s="16">
        <f t="shared" si="6"/>
        <v>0</v>
      </c>
      <c r="AL95" s="89">
        <v>42460.0</v>
      </c>
      <c r="AM95" s="57">
        <v>16.22862</v>
      </c>
      <c r="AN95" s="16">
        <f t="shared" si="7"/>
        <v>0.004651007306</v>
      </c>
      <c r="AR95" s="89">
        <v>42460.0</v>
      </c>
      <c r="AS95" s="57">
        <v>2.10001</v>
      </c>
      <c r="AT95" s="16">
        <f t="shared" si="8"/>
        <v>0.003921489889</v>
      </c>
      <c r="AX95" s="89">
        <v>42460.0</v>
      </c>
      <c r="AY95" s="57">
        <v>0.245423</v>
      </c>
      <c r="AZ95" s="16">
        <f t="shared" si="9"/>
        <v>-0.001915459507</v>
      </c>
      <c r="BD95" s="89">
        <v>42460.0</v>
      </c>
      <c r="BE95" s="57">
        <v>1.075339</v>
      </c>
      <c r="BF95" s="16">
        <f t="shared" si="10"/>
        <v>0.007690707429</v>
      </c>
    </row>
    <row r="96" ht="15.75" customHeight="1">
      <c r="B96" s="89">
        <v>42461.0</v>
      </c>
      <c r="C96" s="57">
        <v>5.346483</v>
      </c>
      <c r="D96" s="16">
        <f t="shared" si="1"/>
        <v>-0.007561416672</v>
      </c>
      <c r="H96" s="89">
        <v>42461.0</v>
      </c>
      <c r="I96" s="57">
        <v>7.581373</v>
      </c>
      <c r="J96" s="16">
        <f t="shared" si="2"/>
        <v>-0.01856530394</v>
      </c>
      <c r="N96" s="89">
        <v>42461.0</v>
      </c>
      <c r="O96" s="57">
        <v>38.83281</v>
      </c>
      <c r="P96" s="16">
        <f t="shared" si="3"/>
        <v>-0.01996101327</v>
      </c>
      <c r="T96" s="89">
        <v>42461.0</v>
      </c>
      <c r="U96" s="57">
        <v>2.395015</v>
      </c>
      <c r="V96" s="16">
        <f t="shared" si="4"/>
        <v>-0.008196921578</v>
      </c>
      <c r="Z96" s="89">
        <v>42461.0</v>
      </c>
      <c r="AA96" s="81" t="s">
        <v>226</v>
      </c>
      <c r="AB96" s="16" t="str">
        <f t="shared" si="5"/>
        <v>#VALUE!</v>
      </c>
      <c r="AF96" s="89">
        <v>42461.0</v>
      </c>
      <c r="AG96" s="57">
        <v>15.60325</v>
      </c>
      <c r="AH96" s="16">
        <f t="shared" si="6"/>
        <v>0.0009442840345</v>
      </c>
      <c r="AL96" s="89">
        <v>42461.0</v>
      </c>
      <c r="AM96" s="57">
        <v>16.66439</v>
      </c>
      <c r="AN96" s="16">
        <f t="shared" si="7"/>
        <v>0.02685194428</v>
      </c>
      <c r="AR96" s="89">
        <v>42461.0</v>
      </c>
      <c r="AS96" s="57">
        <v>2.157432</v>
      </c>
      <c r="AT96" s="16">
        <f t="shared" si="8"/>
        <v>0.02734367932</v>
      </c>
      <c r="AX96" s="89">
        <v>42461.0</v>
      </c>
      <c r="AY96" s="57">
        <v>0.245659</v>
      </c>
      <c r="AZ96" s="16">
        <f t="shared" si="9"/>
        <v>0.0009616050655</v>
      </c>
      <c r="BD96" s="89">
        <v>42461.0</v>
      </c>
      <c r="BE96" s="57">
        <v>1.067132</v>
      </c>
      <c r="BF96" s="16">
        <f t="shared" si="10"/>
        <v>-0.007632011859</v>
      </c>
    </row>
    <row r="97" ht="15.75" customHeight="1">
      <c r="B97" s="89">
        <v>42464.0</v>
      </c>
      <c r="C97" s="57">
        <v>5.397401</v>
      </c>
      <c r="D97" s="16">
        <f t="shared" si="1"/>
        <v>0.009523643861</v>
      </c>
      <c r="H97" s="89">
        <v>42464.0</v>
      </c>
      <c r="I97" s="57">
        <v>7.640042</v>
      </c>
      <c r="J97" s="16">
        <f t="shared" si="2"/>
        <v>0.007738571892</v>
      </c>
      <c r="N97" s="89">
        <v>42464.0</v>
      </c>
      <c r="O97" s="57">
        <v>38.60131</v>
      </c>
      <c r="P97" s="16">
        <f t="shared" si="3"/>
        <v>-0.005961453729</v>
      </c>
      <c r="T97" s="89">
        <v>42464.0</v>
      </c>
      <c r="U97" s="57">
        <v>2.454396</v>
      </c>
      <c r="V97" s="16">
        <f t="shared" si="4"/>
        <v>0.02479358167</v>
      </c>
      <c r="Z97" s="89">
        <v>42464.0</v>
      </c>
      <c r="AA97" s="81" t="s">
        <v>226</v>
      </c>
      <c r="AB97" s="16" t="str">
        <f t="shared" si="5"/>
        <v>#VALUE!</v>
      </c>
      <c r="AF97" s="89">
        <v>42464.0</v>
      </c>
      <c r="AG97" s="57">
        <v>15.74442</v>
      </c>
      <c r="AH97" s="16">
        <f t="shared" si="6"/>
        <v>0.009047474084</v>
      </c>
      <c r="AL97" s="89">
        <v>42464.0</v>
      </c>
      <c r="AM97" s="57">
        <v>16.72617</v>
      </c>
      <c r="AN97" s="16">
        <f t="shared" si="7"/>
        <v>0.003707306418</v>
      </c>
      <c r="AR97" s="89">
        <v>42464.0</v>
      </c>
      <c r="AS97" s="57">
        <v>2.214855</v>
      </c>
      <c r="AT97" s="16">
        <f t="shared" si="8"/>
        <v>0.02661636612</v>
      </c>
      <c r="AX97" s="89">
        <v>42464.0</v>
      </c>
      <c r="AY97" s="57">
        <v>0.253181</v>
      </c>
      <c r="AZ97" s="16">
        <f t="shared" si="9"/>
        <v>0.03061968013</v>
      </c>
      <c r="BD97" s="89">
        <v>42464.0</v>
      </c>
      <c r="BE97" s="57">
        <v>1.067132</v>
      </c>
      <c r="BF97" s="16">
        <f t="shared" si="10"/>
        <v>0</v>
      </c>
    </row>
    <row r="98" ht="15.75" customHeight="1">
      <c r="B98" s="89">
        <v>42465.0</v>
      </c>
      <c r="C98" s="57">
        <v>5.349877</v>
      </c>
      <c r="D98" s="16">
        <f t="shared" si="1"/>
        <v>-0.008804978544</v>
      </c>
      <c r="H98" s="89">
        <v>42465.0</v>
      </c>
      <c r="I98" s="57">
        <v>7.477071</v>
      </c>
      <c r="J98" s="16">
        <f t="shared" si="2"/>
        <v>-0.02133116546</v>
      </c>
      <c r="N98" s="89">
        <v>42465.0</v>
      </c>
      <c r="O98" s="57">
        <v>37.42456</v>
      </c>
      <c r="P98" s="16">
        <f t="shared" si="3"/>
        <v>-0.03048471671</v>
      </c>
      <c r="T98" s="89">
        <v>42465.0</v>
      </c>
      <c r="U98" s="57">
        <v>2.401613</v>
      </c>
      <c r="V98" s="16">
        <f t="shared" si="4"/>
        <v>-0.02150549463</v>
      </c>
      <c r="Z98" s="89">
        <v>42465.0</v>
      </c>
      <c r="AA98" s="81" t="s">
        <v>226</v>
      </c>
      <c r="AB98" s="16" t="str">
        <f t="shared" si="5"/>
        <v>#VALUE!</v>
      </c>
      <c r="AF98" s="89">
        <v>42465.0</v>
      </c>
      <c r="AG98" s="57">
        <v>15.53682</v>
      </c>
      <c r="AH98" s="16">
        <f t="shared" si="6"/>
        <v>-0.01318562386</v>
      </c>
      <c r="AL98" s="89">
        <v>42465.0</v>
      </c>
      <c r="AM98" s="57">
        <v>16.75705</v>
      </c>
      <c r="AN98" s="16">
        <f t="shared" si="7"/>
        <v>0.001846208666</v>
      </c>
      <c r="AR98" s="89">
        <v>42465.0</v>
      </c>
      <c r="AS98" s="57">
        <v>2.223058</v>
      </c>
      <c r="AT98" s="16">
        <f t="shared" si="8"/>
        <v>0.003703628454</v>
      </c>
      <c r="AX98" s="89">
        <v>42465.0</v>
      </c>
      <c r="AY98" s="57">
        <v>0.25036</v>
      </c>
      <c r="AZ98" s="16">
        <f t="shared" si="9"/>
        <v>-0.01114222631</v>
      </c>
      <c r="BD98" s="89">
        <v>42465.0</v>
      </c>
      <c r="BE98" s="57">
        <v>1.067132</v>
      </c>
      <c r="BF98" s="16">
        <f t="shared" si="10"/>
        <v>0</v>
      </c>
    </row>
    <row r="99" ht="15.75" customHeight="1">
      <c r="B99" s="89">
        <v>42466.0</v>
      </c>
      <c r="C99" s="57">
        <v>5.349877</v>
      </c>
      <c r="D99" s="16">
        <f t="shared" si="1"/>
        <v>0</v>
      </c>
      <c r="H99" s="89">
        <v>42466.0</v>
      </c>
      <c r="I99" s="57">
        <v>7.346694</v>
      </c>
      <c r="J99" s="16">
        <f t="shared" si="2"/>
        <v>-0.01743690812</v>
      </c>
      <c r="N99" s="89">
        <v>42466.0</v>
      </c>
      <c r="O99" s="57">
        <v>37.01945</v>
      </c>
      <c r="P99" s="16">
        <f t="shared" si="3"/>
        <v>-0.01082470976</v>
      </c>
      <c r="T99" s="89">
        <v>42466.0</v>
      </c>
      <c r="U99" s="57">
        <v>2.368624</v>
      </c>
      <c r="V99" s="16">
        <f t="shared" si="4"/>
        <v>-0.01373618481</v>
      </c>
      <c r="Z99" s="89">
        <v>42466.0</v>
      </c>
      <c r="AA99" s="81" t="s">
        <v>226</v>
      </c>
      <c r="AB99" s="16" t="str">
        <f t="shared" si="5"/>
        <v>#VALUE!</v>
      </c>
      <c r="AF99" s="89">
        <v>42466.0</v>
      </c>
      <c r="AG99" s="57">
        <v>15.34582</v>
      </c>
      <c r="AH99" s="16">
        <f t="shared" si="6"/>
        <v>-0.01229337792</v>
      </c>
      <c r="AL99" s="89">
        <v>42466.0</v>
      </c>
      <c r="AM99" s="57">
        <v>16.7725</v>
      </c>
      <c r="AN99" s="16">
        <f t="shared" si="7"/>
        <v>0.000921999994</v>
      </c>
      <c r="AR99" s="89">
        <v>42466.0</v>
      </c>
      <c r="AS99" s="57">
        <v>2.198448</v>
      </c>
      <c r="AT99" s="16">
        <f t="shared" si="8"/>
        <v>-0.01107033645</v>
      </c>
      <c r="AX99" s="89">
        <v>42466.0</v>
      </c>
      <c r="AY99" s="57">
        <v>0.254703</v>
      </c>
      <c r="AZ99" s="16">
        <f t="shared" si="9"/>
        <v>0.01734702029</v>
      </c>
      <c r="BD99" s="89">
        <v>42466.0</v>
      </c>
      <c r="BE99" s="57">
        <v>1.034296</v>
      </c>
      <c r="BF99" s="16">
        <f t="shared" si="10"/>
        <v>-0.03077032645</v>
      </c>
    </row>
    <row r="100" ht="15.75" customHeight="1">
      <c r="B100" s="89">
        <v>42467.0</v>
      </c>
      <c r="C100" s="57">
        <v>5.320279</v>
      </c>
      <c r="D100" s="16">
        <f t="shared" si="1"/>
        <v>-0.005532463644</v>
      </c>
      <c r="H100" s="89">
        <v>42467.0</v>
      </c>
      <c r="I100" s="57">
        <v>7.294544</v>
      </c>
      <c r="J100" s="16">
        <f t="shared" si="2"/>
        <v>-0.007098430941</v>
      </c>
      <c r="N100" s="89">
        <v>42467.0</v>
      </c>
      <c r="O100" s="57">
        <v>37.00016</v>
      </c>
      <c r="P100" s="16">
        <f t="shared" si="3"/>
        <v>-0.0005210774336</v>
      </c>
      <c r="T100" s="89">
        <v>42467.0</v>
      </c>
      <c r="U100" s="57">
        <v>2.395015</v>
      </c>
      <c r="V100" s="16">
        <f t="shared" si="4"/>
        <v>0.01114191193</v>
      </c>
      <c r="Z100" s="89">
        <v>42467.0</v>
      </c>
      <c r="AA100" s="81" t="s">
        <v>226</v>
      </c>
      <c r="AB100" s="16" t="str">
        <f t="shared" si="5"/>
        <v>#VALUE!</v>
      </c>
      <c r="AF100" s="89">
        <v>42467.0</v>
      </c>
      <c r="AG100" s="57">
        <v>15.2877</v>
      </c>
      <c r="AH100" s="16">
        <f t="shared" si="6"/>
        <v>-0.003787350562</v>
      </c>
      <c r="AL100" s="89">
        <v>42467.0</v>
      </c>
      <c r="AM100" s="57">
        <v>16.40183</v>
      </c>
      <c r="AN100" s="16">
        <f t="shared" si="7"/>
        <v>-0.02209986585</v>
      </c>
      <c r="AR100" s="89">
        <v>42467.0</v>
      </c>
      <c r="AS100" s="57">
        <v>2.206652</v>
      </c>
      <c r="AT100" s="16">
        <f t="shared" si="8"/>
        <v>0.00373172347</v>
      </c>
      <c r="AX100" s="89">
        <v>42467.0</v>
      </c>
      <c r="AY100" s="57">
        <v>0.249849</v>
      </c>
      <c r="AZ100" s="16">
        <f t="shared" si="9"/>
        <v>-0.01905749049</v>
      </c>
      <c r="BD100" s="89">
        <v>42467.0</v>
      </c>
      <c r="BE100" s="57">
        <v>1.026087</v>
      </c>
      <c r="BF100" s="16">
        <f t="shared" si="10"/>
        <v>-0.007936799524</v>
      </c>
    </row>
    <row r="101" ht="15.75" customHeight="1">
      <c r="B101" s="89">
        <v>42468.0</v>
      </c>
      <c r="C101" s="57">
        <v>5.397974</v>
      </c>
      <c r="D101" s="16">
        <f t="shared" si="1"/>
        <v>0.01460355745</v>
      </c>
      <c r="H101" s="89">
        <v>42468.0</v>
      </c>
      <c r="I101" s="57">
        <v>7.450995</v>
      </c>
      <c r="J101" s="16">
        <f t="shared" si="2"/>
        <v>0.02144767377</v>
      </c>
      <c r="N101" s="89">
        <v>42468.0</v>
      </c>
      <c r="O101" s="57">
        <v>37.90684</v>
      </c>
      <c r="P101" s="16">
        <f t="shared" si="3"/>
        <v>0.0245047589</v>
      </c>
      <c r="T101" s="89">
        <v>42468.0</v>
      </c>
      <c r="U101" s="57">
        <v>2.474189</v>
      </c>
      <c r="V101" s="16">
        <f t="shared" si="4"/>
        <v>0.03305783054</v>
      </c>
      <c r="Z101" s="89">
        <v>42468.0</v>
      </c>
      <c r="AA101" s="81" t="s">
        <v>226</v>
      </c>
      <c r="AB101" s="16" t="str">
        <f t="shared" si="5"/>
        <v>#VALUE!</v>
      </c>
      <c r="AF101" s="89">
        <v>42468.0</v>
      </c>
      <c r="AG101" s="57">
        <v>15.9105</v>
      </c>
      <c r="AH101" s="16">
        <f t="shared" si="6"/>
        <v>0.04073863302</v>
      </c>
      <c r="AL101" s="89">
        <v>42468.0</v>
      </c>
      <c r="AM101" s="57">
        <v>16.67984</v>
      </c>
      <c r="AN101" s="16">
        <f t="shared" si="7"/>
        <v>0.0169499379</v>
      </c>
      <c r="AR101" s="89">
        <v>42468.0</v>
      </c>
      <c r="AS101" s="57">
        <v>2.182042</v>
      </c>
      <c r="AT101" s="16">
        <f t="shared" si="8"/>
        <v>-0.0111526421</v>
      </c>
      <c r="AX101" s="89">
        <v>42468.0</v>
      </c>
      <c r="AY101" s="57">
        <v>0.251638</v>
      </c>
      <c r="AZ101" s="16">
        <f t="shared" si="9"/>
        <v>0.007160324836</v>
      </c>
      <c r="BD101" s="89">
        <v>42468.0</v>
      </c>
      <c r="BE101" s="57">
        <v>1.034296</v>
      </c>
      <c r="BF101" s="16">
        <f t="shared" si="10"/>
        <v>0.008000296271</v>
      </c>
    </row>
    <row r="102" ht="15.75" customHeight="1">
      <c r="B102" s="89">
        <v>42471.0</v>
      </c>
      <c r="C102" s="57">
        <v>5.431272</v>
      </c>
      <c r="D102" s="16">
        <f t="shared" si="1"/>
        <v>0.006168610668</v>
      </c>
      <c r="H102" s="89">
        <v>42471.0</v>
      </c>
      <c r="I102" s="57">
        <v>7.522702</v>
      </c>
      <c r="J102" s="16">
        <f t="shared" si="2"/>
        <v>0.009623815343</v>
      </c>
      <c r="N102" s="89">
        <v>42471.0</v>
      </c>
      <c r="O102" s="57">
        <v>38.67847</v>
      </c>
      <c r="P102" s="16">
        <f t="shared" si="3"/>
        <v>0.02035595687</v>
      </c>
      <c r="T102" s="89">
        <v>42471.0</v>
      </c>
      <c r="U102" s="57">
        <v>2.53357</v>
      </c>
      <c r="V102" s="16">
        <f t="shared" si="4"/>
        <v>0.02400018754</v>
      </c>
      <c r="Z102" s="89">
        <v>42471.0</v>
      </c>
      <c r="AA102" s="81" t="s">
        <v>226</v>
      </c>
      <c r="AB102" s="16" t="str">
        <f t="shared" si="5"/>
        <v>#VALUE!</v>
      </c>
      <c r="AF102" s="89">
        <v>42471.0</v>
      </c>
      <c r="AG102" s="57">
        <v>15.96032</v>
      </c>
      <c r="AH102" s="16">
        <f t="shared" si="6"/>
        <v>0.003131265516</v>
      </c>
      <c r="AL102" s="89">
        <v>42471.0</v>
      </c>
      <c r="AM102" s="57">
        <v>16.74161</v>
      </c>
      <c r="AN102" s="16">
        <f t="shared" si="7"/>
        <v>0.003703272933</v>
      </c>
      <c r="AR102" s="89">
        <v>42471.0</v>
      </c>
      <c r="AS102" s="57">
        <v>2.182042</v>
      </c>
      <c r="AT102" s="16">
        <f t="shared" si="8"/>
        <v>0</v>
      </c>
      <c r="AX102" s="89">
        <v>42471.0</v>
      </c>
      <c r="AY102" s="57">
        <v>0.254192</v>
      </c>
      <c r="AZ102" s="16">
        <f t="shared" si="9"/>
        <v>0.01014950047</v>
      </c>
      <c r="BD102" s="89">
        <v>42471.0</v>
      </c>
      <c r="BE102" s="57">
        <v>1.050714</v>
      </c>
      <c r="BF102" s="16">
        <f t="shared" si="10"/>
        <v>0.01587359905</v>
      </c>
    </row>
    <row r="103" ht="15.75" customHeight="1">
      <c r="B103" s="89">
        <v>42472.0</v>
      </c>
      <c r="C103" s="57">
        <v>5.483069</v>
      </c>
      <c r="D103" s="16">
        <f t="shared" si="1"/>
        <v>0.00953680832</v>
      </c>
      <c r="H103" s="89">
        <v>42472.0</v>
      </c>
      <c r="I103" s="57">
        <v>7.555298</v>
      </c>
      <c r="J103" s="16">
        <f t="shared" si="2"/>
        <v>0.004333017578</v>
      </c>
      <c r="N103" s="89">
        <v>42472.0</v>
      </c>
      <c r="O103" s="57">
        <v>38.6399</v>
      </c>
      <c r="P103" s="16">
        <f t="shared" si="3"/>
        <v>-0.0009971955974</v>
      </c>
      <c r="T103" s="89">
        <v>42472.0</v>
      </c>
      <c r="U103" s="57">
        <v>2.467592</v>
      </c>
      <c r="V103" s="16">
        <f t="shared" si="4"/>
        <v>-0.02604151454</v>
      </c>
      <c r="Z103" s="89">
        <v>42472.0</v>
      </c>
      <c r="AA103" s="81" t="s">
        <v>226</v>
      </c>
      <c r="AB103" s="16" t="str">
        <f t="shared" si="5"/>
        <v>#VALUE!</v>
      </c>
      <c r="AF103" s="89">
        <v>42472.0</v>
      </c>
      <c r="AG103" s="57">
        <v>15.80254</v>
      </c>
      <c r="AH103" s="16">
        <f t="shared" si="6"/>
        <v>-0.009885766701</v>
      </c>
      <c r="AL103" s="89">
        <v>42472.0</v>
      </c>
      <c r="AM103" s="57">
        <v>16.67984</v>
      </c>
      <c r="AN103" s="16">
        <f t="shared" si="7"/>
        <v>-0.003689609303</v>
      </c>
      <c r="AR103" s="89">
        <v>42472.0</v>
      </c>
      <c r="AS103" s="57">
        <v>2.182042</v>
      </c>
      <c r="AT103" s="16">
        <f t="shared" si="8"/>
        <v>0</v>
      </c>
      <c r="AX103" s="89">
        <v>42472.0</v>
      </c>
      <c r="AY103" s="57">
        <v>0.249083</v>
      </c>
      <c r="AZ103" s="16">
        <f t="shared" si="9"/>
        <v>-0.0200989803</v>
      </c>
      <c r="BD103" s="89">
        <v>42472.0</v>
      </c>
      <c r="BE103" s="57">
        <v>1.034296</v>
      </c>
      <c r="BF103" s="16">
        <f t="shared" si="10"/>
        <v>-0.01562556509</v>
      </c>
    </row>
    <row r="104" ht="15.75" customHeight="1">
      <c r="B104" s="89">
        <v>42473.0</v>
      </c>
      <c r="C104" s="57">
        <v>5.63106</v>
      </c>
      <c r="D104" s="16">
        <f t="shared" si="1"/>
        <v>0.02699054125</v>
      </c>
      <c r="H104" s="89">
        <v>42473.0</v>
      </c>
      <c r="I104" s="57">
        <v>7.640042</v>
      </c>
      <c r="J104" s="16">
        <f t="shared" si="2"/>
        <v>0.0112165</v>
      </c>
      <c r="N104" s="89">
        <v>42473.0</v>
      </c>
      <c r="O104" s="57">
        <v>40.24105</v>
      </c>
      <c r="P104" s="16">
        <f t="shared" si="3"/>
        <v>0.04143773664</v>
      </c>
      <c r="T104" s="89">
        <v>42473.0</v>
      </c>
      <c r="U104" s="57">
        <v>2.474189</v>
      </c>
      <c r="V104" s="16">
        <f t="shared" si="4"/>
        <v>0.002673456552</v>
      </c>
      <c r="Z104" s="89">
        <v>42473.0</v>
      </c>
      <c r="AA104" s="81" t="s">
        <v>226</v>
      </c>
      <c r="AB104" s="16" t="str">
        <f t="shared" si="5"/>
        <v>#VALUE!</v>
      </c>
      <c r="AF104" s="89">
        <v>42473.0</v>
      </c>
      <c r="AG104" s="57">
        <v>16.7409</v>
      </c>
      <c r="AH104" s="16">
        <f t="shared" si="6"/>
        <v>0.05938032747</v>
      </c>
      <c r="AL104" s="89">
        <v>42473.0</v>
      </c>
      <c r="AM104" s="57">
        <v>16.69528</v>
      </c>
      <c r="AN104" s="16">
        <f t="shared" si="7"/>
        <v>0.0009256683517</v>
      </c>
      <c r="AR104" s="89">
        <v>42473.0</v>
      </c>
      <c r="AS104" s="57">
        <v>2.206652</v>
      </c>
      <c r="AT104" s="16">
        <f t="shared" si="8"/>
        <v>0.01127842635</v>
      </c>
      <c r="AX104" s="89">
        <v>42473.0</v>
      </c>
      <c r="AY104" s="57">
        <v>0.252404</v>
      </c>
      <c r="AZ104" s="16">
        <f t="shared" si="9"/>
        <v>0.0133329051</v>
      </c>
      <c r="BD104" s="89">
        <v>42473.0</v>
      </c>
      <c r="BE104" s="57">
        <v>1.042505</v>
      </c>
      <c r="BF104" s="16">
        <f t="shared" si="10"/>
        <v>0.007936799524</v>
      </c>
    </row>
    <row r="105" ht="15.75" customHeight="1">
      <c r="B105" s="89">
        <v>42474.0</v>
      </c>
      <c r="C105" s="57">
        <v>5.686557</v>
      </c>
      <c r="D105" s="16">
        <f t="shared" si="1"/>
        <v>0.009855515658</v>
      </c>
      <c r="H105" s="89">
        <v>42474.0</v>
      </c>
      <c r="I105" s="57">
        <v>7.659597</v>
      </c>
      <c r="J105" s="16">
        <f t="shared" si="2"/>
        <v>0.002559540903</v>
      </c>
      <c r="N105" s="89">
        <v>42474.0</v>
      </c>
      <c r="O105" s="57">
        <v>39.73948</v>
      </c>
      <c r="P105" s="16">
        <f t="shared" si="3"/>
        <v>-0.01246413799</v>
      </c>
      <c r="T105" s="89">
        <v>42474.0</v>
      </c>
      <c r="U105" s="57">
        <v>2.474189</v>
      </c>
      <c r="V105" s="16">
        <f t="shared" si="4"/>
        <v>0</v>
      </c>
      <c r="Z105" s="89">
        <v>42474.0</v>
      </c>
      <c r="AA105" s="81" t="s">
        <v>226</v>
      </c>
      <c r="AB105" s="16" t="str">
        <f t="shared" si="5"/>
        <v>#VALUE!</v>
      </c>
      <c r="AF105" s="89">
        <v>42474.0</v>
      </c>
      <c r="AG105" s="57">
        <v>16.44195</v>
      </c>
      <c r="AH105" s="16">
        <f t="shared" si="6"/>
        <v>-0.01785746286</v>
      </c>
      <c r="AL105" s="89">
        <v>42474.0</v>
      </c>
      <c r="AM105" s="57">
        <v>17.12772</v>
      </c>
      <c r="AN105" s="16">
        <f t="shared" si="7"/>
        <v>0.02590193156</v>
      </c>
      <c r="AR105" s="89">
        <v>42474.0</v>
      </c>
      <c r="AS105" s="57">
        <v>2.198448</v>
      </c>
      <c r="AT105" s="16">
        <f t="shared" si="8"/>
        <v>-0.003717849484</v>
      </c>
      <c r="AX105" s="89">
        <v>42474.0</v>
      </c>
      <c r="AY105" s="57">
        <v>0.257514</v>
      </c>
      <c r="AZ105" s="16">
        <f t="shared" si="9"/>
        <v>0.02024532099</v>
      </c>
      <c r="BD105" s="89">
        <v>42474.0</v>
      </c>
      <c r="BE105" s="57">
        <v>1.042505</v>
      </c>
      <c r="BF105" s="16">
        <f t="shared" si="10"/>
        <v>0</v>
      </c>
    </row>
    <row r="106" ht="15.75" customHeight="1">
      <c r="B106" s="89">
        <v>42475.0</v>
      </c>
      <c r="C106" s="57">
        <v>5.46827</v>
      </c>
      <c r="D106" s="16">
        <f t="shared" si="1"/>
        <v>-0.03838649643</v>
      </c>
      <c r="H106" s="89">
        <v>42475.0</v>
      </c>
      <c r="I106" s="57">
        <v>7.666116</v>
      </c>
      <c r="J106" s="16">
        <f t="shared" si="2"/>
        <v>0.000851089163</v>
      </c>
      <c r="N106" s="89">
        <v>42475.0</v>
      </c>
      <c r="O106" s="57">
        <v>39.73948</v>
      </c>
      <c r="P106" s="16">
        <f t="shared" si="3"/>
        <v>0</v>
      </c>
      <c r="T106" s="89">
        <v>42475.0</v>
      </c>
      <c r="U106" s="57">
        <v>2.487385</v>
      </c>
      <c r="V106" s="16">
        <f t="shared" si="4"/>
        <v>0.005333464824</v>
      </c>
      <c r="Z106" s="89">
        <v>42475.0</v>
      </c>
      <c r="AA106" s="81" t="s">
        <v>226</v>
      </c>
      <c r="AB106" s="16" t="str">
        <f t="shared" si="5"/>
        <v>#VALUE!</v>
      </c>
      <c r="AF106" s="89">
        <v>42475.0</v>
      </c>
      <c r="AG106" s="57">
        <v>16.43365</v>
      </c>
      <c r="AH106" s="16">
        <f t="shared" si="6"/>
        <v>-0.0005048063034</v>
      </c>
      <c r="AL106" s="89">
        <v>42475.0</v>
      </c>
      <c r="AM106" s="57">
        <v>16.94239</v>
      </c>
      <c r="AN106" s="16">
        <f t="shared" si="7"/>
        <v>-0.01082047114</v>
      </c>
      <c r="AR106" s="89">
        <v>42475.0</v>
      </c>
      <c r="AS106" s="57">
        <v>2.190245</v>
      </c>
      <c r="AT106" s="16">
        <f t="shared" si="8"/>
        <v>-0.003731268604</v>
      </c>
      <c r="AX106" s="89">
        <v>42475.0</v>
      </c>
      <c r="AY106" s="57">
        <v>0.254959</v>
      </c>
      <c r="AZ106" s="16">
        <f t="shared" si="9"/>
        <v>-0.00992179066</v>
      </c>
      <c r="BD106" s="89">
        <v>42475.0</v>
      </c>
      <c r="BE106" s="57">
        <v>1.050714</v>
      </c>
      <c r="BF106" s="16">
        <f t="shared" si="10"/>
        <v>0.007874302761</v>
      </c>
    </row>
    <row r="107" ht="15.75" customHeight="1">
      <c r="B107" s="89">
        <v>42478.0</v>
      </c>
      <c r="C107" s="57">
        <v>5.475669</v>
      </c>
      <c r="D107" s="16">
        <f t="shared" si="1"/>
        <v>0.001353078762</v>
      </c>
      <c r="H107" s="89">
        <v>42478.0</v>
      </c>
      <c r="I107" s="57">
        <v>7.659597</v>
      </c>
      <c r="J107" s="16">
        <f t="shared" si="2"/>
        <v>-0.0008503654262</v>
      </c>
      <c r="N107" s="89">
        <v>42478.0</v>
      </c>
      <c r="O107" s="57">
        <v>39.4694</v>
      </c>
      <c r="P107" s="16">
        <f t="shared" si="3"/>
        <v>-0.006796264068</v>
      </c>
      <c r="T107" s="89">
        <v>42478.0</v>
      </c>
      <c r="U107" s="57">
        <v>2.507179</v>
      </c>
      <c r="V107" s="16">
        <f t="shared" si="4"/>
        <v>0.007957754831</v>
      </c>
      <c r="Z107" s="89">
        <v>42478.0</v>
      </c>
      <c r="AA107" s="81" t="s">
        <v>226</v>
      </c>
      <c r="AB107" s="16" t="str">
        <f t="shared" si="5"/>
        <v>#VALUE!</v>
      </c>
      <c r="AF107" s="89">
        <v>42478.0</v>
      </c>
      <c r="AG107" s="57">
        <v>16.54991</v>
      </c>
      <c r="AH107" s="16">
        <f t="shared" si="6"/>
        <v>0.007074508706</v>
      </c>
      <c r="AL107" s="89">
        <v>42478.0</v>
      </c>
      <c r="AM107" s="57">
        <v>17.01961</v>
      </c>
      <c r="AN107" s="16">
        <f t="shared" si="7"/>
        <v>0.004557798516</v>
      </c>
      <c r="AR107" s="89">
        <v>42478.0</v>
      </c>
      <c r="AS107" s="57">
        <v>2.190245</v>
      </c>
      <c r="AT107" s="16">
        <f t="shared" si="8"/>
        <v>0</v>
      </c>
      <c r="AX107" s="89">
        <v>42478.0</v>
      </c>
      <c r="AY107" s="57">
        <v>0.25598</v>
      </c>
      <c r="AZ107" s="16">
        <f t="shared" si="9"/>
        <v>0.00400456544</v>
      </c>
      <c r="BD107" s="89">
        <v>42478.0</v>
      </c>
      <c r="BE107" s="57">
        <v>1.108175</v>
      </c>
      <c r="BF107" s="16">
        <f t="shared" si="10"/>
        <v>0.05468757435</v>
      </c>
    </row>
    <row r="108" ht="15.75" customHeight="1">
      <c r="B108" s="89">
        <v>42479.0</v>
      </c>
      <c r="C108" s="57">
        <v>5.483069</v>
      </c>
      <c r="D108" s="16">
        <f t="shared" si="1"/>
        <v>0.00135143304</v>
      </c>
      <c r="H108" s="89">
        <v>42479.0</v>
      </c>
      <c r="I108" s="57">
        <v>7.724786</v>
      </c>
      <c r="J108" s="16">
        <f t="shared" si="2"/>
        <v>0.008510761075</v>
      </c>
      <c r="N108" s="89">
        <v>42479.0</v>
      </c>
      <c r="O108" s="57">
        <v>38.50485</v>
      </c>
      <c r="P108" s="16">
        <f t="shared" si="3"/>
        <v>-0.024437919</v>
      </c>
      <c r="T108" s="89">
        <v>42479.0</v>
      </c>
      <c r="U108" s="57">
        <v>2.467592</v>
      </c>
      <c r="V108" s="16">
        <f t="shared" si="4"/>
        <v>-0.01578945899</v>
      </c>
      <c r="Z108" s="89">
        <v>42479.0</v>
      </c>
      <c r="AA108" s="81" t="s">
        <v>226</v>
      </c>
      <c r="AB108" s="16" t="str">
        <f t="shared" si="5"/>
        <v>#VALUE!</v>
      </c>
      <c r="AF108" s="89">
        <v>42479.0</v>
      </c>
      <c r="AG108" s="57">
        <v>16.06827</v>
      </c>
      <c r="AH108" s="16">
        <f t="shared" si="6"/>
        <v>-0.02910227306</v>
      </c>
      <c r="AL108" s="89">
        <v>42479.0</v>
      </c>
      <c r="AM108" s="57">
        <v>16.92694</v>
      </c>
      <c r="AN108" s="16">
        <f t="shared" si="7"/>
        <v>-0.005444895623</v>
      </c>
      <c r="AR108" s="89">
        <v>42479.0</v>
      </c>
      <c r="AS108" s="57">
        <v>2.198448</v>
      </c>
      <c r="AT108" s="16">
        <f t="shared" si="8"/>
        <v>0.003745243112</v>
      </c>
      <c r="AX108" s="89">
        <v>42479.0</v>
      </c>
      <c r="AY108" s="57">
        <v>0.253682</v>
      </c>
      <c r="AZ108" s="16">
        <f t="shared" si="9"/>
        <v>-0.008977263849</v>
      </c>
      <c r="BD108" s="89">
        <v>42479.0</v>
      </c>
      <c r="BE108" s="57">
        <v>1.067132</v>
      </c>
      <c r="BF108" s="16">
        <f t="shared" si="10"/>
        <v>-0.03703656913</v>
      </c>
    </row>
    <row r="109" ht="15.75" customHeight="1">
      <c r="B109" s="89">
        <v>42480.0</v>
      </c>
      <c r="C109" s="57">
        <v>5.449771</v>
      </c>
      <c r="D109" s="16">
        <f t="shared" si="1"/>
        <v>-0.00607287634</v>
      </c>
      <c r="H109" s="89">
        <v>42480.0</v>
      </c>
      <c r="I109" s="57">
        <v>7.822569</v>
      </c>
      <c r="J109" s="16">
        <f t="shared" si="2"/>
        <v>0.01265834419</v>
      </c>
      <c r="N109" s="89">
        <v>42480.0</v>
      </c>
      <c r="O109" s="57">
        <v>38.56273</v>
      </c>
      <c r="P109" s="16">
        <f t="shared" si="3"/>
        <v>0.001503187261</v>
      </c>
      <c r="T109" s="89">
        <v>42480.0</v>
      </c>
      <c r="U109" s="57">
        <v>2.428005</v>
      </c>
      <c r="V109" s="16">
        <f t="shared" si="4"/>
        <v>-0.01604276558</v>
      </c>
      <c r="Z109" s="89">
        <v>42480.0</v>
      </c>
      <c r="AA109" s="81" t="s">
        <v>226</v>
      </c>
      <c r="AB109" s="16" t="str">
        <f t="shared" si="5"/>
        <v>#VALUE!</v>
      </c>
      <c r="AF109" s="89">
        <v>42480.0</v>
      </c>
      <c r="AG109" s="57">
        <v>15.66138</v>
      </c>
      <c r="AH109" s="16">
        <f t="shared" si="6"/>
        <v>-0.02532257673</v>
      </c>
      <c r="AL109" s="89">
        <v>42480.0</v>
      </c>
      <c r="AM109" s="57">
        <v>16.55628</v>
      </c>
      <c r="AN109" s="16">
        <f t="shared" si="7"/>
        <v>-0.02189763773</v>
      </c>
      <c r="AR109" s="89">
        <v>42480.0</v>
      </c>
      <c r="AS109" s="57">
        <v>2.165636</v>
      </c>
      <c r="AT109" s="16">
        <f t="shared" si="8"/>
        <v>-0.01492507442</v>
      </c>
      <c r="AX109" s="89">
        <v>42480.0</v>
      </c>
      <c r="AY109" s="57">
        <v>0.248827</v>
      </c>
      <c r="AZ109" s="16">
        <f t="shared" si="9"/>
        <v>-0.01913813357</v>
      </c>
      <c r="BD109" s="89">
        <v>42480.0</v>
      </c>
      <c r="BE109" s="57">
        <v>1.075339</v>
      </c>
      <c r="BF109" s="16">
        <f t="shared" si="10"/>
        <v>0.007690707429</v>
      </c>
    </row>
    <row r="110" ht="15.75" customHeight="1">
      <c r="B110" s="89">
        <v>42481.0</v>
      </c>
      <c r="C110" s="57">
        <v>5.538566</v>
      </c>
      <c r="D110" s="16">
        <f t="shared" si="1"/>
        <v>0.01629334517</v>
      </c>
      <c r="H110" s="89">
        <v>42481.0</v>
      </c>
      <c r="I110" s="57">
        <v>7.646559</v>
      </c>
      <c r="J110" s="16">
        <f t="shared" si="2"/>
        <v>-0.02250028092</v>
      </c>
      <c r="N110" s="89">
        <v>42481.0</v>
      </c>
      <c r="O110" s="57">
        <v>38.71706</v>
      </c>
      <c r="P110" s="16">
        <f t="shared" si="3"/>
        <v>0.004002050685</v>
      </c>
      <c r="T110" s="89">
        <v>42481.0</v>
      </c>
      <c r="U110" s="57">
        <v>2.401613</v>
      </c>
      <c r="V110" s="16">
        <f t="shared" si="4"/>
        <v>-0.01086982935</v>
      </c>
      <c r="Z110" s="89">
        <v>42481.0</v>
      </c>
      <c r="AA110" s="81" t="s">
        <v>226</v>
      </c>
      <c r="AB110" s="16" t="str">
        <f t="shared" si="5"/>
        <v>#VALUE!</v>
      </c>
      <c r="AF110" s="89">
        <v>42481.0</v>
      </c>
      <c r="AG110" s="57">
        <v>15.84406</v>
      </c>
      <c r="AH110" s="16">
        <f t="shared" si="6"/>
        <v>0.01166436163</v>
      </c>
      <c r="AL110" s="89">
        <v>42481.0</v>
      </c>
      <c r="AM110" s="57">
        <v>16.54083</v>
      </c>
      <c r="AN110" s="16">
        <f t="shared" si="7"/>
        <v>-0.000933180642</v>
      </c>
      <c r="AR110" s="89">
        <v>42481.0</v>
      </c>
      <c r="AS110" s="57">
        <v>2.182042</v>
      </c>
      <c r="AT110" s="16">
        <f t="shared" si="8"/>
        <v>0.007575603656</v>
      </c>
      <c r="AX110" s="89">
        <v>42481.0</v>
      </c>
      <c r="AY110" s="57">
        <v>0.249338</v>
      </c>
      <c r="AZ110" s="16">
        <f t="shared" si="9"/>
        <v>0.002053635659</v>
      </c>
      <c r="BD110" s="89">
        <v>42481.0</v>
      </c>
      <c r="BE110" s="57">
        <v>1.058923</v>
      </c>
      <c r="BF110" s="16">
        <f t="shared" si="10"/>
        <v>-0.0152658836</v>
      </c>
    </row>
    <row r="111" ht="15.75" customHeight="1">
      <c r="B111" s="89">
        <v>42482.0</v>
      </c>
      <c r="C111" s="57">
        <v>5.568164</v>
      </c>
      <c r="D111" s="16">
        <f t="shared" si="1"/>
        <v>0.00534398254</v>
      </c>
      <c r="H111" s="89">
        <v>42482.0</v>
      </c>
      <c r="I111" s="57">
        <v>7.809529</v>
      </c>
      <c r="J111" s="16">
        <f t="shared" si="2"/>
        <v>0.02131285458</v>
      </c>
      <c r="N111" s="89">
        <v>42482.0</v>
      </c>
      <c r="O111" s="57">
        <v>38.58202</v>
      </c>
      <c r="P111" s="16">
        <f t="shared" si="3"/>
        <v>-0.003487868139</v>
      </c>
      <c r="T111" s="89">
        <v>42482.0</v>
      </c>
      <c r="U111" s="57">
        <v>2.4412</v>
      </c>
      <c r="V111" s="16">
        <f t="shared" si="4"/>
        <v>0.01648350504</v>
      </c>
      <c r="Z111" s="89">
        <v>42482.0</v>
      </c>
      <c r="AA111" s="81" t="s">
        <v>226</v>
      </c>
      <c r="AB111" s="16" t="str">
        <f t="shared" si="5"/>
        <v>#VALUE!</v>
      </c>
      <c r="AF111" s="89">
        <v>42482.0</v>
      </c>
      <c r="AG111" s="57">
        <v>15.96032</v>
      </c>
      <c r="AH111" s="16">
        <f t="shared" si="6"/>
        <v>0.007337765699</v>
      </c>
      <c r="AL111" s="89">
        <v>42482.0</v>
      </c>
      <c r="AM111" s="57">
        <v>16.67984</v>
      </c>
      <c r="AN111" s="16">
        <f t="shared" si="7"/>
        <v>0.008404052275</v>
      </c>
      <c r="AR111" s="89">
        <v>42482.0</v>
      </c>
      <c r="AS111" s="57">
        <v>2.190245</v>
      </c>
      <c r="AT111" s="16">
        <f t="shared" si="8"/>
        <v>0.003759322689</v>
      </c>
      <c r="AX111" s="89">
        <v>42482.0</v>
      </c>
      <c r="AY111" s="57">
        <v>0.247805</v>
      </c>
      <c r="AZ111" s="16">
        <f t="shared" si="9"/>
        <v>-0.006148280647</v>
      </c>
      <c r="BD111" s="89">
        <v>42482.0</v>
      </c>
      <c r="BE111" s="57">
        <v>1.075339</v>
      </c>
      <c r="BF111" s="16">
        <f t="shared" si="10"/>
        <v>0.01550254362</v>
      </c>
    </row>
    <row r="112" ht="15.75" customHeight="1">
      <c r="B112" s="89">
        <v>42485.0</v>
      </c>
      <c r="C112" s="57">
        <v>5.520066</v>
      </c>
      <c r="D112" s="16">
        <f t="shared" si="1"/>
        <v>-0.008638035805</v>
      </c>
      <c r="H112" s="89">
        <v>42485.0</v>
      </c>
      <c r="I112" s="57">
        <v>7.848643</v>
      </c>
      <c r="J112" s="16">
        <f t="shared" si="2"/>
        <v>0.005008496671</v>
      </c>
      <c r="N112" s="89">
        <v>42485.0</v>
      </c>
      <c r="O112" s="57">
        <v>38.83281</v>
      </c>
      <c r="P112" s="16">
        <f t="shared" si="3"/>
        <v>0.006500178062</v>
      </c>
      <c r="T112" s="89">
        <v>42485.0</v>
      </c>
      <c r="U112" s="57">
        <v>2.434602</v>
      </c>
      <c r="V112" s="16">
        <f t="shared" si="4"/>
        <v>-0.00270276913</v>
      </c>
      <c r="Z112" s="89">
        <v>42485.0</v>
      </c>
      <c r="AA112" s="81" t="s">
        <v>226</v>
      </c>
      <c r="AB112" s="16" t="str">
        <f t="shared" si="5"/>
        <v>#VALUE!</v>
      </c>
      <c r="AF112" s="89">
        <v>42485.0</v>
      </c>
      <c r="AG112" s="57">
        <v>15.57834</v>
      </c>
      <c r="AH112" s="16">
        <f t="shared" si="6"/>
        <v>-0.0239331041</v>
      </c>
      <c r="AL112" s="89">
        <v>42485.0</v>
      </c>
      <c r="AM112" s="57">
        <v>16.74161</v>
      </c>
      <c r="AN112" s="16">
        <f t="shared" si="7"/>
        <v>0.003703272933</v>
      </c>
      <c r="AR112" s="89">
        <v>42485.0</v>
      </c>
      <c r="AS112" s="57">
        <v>2.288683</v>
      </c>
      <c r="AT112" s="16">
        <f t="shared" si="8"/>
        <v>0.04494383048</v>
      </c>
      <c r="AX112" s="89">
        <v>42485.0</v>
      </c>
      <c r="AY112" s="57">
        <v>0.250105</v>
      </c>
      <c r="AZ112" s="16">
        <f t="shared" si="9"/>
        <v>0.009281491495</v>
      </c>
      <c r="BD112" s="89">
        <v>42485.0</v>
      </c>
      <c r="BE112" s="57">
        <v>1.058923</v>
      </c>
      <c r="BF112" s="16">
        <f t="shared" si="10"/>
        <v>-0.0152658836</v>
      </c>
    </row>
    <row r="113" ht="15.75" customHeight="1">
      <c r="B113" s="89">
        <v>42486.0</v>
      </c>
      <c r="C113" s="57">
        <v>5.545965</v>
      </c>
      <c r="D113" s="16">
        <f t="shared" si="1"/>
        <v>0.004691791729</v>
      </c>
      <c r="H113" s="89">
        <v>42486.0</v>
      </c>
      <c r="I113" s="57">
        <v>7.900792</v>
      </c>
      <c r="J113" s="16">
        <f t="shared" si="2"/>
        <v>0.006644333294</v>
      </c>
      <c r="N113" s="89">
        <v>42486.0</v>
      </c>
      <c r="O113" s="57">
        <v>39.45012</v>
      </c>
      <c r="P113" s="16">
        <f t="shared" si="3"/>
        <v>0.01589660908</v>
      </c>
      <c r="T113" s="89">
        <v>42486.0</v>
      </c>
      <c r="U113" s="57">
        <v>2.414809</v>
      </c>
      <c r="V113" s="16">
        <f t="shared" si="4"/>
        <v>-0.008129870919</v>
      </c>
      <c r="Z113" s="89">
        <v>42486.0</v>
      </c>
      <c r="AA113" s="81" t="s">
        <v>226</v>
      </c>
      <c r="AB113" s="16" t="str">
        <f t="shared" si="5"/>
        <v>#VALUE!</v>
      </c>
      <c r="AF113" s="89">
        <v>42486.0</v>
      </c>
      <c r="AG113" s="57">
        <v>15.63647</v>
      </c>
      <c r="AH113" s="16">
        <f t="shared" si="6"/>
        <v>0.003731463044</v>
      </c>
      <c r="AL113" s="89">
        <v>42486.0</v>
      </c>
      <c r="AM113" s="57">
        <v>16.6335</v>
      </c>
      <c r="AN113" s="16">
        <f t="shared" si="7"/>
        <v>-0.006457562923</v>
      </c>
      <c r="AR113" s="89">
        <v>42486.0</v>
      </c>
      <c r="AS113" s="57">
        <v>2.214855</v>
      </c>
      <c r="AT113" s="16">
        <f t="shared" si="8"/>
        <v>-0.0322578531</v>
      </c>
      <c r="AX113" s="89">
        <v>42486.0</v>
      </c>
      <c r="AY113" s="57">
        <v>0.252915</v>
      </c>
      <c r="AZ113" s="16">
        <f t="shared" si="9"/>
        <v>0.01123528118</v>
      </c>
      <c r="BD113" s="89">
        <v>42486.0</v>
      </c>
      <c r="BE113" s="57">
        <v>1.067132</v>
      </c>
      <c r="BF113" s="16">
        <f t="shared" si="10"/>
        <v>0.007752216167</v>
      </c>
    </row>
    <row r="114" ht="15.75" customHeight="1">
      <c r="B114" s="89">
        <v>42487.0</v>
      </c>
      <c r="C114" s="57">
        <v>5.479369</v>
      </c>
      <c r="D114" s="16">
        <f t="shared" si="1"/>
        <v>-0.01200800943</v>
      </c>
      <c r="H114" s="89">
        <v>42487.0</v>
      </c>
      <c r="I114" s="57">
        <v>7.87472</v>
      </c>
      <c r="J114" s="16">
        <f t="shared" si="2"/>
        <v>-0.003299922337</v>
      </c>
      <c r="N114" s="89">
        <v>42487.0</v>
      </c>
      <c r="O114" s="57">
        <v>38.94855</v>
      </c>
      <c r="P114" s="16">
        <f t="shared" si="3"/>
        <v>-0.01271402977</v>
      </c>
      <c r="T114" s="89">
        <v>42487.0</v>
      </c>
      <c r="U114" s="57">
        <v>2.434602</v>
      </c>
      <c r="V114" s="16">
        <f t="shared" si="4"/>
        <v>0.008196507467</v>
      </c>
      <c r="Z114" s="89">
        <v>42487.0</v>
      </c>
      <c r="AA114" s="81" t="s">
        <v>226</v>
      </c>
      <c r="AB114" s="16" t="str">
        <f t="shared" si="5"/>
        <v>#VALUE!</v>
      </c>
      <c r="AF114" s="89">
        <v>42487.0</v>
      </c>
      <c r="AG114" s="57">
        <v>15.47869</v>
      </c>
      <c r="AH114" s="16">
        <f t="shared" si="6"/>
        <v>-0.01009051276</v>
      </c>
      <c r="AL114" s="89">
        <v>42487.0</v>
      </c>
      <c r="AM114" s="57">
        <v>16.60261</v>
      </c>
      <c r="AN114" s="16">
        <f t="shared" si="7"/>
        <v>-0.00185709562</v>
      </c>
      <c r="AR114" s="89">
        <v>42487.0</v>
      </c>
      <c r="AS114" s="57">
        <v>2.264073</v>
      </c>
      <c r="AT114" s="16">
        <f t="shared" si="8"/>
        <v>0.02222177073</v>
      </c>
      <c r="AX114" s="89">
        <v>42487.0</v>
      </c>
      <c r="AY114" s="57">
        <v>0.25266</v>
      </c>
      <c r="AZ114" s="16">
        <f t="shared" si="9"/>
        <v>-0.001008243876</v>
      </c>
      <c r="BD114" s="89">
        <v>42487.0</v>
      </c>
      <c r="BE114" s="57">
        <v>1.058923</v>
      </c>
      <c r="BF114" s="16">
        <f t="shared" si="10"/>
        <v>-0.007692581611</v>
      </c>
    </row>
    <row r="115" ht="15.75" customHeight="1">
      <c r="B115" s="89">
        <v>42488.0</v>
      </c>
      <c r="C115" s="57">
        <v>5.501568</v>
      </c>
      <c r="D115" s="16">
        <f t="shared" si="1"/>
        <v>0.004051378909</v>
      </c>
      <c r="H115" s="89">
        <v>42488.0</v>
      </c>
      <c r="I115" s="57">
        <v>7.803012</v>
      </c>
      <c r="J115" s="16">
        <f t="shared" si="2"/>
        <v>-0.00910610155</v>
      </c>
      <c r="N115" s="89">
        <v>42488.0</v>
      </c>
      <c r="O115" s="57">
        <v>39.43083</v>
      </c>
      <c r="P115" s="16">
        <f t="shared" si="3"/>
        <v>0.01238248921</v>
      </c>
      <c r="T115" s="89">
        <v>42488.0</v>
      </c>
      <c r="U115" s="57">
        <v>2.487385</v>
      </c>
      <c r="V115" s="16">
        <f t="shared" si="4"/>
        <v>0.02168034036</v>
      </c>
      <c r="Z115" s="89">
        <v>42488.0</v>
      </c>
      <c r="AA115" s="81" t="s">
        <v>226</v>
      </c>
      <c r="AB115" s="16" t="str">
        <f t="shared" si="5"/>
        <v>#VALUE!</v>
      </c>
      <c r="AF115" s="89">
        <v>42488.0</v>
      </c>
      <c r="AG115" s="57">
        <v>15.65307</v>
      </c>
      <c r="AH115" s="16">
        <f t="shared" si="6"/>
        <v>0.01126581125</v>
      </c>
      <c r="AL115" s="89">
        <v>42488.0</v>
      </c>
      <c r="AM115" s="57">
        <v>16.60261</v>
      </c>
      <c r="AN115" s="16">
        <f t="shared" si="7"/>
        <v>0</v>
      </c>
      <c r="AR115" s="89">
        <v>42488.0</v>
      </c>
      <c r="AS115" s="57">
        <v>2.255871</v>
      </c>
      <c r="AT115" s="16">
        <f t="shared" si="8"/>
        <v>-0.003622674711</v>
      </c>
      <c r="AX115" s="89">
        <v>42488.0</v>
      </c>
      <c r="AY115" s="57">
        <v>0.250105</v>
      </c>
      <c r="AZ115" s="16">
        <f t="shared" si="9"/>
        <v>-0.01011240402</v>
      </c>
      <c r="BD115" s="89">
        <v>42488.0</v>
      </c>
      <c r="BE115" s="57">
        <v>1.058923</v>
      </c>
      <c r="BF115" s="16">
        <f t="shared" si="10"/>
        <v>0</v>
      </c>
    </row>
    <row r="116" ht="15.75" customHeight="1">
      <c r="B116" s="89">
        <v>42489.0</v>
      </c>
      <c r="C116" s="57">
        <v>5.46457</v>
      </c>
      <c r="D116" s="16">
        <f t="shared" si="1"/>
        <v>-0.006724991857</v>
      </c>
      <c r="H116" s="89">
        <v>42489.0</v>
      </c>
      <c r="I116" s="57">
        <v>7.887754</v>
      </c>
      <c r="J116" s="16">
        <f t="shared" si="2"/>
        <v>0.01086016528</v>
      </c>
      <c r="N116" s="89">
        <v>42489.0</v>
      </c>
      <c r="O116" s="57">
        <v>39.58515</v>
      </c>
      <c r="P116" s="16">
        <f t="shared" si="3"/>
        <v>0.003913688857</v>
      </c>
      <c r="T116" s="89">
        <v>42489.0</v>
      </c>
      <c r="U116" s="57">
        <v>2.579755</v>
      </c>
      <c r="V116" s="16">
        <f t="shared" si="4"/>
        <v>0.03713538515</v>
      </c>
      <c r="Z116" s="89">
        <v>42489.0</v>
      </c>
      <c r="AA116" s="81" t="s">
        <v>226</v>
      </c>
      <c r="AB116" s="16" t="str">
        <f t="shared" si="5"/>
        <v>#VALUE!</v>
      </c>
      <c r="AF116" s="89">
        <v>42489.0</v>
      </c>
      <c r="AG116" s="57">
        <v>15.60325</v>
      </c>
      <c r="AH116" s="16">
        <f t="shared" si="6"/>
        <v>-0.003182762231</v>
      </c>
      <c r="AL116" s="89">
        <v>42489.0</v>
      </c>
      <c r="AM116" s="57">
        <v>16.71072</v>
      </c>
      <c r="AN116" s="16">
        <f t="shared" si="7"/>
        <v>0.006511626786</v>
      </c>
      <c r="AR116" s="89">
        <v>42489.0</v>
      </c>
      <c r="AS116" s="57">
        <v>2.239464</v>
      </c>
      <c r="AT116" s="16">
        <f t="shared" si="8"/>
        <v>-0.007273022261</v>
      </c>
      <c r="AX116" s="89">
        <v>42489.0</v>
      </c>
      <c r="AY116" s="57">
        <v>0.249083</v>
      </c>
      <c r="AZ116" s="16">
        <f t="shared" si="9"/>
        <v>-0.004086283761</v>
      </c>
      <c r="BD116" s="89">
        <v>42489.0</v>
      </c>
      <c r="BE116" s="57">
        <v>1.058923</v>
      </c>
      <c r="BF116" s="16">
        <f t="shared" si="10"/>
        <v>0</v>
      </c>
    </row>
    <row r="117" ht="15.75" customHeight="1">
      <c r="B117" s="89">
        <v>42492.0</v>
      </c>
      <c r="C117" s="57">
        <v>5.416473</v>
      </c>
      <c r="D117" s="16">
        <f t="shared" si="1"/>
        <v>-0.008801607446</v>
      </c>
      <c r="H117" s="89">
        <v>42492.0</v>
      </c>
      <c r="I117" s="57">
        <v>7.789975</v>
      </c>
      <c r="J117" s="16">
        <f t="shared" si="2"/>
        <v>-0.01239630445</v>
      </c>
      <c r="N117" s="89">
        <v>42492.0</v>
      </c>
      <c r="O117" s="57">
        <v>39.4887</v>
      </c>
      <c r="P117" s="16">
        <f t="shared" si="3"/>
        <v>-0.002436519756</v>
      </c>
      <c r="T117" s="89">
        <v>42492.0</v>
      </c>
      <c r="U117" s="57">
        <v>2.500581</v>
      </c>
      <c r="V117" s="16">
        <f t="shared" si="4"/>
        <v>-0.03069051131</v>
      </c>
      <c r="Z117" s="89">
        <v>42492.0</v>
      </c>
      <c r="AA117" s="81" t="s">
        <v>226</v>
      </c>
      <c r="AB117" s="16" t="str">
        <f t="shared" si="5"/>
        <v>#VALUE!</v>
      </c>
      <c r="AF117" s="89">
        <v>42492.0</v>
      </c>
      <c r="AG117" s="57">
        <v>15.48699</v>
      </c>
      <c r="AH117" s="16">
        <f t="shared" si="6"/>
        <v>-0.007451011808</v>
      </c>
      <c r="AL117" s="89">
        <v>42492.0</v>
      </c>
      <c r="AM117" s="57">
        <v>16.15473</v>
      </c>
      <c r="AN117" s="16">
        <f t="shared" si="7"/>
        <v>-0.03327145689</v>
      </c>
      <c r="AR117" s="89">
        <v>42492.0</v>
      </c>
      <c r="AS117" s="57">
        <v>2.231261</v>
      </c>
      <c r="AT117" s="16">
        <f t="shared" si="8"/>
        <v>-0.003662930058</v>
      </c>
      <c r="AX117" s="89">
        <v>42492.0</v>
      </c>
      <c r="AY117" s="57">
        <v>0.246528</v>
      </c>
      <c r="AZ117" s="16">
        <f t="shared" si="9"/>
        <v>-0.01025762497</v>
      </c>
      <c r="BD117" s="89">
        <v>42492.0</v>
      </c>
      <c r="BE117" s="57">
        <v>1.058923</v>
      </c>
      <c r="BF117" s="16">
        <f t="shared" si="10"/>
        <v>0</v>
      </c>
    </row>
    <row r="118" ht="15.75" customHeight="1">
      <c r="B118" s="89">
        <v>42493.0</v>
      </c>
      <c r="C118" s="57">
        <v>5.320279</v>
      </c>
      <c r="D118" s="16">
        <f t="shared" si="1"/>
        <v>-0.01775952728</v>
      </c>
      <c r="H118" s="89">
        <v>42493.0</v>
      </c>
      <c r="I118" s="57">
        <v>7.679153</v>
      </c>
      <c r="J118" s="16">
        <f t="shared" si="2"/>
        <v>-0.01422623308</v>
      </c>
      <c r="N118" s="89">
        <v>42493.0</v>
      </c>
      <c r="O118" s="57">
        <v>38.09975</v>
      </c>
      <c r="P118" s="16">
        <f t="shared" si="3"/>
        <v>-0.03517335339</v>
      </c>
      <c r="T118" s="89">
        <v>42493.0</v>
      </c>
      <c r="U118" s="57">
        <v>2.467592</v>
      </c>
      <c r="V118" s="16">
        <f t="shared" si="4"/>
        <v>-0.01319253406</v>
      </c>
      <c r="Z118" s="89">
        <v>42493.0</v>
      </c>
      <c r="AA118" s="81" t="s">
        <v>226</v>
      </c>
      <c r="AB118" s="16" t="str">
        <f t="shared" si="5"/>
        <v>#VALUE!</v>
      </c>
      <c r="AF118" s="89">
        <v>42493.0</v>
      </c>
      <c r="AG118" s="57">
        <v>15.45378</v>
      </c>
      <c r="AH118" s="16">
        <f t="shared" si="6"/>
        <v>-0.002144380541</v>
      </c>
      <c r="AL118" s="89">
        <v>42493.0</v>
      </c>
      <c r="AM118" s="57">
        <v>15.76862</v>
      </c>
      <c r="AN118" s="16">
        <f t="shared" si="7"/>
        <v>-0.02390073991</v>
      </c>
      <c r="AR118" s="89">
        <v>42493.0</v>
      </c>
      <c r="AS118" s="57">
        <v>2.108213</v>
      </c>
      <c r="AT118" s="16">
        <f t="shared" si="8"/>
        <v>-0.05514729115</v>
      </c>
      <c r="AX118" s="89">
        <v>42493.0</v>
      </c>
      <c r="AY118" s="57">
        <v>0.227368</v>
      </c>
      <c r="AZ118" s="16">
        <f t="shared" si="9"/>
        <v>-0.07771936656</v>
      </c>
      <c r="BD118" s="89">
        <v>42493.0</v>
      </c>
      <c r="BE118" s="57">
        <v>1.034296</v>
      </c>
      <c r="BF118" s="16">
        <f t="shared" si="10"/>
        <v>-0.0232566485</v>
      </c>
    </row>
    <row r="119" ht="15.75" customHeight="1">
      <c r="B119" s="89">
        <v>42494.0</v>
      </c>
      <c r="C119" s="57">
        <v>5.227785</v>
      </c>
      <c r="D119" s="16">
        <f t="shared" si="1"/>
        <v>-0.01738517848</v>
      </c>
      <c r="H119" s="89">
        <v>42494.0</v>
      </c>
      <c r="I119" s="57">
        <v>7.216318</v>
      </c>
      <c r="J119" s="16">
        <f t="shared" si="2"/>
        <v>-0.0602716211</v>
      </c>
      <c r="N119" s="89">
        <v>42494.0</v>
      </c>
      <c r="O119" s="57">
        <v>35.07106</v>
      </c>
      <c r="P119" s="16">
        <f t="shared" si="3"/>
        <v>-0.07949369747</v>
      </c>
      <c r="T119" s="89">
        <v>42494.0</v>
      </c>
      <c r="U119" s="57">
        <v>2.388417</v>
      </c>
      <c r="V119" s="16">
        <f t="shared" si="4"/>
        <v>-0.03208593641</v>
      </c>
      <c r="Z119" s="89">
        <v>42494.0</v>
      </c>
      <c r="AA119" s="81" t="s">
        <v>226</v>
      </c>
      <c r="AB119" s="16" t="str">
        <f t="shared" si="5"/>
        <v>#VALUE!</v>
      </c>
      <c r="AF119" s="89">
        <v>42494.0</v>
      </c>
      <c r="AG119" s="57">
        <v>15.16314</v>
      </c>
      <c r="AH119" s="16">
        <f t="shared" si="6"/>
        <v>-0.01880704915</v>
      </c>
      <c r="AL119" s="89">
        <v>42494.0</v>
      </c>
      <c r="AM119" s="57">
        <v>15.10452</v>
      </c>
      <c r="AN119" s="16">
        <f t="shared" si="7"/>
        <v>-0.04211528973</v>
      </c>
      <c r="AR119" s="89">
        <v>42494.0</v>
      </c>
      <c r="AS119" s="57">
        <v>2.173839</v>
      </c>
      <c r="AT119" s="16">
        <f t="shared" si="8"/>
        <v>0.0311287332</v>
      </c>
      <c r="AX119" s="89">
        <v>42494.0</v>
      </c>
      <c r="AY119" s="57">
        <v>0.223536</v>
      </c>
      <c r="AZ119" s="16">
        <f t="shared" si="9"/>
        <v>-0.01685373491</v>
      </c>
      <c r="BD119" s="89">
        <v>42494.0</v>
      </c>
      <c r="BE119" s="57">
        <v>1.026087</v>
      </c>
      <c r="BF119" s="16">
        <f t="shared" si="10"/>
        <v>-0.007936799524</v>
      </c>
    </row>
    <row r="120" ht="15.75" customHeight="1">
      <c r="B120" s="89">
        <v>42495.0</v>
      </c>
      <c r="C120" s="57">
        <v>5.264782</v>
      </c>
      <c r="D120" s="16">
        <f t="shared" si="1"/>
        <v>0.007076993411</v>
      </c>
      <c r="H120" s="89">
        <v>42495.0</v>
      </c>
      <c r="I120" s="57">
        <v>7.138093</v>
      </c>
      <c r="J120" s="16">
        <f t="shared" si="2"/>
        <v>-0.01084001564</v>
      </c>
      <c r="N120" s="89">
        <v>42495.0</v>
      </c>
      <c r="O120" s="57">
        <v>34.5502</v>
      </c>
      <c r="P120" s="16">
        <f t="shared" si="3"/>
        <v>-0.01485156137</v>
      </c>
      <c r="T120" s="89">
        <v>42495.0</v>
      </c>
      <c r="U120" s="57">
        <v>2.388417</v>
      </c>
      <c r="V120" s="16">
        <f t="shared" si="4"/>
        <v>0</v>
      </c>
      <c r="Z120" s="89">
        <v>42495.0</v>
      </c>
      <c r="AA120" s="81" t="s">
        <v>226</v>
      </c>
      <c r="AB120" s="16" t="str">
        <f t="shared" si="5"/>
        <v>#VALUE!</v>
      </c>
      <c r="AF120" s="89">
        <v>42495.0</v>
      </c>
      <c r="AG120" s="57">
        <v>14.95554</v>
      </c>
      <c r="AH120" s="16">
        <f t="shared" si="6"/>
        <v>-0.01369109564</v>
      </c>
      <c r="AL120" s="89">
        <v>42495.0</v>
      </c>
      <c r="AM120" s="57">
        <v>14.89602</v>
      </c>
      <c r="AN120" s="16">
        <f t="shared" si="7"/>
        <v>-0.01380381502</v>
      </c>
      <c r="AR120" s="89">
        <v>42495.0</v>
      </c>
      <c r="AS120" s="57">
        <v>2.198448</v>
      </c>
      <c r="AT120" s="16">
        <f t="shared" si="8"/>
        <v>0.01132052558</v>
      </c>
      <c r="AX120" s="89">
        <v>42495.0</v>
      </c>
      <c r="AY120" s="57">
        <v>0.222258</v>
      </c>
      <c r="AZ120" s="16">
        <f t="shared" si="9"/>
        <v>-0.005717199914</v>
      </c>
      <c r="BD120" s="89">
        <v>42495.0</v>
      </c>
      <c r="BE120" s="57">
        <v>1.042505</v>
      </c>
      <c r="BF120" s="16">
        <f t="shared" si="10"/>
        <v>0.01600059254</v>
      </c>
    </row>
    <row r="121" ht="15.75" customHeight="1">
      <c r="B121" s="89">
        <v>42496.0</v>
      </c>
      <c r="C121" s="57">
        <v>4.931803</v>
      </c>
      <c r="D121" s="16">
        <f t="shared" si="1"/>
        <v>-0.0632464934</v>
      </c>
      <c r="H121" s="89">
        <v>42496.0</v>
      </c>
      <c r="I121" s="57">
        <v>7.007717</v>
      </c>
      <c r="J121" s="16">
        <f t="shared" si="2"/>
        <v>-0.01826482227</v>
      </c>
      <c r="N121" s="89">
        <v>42496.0</v>
      </c>
      <c r="O121" s="57">
        <v>34.1065</v>
      </c>
      <c r="P121" s="16">
        <f t="shared" si="3"/>
        <v>-0.01284218326</v>
      </c>
      <c r="T121" s="89">
        <v>42496.0</v>
      </c>
      <c r="U121" s="57">
        <v>2.342232</v>
      </c>
      <c r="V121" s="16">
        <f t="shared" si="4"/>
        <v>-0.01933707556</v>
      </c>
      <c r="Z121" s="89">
        <v>42496.0</v>
      </c>
      <c r="AA121" s="81" t="s">
        <v>226</v>
      </c>
      <c r="AB121" s="16" t="str">
        <f t="shared" si="5"/>
        <v>#VALUE!</v>
      </c>
      <c r="AF121" s="89">
        <v>42496.0</v>
      </c>
      <c r="AG121" s="57">
        <v>15.44547</v>
      </c>
      <c r="AH121" s="16">
        <f t="shared" si="6"/>
        <v>0.03275909797</v>
      </c>
      <c r="AL121" s="89">
        <v>42496.0</v>
      </c>
      <c r="AM121" s="57">
        <v>15.26668</v>
      </c>
      <c r="AN121" s="16">
        <f t="shared" si="7"/>
        <v>0.02488315671</v>
      </c>
      <c r="AR121" s="89">
        <v>42496.0</v>
      </c>
      <c r="AS121" s="57">
        <v>2.197126</v>
      </c>
      <c r="AT121" s="16">
        <f t="shared" si="8"/>
        <v>-0.0006013333042</v>
      </c>
      <c r="AX121" s="89">
        <v>42496.0</v>
      </c>
      <c r="AY121" s="57">
        <v>0.221492</v>
      </c>
      <c r="AZ121" s="16">
        <f t="shared" si="9"/>
        <v>-0.003446445122</v>
      </c>
      <c r="BD121" s="89">
        <v>42496.0</v>
      </c>
      <c r="BE121" s="57">
        <v>1.050714</v>
      </c>
      <c r="BF121" s="16">
        <f t="shared" si="10"/>
        <v>0.007874302761</v>
      </c>
    </row>
    <row r="122" ht="15.75" customHeight="1">
      <c r="B122" s="89">
        <v>42499.0</v>
      </c>
      <c r="C122" s="57">
        <v>5.005798</v>
      </c>
      <c r="D122" s="16">
        <f t="shared" si="1"/>
        <v>0.01500364066</v>
      </c>
      <c r="H122" s="89">
        <v>42499.0</v>
      </c>
      <c r="I122" s="57">
        <v>7.164167</v>
      </c>
      <c r="J122" s="16">
        <f t="shared" si="2"/>
        <v>0.02232538785</v>
      </c>
      <c r="N122" s="89">
        <v>42499.0</v>
      </c>
      <c r="O122" s="57">
        <v>33.9329</v>
      </c>
      <c r="P122" s="16">
        <f t="shared" si="3"/>
        <v>-0.005089938868</v>
      </c>
      <c r="T122" s="89">
        <v>42499.0</v>
      </c>
      <c r="U122" s="57">
        <v>2.375221</v>
      </c>
      <c r="V122" s="16">
        <f t="shared" si="4"/>
        <v>0.01408442887</v>
      </c>
      <c r="Z122" s="89">
        <v>42499.0</v>
      </c>
      <c r="AA122" s="81" t="s">
        <v>226</v>
      </c>
      <c r="AB122" s="16" t="str">
        <f t="shared" si="5"/>
        <v>#VALUE!</v>
      </c>
      <c r="AF122" s="89">
        <v>42499.0</v>
      </c>
      <c r="AG122" s="57">
        <v>15.56173</v>
      </c>
      <c r="AH122" s="16">
        <f t="shared" si="6"/>
        <v>0.007527126076</v>
      </c>
      <c r="AL122" s="89">
        <v>42499.0</v>
      </c>
      <c r="AM122" s="57">
        <v>15.14313</v>
      </c>
      <c r="AN122" s="16">
        <f t="shared" si="7"/>
        <v>-0.008092787692</v>
      </c>
      <c r="AR122" s="89">
        <v>42499.0</v>
      </c>
      <c r="AS122" s="57">
        <v>2.197126</v>
      </c>
      <c r="AT122" s="16">
        <f t="shared" si="8"/>
        <v>0</v>
      </c>
      <c r="AX122" s="89">
        <v>42499.0</v>
      </c>
      <c r="AY122" s="57">
        <v>0.225835</v>
      </c>
      <c r="AZ122" s="16">
        <f t="shared" si="9"/>
        <v>0.01960793166</v>
      </c>
      <c r="BD122" s="89">
        <v>42499.0</v>
      </c>
      <c r="BE122" s="57">
        <v>1.075339</v>
      </c>
      <c r="BF122" s="16">
        <f t="shared" si="10"/>
        <v>0.02343644417</v>
      </c>
    </row>
    <row r="123" ht="15.75" customHeight="1">
      <c r="B123" s="89">
        <v>42500.0</v>
      </c>
      <c r="C123" s="57">
        <v>5.005798</v>
      </c>
      <c r="D123" s="16">
        <f t="shared" si="1"/>
        <v>0</v>
      </c>
      <c r="H123" s="89">
        <v>42500.0</v>
      </c>
      <c r="I123" s="57">
        <v>7.301062</v>
      </c>
      <c r="J123" s="16">
        <f t="shared" si="2"/>
        <v>0.0191082927</v>
      </c>
      <c r="N123" s="89">
        <v>42500.0</v>
      </c>
      <c r="O123" s="57">
        <v>33.75927</v>
      </c>
      <c r="P123" s="16">
        <f t="shared" si="3"/>
        <v>-0.005116862985</v>
      </c>
      <c r="T123" s="89">
        <v>42500.0</v>
      </c>
      <c r="U123" s="57">
        <v>2.362027</v>
      </c>
      <c r="V123" s="16">
        <f t="shared" si="4"/>
        <v>-0.005554851527</v>
      </c>
      <c r="Z123" s="89">
        <v>42500.0</v>
      </c>
      <c r="AA123" s="81" t="s">
        <v>226</v>
      </c>
      <c r="AB123" s="16" t="str">
        <f t="shared" si="5"/>
        <v>#VALUE!</v>
      </c>
      <c r="AF123" s="89">
        <v>42500.0</v>
      </c>
      <c r="AG123" s="57">
        <v>15.94372</v>
      </c>
      <c r="AH123" s="16">
        <f t="shared" si="6"/>
        <v>0.02454675669</v>
      </c>
      <c r="AL123" s="89">
        <v>42500.0</v>
      </c>
      <c r="AM123" s="57">
        <v>15.01957</v>
      </c>
      <c r="AN123" s="16">
        <f t="shared" si="7"/>
        <v>-0.008159475617</v>
      </c>
      <c r="AR123" s="89">
        <v>42500.0</v>
      </c>
      <c r="AS123" s="57">
        <v>2.197126</v>
      </c>
      <c r="AT123" s="16">
        <f t="shared" si="8"/>
        <v>0</v>
      </c>
      <c r="AX123" s="89">
        <v>42500.0</v>
      </c>
      <c r="AY123" s="57">
        <v>0.224047</v>
      </c>
      <c r="AZ123" s="16">
        <f t="shared" si="9"/>
        <v>-0.007917284743</v>
      </c>
      <c r="BD123" s="89">
        <v>42500.0</v>
      </c>
      <c r="BE123" s="57">
        <v>1.083548</v>
      </c>
      <c r="BF123" s="16">
        <f t="shared" si="10"/>
        <v>0.007633871737</v>
      </c>
    </row>
    <row r="124" ht="15.75" customHeight="1">
      <c r="B124" s="89">
        <v>42501.0</v>
      </c>
      <c r="C124" s="57">
        <v>5.016898</v>
      </c>
      <c r="D124" s="16">
        <f t="shared" si="1"/>
        <v>0.00221742867</v>
      </c>
      <c r="H124" s="89">
        <v>42501.0</v>
      </c>
      <c r="I124" s="57">
        <v>7.09898</v>
      </c>
      <c r="J124" s="16">
        <f t="shared" si="2"/>
        <v>-0.02767843911</v>
      </c>
      <c r="N124" s="89">
        <v>42501.0</v>
      </c>
      <c r="O124" s="57">
        <v>33.60494</v>
      </c>
      <c r="P124" s="16">
        <f t="shared" si="3"/>
        <v>-0.004571485106</v>
      </c>
      <c r="T124" s="89">
        <v>42501.0</v>
      </c>
      <c r="U124" s="57">
        <v>2.434602</v>
      </c>
      <c r="V124" s="16">
        <f t="shared" si="4"/>
        <v>0.03072572837</v>
      </c>
      <c r="Z124" s="89">
        <v>42501.0</v>
      </c>
      <c r="AA124" s="81" t="s">
        <v>226</v>
      </c>
      <c r="AB124" s="16" t="str">
        <f t="shared" si="5"/>
        <v>#VALUE!</v>
      </c>
      <c r="AF124" s="89">
        <v>42501.0</v>
      </c>
      <c r="AG124" s="57">
        <v>16.06827</v>
      </c>
      <c r="AH124" s="16">
        <f t="shared" si="6"/>
        <v>0.007811853194</v>
      </c>
      <c r="AL124" s="89">
        <v>42501.0</v>
      </c>
      <c r="AM124" s="57">
        <v>14.98868</v>
      </c>
      <c r="AN124" s="16">
        <f t="shared" si="7"/>
        <v>-0.002056650091</v>
      </c>
      <c r="AR124" s="89">
        <v>42501.0</v>
      </c>
      <c r="AS124" s="57">
        <v>2.407579</v>
      </c>
      <c r="AT124" s="16">
        <f t="shared" si="8"/>
        <v>0.09578558535</v>
      </c>
      <c r="AX124" s="89">
        <v>42501.0</v>
      </c>
      <c r="AY124" s="57">
        <v>0.22277</v>
      </c>
      <c r="AZ124" s="16">
        <f t="shared" si="9"/>
        <v>-0.005699696939</v>
      </c>
      <c r="BD124" s="89">
        <v>42501.0</v>
      </c>
      <c r="BE124" s="57">
        <v>1.075339</v>
      </c>
      <c r="BF124" s="16">
        <f t="shared" si="10"/>
        <v>-0.007576037241</v>
      </c>
    </row>
    <row r="125" ht="15.75" customHeight="1">
      <c r="B125" s="89">
        <v>42502.0</v>
      </c>
      <c r="C125" s="57">
        <v>4.887405</v>
      </c>
      <c r="D125" s="16">
        <f t="shared" si="1"/>
        <v>-0.0258113679</v>
      </c>
      <c r="H125" s="89">
        <v>42502.0</v>
      </c>
      <c r="I125" s="57">
        <v>7.138093</v>
      </c>
      <c r="J125" s="16">
        <f t="shared" si="2"/>
        <v>0.005509664769</v>
      </c>
      <c r="N125" s="89">
        <v>42502.0</v>
      </c>
      <c r="O125" s="57">
        <v>33.99077</v>
      </c>
      <c r="P125" s="16">
        <f t="shared" si="3"/>
        <v>0.01148134768</v>
      </c>
      <c r="T125" s="89">
        <v>42502.0</v>
      </c>
      <c r="U125" s="57">
        <v>2.395015</v>
      </c>
      <c r="V125" s="16">
        <f t="shared" si="4"/>
        <v>-0.01626015258</v>
      </c>
      <c r="Z125" s="89">
        <v>42502.0</v>
      </c>
      <c r="AA125" s="81" t="s">
        <v>226</v>
      </c>
      <c r="AB125" s="16" t="str">
        <f t="shared" si="5"/>
        <v>#VALUE!</v>
      </c>
      <c r="AF125" s="89">
        <v>42502.0</v>
      </c>
      <c r="AG125" s="57">
        <v>15.86898</v>
      </c>
      <c r="AH125" s="16">
        <f t="shared" si="6"/>
        <v>-0.01240270421</v>
      </c>
      <c r="AL125" s="89">
        <v>42502.0</v>
      </c>
      <c r="AM125" s="57">
        <v>15.28212</v>
      </c>
      <c r="AN125" s="16">
        <f t="shared" si="7"/>
        <v>0.01957744111</v>
      </c>
      <c r="AR125" s="89">
        <v>42502.0</v>
      </c>
      <c r="AS125" s="57">
        <v>2.432833</v>
      </c>
      <c r="AT125" s="16">
        <f t="shared" si="8"/>
        <v>0.01048937543</v>
      </c>
      <c r="AX125" s="89">
        <v>42502.0</v>
      </c>
      <c r="AY125" s="57">
        <v>0.220215</v>
      </c>
      <c r="AZ125" s="16">
        <f t="shared" si="9"/>
        <v>-0.01146922835</v>
      </c>
      <c r="BD125" s="89">
        <v>42502.0</v>
      </c>
      <c r="BE125" s="57">
        <v>1.058923</v>
      </c>
      <c r="BF125" s="16">
        <f t="shared" si="10"/>
        <v>-0.0152658836</v>
      </c>
    </row>
    <row r="126" ht="15.75" customHeight="1">
      <c r="B126" s="89">
        <v>42503.0</v>
      </c>
      <c r="C126" s="57">
        <v>4.780111</v>
      </c>
      <c r="D126" s="16">
        <f t="shared" si="1"/>
        <v>-0.02195316328</v>
      </c>
      <c r="H126" s="89">
        <v>42503.0</v>
      </c>
      <c r="I126" s="57">
        <v>7.001197</v>
      </c>
      <c r="J126" s="16">
        <f t="shared" si="2"/>
        <v>-0.0191782315</v>
      </c>
      <c r="N126" s="89">
        <v>42503.0</v>
      </c>
      <c r="O126" s="57">
        <v>34.62737</v>
      </c>
      <c r="P126" s="16">
        <f t="shared" si="3"/>
        <v>0.01872861368</v>
      </c>
      <c r="T126" s="89">
        <v>42503.0</v>
      </c>
      <c r="U126" s="57">
        <v>2.362027</v>
      </c>
      <c r="V126" s="16">
        <f t="shared" si="4"/>
        <v>-0.01377360893</v>
      </c>
      <c r="Z126" s="89">
        <v>42503.0</v>
      </c>
      <c r="AA126" s="81" t="s">
        <v>226</v>
      </c>
      <c r="AB126" s="16" t="str">
        <f t="shared" si="5"/>
        <v>#VALUE!</v>
      </c>
      <c r="AF126" s="89">
        <v>42503.0</v>
      </c>
      <c r="AG126" s="57">
        <v>15.99354</v>
      </c>
      <c r="AH126" s="16">
        <f t="shared" si="6"/>
        <v>0.007849275757</v>
      </c>
      <c r="AL126" s="89">
        <v>42503.0</v>
      </c>
      <c r="AM126" s="57">
        <v>15.1354</v>
      </c>
      <c r="AN126" s="16">
        <f t="shared" si="7"/>
        <v>-0.009600762198</v>
      </c>
      <c r="AR126" s="89">
        <v>42503.0</v>
      </c>
      <c r="AS126" s="57">
        <v>2.382325</v>
      </c>
      <c r="AT126" s="16">
        <f t="shared" si="8"/>
        <v>-0.02076098113</v>
      </c>
      <c r="AX126" s="89">
        <v>42503.0</v>
      </c>
      <c r="AY126" s="57">
        <v>0.213573</v>
      </c>
      <c r="AZ126" s="16">
        <f t="shared" si="9"/>
        <v>-0.03016143314</v>
      </c>
      <c r="BD126" s="89">
        <v>42503.0</v>
      </c>
      <c r="BE126" s="57">
        <v>1.075339</v>
      </c>
      <c r="BF126" s="16">
        <f t="shared" si="10"/>
        <v>0.01550254362</v>
      </c>
    </row>
    <row r="127" ht="15.75" customHeight="1">
      <c r="B127" s="89">
        <v>42506.0</v>
      </c>
      <c r="C127" s="57">
        <v>4.868906</v>
      </c>
      <c r="D127" s="16">
        <f t="shared" si="1"/>
        <v>0.01857592847</v>
      </c>
      <c r="H127" s="89">
        <v>42506.0</v>
      </c>
      <c r="I127" s="57">
        <v>7.007717</v>
      </c>
      <c r="J127" s="16">
        <f t="shared" si="2"/>
        <v>0.0009312693244</v>
      </c>
      <c r="N127" s="89">
        <v>42506.0</v>
      </c>
      <c r="O127" s="57">
        <v>33.95218</v>
      </c>
      <c r="P127" s="16">
        <f t="shared" si="3"/>
        <v>-0.01949873756</v>
      </c>
      <c r="T127" s="89">
        <v>42506.0</v>
      </c>
      <c r="U127" s="57">
        <v>2.401613</v>
      </c>
      <c r="V127" s="16">
        <f t="shared" si="4"/>
        <v>0.01675933425</v>
      </c>
      <c r="Z127" s="89">
        <v>42506.0</v>
      </c>
      <c r="AA127" s="81" t="s">
        <v>226</v>
      </c>
      <c r="AB127" s="16" t="str">
        <f t="shared" si="5"/>
        <v>#VALUE!</v>
      </c>
      <c r="AF127" s="89">
        <v>42506.0</v>
      </c>
      <c r="AG127" s="57">
        <v>15.78594</v>
      </c>
      <c r="AH127" s="16">
        <f t="shared" si="6"/>
        <v>-0.01298024077</v>
      </c>
      <c r="AL127" s="89">
        <v>42506.0</v>
      </c>
      <c r="AM127" s="57">
        <v>14.84968</v>
      </c>
      <c r="AN127" s="16">
        <f t="shared" si="7"/>
        <v>-0.01887759821</v>
      </c>
      <c r="AR127" s="89">
        <v>42506.0</v>
      </c>
      <c r="AS127" s="57">
        <v>2.348652</v>
      </c>
      <c r="AT127" s="16">
        <f t="shared" si="8"/>
        <v>-0.01413451145</v>
      </c>
      <c r="AX127" s="89">
        <v>42506.0</v>
      </c>
      <c r="AY127" s="57">
        <v>0.212295</v>
      </c>
      <c r="AZ127" s="16">
        <f t="shared" si="9"/>
        <v>-0.00598390246</v>
      </c>
      <c r="BD127" s="89">
        <v>42506.0</v>
      </c>
      <c r="BE127" s="57">
        <v>1.058923</v>
      </c>
      <c r="BF127" s="16">
        <f t="shared" si="10"/>
        <v>-0.0152658836</v>
      </c>
    </row>
    <row r="128" ht="15.75" customHeight="1">
      <c r="B128" s="89">
        <v>42507.0</v>
      </c>
      <c r="C128" s="57">
        <v>4.754212</v>
      </c>
      <c r="D128" s="16">
        <f t="shared" si="1"/>
        <v>-0.02355642109</v>
      </c>
      <c r="H128" s="89">
        <v>42507.0</v>
      </c>
      <c r="I128" s="57">
        <v>6.968604</v>
      </c>
      <c r="J128" s="16">
        <f t="shared" si="2"/>
        <v>-0.005581418314</v>
      </c>
      <c r="N128" s="89">
        <v>42507.0</v>
      </c>
      <c r="O128" s="57">
        <v>33.39274</v>
      </c>
      <c r="P128" s="16">
        <f t="shared" si="3"/>
        <v>-0.01647729247</v>
      </c>
      <c r="T128" s="89">
        <v>42507.0</v>
      </c>
      <c r="U128" s="57">
        <v>2.395015</v>
      </c>
      <c r="V128" s="16">
        <f t="shared" si="4"/>
        <v>-0.002747320239</v>
      </c>
      <c r="Z128" s="89">
        <v>42507.0</v>
      </c>
      <c r="AA128" s="81" t="s">
        <v>226</v>
      </c>
      <c r="AB128" s="16" t="str">
        <f t="shared" si="5"/>
        <v>#VALUE!</v>
      </c>
      <c r="AF128" s="89">
        <v>42507.0</v>
      </c>
      <c r="AG128" s="57">
        <v>15.90219</v>
      </c>
      <c r="AH128" s="16">
        <f t="shared" si="6"/>
        <v>0.007364148096</v>
      </c>
      <c r="AL128" s="89">
        <v>42507.0</v>
      </c>
      <c r="AM128" s="57">
        <v>14.78018</v>
      </c>
      <c r="AN128" s="16">
        <f t="shared" si="7"/>
        <v>-0.004680235534</v>
      </c>
      <c r="AR128" s="89">
        <v>42507.0</v>
      </c>
      <c r="AS128" s="57">
        <v>2.323398</v>
      </c>
      <c r="AT128" s="16">
        <f t="shared" si="8"/>
        <v>-0.01075255082</v>
      </c>
      <c r="AX128" s="89">
        <v>42507.0</v>
      </c>
      <c r="AY128" s="57">
        <v>0.21204</v>
      </c>
      <c r="AZ128" s="16">
        <f t="shared" si="9"/>
        <v>-0.001201158765</v>
      </c>
      <c r="BD128" s="89">
        <v>42507.0</v>
      </c>
      <c r="BE128" s="57">
        <v>1.050714</v>
      </c>
      <c r="BF128" s="16">
        <f t="shared" si="10"/>
        <v>-0.007752216167</v>
      </c>
    </row>
    <row r="129" ht="15.75" customHeight="1">
      <c r="B129" s="89">
        <v>42508.0</v>
      </c>
      <c r="C129" s="57">
        <v>4.743114</v>
      </c>
      <c r="D129" s="16">
        <f t="shared" si="1"/>
        <v>-0.002334351098</v>
      </c>
      <c r="H129" s="89">
        <v>42508.0</v>
      </c>
      <c r="I129" s="57">
        <v>6.955565</v>
      </c>
      <c r="J129" s="16">
        <f t="shared" si="2"/>
        <v>-0.001871106466</v>
      </c>
      <c r="N129" s="89">
        <v>42508.0</v>
      </c>
      <c r="O129" s="57">
        <v>33.58566</v>
      </c>
      <c r="P129" s="16">
        <f t="shared" si="3"/>
        <v>0.005777303689</v>
      </c>
      <c r="T129" s="89">
        <v>42508.0</v>
      </c>
      <c r="U129" s="57">
        <v>2.348831</v>
      </c>
      <c r="V129" s="16">
        <f t="shared" si="4"/>
        <v>-0.01928338653</v>
      </c>
      <c r="Z129" s="89">
        <v>42508.0</v>
      </c>
      <c r="AA129" s="81" t="s">
        <v>226</v>
      </c>
      <c r="AB129" s="16" t="str">
        <f t="shared" si="5"/>
        <v>#VALUE!</v>
      </c>
      <c r="AF129" s="89">
        <v>42508.0</v>
      </c>
      <c r="AG129" s="57">
        <v>16.1181</v>
      </c>
      <c r="AH129" s="16">
        <f t="shared" si="6"/>
        <v>0.01357737519</v>
      </c>
      <c r="AL129" s="89">
        <v>42508.0</v>
      </c>
      <c r="AM129" s="57">
        <v>14.64118</v>
      </c>
      <c r="AN129" s="16">
        <f t="shared" si="7"/>
        <v>-0.009404486278</v>
      </c>
      <c r="AR129" s="89">
        <v>42508.0</v>
      </c>
      <c r="AS129" s="57">
        <v>2.331816</v>
      </c>
      <c r="AT129" s="16">
        <f t="shared" si="8"/>
        <v>0.003623141623</v>
      </c>
      <c r="AX129" s="89">
        <v>42508.0</v>
      </c>
      <c r="AY129" s="57">
        <v>0.211784</v>
      </c>
      <c r="AZ129" s="16">
        <f t="shared" si="9"/>
        <v>-0.001207319374</v>
      </c>
      <c r="BD129" s="89">
        <v>42508.0</v>
      </c>
      <c r="BE129" s="57">
        <v>1.058923</v>
      </c>
      <c r="BF129" s="16">
        <f t="shared" si="10"/>
        <v>0.007812782546</v>
      </c>
    </row>
    <row r="130" ht="15.75" customHeight="1">
      <c r="B130" s="89">
        <v>42509.0</v>
      </c>
      <c r="C130" s="57">
        <v>4.743114</v>
      </c>
      <c r="D130" s="16">
        <f t="shared" si="1"/>
        <v>0</v>
      </c>
      <c r="H130" s="89">
        <v>42509.0</v>
      </c>
      <c r="I130" s="57">
        <v>6.955565</v>
      </c>
      <c r="J130" s="16">
        <f t="shared" si="2"/>
        <v>0</v>
      </c>
      <c r="N130" s="89">
        <v>42509.0</v>
      </c>
      <c r="O130" s="57">
        <v>33.58566</v>
      </c>
      <c r="P130" s="16">
        <f t="shared" si="3"/>
        <v>0</v>
      </c>
      <c r="T130" s="89">
        <v>42509.0</v>
      </c>
      <c r="U130" s="57">
        <v>2.348831</v>
      </c>
      <c r="V130" s="16">
        <f t="shared" si="4"/>
        <v>0</v>
      </c>
      <c r="Z130" s="89">
        <v>42509.0</v>
      </c>
      <c r="AA130" s="81" t="s">
        <v>226</v>
      </c>
      <c r="AB130" s="16" t="str">
        <f t="shared" si="5"/>
        <v>#VALUE!</v>
      </c>
      <c r="AF130" s="89">
        <v>42509.0</v>
      </c>
      <c r="AG130" s="57">
        <v>16.1181</v>
      </c>
      <c r="AH130" s="16">
        <f t="shared" si="6"/>
        <v>0</v>
      </c>
      <c r="AL130" s="89">
        <v>42509.0</v>
      </c>
      <c r="AM130" s="57">
        <v>14.64118</v>
      </c>
      <c r="AN130" s="16">
        <f t="shared" si="7"/>
        <v>0</v>
      </c>
      <c r="AR130" s="89">
        <v>42509.0</v>
      </c>
      <c r="AS130" s="57">
        <v>2.331816</v>
      </c>
      <c r="AT130" s="16">
        <f t="shared" si="8"/>
        <v>0</v>
      </c>
      <c r="AX130" s="89">
        <v>42509.0</v>
      </c>
      <c r="AY130" s="57">
        <v>0.211784</v>
      </c>
      <c r="AZ130" s="16">
        <f t="shared" si="9"/>
        <v>0</v>
      </c>
      <c r="BD130" s="89">
        <v>42509.0</v>
      </c>
      <c r="BE130" s="57">
        <v>1.058923</v>
      </c>
      <c r="BF130" s="16">
        <f t="shared" si="10"/>
        <v>0</v>
      </c>
    </row>
    <row r="131" ht="15.75" customHeight="1">
      <c r="B131" s="89">
        <v>42510.0</v>
      </c>
      <c r="C131" s="57">
        <v>4.661719</v>
      </c>
      <c r="D131" s="16">
        <f t="shared" si="1"/>
        <v>-0.01716066702</v>
      </c>
      <c r="H131" s="89">
        <v>42510.0</v>
      </c>
      <c r="I131" s="57">
        <v>6.942528</v>
      </c>
      <c r="J131" s="16">
        <f t="shared" si="2"/>
        <v>-0.001874326528</v>
      </c>
      <c r="N131" s="89">
        <v>42510.0</v>
      </c>
      <c r="O131" s="57">
        <v>33.70139</v>
      </c>
      <c r="P131" s="16">
        <f t="shared" si="3"/>
        <v>0.003445815863</v>
      </c>
      <c r="T131" s="89">
        <v>42510.0</v>
      </c>
      <c r="U131" s="57">
        <v>2.395015</v>
      </c>
      <c r="V131" s="16">
        <f t="shared" si="4"/>
        <v>0.01966254703</v>
      </c>
      <c r="Z131" s="89">
        <v>42510.0</v>
      </c>
      <c r="AA131" s="81" t="s">
        <v>226</v>
      </c>
      <c r="AB131" s="16" t="str">
        <f t="shared" si="5"/>
        <v>#VALUE!</v>
      </c>
      <c r="AF131" s="89">
        <v>42510.0</v>
      </c>
      <c r="AG131" s="57">
        <v>16.03506</v>
      </c>
      <c r="AH131" s="16">
        <f t="shared" si="6"/>
        <v>-0.005151972007</v>
      </c>
      <c r="AL131" s="89">
        <v>42510.0</v>
      </c>
      <c r="AM131" s="57">
        <v>14.57169</v>
      </c>
      <c r="AN131" s="16">
        <f t="shared" si="7"/>
        <v>-0.00474620215</v>
      </c>
      <c r="AR131" s="89">
        <v>42510.0</v>
      </c>
      <c r="AS131" s="57">
        <v>2.340235</v>
      </c>
      <c r="AT131" s="16">
        <f t="shared" si="8"/>
        <v>0.003610490708</v>
      </c>
      <c r="AX131" s="89">
        <v>42510.0</v>
      </c>
      <c r="AY131" s="57">
        <v>0.211273</v>
      </c>
      <c r="AZ131" s="16">
        <f t="shared" si="9"/>
        <v>-0.002412835719</v>
      </c>
      <c r="BD131" s="89">
        <v>42510.0</v>
      </c>
      <c r="BE131" s="57">
        <v>1.067132</v>
      </c>
      <c r="BF131" s="16">
        <f t="shared" si="10"/>
        <v>0.007752216167</v>
      </c>
    </row>
    <row r="132" ht="15.75" customHeight="1">
      <c r="B132" s="89">
        <v>42513.0</v>
      </c>
      <c r="C132" s="57">
        <v>4.695017</v>
      </c>
      <c r="D132" s="16">
        <f t="shared" si="1"/>
        <v>0.007142858675</v>
      </c>
      <c r="H132" s="89">
        <v>42513.0</v>
      </c>
      <c r="I132" s="57">
        <v>6.994679</v>
      </c>
      <c r="J132" s="16">
        <f t="shared" si="2"/>
        <v>0.007511817021</v>
      </c>
      <c r="N132" s="89">
        <v>42513.0</v>
      </c>
      <c r="O132" s="57">
        <v>33.66281</v>
      </c>
      <c r="P132" s="16">
        <f t="shared" si="3"/>
        <v>-0.001144759905</v>
      </c>
      <c r="T132" s="89">
        <v>42513.0</v>
      </c>
      <c r="U132" s="57">
        <v>2.381819</v>
      </c>
      <c r="V132" s="16">
        <f t="shared" si="4"/>
        <v>-0.005509777601</v>
      </c>
      <c r="Z132" s="89">
        <v>42513.0</v>
      </c>
      <c r="AA132" s="81" t="s">
        <v>226</v>
      </c>
      <c r="AB132" s="16" t="str">
        <f t="shared" si="5"/>
        <v>#VALUE!</v>
      </c>
      <c r="AF132" s="89">
        <v>42513.0</v>
      </c>
      <c r="AG132" s="57">
        <v>15.86898</v>
      </c>
      <c r="AH132" s="16">
        <f t="shared" si="6"/>
        <v>-0.01035730456</v>
      </c>
      <c r="AL132" s="89">
        <v>42513.0</v>
      </c>
      <c r="AM132" s="57">
        <v>14.6103</v>
      </c>
      <c r="AN132" s="16">
        <f t="shared" si="7"/>
        <v>0.002649658344</v>
      </c>
      <c r="AR132" s="89">
        <v>42513.0</v>
      </c>
      <c r="AS132" s="57">
        <v>2.340235</v>
      </c>
      <c r="AT132" s="16">
        <f t="shared" si="8"/>
        <v>0</v>
      </c>
      <c r="AX132" s="89">
        <v>42513.0</v>
      </c>
      <c r="AY132" s="57">
        <v>0.210763</v>
      </c>
      <c r="AZ132" s="16">
        <f t="shared" si="9"/>
        <v>-0.002413938364</v>
      </c>
      <c r="BD132" s="89">
        <v>42513.0</v>
      </c>
      <c r="BE132" s="57">
        <v>1.075339</v>
      </c>
      <c r="BF132" s="16">
        <f t="shared" si="10"/>
        <v>0.007690707429</v>
      </c>
    </row>
    <row r="133" ht="15.75" customHeight="1">
      <c r="B133" s="89">
        <v>42514.0</v>
      </c>
      <c r="C133" s="57">
        <v>4.883704</v>
      </c>
      <c r="D133" s="16">
        <f t="shared" si="1"/>
        <v>0.04018877887</v>
      </c>
      <c r="H133" s="89">
        <v>42514.0</v>
      </c>
      <c r="I133" s="57">
        <v>7.15765</v>
      </c>
      <c r="J133" s="16">
        <f t="shared" si="2"/>
        <v>0.02329928221</v>
      </c>
      <c r="N133" s="89">
        <v>42514.0</v>
      </c>
      <c r="O133" s="57">
        <v>35.01318</v>
      </c>
      <c r="P133" s="16">
        <f t="shared" si="3"/>
        <v>0.04011459531</v>
      </c>
      <c r="T133" s="89">
        <v>42514.0</v>
      </c>
      <c r="U133" s="57">
        <v>2.434602</v>
      </c>
      <c r="V133" s="16">
        <f t="shared" si="4"/>
        <v>0.02216079391</v>
      </c>
      <c r="Z133" s="89">
        <v>42514.0</v>
      </c>
      <c r="AA133" s="81" t="s">
        <v>226</v>
      </c>
      <c r="AB133" s="16" t="str">
        <f t="shared" si="5"/>
        <v>#VALUE!</v>
      </c>
      <c r="AF133" s="89">
        <v>42514.0</v>
      </c>
      <c r="AG133" s="57">
        <v>16.82394</v>
      </c>
      <c r="AH133" s="16">
        <f t="shared" si="6"/>
        <v>0.0601777808</v>
      </c>
      <c r="AL133" s="89">
        <v>42514.0</v>
      </c>
      <c r="AM133" s="57">
        <v>15.03502</v>
      </c>
      <c r="AN133" s="16">
        <f t="shared" si="7"/>
        <v>0.02906990274</v>
      </c>
      <c r="AR133" s="89">
        <v>42514.0</v>
      </c>
      <c r="AS133" s="57">
        <v>2.373907</v>
      </c>
      <c r="AT133" s="16">
        <f t="shared" si="8"/>
        <v>0.01438829861</v>
      </c>
      <c r="AX133" s="89">
        <v>42514.0</v>
      </c>
      <c r="AY133" s="57">
        <v>0.214339</v>
      </c>
      <c r="AZ133" s="16">
        <f t="shared" si="9"/>
        <v>0.01696692493</v>
      </c>
      <c r="BD133" s="89">
        <v>42514.0</v>
      </c>
      <c r="BE133" s="57">
        <v>1.091757</v>
      </c>
      <c r="BF133" s="16">
        <f t="shared" si="10"/>
        <v>0.01526774347</v>
      </c>
    </row>
    <row r="134" ht="15.75" customHeight="1">
      <c r="B134" s="89">
        <v>42515.0</v>
      </c>
      <c r="C134" s="57">
        <v>5.002098</v>
      </c>
      <c r="D134" s="16">
        <f t="shared" si="1"/>
        <v>0.02424266499</v>
      </c>
      <c r="H134" s="89">
        <v>42515.0</v>
      </c>
      <c r="I134" s="57">
        <v>7.144612</v>
      </c>
      <c r="J134" s="16">
        <f t="shared" si="2"/>
        <v>-0.001821547575</v>
      </c>
      <c r="N134" s="89">
        <v>42515.0</v>
      </c>
      <c r="O134" s="57">
        <v>34.04863</v>
      </c>
      <c r="P134" s="16">
        <f t="shared" si="3"/>
        <v>-0.02754819756</v>
      </c>
      <c r="T134" s="89">
        <v>42515.0</v>
      </c>
      <c r="U134" s="57">
        <v>2.414809</v>
      </c>
      <c r="V134" s="16">
        <f t="shared" si="4"/>
        <v>-0.008129870919</v>
      </c>
      <c r="Z134" s="89">
        <v>42515.0</v>
      </c>
      <c r="AA134" s="81" t="s">
        <v>226</v>
      </c>
      <c r="AB134" s="16" t="str">
        <f t="shared" si="5"/>
        <v>#VALUE!</v>
      </c>
      <c r="AF134" s="89">
        <v>42515.0</v>
      </c>
      <c r="AG134" s="57">
        <v>16.79072</v>
      </c>
      <c r="AH134" s="16">
        <f t="shared" si="6"/>
        <v>-0.001974567194</v>
      </c>
      <c r="AL134" s="89">
        <v>42515.0</v>
      </c>
      <c r="AM134" s="57">
        <v>14.74158</v>
      </c>
      <c r="AN134" s="16">
        <f t="shared" si="7"/>
        <v>-0.01951710074</v>
      </c>
      <c r="AR134" s="89">
        <v>42515.0</v>
      </c>
      <c r="AS134" s="57">
        <v>2.357071</v>
      </c>
      <c r="AT134" s="16">
        <f t="shared" si="8"/>
        <v>-0.007092105967</v>
      </c>
      <c r="AX134" s="89">
        <v>42515.0</v>
      </c>
      <c r="AY134" s="57">
        <v>0.215105</v>
      </c>
      <c r="AZ134" s="16">
        <f t="shared" si="9"/>
        <v>0.003573777987</v>
      </c>
      <c r="BD134" s="89">
        <v>42515.0</v>
      </c>
      <c r="BE134" s="57">
        <v>1.067132</v>
      </c>
      <c r="BF134" s="16">
        <f t="shared" si="10"/>
        <v>-0.02255538549</v>
      </c>
    </row>
    <row r="135" ht="15.75" customHeight="1">
      <c r="B135" s="89">
        <v>42516.0</v>
      </c>
      <c r="C135" s="57">
        <v>4.942901</v>
      </c>
      <c r="D135" s="16">
        <f t="shared" si="1"/>
        <v>-0.01183443427</v>
      </c>
      <c r="H135" s="89">
        <v>42516.0</v>
      </c>
      <c r="I135" s="57">
        <v>6.949048</v>
      </c>
      <c r="J135" s="16">
        <f t="shared" si="2"/>
        <v>-0.02737223519</v>
      </c>
      <c r="N135" s="89">
        <v>42516.0</v>
      </c>
      <c r="O135" s="57">
        <v>33.41203</v>
      </c>
      <c r="P135" s="16">
        <f t="shared" si="3"/>
        <v>-0.01869678751</v>
      </c>
      <c r="T135" s="89">
        <v>42516.0</v>
      </c>
      <c r="U135" s="57">
        <v>2.381819</v>
      </c>
      <c r="V135" s="16">
        <f t="shared" si="4"/>
        <v>-0.01366153596</v>
      </c>
      <c r="Z135" s="89">
        <v>42516.0</v>
      </c>
      <c r="AA135" s="81" t="s">
        <v>226</v>
      </c>
      <c r="AB135" s="16" t="str">
        <f t="shared" si="5"/>
        <v>#VALUE!</v>
      </c>
      <c r="AF135" s="89">
        <v>42516.0</v>
      </c>
      <c r="AG135" s="57">
        <v>16.79072</v>
      </c>
      <c r="AH135" s="16">
        <f t="shared" si="6"/>
        <v>0</v>
      </c>
      <c r="AL135" s="89">
        <v>42516.0</v>
      </c>
      <c r="AM135" s="57">
        <v>14.95007</v>
      </c>
      <c r="AN135" s="16">
        <f t="shared" si="7"/>
        <v>0.01414298874</v>
      </c>
      <c r="AR135" s="89">
        <v>42516.0</v>
      </c>
      <c r="AS135" s="57">
        <v>2.348652</v>
      </c>
      <c r="AT135" s="16">
        <f t="shared" si="8"/>
        <v>-0.003571805856</v>
      </c>
      <c r="AX135" s="89">
        <v>42516.0</v>
      </c>
      <c r="AY135" s="57">
        <v>0.214595</v>
      </c>
      <c r="AZ135" s="16">
        <f t="shared" si="9"/>
        <v>-0.002370935125</v>
      </c>
      <c r="BD135" s="89">
        <v>42516.0</v>
      </c>
      <c r="BE135" s="57">
        <v>1.075339</v>
      </c>
      <c r="BF135" s="16">
        <f t="shared" si="10"/>
        <v>0.007690707429</v>
      </c>
    </row>
    <row r="136" ht="15.75" customHeight="1">
      <c r="B136" s="89">
        <v>42517.0</v>
      </c>
      <c r="C136" s="57">
        <v>4.9688</v>
      </c>
      <c r="D136" s="16">
        <f t="shared" si="1"/>
        <v>0.005239635591</v>
      </c>
      <c r="H136" s="89">
        <v>42517.0</v>
      </c>
      <c r="I136" s="57">
        <v>6.975122</v>
      </c>
      <c r="J136" s="16">
        <f t="shared" si="2"/>
        <v>0.003752168642</v>
      </c>
      <c r="N136" s="89">
        <v>42517.0</v>
      </c>
      <c r="O136" s="57">
        <v>34.01015</v>
      </c>
      <c r="P136" s="16">
        <f t="shared" si="3"/>
        <v>0.01790133673</v>
      </c>
      <c r="T136" s="89">
        <v>42517.0</v>
      </c>
      <c r="U136" s="57">
        <v>2.388417</v>
      </c>
      <c r="V136" s="16">
        <f t="shared" si="4"/>
        <v>0.00277015172</v>
      </c>
      <c r="Z136" s="89">
        <v>42517.0</v>
      </c>
      <c r="AA136" s="81" t="s">
        <v>226</v>
      </c>
      <c r="AB136" s="16" t="str">
        <f t="shared" si="5"/>
        <v>#VALUE!</v>
      </c>
      <c r="AF136" s="89">
        <v>42517.0</v>
      </c>
      <c r="AG136" s="57">
        <v>16.40043</v>
      </c>
      <c r="AH136" s="16">
        <f t="shared" si="6"/>
        <v>-0.02324438738</v>
      </c>
      <c r="AL136" s="89">
        <v>42517.0</v>
      </c>
      <c r="AM136" s="57">
        <v>14.69524</v>
      </c>
      <c r="AN136" s="16">
        <f t="shared" si="7"/>
        <v>-0.01704540514</v>
      </c>
      <c r="AR136" s="89">
        <v>42517.0</v>
      </c>
      <c r="AS136" s="57">
        <v>2.323398</v>
      </c>
      <c r="AT136" s="16">
        <f t="shared" si="8"/>
        <v>-0.01075255082</v>
      </c>
      <c r="AX136" s="89">
        <v>42517.0</v>
      </c>
      <c r="AY136" s="57">
        <v>0.214339</v>
      </c>
      <c r="AZ136" s="16">
        <f t="shared" si="9"/>
        <v>-0.00119294485</v>
      </c>
      <c r="BD136" s="89">
        <v>42517.0</v>
      </c>
      <c r="BE136" s="57">
        <v>1.067132</v>
      </c>
      <c r="BF136" s="16">
        <f t="shared" si="10"/>
        <v>-0.007632011859</v>
      </c>
    </row>
    <row r="137" ht="15.75" customHeight="1">
      <c r="B137" s="89">
        <v>42520.0</v>
      </c>
      <c r="C137" s="57">
        <v>4.976199</v>
      </c>
      <c r="D137" s="16">
        <f t="shared" si="1"/>
        <v>0.001489091934</v>
      </c>
      <c r="H137" s="89">
        <v>42520.0</v>
      </c>
      <c r="I137" s="57">
        <v>7.020755</v>
      </c>
      <c r="J137" s="16">
        <f t="shared" si="2"/>
        <v>0.006542251161</v>
      </c>
      <c r="N137" s="89">
        <v>42520.0</v>
      </c>
      <c r="O137" s="57">
        <v>35.01329</v>
      </c>
      <c r="P137" s="16">
        <f t="shared" si="3"/>
        <v>0.02949531243</v>
      </c>
      <c r="T137" s="89">
        <v>42520.0</v>
      </c>
      <c r="U137" s="57">
        <v>2.395015</v>
      </c>
      <c r="V137" s="16">
        <f t="shared" si="4"/>
        <v>0.002762499178</v>
      </c>
      <c r="Z137" s="89">
        <v>42520.0</v>
      </c>
      <c r="AA137" s="81" t="s">
        <v>226</v>
      </c>
      <c r="AB137" s="16" t="str">
        <f t="shared" si="5"/>
        <v>#VALUE!</v>
      </c>
      <c r="AF137" s="89">
        <v>42520.0</v>
      </c>
      <c r="AG137" s="57">
        <v>16.58312</v>
      </c>
      <c r="AH137" s="16">
        <f t="shared" si="6"/>
        <v>0.01113934208</v>
      </c>
      <c r="AL137" s="89">
        <v>42520.0</v>
      </c>
      <c r="AM137" s="57">
        <v>14.90374</v>
      </c>
      <c r="AN137" s="16">
        <f t="shared" si="7"/>
        <v>0.01418826777</v>
      </c>
      <c r="AR137" s="89">
        <v>42520.0</v>
      </c>
      <c r="AS137" s="57">
        <v>2.348652</v>
      </c>
      <c r="AT137" s="16">
        <f t="shared" si="8"/>
        <v>0.01086942487</v>
      </c>
      <c r="AX137" s="89">
        <v>42520.0</v>
      </c>
      <c r="AY137" s="57">
        <v>0.216383</v>
      </c>
      <c r="AZ137" s="16">
        <f t="shared" si="9"/>
        <v>0.009536295308</v>
      </c>
      <c r="BD137" s="89">
        <v>42520.0</v>
      </c>
      <c r="BE137" s="57">
        <v>1.091757</v>
      </c>
      <c r="BF137" s="16">
        <f t="shared" si="10"/>
        <v>0.02307587065</v>
      </c>
    </row>
    <row r="138" ht="15.75" customHeight="1">
      <c r="B138" s="89">
        <v>42521.0</v>
      </c>
      <c r="C138" s="57">
        <v>4.928103</v>
      </c>
      <c r="D138" s="16">
        <f t="shared" si="1"/>
        <v>-0.009665208325</v>
      </c>
      <c r="H138" s="89">
        <v>42521.0</v>
      </c>
      <c r="I138" s="57">
        <v>7.014236</v>
      </c>
      <c r="J138" s="16">
        <f t="shared" si="2"/>
        <v>-0.0009285326151</v>
      </c>
      <c r="N138" s="89">
        <v>42521.0</v>
      </c>
      <c r="O138" s="57">
        <v>34.72393</v>
      </c>
      <c r="P138" s="16">
        <f t="shared" si="3"/>
        <v>-0.008264290502</v>
      </c>
      <c r="T138" s="89">
        <v>42521.0</v>
      </c>
      <c r="U138" s="57">
        <v>2.409788</v>
      </c>
      <c r="V138" s="16">
        <f t="shared" si="4"/>
        <v>0.006168228591</v>
      </c>
      <c r="Z138" s="89">
        <v>42521.0</v>
      </c>
      <c r="AA138" s="81" t="s">
        <v>226</v>
      </c>
      <c r="AB138" s="16" t="str">
        <f t="shared" si="5"/>
        <v>#VALUE!</v>
      </c>
      <c r="AF138" s="89">
        <v>42521.0</v>
      </c>
      <c r="AG138" s="57">
        <v>16.28418</v>
      </c>
      <c r="AH138" s="16">
        <f t="shared" si="6"/>
        <v>-0.01802676457</v>
      </c>
      <c r="AL138" s="89">
        <v>42521.0</v>
      </c>
      <c r="AM138" s="57">
        <v>15.03502</v>
      </c>
      <c r="AN138" s="16">
        <f t="shared" si="7"/>
        <v>0.008808527256</v>
      </c>
      <c r="AR138" s="89">
        <v>42521.0</v>
      </c>
      <c r="AS138" s="57">
        <v>2.31498</v>
      </c>
      <c r="AT138" s="16">
        <f t="shared" si="8"/>
        <v>-0.01433673443</v>
      </c>
      <c r="AX138" s="89">
        <v>42521.0</v>
      </c>
      <c r="AY138" s="57">
        <v>0.215872</v>
      </c>
      <c r="AZ138" s="16">
        <f t="shared" si="9"/>
        <v>-0.002361553357</v>
      </c>
      <c r="BD138" s="89">
        <v>42521.0</v>
      </c>
      <c r="BE138" s="57">
        <v>1.091757</v>
      </c>
      <c r="BF138" s="16">
        <f t="shared" si="10"/>
        <v>0</v>
      </c>
    </row>
    <row r="139" ht="15.75" customHeight="1">
      <c r="B139" s="89">
        <v>42522.0</v>
      </c>
      <c r="C139" s="57">
        <v>4.898504</v>
      </c>
      <c r="D139" s="16">
        <f t="shared" si="1"/>
        <v>-0.00600616505</v>
      </c>
      <c r="H139" s="89">
        <v>42522.0</v>
      </c>
      <c r="I139" s="57">
        <v>7.040311</v>
      </c>
      <c r="J139" s="16">
        <f t="shared" si="2"/>
        <v>0.00371743979</v>
      </c>
      <c r="N139" s="89">
        <v>42522.0</v>
      </c>
      <c r="O139" s="57">
        <v>34.16448</v>
      </c>
      <c r="P139" s="16">
        <f t="shared" si="3"/>
        <v>-0.01611136758</v>
      </c>
      <c r="T139" s="89">
        <v>42522.0</v>
      </c>
      <c r="U139" s="57">
        <v>2.409788</v>
      </c>
      <c r="V139" s="16">
        <f t="shared" si="4"/>
        <v>0</v>
      </c>
      <c r="Z139" s="89">
        <v>42522.0</v>
      </c>
      <c r="AA139" s="81" t="s">
        <v>226</v>
      </c>
      <c r="AB139" s="16" t="str">
        <f t="shared" si="5"/>
        <v>#VALUE!</v>
      </c>
      <c r="AF139" s="89">
        <v>42522.0</v>
      </c>
      <c r="AG139" s="57">
        <v>16.39213</v>
      </c>
      <c r="AH139" s="16">
        <f t="shared" si="6"/>
        <v>0.006629133306</v>
      </c>
      <c r="AL139" s="89">
        <v>42522.0</v>
      </c>
      <c r="AM139" s="57">
        <v>14.75702</v>
      </c>
      <c r="AN139" s="16">
        <f t="shared" si="7"/>
        <v>-0.01849016496</v>
      </c>
      <c r="AR139" s="89">
        <v>42522.0</v>
      </c>
      <c r="AS139" s="57">
        <v>2.281308</v>
      </c>
      <c r="AT139" s="16">
        <f t="shared" si="8"/>
        <v>-0.01454526605</v>
      </c>
      <c r="AX139" s="89">
        <v>42522.0</v>
      </c>
      <c r="AY139" s="57">
        <v>0.220981</v>
      </c>
      <c r="AZ139" s="16">
        <f t="shared" si="9"/>
        <v>0.02366680255</v>
      </c>
      <c r="BD139" s="89">
        <v>42522.0</v>
      </c>
      <c r="BE139" s="57">
        <v>1.099966</v>
      </c>
      <c r="BF139" s="16">
        <f t="shared" si="10"/>
        <v>0.007519072468</v>
      </c>
    </row>
    <row r="140" ht="15.75" customHeight="1">
      <c r="B140" s="89">
        <v>42523.0</v>
      </c>
      <c r="C140" s="57">
        <v>4.868906</v>
      </c>
      <c r="D140" s="16">
        <f t="shared" si="1"/>
        <v>-0.0060422529</v>
      </c>
      <c r="H140" s="89">
        <v>42523.0</v>
      </c>
      <c r="I140" s="57">
        <v>6.962085</v>
      </c>
      <c r="J140" s="16">
        <f t="shared" si="2"/>
        <v>-0.01111115688</v>
      </c>
      <c r="N140" s="89">
        <v>42523.0</v>
      </c>
      <c r="O140" s="57">
        <v>34.24165</v>
      </c>
      <c r="P140" s="16">
        <f t="shared" si="3"/>
        <v>0.002258778708</v>
      </c>
      <c r="T140" s="89">
        <v>42523.0</v>
      </c>
      <c r="U140" s="57">
        <v>2.348174</v>
      </c>
      <c r="V140" s="16">
        <f t="shared" si="4"/>
        <v>-0.02556822426</v>
      </c>
      <c r="Z140" s="89">
        <v>42523.0</v>
      </c>
      <c r="AA140" s="81" t="s">
        <v>226</v>
      </c>
      <c r="AB140" s="16" t="str">
        <f t="shared" si="5"/>
        <v>#VALUE!</v>
      </c>
      <c r="AF140" s="89">
        <v>42523.0</v>
      </c>
      <c r="AG140" s="57">
        <v>16.02675</v>
      </c>
      <c r="AH140" s="16">
        <f t="shared" si="6"/>
        <v>-0.02228996476</v>
      </c>
      <c r="AL140" s="89">
        <v>42523.0</v>
      </c>
      <c r="AM140" s="57">
        <v>14.5408</v>
      </c>
      <c r="AN140" s="16">
        <f t="shared" si="7"/>
        <v>-0.01465200969</v>
      </c>
      <c r="AR140" s="89">
        <v>42523.0</v>
      </c>
      <c r="AS140" s="57">
        <v>2.289726</v>
      </c>
      <c r="AT140" s="16">
        <f t="shared" si="8"/>
        <v>0.003689988375</v>
      </c>
      <c r="AX140" s="89">
        <v>42523.0</v>
      </c>
      <c r="AY140" s="57">
        <v>0.224302</v>
      </c>
      <c r="AZ140" s="16">
        <f t="shared" si="9"/>
        <v>0.01502844136</v>
      </c>
      <c r="BD140" s="89">
        <v>42523.0</v>
      </c>
      <c r="BE140" s="57">
        <v>1.124592</v>
      </c>
      <c r="BF140" s="16">
        <f t="shared" si="10"/>
        <v>0.02238796472</v>
      </c>
    </row>
    <row r="141" ht="15.75" customHeight="1">
      <c r="B141" s="89">
        <v>42524.0</v>
      </c>
      <c r="C141" s="57">
        <v>4.891105</v>
      </c>
      <c r="D141" s="16">
        <f t="shared" si="1"/>
        <v>0.004559340435</v>
      </c>
      <c r="H141" s="89">
        <v>42524.0</v>
      </c>
      <c r="I141" s="57">
        <v>7.105498</v>
      </c>
      <c r="J141" s="16">
        <f t="shared" si="2"/>
        <v>0.02059914523</v>
      </c>
      <c r="N141" s="89">
        <v>42524.0</v>
      </c>
      <c r="O141" s="57">
        <v>36.03572</v>
      </c>
      <c r="P141" s="16">
        <f t="shared" si="3"/>
        <v>0.05239437936</v>
      </c>
      <c r="T141" s="89">
        <v>42524.0</v>
      </c>
      <c r="U141" s="57">
        <v>2.42348</v>
      </c>
      <c r="V141" s="16">
        <f t="shared" si="4"/>
        <v>0.03207002548</v>
      </c>
      <c r="Z141" s="89">
        <v>42524.0</v>
      </c>
      <c r="AA141" s="81" t="s">
        <v>226</v>
      </c>
      <c r="AB141" s="16" t="str">
        <f t="shared" si="5"/>
        <v>#VALUE!</v>
      </c>
      <c r="AF141" s="89">
        <v>42524.0</v>
      </c>
      <c r="AG141" s="57">
        <v>16.84055</v>
      </c>
      <c r="AH141" s="16">
        <f t="shared" si="6"/>
        <v>0.05077760619</v>
      </c>
      <c r="AL141" s="89">
        <v>42524.0</v>
      </c>
      <c r="AM141" s="57">
        <v>14.72613</v>
      </c>
      <c r="AN141" s="16">
        <f t="shared" si="7"/>
        <v>0.01274551607</v>
      </c>
      <c r="AR141" s="89">
        <v>42524.0</v>
      </c>
      <c r="AS141" s="57">
        <v>2.31498</v>
      </c>
      <c r="AT141" s="16">
        <f t="shared" si="8"/>
        <v>0.01102926726</v>
      </c>
      <c r="AX141" s="89">
        <v>42524.0</v>
      </c>
      <c r="AY141" s="57">
        <v>0.232477</v>
      </c>
      <c r="AZ141" s="16">
        <f t="shared" si="9"/>
        <v>0.03644639816</v>
      </c>
      <c r="BD141" s="89">
        <v>42524.0</v>
      </c>
      <c r="BE141" s="57">
        <v>1.108175</v>
      </c>
      <c r="BF141" s="16">
        <f t="shared" si="10"/>
        <v>-0.01459818316</v>
      </c>
    </row>
    <row r="142" ht="15.75" customHeight="1">
      <c r="B142" s="89">
        <v>42527.0</v>
      </c>
      <c r="C142" s="57">
        <v>4.957701</v>
      </c>
      <c r="D142" s="16">
        <f t="shared" si="1"/>
        <v>0.01361573714</v>
      </c>
      <c r="H142" s="89">
        <v>42527.0</v>
      </c>
      <c r="I142" s="57">
        <v>7.125055</v>
      </c>
      <c r="J142" s="16">
        <f t="shared" si="2"/>
        <v>0.002752375696</v>
      </c>
      <c r="N142" s="89">
        <v>42527.0</v>
      </c>
      <c r="O142" s="57">
        <v>36.30579</v>
      </c>
      <c r="P142" s="16">
        <f t="shared" si="3"/>
        <v>0.007494508227</v>
      </c>
      <c r="T142" s="89">
        <v>42527.0</v>
      </c>
      <c r="U142" s="57">
        <v>2.409788</v>
      </c>
      <c r="V142" s="16">
        <f t="shared" si="4"/>
        <v>-0.005649726839</v>
      </c>
      <c r="Z142" s="89">
        <v>42527.0</v>
      </c>
      <c r="AA142" s="81" t="s">
        <v>226</v>
      </c>
      <c r="AB142" s="16" t="str">
        <f t="shared" si="5"/>
        <v>#VALUE!</v>
      </c>
      <c r="AF142" s="89">
        <v>42527.0</v>
      </c>
      <c r="AG142" s="57">
        <v>16.62465</v>
      </c>
      <c r="AH142" s="16">
        <f t="shared" si="6"/>
        <v>-0.01282024637</v>
      </c>
      <c r="AL142" s="89">
        <v>42527.0</v>
      </c>
      <c r="AM142" s="57">
        <v>14.98868</v>
      </c>
      <c r="AN142" s="16">
        <f t="shared" si="7"/>
        <v>0.01782885252</v>
      </c>
      <c r="AR142" s="89">
        <v>42527.0</v>
      </c>
      <c r="AS142" s="57">
        <v>2.331816</v>
      </c>
      <c r="AT142" s="16">
        <f t="shared" si="8"/>
        <v>0.007272633025</v>
      </c>
      <c r="AX142" s="89">
        <v>42527.0</v>
      </c>
      <c r="AY142" s="57">
        <v>0.231711</v>
      </c>
      <c r="AZ142" s="16">
        <f t="shared" si="9"/>
        <v>-0.003294949608</v>
      </c>
      <c r="BD142" s="89">
        <v>42527.0</v>
      </c>
      <c r="BE142" s="57">
        <v>1.099966</v>
      </c>
      <c r="BF142" s="16">
        <f t="shared" si="10"/>
        <v>-0.007407674781</v>
      </c>
    </row>
    <row r="143" ht="15.75" customHeight="1">
      <c r="B143" s="89">
        <v>42528.0</v>
      </c>
      <c r="C143" s="57">
        <v>4.928103</v>
      </c>
      <c r="D143" s="16">
        <f t="shared" si="1"/>
        <v>-0.005970105902</v>
      </c>
      <c r="H143" s="89">
        <v>42528.0</v>
      </c>
      <c r="I143" s="57">
        <v>6.975122</v>
      </c>
      <c r="J143" s="16">
        <f t="shared" si="2"/>
        <v>-0.02104306563</v>
      </c>
      <c r="N143" s="89">
        <v>42528.0</v>
      </c>
      <c r="O143" s="57">
        <v>35.91997</v>
      </c>
      <c r="P143" s="16">
        <f t="shared" si="3"/>
        <v>-0.01062695509</v>
      </c>
      <c r="T143" s="89">
        <v>42528.0</v>
      </c>
      <c r="U143" s="57">
        <v>2.478248</v>
      </c>
      <c r="V143" s="16">
        <f t="shared" si="4"/>
        <v>0.02840913807</v>
      </c>
      <c r="Z143" s="89">
        <v>42528.0</v>
      </c>
      <c r="AA143" s="81" t="s">
        <v>226</v>
      </c>
      <c r="AB143" s="16" t="str">
        <f t="shared" si="5"/>
        <v>#VALUE!</v>
      </c>
      <c r="AF143" s="89">
        <v>42528.0</v>
      </c>
      <c r="AG143" s="57">
        <v>16.89037</v>
      </c>
      <c r="AH143" s="16">
        <f t="shared" si="6"/>
        <v>0.01598349439</v>
      </c>
      <c r="AL143" s="89">
        <v>42528.0</v>
      </c>
      <c r="AM143" s="57">
        <v>16.04662</v>
      </c>
      <c r="AN143" s="16">
        <f t="shared" si="7"/>
        <v>0.07058259967</v>
      </c>
      <c r="AR143" s="89">
        <v>42528.0</v>
      </c>
      <c r="AS143" s="57">
        <v>2.298144</v>
      </c>
      <c r="AT143" s="16">
        <f t="shared" si="8"/>
        <v>-0.01444024743</v>
      </c>
      <c r="AX143" s="89">
        <v>42528.0</v>
      </c>
      <c r="AY143" s="57">
        <v>0.23401</v>
      </c>
      <c r="AZ143" s="16">
        <f t="shared" si="9"/>
        <v>0.009921842295</v>
      </c>
      <c r="BD143" s="89">
        <v>42528.0</v>
      </c>
      <c r="BE143" s="57">
        <v>1.099966</v>
      </c>
      <c r="BF143" s="16">
        <f t="shared" si="10"/>
        <v>0</v>
      </c>
    </row>
    <row r="144" ht="15.75" customHeight="1">
      <c r="B144" s="89">
        <v>42529.0</v>
      </c>
      <c r="C144" s="57">
        <v>4.880006</v>
      </c>
      <c r="D144" s="16">
        <f t="shared" si="1"/>
        <v>-0.009759739194</v>
      </c>
      <c r="H144" s="89">
        <v>42529.0</v>
      </c>
      <c r="I144" s="57">
        <v>7.085943</v>
      </c>
      <c r="J144" s="16">
        <f t="shared" si="2"/>
        <v>0.01588803751</v>
      </c>
      <c r="N144" s="89">
        <v>42529.0</v>
      </c>
      <c r="O144" s="57">
        <v>35.72707</v>
      </c>
      <c r="P144" s="16">
        <f t="shared" si="3"/>
        <v>-0.005370271746</v>
      </c>
      <c r="T144" s="89">
        <v>42529.0</v>
      </c>
      <c r="U144" s="57">
        <v>2.49194</v>
      </c>
      <c r="V144" s="16">
        <f t="shared" si="4"/>
        <v>0.005524870796</v>
      </c>
      <c r="Z144" s="89">
        <v>42529.0</v>
      </c>
      <c r="AA144" s="81" t="s">
        <v>226</v>
      </c>
      <c r="AB144" s="16" t="str">
        <f t="shared" si="5"/>
        <v>#VALUE!</v>
      </c>
      <c r="AF144" s="89">
        <v>42529.0</v>
      </c>
      <c r="AG144" s="57">
        <v>17.28896</v>
      </c>
      <c r="AH144" s="16">
        <f t="shared" si="6"/>
        <v>0.02359865414</v>
      </c>
      <c r="AL144" s="89">
        <v>42529.0</v>
      </c>
      <c r="AM144" s="57">
        <v>15.79951</v>
      </c>
      <c r="AN144" s="16">
        <f t="shared" si="7"/>
        <v>-0.01539950469</v>
      </c>
      <c r="AR144" s="89">
        <v>42529.0</v>
      </c>
      <c r="AS144" s="57">
        <v>2.348652</v>
      </c>
      <c r="AT144" s="16">
        <f t="shared" si="8"/>
        <v>0.02197773508</v>
      </c>
      <c r="AX144" s="89">
        <v>42529.0</v>
      </c>
      <c r="AY144" s="57">
        <v>0.235288</v>
      </c>
      <c r="AZ144" s="16">
        <f t="shared" si="9"/>
        <v>0.005461305072</v>
      </c>
      <c r="BD144" s="89">
        <v>42529.0</v>
      </c>
      <c r="BE144" s="57">
        <v>1.099966</v>
      </c>
      <c r="BF144" s="16">
        <f t="shared" si="10"/>
        <v>0</v>
      </c>
    </row>
    <row r="145" ht="15.75" customHeight="1">
      <c r="B145" s="89">
        <v>42530.0</v>
      </c>
      <c r="C145" s="57">
        <v>4.713516</v>
      </c>
      <c r="D145" s="16">
        <f t="shared" si="1"/>
        <v>-0.03411676133</v>
      </c>
      <c r="H145" s="89">
        <v>42530.0</v>
      </c>
      <c r="I145" s="57">
        <v>6.975122</v>
      </c>
      <c r="J145" s="16">
        <f t="shared" si="2"/>
        <v>-0.01563955567</v>
      </c>
      <c r="N145" s="89">
        <v>42530.0</v>
      </c>
      <c r="O145" s="57">
        <v>35.57273</v>
      </c>
      <c r="P145" s="16">
        <f t="shared" si="3"/>
        <v>-0.004319973622</v>
      </c>
      <c r="T145" s="89">
        <v>42530.0</v>
      </c>
      <c r="U145" s="57">
        <v>2.464556</v>
      </c>
      <c r="V145" s="16">
        <f t="shared" si="4"/>
        <v>-0.01098902863</v>
      </c>
      <c r="Z145" s="89">
        <v>42530.0</v>
      </c>
      <c r="AA145" s="81" t="s">
        <v>226</v>
      </c>
      <c r="AB145" s="16" t="str">
        <f t="shared" si="5"/>
        <v>#VALUE!</v>
      </c>
      <c r="AF145" s="89">
        <v>42530.0</v>
      </c>
      <c r="AG145" s="57">
        <v>17.17271</v>
      </c>
      <c r="AH145" s="16">
        <f t="shared" si="6"/>
        <v>-0.006723944066</v>
      </c>
      <c r="AL145" s="89">
        <v>42530.0</v>
      </c>
      <c r="AM145" s="57">
        <v>15.56784</v>
      </c>
      <c r="AN145" s="16">
        <f t="shared" si="7"/>
        <v>-0.01466311297</v>
      </c>
      <c r="AR145" s="89">
        <v>42530.0</v>
      </c>
      <c r="AS145" s="57">
        <v>2.31498</v>
      </c>
      <c r="AT145" s="16">
        <f t="shared" si="8"/>
        <v>-0.01433673443</v>
      </c>
      <c r="AX145" s="89">
        <v>42530.0</v>
      </c>
      <c r="AY145" s="57">
        <v>0.228135</v>
      </c>
      <c r="AZ145" s="16">
        <f t="shared" si="9"/>
        <v>-0.03040104043</v>
      </c>
      <c r="BD145" s="89">
        <v>42530.0</v>
      </c>
      <c r="BE145" s="57">
        <v>1.099966</v>
      </c>
      <c r="BF145" s="16">
        <f t="shared" si="10"/>
        <v>0</v>
      </c>
    </row>
    <row r="146" ht="15.75" customHeight="1">
      <c r="B146" s="89">
        <v>42531.0</v>
      </c>
      <c r="C146" s="57">
        <v>4.676518</v>
      </c>
      <c r="D146" s="16">
        <f t="shared" si="1"/>
        <v>-0.00784934219</v>
      </c>
      <c r="H146" s="89">
        <v>42531.0</v>
      </c>
      <c r="I146" s="57">
        <v>6.962085</v>
      </c>
      <c r="J146" s="16">
        <f t="shared" si="2"/>
        <v>-0.001869071251</v>
      </c>
      <c r="N146" s="89">
        <v>42531.0</v>
      </c>
      <c r="O146" s="57">
        <v>35.10975</v>
      </c>
      <c r="P146" s="16">
        <f t="shared" si="3"/>
        <v>-0.01301502584</v>
      </c>
      <c r="T146" s="89">
        <v>42531.0</v>
      </c>
      <c r="U146" s="57">
        <v>2.471402</v>
      </c>
      <c r="V146" s="16">
        <f t="shared" si="4"/>
        <v>0.002777782286</v>
      </c>
      <c r="Z146" s="89">
        <v>42531.0</v>
      </c>
      <c r="AA146" s="81" t="s">
        <v>226</v>
      </c>
      <c r="AB146" s="16" t="str">
        <f t="shared" si="5"/>
        <v>#VALUE!</v>
      </c>
      <c r="AF146" s="89">
        <v>42531.0</v>
      </c>
      <c r="AG146" s="57">
        <v>16.75751</v>
      </c>
      <c r="AH146" s="16">
        <f t="shared" si="6"/>
        <v>-0.02417789621</v>
      </c>
      <c r="AL146" s="89">
        <v>42531.0</v>
      </c>
      <c r="AM146" s="57">
        <v>15.59873</v>
      </c>
      <c r="AN146" s="16">
        <f t="shared" si="7"/>
        <v>0.001984218748</v>
      </c>
      <c r="AR146" s="89">
        <v>42531.0</v>
      </c>
      <c r="AS146" s="57">
        <v>2.323398</v>
      </c>
      <c r="AT146" s="16">
        <f t="shared" si="8"/>
        <v>0.003636316512</v>
      </c>
      <c r="AX146" s="89">
        <v>42531.0</v>
      </c>
      <c r="AY146" s="57">
        <v>0.223536</v>
      </c>
      <c r="AZ146" s="16">
        <f t="shared" si="9"/>
        <v>-0.02015911631</v>
      </c>
      <c r="BD146" s="89">
        <v>42531.0</v>
      </c>
      <c r="BE146" s="57">
        <v>1.099966</v>
      </c>
      <c r="BF146" s="16">
        <f t="shared" si="10"/>
        <v>0</v>
      </c>
    </row>
    <row r="147" ht="15.75" customHeight="1">
      <c r="B147" s="89">
        <v>42534.0</v>
      </c>
      <c r="C147" s="57">
        <v>4.624721</v>
      </c>
      <c r="D147" s="16">
        <f t="shared" si="1"/>
        <v>-0.01107597576</v>
      </c>
      <c r="H147" s="89">
        <v>42534.0</v>
      </c>
      <c r="I147" s="57">
        <v>6.962085</v>
      </c>
      <c r="J147" s="16">
        <f t="shared" si="2"/>
        <v>0</v>
      </c>
      <c r="N147" s="89">
        <v>42534.0</v>
      </c>
      <c r="O147" s="57">
        <v>35.32195</v>
      </c>
      <c r="P147" s="16">
        <f t="shared" si="3"/>
        <v>0.006043905183</v>
      </c>
      <c r="T147" s="89">
        <v>42534.0</v>
      </c>
      <c r="U147" s="57">
        <v>2.52617</v>
      </c>
      <c r="V147" s="16">
        <f t="shared" si="4"/>
        <v>0.02216070069</v>
      </c>
      <c r="Z147" s="89">
        <v>42534.0</v>
      </c>
      <c r="AA147" s="81" t="s">
        <v>226</v>
      </c>
      <c r="AB147" s="16" t="str">
        <f t="shared" si="5"/>
        <v>#VALUE!</v>
      </c>
      <c r="AF147" s="89">
        <v>42534.0</v>
      </c>
      <c r="AG147" s="57">
        <v>16.7409</v>
      </c>
      <c r="AH147" s="16">
        <f t="shared" si="6"/>
        <v>-0.0009911973796</v>
      </c>
      <c r="AL147" s="89">
        <v>42534.0</v>
      </c>
      <c r="AM147" s="57">
        <v>15.45974</v>
      </c>
      <c r="AN147" s="16">
        <f t="shared" si="7"/>
        <v>-0.008910340778</v>
      </c>
      <c r="AR147" s="89">
        <v>42534.0</v>
      </c>
      <c r="AS147" s="57">
        <v>2.289726</v>
      </c>
      <c r="AT147" s="16">
        <f t="shared" si="8"/>
        <v>-0.01449256649</v>
      </c>
      <c r="AX147" s="89">
        <v>42534.0</v>
      </c>
      <c r="AY147" s="57">
        <v>0.219448</v>
      </c>
      <c r="AZ147" s="16">
        <f t="shared" si="9"/>
        <v>-0.01828788204</v>
      </c>
      <c r="BD147" s="89">
        <v>42534.0</v>
      </c>
      <c r="BE147" s="57">
        <v>1.091757</v>
      </c>
      <c r="BF147" s="16">
        <f t="shared" si="10"/>
        <v>-0.007462957946</v>
      </c>
    </row>
    <row r="148" ht="15.75" customHeight="1">
      <c r="B148" s="89">
        <v>42535.0</v>
      </c>
      <c r="C148" s="57">
        <v>4.584023</v>
      </c>
      <c r="D148" s="16">
        <f t="shared" si="1"/>
        <v>-0.008800098428</v>
      </c>
      <c r="H148" s="89">
        <v>42535.0</v>
      </c>
      <c r="I148" s="57">
        <v>6.805635</v>
      </c>
      <c r="J148" s="16">
        <f t="shared" si="2"/>
        <v>-0.02247171645</v>
      </c>
      <c r="N148" s="89">
        <v>42535.0</v>
      </c>
      <c r="O148" s="57">
        <v>34.68534</v>
      </c>
      <c r="P148" s="16">
        <f t="shared" si="3"/>
        <v>-0.01802307064</v>
      </c>
      <c r="T148" s="89">
        <v>42535.0</v>
      </c>
      <c r="U148" s="57">
        <v>2.49194</v>
      </c>
      <c r="V148" s="16">
        <f t="shared" si="4"/>
        <v>-0.01355015696</v>
      </c>
      <c r="Z148" s="89">
        <v>42535.0</v>
      </c>
      <c r="AA148" s="81" t="s">
        <v>226</v>
      </c>
      <c r="AB148" s="16" t="str">
        <f t="shared" si="5"/>
        <v>#VALUE!</v>
      </c>
      <c r="AF148" s="89">
        <v>42535.0</v>
      </c>
      <c r="AG148" s="57">
        <v>16.14301</v>
      </c>
      <c r="AH148" s="16">
        <f t="shared" si="6"/>
        <v>-0.03571432838</v>
      </c>
      <c r="AL148" s="89">
        <v>42535.0</v>
      </c>
      <c r="AM148" s="57">
        <v>15.26668</v>
      </c>
      <c r="AN148" s="16">
        <f t="shared" si="7"/>
        <v>-0.01248792024</v>
      </c>
      <c r="AR148" s="89">
        <v>42535.0</v>
      </c>
      <c r="AS148" s="57">
        <v>2.289726</v>
      </c>
      <c r="AT148" s="16">
        <f t="shared" si="8"/>
        <v>0</v>
      </c>
      <c r="AX148" s="89">
        <v>42535.0</v>
      </c>
      <c r="AY148" s="57">
        <v>0.215361</v>
      </c>
      <c r="AZ148" s="16">
        <f t="shared" si="9"/>
        <v>-0.01862400204</v>
      </c>
      <c r="BD148" s="89">
        <v>42535.0</v>
      </c>
      <c r="BE148" s="57">
        <v>1.099966</v>
      </c>
      <c r="BF148" s="16">
        <f t="shared" si="10"/>
        <v>0.007519072468</v>
      </c>
    </row>
    <row r="149" ht="15.75" customHeight="1">
      <c r="B149" s="89">
        <v>42536.0</v>
      </c>
      <c r="C149" s="57">
        <v>4.628421</v>
      </c>
      <c r="D149" s="16">
        <f t="shared" si="1"/>
        <v>0.009685378978</v>
      </c>
      <c r="H149" s="89">
        <v>42536.0</v>
      </c>
      <c r="I149" s="57">
        <v>6.707851</v>
      </c>
      <c r="J149" s="16">
        <f t="shared" si="2"/>
        <v>-0.0143680935</v>
      </c>
      <c r="N149" s="89">
        <v>42536.0</v>
      </c>
      <c r="O149" s="57">
        <v>34.43456</v>
      </c>
      <c r="P149" s="16">
        <f t="shared" si="3"/>
        <v>-0.007230143917</v>
      </c>
      <c r="T149" s="89">
        <v>42536.0</v>
      </c>
      <c r="U149" s="57">
        <v>2.478248</v>
      </c>
      <c r="V149" s="16">
        <f t="shared" si="4"/>
        <v>-0.005494514314</v>
      </c>
      <c r="Z149" s="89">
        <v>42536.0</v>
      </c>
      <c r="AA149" s="81" t="s">
        <v>226</v>
      </c>
      <c r="AB149" s="16" t="str">
        <f t="shared" si="5"/>
        <v>#VALUE!</v>
      </c>
      <c r="AF149" s="89">
        <v>42536.0</v>
      </c>
      <c r="AG149" s="57">
        <v>16.05166</v>
      </c>
      <c r="AH149" s="16">
        <f t="shared" si="6"/>
        <v>-0.005658795974</v>
      </c>
      <c r="AL149" s="89">
        <v>42536.0</v>
      </c>
      <c r="AM149" s="57">
        <v>14.98096</v>
      </c>
      <c r="AN149" s="16">
        <f t="shared" si="7"/>
        <v>-0.0187152675</v>
      </c>
      <c r="AR149" s="89">
        <v>42536.0</v>
      </c>
      <c r="AS149" s="57">
        <v>2.289726</v>
      </c>
      <c r="AT149" s="16">
        <f t="shared" si="8"/>
        <v>0</v>
      </c>
      <c r="AX149" s="89">
        <v>42536.0</v>
      </c>
      <c r="AY149" s="57">
        <v>0.220215</v>
      </c>
      <c r="AZ149" s="16">
        <f t="shared" si="9"/>
        <v>0.0225388998</v>
      </c>
      <c r="BD149" s="89">
        <v>42536.0</v>
      </c>
      <c r="BE149" s="57">
        <v>1.091757</v>
      </c>
      <c r="BF149" s="16">
        <f t="shared" si="10"/>
        <v>-0.007462957946</v>
      </c>
    </row>
    <row r="150" ht="15.75" customHeight="1">
      <c r="B150" s="89">
        <v>42537.0</v>
      </c>
      <c r="C150" s="57">
        <v>4.561825</v>
      </c>
      <c r="D150" s="16">
        <f t="shared" si="1"/>
        <v>-0.01438849232</v>
      </c>
      <c r="H150" s="89">
        <v>42537.0</v>
      </c>
      <c r="I150" s="57">
        <v>6.538363</v>
      </c>
      <c r="J150" s="16">
        <f t="shared" si="2"/>
        <v>-0.02526710865</v>
      </c>
      <c r="N150" s="89">
        <v>42537.0</v>
      </c>
      <c r="O150" s="57">
        <v>33.4893</v>
      </c>
      <c r="P150" s="16">
        <f t="shared" si="3"/>
        <v>-0.02745090978</v>
      </c>
      <c r="T150" s="89">
        <v>42537.0</v>
      </c>
      <c r="U150" s="57">
        <v>2.382404</v>
      </c>
      <c r="V150" s="16">
        <f t="shared" si="4"/>
        <v>-0.03867409557</v>
      </c>
      <c r="Z150" s="89">
        <v>42537.0</v>
      </c>
      <c r="AA150" s="81" t="s">
        <v>226</v>
      </c>
      <c r="AB150" s="16" t="str">
        <f t="shared" si="5"/>
        <v>#VALUE!</v>
      </c>
      <c r="AF150" s="89">
        <v>42537.0</v>
      </c>
      <c r="AG150" s="57">
        <v>15.96863</v>
      </c>
      <c r="AH150" s="16">
        <f t="shared" si="6"/>
        <v>-0.00517267373</v>
      </c>
      <c r="AL150" s="89">
        <v>42537.0</v>
      </c>
      <c r="AM150" s="57">
        <v>14.98096</v>
      </c>
      <c r="AN150" s="16">
        <f t="shared" si="7"/>
        <v>0</v>
      </c>
      <c r="AR150" s="89">
        <v>42537.0</v>
      </c>
      <c r="AS150" s="57">
        <v>2.31498</v>
      </c>
      <c r="AT150" s="16">
        <f t="shared" si="8"/>
        <v>0.01102926726</v>
      </c>
      <c r="AX150" s="89">
        <v>42537.0</v>
      </c>
      <c r="AY150" s="57">
        <v>0.214339</v>
      </c>
      <c r="AZ150" s="16">
        <f t="shared" si="9"/>
        <v>-0.02668301433</v>
      </c>
      <c r="BD150" s="89">
        <v>42537.0</v>
      </c>
      <c r="BE150" s="57">
        <v>1.091757</v>
      </c>
      <c r="BF150" s="16">
        <f t="shared" si="10"/>
        <v>0</v>
      </c>
    </row>
    <row r="151" ht="15.75" customHeight="1">
      <c r="B151" s="89">
        <v>42538.0</v>
      </c>
      <c r="C151" s="57">
        <v>4.569224</v>
      </c>
      <c r="D151" s="16">
        <f t="shared" si="1"/>
        <v>0.001621938588</v>
      </c>
      <c r="H151" s="89">
        <v>42538.0</v>
      </c>
      <c r="I151" s="57">
        <v>6.590514</v>
      </c>
      <c r="J151" s="16">
        <f t="shared" si="2"/>
        <v>0.007976155499</v>
      </c>
      <c r="N151" s="89">
        <v>42538.0</v>
      </c>
      <c r="O151" s="57">
        <v>33.16135</v>
      </c>
      <c r="P151" s="16">
        <f t="shared" si="3"/>
        <v>-0.00979268005</v>
      </c>
      <c r="T151" s="89">
        <v>42538.0</v>
      </c>
      <c r="U151" s="57">
        <v>2.389251</v>
      </c>
      <c r="V151" s="16">
        <f t="shared" si="4"/>
        <v>0.002873987787</v>
      </c>
      <c r="Z151" s="89">
        <v>42538.0</v>
      </c>
      <c r="AA151" s="81" t="s">
        <v>226</v>
      </c>
      <c r="AB151" s="16" t="str">
        <f t="shared" si="5"/>
        <v>#VALUE!</v>
      </c>
      <c r="AF151" s="89">
        <v>42538.0</v>
      </c>
      <c r="AG151" s="57">
        <v>16.40874</v>
      </c>
      <c r="AH151" s="16">
        <f t="shared" si="6"/>
        <v>0.02756091161</v>
      </c>
      <c r="AL151" s="89">
        <v>42538.0</v>
      </c>
      <c r="AM151" s="57">
        <v>14.87285</v>
      </c>
      <c r="AN151" s="16">
        <f t="shared" si="7"/>
        <v>-0.007216493469</v>
      </c>
      <c r="AR151" s="89">
        <v>42538.0</v>
      </c>
      <c r="AS151" s="57">
        <v>2.281308</v>
      </c>
      <c r="AT151" s="16">
        <f t="shared" si="8"/>
        <v>-0.01454526605</v>
      </c>
      <c r="AX151" s="89">
        <v>42538.0</v>
      </c>
      <c r="AY151" s="57">
        <v>0.215105</v>
      </c>
      <c r="AZ151" s="16">
        <f t="shared" si="9"/>
        <v>0.003573777987</v>
      </c>
      <c r="BD151" s="89">
        <v>42538.0</v>
      </c>
      <c r="BE151" s="57">
        <v>1.099966</v>
      </c>
      <c r="BF151" s="16">
        <f t="shared" si="10"/>
        <v>0.007519072468</v>
      </c>
    </row>
    <row r="152" ht="15.75" customHeight="1">
      <c r="B152" s="89">
        <v>42541.0</v>
      </c>
      <c r="C152" s="57">
        <v>4.665418</v>
      </c>
      <c r="D152" s="16">
        <f t="shared" si="1"/>
        <v>0.02105259011</v>
      </c>
      <c r="H152" s="89">
        <v>42541.0</v>
      </c>
      <c r="I152" s="57">
        <v>6.831709</v>
      </c>
      <c r="J152" s="16">
        <f t="shared" si="2"/>
        <v>0.03659729727</v>
      </c>
      <c r="N152" s="89">
        <v>42541.0</v>
      </c>
      <c r="O152" s="57">
        <v>35.34124</v>
      </c>
      <c r="P152" s="16">
        <f t="shared" si="3"/>
        <v>0.06573586419</v>
      </c>
      <c r="T152" s="89">
        <v>42541.0</v>
      </c>
      <c r="U152" s="57">
        <v>2.444018</v>
      </c>
      <c r="V152" s="16">
        <f t="shared" si="4"/>
        <v>0.02292224634</v>
      </c>
      <c r="Z152" s="89">
        <v>42541.0</v>
      </c>
      <c r="AA152" s="81" t="s">
        <v>226</v>
      </c>
      <c r="AB152" s="16" t="str">
        <f t="shared" si="5"/>
        <v>#VALUE!</v>
      </c>
      <c r="AF152" s="89">
        <v>42541.0</v>
      </c>
      <c r="AG152" s="57">
        <v>16.90698</v>
      </c>
      <c r="AH152" s="16">
        <f t="shared" si="6"/>
        <v>0.03036430585</v>
      </c>
      <c r="AL152" s="89">
        <v>42541.0</v>
      </c>
      <c r="AM152" s="57">
        <v>15.10452</v>
      </c>
      <c r="AN152" s="16">
        <f t="shared" si="7"/>
        <v>0.0155767052</v>
      </c>
      <c r="AR152" s="89">
        <v>42541.0</v>
      </c>
      <c r="AS152" s="57">
        <v>2.323398</v>
      </c>
      <c r="AT152" s="16">
        <f t="shared" si="8"/>
        <v>0.01844994188</v>
      </c>
      <c r="AX152" s="89">
        <v>42541.0</v>
      </c>
      <c r="AY152" s="57">
        <v>0.21485</v>
      </c>
      <c r="AZ152" s="16">
        <f t="shared" si="9"/>
        <v>-0.001185467562</v>
      </c>
      <c r="BD152" s="89">
        <v>42541.0</v>
      </c>
      <c r="BE152" s="57">
        <v>1.091757</v>
      </c>
      <c r="BF152" s="16">
        <f t="shared" si="10"/>
        <v>-0.007462957946</v>
      </c>
    </row>
    <row r="153" ht="15.75" customHeight="1">
      <c r="B153" s="89">
        <v>42542.0</v>
      </c>
      <c r="C153" s="57">
        <v>4.64692</v>
      </c>
      <c r="D153" s="16">
        <f t="shared" si="1"/>
        <v>-0.003964918042</v>
      </c>
      <c r="H153" s="89">
        <v>42542.0</v>
      </c>
      <c r="I153" s="57">
        <v>6.805635</v>
      </c>
      <c r="J153" s="16">
        <f t="shared" si="2"/>
        <v>-0.003816614554</v>
      </c>
      <c r="N153" s="89">
        <v>42542.0</v>
      </c>
      <c r="O153" s="57">
        <v>34.24165</v>
      </c>
      <c r="P153" s="16">
        <f t="shared" si="3"/>
        <v>-0.03111350932</v>
      </c>
      <c r="T153" s="89">
        <v>42542.0</v>
      </c>
      <c r="U153" s="57">
        <v>2.437172</v>
      </c>
      <c r="V153" s="16">
        <f t="shared" si="4"/>
        <v>-0.002801125033</v>
      </c>
      <c r="Z153" s="89">
        <v>42542.0</v>
      </c>
      <c r="AA153" s="81" t="s">
        <v>226</v>
      </c>
      <c r="AB153" s="16" t="str">
        <f t="shared" si="5"/>
        <v>#VALUE!</v>
      </c>
      <c r="AF153" s="89">
        <v>42542.0</v>
      </c>
      <c r="AG153" s="57">
        <v>16.45856</v>
      </c>
      <c r="AH153" s="16">
        <f t="shared" si="6"/>
        <v>-0.02652277343</v>
      </c>
      <c r="AL153" s="89">
        <v>42542.0</v>
      </c>
      <c r="AM153" s="57">
        <v>15.39024</v>
      </c>
      <c r="AN153" s="16">
        <f t="shared" si="7"/>
        <v>0.01891619197</v>
      </c>
      <c r="AR153" s="89">
        <v>42542.0</v>
      </c>
      <c r="AS153" s="57">
        <v>2.323398</v>
      </c>
      <c r="AT153" s="16">
        <f t="shared" si="8"/>
        <v>0</v>
      </c>
      <c r="AX153" s="89">
        <v>42542.0</v>
      </c>
      <c r="AY153" s="57">
        <v>0.216127</v>
      </c>
      <c r="AZ153" s="16">
        <f t="shared" si="9"/>
        <v>0.005943681638</v>
      </c>
      <c r="BD153" s="89">
        <v>42542.0</v>
      </c>
      <c r="BE153" s="57">
        <v>1.083548</v>
      </c>
      <c r="BF153" s="16">
        <f t="shared" si="10"/>
        <v>-0.007519072468</v>
      </c>
    </row>
    <row r="154" ht="15.75" customHeight="1">
      <c r="B154" s="89">
        <v>42543.0</v>
      </c>
      <c r="C154" s="57">
        <v>4.64692</v>
      </c>
      <c r="D154" s="16">
        <f t="shared" si="1"/>
        <v>0</v>
      </c>
      <c r="H154" s="89">
        <v>42543.0</v>
      </c>
      <c r="I154" s="57">
        <v>6.779559</v>
      </c>
      <c r="J154" s="16">
        <f t="shared" si="2"/>
        <v>-0.003831530783</v>
      </c>
      <c r="N154" s="89">
        <v>42543.0</v>
      </c>
      <c r="O154" s="57">
        <v>34.37669</v>
      </c>
      <c r="P154" s="16">
        <f t="shared" si="3"/>
        <v>0.003943735188</v>
      </c>
      <c r="T154" s="89">
        <v>42543.0</v>
      </c>
      <c r="U154" s="57">
        <v>2.42348</v>
      </c>
      <c r="V154" s="16">
        <f t="shared" si="4"/>
        <v>-0.005617986749</v>
      </c>
      <c r="Z154" s="89">
        <v>42543.0</v>
      </c>
      <c r="AA154" s="81" t="s">
        <v>226</v>
      </c>
      <c r="AB154" s="16" t="str">
        <f t="shared" si="5"/>
        <v>#VALUE!</v>
      </c>
      <c r="AF154" s="89">
        <v>42543.0</v>
      </c>
      <c r="AG154" s="57">
        <v>16.29248</v>
      </c>
      <c r="AH154" s="16">
        <f t="shared" si="6"/>
        <v>-0.01009079774</v>
      </c>
      <c r="AL154" s="89">
        <v>42543.0</v>
      </c>
      <c r="AM154" s="57">
        <v>15.1354</v>
      </c>
      <c r="AN154" s="16">
        <f t="shared" si="7"/>
        <v>-0.0165585462</v>
      </c>
      <c r="AR154" s="89">
        <v>42543.0</v>
      </c>
      <c r="AS154" s="57">
        <v>2.373907</v>
      </c>
      <c r="AT154" s="16">
        <f t="shared" si="8"/>
        <v>0.02173928014</v>
      </c>
      <c r="AX154" s="89">
        <v>42543.0</v>
      </c>
      <c r="AY154" s="57">
        <v>0.210507</v>
      </c>
      <c r="AZ154" s="16">
        <f t="shared" si="9"/>
        <v>-0.02600322958</v>
      </c>
      <c r="BD154" s="89">
        <v>42543.0</v>
      </c>
      <c r="BE154" s="57">
        <v>1.067132</v>
      </c>
      <c r="BF154" s="16">
        <f t="shared" si="10"/>
        <v>-0.01515022869</v>
      </c>
    </row>
    <row r="155" ht="15.75" customHeight="1">
      <c r="B155" s="89">
        <v>42544.0</v>
      </c>
      <c r="C155" s="57">
        <v>4.661719</v>
      </c>
      <c r="D155" s="16">
        <f t="shared" si="1"/>
        <v>0.003184690074</v>
      </c>
      <c r="H155" s="89">
        <v>42544.0</v>
      </c>
      <c r="I155" s="57">
        <v>6.838228</v>
      </c>
      <c r="J155" s="16">
        <f t="shared" si="2"/>
        <v>0.008653807718</v>
      </c>
      <c r="N155" s="89">
        <v>42544.0</v>
      </c>
      <c r="O155" s="57">
        <v>35.12904</v>
      </c>
      <c r="P155" s="16">
        <f t="shared" si="3"/>
        <v>0.02188546949</v>
      </c>
      <c r="T155" s="89">
        <v>42544.0</v>
      </c>
      <c r="U155" s="57">
        <v>2.450865</v>
      </c>
      <c r="V155" s="16">
        <f t="shared" si="4"/>
        <v>0.01129986631</v>
      </c>
      <c r="Z155" s="89">
        <v>42544.0</v>
      </c>
      <c r="AA155" s="81" t="s">
        <v>226</v>
      </c>
      <c r="AB155" s="16" t="str">
        <f t="shared" si="5"/>
        <v>#VALUE!</v>
      </c>
      <c r="AF155" s="89">
        <v>42544.0</v>
      </c>
      <c r="AG155" s="57">
        <v>16.47517</v>
      </c>
      <c r="AH155" s="16">
        <f t="shared" si="6"/>
        <v>0.01121314864</v>
      </c>
      <c r="AL155" s="89">
        <v>42544.0</v>
      </c>
      <c r="AM155" s="57">
        <v>15.04274</v>
      </c>
      <c r="AN155" s="16">
        <f t="shared" si="7"/>
        <v>-0.006122071435</v>
      </c>
      <c r="AR155" s="89">
        <v>42544.0</v>
      </c>
      <c r="AS155" s="57">
        <v>2.365489</v>
      </c>
      <c r="AT155" s="16">
        <f t="shared" si="8"/>
        <v>-0.003546052984</v>
      </c>
      <c r="AX155" s="89">
        <v>42544.0</v>
      </c>
      <c r="AY155" s="57">
        <v>0.20693</v>
      </c>
      <c r="AZ155" s="16">
        <f t="shared" si="9"/>
        <v>-0.01699230904</v>
      </c>
      <c r="BD155" s="89">
        <v>42544.0</v>
      </c>
      <c r="BE155" s="57">
        <v>1.075339</v>
      </c>
      <c r="BF155" s="16">
        <f t="shared" si="10"/>
        <v>0.007690707429</v>
      </c>
    </row>
    <row r="156" ht="15.75" customHeight="1">
      <c r="B156" s="89">
        <v>42545.0</v>
      </c>
      <c r="C156" s="57">
        <v>4.547026</v>
      </c>
      <c r="D156" s="16">
        <f t="shared" si="1"/>
        <v>-0.02460315605</v>
      </c>
      <c r="H156" s="89">
        <v>42545.0</v>
      </c>
      <c r="I156" s="57">
        <v>6.727408</v>
      </c>
      <c r="J156" s="16">
        <f t="shared" si="2"/>
        <v>-0.01620595277</v>
      </c>
      <c r="N156" s="89">
        <v>42545.0</v>
      </c>
      <c r="O156" s="57">
        <v>34.43456</v>
      </c>
      <c r="P156" s="16">
        <f t="shared" si="3"/>
        <v>-0.01976939877</v>
      </c>
      <c r="T156" s="89">
        <v>42545.0</v>
      </c>
      <c r="U156" s="57">
        <v>2.382404</v>
      </c>
      <c r="V156" s="16">
        <f t="shared" si="4"/>
        <v>-0.0279334031</v>
      </c>
      <c r="Z156" s="89">
        <v>42545.0</v>
      </c>
      <c r="AA156" s="81" t="s">
        <v>226</v>
      </c>
      <c r="AB156" s="16" t="str">
        <f t="shared" si="5"/>
        <v>#VALUE!</v>
      </c>
      <c r="AF156" s="89">
        <v>42545.0</v>
      </c>
      <c r="AG156" s="57">
        <v>15.60325</v>
      </c>
      <c r="AH156" s="16">
        <f t="shared" si="6"/>
        <v>-0.05292327788</v>
      </c>
      <c r="AL156" s="89">
        <v>42545.0</v>
      </c>
      <c r="AM156" s="57">
        <v>14.73385</v>
      </c>
      <c r="AN156" s="16">
        <f t="shared" si="7"/>
        <v>-0.02053415801</v>
      </c>
      <c r="AR156" s="89">
        <v>42545.0</v>
      </c>
      <c r="AS156" s="57">
        <v>2.31498</v>
      </c>
      <c r="AT156" s="16">
        <f t="shared" si="8"/>
        <v>-0.02135245609</v>
      </c>
      <c r="AX156" s="89">
        <v>42545.0</v>
      </c>
      <c r="AY156" s="57">
        <v>0.195689</v>
      </c>
      <c r="AZ156" s="16">
        <f t="shared" si="9"/>
        <v>-0.05432271783</v>
      </c>
      <c r="BD156" s="89">
        <v>42545.0</v>
      </c>
      <c r="BE156" s="57">
        <v>1.067132</v>
      </c>
      <c r="BF156" s="16">
        <f t="shared" si="10"/>
        <v>-0.007632011859</v>
      </c>
    </row>
    <row r="157" ht="15.75" customHeight="1">
      <c r="B157" s="89">
        <v>42548.0</v>
      </c>
      <c r="C157" s="57">
        <v>4.558125</v>
      </c>
      <c r="D157" s="16">
        <f t="shared" si="1"/>
        <v>0.00244093612</v>
      </c>
      <c r="H157" s="89">
        <v>42548.0</v>
      </c>
      <c r="I157" s="57">
        <v>6.629626</v>
      </c>
      <c r="J157" s="16">
        <f t="shared" si="2"/>
        <v>-0.01453486989</v>
      </c>
      <c r="N157" s="89">
        <v>42548.0</v>
      </c>
      <c r="O157" s="57">
        <v>34.68534</v>
      </c>
      <c r="P157" s="16">
        <f t="shared" si="3"/>
        <v>0.007282799606</v>
      </c>
      <c r="T157" s="89">
        <v>42548.0</v>
      </c>
      <c r="U157" s="57">
        <v>2.361866</v>
      </c>
      <c r="V157" s="16">
        <f t="shared" si="4"/>
        <v>-0.008620704129</v>
      </c>
      <c r="Z157" s="89">
        <v>42548.0</v>
      </c>
      <c r="AA157" s="81" t="s">
        <v>226</v>
      </c>
      <c r="AB157" s="16" t="str">
        <f t="shared" si="5"/>
        <v>#VALUE!</v>
      </c>
      <c r="AF157" s="89">
        <v>42548.0</v>
      </c>
      <c r="AG157" s="57">
        <v>15.37074</v>
      </c>
      <c r="AH157" s="16">
        <f t="shared" si="6"/>
        <v>-0.01490138272</v>
      </c>
      <c r="AL157" s="89">
        <v>42548.0</v>
      </c>
      <c r="AM157" s="57">
        <v>14.65663</v>
      </c>
      <c r="AN157" s="16">
        <f t="shared" si="7"/>
        <v>-0.00524099268</v>
      </c>
      <c r="AR157" s="89">
        <v>42548.0</v>
      </c>
      <c r="AS157" s="57">
        <v>2.289726</v>
      </c>
      <c r="AT157" s="16">
        <f t="shared" si="8"/>
        <v>-0.01090894954</v>
      </c>
      <c r="AX157" s="89">
        <v>42548.0</v>
      </c>
      <c r="AY157" s="57">
        <v>0.194157</v>
      </c>
      <c r="AZ157" s="16">
        <f t="shared" si="9"/>
        <v>-0.007828748678</v>
      </c>
      <c r="BD157" s="89">
        <v>42548.0</v>
      </c>
      <c r="BE157" s="57">
        <v>1.058923</v>
      </c>
      <c r="BF157" s="16">
        <f t="shared" si="10"/>
        <v>-0.007692581611</v>
      </c>
    </row>
    <row r="158" ht="15.75" customHeight="1">
      <c r="B158" s="89">
        <v>42549.0</v>
      </c>
      <c r="C158" s="57">
        <v>4.617321</v>
      </c>
      <c r="D158" s="16">
        <f t="shared" si="1"/>
        <v>0.01298691896</v>
      </c>
      <c r="H158" s="89">
        <v>42549.0</v>
      </c>
      <c r="I158" s="57">
        <v>6.760002</v>
      </c>
      <c r="J158" s="16">
        <f t="shared" si="2"/>
        <v>0.0196656644</v>
      </c>
      <c r="N158" s="89">
        <v>42549.0</v>
      </c>
      <c r="O158" s="57">
        <v>34.53102</v>
      </c>
      <c r="P158" s="16">
        <f t="shared" si="3"/>
        <v>-0.004449141914</v>
      </c>
      <c r="T158" s="89">
        <v>42549.0</v>
      </c>
      <c r="U158" s="57">
        <v>2.464556</v>
      </c>
      <c r="V158" s="16">
        <f t="shared" si="4"/>
        <v>0.0434783345</v>
      </c>
      <c r="Z158" s="89">
        <v>42549.0</v>
      </c>
      <c r="AA158" s="81" t="s">
        <v>226</v>
      </c>
      <c r="AB158" s="16" t="str">
        <f t="shared" si="5"/>
        <v>#VALUE!</v>
      </c>
      <c r="AF158" s="89">
        <v>42549.0</v>
      </c>
      <c r="AG158" s="57">
        <v>15.9105</v>
      </c>
      <c r="AH158" s="16">
        <f t="shared" si="6"/>
        <v>0.03511607118</v>
      </c>
      <c r="AL158" s="89">
        <v>42549.0</v>
      </c>
      <c r="AM158" s="57">
        <v>14.94235</v>
      </c>
      <c r="AN158" s="16">
        <f t="shared" si="7"/>
        <v>0.01949424936</v>
      </c>
      <c r="AR158" s="89">
        <v>42549.0</v>
      </c>
      <c r="AS158" s="57">
        <v>2.331816</v>
      </c>
      <c r="AT158" s="16">
        <f t="shared" si="8"/>
        <v>0.0183821121</v>
      </c>
      <c r="AX158" s="89">
        <v>42549.0</v>
      </c>
      <c r="AY158" s="57">
        <v>0.198244</v>
      </c>
      <c r="AZ158" s="16">
        <f t="shared" si="9"/>
        <v>0.02104997502</v>
      </c>
      <c r="BD158" s="89">
        <v>42549.0</v>
      </c>
      <c r="BE158" s="57">
        <v>1.058923</v>
      </c>
      <c r="BF158" s="16">
        <f t="shared" si="10"/>
        <v>0</v>
      </c>
    </row>
    <row r="159" ht="15.75" customHeight="1">
      <c r="B159" s="89">
        <v>42550.0</v>
      </c>
      <c r="C159" s="57">
        <v>4.669118</v>
      </c>
      <c r="D159" s="16">
        <f t="shared" si="1"/>
        <v>0.01121797683</v>
      </c>
      <c r="H159" s="89">
        <v>42550.0</v>
      </c>
      <c r="I159" s="57">
        <v>6.903416</v>
      </c>
      <c r="J159" s="16">
        <f t="shared" si="2"/>
        <v>0.02121508248</v>
      </c>
      <c r="N159" s="89">
        <v>42550.0</v>
      </c>
      <c r="O159" s="57">
        <v>34.18377</v>
      </c>
      <c r="P159" s="16">
        <f t="shared" si="3"/>
        <v>-0.01005617558</v>
      </c>
      <c r="T159" s="89">
        <v>42550.0</v>
      </c>
      <c r="U159" s="57">
        <v>2.409788</v>
      </c>
      <c r="V159" s="16">
        <f t="shared" si="4"/>
        <v>-0.02222225829</v>
      </c>
      <c r="Z159" s="89">
        <v>42550.0</v>
      </c>
      <c r="AA159" s="81" t="s">
        <v>226</v>
      </c>
      <c r="AB159" s="16" t="str">
        <f t="shared" si="5"/>
        <v>#VALUE!</v>
      </c>
      <c r="AF159" s="89">
        <v>42550.0</v>
      </c>
      <c r="AG159" s="57">
        <v>15.64477</v>
      </c>
      <c r="AH159" s="16">
        <f t="shared" si="6"/>
        <v>-0.01670154929</v>
      </c>
      <c r="AL159" s="89">
        <v>42550.0</v>
      </c>
      <c r="AM159" s="57">
        <v>14.98096</v>
      </c>
      <c r="AN159" s="16">
        <f t="shared" si="7"/>
        <v>0.002583930908</v>
      </c>
      <c r="AR159" s="89">
        <v>42550.0</v>
      </c>
      <c r="AS159" s="57">
        <v>2.323398</v>
      </c>
      <c r="AT159" s="16">
        <f t="shared" si="8"/>
        <v>-0.003610061857</v>
      </c>
      <c r="AX159" s="89">
        <v>42550.0</v>
      </c>
      <c r="AY159" s="57">
        <v>0.197989</v>
      </c>
      <c r="AZ159" s="16">
        <f t="shared" si="9"/>
        <v>-0.001286293658</v>
      </c>
      <c r="BD159" s="89">
        <v>42550.0</v>
      </c>
      <c r="BE159" s="57">
        <v>1.058923</v>
      </c>
      <c r="BF159" s="16">
        <f t="shared" si="10"/>
        <v>0</v>
      </c>
    </row>
    <row r="160" ht="15.75" customHeight="1">
      <c r="B160" s="89">
        <v>42551.0</v>
      </c>
      <c r="C160" s="57">
        <v>4.717215</v>
      </c>
      <c r="D160" s="16">
        <f t="shared" si="1"/>
        <v>0.01030108899</v>
      </c>
      <c r="H160" s="89">
        <v>42551.0</v>
      </c>
      <c r="I160" s="57">
        <v>6.890378</v>
      </c>
      <c r="J160" s="16">
        <f t="shared" si="2"/>
        <v>-0.001888630209</v>
      </c>
      <c r="N160" s="89">
        <v>42551.0</v>
      </c>
      <c r="O160" s="57">
        <v>33.87512</v>
      </c>
      <c r="P160" s="16">
        <f t="shared" si="3"/>
        <v>-0.009029138682</v>
      </c>
      <c r="T160" s="89">
        <v>42551.0</v>
      </c>
      <c r="U160" s="57">
        <v>2.430326</v>
      </c>
      <c r="V160" s="16">
        <f t="shared" si="4"/>
        <v>0.00852274142</v>
      </c>
      <c r="Z160" s="89">
        <v>42551.0</v>
      </c>
      <c r="AA160" s="81" t="s">
        <v>226</v>
      </c>
      <c r="AB160" s="16" t="str">
        <f t="shared" si="5"/>
        <v>#VALUE!</v>
      </c>
      <c r="AF160" s="89">
        <v>42551.0</v>
      </c>
      <c r="AG160" s="57">
        <v>15.71951</v>
      </c>
      <c r="AH160" s="16">
        <f t="shared" si="6"/>
        <v>0.004777315358</v>
      </c>
      <c r="AL160" s="89">
        <v>42551.0</v>
      </c>
      <c r="AM160" s="57">
        <v>14.98096</v>
      </c>
      <c r="AN160" s="16">
        <f t="shared" si="7"/>
        <v>0</v>
      </c>
      <c r="AR160" s="89">
        <v>42551.0</v>
      </c>
      <c r="AS160" s="57">
        <v>2.31498</v>
      </c>
      <c r="AT160" s="16">
        <f t="shared" si="8"/>
        <v>-0.003623141623</v>
      </c>
      <c r="AX160" s="89">
        <v>42551.0</v>
      </c>
      <c r="AY160" s="57">
        <v>0.196456</v>
      </c>
      <c r="AZ160" s="16">
        <f t="shared" si="9"/>
        <v>-0.007742854401</v>
      </c>
      <c r="BD160" s="89">
        <v>42551.0</v>
      </c>
      <c r="BE160" s="57">
        <v>1.067132</v>
      </c>
      <c r="BF160" s="16">
        <f t="shared" si="10"/>
        <v>0.007752216167</v>
      </c>
    </row>
    <row r="161" ht="15.75" customHeight="1">
      <c r="B161" s="89">
        <v>42552.0</v>
      </c>
      <c r="C161" s="57">
        <v>4.769011</v>
      </c>
      <c r="D161" s="16">
        <f t="shared" si="1"/>
        <v>0.0109802076</v>
      </c>
      <c r="H161" s="89">
        <v>42552.0</v>
      </c>
      <c r="I161" s="57">
        <v>6.955565</v>
      </c>
      <c r="J161" s="16">
        <f t="shared" si="2"/>
        <v>0.00946058402</v>
      </c>
      <c r="N161" s="89">
        <v>42552.0</v>
      </c>
      <c r="O161" s="57">
        <v>33.85583</v>
      </c>
      <c r="P161" s="16">
        <f t="shared" si="3"/>
        <v>-0.0005694444772</v>
      </c>
      <c r="T161" s="89">
        <v>42552.0</v>
      </c>
      <c r="U161" s="57">
        <v>2.587713</v>
      </c>
      <c r="V161" s="16">
        <f t="shared" si="4"/>
        <v>0.06475962484</v>
      </c>
      <c r="Z161" s="89">
        <v>42552.0</v>
      </c>
      <c r="AA161" s="81" t="s">
        <v>226</v>
      </c>
      <c r="AB161" s="16" t="str">
        <f t="shared" si="5"/>
        <v>#VALUE!</v>
      </c>
      <c r="AF161" s="89">
        <v>42552.0</v>
      </c>
      <c r="AG161" s="57">
        <v>16.84055</v>
      </c>
      <c r="AH161" s="16">
        <f t="shared" si="6"/>
        <v>0.07131520003</v>
      </c>
      <c r="AL161" s="89">
        <v>42552.0</v>
      </c>
      <c r="AM161" s="57">
        <v>15.28985</v>
      </c>
      <c r="AN161" s="16">
        <f t="shared" si="7"/>
        <v>0.02061883885</v>
      </c>
      <c r="AR161" s="89">
        <v>42552.0</v>
      </c>
      <c r="AS161" s="57">
        <v>2.331816</v>
      </c>
      <c r="AT161" s="16">
        <f t="shared" si="8"/>
        <v>0.007272633025</v>
      </c>
      <c r="AX161" s="89">
        <v>42552.0</v>
      </c>
      <c r="AY161" s="57">
        <v>0.1985</v>
      </c>
      <c r="AZ161" s="16">
        <f t="shared" si="9"/>
        <v>0.01040436535</v>
      </c>
      <c r="BD161" s="89">
        <v>42552.0</v>
      </c>
      <c r="BE161" s="57">
        <v>1.075339</v>
      </c>
      <c r="BF161" s="16">
        <f t="shared" si="10"/>
        <v>0.007690707429</v>
      </c>
    </row>
    <row r="162" ht="15.75" customHeight="1">
      <c r="B162" s="89">
        <v>42555.0</v>
      </c>
      <c r="C162" s="57">
        <v>4.724615</v>
      </c>
      <c r="D162" s="16">
        <f t="shared" si="1"/>
        <v>-0.009309267687</v>
      </c>
      <c r="H162" s="89">
        <v>42555.0</v>
      </c>
      <c r="I162" s="57">
        <v>6.955565</v>
      </c>
      <c r="J162" s="16">
        <f t="shared" si="2"/>
        <v>0</v>
      </c>
      <c r="N162" s="89">
        <v>42555.0</v>
      </c>
      <c r="O162" s="57">
        <v>34.53102</v>
      </c>
      <c r="P162" s="16">
        <f t="shared" si="3"/>
        <v>0.019943094</v>
      </c>
      <c r="T162" s="89">
        <v>42555.0</v>
      </c>
      <c r="U162" s="57">
        <v>2.518783</v>
      </c>
      <c r="V162" s="16">
        <f t="shared" si="4"/>
        <v>-0.02663742076</v>
      </c>
      <c r="Z162" s="89">
        <v>42555.0</v>
      </c>
      <c r="AA162" s="81" t="s">
        <v>226</v>
      </c>
      <c r="AB162" s="16" t="str">
        <f t="shared" si="5"/>
        <v>#VALUE!</v>
      </c>
      <c r="AF162" s="89">
        <v>42555.0</v>
      </c>
      <c r="AG162" s="57">
        <v>17.1561</v>
      </c>
      <c r="AH162" s="16">
        <f t="shared" si="6"/>
        <v>0.01873751154</v>
      </c>
      <c r="AL162" s="89">
        <v>42555.0</v>
      </c>
      <c r="AM162" s="57">
        <v>15.8304</v>
      </c>
      <c r="AN162" s="16">
        <f t="shared" si="7"/>
        <v>0.03535351884</v>
      </c>
      <c r="AR162" s="89">
        <v>42555.0</v>
      </c>
      <c r="AS162" s="57">
        <v>2.357071</v>
      </c>
      <c r="AT162" s="16">
        <f t="shared" si="8"/>
        <v>0.01083061442</v>
      </c>
      <c r="AX162" s="89">
        <v>42555.0</v>
      </c>
      <c r="AY162" s="57">
        <v>0.197733</v>
      </c>
      <c r="AZ162" s="16">
        <f t="shared" si="9"/>
        <v>-0.003863979849</v>
      </c>
      <c r="BD162" s="89">
        <v>42555.0</v>
      </c>
      <c r="BE162" s="57">
        <v>1.058923</v>
      </c>
      <c r="BF162" s="16">
        <f t="shared" si="10"/>
        <v>-0.0152658836</v>
      </c>
    </row>
    <row r="163" ht="15.75" customHeight="1">
      <c r="B163" s="89">
        <v>42556.0</v>
      </c>
      <c r="C163" s="57">
        <v>4.724615</v>
      </c>
      <c r="D163" s="16">
        <f t="shared" si="1"/>
        <v>0</v>
      </c>
      <c r="H163" s="89">
        <v>42556.0</v>
      </c>
      <c r="I163" s="57">
        <v>6.955565</v>
      </c>
      <c r="J163" s="16">
        <f t="shared" si="2"/>
        <v>0</v>
      </c>
      <c r="N163" s="89">
        <v>42556.0</v>
      </c>
      <c r="O163" s="57">
        <v>34.53102</v>
      </c>
      <c r="P163" s="16">
        <f t="shared" si="3"/>
        <v>0</v>
      </c>
      <c r="T163" s="89">
        <v>42556.0</v>
      </c>
      <c r="U163" s="57">
        <v>2.518783</v>
      </c>
      <c r="V163" s="16">
        <f t="shared" si="4"/>
        <v>0</v>
      </c>
      <c r="Z163" s="89">
        <v>42556.0</v>
      </c>
      <c r="AA163" s="81" t="s">
        <v>226</v>
      </c>
      <c r="AB163" s="16" t="str">
        <f t="shared" si="5"/>
        <v>#VALUE!</v>
      </c>
      <c r="AF163" s="89">
        <v>42556.0</v>
      </c>
      <c r="AG163" s="57">
        <v>17.1561</v>
      </c>
      <c r="AH163" s="16">
        <f t="shared" si="6"/>
        <v>0</v>
      </c>
      <c r="AL163" s="89">
        <v>42556.0</v>
      </c>
      <c r="AM163" s="57">
        <v>15.8304</v>
      </c>
      <c r="AN163" s="16">
        <f t="shared" si="7"/>
        <v>0</v>
      </c>
      <c r="AR163" s="89">
        <v>42556.0</v>
      </c>
      <c r="AS163" s="57">
        <v>2.357071</v>
      </c>
      <c r="AT163" s="16">
        <f t="shared" si="8"/>
        <v>0</v>
      </c>
      <c r="AX163" s="89">
        <v>42556.0</v>
      </c>
      <c r="AY163" s="57">
        <v>0.197733</v>
      </c>
      <c r="AZ163" s="16">
        <f t="shared" si="9"/>
        <v>0</v>
      </c>
      <c r="BD163" s="89">
        <v>42556.0</v>
      </c>
      <c r="BE163" s="57">
        <v>1.058923</v>
      </c>
      <c r="BF163" s="16">
        <f t="shared" si="10"/>
        <v>0</v>
      </c>
    </row>
    <row r="164" ht="15.75" customHeight="1">
      <c r="B164" s="89">
        <v>42557.0</v>
      </c>
      <c r="C164" s="57">
        <v>4.724615</v>
      </c>
      <c r="D164" s="16">
        <f t="shared" si="1"/>
        <v>0</v>
      </c>
      <c r="H164" s="89">
        <v>42557.0</v>
      </c>
      <c r="I164" s="57">
        <v>6.955565</v>
      </c>
      <c r="J164" s="16">
        <f t="shared" si="2"/>
        <v>0</v>
      </c>
      <c r="N164" s="89">
        <v>42557.0</v>
      </c>
      <c r="O164" s="57">
        <v>34.53102</v>
      </c>
      <c r="P164" s="16">
        <f t="shared" si="3"/>
        <v>0</v>
      </c>
      <c r="T164" s="89">
        <v>42557.0</v>
      </c>
      <c r="U164" s="57">
        <v>2.518783</v>
      </c>
      <c r="V164" s="16">
        <f t="shared" si="4"/>
        <v>0</v>
      </c>
      <c r="Z164" s="89">
        <v>42557.0</v>
      </c>
      <c r="AA164" s="81" t="s">
        <v>226</v>
      </c>
      <c r="AB164" s="16" t="str">
        <f t="shared" si="5"/>
        <v>#VALUE!</v>
      </c>
      <c r="AF164" s="89">
        <v>42557.0</v>
      </c>
      <c r="AG164" s="57">
        <v>17.1561</v>
      </c>
      <c r="AH164" s="16">
        <f t="shared" si="6"/>
        <v>0</v>
      </c>
      <c r="AL164" s="89">
        <v>42557.0</v>
      </c>
      <c r="AM164" s="57">
        <v>15.8304</v>
      </c>
      <c r="AN164" s="16">
        <f t="shared" si="7"/>
        <v>0</v>
      </c>
      <c r="AR164" s="89">
        <v>42557.0</v>
      </c>
      <c r="AS164" s="57">
        <v>2.357071</v>
      </c>
      <c r="AT164" s="16">
        <f t="shared" si="8"/>
        <v>0</v>
      </c>
      <c r="AX164" s="89">
        <v>42557.0</v>
      </c>
      <c r="AY164" s="57">
        <v>0.197733</v>
      </c>
      <c r="AZ164" s="16">
        <f t="shared" si="9"/>
        <v>0</v>
      </c>
      <c r="BD164" s="89">
        <v>42557.0</v>
      </c>
      <c r="BE164" s="57">
        <v>1.058923</v>
      </c>
      <c r="BF164" s="16">
        <f t="shared" si="10"/>
        <v>0</v>
      </c>
    </row>
    <row r="165" ht="15.75" customHeight="1">
      <c r="B165" s="89">
        <v>42558.0</v>
      </c>
      <c r="C165" s="57">
        <v>4.724615</v>
      </c>
      <c r="D165" s="16">
        <f t="shared" si="1"/>
        <v>0</v>
      </c>
      <c r="H165" s="89">
        <v>42558.0</v>
      </c>
      <c r="I165" s="57">
        <v>6.955565</v>
      </c>
      <c r="J165" s="16">
        <f t="shared" si="2"/>
        <v>0</v>
      </c>
      <c r="N165" s="89">
        <v>42558.0</v>
      </c>
      <c r="O165" s="57">
        <v>34.53102</v>
      </c>
      <c r="P165" s="16">
        <f t="shared" si="3"/>
        <v>0</v>
      </c>
      <c r="T165" s="89">
        <v>42558.0</v>
      </c>
      <c r="U165" s="57">
        <v>2.518783</v>
      </c>
      <c r="V165" s="16">
        <f t="shared" si="4"/>
        <v>0</v>
      </c>
      <c r="Z165" s="89">
        <v>42558.0</v>
      </c>
      <c r="AA165" s="81" t="s">
        <v>226</v>
      </c>
      <c r="AB165" s="16" t="str">
        <f t="shared" si="5"/>
        <v>#VALUE!</v>
      </c>
      <c r="AF165" s="89">
        <v>42558.0</v>
      </c>
      <c r="AG165" s="57">
        <v>17.1561</v>
      </c>
      <c r="AH165" s="16">
        <f t="shared" si="6"/>
        <v>0</v>
      </c>
      <c r="AL165" s="89">
        <v>42558.0</v>
      </c>
      <c r="AM165" s="57">
        <v>15.8304</v>
      </c>
      <c r="AN165" s="16">
        <f t="shared" si="7"/>
        <v>0</v>
      </c>
      <c r="AR165" s="89">
        <v>42558.0</v>
      </c>
      <c r="AS165" s="57">
        <v>2.357071</v>
      </c>
      <c r="AT165" s="16">
        <f t="shared" si="8"/>
        <v>0</v>
      </c>
      <c r="AX165" s="89">
        <v>42558.0</v>
      </c>
      <c r="AY165" s="57">
        <v>0.197733</v>
      </c>
      <c r="AZ165" s="16">
        <f t="shared" si="9"/>
        <v>0</v>
      </c>
      <c r="BD165" s="89">
        <v>42558.0</v>
      </c>
      <c r="BE165" s="57">
        <v>1.058923</v>
      </c>
      <c r="BF165" s="16">
        <f t="shared" si="10"/>
        <v>0</v>
      </c>
    </row>
    <row r="166" ht="15.75" customHeight="1">
      <c r="B166" s="89">
        <v>42559.0</v>
      </c>
      <c r="C166" s="57">
        <v>4.521127</v>
      </c>
      <c r="D166" s="16">
        <f t="shared" si="1"/>
        <v>-0.04306975277</v>
      </c>
      <c r="H166" s="89">
        <v>42559.0</v>
      </c>
      <c r="I166" s="57">
        <v>6.71437</v>
      </c>
      <c r="J166" s="16">
        <f t="shared" si="2"/>
        <v>-0.03467655036</v>
      </c>
      <c r="N166" s="89">
        <v>42559.0</v>
      </c>
      <c r="O166" s="57">
        <v>34.29952</v>
      </c>
      <c r="P166" s="16">
        <f t="shared" si="3"/>
        <v>-0.006704117052</v>
      </c>
      <c r="T166" s="89">
        <v>42559.0</v>
      </c>
      <c r="U166" s="57">
        <v>2.518783</v>
      </c>
      <c r="V166" s="16">
        <f t="shared" si="4"/>
        <v>0</v>
      </c>
      <c r="Z166" s="89">
        <v>42559.0</v>
      </c>
      <c r="AA166" s="81" t="s">
        <v>226</v>
      </c>
      <c r="AB166" s="16" t="str">
        <f t="shared" si="5"/>
        <v>#VALUE!</v>
      </c>
      <c r="AF166" s="89">
        <v>42559.0</v>
      </c>
      <c r="AG166" s="57">
        <v>16.97341</v>
      </c>
      <c r="AH166" s="16">
        <f t="shared" si="6"/>
        <v>-0.01064869055</v>
      </c>
      <c r="AL166" s="89">
        <v>42559.0</v>
      </c>
      <c r="AM166" s="57">
        <v>15.52151</v>
      </c>
      <c r="AN166" s="16">
        <f t="shared" si="7"/>
        <v>-0.01951245704</v>
      </c>
      <c r="AR166" s="89">
        <v>42559.0</v>
      </c>
      <c r="AS166" s="57">
        <v>2.373907</v>
      </c>
      <c r="AT166" s="16">
        <f t="shared" si="8"/>
        <v>0.007142763201</v>
      </c>
      <c r="AX166" s="89">
        <v>42559.0</v>
      </c>
      <c r="AY166" s="57">
        <v>0.197223</v>
      </c>
      <c r="AZ166" s="16">
        <f t="shared" si="9"/>
        <v>-0.002579235636</v>
      </c>
      <c r="BD166" s="89">
        <v>42559.0</v>
      </c>
      <c r="BE166" s="57">
        <v>1.091757</v>
      </c>
      <c r="BF166" s="16">
        <f t="shared" si="10"/>
        <v>0.03100697596</v>
      </c>
    </row>
    <row r="167" ht="15.75" customHeight="1">
      <c r="B167" s="89">
        <v>42562.0</v>
      </c>
      <c r="C167" s="57">
        <v>4.628421</v>
      </c>
      <c r="D167" s="16">
        <f t="shared" si="1"/>
        <v>0.02373169345</v>
      </c>
      <c r="H167" s="89">
        <v>42562.0</v>
      </c>
      <c r="I167" s="57">
        <v>6.82519</v>
      </c>
      <c r="J167" s="16">
        <f t="shared" si="2"/>
        <v>0.01650489919</v>
      </c>
      <c r="N167" s="89">
        <v>42562.0</v>
      </c>
      <c r="O167" s="57">
        <v>34.9747</v>
      </c>
      <c r="P167" s="16">
        <f t="shared" si="3"/>
        <v>0.01968482358</v>
      </c>
      <c r="T167" s="89">
        <v>42562.0</v>
      </c>
      <c r="U167" s="57">
        <v>2.585261</v>
      </c>
      <c r="V167" s="16">
        <f t="shared" si="4"/>
        <v>0.02639290483</v>
      </c>
      <c r="Z167" s="89">
        <v>42562.0</v>
      </c>
      <c r="AA167" s="81" t="s">
        <v>226</v>
      </c>
      <c r="AB167" s="16" t="str">
        <f t="shared" si="5"/>
        <v>#VALUE!</v>
      </c>
      <c r="AF167" s="89">
        <v>42562.0</v>
      </c>
      <c r="AG167" s="57">
        <v>16.82394</v>
      </c>
      <c r="AH167" s="16">
        <f t="shared" si="6"/>
        <v>-0.008806126759</v>
      </c>
      <c r="AL167" s="89">
        <v>42562.0</v>
      </c>
      <c r="AM167" s="57">
        <v>15.75318</v>
      </c>
      <c r="AN167" s="16">
        <f t="shared" si="7"/>
        <v>0.01492573854</v>
      </c>
      <c r="AR167" s="89">
        <v>42562.0</v>
      </c>
      <c r="AS167" s="57">
        <v>2.466506</v>
      </c>
      <c r="AT167" s="16">
        <f t="shared" si="8"/>
        <v>0.03900700407</v>
      </c>
      <c r="AX167" s="89">
        <v>42562.0</v>
      </c>
      <c r="AY167" s="57">
        <v>0.202588</v>
      </c>
      <c r="AZ167" s="16">
        <f t="shared" si="9"/>
        <v>0.02720270962</v>
      </c>
      <c r="BD167" s="89">
        <v>42562.0</v>
      </c>
      <c r="BE167" s="57">
        <v>1.091757</v>
      </c>
      <c r="BF167" s="16">
        <f t="shared" si="10"/>
        <v>0</v>
      </c>
    </row>
    <row r="168" ht="15.75" customHeight="1">
      <c r="B168" s="89">
        <v>42563.0</v>
      </c>
      <c r="C168" s="57">
        <v>4.654319</v>
      </c>
      <c r="D168" s="16">
        <f t="shared" si="1"/>
        <v>0.005595428765</v>
      </c>
      <c r="H168" s="89">
        <v>42563.0</v>
      </c>
      <c r="I168" s="57">
        <v>6.975122</v>
      </c>
      <c r="J168" s="16">
        <f t="shared" si="2"/>
        <v>0.02196744706</v>
      </c>
      <c r="N168" s="89">
        <v>42563.0</v>
      </c>
      <c r="O168" s="57">
        <v>36.26722</v>
      </c>
      <c r="P168" s="16">
        <f t="shared" si="3"/>
        <v>0.03695585666</v>
      </c>
      <c r="T168" s="89">
        <v>42563.0</v>
      </c>
      <c r="U168" s="57">
        <v>2.62958</v>
      </c>
      <c r="V168" s="16">
        <f t="shared" si="4"/>
        <v>0.01714294998</v>
      </c>
      <c r="Z168" s="89">
        <v>42563.0</v>
      </c>
      <c r="AA168" s="81" t="s">
        <v>226</v>
      </c>
      <c r="AB168" s="16" t="str">
        <f t="shared" si="5"/>
        <v>#VALUE!</v>
      </c>
      <c r="AF168" s="89">
        <v>42563.0</v>
      </c>
      <c r="AG168" s="57">
        <v>17.27236</v>
      </c>
      <c r="AH168" s="16">
        <f t="shared" si="6"/>
        <v>0.02665368517</v>
      </c>
      <c r="AL168" s="89">
        <v>42563.0</v>
      </c>
      <c r="AM168" s="57">
        <v>15.72229</v>
      </c>
      <c r="AN168" s="16">
        <f t="shared" si="7"/>
        <v>-0.001960873931</v>
      </c>
      <c r="AR168" s="89">
        <v>42563.0</v>
      </c>
      <c r="AS168" s="57">
        <v>2.508597</v>
      </c>
      <c r="AT168" s="16">
        <f t="shared" si="8"/>
        <v>0.01706503045</v>
      </c>
      <c r="AX168" s="89">
        <v>42563.0</v>
      </c>
      <c r="AY168" s="57">
        <v>0.206675</v>
      </c>
      <c r="AZ168" s="16">
        <f t="shared" si="9"/>
        <v>0.0201739491</v>
      </c>
      <c r="BD168" s="89">
        <v>42563.0</v>
      </c>
      <c r="BE168" s="57">
        <v>1.091757</v>
      </c>
      <c r="BF168" s="16">
        <f t="shared" si="10"/>
        <v>0</v>
      </c>
    </row>
    <row r="169" ht="15.75" customHeight="1">
      <c r="B169" s="89">
        <v>42564.0</v>
      </c>
      <c r="C169" s="57">
        <v>4.702416</v>
      </c>
      <c r="D169" s="16">
        <f t="shared" si="1"/>
        <v>0.01033384261</v>
      </c>
      <c r="H169" s="89">
        <v>42564.0</v>
      </c>
      <c r="I169" s="57">
        <v>7.053348</v>
      </c>
      <c r="J169" s="16">
        <f t="shared" si="2"/>
        <v>0.01121500097</v>
      </c>
      <c r="N169" s="89">
        <v>42564.0</v>
      </c>
      <c r="O169" s="57">
        <v>36.74949</v>
      </c>
      <c r="P169" s="16">
        <f t="shared" si="3"/>
        <v>0.01329768314</v>
      </c>
      <c r="T169" s="89">
        <v>42564.0</v>
      </c>
      <c r="U169" s="57">
        <v>2.600034</v>
      </c>
      <c r="V169" s="16">
        <f t="shared" si="4"/>
        <v>-0.01123601488</v>
      </c>
      <c r="Z169" s="89">
        <v>42564.0</v>
      </c>
      <c r="AA169" s="81" t="s">
        <v>226</v>
      </c>
      <c r="AB169" s="16" t="str">
        <f t="shared" si="5"/>
        <v>#VALUE!</v>
      </c>
      <c r="AF169" s="89">
        <v>42564.0</v>
      </c>
      <c r="AG169" s="57">
        <v>17.12288</v>
      </c>
      <c r="AH169" s="16">
        <f t="shared" si="6"/>
        <v>-0.008654289281</v>
      </c>
      <c r="AL169" s="89">
        <v>42564.0</v>
      </c>
      <c r="AM169" s="57">
        <v>16.13928</v>
      </c>
      <c r="AN169" s="16">
        <f t="shared" si="7"/>
        <v>0.02652221782</v>
      </c>
      <c r="AR169" s="89">
        <v>42564.0</v>
      </c>
      <c r="AS169" s="57">
        <v>2.533851</v>
      </c>
      <c r="AT169" s="16">
        <f t="shared" si="8"/>
        <v>0.01006698166</v>
      </c>
      <c r="AX169" s="89">
        <v>42564.0</v>
      </c>
      <c r="AY169" s="57">
        <v>0.208974</v>
      </c>
      <c r="AZ169" s="16">
        <f t="shared" si="9"/>
        <v>0.01112374501</v>
      </c>
      <c r="BD169" s="89">
        <v>42564.0</v>
      </c>
      <c r="BE169" s="57">
        <v>1.075339</v>
      </c>
      <c r="BF169" s="16">
        <f t="shared" si="10"/>
        <v>-0.01503814494</v>
      </c>
    </row>
    <row r="170" ht="15.75" customHeight="1">
      <c r="B170" s="89">
        <v>42565.0</v>
      </c>
      <c r="C170" s="57">
        <v>4.82451</v>
      </c>
      <c r="D170" s="16">
        <f t="shared" si="1"/>
        <v>0.02596410016</v>
      </c>
      <c r="H170" s="89">
        <v>42565.0</v>
      </c>
      <c r="I170" s="57">
        <v>7.37277</v>
      </c>
      <c r="J170" s="16">
        <f t="shared" si="2"/>
        <v>0.0452865788</v>
      </c>
      <c r="N170" s="89">
        <v>42565.0</v>
      </c>
      <c r="O170" s="57">
        <v>38.91009</v>
      </c>
      <c r="P170" s="16">
        <f t="shared" si="3"/>
        <v>0.05879265263</v>
      </c>
      <c r="T170" s="89">
        <v>42565.0</v>
      </c>
      <c r="U170" s="57">
        <v>2.622193</v>
      </c>
      <c r="V170" s="16">
        <f t="shared" si="4"/>
        <v>0.008522580859</v>
      </c>
      <c r="Z170" s="89">
        <v>42565.0</v>
      </c>
      <c r="AA170" s="81" t="s">
        <v>226</v>
      </c>
      <c r="AB170" s="16" t="str">
        <f t="shared" si="5"/>
        <v>#VALUE!</v>
      </c>
      <c r="AF170" s="89">
        <v>42565.0</v>
      </c>
      <c r="AG170" s="57">
        <v>17.32218</v>
      </c>
      <c r="AH170" s="16">
        <f t="shared" si="6"/>
        <v>0.01163939711</v>
      </c>
      <c r="AL170" s="89">
        <v>42565.0</v>
      </c>
      <c r="AM170" s="57">
        <v>16.44817</v>
      </c>
      <c r="AN170" s="16">
        <f t="shared" si="7"/>
        <v>0.01913901983</v>
      </c>
      <c r="AR170" s="89">
        <v>42565.0</v>
      </c>
      <c r="AS170" s="57">
        <v>2.517015</v>
      </c>
      <c r="AT170" s="16">
        <f t="shared" si="8"/>
        <v>-0.006644431737</v>
      </c>
      <c r="AX170" s="89">
        <v>42565.0</v>
      </c>
      <c r="AY170" s="57">
        <v>0.207697</v>
      </c>
      <c r="AZ170" s="16">
        <f t="shared" si="9"/>
        <v>-0.006110808043</v>
      </c>
      <c r="BD170" s="89">
        <v>42565.0</v>
      </c>
      <c r="BE170" s="57">
        <v>1.083548</v>
      </c>
      <c r="BF170" s="16">
        <f t="shared" si="10"/>
        <v>0.007633871737</v>
      </c>
    </row>
    <row r="171" ht="15.75" customHeight="1">
      <c r="B171" s="89">
        <v>42566.0</v>
      </c>
      <c r="C171" s="57">
        <v>4.835608</v>
      </c>
      <c r="D171" s="16">
        <f t="shared" si="1"/>
        <v>0.002300337236</v>
      </c>
      <c r="H171" s="89">
        <v>42566.0</v>
      </c>
      <c r="I171" s="57">
        <v>7.294544</v>
      </c>
      <c r="J171" s="16">
        <f t="shared" si="2"/>
        <v>-0.01061012347</v>
      </c>
      <c r="N171" s="89">
        <v>42566.0</v>
      </c>
      <c r="O171" s="57">
        <v>39.3345</v>
      </c>
      <c r="P171" s="16">
        <f t="shared" si="3"/>
        <v>0.01090745357</v>
      </c>
      <c r="T171" s="89">
        <v>42566.0</v>
      </c>
      <c r="U171" s="57">
        <v>2.62958</v>
      </c>
      <c r="V171" s="16">
        <f t="shared" si="4"/>
        <v>0.002817107665</v>
      </c>
      <c r="Z171" s="89">
        <v>42566.0</v>
      </c>
      <c r="AA171" s="81" t="s">
        <v>226</v>
      </c>
      <c r="AB171" s="16" t="str">
        <f t="shared" si="5"/>
        <v>#VALUE!</v>
      </c>
      <c r="AF171" s="89">
        <v>42566.0</v>
      </c>
      <c r="AG171" s="57">
        <v>17.32218</v>
      </c>
      <c r="AH171" s="16">
        <f t="shared" si="6"/>
        <v>0</v>
      </c>
      <c r="AL171" s="89">
        <v>42566.0</v>
      </c>
      <c r="AM171" s="57">
        <v>16.44817</v>
      </c>
      <c r="AN171" s="16">
        <f t="shared" si="7"/>
        <v>0</v>
      </c>
      <c r="AR171" s="89">
        <v>42566.0</v>
      </c>
      <c r="AS171" s="57">
        <v>2.49176</v>
      </c>
      <c r="AT171" s="16">
        <f t="shared" si="8"/>
        <v>-0.01003371057</v>
      </c>
      <c r="AX171" s="89">
        <v>42566.0</v>
      </c>
      <c r="AY171" s="57">
        <v>0.207186</v>
      </c>
      <c r="AZ171" s="16">
        <f t="shared" si="9"/>
        <v>-0.002460314785</v>
      </c>
      <c r="BD171" s="89">
        <v>42566.0</v>
      </c>
      <c r="BE171" s="57">
        <v>1.083548</v>
      </c>
      <c r="BF171" s="16">
        <f t="shared" si="10"/>
        <v>0</v>
      </c>
    </row>
    <row r="172" ht="15.75" customHeight="1">
      <c r="B172" s="89">
        <v>42569.0</v>
      </c>
      <c r="C172" s="57">
        <v>4.632121</v>
      </c>
      <c r="D172" s="16">
        <f t="shared" si="1"/>
        <v>-0.04208095445</v>
      </c>
      <c r="H172" s="89">
        <v>42569.0</v>
      </c>
      <c r="I172" s="57">
        <v>7.040311</v>
      </c>
      <c r="J172" s="16">
        <f t="shared" si="2"/>
        <v>-0.03485248701</v>
      </c>
      <c r="N172" s="89">
        <v>42569.0</v>
      </c>
      <c r="O172" s="57">
        <v>36.74949</v>
      </c>
      <c r="P172" s="16">
        <f t="shared" si="3"/>
        <v>-0.06571864394</v>
      </c>
      <c r="T172" s="89">
        <v>42569.0</v>
      </c>
      <c r="U172" s="57">
        <v>2.50401</v>
      </c>
      <c r="V172" s="16">
        <f t="shared" si="4"/>
        <v>-0.04775287308</v>
      </c>
      <c r="Z172" s="89">
        <v>42569.0</v>
      </c>
      <c r="AA172" s="81" t="s">
        <v>226</v>
      </c>
      <c r="AB172" s="16" t="str">
        <f t="shared" si="5"/>
        <v>#VALUE!</v>
      </c>
      <c r="AF172" s="89">
        <v>42569.0</v>
      </c>
      <c r="AG172" s="57">
        <v>16.87376</v>
      </c>
      <c r="AH172" s="16">
        <f t="shared" si="6"/>
        <v>-0.02588704193</v>
      </c>
      <c r="AL172" s="89">
        <v>42569.0</v>
      </c>
      <c r="AM172" s="57">
        <v>15.44429</v>
      </c>
      <c r="AN172" s="16">
        <f t="shared" si="7"/>
        <v>-0.0610329295</v>
      </c>
      <c r="AR172" s="89">
        <v>42569.0</v>
      </c>
      <c r="AS172" s="57">
        <v>2.306562</v>
      </c>
      <c r="AT172" s="16">
        <f t="shared" si="8"/>
        <v>-0.07432417247</v>
      </c>
      <c r="AX172" s="89">
        <v>42569.0</v>
      </c>
      <c r="AY172" s="57">
        <v>0.190325</v>
      </c>
      <c r="AZ172" s="16">
        <f t="shared" si="9"/>
        <v>-0.08138098134</v>
      </c>
      <c r="BD172" s="89">
        <v>42569.0</v>
      </c>
      <c r="BE172" s="57">
        <v>1.042505</v>
      </c>
      <c r="BF172" s="16">
        <f t="shared" si="10"/>
        <v>-0.03787834042</v>
      </c>
    </row>
    <row r="173" ht="15.75" customHeight="1">
      <c r="B173" s="89">
        <v>42570.0</v>
      </c>
      <c r="C173" s="57">
        <v>4.702416</v>
      </c>
      <c r="D173" s="16">
        <f t="shared" si="1"/>
        <v>0.01517555349</v>
      </c>
      <c r="H173" s="89">
        <v>42570.0</v>
      </c>
      <c r="I173" s="57">
        <v>6.909936</v>
      </c>
      <c r="J173" s="16">
        <f t="shared" si="2"/>
        <v>-0.01851835807</v>
      </c>
      <c r="N173" s="89">
        <v>42570.0</v>
      </c>
      <c r="O173" s="57">
        <v>36.98098</v>
      </c>
      <c r="P173" s="16">
        <f t="shared" si="3"/>
        <v>0.006299135036</v>
      </c>
      <c r="T173" s="89">
        <v>42570.0</v>
      </c>
      <c r="U173" s="57">
        <v>2.540942</v>
      </c>
      <c r="V173" s="16">
        <f t="shared" si="4"/>
        <v>0.01474914238</v>
      </c>
      <c r="Z173" s="89">
        <v>42570.0</v>
      </c>
      <c r="AA173" s="81" t="s">
        <v>226</v>
      </c>
      <c r="AB173" s="16" t="str">
        <f t="shared" si="5"/>
        <v>#VALUE!</v>
      </c>
      <c r="AF173" s="89">
        <v>42570.0</v>
      </c>
      <c r="AG173" s="57">
        <v>16.48347</v>
      </c>
      <c r="AH173" s="16">
        <f t="shared" si="6"/>
        <v>-0.02312999592</v>
      </c>
      <c r="AL173" s="89">
        <v>42570.0</v>
      </c>
      <c r="AM173" s="57">
        <v>15.47518</v>
      </c>
      <c r="AN173" s="16">
        <f t="shared" si="7"/>
        <v>0.002000091943</v>
      </c>
      <c r="AR173" s="89">
        <v>42570.0</v>
      </c>
      <c r="AS173" s="57">
        <v>2.298144</v>
      </c>
      <c r="AT173" s="16">
        <f t="shared" si="8"/>
        <v>-0.003649587568</v>
      </c>
      <c r="AX173" s="89">
        <v>42570.0</v>
      </c>
      <c r="AY173" s="57">
        <v>0.191091</v>
      </c>
      <c r="AZ173" s="16">
        <f t="shared" si="9"/>
        <v>0.004024694601</v>
      </c>
      <c r="BD173" s="89">
        <v>42570.0</v>
      </c>
      <c r="BE173" s="57">
        <v>1.034296</v>
      </c>
      <c r="BF173" s="16">
        <f t="shared" si="10"/>
        <v>-0.007874302761</v>
      </c>
    </row>
    <row r="174" ht="15.75" customHeight="1">
      <c r="B174" s="89">
        <v>42571.0</v>
      </c>
      <c r="C174" s="57">
        <v>4.698717</v>
      </c>
      <c r="D174" s="16">
        <f t="shared" si="1"/>
        <v>-0.000786616922</v>
      </c>
      <c r="H174" s="89">
        <v>42571.0</v>
      </c>
      <c r="I174" s="57">
        <v>6.890378</v>
      </c>
      <c r="J174" s="16">
        <f t="shared" si="2"/>
        <v>-0.002830416953</v>
      </c>
      <c r="N174" s="89">
        <v>42571.0</v>
      </c>
      <c r="O174" s="57">
        <v>33.45072</v>
      </c>
      <c r="P174" s="16">
        <f t="shared" si="3"/>
        <v>-0.09546150481</v>
      </c>
      <c r="T174" s="89">
        <v>42571.0</v>
      </c>
      <c r="U174" s="57">
        <v>2.444918</v>
      </c>
      <c r="V174" s="16">
        <f t="shared" si="4"/>
        <v>-0.03779070911</v>
      </c>
      <c r="Z174" s="89">
        <v>42571.0</v>
      </c>
      <c r="AA174" s="81" t="s">
        <v>226</v>
      </c>
      <c r="AB174" s="16" t="str">
        <f t="shared" si="5"/>
        <v>#VALUE!</v>
      </c>
      <c r="AF174" s="89">
        <v>42571.0</v>
      </c>
      <c r="AG174" s="57">
        <v>16.50008</v>
      </c>
      <c r="AH174" s="16">
        <f t="shared" si="6"/>
        <v>0.001007676175</v>
      </c>
      <c r="AL174" s="89">
        <v>42571.0</v>
      </c>
      <c r="AM174" s="57">
        <v>15.3439</v>
      </c>
      <c r="AN174" s="16">
        <f t="shared" si="7"/>
        <v>-0.008483261584</v>
      </c>
      <c r="AR174" s="89">
        <v>42571.0</v>
      </c>
      <c r="AS174" s="57">
        <v>2.27289</v>
      </c>
      <c r="AT174" s="16">
        <f t="shared" si="8"/>
        <v>-0.01098886754</v>
      </c>
      <c r="AX174" s="89">
        <v>42571.0</v>
      </c>
      <c r="AY174" s="57">
        <v>0.188281</v>
      </c>
      <c r="AZ174" s="16">
        <f t="shared" si="9"/>
        <v>-0.01470503582</v>
      </c>
      <c r="BD174" s="89">
        <v>42571.0</v>
      </c>
      <c r="BE174" s="57">
        <v>1.050714</v>
      </c>
      <c r="BF174" s="16">
        <f t="shared" si="10"/>
        <v>0.01587359905</v>
      </c>
    </row>
    <row r="175" ht="15.75" customHeight="1">
      <c r="B175" s="89">
        <v>42572.0</v>
      </c>
      <c r="C175" s="57">
        <v>4.550725</v>
      </c>
      <c r="D175" s="16">
        <f t="shared" si="1"/>
        <v>-0.03149625738</v>
      </c>
      <c r="H175" s="89">
        <v>42572.0</v>
      </c>
      <c r="I175" s="57">
        <v>6.655701</v>
      </c>
      <c r="J175" s="16">
        <f t="shared" si="2"/>
        <v>-0.03405865397</v>
      </c>
      <c r="N175" s="89">
        <v>42572.0</v>
      </c>
      <c r="O175" s="57">
        <v>32.73694</v>
      </c>
      <c r="P175" s="16">
        <f t="shared" si="3"/>
        <v>-0.0213382552</v>
      </c>
      <c r="T175" s="89">
        <v>42572.0</v>
      </c>
      <c r="U175" s="57">
        <v>2.393213</v>
      </c>
      <c r="V175" s="16">
        <f t="shared" si="4"/>
        <v>-0.02114794852</v>
      </c>
      <c r="Z175" s="89">
        <v>42572.0</v>
      </c>
      <c r="AA175" s="81" t="s">
        <v>226</v>
      </c>
      <c r="AB175" s="16" t="str">
        <f t="shared" si="5"/>
        <v>#VALUE!</v>
      </c>
      <c r="AF175" s="89">
        <v>42572.0</v>
      </c>
      <c r="AG175" s="57">
        <v>16.03506</v>
      </c>
      <c r="AH175" s="16">
        <f t="shared" si="6"/>
        <v>-0.02818289366</v>
      </c>
      <c r="AL175" s="89">
        <v>42572.0</v>
      </c>
      <c r="AM175" s="57">
        <v>15.08908</v>
      </c>
      <c r="AN175" s="16">
        <f t="shared" si="7"/>
        <v>-0.01660725109</v>
      </c>
      <c r="AR175" s="89">
        <v>42572.0</v>
      </c>
      <c r="AS175" s="57">
        <v>2.205545</v>
      </c>
      <c r="AT175" s="16">
        <f t="shared" si="8"/>
        <v>-0.02962967852</v>
      </c>
      <c r="AX175" s="89">
        <v>42572.0</v>
      </c>
      <c r="AY175" s="57">
        <v>0.182406</v>
      </c>
      <c r="AZ175" s="16">
        <f t="shared" si="9"/>
        <v>-0.03120336093</v>
      </c>
      <c r="BD175" s="89">
        <v>42572.0</v>
      </c>
      <c r="BE175" s="57">
        <v>1.026087</v>
      </c>
      <c r="BF175" s="16">
        <f t="shared" si="10"/>
        <v>-0.02343834764</v>
      </c>
    </row>
    <row r="176" ht="15.75" customHeight="1">
      <c r="B176" s="89">
        <v>42573.0</v>
      </c>
      <c r="C176" s="57">
        <v>4.484129</v>
      </c>
      <c r="D176" s="16">
        <f t="shared" si="1"/>
        <v>-0.0146341517</v>
      </c>
      <c r="H176" s="89">
        <v>42573.0</v>
      </c>
      <c r="I176" s="57">
        <v>6.760002</v>
      </c>
      <c r="J176" s="16">
        <f t="shared" si="2"/>
        <v>0.01567092632</v>
      </c>
      <c r="N176" s="89">
        <v>42573.0</v>
      </c>
      <c r="O176" s="57">
        <v>35.80423</v>
      </c>
      <c r="P176" s="16">
        <f t="shared" si="3"/>
        <v>0.09369507352</v>
      </c>
      <c r="T176" s="89">
        <v>42573.0</v>
      </c>
      <c r="U176" s="57">
        <v>2.311961</v>
      </c>
      <c r="V176" s="16">
        <f t="shared" si="4"/>
        <v>-0.03395101063</v>
      </c>
      <c r="Z176" s="89">
        <v>42573.0</v>
      </c>
      <c r="AA176" s="81" t="s">
        <v>226</v>
      </c>
      <c r="AB176" s="16" t="str">
        <f t="shared" si="5"/>
        <v>#VALUE!</v>
      </c>
      <c r="AF176" s="89">
        <v>42573.0</v>
      </c>
      <c r="AG176" s="57">
        <v>15.85237</v>
      </c>
      <c r="AH176" s="16">
        <f t="shared" si="6"/>
        <v>-0.01139315974</v>
      </c>
      <c r="AL176" s="89">
        <v>42573.0</v>
      </c>
      <c r="AM176" s="57">
        <v>15.42112</v>
      </c>
      <c r="AN176" s="16">
        <f t="shared" si="7"/>
        <v>0.02200531775</v>
      </c>
      <c r="AR176" s="89">
        <v>42573.0</v>
      </c>
      <c r="AS176" s="57">
        <v>2.239217</v>
      </c>
      <c r="AT176" s="16">
        <f t="shared" si="8"/>
        <v>0.01526697483</v>
      </c>
      <c r="AX176" s="89">
        <v>42573.0</v>
      </c>
      <c r="AY176" s="57">
        <v>0.184449</v>
      </c>
      <c r="AZ176" s="16">
        <f t="shared" si="9"/>
        <v>0.01120028946</v>
      </c>
      <c r="BD176" s="89">
        <v>42573.0</v>
      </c>
      <c r="BE176" s="57">
        <v>1.042505</v>
      </c>
      <c r="BF176" s="16">
        <f t="shared" si="10"/>
        <v>0.01600059254</v>
      </c>
    </row>
    <row r="177" ht="15.75" customHeight="1">
      <c r="B177" s="89">
        <v>42576.0</v>
      </c>
      <c r="C177" s="57">
        <v>4.654319</v>
      </c>
      <c r="D177" s="16">
        <f t="shared" si="1"/>
        <v>0.03795385904</v>
      </c>
      <c r="H177" s="89">
        <v>42576.0</v>
      </c>
      <c r="I177" s="57">
        <v>6.929491</v>
      </c>
      <c r="J177" s="16">
        <f t="shared" si="2"/>
        <v>0.02507232986</v>
      </c>
      <c r="N177" s="89">
        <v>42576.0</v>
      </c>
      <c r="O177" s="57">
        <v>35.51486</v>
      </c>
      <c r="P177" s="16">
        <f t="shared" si="3"/>
        <v>-0.008082005953</v>
      </c>
      <c r="T177" s="89">
        <v>42576.0</v>
      </c>
      <c r="U177" s="57">
        <v>2.371053</v>
      </c>
      <c r="V177" s="16">
        <f t="shared" si="4"/>
        <v>0.02555925468</v>
      </c>
      <c r="Z177" s="89">
        <v>42576.0</v>
      </c>
      <c r="AA177" s="81" t="s">
        <v>226</v>
      </c>
      <c r="AB177" s="16" t="str">
        <f t="shared" si="5"/>
        <v>#VALUE!</v>
      </c>
      <c r="AF177" s="89">
        <v>42576.0</v>
      </c>
      <c r="AG177" s="57">
        <v>16.14301</v>
      </c>
      <c r="AH177" s="16">
        <f t="shared" si="6"/>
        <v>0.01833416707</v>
      </c>
      <c r="AL177" s="89">
        <v>42576.0</v>
      </c>
      <c r="AM177" s="57">
        <v>15.8304</v>
      </c>
      <c r="AN177" s="16">
        <f t="shared" si="7"/>
        <v>0.02654022535</v>
      </c>
      <c r="AR177" s="89">
        <v>42576.0</v>
      </c>
      <c r="AS177" s="57">
        <v>2.289726</v>
      </c>
      <c r="AT177" s="16">
        <f t="shared" si="8"/>
        <v>0.02255654544</v>
      </c>
      <c r="AX177" s="89">
        <v>42576.0</v>
      </c>
      <c r="AY177" s="57">
        <v>0.196711</v>
      </c>
      <c r="AZ177" s="16">
        <f t="shared" si="9"/>
        <v>0.06647908094</v>
      </c>
      <c r="BD177" s="89">
        <v>42576.0</v>
      </c>
      <c r="BE177" s="57">
        <v>1.058923</v>
      </c>
      <c r="BF177" s="16">
        <f t="shared" si="10"/>
        <v>0.01574860552</v>
      </c>
    </row>
    <row r="178" ht="15.75" customHeight="1">
      <c r="B178" s="89">
        <v>42577.0</v>
      </c>
      <c r="C178" s="57">
        <v>4.724615</v>
      </c>
      <c r="D178" s="16">
        <f t="shared" si="1"/>
        <v>0.01510339107</v>
      </c>
      <c r="H178" s="89">
        <v>42577.0</v>
      </c>
      <c r="I178" s="57">
        <v>6.975122</v>
      </c>
      <c r="J178" s="16">
        <f t="shared" si="2"/>
        <v>0.006585043548</v>
      </c>
      <c r="N178" s="89">
        <v>42577.0</v>
      </c>
      <c r="O178" s="57">
        <v>33.99087</v>
      </c>
      <c r="P178" s="16">
        <f t="shared" si="3"/>
        <v>-0.04291133345</v>
      </c>
      <c r="T178" s="89">
        <v>42577.0</v>
      </c>
      <c r="U178" s="57">
        <v>2.4006</v>
      </c>
      <c r="V178" s="16">
        <f t="shared" si="4"/>
        <v>0.01246155189</v>
      </c>
      <c r="Z178" s="89">
        <v>42577.0</v>
      </c>
      <c r="AA178" s="81" t="s">
        <v>226</v>
      </c>
      <c r="AB178" s="16" t="str">
        <f t="shared" si="5"/>
        <v>#VALUE!</v>
      </c>
      <c r="AF178" s="89">
        <v>42577.0</v>
      </c>
      <c r="AG178" s="57">
        <v>16.37552</v>
      </c>
      <c r="AH178" s="16">
        <f t="shared" si="6"/>
        <v>0.01440313795</v>
      </c>
      <c r="AL178" s="89">
        <v>42577.0</v>
      </c>
      <c r="AM178" s="57">
        <v>15.75318</v>
      </c>
      <c r="AN178" s="16">
        <f t="shared" si="7"/>
        <v>-0.004877956337</v>
      </c>
      <c r="AR178" s="89">
        <v>42577.0</v>
      </c>
      <c r="AS178" s="57">
        <v>2.289726</v>
      </c>
      <c r="AT178" s="16">
        <f t="shared" si="8"/>
        <v>0</v>
      </c>
      <c r="AX178" s="89">
        <v>42577.0</v>
      </c>
      <c r="AY178" s="57">
        <v>0.194923</v>
      </c>
      <c r="AZ178" s="16">
        <f t="shared" si="9"/>
        <v>-0.00908947644</v>
      </c>
      <c r="BD178" s="89">
        <v>42577.0</v>
      </c>
      <c r="BE178" s="57">
        <v>1.067132</v>
      </c>
      <c r="BF178" s="16">
        <f t="shared" si="10"/>
        <v>0.007752216167</v>
      </c>
    </row>
    <row r="179" ht="15.75" customHeight="1">
      <c r="B179" s="89">
        <v>42578.0</v>
      </c>
      <c r="C179" s="57">
        <v>4.709816</v>
      </c>
      <c r="D179" s="16">
        <f t="shared" si="1"/>
        <v>-0.003132318718</v>
      </c>
      <c r="H179" s="89">
        <v>42578.0</v>
      </c>
      <c r="I179" s="57">
        <v>6.955565</v>
      </c>
      <c r="J179" s="16">
        <f t="shared" si="2"/>
        <v>-0.002803821926</v>
      </c>
      <c r="N179" s="89">
        <v>42578.0</v>
      </c>
      <c r="O179" s="57">
        <v>34.74321</v>
      </c>
      <c r="P179" s="16">
        <f t="shared" si="3"/>
        <v>0.02213359058</v>
      </c>
      <c r="T179" s="89">
        <v>42578.0</v>
      </c>
      <c r="U179" s="57">
        <v>2.444918</v>
      </c>
      <c r="V179" s="16">
        <f t="shared" si="4"/>
        <v>0.01846121803</v>
      </c>
      <c r="Z179" s="89">
        <v>42578.0</v>
      </c>
      <c r="AA179" s="81" t="s">
        <v>226</v>
      </c>
      <c r="AB179" s="16" t="str">
        <f t="shared" si="5"/>
        <v>#VALUE!</v>
      </c>
      <c r="AF179" s="89">
        <v>42578.0</v>
      </c>
      <c r="AG179" s="57">
        <v>16.64125</v>
      </c>
      <c r="AH179" s="16">
        <f t="shared" si="6"/>
        <v>0.01622727095</v>
      </c>
      <c r="AL179" s="89">
        <v>42578.0</v>
      </c>
      <c r="AM179" s="57">
        <v>16.01573</v>
      </c>
      <c r="AN179" s="16">
        <f t="shared" si="7"/>
        <v>0.01666647623</v>
      </c>
      <c r="AR179" s="89">
        <v>42578.0</v>
      </c>
      <c r="AS179" s="57">
        <v>2.331816</v>
      </c>
      <c r="AT179" s="16">
        <f t="shared" si="8"/>
        <v>0.0183821121</v>
      </c>
      <c r="AX179" s="89">
        <v>42578.0</v>
      </c>
      <c r="AY179" s="57">
        <v>0.199777</v>
      </c>
      <c r="AZ179" s="16">
        <f t="shared" si="9"/>
        <v>0.02490214085</v>
      </c>
      <c r="BD179" s="89">
        <v>42578.0</v>
      </c>
      <c r="BE179" s="57">
        <v>1.067132</v>
      </c>
      <c r="BF179" s="16">
        <f t="shared" si="10"/>
        <v>0</v>
      </c>
    </row>
    <row r="180" ht="15.75" customHeight="1">
      <c r="B180" s="89">
        <v>42579.0</v>
      </c>
      <c r="C180" s="57">
        <v>4.746812</v>
      </c>
      <c r="D180" s="16">
        <f t="shared" si="1"/>
        <v>0.007855083935</v>
      </c>
      <c r="H180" s="89">
        <v>42579.0</v>
      </c>
      <c r="I180" s="57">
        <v>6.799116</v>
      </c>
      <c r="J180" s="16">
        <f t="shared" si="2"/>
        <v>-0.02249263719</v>
      </c>
      <c r="N180" s="89">
        <v>42579.0</v>
      </c>
      <c r="O180" s="57">
        <v>35.36053</v>
      </c>
      <c r="P180" s="16">
        <f t="shared" si="3"/>
        <v>0.01776807612</v>
      </c>
      <c r="T180" s="89">
        <v>42579.0</v>
      </c>
      <c r="U180" s="57">
        <v>2.444918</v>
      </c>
      <c r="V180" s="16">
        <f t="shared" si="4"/>
        <v>0</v>
      </c>
      <c r="Z180" s="89">
        <v>42579.0</v>
      </c>
      <c r="AA180" s="81" t="s">
        <v>226</v>
      </c>
      <c r="AB180" s="16" t="str">
        <f t="shared" si="5"/>
        <v>#VALUE!</v>
      </c>
      <c r="AF180" s="89">
        <v>42579.0</v>
      </c>
      <c r="AG180" s="57">
        <v>16.67447</v>
      </c>
      <c r="AH180" s="16">
        <f t="shared" si="6"/>
        <v>0.001996244273</v>
      </c>
      <c r="AL180" s="89">
        <v>42579.0</v>
      </c>
      <c r="AM180" s="57">
        <v>15.84584</v>
      </c>
      <c r="AN180" s="16">
        <f t="shared" si="7"/>
        <v>-0.01060769631</v>
      </c>
      <c r="AR180" s="89">
        <v>42579.0</v>
      </c>
      <c r="AS180" s="57">
        <v>2.365489</v>
      </c>
      <c r="AT180" s="16">
        <f t="shared" si="8"/>
        <v>0.01444067628</v>
      </c>
      <c r="AX180" s="89">
        <v>42579.0</v>
      </c>
      <c r="AY180" s="57">
        <v>0.198756</v>
      </c>
      <c r="AZ180" s="16">
        <f t="shared" si="9"/>
        <v>-0.005110698429</v>
      </c>
      <c r="BD180" s="89">
        <v>42579.0</v>
      </c>
      <c r="BE180" s="57">
        <v>1.067132</v>
      </c>
      <c r="BF180" s="16">
        <f t="shared" si="10"/>
        <v>0</v>
      </c>
    </row>
    <row r="181" ht="15.75" customHeight="1">
      <c r="B181" s="89">
        <v>42580.0</v>
      </c>
      <c r="C181" s="57">
        <v>4.724615</v>
      </c>
      <c r="D181" s="16">
        <f t="shared" si="1"/>
        <v>-0.004676191094</v>
      </c>
      <c r="H181" s="89">
        <v>42580.0</v>
      </c>
      <c r="I181" s="57">
        <v>6.753483</v>
      </c>
      <c r="J181" s="16">
        <f t="shared" si="2"/>
        <v>-0.006711607803</v>
      </c>
      <c r="N181" s="89">
        <v>42580.0</v>
      </c>
      <c r="O181" s="57">
        <v>35.70777</v>
      </c>
      <c r="P181" s="16">
        <f t="shared" si="3"/>
        <v>0.009819988558</v>
      </c>
      <c r="T181" s="89">
        <v>42580.0</v>
      </c>
      <c r="U181" s="57">
        <v>2.481851</v>
      </c>
      <c r="V181" s="16">
        <f t="shared" si="4"/>
        <v>0.0151060281</v>
      </c>
      <c r="Z181" s="89">
        <v>42580.0</v>
      </c>
      <c r="AA181" s="81" t="s">
        <v>226</v>
      </c>
      <c r="AB181" s="16" t="str">
        <f t="shared" si="5"/>
        <v>#VALUE!</v>
      </c>
      <c r="AF181" s="89">
        <v>42580.0</v>
      </c>
      <c r="AG181" s="57">
        <v>16.9568</v>
      </c>
      <c r="AH181" s="16">
        <f t="shared" si="6"/>
        <v>0.0169318725</v>
      </c>
      <c r="AL181" s="89">
        <v>42580.0</v>
      </c>
      <c r="AM181" s="57">
        <v>15.93851</v>
      </c>
      <c r="AN181" s="16">
        <f t="shared" si="7"/>
        <v>0.005848222625</v>
      </c>
      <c r="AR181" s="89">
        <v>42580.0</v>
      </c>
      <c r="AS181" s="57">
        <v>2.424416</v>
      </c>
      <c r="AT181" s="16">
        <f t="shared" si="8"/>
        <v>0.02491112831</v>
      </c>
      <c r="AX181" s="89">
        <v>42580.0</v>
      </c>
      <c r="AY181" s="57">
        <v>0.199011</v>
      </c>
      <c r="AZ181" s="16">
        <f t="shared" si="9"/>
        <v>0.001282980136</v>
      </c>
      <c r="BD181" s="89">
        <v>42580.0</v>
      </c>
      <c r="BE181" s="57">
        <v>1.067132</v>
      </c>
      <c r="BF181" s="16">
        <f t="shared" si="10"/>
        <v>0</v>
      </c>
    </row>
    <row r="182" ht="15.75" customHeight="1">
      <c r="B182" s="89">
        <v>42583.0</v>
      </c>
      <c r="C182" s="57">
        <v>4.761612</v>
      </c>
      <c r="D182" s="16">
        <f t="shared" si="1"/>
        <v>0.007830690966</v>
      </c>
      <c r="H182" s="89">
        <v>42583.0</v>
      </c>
      <c r="I182" s="57">
        <v>6.818671</v>
      </c>
      <c r="J182" s="16">
        <f t="shared" si="2"/>
        <v>0.009652500791</v>
      </c>
      <c r="N182" s="89">
        <v>42583.0</v>
      </c>
      <c r="O182" s="57">
        <v>36.24792</v>
      </c>
      <c r="P182" s="16">
        <f t="shared" si="3"/>
        <v>0.01512695976</v>
      </c>
      <c r="T182" s="89">
        <v>42583.0</v>
      </c>
      <c r="U182" s="57">
        <v>2.526169</v>
      </c>
      <c r="V182" s="16">
        <f t="shared" si="4"/>
        <v>0.01785683347</v>
      </c>
      <c r="Z182" s="89">
        <v>42583.0</v>
      </c>
      <c r="AA182" s="81" t="s">
        <v>226</v>
      </c>
      <c r="AB182" s="16" t="str">
        <f t="shared" si="5"/>
        <v>#VALUE!</v>
      </c>
      <c r="AF182" s="89">
        <v>42583.0</v>
      </c>
      <c r="AG182" s="57">
        <v>17.47165</v>
      </c>
      <c r="AH182" s="16">
        <f t="shared" si="6"/>
        <v>0.03036245046</v>
      </c>
      <c r="AL182" s="89">
        <v>42583.0</v>
      </c>
      <c r="AM182" s="57">
        <v>16.20106</v>
      </c>
      <c r="AN182" s="16">
        <f t="shared" si="7"/>
        <v>0.01647268157</v>
      </c>
      <c r="AR182" s="89">
        <v>42583.0</v>
      </c>
      <c r="AS182" s="57">
        <v>2.424416</v>
      </c>
      <c r="AT182" s="16">
        <f t="shared" si="8"/>
        <v>0</v>
      </c>
      <c r="AX182" s="89">
        <v>42583.0</v>
      </c>
      <c r="AY182" s="57">
        <v>0.202076</v>
      </c>
      <c r="AZ182" s="16">
        <f t="shared" si="9"/>
        <v>0.01540115873</v>
      </c>
      <c r="BD182" s="89">
        <v>42583.0</v>
      </c>
      <c r="BE182" s="57">
        <v>1.058923</v>
      </c>
      <c r="BF182" s="16">
        <f t="shared" si="10"/>
        <v>-0.007692581611</v>
      </c>
    </row>
    <row r="183" ht="15.75" customHeight="1">
      <c r="B183" s="89">
        <v>42584.0</v>
      </c>
      <c r="C183" s="57">
        <v>4.724615</v>
      </c>
      <c r="D183" s="16">
        <f t="shared" si="1"/>
        <v>-0.00776984769</v>
      </c>
      <c r="H183" s="89">
        <v>42584.0</v>
      </c>
      <c r="I183" s="57">
        <v>6.688296</v>
      </c>
      <c r="J183" s="16">
        <f t="shared" si="2"/>
        <v>-0.01912029485</v>
      </c>
      <c r="N183" s="89">
        <v>42584.0</v>
      </c>
      <c r="O183" s="57">
        <v>36.518</v>
      </c>
      <c r="P183" s="16">
        <f t="shared" si="3"/>
        <v>0.007450910287</v>
      </c>
      <c r="T183" s="89">
        <v>42584.0</v>
      </c>
      <c r="U183" s="57">
        <v>2.570488</v>
      </c>
      <c r="V183" s="16">
        <f t="shared" si="4"/>
        <v>0.01754395688</v>
      </c>
      <c r="Z183" s="89">
        <v>42584.0</v>
      </c>
      <c r="AA183" s="81" t="s">
        <v>226</v>
      </c>
      <c r="AB183" s="16" t="str">
        <f t="shared" si="5"/>
        <v>#VALUE!</v>
      </c>
      <c r="AF183" s="89">
        <v>42584.0</v>
      </c>
      <c r="AG183" s="57">
        <v>17.32218</v>
      </c>
      <c r="AH183" s="16">
        <f t="shared" si="6"/>
        <v>-0.00855500196</v>
      </c>
      <c r="AL183" s="89">
        <v>42584.0</v>
      </c>
      <c r="AM183" s="57">
        <v>16.09295</v>
      </c>
      <c r="AN183" s="16">
        <f t="shared" si="7"/>
        <v>-0.00667302016</v>
      </c>
      <c r="AR183" s="89">
        <v>42584.0</v>
      </c>
      <c r="AS183" s="57">
        <v>2.373907</v>
      </c>
      <c r="AT183" s="16">
        <f t="shared" si="8"/>
        <v>-0.02083347082</v>
      </c>
      <c r="AX183" s="89">
        <v>42584.0</v>
      </c>
      <c r="AY183" s="57">
        <v>0.20131</v>
      </c>
      <c r="AZ183" s="16">
        <f t="shared" si="9"/>
        <v>-0.003790653022</v>
      </c>
      <c r="BD183" s="89">
        <v>42584.0</v>
      </c>
      <c r="BE183" s="57">
        <v>1.067132</v>
      </c>
      <c r="BF183" s="16">
        <f t="shared" si="10"/>
        <v>0.007752216167</v>
      </c>
    </row>
    <row r="184" ht="15.75" customHeight="1">
      <c r="B184" s="89">
        <v>42585.0</v>
      </c>
      <c r="C184" s="57">
        <v>4.598822</v>
      </c>
      <c r="D184" s="16">
        <f t="shared" si="1"/>
        <v>-0.02662502659</v>
      </c>
      <c r="H184" s="89">
        <v>42585.0</v>
      </c>
      <c r="I184" s="57">
        <v>6.557919</v>
      </c>
      <c r="J184" s="16">
        <f t="shared" si="2"/>
        <v>-0.01949330592</v>
      </c>
      <c r="N184" s="89">
        <v>42585.0</v>
      </c>
      <c r="O184" s="57">
        <v>34.85896</v>
      </c>
      <c r="P184" s="16">
        <f t="shared" si="3"/>
        <v>-0.04543074648</v>
      </c>
      <c r="T184" s="89">
        <v>42585.0</v>
      </c>
      <c r="U184" s="57">
        <v>2.489237</v>
      </c>
      <c r="V184" s="16">
        <f t="shared" si="4"/>
        <v>-0.03160917304</v>
      </c>
      <c r="Z184" s="89">
        <v>42585.0</v>
      </c>
      <c r="AA184" s="81" t="s">
        <v>226</v>
      </c>
      <c r="AB184" s="16" t="str">
        <f t="shared" si="5"/>
        <v>#VALUE!</v>
      </c>
      <c r="AF184" s="89">
        <v>42585.0</v>
      </c>
      <c r="AG184" s="57">
        <v>17.48826</v>
      </c>
      <c r="AH184" s="16">
        <f t="shared" si="6"/>
        <v>0.009587707783</v>
      </c>
      <c r="AL184" s="89">
        <v>42585.0</v>
      </c>
      <c r="AM184" s="57">
        <v>15.67595</v>
      </c>
      <c r="AN184" s="16">
        <f t="shared" si="7"/>
        <v>-0.02591196766</v>
      </c>
      <c r="AR184" s="89">
        <v>42585.0</v>
      </c>
      <c r="AS184" s="57">
        <v>2.441252</v>
      </c>
      <c r="AT184" s="16">
        <f t="shared" si="8"/>
        <v>0.02836884511</v>
      </c>
      <c r="AX184" s="89">
        <v>42585.0</v>
      </c>
      <c r="AY184" s="57">
        <v>0.1985</v>
      </c>
      <c r="AZ184" s="16">
        <f t="shared" si="9"/>
        <v>-0.01395857136</v>
      </c>
      <c r="BD184" s="89">
        <v>42585.0</v>
      </c>
      <c r="BE184" s="57">
        <v>1.058923</v>
      </c>
      <c r="BF184" s="16">
        <f t="shared" si="10"/>
        <v>-0.007692581611</v>
      </c>
    </row>
    <row r="185" ht="15.75" customHeight="1">
      <c r="B185" s="89">
        <v>42586.0</v>
      </c>
      <c r="C185" s="57">
        <v>4.650619</v>
      </c>
      <c r="D185" s="16">
        <f t="shared" si="1"/>
        <v>0.01126310172</v>
      </c>
      <c r="H185" s="89">
        <v>42586.0</v>
      </c>
      <c r="I185" s="57">
        <v>6.629626</v>
      </c>
      <c r="J185" s="16">
        <f t="shared" si="2"/>
        <v>0.0109344138</v>
      </c>
      <c r="N185" s="89">
        <v>42586.0</v>
      </c>
      <c r="O185" s="57">
        <v>35.97784</v>
      </c>
      <c r="P185" s="16">
        <f t="shared" si="3"/>
        <v>0.03209734312</v>
      </c>
      <c r="T185" s="89">
        <v>42586.0</v>
      </c>
      <c r="U185" s="57">
        <v>2.511396</v>
      </c>
      <c r="V185" s="16">
        <f t="shared" si="4"/>
        <v>0.008901924566</v>
      </c>
      <c r="Z185" s="89">
        <v>42586.0</v>
      </c>
      <c r="AA185" s="81" t="s">
        <v>226</v>
      </c>
      <c r="AB185" s="16" t="str">
        <f t="shared" si="5"/>
        <v>#VALUE!</v>
      </c>
      <c r="AF185" s="89">
        <v>42586.0</v>
      </c>
      <c r="AG185" s="57">
        <v>17.80381</v>
      </c>
      <c r="AH185" s="16">
        <f t="shared" si="6"/>
        <v>0.0180435332</v>
      </c>
      <c r="AL185" s="89">
        <v>42586.0</v>
      </c>
      <c r="AM185" s="57">
        <v>15.87673</v>
      </c>
      <c r="AN185" s="16">
        <f t="shared" si="7"/>
        <v>0.01280815517</v>
      </c>
      <c r="AR185" s="89">
        <v>42586.0</v>
      </c>
      <c r="AS185" s="57">
        <v>2.500179</v>
      </c>
      <c r="AT185" s="16">
        <f t="shared" si="8"/>
        <v>0.02413802426</v>
      </c>
      <c r="AX185" s="89">
        <v>42586.0</v>
      </c>
      <c r="AY185" s="57">
        <v>0.200544</v>
      </c>
      <c r="AZ185" s="16">
        <f t="shared" si="9"/>
        <v>0.01029722922</v>
      </c>
      <c r="BD185" s="89">
        <v>42586.0</v>
      </c>
      <c r="BE185" s="57">
        <v>1.058923</v>
      </c>
      <c r="BF185" s="16">
        <f t="shared" si="10"/>
        <v>0</v>
      </c>
    </row>
    <row r="186" ht="15.75" customHeight="1">
      <c r="B186" s="89">
        <v>42587.0</v>
      </c>
      <c r="C186" s="57">
        <v>4.609921</v>
      </c>
      <c r="D186" s="16">
        <f t="shared" si="1"/>
        <v>-0.008751093134</v>
      </c>
      <c r="H186" s="89">
        <v>42587.0</v>
      </c>
      <c r="I186" s="57">
        <v>6.642663</v>
      </c>
      <c r="J186" s="16">
        <f t="shared" si="2"/>
        <v>0.001966475937</v>
      </c>
      <c r="N186" s="89">
        <v>42587.0</v>
      </c>
      <c r="O186" s="57">
        <v>36.09359</v>
      </c>
      <c r="P186" s="16">
        <f t="shared" si="3"/>
        <v>0.003217258179</v>
      </c>
      <c r="T186" s="89">
        <v>42587.0</v>
      </c>
      <c r="U186" s="57">
        <v>2.518783</v>
      </c>
      <c r="V186" s="16">
        <f t="shared" si="4"/>
        <v>0.002941391959</v>
      </c>
      <c r="Z186" s="89">
        <v>42587.0</v>
      </c>
      <c r="AA186" s="81" t="s">
        <v>226</v>
      </c>
      <c r="AB186" s="16" t="str">
        <f t="shared" si="5"/>
        <v>#VALUE!</v>
      </c>
      <c r="AF186" s="89">
        <v>42587.0</v>
      </c>
      <c r="AG186" s="57">
        <v>17.67095</v>
      </c>
      <c r="AH186" s="16">
        <f t="shared" si="6"/>
        <v>-0.007462447645</v>
      </c>
      <c r="AL186" s="89">
        <v>42587.0</v>
      </c>
      <c r="AM186" s="57">
        <v>15.67595</v>
      </c>
      <c r="AN186" s="16">
        <f t="shared" si="7"/>
        <v>-0.01264618092</v>
      </c>
      <c r="AR186" s="89">
        <v>42587.0</v>
      </c>
      <c r="AS186" s="57">
        <v>2.483343</v>
      </c>
      <c r="AT186" s="16">
        <f t="shared" si="8"/>
        <v>-0.006733917851</v>
      </c>
      <c r="AX186" s="89">
        <v>42587.0</v>
      </c>
      <c r="AY186" s="57">
        <v>0.200033</v>
      </c>
      <c r="AZ186" s="16">
        <f t="shared" si="9"/>
        <v>-0.002548069252</v>
      </c>
      <c r="BD186" s="89">
        <v>42587.0</v>
      </c>
      <c r="BE186" s="57">
        <v>1.157426</v>
      </c>
      <c r="BF186" s="16">
        <f t="shared" si="10"/>
        <v>0.09302187222</v>
      </c>
    </row>
    <row r="187" ht="15.75" customHeight="1">
      <c r="B187" s="89">
        <v>42590.0</v>
      </c>
      <c r="C187" s="57">
        <v>4.609921</v>
      </c>
      <c r="D187" s="16">
        <f t="shared" si="1"/>
        <v>0</v>
      </c>
      <c r="H187" s="89">
        <v>42590.0</v>
      </c>
      <c r="I187" s="57">
        <v>6.760002</v>
      </c>
      <c r="J187" s="16">
        <f t="shared" si="2"/>
        <v>0.01766445174</v>
      </c>
      <c r="N187" s="89">
        <v>42590.0</v>
      </c>
      <c r="O187" s="57">
        <v>36.30579</v>
      </c>
      <c r="P187" s="16">
        <f t="shared" si="3"/>
        <v>0.005879160261</v>
      </c>
      <c r="T187" s="89">
        <v>42590.0</v>
      </c>
      <c r="U187" s="57">
        <v>2.548328</v>
      </c>
      <c r="V187" s="16">
        <f t="shared" si="4"/>
        <v>0.01172987113</v>
      </c>
      <c r="Z187" s="89">
        <v>42590.0</v>
      </c>
      <c r="AA187" s="81" t="s">
        <v>226</v>
      </c>
      <c r="AB187" s="16" t="str">
        <f t="shared" si="5"/>
        <v>#VALUE!</v>
      </c>
      <c r="AF187" s="89">
        <v>42590.0</v>
      </c>
      <c r="AG187" s="57">
        <v>17.5713</v>
      </c>
      <c r="AH187" s="16">
        <f t="shared" si="6"/>
        <v>-0.005639198798</v>
      </c>
      <c r="AL187" s="89">
        <v>42590.0</v>
      </c>
      <c r="AM187" s="57">
        <v>15.58329</v>
      </c>
      <c r="AN187" s="16">
        <f t="shared" si="7"/>
        <v>-0.005910965524</v>
      </c>
      <c r="AR187" s="89">
        <v>42590.0</v>
      </c>
      <c r="AS187" s="57">
        <v>2.508597</v>
      </c>
      <c r="AT187" s="16">
        <f t="shared" si="8"/>
        <v>0.01016935639</v>
      </c>
      <c r="AX187" s="89">
        <v>42590.0</v>
      </c>
      <c r="AY187" s="57">
        <v>0.203098</v>
      </c>
      <c r="AZ187" s="16">
        <f t="shared" si="9"/>
        <v>0.01532247179</v>
      </c>
      <c r="BD187" s="89">
        <v>42590.0</v>
      </c>
      <c r="BE187" s="57">
        <v>1.190262</v>
      </c>
      <c r="BF187" s="16">
        <f t="shared" si="10"/>
        <v>0.02836984827</v>
      </c>
    </row>
    <row r="188" ht="15.75" customHeight="1">
      <c r="B188" s="89">
        <v>42591.0</v>
      </c>
      <c r="C188" s="57">
        <v>4.598822</v>
      </c>
      <c r="D188" s="16">
        <f t="shared" si="1"/>
        <v>-0.00240763345</v>
      </c>
      <c r="H188" s="89">
        <v>42591.0</v>
      </c>
      <c r="I188" s="57">
        <v>6.746964</v>
      </c>
      <c r="J188" s="16">
        <f t="shared" si="2"/>
        <v>-0.001928697654</v>
      </c>
      <c r="N188" s="89">
        <v>42591.0</v>
      </c>
      <c r="O188" s="57">
        <v>35.80423</v>
      </c>
      <c r="P188" s="16">
        <f t="shared" si="3"/>
        <v>-0.01381487636</v>
      </c>
      <c r="T188" s="89">
        <v>42591.0</v>
      </c>
      <c r="U188" s="57">
        <v>2.659125</v>
      </c>
      <c r="V188" s="16">
        <f t="shared" si="4"/>
        <v>0.04347831205</v>
      </c>
      <c r="Z188" s="89">
        <v>42591.0</v>
      </c>
      <c r="AA188" s="81" t="s">
        <v>226</v>
      </c>
      <c r="AB188" s="16" t="str">
        <f t="shared" si="5"/>
        <v>#VALUE!</v>
      </c>
      <c r="AF188" s="89">
        <v>42591.0</v>
      </c>
      <c r="AG188" s="57">
        <v>17.83703</v>
      </c>
      <c r="AH188" s="16">
        <f t="shared" si="6"/>
        <v>0.01512295618</v>
      </c>
      <c r="AL188" s="89">
        <v>42591.0</v>
      </c>
      <c r="AM188" s="57">
        <v>15.59873</v>
      </c>
      <c r="AN188" s="16">
        <f t="shared" si="7"/>
        <v>0.0009908048942</v>
      </c>
      <c r="AR188" s="89">
        <v>42591.0</v>
      </c>
      <c r="AS188" s="57">
        <v>2.508597</v>
      </c>
      <c r="AT188" s="16">
        <f t="shared" si="8"/>
        <v>0</v>
      </c>
      <c r="AX188" s="89">
        <v>42591.0</v>
      </c>
      <c r="AY188" s="57">
        <v>0.20412</v>
      </c>
      <c r="AZ188" s="16">
        <f t="shared" si="9"/>
        <v>0.005032053491</v>
      </c>
      <c r="BD188" s="89">
        <v>42591.0</v>
      </c>
      <c r="BE188" s="57">
        <v>1.157426</v>
      </c>
      <c r="BF188" s="16">
        <f t="shared" si="10"/>
        <v>-0.02758720349</v>
      </c>
    </row>
    <row r="189" ht="15.75" customHeight="1">
      <c r="B189" s="89">
        <v>42592.0</v>
      </c>
      <c r="C189" s="57">
        <v>4.584023</v>
      </c>
      <c r="D189" s="16">
        <f t="shared" si="1"/>
        <v>-0.003217998</v>
      </c>
      <c r="H189" s="89">
        <v>42592.0</v>
      </c>
      <c r="I189" s="57">
        <v>6.818671</v>
      </c>
      <c r="J189" s="16">
        <f t="shared" si="2"/>
        <v>0.01062803952</v>
      </c>
      <c r="N189" s="89">
        <v>42592.0</v>
      </c>
      <c r="O189" s="57">
        <v>36.28651</v>
      </c>
      <c r="P189" s="16">
        <f t="shared" si="3"/>
        <v>0.01346991682</v>
      </c>
      <c r="T189" s="89">
        <v>42592.0</v>
      </c>
      <c r="U189" s="57">
        <v>2.636966</v>
      </c>
      <c r="V189" s="16">
        <f t="shared" si="4"/>
        <v>-0.00833319231</v>
      </c>
      <c r="Z189" s="89">
        <v>42592.0</v>
      </c>
      <c r="AA189" s="81" t="s">
        <v>226</v>
      </c>
      <c r="AB189" s="16" t="str">
        <f t="shared" si="5"/>
        <v>#VALUE!</v>
      </c>
      <c r="AF189" s="89">
        <v>42592.0</v>
      </c>
      <c r="AG189" s="57">
        <v>17.75399</v>
      </c>
      <c r="AH189" s="16">
        <f t="shared" si="6"/>
        <v>-0.004655483564</v>
      </c>
      <c r="AL189" s="89">
        <v>42592.0</v>
      </c>
      <c r="AM189" s="57">
        <v>15.49062</v>
      </c>
      <c r="AN189" s="16">
        <f t="shared" si="7"/>
        <v>-0.006930692435</v>
      </c>
      <c r="AR189" s="89">
        <v>42592.0</v>
      </c>
      <c r="AS189" s="57">
        <v>2.458088</v>
      </c>
      <c r="AT189" s="16">
        <f t="shared" si="8"/>
        <v>-0.02013436196</v>
      </c>
      <c r="AX189" s="89">
        <v>42592.0</v>
      </c>
      <c r="AY189" s="57">
        <v>0.199266</v>
      </c>
      <c r="AZ189" s="16">
        <f t="shared" si="9"/>
        <v>-0.02378012934</v>
      </c>
      <c r="BD189" s="89">
        <v>42592.0</v>
      </c>
      <c r="BE189" s="57">
        <v>1.198471</v>
      </c>
      <c r="BF189" s="16">
        <f t="shared" si="10"/>
        <v>0.03546231033</v>
      </c>
    </row>
    <row r="190" ht="15.75" customHeight="1">
      <c r="B190" s="89">
        <v>42593.0</v>
      </c>
      <c r="C190" s="57">
        <v>4.621021</v>
      </c>
      <c r="D190" s="16">
        <f t="shared" si="1"/>
        <v>0.008071076432</v>
      </c>
      <c r="H190" s="89">
        <v>42593.0</v>
      </c>
      <c r="I190" s="57">
        <v>6.909936</v>
      </c>
      <c r="J190" s="16">
        <f t="shared" si="2"/>
        <v>0.01338457303</v>
      </c>
      <c r="N190" s="89">
        <v>42593.0</v>
      </c>
      <c r="O190" s="57">
        <v>37.19318</v>
      </c>
      <c r="P190" s="16">
        <f t="shared" si="3"/>
        <v>0.02498642057</v>
      </c>
      <c r="T190" s="89">
        <v>42593.0</v>
      </c>
      <c r="U190" s="57">
        <v>2.659125</v>
      </c>
      <c r="V190" s="16">
        <f t="shared" si="4"/>
        <v>0.008403217941</v>
      </c>
      <c r="Z190" s="89">
        <v>42593.0</v>
      </c>
      <c r="AA190" s="81" t="s">
        <v>226</v>
      </c>
      <c r="AB190" s="16" t="str">
        <f t="shared" si="5"/>
        <v>#VALUE!</v>
      </c>
      <c r="AF190" s="89">
        <v>42593.0</v>
      </c>
      <c r="AG190" s="57">
        <v>18.31866</v>
      </c>
      <c r="AH190" s="16">
        <f t="shared" si="6"/>
        <v>0.03180524491</v>
      </c>
      <c r="AL190" s="89">
        <v>42593.0</v>
      </c>
      <c r="AM190" s="57">
        <v>15.61418</v>
      </c>
      <c r="AN190" s="16">
        <f t="shared" si="7"/>
        <v>0.007976439936</v>
      </c>
      <c r="AR190" s="89">
        <v>42593.0</v>
      </c>
      <c r="AS190" s="57">
        <v>2.466506</v>
      </c>
      <c r="AT190" s="16">
        <f t="shared" si="8"/>
        <v>0.003424612951</v>
      </c>
      <c r="AX190" s="89">
        <v>42593.0</v>
      </c>
      <c r="AY190" s="57">
        <v>0.201566</v>
      </c>
      <c r="AZ190" s="16">
        <f t="shared" si="9"/>
        <v>0.01154236046</v>
      </c>
      <c r="BD190" s="89">
        <v>42593.0</v>
      </c>
      <c r="BE190" s="57">
        <v>1.190262</v>
      </c>
      <c r="BF190" s="16">
        <f t="shared" si="10"/>
        <v>-0.006849560815</v>
      </c>
    </row>
    <row r="191" ht="15.75" customHeight="1">
      <c r="B191" s="89">
        <v>42594.0</v>
      </c>
      <c r="C191" s="57">
        <v>4.31024</v>
      </c>
      <c r="D191" s="16">
        <f t="shared" si="1"/>
        <v>-0.06725375193</v>
      </c>
      <c r="H191" s="89">
        <v>42594.0</v>
      </c>
      <c r="I191" s="57">
        <v>6.740446</v>
      </c>
      <c r="J191" s="16">
        <f t="shared" si="2"/>
        <v>-0.02452844715</v>
      </c>
      <c r="N191" s="89">
        <v>42594.0</v>
      </c>
      <c r="O191" s="57">
        <v>37.27035</v>
      </c>
      <c r="P191" s="16">
        <f t="shared" si="3"/>
        <v>0.002074842753</v>
      </c>
      <c r="T191" s="89">
        <v>42594.0</v>
      </c>
      <c r="U191" s="57">
        <v>2.644352</v>
      </c>
      <c r="V191" s="16">
        <f t="shared" si="4"/>
        <v>-0.005555586894</v>
      </c>
      <c r="Z191" s="89">
        <v>42594.0</v>
      </c>
      <c r="AA191" s="81" t="s">
        <v>226</v>
      </c>
      <c r="AB191" s="16" t="str">
        <f t="shared" si="5"/>
        <v>#VALUE!</v>
      </c>
      <c r="AF191" s="89">
        <v>42594.0</v>
      </c>
      <c r="AG191" s="57">
        <v>18.20241</v>
      </c>
      <c r="AH191" s="16">
        <f t="shared" si="6"/>
        <v>-0.006345988189</v>
      </c>
      <c r="AL191" s="89">
        <v>42594.0</v>
      </c>
      <c r="AM191" s="57">
        <v>15.64507</v>
      </c>
      <c r="AN191" s="16">
        <f t="shared" si="7"/>
        <v>0.001978329954</v>
      </c>
      <c r="AR191" s="89">
        <v>42594.0</v>
      </c>
      <c r="AS191" s="57">
        <v>2.483343</v>
      </c>
      <c r="AT191" s="16">
        <f t="shared" si="8"/>
        <v>0.00682625544</v>
      </c>
      <c r="AX191" s="89">
        <v>42594.0</v>
      </c>
      <c r="AY191" s="57">
        <v>0.197989</v>
      </c>
      <c r="AZ191" s="16">
        <f t="shared" si="9"/>
        <v>-0.01774604844</v>
      </c>
      <c r="BD191" s="89">
        <v>42594.0</v>
      </c>
      <c r="BE191" s="57">
        <v>1.173844</v>
      </c>
      <c r="BF191" s="16">
        <f t="shared" si="10"/>
        <v>-0.01379360174</v>
      </c>
    </row>
    <row r="192" ht="15.75" customHeight="1">
      <c r="B192" s="89">
        <v>42597.0</v>
      </c>
      <c r="C192" s="57">
        <v>4.262143</v>
      </c>
      <c r="D192" s="16">
        <f t="shared" si="1"/>
        <v>-0.01115877538</v>
      </c>
      <c r="H192" s="89">
        <v>42597.0</v>
      </c>
      <c r="I192" s="57">
        <v>6.655701</v>
      </c>
      <c r="J192" s="16">
        <f t="shared" si="2"/>
        <v>-0.01257261018</v>
      </c>
      <c r="N192" s="89">
        <v>42597.0</v>
      </c>
      <c r="O192" s="57">
        <v>36.84594</v>
      </c>
      <c r="P192" s="16">
        <f t="shared" si="3"/>
        <v>-0.01138733605</v>
      </c>
      <c r="T192" s="89">
        <v>42597.0</v>
      </c>
      <c r="U192" s="57">
        <v>2.703444</v>
      </c>
      <c r="V192" s="16">
        <f t="shared" si="4"/>
        <v>0.02234649547</v>
      </c>
      <c r="Z192" s="89">
        <v>42597.0</v>
      </c>
      <c r="AA192" s="81" t="s">
        <v>226</v>
      </c>
      <c r="AB192" s="16" t="str">
        <f t="shared" si="5"/>
        <v>#VALUE!</v>
      </c>
      <c r="AF192" s="89">
        <v>42597.0</v>
      </c>
      <c r="AG192" s="57">
        <v>18.06954</v>
      </c>
      <c r="AH192" s="16">
        <f t="shared" si="6"/>
        <v>-0.007299582857</v>
      </c>
      <c r="AL192" s="89">
        <v>42597.0</v>
      </c>
      <c r="AM192" s="57">
        <v>15.79951</v>
      </c>
      <c r="AN192" s="16">
        <f t="shared" si="7"/>
        <v>0.009871480281</v>
      </c>
      <c r="AR192" s="89">
        <v>42597.0</v>
      </c>
      <c r="AS192" s="57">
        <v>2.432833</v>
      </c>
      <c r="AT192" s="16">
        <f t="shared" si="8"/>
        <v>-0.02033951814</v>
      </c>
      <c r="AX192" s="89">
        <v>42597.0</v>
      </c>
      <c r="AY192" s="57">
        <v>0.204886</v>
      </c>
      <c r="AZ192" s="16">
        <f t="shared" si="9"/>
        <v>0.03483526863</v>
      </c>
      <c r="BD192" s="89">
        <v>42597.0</v>
      </c>
      <c r="BE192" s="57">
        <v>1.190262</v>
      </c>
      <c r="BF192" s="16">
        <f t="shared" si="10"/>
        <v>0.01398652632</v>
      </c>
    </row>
    <row r="193" ht="15.75" customHeight="1">
      <c r="B193" s="89">
        <v>42598.0</v>
      </c>
      <c r="C193" s="57">
        <v>4.291741</v>
      </c>
      <c r="D193" s="16">
        <f t="shared" si="1"/>
        <v>0.006944393935</v>
      </c>
      <c r="H193" s="89">
        <v>42598.0</v>
      </c>
      <c r="I193" s="57">
        <v>6.623106</v>
      </c>
      <c r="J193" s="16">
        <f t="shared" si="2"/>
        <v>-0.004897305333</v>
      </c>
      <c r="N193" s="89">
        <v>42598.0</v>
      </c>
      <c r="O193" s="57">
        <v>37.67546</v>
      </c>
      <c r="P193" s="16">
        <f t="shared" si="3"/>
        <v>0.02251319955</v>
      </c>
      <c r="T193" s="89">
        <v>42598.0</v>
      </c>
      <c r="U193" s="57">
        <v>2.622193</v>
      </c>
      <c r="V193" s="16">
        <f t="shared" si="4"/>
        <v>-0.03005462662</v>
      </c>
      <c r="Z193" s="89">
        <v>42598.0</v>
      </c>
      <c r="AA193" s="81" t="s">
        <v>226</v>
      </c>
      <c r="AB193" s="16" t="str">
        <f t="shared" si="5"/>
        <v>#VALUE!</v>
      </c>
      <c r="AF193" s="89">
        <v>42598.0</v>
      </c>
      <c r="AG193" s="57">
        <v>18.25223</v>
      </c>
      <c r="AH193" s="16">
        <f t="shared" si="6"/>
        <v>0.01011038466</v>
      </c>
      <c r="AL193" s="89">
        <v>42598.0</v>
      </c>
      <c r="AM193" s="57">
        <v>15.58329</v>
      </c>
      <c r="AN193" s="16">
        <f t="shared" si="7"/>
        <v>-0.01368523454</v>
      </c>
      <c r="AR193" s="89">
        <v>42598.0</v>
      </c>
      <c r="AS193" s="57">
        <v>2.331816</v>
      </c>
      <c r="AT193" s="16">
        <f t="shared" si="8"/>
        <v>-0.0415223733</v>
      </c>
      <c r="AX193" s="89">
        <v>42598.0</v>
      </c>
      <c r="AY193" s="57">
        <v>0.203865</v>
      </c>
      <c r="AZ193" s="16">
        <f t="shared" si="9"/>
        <v>-0.004983258983</v>
      </c>
      <c r="BD193" s="89">
        <v>42598.0</v>
      </c>
      <c r="BE193" s="57">
        <v>1.173844</v>
      </c>
      <c r="BF193" s="16">
        <f t="shared" si="10"/>
        <v>-0.01379360174</v>
      </c>
    </row>
    <row r="194" ht="15.75" customHeight="1">
      <c r="B194" s="89">
        <v>42599.0</v>
      </c>
      <c r="C194" s="57">
        <v>4.291741</v>
      </c>
      <c r="D194" s="16">
        <f t="shared" si="1"/>
        <v>0</v>
      </c>
      <c r="H194" s="89">
        <v>42599.0</v>
      </c>
      <c r="I194" s="57">
        <v>6.66222</v>
      </c>
      <c r="J194" s="16">
        <f t="shared" si="2"/>
        <v>0.005905688358</v>
      </c>
      <c r="N194" s="89">
        <v>42599.0</v>
      </c>
      <c r="O194" s="57">
        <v>37.5983</v>
      </c>
      <c r="P194" s="16">
        <f t="shared" si="3"/>
        <v>-0.002048017463</v>
      </c>
      <c r="T194" s="89">
        <v>42599.0</v>
      </c>
      <c r="U194" s="57">
        <v>2.622193</v>
      </c>
      <c r="V194" s="16">
        <f t="shared" si="4"/>
        <v>0</v>
      </c>
      <c r="Z194" s="89">
        <v>42599.0</v>
      </c>
      <c r="AA194" s="81" t="s">
        <v>226</v>
      </c>
      <c r="AB194" s="16" t="str">
        <f t="shared" si="5"/>
        <v>#VALUE!</v>
      </c>
      <c r="AF194" s="89">
        <v>42599.0</v>
      </c>
      <c r="AG194" s="57">
        <v>18.48475</v>
      </c>
      <c r="AH194" s="16">
        <f t="shared" si="6"/>
        <v>0.01273926528</v>
      </c>
      <c r="AL194" s="89">
        <v>42599.0</v>
      </c>
      <c r="AM194" s="57">
        <v>15.6914</v>
      </c>
      <c r="AN194" s="16">
        <f t="shared" si="7"/>
        <v>0.006937559399</v>
      </c>
      <c r="AR194" s="89">
        <v>42599.0</v>
      </c>
      <c r="AS194" s="57">
        <v>2.340235</v>
      </c>
      <c r="AT194" s="16">
        <f t="shared" si="8"/>
        <v>0.003610490708</v>
      </c>
      <c r="AX194" s="89">
        <v>42599.0</v>
      </c>
      <c r="AY194" s="57">
        <v>0.210763</v>
      </c>
      <c r="AZ194" s="16">
        <f t="shared" si="9"/>
        <v>0.03383611704</v>
      </c>
      <c r="BD194" s="89">
        <v>42599.0</v>
      </c>
      <c r="BE194" s="57">
        <v>1.173844</v>
      </c>
      <c r="BF194" s="16">
        <f t="shared" si="10"/>
        <v>0</v>
      </c>
    </row>
    <row r="195" ht="15.75" customHeight="1">
      <c r="B195" s="89">
        <v>42600.0</v>
      </c>
      <c r="C195" s="57">
        <v>4.291741</v>
      </c>
      <c r="D195" s="16">
        <f t="shared" si="1"/>
        <v>0</v>
      </c>
      <c r="H195" s="89">
        <v>42600.0</v>
      </c>
      <c r="I195" s="57">
        <v>6.590514</v>
      </c>
      <c r="J195" s="16">
        <f t="shared" si="2"/>
        <v>-0.01076307897</v>
      </c>
      <c r="N195" s="89">
        <v>42600.0</v>
      </c>
      <c r="O195" s="57">
        <v>36.96169</v>
      </c>
      <c r="P195" s="16">
        <f t="shared" si="3"/>
        <v>-0.01693188256</v>
      </c>
      <c r="T195" s="89">
        <v>42600.0</v>
      </c>
      <c r="U195" s="57">
        <v>2.600034</v>
      </c>
      <c r="V195" s="16">
        <f t="shared" si="4"/>
        <v>-0.008450560275</v>
      </c>
      <c r="Z195" s="89">
        <v>42600.0</v>
      </c>
      <c r="AA195" s="81" t="s">
        <v>226</v>
      </c>
      <c r="AB195" s="16" t="str">
        <f t="shared" si="5"/>
        <v>#VALUE!</v>
      </c>
      <c r="AF195" s="89">
        <v>42600.0</v>
      </c>
      <c r="AG195" s="57">
        <v>18.4017</v>
      </c>
      <c r="AH195" s="16">
        <f t="shared" si="6"/>
        <v>-0.00449289279</v>
      </c>
      <c r="AL195" s="89">
        <v>42600.0</v>
      </c>
      <c r="AM195" s="57">
        <v>15.64507</v>
      </c>
      <c r="AN195" s="16">
        <f t="shared" si="7"/>
        <v>-0.002952572747</v>
      </c>
      <c r="AR195" s="89">
        <v>42600.0</v>
      </c>
      <c r="AS195" s="57">
        <v>2.441252</v>
      </c>
      <c r="AT195" s="16">
        <f t="shared" si="8"/>
        <v>0.04316532314</v>
      </c>
      <c r="AX195" s="89">
        <v>42600.0</v>
      </c>
      <c r="AY195" s="57">
        <v>0.206164</v>
      </c>
      <c r="AZ195" s="16">
        <f t="shared" si="9"/>
        <v>-0.02182071806</v>
      </c>
      <c r="BD195" s="89">
        <v>42600.0</v>
      </c>
      <c r="BE195" s="57">
        <v>1.067132</v>
      </c>
      <c r="BF195" s="16">
        <f t="shared" si="10"/>
        <v>-0.09090816156</v>
      </c>
    </row>
    <row r="196" ht="15.75" customHeight="1">
      <c r="B196" s="89">
        <v>42601.0</v>
      </c>
      <c r="C196" s="57">
        <v>4.30654</v>
      </c>
      <c r="D196" s="16">
        <f t="shared" si="1"/>
        <v>0.003448250955</v>
      </c>
      <c r="H196" s="89">
        <v>42601.0</v>
      </c>
      <c r="I196" s="57">
        <v>6.60355</v>
      </c>
      <c r="J196" s="16">
        <f t="shared" si="2"/>
        <v>0.001977994433</v>
      </c>
      <c r="N196" s="89">
        <v>42601.0</v>
      </c>
      <c r="O196" s="57">
        <v>37.25106</v>
      </c>
      <c r="P196" s="16">
        <f t="shared" si="3"/>
        <v>0.007828916914</v>
      </c>
      <c r="T196" s="89">
        <v>42601.0</v>
      </c>
      <c r="U196" s="57">
        <v>2.622193</v>
      </c>
      <c r="V196" s="16">
        <f t="shared" si="4"/>
        <v>0.008522580859</v>
      </c>
      <c r="Z196" s="89">
        <v>42601.0</v>
      </c>
      <c r="AA196" s="81" t="s">
        <v>226</v>
      </c>
      <c r="AB196" s="16" t="str">
        <f t="shared" si="5"/>
        <v>#VALUE!</v>
      </c>
      <c r="AF196" s="89">
        <v>42601.0</v>
      </c>
      <c r="AG196" s="57">
        <v>18.46813</v>
      </c>
      <c r="AH196" s="16">
        <f t="shared" si="6"/>
        <v>0.003609992555</v>
      </c>
      <c r="AL196" s="89">
        <v>42601.0</v>
      </c>
      <c r="AM196" s="57">
        <v>15.62962</v>
      </c>
      <c r="AN196" s="16">
        <f t="shared" si="7"/>
        <v>-0.0009875315355</v>
      </c>
      <c r="AR196" s="89">
        <v>42601.0</v>
      </c>
      <c r="AS196" s="57">
        <v>2.415997</v>
      </c>
      <c r="AT196" s="16">
        <f t="shared" si="8"/>
        <v>-0.01034510161</v>
      </c>
      <c r="AX196" s="89">
        <v>42601.0</v>
      </c>
      <c r="AY196" s="57">
        <v>0.207697</v>
      </c>
      <c r="AZ196" s="16">
        <f t="shared" si="9"/>
        <v>0.007435827788</v>
      </c>
      <c r="BD196" s="89">
        <v>42601.0</v>
      </c>
      <c r="BE196" s="57">
        <v>1.067132</v>
      </c>
      <c r="BF196" s="16">
        <f t="shared" si="10"/>
        <v>0</v>
      </c>
    </row>
    <row r="197" ht="15.75" customHeight="1">
      <c r="B197" s="89">
        <v>42604.0</v>
      </c>
      <c r="C197" s="57">
        <v>4.31024</v>
      </c>
      <c r="D197" s="16">
        <f t="shared" si="1"/>
        <v>0.0008591583963</v>
      </c>
      <c r="H197" s="89">
        <v>42604.0</v>
      </c>
      <c r="I197" s="57">
        <v>6.564437</v>
      </c>
      <c r="J197" s="16">
        <f t="shared" si="2"/>
        <v>-0.005923026251</v>
      </c>
      <c r="N197" s="89">
        <v>42604.0</v>
      </c>
      <c r="O197" s="57">
        <v>36.76878</v>
      </c>
      <c r="P197" s="16">
        <f t="shared" si="3"/>
        <v>-0.01294674568</v>
      </c>
      <c r="T197" s="89">
        <v>42604.0</v>
      </c>
      <c r="U197" s="57">
        <v>2.636966</v>
      </c>
      <c r="V197" s="16">
        <f t="shared" si="4"/>
        <v>0.00563383397</v>
      </c>
      <c r="Z197" s="89">
        <v>42604.0</v>
      </c>
      <c r="AA197" s="81" t="s">
        <v>226</v>
      </c>
      <c r="AB197" s="16" t="str">
        <f t="shared" si="5"/>
        <v>#VALUE!</v>
      </c>
      <c r="AF197" s="89">
        <v>42604.0</v>
      </c>
      <c r="AG197" s="57">
        <v>18.41831</v>
      </c>
      <c r="AH197" s="16">
        <f t="shared" si="6"/>
        <v>-0.002697620171</v>
      </c>
      <c r="AL197" s="89">
        <v>42604.0</v>
      </c>
      <c r="AM197" s="57">
        <v>15.72229</v>
      </c>
      <c r="AN197" s="16">
        <f t="shared" si="7"/>
        <v>0.005929126876</v>
      </c>
      <c r="AR197" s="89">
        <v>42604.0</v>
      </c>
      <c r="AS197" s="57">
        <v>2.382325</v>
      </c>
      <c r="AT197" s="16">
        <f t="shared" si="8"/>
        <v>-0.0139371034</v>
      </c>
      <c r="AX197" s="89">
        <v>42604.0</v>
      </c>
      <c r="AY197" s="57">
        <v>0.208974</v>
      </c>
      <c r="AZ197" s="16">
        <f t="shared" si="9"/>
        <v>0.006148379611</v>
      </c>
      <c r="BD197" s="89">
        <v>42604.0</v>
      </c>
      <c r="BE197" s="57">
        <v>1.075339</v>
      </c>
      <c r="BF197" s="16">
        <f t="shared" si="10"/>
        <v>0.007690707429</v>
      </c>
    </row>
    <row r="198" ht="15.75" customHeight="1">
      <c r="B198" s="89">
        <v>42605.0</v>
      </c>
      <c r="C198" s="57">
        <v>4.317639</v>
      </c>
      <c r="D198" s="16">
        <f t="shared" si="1"/>
        <v>0.001716609748</v>
      </c>
      <c r="H198" s="89">
        <v>42605.0</v>
      </c>
      <c r="I198" s="57">
        <v>6.486212</v>
      </c>
      <c r="J198" s="16">
        <f t="shared" si="2"/>
        <v>-0.01191648271</v>
      </c>
      <c r="N198" s="89">
        <v>42605.0</v>
      </c>
      <c r="O198" s="57">
        <v>36.26722</v>
      </c>
      <c r="P198" s="16">
        <f t="shared" si="3"/>
        <v>-0.01364092037</v>
      </c>
      <c r="T198" s="89">
        <v>42605.0</v>
      </c>
      <c r="U198" s="57">
        <v>2.592647</v>
      </c>
      <c r="V198" s="16">
        <f t="shared" si="4"/>
        <v>-0.0168068151</v>
      </c>
      <c r="Z198" s="89">
        <v>42605.0</v>
      </c>
      <c r="AA198" s="81" t="s">
        <v>226</v>
      </c>
      <c r="AB198" s="16" t="str">
        <f t="shared" si="5"/>
        <v>#VALUE!</v>
      </c>
      <c r="AF198" s="89">
        <v>42605.0</v>
      </c>
      <c r="AG198" s="57">
        <v>18.00311</v>
      </c>
      <c r="AH198" s="16">
        <f t="shared" si="6"/>
        <v>-0.02254278487</v>
      </c>
      <c r="AL198" s="89">
        <v>42605.0</v>
      </c>
      <c r="AM198" s="57">
        <v>16.17017</v>
      </c>
      <c r="AN198" s="16">
        <f t="shared" si="7"/>
        <v>0.02848694433</v>
      </c>
      <c r="AR198" s="89">
        <v>42605.0</v>
      </c>
      <c r="AS198" s="57">
        <v>2.340235</v>
      </c>
      <c r="AT198" s="16">
        <f t="shared" si="8"/>
        <v>-0.01766761462</v>
      </c>
      <c r="AX198" s="89">
        <v>42605.0</v>
      </c>
      <c r="AY198" s="57">
        <v>0.206419</v>
      </c>
      <c r="AZ198" s="16">
        <f t="shared" si="9"/>
        <v>-0.01222640137</v>
      </c>
      <c r="BD198" s="89">
        <v>42605.0</v>
      </c>
      <c r="BE198" s="57">
        <v>1.067132</v>
      </c>
      <c r="BF198" s="16">
        <f t="shared" si="10"/>
        <v>-0.007632011859</v>
      </c>
    </row>
    <row r="199" ht="15.75" customHeight="1">
      <c r="B199" s="89">
        <v>42606.0</v>
      </c>
      <c r="C199" s="57">
        <v>4.284341</v>
      </c>
      <c r="D199" s="16">
        <f t="shared" si="1"/>
        <v>-0.007712085239</v>
      </c>
      <c r="H199" s="89">
        <v>42606.0</v>
      </c>
      <c r="I199" s="57">
        <v>6.486212</v>
      </c>
      <c r="J199" s="16">
        <f t="shared" si="2"/>
        <v>0</v>
      </c>
      <c r="N199" s="89">
        <v>42606.0</v>
      </c>
      <c r="O199" s="57">
        <v>35.93926</v>
      </c>
      <c r="P199" s="16">
        <f t="shared" si="3"/>
        <v>-0.009042876736</v>
      </c>
      <c r="T199" s="89">
        <v>42606.0</v>
      </c>
      <c r="U199" s="57">
        <v>2.585261</v>
      </c>
      <c r="V199" s="16">
        <f t="shared" si="4"/>
        <v>-0.00284882593</v>
      </c>
      <c r="Z199" s="89">
        <v>42606.0</v>
      </c>
      <c r="AA199" s="81" t="s">
        <v>226</v>
      </c>
      <c r="AB199" s="16" t="str">
        <f t="shared" si="5"/>
        <v>#VALUE!</v>
      </c>
      <c r="AF199" s="89">
        <v>42606.0</v>
      </c>
      <c r="AG199" s="57">
        <v>17.82042</v>
      </c>
      <c r="AH199" s="16">
        <f t="shared" si="6"/>
        <v>-0.01014769115</v>
      </c>
      <c r="AL199" s="89">
        <v>42606.0</v>
      </c>
      <c r="AM199" s="57">
        <v>15.92307</v>
      </c>
      <c r="AN199" s="16">
        <f t="shared" si="7"/>
        <v>-0.01528122463</v>
      </c>
      <c r="AR199" s="89">
        <v>42606.0</v>
      </c>
      <c r="AS199" s="57">
        <v>2.31498</v>
      </c>
      <c r="AT199" s="16">
        <f t="shared" si="8"/>
        <v>-0.01079165127</v>
      </c>
      <c r="AX199" s="89">
        <v>42606.0</v>
      </c>
      <c r="AY199" s="57">
        <v>0.204376</v>
      </c>
      <c r="AZ199" s="16">
        <f t="shared" si="9"/>
        <v>-0.009897344721</v>
      </c>
      <c r="BD199" s="89">
        <v>42606.0</v>
      </c>
      <c r="BE199" s="57">
        <v>1.042505</v>
      </c>
      <c r="BF199" s="16">
        <f t="shared" si="10"/>
        <v>-0.02307774483</v>
      </c>
    </row>
    <row r="200" ht="15.75" customHeight="1">
      <c r="B200" s="89">
        <v>42607.0</v>
      </c>
      <c r="C200" s="57">
        <v>4.265842</v>
      </c>
      <c r="D200" s="16">
        <f t="shared" si="1"/>
        <v>-0.004317816906</v>
      </c>
      <c r="H200" s="89">
        <v>42607.0</v>
      </c>
      <c r="I200" s="57">
        <v>6.505768</v>
      </c>
      <c r="J200" s="16">
        <f t="shared" si="2"/>
        <v>0.003015010919</v>
      </c>
      <c r="N200" s="89">
        <v>42607.0</v>
      </c>
      <c r="O200" s="57">
        <v>36.90382</v>
      </c>
      <c r="P200" s="16">
        <f t="shared" si="3"/>
        <v>0.02683861604</v>
      </c>
      <c r="T200" s="89">
        <v>42607.0</v>
      </c>
      <c r="U200" s="57">
        <v>2.563101</v>
      </c>
      <c r="V200" s="16">
        <f t="shared" si="4"/>
        <v>-0.008571668392</v>
      </c>
      <c r="Z200" s="89">
        <v>42607.0</v>
      </c>
      <c r="AA200" s="81" t="s">
        <v>226</v>
      </c>
      <c r="AB200" s="16" t="str">
        <f t="shared" si="5"/>
        <v>#VALUE!</v>
      </c>
      <c r="AF200" s="89">
        <v>42607.0</v>
      </c>
      <c r="AG200" s="57">
        <v>17.9865</v>
      </c>
      <c r="AH200" s="16">
        <f t="shared" si="6"/>
        <v>0.009319645665</v>
      </c>
      <c r="AL200" s="89">
        <v>42607.0</v>
      </c>
      <c r="AM200" s="57">
        <v>16.09295</v>
      </c>
      <c r="AN200" s="16">
        <f t="shared" si="7"/>
        <v>0.01066879691</v>
      </c>
      <c r="AR200" s="89">
        <v>42607.0</v>
      </c>
      <c r="AS200" s="57">
        <v>2.365489</v>
      </c>
      <c r="AT200" s="16">
        <f t="shared" si="8"/>
        <v>0.02181833104</v>
      </c>
      <c r="AX200" s="89">
        <v>42607.0</v>
      </c>
      <c r="AY200" s="57">
        <v>0.213061</v>
      </c>
      <c r="AZ200" s="16">
        <f t="shared" si="9"/>
        <v>0.04249520492</v>
      </c>
      <c r="BD200" s="89">
        <v>42607.0</v>
      </c>
      <c r="BE200" s="57">
        <v>1.075339</v>
      </c>
      <c r="BF200" s="16">
        <f t="shared" si="10"/>
        <v>0.03149529259</v>
      </c>
    </row>
    <row r="201" ht="15.75" customHeight="1">
      <c r="B201" s="89">
        <v>42608.0</v>
      </c>
      <c r="C201" s="57">
        <v>4.236244</v>
      </c>
      <c r="D201" s="16">
        <f t="shared" si="1"/>
        <v>-0.006938372307</v>
      </c>
      <c r="H201" s="89">
        <v>42608.0</v>
      </c>
      <c r="I201" s="57">
        <v>6.544881</v>
      </c>
      <c r="J201" s="16">
        <f t="shared" si="2"/>
        <v>0.006012049615</v>
      </c>
      <c r="N201" s="89">
        <v>42608.0</v>
      </c>
      <c r="O201" s="57">
        <v>37.21248</v>
      </c>
      <c r="P201" s="16">
        <f t="shared" si="3"/>
        <v>0.008363903791</v>
      </c>
      <c r="T201" s="89">
        <v>42608.0</v>
      </c>
      <c r="U201" s="57">
        <v>2.600034</v>
      </c>
      <c r="V201" s="16">
        <f t="shared" si="4"/>
        <v>0.01440949849</v>
      </c>
      <c r="Z201" s="89">
        <v>42608.0</v>
      </c>
      <c r="AA201" s="81" t="s">
        <v>226</v>
      </c>
      <c r="AB201" s="16" t="str">
        <f t="shared" si="5"/>
        <v>#VALUE!</v>
      </c>
      <c r="AF201" s="89">
        <v>42608.0</v>
      </c>
      <c r="AG201" s="57">
        <v>18.00311</v>
      </c>
      <c r="AH201" s="16">
        <f t="shared" si="6"/>
        <v>0.0009234703806</v>
      </c>
      <c r="AL201" s="89">
        <v>42608.0</v>
      </c>
      <c r="AM201" s="57">
        <v>16.15473</v>
      </c>
      <c r="AN201" s="16">
        <f t="shared" si="7"/>
        <v>0.003838948111</v>
      </c>
      <c r="AR201" s="89">
        <v>42608.0</v>
      </c>
      <c r="AS201" s="57">
        <v>2.348652</v>
      </c>
      <c r="AT201" s="16">
        <f t="shared" si="8"/>
        <v>-0.007117767193</v>
      </c>
      <c r="AX201" s="89">
        <v>42608.0</v>
      </c>
      <c r="AY201" s="57">
        <v>0.221492</v>
      </c>
      <c r="AZ201" s="16">
        <f t="shared" si="9"/>
        <v>0.03957082713</v>
      </c>
      <c r="BD201" s="89">
        <v>42608.0</v>
      </c>
      <c r="BE201" s="57">
        <v>1.075339</v>
      </c>
      <c r="BF201" s="16">
        <f t="shared" si="10"/>
        <v>0</v>
      </c>
    </row>
    <row r="202" ht="15.75" customHeight="1">
      <c r="B202" s="89">
        <v>42611.0</v>
      </c>
      <c r="C202" s="57">
        <v>4.214045</v>
      </c>
      <c r="D202" s="16">
        <f t="shared" si="1"/>
        <v>-0.005240255283</v>
      </c>
      <c r="H202" s="89">
        <v>42611.0</v>
      </c>
      <c r="I202" s="57">
        <v>6.421024</v>
      </c>
      <c r="J202" s="16">
        <f t="shared" si="2"/>
        <v>-0.01892425546</v>
      </c>
      <c r="N202" s="89">
        <v>42611.0</v>
      </c>
      <c r="O202" s="57">
        <v>36.47941</v>
      </c>
      <c r="P202" s="16">
        <f t="shared" si="3"/>
        <v>-0.01969957391</v>
      </c>
      <c r="T202" s="89">
        <v>42611.0</v>
      </c>
      <c r="U202" s="57">
        <v>2.607421</v>
      </c>
      <c r="V202" s="16">
        <f t="shared" si="4"/>
        <v>0.002841116693</v>
      </c>
      <c r="Z202" s="89">
        <v>42611.0</v>
      </c>
      <c r="AA202" s="81" t="s">
        <v>226</v>
      </c>
      <c r="AB202" s="16" t="str">
        <f t="shared" si="5"/>
        <v>#VALUE!</v>
      </c>
      <c r="AF202" s="89">
        <v>42611.0</v>
      </c>
      <c r="AG202" s="57">
        <v>18.00311</v>
      </c>
      <c r="AH202" s="16">
        <f t="shared" si="6"/>
        <v>0</v>
      </c>
      <c r="AL202" s="89">
        <v>42611.0</v>
      </c>
      <c r="AM202" s="57">
        <v>16.71072</v>
      </c>
      <c r="AN202" s="16">
        <f t="shared" si="7"/>
        <v>0.03441654549</v>
      </c>
      <c r="AR202" s="89">
        <v>42611.0</v>
      </c>
      <c r="AS202" s="57">
        <v>2.357071</v>
      </c>
      <c r="AT202" s="16">
        <f t="shared" si="8"/>
        <v>0.003584609384</v>
      </c>
      <c r="AX202" s="89">
        <v>42611.0</v>
      </c>
      <c r="AY202" s="57">
        <v>0.219448</v>
      </c>
      <c r="AZ202" s="16">
        <f t="shared" si="9"/>
        <v>-0.009228324274</v>
      </c>
      <c r="BD202" s="89">
        <v>42611.0</v>
      </c>
      <c r="BE202" s="57">
        <v>1.042505</v>
      </c>
      <c r="BF202" s="16">
        <f t="shared" si="10"/>
        <v>-0.03053362707</v>
      </c>
    </row>
    <row r="203" ht="15.75" customHeight="1">
      <c r="B203" s="89">
        <v>42612.0</v>
      </c>
      <c r="C203" s="57">
        <v>4.214045</v>
      </c>
      <c r="D203" s="16">
        <f t="shared" si="1"/>
        <v>0</v>
      </c>
      <c r="H203" s="89">
        <v>42612.0</v>
      </c>
      <c r="I203" s="57">
        <v>6.421024</v>
      </c>
      <c r="J203" s="16">
        <f t="shared" si="2"/>
        <v>0</v>
      </c>
      <c r="N203" s="89">
        <v>42612.0</v>
      </c>
      <c r="O203" s="57">
        <v>36.47941</v>
      </c>
      <c r="P203" s="16">
        <f t="shared" si="3"/>
        <v>0</v>
      </c>
      <c r="T203" s="89">
        <v>42612.0</v>
      </c>
      <c r="U203" s="57">
        <v>2.607421</v>
      </c>
      <c r="V203" s="16">
        <f t="shared" si="4"/>
        <v>0</v>
      </c>
      <c r="Z203" s="89">
        <v>42612.0</v>
      </c>
      <c r="AA203" s="81" t="s">
        <v>226</v>
      </c>
      <c r="AB203" s="16" t="str">
        <f t="shared" si="5"/>
        <v>#VALUE!</v>
      </c>
      <c r="AF203" s="89">
        <v>42612.0</v>
      </c>
      <c r="AG203" s="57">
        <v>18.00311</v>
      </c>
      <c r="AH203" s="16">
        <f t="shared" si="6"/>
        <v>0</v>
      </c>
      <c r="AL203" s="89">
        <v>42612.0</v>
      </c>
      <c r="AM203" s="57">
        <v>16.71072</v>
      </c>
      <c r="AN203" s="16">
        <f t="shared" si="7"/>
        <v>0</v>
      </c>
      <c r="AR203" s="89">
        <v>42612.0</v>
      </c>
      <c r="AS203" s="57">
        <v>2.357071</v>
      </c>
      <c r="AT203" s="16">
        <f t="shared" si="8"/>
        <v>0</v>
      </c>
      <c r="AX203" s="89">
        <v>42612.0</v>
      </c>
      <c r="AY203" s="57">
        <v>0.219448</v>
      </c>
      <c r="AZ203" s="16">
        <f t="shared" si="9"/>
        <v>0</v>
      </c>
      <c r="BD203" s="89">
        <v>42612.0</v>
      </c>
      <c r="BE203" s="57">
        <v>1.042505</v>
      </c>
      <c r="BF203" s="16">
        <f t="shared" si="10"/>
        <v>0</v>
      </c>
    </row>
    <row r="204" ht="15.75" customHeight="1">
      <c r="B204" s="89">
        <v>42613.0</v>
      </c>
      <c r="C204" s="57">
        <v>4.284341</v>
      </c>
      <c r="D204" s="16">
        <f t="shared" si="1"/>
        <v>0.0166813596</v>
      </c>
      <c r="H204" s="89">
        <v>42613.0</v>
      </c>
      <c r="I204" s="57">
        <v>6.473174</v>
      </c>
      <c r="J204" s="16">
        <f t="shared" si="2"/>
        <v>0.008121757527</v>
      </c>
      <c r="N204" s="89">
        <v>42613.0</v>
      </c>
      <c r="O204" s="57">
        <v>35.64989</v>
      </c>
      <c r="P204" s="16">
        <f t="shared" si="3"/>
        <v>-0.02273940286</v>
      </c>
      <c r="T204" s="89">
        <v>42613.0</v>
      </c>
      <c r="U204" s="57">
        <v>2.526169</v>
      </c>
      <c r="V204" s="16">
        <f t="shared" si="4"/>
        <v>-0.03116182619</v>
      </c>
      <c r="Z204" s="89">
        <v>42613.0</v>
      </c>
      <c r="AA204" s="81" t="s">
        <v>226</v>
      </c>
      <c r="AB204" s="16" t="str">
        <f t="shared" si="5"/>
        <v>#VALUE!</v>
      </c>
      <c r="AF204" s="89">
        <v>42613.0</v>
      </c>
      <c r="AG204" s="57">
        <v>17.5713</v>
      </c>
      <c r="AH204" s="16">
        <f t="shared" si="6"/>
        <v>-0.02398530032</v>
      </c>
      <c r="AL204" s="89">
        <v>42613.0</v>
      </c>
      <c r="AM204" s="57">
        <v>16.54083</v>
      </c>
      <c r="AN204" s="16">
        <f t="shared" si="7"/>
        <v>-0.01016652783</v>
      </c>
      <c r="AR204" s="89">
        <v>42613.0</v>
      </c>
      <c r="AS204" s="57">
        <v>2.247635</v>
      </c>
      <c r="AT204" s="16">
        <f t="shared" si="8"/>
        <v>-0.04642880931</v>
      </c>
      <c r="AX204" s="89">
        <v>42613.0</v>
      </c>
      <c r="AY204" s="57">
        <v>0.216894</v>
      </c>
      <c r="AZ204" s="16">
        <f t="shared" si="9"/>
        <v>-0.01163829244</v>
      </c>
      <c r="BD204" s="89">
        <v>42613.0</v>
      </c>
      <c r="BE204" s="57">
        <v>1.034296</v>
      </c>
      <c r="BF204" s="16">
        <f t="shared" si="10"/>
        <v>-0.007874302761</v>
      </c>
    </row>
    <row r="205" ht="15.75" customHeight="1">
      <c r="B205" s="89">
        <v>42614.0</v>
      </c>
      <c r="C205" s="57">
        <v>4.273242</v>
      </c>
      <c r="D205" s="16">
        <f t="shared" si="1"/>
        <v>-0.00259059678</v>
      </c>
      <c r="H205" s="89">
        <v>42614.0</v>
      </c>
      <c r="I205" s="57">
        <v>6.525325</v>
      </c>
      <c r="J205" s="16">
        <f t="shared" si="2"/>
        <v>0.008056480484</v>
      </c>
      <c r="N205" s="89">
        <v>42614.0</v>
      </c>
      <c r="O205" s="57">
        <v>35.59203</v>
      </c>
      <c r="P205" s="16">
        <f t="shared" si="3"/>
        <v>-0.00162300641</v>
      </c>
      <c r="T205" s="89">
        <v>42614.0</v>
      </c>
      <c r="U205" s="57">
        <v>2.489237</v>
      </c>
      <c r="V205" s="16">
        <f t="shared" si="4"/>
        <v>-0.01461976614</v>
      </c>
      <c r="Z205" s="89">
        <v>42614.0</v>
      </c>
      <c r="AA205" s="81" t="s">
        <v>226</v>
      </c>
      <c r="AB205" s="16" t="str">
        <f t="shared" si="5"/>
        <v>#VALUE!</v>
      </c>
      <c r="AF205" s="89">
        <v>42614.0</v>
      </c>
      <c r="AG205" s="57">
        <v>17.68756</v>
      </c>
      <c r="AH205" s="16">
        <f t="shared" si="6"/>
        <v>0.006616471177</v>
      </c>
      <c r="AL205" s="89">
        <v>42614.0</v>
      </c>
      <c r="AM205" s="57">
        <v>16.2474</v>
      </c>
      <c r="AN205" s="16">
        <f t="shared" si="7"/>
        <v>-0.01773973857</v>
      </c>
      <c r="AR205" s="89">
        <v>42614.0</v>
      </c>
      <c r="AS205" s="57">
        <v>2.289726</v>
      </c>
      <c r="AT205" s="16">
        <f t="shared" si="8"/>
        <v>0.01872679505</v>
      </c>
      <c r="AX205" s="89">
        <v>42614.0</v>
      </c>
      <c r="AY205" s="57">
        <v>0.211273</v>
      </c>
      <c r="AZ205" s="16">
        <f t="shared" si="9"/>
        <v>-0.02591588518</v>
      </c>
      <c r="BD205" s="89">
        <v>42614.0</v>
      </c>
      <c r="BE205" s="57">
        <v>1.050714</v>
      </c>
      <c r="BF205" s="16">
        <f t="shared" si="10"/>
        <v>0.01587359905</v>
      </c>
    </row>
    <row r="206" ht="15.75" customHeight="1">
      <c r="B206" s="89">
        <v>42615.0</v>
      </c>
      <c r="C206" s="57">
        <v>4.32134</v>
      </c>
      <c r="D206" s="16">
        <f t="shared" si="1"/>
        <v>0.01125562278</v>
      </c>
      <c r="H206" s="89">
        <v>42615.0</v>
      </c>
      <c r="I206" s="57">
        <v>6.538363</v>
      </c>
      <c r="J206" s="16">
        <f t="shared" si="2"/>
        <v>0.001998061399</v>
      </c>
      <c r="N206" s="89">
        <v>42615.0</v>
      </c>
      <c r="O206" s="57">
        <v>35.32195</v>
      </c>
      <c r="P206" s="16">
        <f t="shared" si="3"/>
        <v>-0.007588215676</v>
      </c>
      <c r="T206" s="89">
        <v>42615.0</v>
      </c>
      <c r="U206" s="57">
        <v>2.489237</v>
      </c>
      <c r="V206" s="16">
        <f t="shared" si="4"/>
        <v>0</v>
      </c>
      <c r="Z206" s="89">
        <v>42615.0</v>
      </c>
      <c r="AA206" s="81" t="s">
        <v>226</v>
      </c>
      <c r="AB206" s="16" t="str">
        <f t="shared" si="5"/>
        <v>#VALUE!</v>
      </c>
      <c r="AF206" s="89">
        <v>42615.0</v>
      </c>
      <c r="AG206" s="57">
        <v>17.96989</v>
      </c>
      <c r="AH206" s="16">
        <f t="shared" si="6"/>
        <v>0.01596206599</v>
      </c>
      <c r="AL206" s="89">
        <v>42615.0</v>
      </c>
      <c r="AM206" s="57">
        <v>16.32461</v>
      </c>
      <c r="AN206" s="16">
        <f t="shared" si="7"/>
        <v>0.004752144959</v>
      </c>
      <c r="AR206" s="89">
        <v>42615.0</v>
      </c>
      <c r="AS206" s="57">
        <v>2.323398</v>
      </c>
      <c r="AT206" s="16">
        <f t="shared" si="8"/>
        <v>0.01470568968</v>
      </c>
      <c r="AX206" s="89">
        <v>42615.0</v>
      </c>
      <c r="AY206" s="57">
        <v>0.214595</v>
      </c>
      <c r="AZ206" s="16">
        <f t="shared" si="9"/>
        <v>0.01572373185</v>
      </c>
      <c r="BD206" s="89">
        <v>42615.0</v>
      </c>
      <c r="BE206" s="57">
        <v>1.050714</v>
      </c>
      <c r="BF206" s="16">
        <f t="shared" si="10"/>
        <v>0</v>
      </c>
    </row>
    <row r="207" ht="15.75" customHeight="1">
      <c r="B207" s="89">
        <v>42618.0</v>
      </c>
      <c r="C207" s="57">
        <v>4.413834</v>
      </c>
      <c r="D207" s="16">
        <f t="shared" si="1"/>
        <v>0.02140400894</v>
      </c>
      <c r="H207" s="89">
        <v>42618.0</v>
      </c>
      <c r="I207" s="57">
        <v>6.531844</v>
      </c>
      <c r="J207" s="16">
        <f t="shared" si="2"/>
        <v>-0.0009970385554</v>
      </c>
      <c r="N207" s="89">
        <v>42618.0</v>
      </c>
      <c r="O207" s="57">
        <v>35.78493</v>
      </c>
      <c r="P207" s="16">
        <f t="shared" si="3"/>
        <v>0.01310743037</v>
      </c>
      <c r="T207" s="89">
        <v>42618.0</v>
      </c>
      <c r="U207" s="57">
        <v>2.548328</v>
      </c>
      <c r="V207" s="16">
        <f t="shared" si="4"/>
        <v>0.02373859942</v>
      </c>
      <c r="Z207" s="89">
        <v>42618.0</v>
      </c>
      <c r="AA207" s="81" t="s">
        <v>226</v>
      </c>
      <c r="AB207" s="16" t="str">
        <f t="shared" si="5"/>
        <v>#VALUE!</v>
      </c>
      <c r="AF207" s="89">
        <v>42618.0</v>
      </c>
      <c r="AG207" s="57">
        <v>17.88686</v>
      </c>
      <c r="AH207" s="16">
        <f t="shared" si="6"/>
        <v>-0.004620506859</v>
      </c>
      <c r="AL207" s="89">
        <v>42618.0</v>
      </c>
      <c r="AM207" s="57">
        <v>16.67984</v>
      </c>
      <c r="AN207" s="16">
        <f t="shared" si="7"/>
        <v>0.02176039734</v>
      </c>
      <c r="AR207" s="89">
        <v>42618.0</v>
      </c>
      <c r="AS207" s="57">
        <v>2.348652</v>
      </c>
      <c r="AT207" s="16">
        <f t="shared" si="8"/>
        <v>0.01086942487</v>
      </c>
      <c r="AX207" s="89">
        <v>42618.0</v>
      </c>
      <c r="AY207" s="57">
        <v>0.219193</v>
      </c>
      <c r="AZ207" s="16">
        <f t="shared" si="9"/>
        <v>0.02142640788</v>
      </c>
      <c r="BD207" s="89">
        <v>42618.0</v>
      </c>
      <c r="BE207" s="57">
        <v>1.067132</v>
      </c>
      <c r="BF207" s="16">
        <f t="shared" si="10"/>
        <v>0.01562556509</v>
      </c>
    </row>
    <row r="208" ht="15.75" customHeight="1">
      <c r="B208" s="89">
        <v>42619.0</v>
      </c>
      <c r="C208" s="57">
        <v>4.454531</v>
      </c>
      <c r="D208" s="16">
        <f t="shared" si="1"/>
        <v>0.00922032863</v>
      </c>
      <c r="H208" s="89">
        <v>42619.0</v>
      </c>
      <c r="I208" s="57">
        <v>6.518806</v>
      </c>
      <c r="J208" s="16">
        <f t="shared" si="2"/>
        <v>-0.001996067267</v>
      </c>
      <c r="N208" s="89">
        <v>42619.0</v>
      </c>
      <c r="O208" s="57">
        <v>35.68848</v>
      </c>
      <c r="P208" s="16">
        <f t="shared" si="3"/>
        <v>-0.002695268651</v>
      </c>
      <c r="T208" s="89">
        <v>42619.0</v>
      </c>
      <c r="U208" s="57">
        <v>2.555715</v>
      </c>
      <c r="V208" s="16">
        <f t="shared" si="4"/>
        <v>0.002898763424</v>
      </c>
      <c r="Z208" s="89">
        <v>42619.0</v>
      </c>
      <c r="AA208" s="81" t="s">
        <v>226</v>
      </c>
      <c r="AB208" s="16" t="str">
        <f t="shared" si="5"/>
        <v>#VALUE!</v>
      </c>
      <c r="AF208" s="89">
        <v>42619.0</v>
      </c>
      <c r="AG208" s="57">
        <v>18.01972</v>
      </c>
      <c r="AH208" s="16">
        <f t="shared" si="6"/>
        <v>0.007427798954</v>
      </c>
      <c r="AL208" s="89">
        <v>42619.0</v>
      </c>
      <c r="AM208" s="57">
        <v>16.60261</v>
      </c>
      <c r="AN208" s="16">
        <f t="shared" si="7"/>
        <v>-0.004630140337</v>
      </c>
      <c r="AR208" s="89">
        <v>42619.0</v>
      </c>
      <c r="AS208" s="57">
        <v>2.323398</v>
      </c>
      <c r="AT208" s="16">
        <f t="shared" si="8"/>
        <v>-0.01075255082</v>
      </c>
      <c r="AX208" s="89">
        <v>42619.0</v>
      </c>
      <c r="AY208" s="57">
        <v>0.217405</v>
      </c>
      <c r="AZ208" s="16">
        <f t="shared" si="9"/>
        <v>-0.008157194801</v>
      </c>
      <c r="BD208" s="89">
        <v>42619.0</v>
      </c>
      <c r="BE208" s="57">
        <v>1.091757</v>
      </c>
      <c r="BF208" s="16">
        <f t="shared" si="10"/>
        <v>0.02307587065</v>
      </c>
    </row>
    <row r="209" ht="15.75" customHeight="1">
      <c r="B209" s="89">
        <v>42620.0</v>
      </c>
      <c r="C209" s="57">
        <v>4.358336</v>
      </c>
      <c r="D209" s="16">
        <f t="shared" si="1"/>
        <v>-0.02159486599</v>
      </c>
      <c r="H209" s="89">
        <v>42620.0</v>
      </c>
      <c r="I209" s="57">
        <v>6.512288</v>
      </c>
      <c r="J209" s="16">
        <f t="shared" si="2"/>
        <v>-0.0009998763577</v>
      </c>
      <c r="N209" s="89">
        <v>42620.0</v>
      </c>
      <c r="O209" s="57">
        <v>35.80423</v>
      </c>
      <c r="P209" s="16">
        <f t="shared" si="3"/>
        <v>0.00324334351</v>
      </c>
      <c r="T209" s="89">
        <v>42620.0</v>
      </c>
      <c r="U209" s="57">
        <v>2.526169</v>
      </c>
      <c r="V209" s="16">
        <f t="shared" si="4"/>
        <v>-0.01156075697</v>
      </c>
      <c r="Z209" s="89">
        <v>42620.0</v>
      </c>
      <c r="AA209" s="81" t="s">
        <v>226</v>
      </c>
      <c r="AB209" s="16" t="str">
        <f t="shared" si="5"/>
        <v>#VALUE!</v>
      </c>
      <c r="AF209" s="89">
        <v>42620.0</v>
      </c>
      <c r="AG209" s="57">
        <v>18.01972</v>
      </c>
      <c r="AH209" s="16">
        <f t="shared" si="6"/>
        <v>0</v>
      </c>
      <c r="AL209" s="89">
        <v>42620.0</v>
      </c>
      <c r="AM209" s="57">
        <v>16.4945</v>
      </c>
      <c r="AN209" s="16">
        <f t="shared" si="7"/>
        <v>-0.006511626786</v>
      </c>
      <c r="AR209" s="89">
        <v>42620.0</v>
      </c>
      <c r="AS209" s="57">
        <v>2.331816</v>
      </c>
      <c r="AT209" s="16">
        <f t="shared" si="8"/>
        <v>0.003623141623</v>
      </c>
      <c r="AX209" s="89">
        <v>42620.0</v>
      </c>
      <c r="AY209" s="57">
        <v>0.218938</v>
      </c>
      <c r="AZ209" s="16">
        <f t="shared" si="9"/>
        <v>0.007051355765</v>
      </c>
      <c r="BD209" s="89">
        <v>42620.0</v>
      </c>
      <c r="BE209" s="57">
        <v>1.067132</v>
      </c>
      <c r="BF209" s="16">
        <f t="shared" si="10"/>
        <v>-0.02255538549</v>
      </c>
    </row>
    <row r="210" ht="15.75" customHeight="1">
      <c r="B210" s="89">
        <v>42621.0</v>
      </c>
      <c r="C210" s="57">
        <v>4.336138</v>
      </c>
      <c r="D210" s="16">
        <f t="shared" si="1"/>
        <v>-0.005093228241</v>
      </c>
      <c r="H210" s="89">
        <v>42621.0</v>
      </c>
      <c r="I210" s="57">
        <v>6.492731</v>
      </c>
      <c r="J210" s="16">
        <f t="shared" si="2"/>
        <v>-0.003003092001</v>
      </c>
      <c r="N210" s="89">
        <v>42621.0</v>
      </c>
      <c r="O210" s="57">
        <v>35.78493</v>
      </c>
      <c r="P210" s="16">
        <f t="shared" si="3"/>
        <v>-0.0005390424539</v>
      </c>
      <c r="T210" s="89">
        <v>42621.0</v>
      </c>
      <c r="U210" s="57">
        <v>2.533556</v>
      </c>
      <c r="V210" s="16">
        <f t="shared" si="4"/>
        <v>0.002924190741</v>
      </c>
      <c r="Z210" s="89">
        <v>42621.0</v>
      </c>
      <c r="AA210" s="81" t="s">
        <v>226</v>
      </c>
      <c r="AB210" s="16" t="str">
        <f t="shared" si="5"/>
        <v>#VALUE!</v>
      </c>
      <c r="AF210" s="89">
        <v>42621.0</v>
      </c>
      <c r="AG210" s="57">
        <v>17.63773</v>
      </c>
      <c r="AH210" s="16">
        <f t="shared" si="6"/>
        <v>-0.0211984426</v>
      </c>
      <c r="AL210" s="89">
        <v>42621.0</v>
      </c>
      <c r="AM210" s="57">
        <v>16.41728</v>
      </c>
      <c r="AN210" s="16">
        <f t="shared" si="7"/>
        <v>-0.00468156052</v>
      </c>
      <c r="AR210" s="89">
        <v>42621.0</v>
      </c>
      <c r="AS210" s="57">
        <v>2.340235</v>
      </c>
      <c r="AT210" s="16">
        <f t="shared" si="8"/>
        <v>0.003610490708</v>
      </c>
      <c r="AX210" s="89">
        <v>42621.0</v>
      </c>
      <c r="AY210" s="57">
        <v>0.213828</v>
      </c>
      <c r="AZ210" s="16">
        <f t="shared" si="9"/>
        <v>-0.02333994099</v>
      </c>
      <c r="BD210" s="89">
        <v>42621.0</v>
      </c>
      <c r="BE210" s="57">
        <v>1.116383</v>
      </c>
      <c r="BF210" s="16">
        <f t="shared" si="10"/>
        <v>0.04615267839</v>
      </c>
    </row>
    <row r="211" ht="15.75" customHeight="1">
      <c r="B211" s="89">
        <v>42622.0</v>
      </c>
      <c r="C211" s="57">
        <v>4.284341</v>
      </c>
      <c r="D211" s="16">
        <f t="shared" si="1"/>
        <v>-0.0119454224</v>
      </c>
      <c r="H211" s="89">
        <v>42622.0</v>
      </c>
      <c r="I211" s="57">
        <v>6.421024</v>
      </c>
      <c r="J211" s="16">
        <f t="shared" si="2"/>
        <v>-0.01104419696</v>
      </c>
      <c r="N211" s="89">
        <v>42622.0</v>
      </c>
      <c r="O211" s="57">
        <v>35.74635</v>
      </c>
      <c r="P211" s="16">
        <f t="shared" si="3"/>
        <v>-0.00107810746</v>
      </c>
      <c r="T211" s="89">
        <v>42622.0</v>
      </c>
      <c r="U211" s="57">
        <v>2.467078</v>
      </c>
      <c r="V211" s="16">
        <f t="shared" si="4"/>
        <v>-0.02623900952</v>
      </c>
      <c r="Z211" s="89">
        <v>42622.0</v>
      </c>
      <c r="AA211" s="81" t="s">
        <v>226</v>
      </c>
      <c r="AB211" s="16" t="str">
        <f t="shared" si="5"/>
        <v>#VALUE!</v>
      </c>
      <c r="AF211" s="89">
        <v>42622.0</v>
      </c>
      <c r="AG211" s="57">
        <v>17.28896</v>
      </c>
      <c r="AH211" s="16">
        <f t="shared" si="6"/>
        <v>-0.01977408657</v>
      </c>
      <c r="AL211" s="89">
        <v>42622.0</v>
      </c>
      <c r="AM211" s="57">
        <v>16.37095</v>
      </c>
      <c r="AN211" s="16">
        <f t="shared" si="7"/>
        <v>-0.002822026548</v>
      </c>
      <c r="AR211" s="89">
        <v>42622.0</v>
      </c>
      <c r="AS211" s="57">
        <v>2.340235</v>
      </c>
      <c r="AT211" s="16">
        <f t="shared" si="8"/>
        <v>0</v>
      </c>
      <c r="AX211" s="89">
        <v>42622.0</v>
      </c>
      <c r="AY211" s="57">
        <v>0.21204</v>
      </c>
      <c r="AZ211" s="16">
        <f t="shared" si="9"/>
        <v>-0.008361860935</v>
      </c>
      <c r="BD211" s="89">
        <v>42622.0</v>
      </c>
      <c r="BE211" s="57">
        <v>1.083548</v>
      </c>
      <c r="BF211" s="16">
        <f t="shared" si="10"/>
        <v>-0.02941194912</v>
      </c>
    </row>
    <row r="212" ht="15.75" customHeight="1">
      <c r="B212" s="89">
        <v>42625.0</v>
      </c>
      <c r="C212" s="57">
        <v>4.284341</v>
      </c>
      <c r="D212" s="16">
        <f t="shared" si="1"/>
        <v>0</v>
      </c>
      <c r="H212" s="89">
        <v>42625.0</v>
      </c>
      <c r="I212" s="57">
        <v>6.421024</v>
      </c>
      <c r="J212" s="16">
        <f t="shared" si="2"/>
        <v>0</v>
      </c>
      <c r="N212" s="89">
        <v>42625.0</v>
      </c>
      <c r="O212" s="57">
        <v>35.74635</v>
      </c>
      <c r="P212" s="16">
        <f t="shared" si="3"/>
        <v>0</v>
      </c>
      <c r="T212" s="89">
        <v>42625.0</v>
      </c>
      <c r="U212" s="57">
        <v>2.467078</v>
      </c>
      <c r="V212" s="16">
        <f t="shared" si="4"/>
        <v>0</v>
      </c>
      <c r="Z212" s="89">
        <v>42625.0</v>
      </c>
      <c r="AA212" s="81" t="s">
        <v>226</v>
      </c>
      <c r="AB212" s="16" t="str">
        <f t="shared" si="5"/>
        <v>#VALUE!</v>
      </c>
      <c r="AF212" s="89">
        <v>42625.0</v>
      </c>
      <c r="AG212" s="57">
        <v>17.28896</v>
      </c>
      <c r="AH212" s="16">
        <f t="shared" si="6"/>
        <v>0</v>
      </c>
      <c r="AL212" s="89">
        <v>42625.0</v>
      </c>
      <c r="AM212" s="57">
        <v>16.37095</v>
      </c>
      <c r="AN212" s="16">
        <f t="shared" si="7"/>
        <v>0</v>
      </c>
      <c r="AR212" s="89">
        <v>42625.0</v>
      </c>
      <c r="AS212" s="57">
        <v>2.340235</v>
      </c>
      <c r="AT212" s="16">
        <f t="shared" si="8"/>
        <v>0</v>
      </c>
      <c r="AX212" s="89">
        <v>42625.0</v>
      </c>
      <c r="AY212" s="57">
        <v>0.21204</v>
      </c>
      <c r="AZ212" s="16">
        <f t="shared" si="9"/>
        <v>0</v>
      </c>
      <c r="BD212" s="89">
        <v>42625.0</v>
      </c>
      <c r="BE212" s="57">
        <v>1.083548</v>
      </c>
      <c r="BF212" s="16">
        <f t="shared" si="10"/>
        <v>0</v>
      </c>
    </row>
    <row r="213" ht="15.75" customHeight="1">
      <c r="B213" s="89">
        <v>42626.0</v>
      </c>
      <c r="C213" s="57">
        <v>4.284341</v>
      </c>
      <c r="D213" s="16">
        <f t="shared" si="1"/>
        <v>0</v>
      </c>
      <c r="H213" s="89">
        <v>42626.0</v>
      </c>
      <c r="I213" s="57">
        <v>6.421024</v>
      </c>
      <c r="J213" s="16">
        <f t="shared" si="2"/>
        <v>0</v>
      </c>
      <c r="N213" s="89">
        <v>42626.0</v>
      </c>
      <c r="O213" s="57">
        <v>35.74635</v>
      </c>
      <c r="P213" s="16">
        <f t="shared" si="3"/>
        <v>0</v>
      </c>
      <c r="T213" s="89">
        <v>42626.0</v>
      </c>
      <c r="U213" s="57">
        <v>2.467078</v>
      </c>
      <c r="V213" s="16">
        <f t="shared" si="4"/>
        <v>0</v>
      </c>
      <c r="Z213" s="89">
        <v>42626.0</v>
      </c>
      <c r="AA213" s="81" t="s">
        <v>226</v>
      </c>
      <c r="AB213" s="16" t="str">
        <f t="shared" si="5"/>
        <v>#VALUE!</v>
      </c>
      <c r="AF213" s="89">
        <v>42626.0</v>
      </c>
      <c r="AG213" s="57">
        <v>17.28896</v>
      </c>
      <c r="AH213" s="16">
        <f t="shared" si="6"/>
        <v>0</v>
      </c>
      <c r="AL213" s="89">
        <v>42626.0</v>
      </c>
      <c r="AM213" s="57">
        <v>16.37095</v>
      </c>
      <c r="AN213" s="16">
        <f t="shared" si="7"/>
        <v>0</v>
      </c>
      <c r="AR213" s="89">
        <v>42626.0</v>
      </c>
      <c r="AS213" s="57">
        <v>2.340235</v>
      </c>
      <c r="AT213" s="16">
        <f t="shared" si="8"/>
        <v>0</v>
      </c>
      <c r="AX213" s="89">
        <v>42626.0</v>
      </c>
      <c r="AY213" s="57">
        <v>0.21204</v>
      </c>
      <c r="AZ213" s="16">
        <f t="shared" si="9"/>
        <v>0</v>
      </c>
      <c r="BD213" s="89">
        <v>42626.0</v>
      </c>
      <c r="BE213" s="57">
        <v>1.083548</v>
      </c>
      <c r="BF213" s="16">
        <f t="shared" si="10"/>
        <v>0</v>
      </c>
    </row>
    <row r="214" ht="15.75" customHeight="1">
      <c r="B214" s="89">
        <v>42627.0</v>
      </c>
      <c r="C214" s="57">
        <v>4.284341</v>
      </c>
      <c r="D214" s="16">
        <f t="shared" si="1"/>
        <v>0</v>
      </c>
      <c r="H214" s="89">
        <v>42627.0</v>
      </c>
      <c r="I214" s="57">
        <v>6.421024</v>
      </c>
      <c r="J214" s="16">
        <f t="shared" si="2"/>
        <v>0</v>
      </c>
      <c r="N214" s="89">
        <v>42627.0</v>
      </c>
      <c r="O214" s="57">
        <v>35.74635</v>
      </c>
      <c r="P214" s="16">
        <f t="shared" si="3"/>
        <v>0</v>
      </c>
      <c r="T214" s="89">
        <v>42627.0</v>
      </c>
      <c r="U214" s="57">
        <v>2.467078</v>
      </c>
      <c r="V214" s="16">
        <f t="shared" si="4"/>
        <v>0</v>
      </c>
      <c r="Z214" s="89">
        <v>42627.0</v>
      </c>
      <c r="AA214" s="81" t="s">
        <v>226</v>
      </c>
      <c r="AB214" s="16" t="str">
        <f t="shared" si="5"/>
        <v>#VALUE!</v>
      </c>
      <c r="AF214" s="89">
        <v>42627.0</v>
      </c>
      <c r="AG214" s="57">
        <v>17.28896</v>
      </c>
      <c r="AH214" s="16">
        <f t="shared" si="6"/>
        <v>0</v>
      </c>
      <c r="AL214" s="89">
        <v>42627.0</v>
      </c>
      <c r="AM214" s="57">
        <v>16.37095</v>
      </c>
      <c r="AN214" s="16">
        <f t="shared" si="7"/>
        <v>0</v>
      </c>
      <c r="AR214" s="89">
        <v>42627.0</v>
      </c>
      <c r="AS214" s="57">
        <v>2.340235</v>
      </c>
      <c r="AT214" s="16">
        <f t="shared" si="8"/>
        <v>0</v>
      </c>
      <c r="AX214" s="89">
        <v>42627.0</v>
      </c>
      <c r="AY214" s="57">
        <v>0.21204</v>
      </c>
      <c r="AZ214" s="16">
        <f t="shared" si="9"/>
        <v>0</v>
      </c>
      <c r="BD214" s="89">
        <v>42627.0</v>
      </c>
      <c r="BE214" s="57">
        <v>1.083548</v>
      </c>
      <c r="BF214" s="16">
        <f t="shared" si="10"/>
        <v>0</v>
      </c>
    </row>
    <row r="215" ht="15.75" customHeight="1">
      <c r="B215" s="89">
        <v>42628.0</v>
      </c>
      <c r="C215" s="57">
        <v>4.284341</v>
      </c>
      <c r="D215" s="16">
        <f t="shared" si="1"/>
        <v>0</v>
      </c>
      <c r="H215" s="89">
        <v>42628.0</v>
      </c>
      <c r="I215" s="57">
        <v>6.421024</v>
      </c>
      <c r="J215" s="16">
        <f t="shared" si="2"/>
        <v>0</v>
      </c>
      <c r="N215" s="89">
        <v>42628.0</v>
      </c>
      <c r="O215" s="57">
        <v>35.74635</v>
      </c>
      <c r="P215" s="16">
        <f t="shared" si="3"/>
        <v>0</v>
      </c>
      <c r="T215" s="89">
        <v>42628.0</v>
      </c>
      <c r="U215" s="57">
        <v>2.467078</v>
      </c>
      <c r="V215" s="16">
        <f t="shared" si="4"/>
        <v>0</v>
      </c>
      <c r="Z215" s="89">
        <v>42628.0</v>
      </c>
      <c r="AA215" s="81" t="s">
        <v>226</v>
      </c>
      <c r="AB215" s="16" t="str">
        <f t="shared" si="5"/>
        <v>#VALUE!</v>
      </c>
      <c r="AF215" s="89">
        <v>42628.0</v>
      </c>
      <c r="AG215" s="57">
        <v>17.28896</v>
      </c>
      <c r="AH215" s="16">
        <f t="shared" si="6"/>
        <v>0</v>
      </c>
      <c r="AL215" s="89">
        <v>42628.0</v>
      </c>
      <c r="AM215" s="57">
        <v>16.37095</v>
      </c>
      <c r="AN215" s="16">
        <f t="shared" si="7"/>
        <v>0</v>
      </c>
      <c r="AR215" s="89">
        <v>42628.0</v>
      </c>
      <c r="AS215" s="57">
        <v>2.340235</v>
      </c>
      <c r="AT215" s="16">
        <f t="shared" si="8"/>
        <v>0</v>
      </c>
      <c r="AX215" s="89">
        <v>42628.0</v>
      </c>
      <c r="AY215" s="57">
        <v>0.21204</v>
      </c>
      <c r="AZ215" s="16">
        <f t="shared" si="9"/>
        <v>0</v>
      </c>
      <c r="BD215" s="89">
        <v>42628.0</v>
      </c>
      <c r="BE215" s="57">
        <v>1.083548</v>
      </c>
      <c r="BF215" s="16">
        <f t="shared" si="10"/>
        <v>0</v>
      </c>
    </row>
    <row r="216" ht="15.75" customHeight="1">
      <c r="B216" s="89">
        <v>42629.0</v>
      </c>
      <c r="C216" s="57">
        <v>4.180748</v>
      </c>
      <c r="D216" s="16">
        <f t="shared" si="1"/>
        <v>-0.0241794479</v>
      </c>
      <c r="H216" s="89">
        <v>42629.0</v>
      </c>
      <c r="I216" s="57">
        <v>6.375392</v>
      </c>
      <c r="J216" s="16">
        <f t="shared" si="2"/>
        <v>-0.00710665464</v>
      </c>
      <c r="N216" s="89">
        <v>42629.0</v>
      </c>
      <c r="O216" s="57">
        <v>34.82038</v>
      </c>
      <c r="P216" s="16">
        <f t="shared" si="3"/>
        <v>-0.02590390348</v>
      </c>
      <c r="T216" s="89">
        <v>42629.0</v>
      </c>
      <c r="U216" s="57">
        <v>2.415372</v>
      </c>
      <c r="V216" s="16">
        <f t="shared" si="4"/>
        <v>-0.02095839694</v>
      </c>
      <c r="Z216" s="89">
        <v>42629.0</v>
      </c>
      <c r="AA216" s="81" t="s">
        <v>226</v>
      </c>
      <c r="AB216" s="16" t="str">
        <f t="shared" si="5"/>
        <v>#VALUE!</v>
      </c>
      <c r="AF216" s="89">
        <v>42629.0</v>
      </c>
      <c r="AG216" s="57">
        <v>16.69107</v>
      </c>
      <c r="AH216" s="16">
        <f t="shared" si="6"/>
        <v>-0.03458218424</v>
      </c>
      <c r="AL216" s="89">
        <v>42629.0</v>
      </c>
      <c r="AM216" s="57">
        <v>16.29373</v>
      </c>
      <c r="AN216" s="16">
        <f t="shared" si="7"/>
        <v>-0.004716891811</v>
      </c>
      <c r="AR216" s="89">
        <v>42629.0</v>
      </c>
      <c r="AS216" s="57">
        <v>2.348652</v>
      </c>
      <c r="AT216" s="16">
        <f t="shared" si="8"/>
        <v>0.003596647345</v>
      </c>
      <c r="AX216" s="89">
        <v>42629.0</v>
      </c>
      <c r="AY216" s="57">
        <v>0.211273</v>
      </c>
      <c r="AZ216" s="16">
        <f t="shared" si="9"/>
        <v>-0.00361724203</v>
      </c>
      <c r="BD216" s="89">
        <v>42629.0</v>
      </c>
      <c r="BE216" s="57">
        <v>1.067132</v>
      </c>
      <c r="BF216" s="16">
        <f t="shared" si="10"/>
        <v>-0.01515022869</v>
      </c>
    </row>
    <row r="217" ht="15.75" customHeight="1">
      <c r="B217" s="89">
        <v>42632.0</v>
      </c>
      <c r="C217" s="57">
        <v>4.239944</v>
      </c>
      <c r="D217" s="16">
        <f t="shared" si="1"/>
        <v>0.01415918874</v>
      </c>
      <c r="H217" s="89">
        <v>42632.0</v>
      </c>
      <c r="I217" s="57">
        <v>6.473174</v>
      </c>
      <c r="J217" s="16">
        <f t="shared" si="2"/>
        <v>0.01533740984</v>
      </c>
      <c r="N217" s="89">
        <v>42632.0</v>
      </c>
      <c r="O217" s="57">
        <v>36.26722</v>
      </c>
      <c r="P217" s="16">
        <f t="shared" si="3"/>
        <v>0.04155152816</v>
      </c>
      <c r="T217" s="89">
        <v>42632.0</v>
      </c>
      <c r="U217" s="57">
        <v>2.437531</v>
      </c>
      <c r="V217" s="16">
        <f t="shared" si="4"/>
        <v>0.009174156196</v>
      </c>
      <c r="Z217" s="89">
        <v>42632.0</v>
      </c>
      <c r="AA217" s="81" t="s">
        <v>226</v>
      </c>
      <c r="AB217" s="16" t="str">
        <f t="shared" si="5"/>
        <v>#VALUE!</v>
      </c>
      <c r="AF217" s="89">
        <v>42632.0</v>
      </c>
      <c r="AG217" s="57">
        <v>17.12288</v>
      </c>
      <c r="AH217" s="16">
        <f t="shared" si="6"/>
        <v>0.02587072009</v>
      </c>
      <c r="AL217" s="89">
        <v>42632.0</v>
      </c>
      <c r="AM217" s="57">
        <v>16.21651</v>
      </c>
      <c r="AN217" s="16">
        <f t="shared" si="7"/>
        <v>-0.004739246324</v>
      </c>
      <c r="AR217" s="89">
        <v>42632.0</v>
      </c>
      <c r="AS217" s="57">
        <v>2.348652</v>
      </c>
      <c r="AT217" s="16">
        <f t="shared" si="8"/>
        <v>0</v>
      </c>
      <c r="AX217" s="89">
        <v>42632.0</v>
      </c>
      <c r="AY217" s="57">
        <v>0.210763</v>
      </c>
      <c r="AZ217" s="16">
        <f t="shared" si="9"/>
        <v>-0.002413938364</v>
      </c>
      <c r="BD217" s="89">
        <v>42632.0</v>
      </c>
      <c r="BE217" s="57">
        <v>1.058923</v>
      </c>
      <c r="BF217" s="16">
        <f t="shared" si="10"/>
        <v>-0.007692581611</v>
      </c>
    </row>
    <row r="218" ht="15.75" customHeight="1">
      <c r="B218" s="89">
        <v>42633.0</v>
      </c>
      <c r="C218" s="57">
        <v>4.191847</v>
      </c>
      <c r="D218" s="16">
        <f t="shared" si="1"/>
        <v>-0.0113437819</v>
      </c>
      <c r="H218" s="89">
        <v>42633.0</v>
      </c>
      <c r="I218" s="57">
        <v>6.421024</v>
      </c>
      <c r="J218" s="16">
        <f t="shared" si="2"/>
        <v>-0.008056326</v>
      </c>
      <c r="N218" s="89">
        <v>42633.0</v>
      </c>
      <c r="O218" s="57">
        <v>37.07743</v>
      </c>
      <c r="P218" s="16">
        <f t="shared" si="3"/>
        <v>0.02234000842</v>
      </c>
      <c r="T218" s="89">
        <v>42633.0</v>
      </c>
      <c r="U218" s="57">
        <v>2.437531</v>
      </c>
      <c r="V218" s="16">
        <f t="shared" si="4"/>
        <v>0</v>
      </c>
      <c r="Z218" s="89">
        <v>42633.0</v>
      </c>
      <c r="AA218" s="81" t="s">
        <v>226</v>
      </c>
      <c r="AB218" s="16" t="str">
        <f t="shared" si="5"/>
        <v>#VALUE!</v>
      </c>
      <c r="AF218" s="89">
        <v>42633.0</v>
      </c>
      <c r="AG218" s="57">
        <v>17.18932</v>
      </c>
      <c r="AH218" s="16">
        <f t="shared" si="6"/>
        <v>0.00388018838</v>
      </c>
      <c r="AL218" s="89">
        <v>42633.0</v>
      </c>
      <c r="AM218" s="57">
        <v>16.26284</v>
      </c>
      <c r="AN218" s="16">
        <f t="shared" si="7"/>
        <v>0.002856964908</v>
      </c>
      <c r="AR218" s="89">
        <v>42633.0</v>
      </c>
      <c r="AS218" s="57">
        <v>2.340235</v>
      </c>
      <c r="AT218" s="16">
        <f t="shared" si="8"/>
        <v>-0.003583757832</v>
      </c>
      <c r="AX218" s="89">
        <v>42633.0</v>
      </c>
      <c r="AY218" s="57">
        <v>0.211273</v>
      </c>
      <c r="AZ218" s="16">
        <f t="shared" si="9"/>
        <v>0.002419779563</v>
      </c>
      <c r="BD218" s="89">
        <v>42633.0</v>
      </c>
      <c r="BE218" s="57">
        <v>1.050714</v>
      </c>
      <c r="BF218" s="16">
        <f t="shared" si="10"/>
        <v>-0.007752216167</v>
      </c>
    </row>
    <row r="219" ht="15.75" customHeight="1">
      <c r="B219" s="89">
        <v>42634.0</v>
      </c>
      <c r="C219" s="57">
        <v>4.188148</v>
      </c>
      <c r="D219" s="16">
        <f t="shared" si="1"/>
        <v>-0.0008824272451</v>
      </c>
      <c r="H219" s="89">
        <v>42634.0</v>
      </c>
      <c r="I219" s="57">
        <v>6.414505</v>
      </c>
      <c r="J219" s="16">
        <f t="shared" si="2"/>
        <v>-0.001015258625</v>
      </c>
      <c r="N219" s="89">
        <v>42634.0</v>
      </c>
      <c r="O219" s="57">
        <v>37.57901</v>
      </c>
      <c r="P219" s="16">
        <f t="shared" si="3"/>
        <v>0.01352790633</v>
      </c>
      <c r="T219" s="89">
        <v>42634.0</v>
      </c>
      <c r="U219" s="57">
        <v>2.444918</v>
      </c>
      <c r="V219" s="16">
        <f t="shared" si="4"/>
        <v>0.00303052556</v>
      </c>
      <c r="Z219" s="89">
        <v>42634.0</v>
      </c>
      <c r="AA219" s="81" t="s">
        <v>226</v>
      </c>
      <c r="AB219" s="16" t="str">
        <f t="shared" si="5"/>
        <v>#VALUE!</v>
      </c>
      <c r="AF219" s="89">
        <v>42634.0</v>
      </c>
      <c r="AG219" s="57">
        <v>17.18932</v>
      </c>
      <c r="AH219" s="16">
        <f t="shared" si="6"/>
        <v>0</v>
      </c>
      <c r="AL219" s="89">
        <v>42634.0</v>
      </c>
      <c r="AM219" s="57">
        <v>16.21651</v>
      </c>
      <c r="AN219" s="16">
        <f t="shared" si="7"/>
        <v>-0.002848825912</v>
      </c>
      <c r="AR219" s="89">
        <v>42634.0</v>
      </c>
      <c r="AS219" s="57">
        <v>2.348652</v>
      </c>
      <c r="AT219" s="16">
        <f t="shared" si="8"/>
        <v>0.003596647345</v>
      </c>
      <c r="AX219" s="89">
        <v>42634.0</v>
      </c>
      <c r="AY219" s="57">
        <v>0.208974</v>
      </c>
      <c r="AZ219" s="16">
        <f t="shared" si="9"/>
        <v>-0.01088165549</v>
      </c>
      <c r="BD219" s="89">
        <v>42634.0</v>
      </c>
      <c r="BE219" s="57">
        <v>1.050714</v>
      </c>
      <c r="BF219" s="16">
        <f t="shared" si="10"/>
        <v>0</v>
      </c>
    </row>
    <row r="220" ht="15.75" customHeight="1">
      <c r="B220" s="89">
        <v>42635.0</v>
      </c>
      <c r="C220" s="57">
        <v>4.236244</v>
      </c>
      <c r="D220" s="16">
        <f t="shared" si="1"/>
        <v>0.01148383486</v>
      </c>
      <c r="H220" s="89">
        <v>42635.0</v>
      </c>
      <c r="I220" s="57">
        <v>6.518806</v>
      </c>
      <c r="J220" s="16">
        <f t="shared" si="2"/>
        <v>0.01626017908</v>
      </c>
      <c r="N220" s="89">
        <v>42635.0</v>
      </c>
      <c r="O220" s="57">
        <v>37.8105</v>
      </c>
      <c r="P220" s="16">
        <f t="shared" si="3"/>
        <v>0.006160087772</v>
      </c>
      <c r="T220" s="89">
        <v>42635.0</v>
      </c>
      <c r="U220" s="57">
        <v>2.526169</v>
      </c>
      <c r="V220" s="16">
        <f t="shared" si="4"/>
        <v>0.03323260739</v>
      </c>
      <c r="Z220" s="89">
        <v>42635.0</v>
      </c>
      <c r="AA220" s="81" t="s">
        <v>226</v>
      </c>
      <c r="AB220" s="16" t="str">
        <f t="shared" si="5"/>
        <v>#VALUE!</v>
      </c>
      <c r="AF220" s="89">
        <v>42635.0</v>
      </c>
      <c r="AG220" s="57">
        <v>17.93668</v>
      </c>
      <c r="AH220" s="16">
        <f t="shared" si="6"/>
        <v>0.04347815969</v>
      </c>
      <c r="AL220" s="89">
        <v>42635.0</v>
      </c>
      <c r="AM220" s="57">
        <v>16.38639</v>
      </c>
      <c r="AN220" s="16">
        <f t="shared" si="7"/>
        <v>0.01047574355</v>
      </c>
      <c r="AR220" s="89">
        <v>42635.0</v>
      </c>
      <c r="AS220" s="57">
        <v>2.373907</v>
      </c>
      <c r="AT220" s="16">
        <f t="shared" si="8"/>
        <v>0.0107529766</v>
      </c>
      <c r="AX220" s="89">
        <v>42635.0</v>
      </c>
      <c r="AY220" s="57">
        <v>0.214083</v>
      </c>
      <c r="AZ220" s="16">
        <f t="shared" si="9"/>
        <v>0.02444801746</v>
      </c>
      <c r="BD220" s="89">
        <v>42635.0</v>
      </c>
      <c r="BE220" s="57">
        <v>1.058923</v>
      </c>
      <c r="BF220" s="16">
        <f t="shared" si="10"/>
        <v>0.007812782546</v>
      </c>
    </row>
    <row r="221" ht="15.75" customHeight="1">
      <c r="B221" s="89">
        <v>42636.0</v>
      </c>
      <c r="C221" s="57">
        <v>4.31024</v>
      </c>
      <c r="D221" s="16">
        <f t="shared" si="1"/>
        <v>0.01746736024</v>
      </c>
      <c r="H221" s="89">
        <v>42636.0</v>
      </c>
      <c r="I221" s="57">
        <v>6.499249</v>
      </c>
      <c r="J221" s="16">
        <f t="shared" si="2"/>
        <v>-0.00300008928</v>
      </c>
      <c r="N221" s="89">
        <v>42636.0</v>
      </c>
      <c r="O221" s="57">
        <v>38.09986</v>
      </c>
      <c r="P221" s="16">
        <f t="shared" si="3"/>
        <v>0.007652900649</v>
      </c>
      <c r="T221" s="89">
        <v>42636.0</v>
      </c>
      <c r="U221" s="57">
        <v>2.50401</v>
      </c>
      <c r="V221" s="16">
        <f t="shared" si="4"/>
        <v>-0.00877178051</v>
      </c>
      <c r="Z221" s="89">
        <v>42636.0</v>
      </c>
      <c r="AA221" s="81" t="s">
        <v>226</v>
      </c>
      <c r="AB221" s="16" t="str">
        <f t="shared" si="5"/>
        <v>#VALUE!</v>
      </c>
      <c r="AF221" s="89">
        <v>42636.0</v>
      </c>
      <c r="AG221" s="57">
        <v>17.95329</v>
      </c>
      <c r="AH221" s="16">
        <f t="shared" si="6"/>
        <v>0.0009260353644</v>
      </c>
      <c r="AL221" s="89">
        <v>42636.0</v>
      </c>
      <c r="AM221" s="57">
        <v>16.50995</v>
      </c>
      <c r="AN221" s="16">
        <f t="shared" si="7"/>
        <v>0.007540403957</v>
      </c>
      <c r="AR221" s="89">
        <v>42636.0</v>
      </c>
      <c r="AS221" s="57">
        <v>2.390743</v>
      </c>
      <c r="AT221" s="16">
        <f t="shared" si="8"/>
        <v>0.007092105967</v>
      </c>
      <c r="AX221" s="89">
        <v>42636.0</v>
      </c>
      <c r="AY221" s="57">
        <v>0.214083</v>
      </c>
      <c r="AZ221" s="16">
        <f t="shared" si="9"/>
        <v>0</v>
      </c>
      <c r="BD221" s="89">
        <v>42636.0</v>
      </c>
      <c r="BE221" s="57">
        <v>1.058923</v>
      </c>
      <c r="BF221" s="16">
        <f t="shared" si="10"/>
        <v>0</v>
      </c>
    </row>
    <row r="222" ht="15.75" customHeight="1">
      <c r="B222" s="89">
        <v>42639.0</v>
      </c>
      <c r="C222" s="57">
        <v>4.173348</v>
      </c>
      <c r="D222" s="16">
        <f t="shared" si="1"/>
        <v>-0.0317597164</v>
      </c>
      <c r="H222" s="89">
        <v>42639.0</v>
      </c>
      <c r="I222" s="57">
        <v>6.4471</v>
      </c>
      <c r="J222" s="16">
        <f t="shared" si="2"/>
        <v>-0.00802385014</v>
      </c>
      <c r="N222" s="89">
        <v>42639.0</v>
      </c>
      <c r="O222" s="57">
        <v>37.27035</v>
      </c>
      <c r="P222" s="16">
        <f t="shared" si="3"/>
        <v>-0.02177199601</v>
      </c>
      <c r="T222" s="89">
        <v>42639.0</v>
      </c>
      <c r="U222" s="57">
        <v>2.363667</v>
      </c>
      <c r="V222" s="16">
        <f t="shared" si="4"/>
        <v>-0.05604730013</v>
      </c>
      <c r="Z222" s="89">
        <v>42639.0</v>
      </c>
      <c r="AA222" s="81" t="s">
        <v>226</v>
      </c>
      <c r="AB222" s="16" t="str">
        <f t="shared" si="5"/>
        <v>#VALUE!</v>
      </c>
      <c r="AF222" s="89">
        <v>42639.0</v>
      </c>
      <c r="AG222" s="57">
        <v>17.48826</v>
      </c>
      <c r="AH222" s="16">
        <f t="shared" si="6"/>
        <v>-0.02590221625</v>
      </c>
      <c r="AL222" s="89">
        <v>42639.0</v>
      </c>
      <c r="AM222" s="57">
        <v>16.06206</v>
      </c>
      <c r="AN222" s="16">
        <f t="shared" si="7"/>
        <v>-0.02712848918</v>
      </c>
      <c r="AR222" s="89">
        <v>42639.0</v>
      </c>
      <c r="AS222" s="57">
        <v>2.340235</v>
      </c>
      <c r="AT222" s="16">
        <f t="shared" si="8"/>
        <v>-0.02112648662</v>
      </c>
      <c r="AX222" s="89">
        <v>42639.0</v>
      </c>
      <c r="AY222" s="57">
        <v>0.209485</v>
      </c>
      <c r="AZ222" s="16">
        <f t="shared" si="9"/>
        <v>-0.02147765119</v>
      </c>
      <c r="BD222" s="89">
        <v>42639.0</v>
      </c>
      <c r="BE222" s="57">
        <v>1.017879</v>
      </c>
      <c r="BF222" s="16">
        <f t="shared" si="10"/>
        <v>-0.03876013648</v>
      </c>
    </row>
    <row r="223" ht="15.75" customHeight="1">
      <c r="B223" s="89">
        <v>42640.0</v>
      </c>
      <c r="C223" s="57">
        <v>4.184448</v>
      </c>
      <c r="D223" s="16">
        <f t="shared" si="1"/>
        <v>0.002659735062</v>
      </c>
      <c r="H223" s="89">
        <v>42640.0</v>
      </c>
      <c r="I223" s="57">
        <v>6.421024</v>
      </c>
      <c r="J223" s="16">
        <f t="shared" si="2"/>
        <v>-0.004044609204</v>
      </c>
      <c r="N223" s="89">
        <v>42640.0</v>
      </c>
      <c r="O223" s="57">
        <v>36.61445</v>
      </c>
      <c r="P223" s="16">
        <f t="shared" si="3"/>
        <v>-0.01759843951</v>
      </c>
      <c r="T223" s="89">
        <v>42640.0</v>
      </c>
      <c r="U223" s="57">
        <v>2.348894</v>
      </c>
      <c r="V223" s="16">
        <f t="shared" si="4"/>
        <v>-0.006250034375</v>
      </c>
      <c r="Z223" s="89">
        <v>42640.0</v>
      </c>
      <c r="AA223" s="81" t="s">
        <v>226</v>
      </c>
      <c r="AB223" s="16" t="str">
        <f t="shared" si="5"/>
        <v>#VALUE!</v>
      </c>
      <c r="AF223" s="89">
        <v>42640.0</v>
      </c>
      <c r="AG223" s="57">
        <v>17.35539</v>
      </c>
      <c r="AH223" s="16">
        <f t="shared" si="6"/>
        <v>-0.007597668379</v>
      </c>
      <c r="AL223" s="89">
        <v>42640.0</v>
      </c>
      <c r="AM223" s="57">
        <v>16.03118</v>
      </c>
      <c r="AN223" s="16">
        <f t="shared" si="7"/>
        <v>-0.001922542937</v>
      </c>
      <c r="AR223" s="89">
        <v>42640.0</v>
      </c>
      <c r="AS223" s="57">
        <v>2.373907</v>
      </c>
      <c r="AT223" s="16">
        <f t="shared" si="8"/>
        <v>0.01438829861</v>
      </c>
      <c r="AX223" s="89">
        <v>42640.0</v>
      </c>
      <c r="AY223" s="57">
        <v>0.209485</v>
      </c>
      <c r="AZ223" s="16">
        <f t="shared" si="9"/>
        <v>0</v>
      </c>
      <c r="BD223" s="89">
        <v>42640.0</v>
      </c>
      <c r="BE223" s="57">
        <v>1.034296</v>
      </c>
      <c r="BF223" s="16">
        <f t="shared" si="10"/>
        <v>0.01612863611</v>
      </c>
    </row>
    <row r="224" ht="15.75" customHeight="1">
      <c r="B224" s="89">
        <v>42641.0</v>
      </c>
      <c r="C224" s="57">
        <v>4.199246</v>
      </c>
      <c r="D224" s="16">
        <f t="shared" si="1"/>
        <v>0.003536428222</v>
      </c>
      <c r="H224" s="89">
        <v>42641.0</v>
      </c>
      <c r="I224" s="57">
        <v>6.421024</v>
      </c>
      <c r="J224" s="16">
        <f t="shared" si="2"/>
        <v>0</v>
      </c>
      <c r="N224" s="89">
        <v>42641.0</v>
      </c>
      <c r="O224" s="57">
        <v>35.97784</v>
      </c>
      <c r="P224" s="16">
        <f t="shared" si="3"/>
        <v>-0.01738685137</v>
      </c>
      <c r="T224" s="89">
        <v>42641.0</v>
      </c>
      <c r="U224" s="57">
        <v>2.341508</v>
      </c>
      <c r="V224" s="16">
        <f t="shared" si="4"/>
        <v>-0.003144458626</v>
      </c>
      <c r="Z224" s="89">
        <v>42641.0</v>
      </c>
      <c r="AA224" s="81" t="s">
        <v>226</v>
      </c>
      <c r="AB224" s="16" t="str">
        <f t="shared" si="5"/>
        <v>#VALUE!</v>
      </c>
      <c r="AF224" s="89">
        <v>42641.0</v>
      </c>
      <c r="AG224" s="57">
        <v>17.55469</v>
      </c>
      <c r="AH224" s="16">
        <f t="shared" si="6"/>
        <v>0.01148346421</v>
      </c>
      <c r="AL224" s="89">
        <v>42641.0</v>
      </c>
      <c r="AM224" s="57">
        <v>16.15473</v>
      </c>
      <c r="AN224" s="16">
        <f t="shared" si="7"/>
        <v>0.007706856264</v>
      </c>
      <c r="AR224" s="89">
        <v>42641.0</v>
      </c>
      <c r="AS224" s="57">
        <v>2.407579</v>
      </c>
      <c r="AT224" s="16">
        <f t="shared" si="8"/>
        <v>0.01418421193</v>
      </c>
      <c r="AX224" s="89">
        <v>42641.0</v>
      </c>
      <c r="AY224" s="57">
        <v>0.211273</v>
      </c>
      <c r="AZ224" s="16">
        <f t="shared" si="9"/>
        <v>0.008535217319</v>
      </c>
      <c r="BD224" s="89">
        <v>42641.0</v>
      </c>
      <c r="BE224" s="57">
        <v>1.017879</v>
      </c>
      <c r="BF224" s="16">
        <f t="shared" si="10"/>
        <v>-0.01587263221</v>
      </c>
    </row>
    <row r="225" ht="15.75" customHeight="1">
      <c r="B225" s="89">
        <v>42642.0</v>
      </c>
      <c r="C225" s="57">
        <v>4.254743</v>
      </c>
      <c r="D225" s="16">
        <f t="shared" si="1"/>
        <v>0.01321594401</v>
      </c>
      <c r="H225" s="89">
        <v>42642.0</v>
      </c>
      <c r="I225" s="57">
        <v>6.388431</v>
      </c>
      <c r="J225" s="16">
        <f t="shared" si="2"/>
        <v>-0.00507598165</v>
      </c>
      <c r="N225" s="89">
        <v>42642.0</v>
      </c>
      <c r="O225" s="57">
        <v>35.97784</v>
      </c>
      <c r="P225" s="16">
        <f t="shared" si="3"/>
        <v>0</v>
      </c>
      <c r="T225" s="89">
        <v>42642.0</v>
      </c>
      <c r="U225" s="57">
        <v>2.37844</v>
      </c>
      <c r="V225" s="16">
        <f t="shared" si="4"/>
        <v>0.01577274133</v>
      </c>
      <c r="Z225" s="89">
        <v>42642.0</v>
      </c>
      <c r="AA225" s="81" t="s">
        <v>226</v>
      </c>
      <c r="AB225" s="16" t="str">
        <f t="shared" si="5"/>
        <v>#VALUE!</v>
      </c>
      <c r="AF225" s="89">
        <v>42642.0</v>
      </c>
      <c r="AG225" s="57">
        <v>17.60452</v>
      </c>
      <c r="AH225" s="16">
        <f t="shared" si="6"/>
        <v>0.002838557673</v>
      </c>
      <c r="AL225" s="89">
        <v>42642.0</v>
      </c>
      <c r="AM225" s="57">
        <v>15.90762</v>
      </c>
      <c r="AN225" s="16">
        <f t="shared" si="7"/>
        <v>-0.01529644878</v>
      </c>
      <c r="AR225" s="89">
        <v>42642.0</v>
      </c>
      <c r="AS225" s="57">
        <v>2.407579</v>
      </c>
      <c r="AT225" s="16">
        <f t="shared" si="8"/>
        <v>0</v>
      </c>
      <c r="AX225" s="89">
        <v>42642.0</v>
      </c>
      <c r="AY225" s="57">
        <v>0.209485</v>
      </c>
      <c r="AZ225" s="16">
        <f t="shared" si="9"/>
        <v>-0.008462983912</v>
      </c>
      <c r="BD225" s="89">
        <v>42642.0</v>
      </c>
      <c r="BE225" s="57">
        <v>1.017879</v>
      </c>
      <c r="BF225" s="16">
        <f t="shared" si="10"/>
        <v>0</v>
      </c>
    </row>
    <row r="226" ht="15.75" customHeight="1">
      <c r="B226" s="89">
        <v>42643.0</v>
      </c>
      <c r="C226" s="57">
        <v>4.202946</v>
      </c>
      <c r="D226" s="16">
        <f t="shared" si="1"/>
        <v>-0.01217394329</v>
      </c>
      <c r="H226" s="89">
        <v>42643.0</v>
      </c>
      <c r="I226" s="57">
        <v>6.329761</v>
      </c>
      <c r="J226" s="16">
        <f t="shared" si="2"/>
        <v>-0.009183788633</v>
      </c>
      <c r="N226" s="89">
        <v>42643.0</v>
      </c>
      <c r="O226" s="57">
        <v>35.22549</v>
      </c>
      <c r="P226" s="16">
        <f t="shared" si="3"/>
        <v>-0.02091148329</v>
      </c>
      <c r="T226" s="89">
        <v>42643.0</v>
      </c>
      <c r="U226" s="57">
        <v>2.348894</v>
      </c>
      <c r="V226" s="16">
        <f t="shared" si="4"/>
        <v>-0.01242242815</v>
      </c>
      <c r="Z226" s="89">
        <v>42643.0</v>
      </c>
      <c r="AA226" s="81" t="s">
        <v>226</v>
      </c>
      <c r="AB226" s="16" t="str">
        <f t="shared" si="5"/>
        <v>#VALUE!</v>
      </c>
      <c r="AF226" s="89">
        <v>42643.0</v>
      </c>
      <c r="AG226" s="57">
        <v>17.53809</v>
      </c>
      <c r="AH226" s="16">
        <f t="shared" si="6"/>
        <v>-0.003773462724</v>
      </c>
      <c r="AL226" s="89">
        <v>42643.0</v>
      </c>
      <c r="AM226" s="57">
        <v>15.8304</v>
      </c>
      <c r="AN226" s="16">
        <f t="shared" si="7"/>
        <v>-0.004854277384</v>
      </c>
      <c r="AR226" s="89">
        <v>42643.0</v>
      </c>
      <c r="AS226" s="57">
        <v>2.390743</v>
      </c>
      <c r="AT226" s="16">
        <f t="shared" si="8"/>
        <v>-0.006992916951</v>
      </c>
      <c r="AX226" s="89">
        <v>42643.0</v>
      </c>
      <c r="AY226" s="57">
        <v>0.208463</v>
      </c>
      <c r="AZ226" s="16">
        <f t="shared" si="9"/>
        <v>-0.004878630928</v>
      </c>
      <c r="BD226" s="89">
        <v>42643.0</v>
      </c>
      <c r="BE226" s="57">
        <v>1.017879</v>
      </c>
      <c r="BF226" s="16">
        <f t="shared" si="10"/>
        <v>0</v>
      </c>
    </row>
    <row r="227" ht="15.75" customHeight="1">
      <c r="B227" s="89">
        <v>42646.0</v>
      </c>
      <c r="C227" s="57">
        <v>4.214045</v>
      </c>
      <c r="D227" s="16">
        <f t="shared" si="1"/>
        <v>0.002640766738</v>
      </c>
      <c r="H227" s="89">
        <v>42646.0</v>
      </c>
      <c r="I227" s="57">
        <v>6.355837</v>
      </c>
      <c r="J227" s="16">
        <f t="shared" si="2"/>
        <v>0.004119586822</v>
      </c>
      <c r="N227" s="89">
        <v>42646.0</v>
      </c>
      <c r="O227" s="57">
        <v>35.8621</v>
      </c>
      <c r="P227" s="16">
        <f t="shared" si="3"/>
        <v>0.01807242426</v>
      </c>
      <c r="T227" s="89">
        <v>42646.0</v>
      </c>
      <c r="U227" s="57">
        <v>2.371053</v>
      </c>
      <c r="V227" s="16">
        <f t="shared" si="4"/>
        <v>0.00943380161</v>
      </c>
      <c r="Z227" s="89">
        <v>42646.0</v>
      </c>
      <c r="AA227" s="81" t="s">
        <v>226</v>
      </c>
      <c r="AB227" s="16" t="str">
        <f t="shared" si="5"/>
        <v>#VALUE!</v>
      </c>
      <c r="AF227" s="89">
        <v>42646.0</v>
      </c>
      <c r="AG227" s="57">
        <v>17.50487</v>
      </c>
      <c r="AH227" s="16">
        <f t="shared" si="6"/>
        <v>-0.001894162933</v>
      </c>
      <c r="AL227" s="89">
        <v>42646.0</v>
      </c>
      <c r="AM227" s="57">
        <v>16.09295</v>
      </c>
      <c r="AN227" s="16">
        <f t="shared" si="7"/>
        <v>0.01658517789</v>
      </c>
      <c r="AR227" s="89">
        <v>42646.0</v>
      </c>
      <c r="AS227" s="57">
        <v>2.407579</v>
      </c>
      <c r="AT227" s="16">
        <f t="shared" si="8"/>
        <v>0.007042162206</v>
      </c>
      <c r="AX227" s="89">
        <v>42646.0</v>
      </c>
      <c r="AY227" s="57">
        <v>0.210507</v>
      </c>
      <c r="AZ227" s="16">
        <f t="shared" si="9"/>
        <v>0.009805097307</v>
      </c>
      <c r="BD227" s="89">
        <v>42646.0</v>
      </c>
      <c r="BE227" s="57">
        <v>1.00967</v>
      </c>
      <c r="BF227" s="16">
        <f t="shared" si="10"/>
        <v>-0.008064809275</v>
      </c>
    </row>
    <row r="228" ht="15.75" customHeight="1">
      <c r="B228" s="89">
        <v>42647.0</v>
      </c>
      <c r="C228" s="57">
        <v>4.251043</v>
      </c>
      <c r="D228" s="16">
        <f t="shared" si="1"/>
        <v>0.008779687925</v>
      </c>
      <c r="H228" s="89">
        <v>42647.0</v>
      </c>
      <c r="I228" s="57">
        <v>6.368875</v>
      </c>
      <c r="J228" s="16">
        <f t="shared" si="2"/>
        <v>0.002051342726</v>
      </c>
      <c r="N228" s="89">
        <v>42647.0</v>
      </c>
      <c r="O228" s="57">
        <v>35.43769</v>
      </c>
      <c r="P228" s="16">
        <f t="shared" si="3"/>
        <v>-0.01183449937</v>
      </c>
      <c r="T228" s="89">
        <v>42647.0</v>
      </c>
      <c r="U228" s="57">
        <v>2.356281</v>
      </c>
      <c r="V228" s="16">
        <f t="shared" si="4"/>
        <v>-0.006230143316</v>
      </c>
      <c r="Z228" s="89">
        <v>42647.0</v>
      </c>
      <c r="AA228" s="81" t="s">
        <v>226</v>
      </c>
      <c r="AB228" s="16" t="str">
        <f t="shared" si="5"/>
        <v>#VALUE!</v>
      </c>
      <c r="AF228" s="89">
        <v>42647.0</v>
      </c>
      <c r="AG228" s="57">
        <v>17.58791</v>
      </c>
      <c r="AH228" s="16">
        <f t="shared" si="6"/>
        <v>0.004743822719</v>
      </c>
      <c r="AL228" s="89">
        <v>42647.0</v>
      </c>
      <c r="AM228" s="57">
        <v>16.12384</v>
      </c>
      <c r="AN228" s="16">
        <f t="shared" si="7"/>
        <v>0.001919474055</v>
      </c>
      <c r="AR228" s="89">
        <v>42647.0</v>
      </c>
      <c r="AS228" s="57">
        <v>2.407579</v>
      </c>
      <c r="AT228" s="16">
        <f t="shared" si="8"/>
        <v>0</v>
      </c>
      <c r="AX228" s="89">
        <v>42647.0</v>
      </c>
      <c r="AY228" s="57">
        <v>0.210507</v>
      </c>
      <c r="AZ228" s="16">
        <f t="shared" si="9"/>
        <v>0</v>
      </c>
      <c r="BD228" s="89">
        <v>42647.0</v>
      </c>
      <c r="BE228" s="57">
        <v>1.017879</v>
      </c>
      <c r="BF228" s="16">
        <f t="shared" si="10"/>
        <v>0.008130379233</v>
      </c>
    </row>
    <row r="229" ht="15.75" customHeight="1">
      <c r="B229" s="89">
        <v>42648.0</v>
      </c>
      <c r="C229" s="57">
        <v>4.424933</v>
      </c>
      <c r="D229" s="16">
        <f t="shared" si="1"/>
        <v>0.04090525549</v>
      </c>
      <c r="H229" s="89">
        <v>42648.0</v>
      </c>
      <c r="I229" s="57">
        <v>6.375392</v>
      </c>
      <c r="J229" s="16">
        <f t="shared" si="2"/>
        <v>0.00102325764</v>
      </c>
      <c r="N229" s="89">
        <v>42648.0</v>
      </c>
      <c r="O229" s="57">
        <v>35.68848</v>
      </c>
      <c r="P229" s="16">
        <f t="shared" si="3"/>
        <v>0.007076928547</v>
      </c>
      <c r="T229" s="89">
        <v>42648.0</v>
      </c>
      <c r="U229" s="57">
        <v>2.393213</v>
      </c>
      <c r="V229" s="16">
        <f t="shared" si="4"/>
        <v>0.01567385214</v>
      </c>
      <c r="Z229" s="89">
        <v>42648.0</v>
      </c>
      <c r="AA229" s="81" t="s">
        <v>226</v>
      </c>
      <c r="AB229" s="16" t="str">
        <f t="shared" si="5"/>
        <v>#VALUE!</v>
      </c>
      <c r="AF229" s="89">
        <v>42648.0</v>
      </c>
      <c r="AG229" s="57">
        <v>17.72077</v>
      </c>
      <c r="AH229" s="16">
        <f t="shared" si="6"/>
        <v>0.007554052756</v>
      </c>
      <c r="AL229" s="89">
        <v>42648.0</v>
      </c>
      <c r="AM229" s="57">
        <v>16.17017</v>
      </c>
      <c r="AN229" s="16">
        <f t="shared" si="7"/>
        <v>0.002873385</v>
      </c>
      <c r="AR229" s="89">
        <v>42648.0</v>
      </c>
      <c r="AS229" s="57">
        <v>2.399161</v>
      </c>
      <c r="AT229" s="16">
        <f t="shared" si="8"/>
        <v>-0.003496458476</v>
      </c>
      <c r="AX229" s="89">
        <v>42648.0</v>
      </c>
      <c r="AY229" s="57">
        <v>0.211018</v>
      </c>
      <c r="AZ229" s="16">
        <f t="shared" si="9"/>
        <v>0.002427472721</v>
      </c>
      <c r="BD229" s="89">
        <v>42648.0</v>
      </c>
      <c r="BE229" s="57">
        <v>1.026087</v>
      </c>
      <c r="BF229" s="16">
        <f t="shared" si="10"/>
        <v>0.00806382684</v>
      </c>
    </row>
    <row r="230" ht="15.75" customHeight="1">
      <c r="B230" s="89">
        <v>42649.0</v>
      </c>
      <c r="C230" s="57">
        <v>4.46933</v>
      </c>
      <c r="D230" s="16">
        <f t="shared" si="1"/>
        <v>0.01003337226</v>
      </c>
      <c r="H230" s="89">
        <v>42649.0</v>
      </c>
      <c r="I230" s="57">
        <v>6.453618</v>
      </c>
      <c r="J230" s="16">
        <f t="shared" si="2"/>
        <v>0.01226999061</v>
      </c>
      <c r="N230" s="89">
        <v>42649.0</v>
      </c>
      <c r="O230" s="57">
        <v>36.53728</v>
      </c>
      <c r="P230" s="16">
        <f t="shared" si="3"/>
        <v>0.02378358507</v>
      </c>
      <c r="T230" s="89">
        <v>42649.0</v>
      </c>
      <c r="U230" s="57">
        <v>2.407986</v>
      </c>
      <c r="V230" s="16">
        <f t="shared" si="4"/>
        <v>0.006172873037</v>
      </c>
      <c r="Z230" s="89">
        <v>42649.0</v>
      </c>
      <c r="AA230" s="81" t="s">
        <v>226</v>
      </c>
      <c r="AB230" s="16" t="str">
        <f t="shared" si="5"/>
        <v>#VALUE!</v>
      </c>
      <c r="AF230" s="89">
        <v>42649.0</v>
      </c>
      <c r="AG230" s="57">
        <v>17.70416</v>
      </c>
      <c r="AH230" s="16">
        <f t="shared" si="6"/>
        <v>-0.0009373181865</v>
      </c>
      <c r="AL230" s="89">
        <v>42649.0</v>
      </c>
      <c r="AM230" s="57">
        <v>16.07751</v>
      </c>
      <c r="AN230" s="16">
        <f t="shared" si="7"/>
        <v>-0.005730304629</v>
      </c>
      <c r="AR230" s="89">
        <v>42649.0</v>
      </c>
      <c r="AS230" s="57">
        <v>2.441252</v>
      </c>
      <c r="AT230" s="16">
        <f t="shared" si="8"/>
        <v>0.01754404977</v>
      </c>
      <c r="AX230" s="89">
        <v>42649.0</v>
      </c>
      <c r="AY230" s="57">
        <v>0.213573</v>
      </c>
      <c r="AZ230" s="16">
        <f t="shared" si="9"/>
        <v>0.01210797183</v>
      </c>
      <c r="BD230" s="89">
        <v>42649.0</v>
      </c>
      <c r="BE230" s="57">
        <v>1.026087</v>
      </c>
      <c r="BF230" s="16">
        <f t="shared" si="10"/>
        <v>0</v>
      </c>
    </row>
    <row r="231" ht="15.75" customHeight="1">
      <c r="B231" s="89">
        <v>42650.0</v>
      </c>
      <c r="C231" s="57">
        <v>4.47673</v>
      </c>
      <c r="D231" s="16">
        <f t="shared" si="1"/>
        <v>0.001655729159</v>
      </c>
      <c r="H231" s="89">
        <v>42650.0</v>
      </c>
      <c r="I231" s="57">
        <v>6.557919</v>
      </c>
      <c r="J231" s="16">
        <f t="shared" si="2"/>
        <v>0.01616163213</v>
      </c>
      <c r="N231" s="89">
        <v>42650.0</v>
      </c>
      <c r="O231" s="57">
        <v>36.49871</v>
      </c>
      <c r="P231" s="16">
        <f t="shared" si="3"/>
        <v>-0.001055634136</v>
      </c>
      <c r="T231" s="89">
        <v>42650.0</v>
      </c>
      <c r="U231" s="57">
        <v>2.422759</v>
      </c>
      <c r="V231" s="16">
        <f t="shared" si="4"/>
        <v>0.006135002446</v>
      </c>
      <c r="Z231" s="89">
        <v>42650.0</v>
      </c>
      <c r="AA231" s="81" t="s">
        <v>226</v>
      </c>
      <c r="AB231" s="16" t="str">
        <f t="shared" si="5"/>
        <v>#VALUE!</v>
      </c>
      <c r="AF231" s="89">
        <v>42650.0</v>
      </c>
      <c r="AG231" s="57">
        <v>17.92007</v>
      </c>
      <c r="AH231" s="16">
        <f t="shared" si="6"/>
        <v>0.01219543881</v>
      </c>
      <c r="AL231" s="89">
        <v>42650.0</v>
      </c>
      <c r="AM231" s="57">
        <v>16.03118</v>
      </c>
      <c r="AN231" s="16">
        <f t="shared" si="7"/>
        <v>-0.002881665133</v>
      </c>
      <c r="AR231" s="89">
        <v>42650.0</v>
      </c>
      <c r="AS231" s="57">
        <v>2.415997</v>
      </c>
      <c r="AT231" s="16">
        <f t="shared" si="8"/>
        <v>-0.01034510161</v>
      </c>
      <c r="AX231" s="89">
        <v>42650.0</v>
      </c>
      <c r="AY231" s="57">
        <v>0.212295</v>
      </c>
      <c r="AZ231" s="16">
        <f t="shared" si="9"/>
        <v>-0.00598390246</v>
      </c>
      <c r="BD231" s="89">
        <v>42650.0</v>
      </c>
      <c r="BE231" s="57">
        <v>1.026087</v>
      </c>
      <c r="BF231" s="16">
        <f t="shared" si="10"/>
        <v>0</v>
      </c>
    </row>
    <row r="232" ht="15.75" customHeight="1">
      <c r="B232" s="89">
        <v>42653.0</v>
      </c>
      <c r="C232" s="57">
        <v>4.498929</v>
      </c>
      <c r="D232" s="16">
        <f t="shared" si="1"/>
        <v>0.004958753376</v>
      </c>
      <c r="H232" s="89">
        <v>42653.0</v>
      </c>
      <c r="I232" s="57">
        <v>6.453618</v>
      </c>
      <c r="J232" s="16">
        <f t="shared" si="2"/>
        <v>-0.01590458803</v>
      </c>
      <c r="N232" s="89">
        <v>42653.0</v>
      </c>
      <c r="O232" s="57">
        <v>36.80737</v>
      </c>
      <c r="P232" s="16">
        <f t="shared" si="3"/>
        <v>0.008456737238</v>
      </c>
      <c r="T232" s="89">
        <v>42653.0</v>
      </c>
      <c r="U232" s="57">
        <v>2.393213</v>
      </c>
      <c r="V232" s="16">
        <f t="shared" si="4"/>
        <v>-0.01219518739</v>
      </c>
      <c r="Z232" s="89">
        <v>42653.0</v>
      </c>
      <c r="AA232" s="81" t="s">
        <v>226</v>
      </c>
      <c r="AB232" s="16" t="str">
        <f t="shared" si="5"/>
        <v>#VALUE!</v>
      </c>
      <c r="AF232" s="89">
        <v>42653.0</v>
      </c>
      <c r="AG232" s="57">
        <v>17.83703</v>
      </c>
      <c r="AH232" s="16">
        <f t="shared" si="6"/>
        <v>-0.00463391047</v>
      </c>
      <c r="AL232" s="89">
        <v>42653.0</v>
      </c>
      <c r="AM232" s="57">
        <v>15.84584</v>
      </c>
      <c r="AN232" s="16">
        <f t="shared" si="7"/>
        <v>-0.01156122007</v>
      </c>
      <c r="AR232" s="89">
        <v>42653.0</v>
      </c>
      <c r="AS232" s="57">
        <v>2.474924</v>
      </c>
      <c r="AT232" s="16">
        <f t="shared" si="8"/>
        <v>0.02439034486</v>
      </c>
      <c r="AX232" s="89">
        <v>42653.0</v>
      </c>
      <c r="AY232" s="57">
        <v>0.213573</v>
      </c>
      <c r="AZ232" s="16">
        <f t="shared" si="9"/>
        <v>0.006019925104</v>
      </c>
      <c r="BD232" s="89">
        <v>42653.0</v>
      </c>
      <c r="BE232" s="57">
        <v>1.026087</v>
      </c>
      <c r="BF232" s="16">
        <f t="shared" si="10"/>
        <v>0</v>
      </c>
    </row>
    <row r="233" ht="15.75" customHeight="1">
      <c r="B233" s="89">
        <v>42654.0</v>
      </c>
      <c r="C233" s="57">
        <v>4.498929</v>
      </c>
      <c r="D233" s="16">
        <f t="shared" si="1"/>
        <v>0</v>
      </c>
      <c r="H233" s="89">
        <v>42654.0</v>
      </c>
      <c r="I233" s="57">
        <v>6.551402</v>
      </c>
      <c r="J233" s="16">
        <f t="shared" si="2"/>
        <v>0.01515181097</v>
      </c>
      <c r="N233" s="89">
        <v>42654.0</v>
      </c>
      <c r="O233" s="57">
        <v>36.53728</v>
      </c>
      <c r="P233" s="16">
        <f t="shared" si="3"/>
        <v>-0.007337932593</v>
      </c>
      <c r="T233" s="89">
        <v>42654.0</v>
      </c>
      <c r="U233" s="57">
        <v>2.371053</v>
      </c>
      <c r="V233" s="16">
        <f t="shared" si="4"/>
        <v>-0.00925951848</v>
      </c>
      <c r="Z233" s="89">
        <v>42654.0</v>
      </c>
      <c r="AA233" s="81" t="s">
        <v>226</v>
      </c>
      <c r="AB233" s="16" t="str">
        <f t="shared" si="5"/>
        <v>#VALUE!</v>
      </c>
      <c r="AF233" s="89">
        <v>42654.0</v>
      </c>
      <c r="AG233" s="57">
        <v>17.85364</v>
      </c>
      <c r="AH233" s="16">
        <f t="shared" si="6"/>
        <v>0.0009312088391</v>
      </c>
      <c r="AL233" s="89">
        <v>42654.0</v>
      </c>
      <c r="AM233" s="57">
        <v>15.79951</v>
      </c>
      <c r="AN233" s="16">
        <f t="shared" si="7"/>
        <v>-0.002923795772</v>
      </c>
      <c r="AR233" s="89">
        <v>42654.0</v>
      </c>
      <c r="AS233" s="57">
        <v>2.474924</v>
      </c>
      <c r="AT233" s="16">
        <f t="shared" si="8"/>
        <v>0</v>
      </c>
      <c r="AX233" s="89">
        <v>42654.0</v>
      </c>
      <c r="AY233" s="57">
        <v>0.216894</v>
      </c>
      <c r="AZ233" s="16">
        <f t="shared" si="9"/>
        <v>0.01554971836</v>
      </c>
      <c r="BD233" s="89">
        <v>42654.0</v>
      </c>
      <c r="BE233" s="57">
        <v>1.00967</v>
      </c>
      <c r="BF233" s="16">
        <f t="shared" si="10"/>
        <v>-0.01599961797</v>
      </c>
    </row>
    <row r="234" ht="15.75" customHeight="1">
      <c r="B234" s="89">
        <v>42655.0</v>
      </c>
      <c r="C234" s="57">
        <v>4.461931</v>
      </c>
      <c r="D234" s="16">
        <f t="shared" si="1"/>
        <v>-0.008223735027</v>
      </c>
      <c r="H234" s="89">
        <v>42655.0</v>
      </c>
      <c r="I234" s="57">
        <v>6.518806</v>
      </c>
      <c r="J234" s="16">
        <f t="shared" si="2"/>
        <v>-0.004975423581</v>
      </c>
      <c r="N234" s="89">
        <v>42655.0</v>
      </c>
      <c r="O234" s="57">
        <v>36.61445</v>
      </c>
      <c r="P234" s="16">
        <f t="shared" si="3"/>
        <v>0.002112089351</v>
      </c>
      <c r="T234" s="89">
        <v>42655.0</v>
      </c>
      <c r="U234" s="57">
        <v>2.363667</v>
      </c>
      <c r="V234" s="16">
        <f t="shared" si="4"/>
        <v>-0.003115071658</v>
      </c>
      <c r="Z234" s="89">
        <v>42655.0</v>
      </c>
      <c r="AA234" s="81" t="s">
        <v>226</v>
      </c>
      <c r="AB234" s="16" t="str">
        <f t="shared" si="5"/>
        <v>#VALUE!</v>
      </c>
      <c r="AF234" s="89">
        <v>42655.0</v>
      </c>
      <c r="AG234" s="57">
        <v>17.5713</v>
      </c>
      <c r="AH234" s="16">
        <f t="shared" si="6"/>
        <v>-0.0158141421</v>
      </c>
      <c r="AL234" s="89">
        <v>42655.0</v>
      </c>
      <c r="AM234" s="57">
        <v>15.66051</v>
      </c>
      <c r="AN234" s="16">
        <f t="shared" si="7"/>
        <v>-0.008797741196</v>
      </c>
      <c r="AR234" s="89">
        <v>42655.0</v>
      </c>
      <c r="AS234" s="57">
        <v>2.483343</v>
      </c>
      <c r="AT234" s="16">
        <f t="shared" si="8"/>
        <v>0.003401720618</v>
      </c>
      <c r="AX234" s="89">
        <v>42655.0</v>
      </c>
      <c r="AY234" s="57">
        <v>0.213573</v>
      </c>
      <c r="AZ234" s="16">
        <f t="shared" si="9"/>
        <v>-0.01531162688</v>
      </c>
      <c r="BD234" s="89">
        <v>42655.0</v>
      </c>
      <c r="BE234" s="57">
        <v>1.017879</v>
      </c>
      <c r="BF234" s="16">
        <f t="shared" si="10"/>
        <v>0.008130379233</v>
      </c>
    </row>
    <row r="235" ht="15.75" customHeight="1">
      <c r="B235" s="89">
        <v>42656.0</v>
      </c>
      <c r="C235" s="57">
        <v>4.369436</v>
      </c>
      <c r="D235" s="16">
        <f t="shared" si="1"/>
        <v>-0.02072981406</v>
      </c>
      <c r="H235" s="89">
        <v>42656.0</v>
      </c>
      <c r="I235" s="57">
        <v>6.401468</v>
      </c>
      <c r="J235" s="16">
        <f t="shared" si="2"/>
        <v>-0.01799992207</v>
      </c>
      <c r="N235" s="89">
        <v>42656.0</v>
      </c>
      <c r="O235" s="57">
        <v>36.32508</v>
      </c>
      <c r="P235" s="16">
        <f t="shared" si="3"/>
        <v>-0.007903163915</v>
      </c>
      <c r="T235" s="89">
        <v>42656.0</v>
      </c>
      <c r="U235" s="57">
        <v>2.371053</v>
      </c>
      <c r="V235" s="16">
        <f t="shared" si="4"/>
        <v>0.003124805652</v>
      </c>
      <c r="Z235" s="89">
        <v>42656.0</v>
      </c>
      <c r="AA235" s="81" t="s">
        <v>226</v>
      </c>
      <c r="AB235" s="16" t="str">
        <f t="shared" si="5"/>
        <v>#VALUE!</v>
      </c>
      <c r="AF235" s="89">
        <v>42656.0</v>
      </c>
      <c r="AG235" s="57">
        <v>17.87025</v>
      </c>
      <c r="AH235" s="16">
        <f t="shared" si="6"/>
        <v>0.01701353912</v>
      </c>
      <c r="AL235" s="89">
        <v>42656.0</v>
      </c>
      <c r="AM235" s="57">
        <v>15.53696</v>
      </c>
      <c r="AN235" s="16">
        <f t="shared" si="7"/>
        <v>-0.007889270528</v>
      </c>
      <c r="AR235" s="89">
        <v>42656.0</v>
      </c>
      <c r="AS235" s="57">
        <v>2.592778</v>
      </c>
      <c r="AT235" s="16">
        <f t="shared" si="8"/>
        <v>0.0440676137</v>
      </c>
      <c r="AX235" s="89">
        <v>42656.0</v>
      </c>
      <c r="AY235" s="57">
        <v>0.220726</v>
      </c>
      <c r="AZ235" s="16">
        <f t="shared" si="9"/>
        <v>0.03349206126</v>
      </c>
      <c r="BD235" s="89">
        <v>42656.0</v>
      </c>
      <c r="BE235" s="57">
        <v>1.001461</v>
      </c>
      <c r="BF235" s="16">
        <f t="shared" si="10"/>
        <v>-0.01612961855</v>
      </c>
    </row>
    <row r="236" ht="15.75" customHeight="1">
      <c r="B236" s="89">
        <v>42657.0</v>
      </c>
      <c r="C236" s="57">
        <v>4.417533</v>
      </c>
      <c r="D236" s="16">
        <f t="shared" si="1"/>
        <v>0.01100759915</v>
      </c>
      <c r="H236" s="89">
        <v>42657.0</v>
      </c>
      <c r="I236" s="57">
        <v>6.460139</v>
      </c>
      <c r="J236" s="16">
        <f t="shared" si="2"/>
        <v>0.009165241473</v>
      </c>
      <c r="N236" s="89">
        <v>42657.0</v>
      </c>
      <c r="O236" s="57">
        <v>36.05501</v>
      </c>
      <c r="P236" s="16">
        <f t="shared" si="3"/>
        <v>-0.007434808127</v>
      </c>
      <c r="T236" s="89">
        <v>42657.0</v>
      </c>
      <c r="U236" s="57">
        <v>2.385826</v>
      </c>
      <c r="V236" s="16">
        <f t="shared" si="4"/>
        <v>0.00623056507</v>
      </c>
      <c r="Z236" s="89">
        <v>42657.0</v>
      </c>
      <c r="AA236" s="81" t="s">
        <v>226</v>
      </c>
      <c r="AB236" s="16" t="str">
        <f t="shared" si="5"/>
        <v>#VALUE!</v>
      </c>
      <c r="AF236" s="89">
        <v>42657.0</v>
      </c>
      <c r="AG236" s="57">
        <v>17.68756</v>
      </c>
      <c r="AH236" s="16">
        <f t="shared" si="6"/>
        <v>-0.01022313622</v>
      </c>
      <c r="AL236" s="89">
        <v>42657.0</v>
      </c>
      <c r="AM236" s="57">
        <v>15.75318</v>
      </c>
      <c r="AN236" s="16">
        <f t="shared" si="7"/>
        <v>0.01391649332</v>
      </c>
      <c r="AR236" s="89">
        <v>42657.0</v>
      </c>
      <c r="AS236" s="57">
        <v>2.609614</v>
      </c>
      <c r="AT236" s="16">
        <f t="shared" si="8"/>
        <v>0.006493421342</v>
      </c>
      <c r="AX236" s="89">
        <v>42657.0</v>
      </c>
      <c r="AY236" s="57">
        <v>0.226091</v>
      </c>
      <c r="AZ236" s="16">
        <f t="shared" si="9"/>
        <v>0.02430615333</v>
      </c>
      <c r="BD236" s="89">
        <v>42657.0</v>
      </c>
      <c r="BE236" s="57">
        <v>1.026087</v>
      </c>
      <c r="BF236" s="16">
        <f t="shared" si="10"/>
        <v>0.0245900739</v>
      </c>
    </row>
    <row r="237" ht="15.75" customHeight="1">
      <c r="B237" s="89">
        <v>42660.0</v>
      </c>
      <c r="C237" s="57">
        <v>4.417533</v>
      </c>
      <c r="D237" s="16">
        <f t="shared" si="1"/>
        <v>0</v>
      </c>
      <c r="H237" s="89">
        <v>42660.0</v>
      </c>
      <c r="I237" s="57">
        <v>6.388431</v>
      </c>
      <c r="J237" s="16">
        <f t="shared" si="2"/>
        <v>-0.01110007076</v>
      </c>
      <c r="N237" s="89">
        <v>42660.0</v>
      </c>
      <c r="O237" s="57">
        <v>36.19005</v>
      </c>
      <c r="P237" s="16">
        <f t="shared" si="3"/>
        <v>0.00374538795</v>
      </c>
      <c r="T237" s="89">
        <v>42660.0</v>
      </c>
      <c r="U237" s="57">
        <v>2.37844</v>
      </c>
      <c r="V237" s="16">
        <f t="shared" si="4"/>
        <v>-0.003095783179</v>
      </c>
      <c r="Z237" s="89">
        <v>42660.0</v>
      </c>
      <c r="AA237" s="81" t="s">
        <v>226</v>
      </c>
      <c r="AB237" s="16" t="str">
        <f t="shared" si="5"/>
        <v>#VALUE!</v>
      </c>
      <c r="AF237" s="89">
        <v>42660.0</v>
      </c>
      <c r="AG237" s="57">
        <v>17.62112</v>
      </c>
      <c r="AH237" s="16">
        <f t="shared" si="6"/>
        <v>-0.003756312346</v>
      </c>
      <c r="AL237" s="89">
        <v>42660.0</v>
      </c>
      <c r="AM237" s="57">
        <v>15.66051</v>
      </c>
      <c r="AN237" s="16">
        <f t="shared" si="7"/>
        <v>-0.005882621794</v>
      </c>
      <c r="AR237" s="89">
        <v>42660.0</v>
      </c>
      <c r="AS237" s="57">
        <v>2.702214</v>
      </c>
      <c r="AT237" s="16">
        <f t="shared" si="8"/>
        <v>0.03548417505</v>
      </c>
      <c r="AX237" s="89">
        <v>42660.0</v>
      </c>
      <c r="AY237" s="57">
        <v>0.228645</v>
      </c>
      <c r="AZ237" s="16">
        <f t="shared" si="9"/>
        <v>0.01129633643</v>
      </c>
      <c r="BD237" s="89">
        <v>42660.0</v>
      </c>
      <c r="BE237" s="57">
        <v>1.017879</v>
      </c>
      <c r="BF237" s="16">
        <f t="shared" si="10"/>
        <v>-0.007999321695</v>
      </c>
    </row>
    <row r="238" ht="15.75" customHeight="1">
      <c r="B238" s="89">
        <v>42661.0</v>
      </c>
      <c r="C238" s="57">
        <v>4.417533</v>
      </c>
      <c r="D238" s="16">
        <f t="shared" si="1"/>
        <v>0</v>
      </c>
      <c r="H238" s="89">
        <v>42661.0</v>
      </c>
      <c r="I238" s="57">
        <v>6.414505</v>
      </c>
      <c r="J238" s="16">
        <f t="shared" si="2"/>
        <v>0.004081440341</v>
      </c>
      <c r="N238" s="89">
        <v>42661.0</v>
      </c>
      <c r="O238" s="57">
        <v>35.93926</v>
      </c>
      <c r="P238" s="16">
        <f t="shared" si="3"/>
        <v>-0.006929805292</v>
      </c>
      <c r="T238" s="89">
        <v>42661.0</v>
      </c>
      <c r="U238" s="57">
        <v>2.422759</v>
      </c>
      <c r="V238" s="16">
        <f t="shared" si="4"/>
        <v>0.01863364222</v>
      </c>
      <c r="Z238" s="89">
        <v>42661.0</v>
      </c>
      <c r="AA238" s="81" t="s">
        <v>226</v>
      </c>
      <c r="AB238" s="16" t="str">
        <f t="shared" si="5"/>
        <v>#VALUE!</v>
      </c>
      <c r="AF238" s="89">
        <v>42661.0</v>
      </c>
      <c r="AG238" s="57">
        <v>17.50487</v>
      </c>
      <c r="AH238" s="16">
        <f t="shared" si="6"/>
        <v>-0.006597197</v>
      </c>
      <c r="AL238" s="89">
        <v>42661.0</v>
      </c>
      <c r="AM238" s="57">
        <v>15.76862</v>
      </c>
      <c r="AN238" s="16">
        <f t="shared" si="7"/>
        <v>0.006903351168</v>
      </c>
      <c r="AR238" s="89">
        <v>42661.0</v>
      </c>
      <c r="AS238" s="57">
        <v>2.769558</v>
      </c>
      <c r="AT238" s="16">
        <f t="shared" si="8"/>
        <v>0.02492178636</v>
      </c>
      <c r="AX238" s="89">
        <v>42661.0</v>
      </c>
      <c r="AY238" s="57">
        <v>0.227623</v>
      </c>
      <c r="AZ238" s="16">
        <f t="shared" si="9"/>
        <v>-0.004469811279</v>
      </c>
      <c r="BD238" s="89">
        <v>42661.0</v>
      </c>
      <c r="BE238" s="57">
        <v>1.017879</v>
      </c>
      <c r="BF238" s="16">
        <f t="shared" si="10"/>
        <v>0</v>
      </c>
    </row>
    <row r="239" ht="15.75" customHeight="1">
      <c r="B239" s="89">
        <v>42662.0</v>
      </c>
      <c r="C239" s="57">
        <v>4.517427</v>
      </c>
      <c r="D239" s="16">
        <f t="shared" si="1"/>
        <v>0.02261307386</v>
      </c>
      <c r="H239" s="89">
        <v>42662.0</v>
      </c>
      <c r="I239" s="57">
        <v>6.492731</v>
      </c>
      <c r="J239" s="16">
        <f t="shared" si="2"/>
        <v>0.01219517328</v>
      </c>
      <c r="N239" s="89">
        <v>42662.0</v>
      </c>
      <c r="O239" s="57">
        <v>35.72707</v>
      </c>
      <c r="P239" s="16">
        <f t="shared" si="3"/>
        <v>-0.005904128243</v>
      </c>
      <c r="T239" s="89">
        <v>42662.0</v>
      </c>
      <c r="U239" s="57">
        <v>2.430145</v>
      </c>
      <c r="V239" s="16">
        <f t="shared" si="4"/>
        <v>0.003048590471</v>
      </c>
      <c r="Z239" s="89">
        <v>42662.0</v>
      </c>
      <c r="AA239" s="81" t="s">
        <v>226</v>
      </c>
      <c r="AB239" s="16" t="str">
        <f t="shared" si="5"/>
        <v>#VALUE!</v>
      </c>
      <c r="AF239" s="89">
        <v>42662.0</v>
      </c>
      <c r="AG239" s="57">
        <v>17.65434</v>
      </c>
      <c r="AH239" s="16">
        <f t="shared" si="6"/>
        <v>0.00853876664</v>
      </c>
      <c r="AL239" s="89">
        <v>42662.0</v>
      </c>
      <c r="AM239" s="57">
        <v>15.89217</v>
      </c>
      <c r="AN239" s="16">
        <f t="shared" si="7"/>
        <v>0.007835181519</v>
      </c>
      <c r="AR239" s="89">
        <v>42662.0</v>
      </c>
      <c r="AS239" s="57">
        <v>2.702214</v>
      </c>
      <c r="AT239" s="16">
        <f t="shared" si="8"/>
        <v>-0.02431579335</v>
      </c>
      <c r="AX239" s="89">
        <v>42662.0</v>
      </c>
      <c r="AY239" s="57">
        <v>0.230178</v>
      </c>
      <c r="AZ239" s="16">
        <f t="shared" si="9"/>
        <v>0.01122470049</v>
      </c>
      <c r="BD239" s="89">
        <v>42662.0</v>
      </c>
      <c r="BE239" s="57">
        <v>1.034296</v>
      </c>
      <c r="BF239" s="16">
        <f t="shared" si="10"/>
        <v>0.01612863611</v>
      </c>
    </row>
    <row r="240" ht="15.75" customHeight="1">
      <c r="B240" s="89">
        <v>42663.0</v>
      </c>
      <c r="C240" s="57">
        <v>4.628421</v>
      </c>
      <c r="D240" s="16">
        <f t="shared" si="1"/>
        <v>0.02457018121</v>
      </c>
      <c r="H240" s="89">
        <v>42663.0</v>
      </c>
      <c r="I240" s="57">
        <v>6.525325</v>
      </c>
      <c r="J240" s="16">
        <f t="shared" si="2"/>
        <v>0.005020075528</v>
      </c>
      <c r="N240" s="89">
        <v>42663.0</v>
      </c>
      <c r="O240" s="57">
        <v>35.37983</v>
      </c>
      <c r="P240" s="16">
        <f t="shared" si="3"/>
        <v>-0.009719240901</v>
      </c>
      <c r="T240" s="89">
        <v>42663.0</v>
      </c>
      <c r="U240" s="57">
        <v>2.430145</v>
      </c>
      <c r="V240" s="16">
        <f t="shared" si="4"/>
        <v>0</v>
      </c>
      <c r="Z240" s="89">
        <v>42663.0</v>
      </c>
      <c r="AA240" s="81" t="s">
        <v>226</v>
      </c>
      <c r="AB240" s="16" t="str">
        <f t="shared" si="5"/>
        <v>#VALUE!</v>
      </c>
      <c r="AF240" s="89">
        <v>42663.0</v>
      </c>
      <c r="AG240" s="57">
        <v>17.43844</v>
      </c>
      <c r="AH240" s="16">
        <f t="shared" si="6"/>
        <v>-0.01222928753</v>
      </c>
      <c r="AL240" s="89">
        <v>42663.0</v>
      </c>
      <c r="AM240" s="57">
        <v>15.73773</v>
      </c>
      <c r="AN240" s="16">
        <f t="shared" si="7"/>
        <v>-0.0097179932</v>
      </c>
      <c r="AR240" s="89">
        <v>42663.0</v>
      </c>
      <c r="AS240" s="57">
        <v>2.719049</v>
      </c>
      <c r="AT240" s="16">
        <f t="shared" si="8"/>
        <v>0.006230076522</v>
      </c>
      <c r="AX240" s="89">
        <v>42663.0</v>
      </c>
      <c r="AY240" s="57">
        <v>0.230689</v>
      </c>
      <c r="AZ240" s="16">
        <f t="shared" si="9"/>
        <v>0.002220021027</v>
      </c>
      <c r="BD240" s="89">
        <v>42663.0</v>
      </c>
      <c r="BE240" s="57">
        <v>1.034296</v>
      </c>
      <c r="BF240" s="16">
        <f t="shared" si="10"/>
        <v>0</v>
      </c>
    </row>
    <row r="241" ht="15.75" customHeight="1">
      <c r="B241" s="89">
        <v>42664.0</v>
      </c>
      <c r="C241" s="57">
        <v>4.617321</v>
      </c>
      <c r="D241" s="16">
        <f t="shared" si="1"/>
        <v>-0.00239822609</v>
      </c>
      <c r="H241" s="89">
        <v>42664.0</v>
      </c>
      <c r="I241" s="57">
        <v>6.499249</v>
      </c>
      <c r="J241" s="16">
        <f t="shared" si="2"/>
        <v>-0.003996122798</v>
      </c>
      <c r="N241" s="89">
        <v>42664.0</v>
      </c>
      <c r="O241" s="57">
        <v>35.12904</v>
      </c>
      <c r="P241" s="16">
        <f t="shared" si="3"/>
        <v>-0.007088502121</v>
      </c>
      <c r="T241" s="89">
        <v>42664.0</v>
      </c>
      <c r="U241" s="57">
        <v>2.437531</v>
      </c>
      <c r="V241" s="16">
        <f t="shared" si="4"/>
        <v>0.003039324814</v>
      </c>
      <c r="Z241" s="89">
        <v>42664.0</v>
      </c>
      <c r="AA241" s="81" t="s">
        <v>226</v>
      </c>
      <c r="AB241" s="16" t="str">
        <f t="shared" si="5"/>
        <v>#VALUE!</v>
      </c>
      <c r="AF241" s="89">
        <v>42664.0</v>
      </c>
      <c r="AG241" s="57">
        <v>17.35539</v>
      </c>
      <c r="AH241" s="16">
        <f t="shared" si="6"/>
        <v>-0.004762467285</v>
      </c>
      <c r="AL241" s="89">
        <v>42664.0</v>
      </c>
      <c r="AM241" s="57">
        <v>15.62962</v>
      </c>
      <c r="AN241" s="16">
        <f t="shared" si="7"/>
        <v>-0.006869478635</v>
      </c>
      <c r="AR241" s="89">
        <v>42664.0</v>
      </c>
      <c r="AS241" s="57">
        <v>2.769558</v>
      </c>
      <c r="AT241" s="16">
        <f t="shared" si="8"/>
        <v>0.01857598006</v>
      </c>
      <c r="AX241" s="89">
        <v>42664.0</v>
      </c>
      <c r="AY241" s="57">
        <v>0.229667</v>
      </c>
      <c r="AZ241" s="16">
        <f t="shared" si="9"/>
        <v>-0.004430206902</v>
      </c>
      <c r="BD241" s="89">
        <v>42664.0</v>
      </c>
      <c r="BE241" s="57">
        <v>1.026087</v>
      </c>
      <c r="BF241" s="16">
        <f t="shared" si="10"/>
        <v>-0.007936799524</v>
      </c>
    </row>
    <row r="242" ht="15.75" customHeight="1">
      <c r="B242" s="89">
        <v>42667.0</v>
      </c>
      <c r="C242" s="57">
        <v>4.687618</v>
      </c>
      <c r="D242" s="16">
        <f t="shared" si="1"/>
        <v>0.01522462917</v>
      </c>
      <c r="H242" s="89">
        <v>42667.0</v>
      </c>
      <c r="I242" s="57">
        <v>6.551402</v>
      </c>
      <c r="J242" s="16">
        <f t="shared" si="2"/>
        <v>0.008024465596</v>
      </c>
      <c r="N242" s="89">
        <v>42667.0</v>
      </c>
      <c r="O242" s="57">
        <v>35.36053</v>
      </c>
      <c r="P242" s="16">
        <f t="shared" si="3"/>
        <v>0.0065897047</v>
      </c>
      <c r="T242" s="89">
        <v>42667.0</v>
      </c>
      <c r="U242" s="57">
        <v>2.489237</v>
      </c>
      <c r="V242" s="16">
        <f t="shared" si="4"/>
        <v>0.02121244817</v>
      </c>
      <c r="Z242" s="89">
        <v>42667.0</v>
      </c>
      <c r="AA242" s="81" t="s">
        <v>226</v>
      </c>
      <c r="AB242" s="16" t="str">
        <f t="shared" si="5"/>
        <v>#VALUE!</v>
      </c>
      <c r="AF242" s="89">
        <v>42667.0</v>
      </c>
      <c r="AG242" s="57">
        <v>17.43844</v>
      </c>
      <c r="AH242" s="16">
        <f t="shared" si="6"/>
        <v>0.004785256914</v>
      </c>
      <c r="AL242" s="89">
        <v>42667.0</v>
      </c>
      <c r="AM242" s="57">
        <v>15.78407</v>
      </c>
      <c r="AN242" s="16">
        <f t="shared" si="7"/>
        <v>0.009881878126</v>
      </c>
      <c r="AR242" s="89">
        <v>42667.0</v>
      </c>
      <c r="AS242" s="57">
        <v>2.811649</v>
      </c>
      <c r="AT242" s="16">
        <f t="shared" si="8"/>
        <v>0.01519773191</v>
      </c>
      <c r="AX242" s="89">
        <v>42667.0</v>
      </c>
      <c r="AY242" s="57">
        <v>0.228901</v>
      </c>
      <c r="AZ242" s="16">
        <f t="shared" si="9"/>
        <v>-0.003335263664</v>
      </c>
      <c r="BD242" s="89">
        <v>42667.0</v>
      </c>
      <c r="BE242" s="57">
        <v>1.042505</v>
      </c>
      <c r="BF242" s="16">
        <f t="shared" si="10"/>
        <v>0.01600059254</v>
      </c>
    </row>
    <row r="243" ht="15.75" customHeight="1">
      <c r="B243" s="89">
        <v>42668.0</v>
      </c>
      <c r="C243" s="57">
        <v>4.654319</v>
      </c>
      <c r="D243" s="16">
        <f t="shared" si="1"/>
        <v>-0.007103607845</v>
      </c>
      <c r="H243" s="89">
        <v>42668.0</v>
      </c>
      <c r="I243" s="57">
        <v>6.61007</v>
      </c>
      <c r="J243" s="16">
        <f t="shared" si="2"/>
        <v>0.008955029778</v>
      </c>
      <c r="N243" s="89">
        <v>42668.0</v>
      </c>
      <c r="O243" s="57">
        <v>35.2062</v>
      </c>
      <c r="P243" s="16">
        <f t="shared" si="3"/>
        <v>-0.004364470781</v>
      </c>
      <c r="T243" s="89">
        <v>42668.0</v>
      </c>
      <c r="U243" s="57">
        <v>2.45969</v>
      </c>
      <c r="V243" s="16">
        <f t="shared" si="4"/>
        <v>-0.0118699023</v>
      </c>
      <c r="Z243" s="89">
        <v>42668.0</v>
      </c>
      <c r="AA243" s="81" t="s">
        <v>226</v>
      </c>
      <c r="AB243" s="16" t="str">
        <f t="shared" si="5"/>
        <v>#VALUE!</v>
      </c>
      <c r="AF243" s="89">
        <v>42668.0</v>
      </c>
      <c r="AG243" s="57">
        <v>17.27236</v>
      </c>
      <c r="AH243" s="16">
        <f t="shared" si="6"/>
        <v>-0.009523787678</v>
      </c>
      <c r="AL243" s="89">
        <v>42668.0</v>
      </c>
      <c r="AM243" s="57">
        <v>15.79951</v>
      </c>
      <c r="AN243" s="16">
        <f t="shared" si="7"/>
        <v>0.0009782014398</v>
      </c>
      <c r="AR243" s="89">
        <v>42668.0</v>
      </c>
      <c r="AS243" s="57">
        <v>2.777976</v>
      </c>
      <c r="AT243" s="16">
        <f t="shared" si="8"/>
        <v>-0.01197624597</v>
      </c>
      <c r="AX243" s="89">
        <v>42668.0</v>
      </c>
      <c r="AY243" s="57">
        <v>0.229156</v>
      </c>
      <c r="AZ243" s="16">
        <f t="shared" si="9"/>
        <v>0.001114018724</v>
      </c>
      <c r="BD243" s="89">
        <v>42668.0</v>
      </c>
      <c r="BE243" s="57">
        <v>1.050714</v>
      </c>
      <c r="BF243" s="16">
        <f t="shared" si="10"/>
        <v>0.007874302761</v>
      </c>
    </row>
    <row r="244" ht="15.75" customHeight="1">
      <c r="B244" s="89">
        <v>42669.0</v>
      </c>
      <c r="C244" s="57">
        <v>4.591423</v>
      </c>
      <c r="D244" s="16">
        <f t="shared" si="1"/>
        <v>-0.01351346996</v>
      </c>
      <c r="H244" s="89">
        <v>42669.0</v>
      </c>
      <c r="I244" s="57">
        <v>6.616588</v>
      </c>
      <c r="J244" s="16">
        <f t="shared" si="2"/>
        <v>0.0009860712519</v>
      </c>
      <c r="N244" s="89">
        <v>42669.0</v>
      </c>
      <c r="O244" s="57">
        <v>35.39912</v>
      </c>
      <c r="P244" s="16">
        <f t="shared" si="3"/>
        <v>0.005479716641</v>
      </c>
      <c r="T244" s="89">
        <v>42669.0</v>
      </c>
      <c r="U244" s="57">
        <v>2.437531</v>
      </c>
      <c r="V244" s="16">
        <f t="shared" si="4"/>
        <v>-0.00900885884</v>
      </c>
      <c r="Z244" s="89">
        <v>42669.0</v>
      </c>
      <c r="AA244" s="81" t="s">
        <v>226</v>
      </c>
      <c r="AB244" s="16" t="str">
        <f t="shared" si="5"/>
        <v>#VALUE!</v>
      </c>
      <c r="AF244" s="89">
        <v>42669.0</v>
      </c>
      <c r="AG244" s="57">
        <v>17.23914</v>
      </c>
      <c r="AH244" s="16">
        <f t="shared" si="6"/>
        <v>-0.001923304053</v>
      </c>
      <c r="AL244" s="89">
        <v>42669.0</v>
      </c>
      <c r="AM244" s="57">
        <v>16.29373</v>
      </c>
      <c r="AN244" s="16">
        <f t="shared" si="7"/>
        <v>0.03128071693</v>
      </c>
      <c r="AR244" s="89">
        <v>42669.0</v>
      </c>
      <c r="AS244" s="57">
        <v>2.769558</v>
      </c>
      <c r="AT244" s="16">
        <f t="shared" si="8"/>
        <v>-0.00303026376</v>
      </c>
      <c r="AX244" s="89">
        <v>42669.0</v>
      </c>
      <c r="AY244" s="57">
        <v>0.228645</v>
      </c>
      <c r="AZ244" s="16">
        <f t="shared" si="9"/>
        <v>-0.002229921975</v>
      </c>
      <c r="BD244" s="89">
        <v>42669.0</v>
      </c>
      <c r="BE244" s="57">
        <v>1.042505</v>
      </c>
      <c r="BF244" s="16">
        <f t="shared" si="10"/>
        <v>-0.007812782546</v>
      </c>
    </row>
    <row r="245" ht="15.75" customHeight="1">
      <c r="B245" s="89">
        <v>42670.0</v>
      </c>
      <c r="C245" s="57">
        <v>4.569224</v>
      </c>
      <c r="D245" s="16">
        <f t="shared" si="1"/>
        <v>-0.004834884523</v>
      </c>
      <c r="H245" s="89">
        <v>42670.0</v>
      </c>
      <c r="I245" s="57">
        <v>6.564437</v>
      </c>
      <c r="J245" s="16">
        <f t="shared" si="2"/>
        <v>-0.007881856933</v>
      </c>
      <c r="N245" s="89">
        <v>42670.0</v>
      </c>
      <c r="O245" s="57">
        <v>35.01329</v>
      </c>
      <c r="P245" s="16">
        <f t="shared" si="3"/>
        <v>-0.01089942349</v>
      </c>
      <c r="T245" s="89">
        <v>42670.0</v>
      </c>
      <c r="U245" s="57">
        <v>2.415372</v>
      </c>
      <c r="V245" s="16">
        <f t="shared" si="4"/>
        <v>-0.009090756179</v>
      </c>
      <c r="Z245" s="89">
        <v>42670.0</v>
      </c>
      <c r="AA245" s="81" t="s">
        <v>226</v>
      </c>
      <c r="AB245" s="16" t="str">
        <f t="shared" si="5"/>
        <v>#VALUE!</v>
      </c>
      <c r="AF245" s="89">
        <v>42670.0</v>
      </c>
      <c r="AG245" s="57">
        <v>16.90698</v>
      </c>
      <c r="AH245" s="16">
        <f t="shared" si="6"/>
        <v>-0.0192677825</v>
      </c>
      <c r="AL245" s="89">
        <v>42670.0</v>
      </c>
      <c r="AM245" s="57">
        <v>16.44817</v>
      </c>
      <c r="AN245" s="16">
        <f t="shared" si="7"/>
        <v>0.009478492647</v>
      </c>
      <c r="AR245" s="89">
        <v>42670.0</v>
      </c>
      <c r="AS245" s="57">
        <v>2.668541</v>
      </c>
      <c r="AT245" s="16">
        <f t="shared" si="8"/>
        <v>-0.03647405109</v>
      </c>
      <c r="AX245" s="89">
        <v>42670.0</v>
      </c>
      <c r="AY245" s="57">
        <v>0.227623</v>
      </c>
      <c r="AZ245" s="16">
        <f t="shared" si="9"/>
        <v>-0.004469811279</v>
      </c>
      <c r="BD245" s="89">
        <v>42670.0</v>
      </c>
      <c r="BE245" s="57">
        <v>1.042505</v>
      </c>
      <c r="BF245" s="16">
        <f t="shared" si="10"/>
        <v>0</v>
      </c>
    </row>
    <row r="246" ht="15.75" customHeight="1">
      <c r="B246" s="89">
        <v>42671.0</v>
      </c>
      <c r="C246" s="57">
        <v>4.606222</v>
      </c>
      <c r="D246" s="16">
        <f t="shared" si="1"/>
        <v>0.008097217383</v>
      </c>
      <c r="H246" s="89">
        <v>42671.0</v>
      </c>
      <c r="I246" s="57">
        <v>6.518806</v>
      </c>
      <c r="J246" s="16">
        <f t="shared" si="2"/>
        <v>-0.006951243496</v>
      </c>
      <c r="N246" s="89">
        <v>42671.0</v>
      </c>
      <c r="O246" s="57">
        <v>34.24165</v>
      </c>
      <c r="P246" s="16">
        <f t="shared" si="3"/>
        <v>-0.02203848881</v>
      </c>
      <c r="T246" s="89">
        <v>42671.0</v>
      </c>
      <c r="U246" s="57">
        <v>2.393213</v>
      </c>
      <c r="V246" s="16">
        <f t="shared" si="4"/>
        <v>-0.009174156196</v>
      </c>
      <c r="Z246" s="89">
        <v>42671.0</v>
      </c>
      <c r="AA246" s="81" t="s">
        <v>226</v>
      </c>
      <c r="AB246" s="16" t="str">
        <f t="shared" si="5"/>
        <v>#VALUE!</v>
      </c>
      <c r="AF246" s="89">
        <v>42671.0</v>
      </c>
      <c r="AG246" s="57">
        <v>16.69107</v>
      </c>
      <c r="AH246" s="16">
        <f t="shared" si="6"/>
        <v>-0.01277046522</v>
      </c>
      <c r="AL246" s="89">
        <v>42671.0</v>
      </c>
      <c r="AM246" s="57">
        <v>16.18562</v>
      </c>
      <c r="AN246" s="16">
        <f t="shared" si="7"/>
        <v>-0.01596226206</v>
      </c>
      <c r="AR246" s="89">
        <v>42671.0</v>
      </c>
      <c r="AS246" s="57">
        <v>2.727468</v>
      </c>
      <c r="AT246" s="16">
        <f t="shared" si="8"/>
        <v>0.02208210404</v>
      </c>
      <c r="AX246" s="89">
        <v>42671.0</v>
      </c>
      <c r="AY246" s="57">
        <v>0.224047</v>
      </c>
      <c r="AZ246" s="16">
        <f t="shared" si="9"/>
        <v>-0.01571018746</v>
      </c>
      <c r="BD246" s="89">
        <v>42671.0</v>
      </c>
      <c r="BE246" s="57">
        <v>1.034296</v>
      </c>
      <c r="BF246" s="16">
        <f t="shared" si="10"/>
        <v>-0.007874302761</v>
      </c>
    </row>
    <row r="247" ht="15.75" customHeight="1">
      <c r="B247" s="89">
        <v>42674.0</v>
      </c>
      <c r="C247" s="57">
        <v>4.665418</v>
      </c>
      <c r="D247" s="16">
        <f t="shared" si="1"/>
        <v>0.01285131285</v>
      </c>
      <c r="H247" s="89">
        <v>42674.0</v>
      </c>
      <c r="I247" s="57">
        <v>6.499249</v>
      </c>
      <c r="J247" s="16">
        <f t="shared" si="2"/>
        <v>-0.00300008928</v>
      </c>
      <c r="N247" s="89">
        <v>42674.0</v>
      </c>
      <c r="O247" s="57">
        <v>33.75937</v>
      </c>
      <c r="P247" s="16">
        <f t="shared" si="3"/>
        <v>-0.01408460165</v>
      </c>
      <c r="T247" s="89">
        <v>42674.0</v>
      </c>
      <c r="U247" s="57">
        <v>2.4006</v>
      </c>
      <c r="V247" s="16">
        <f t="shared" si="4"/>
        <v>0.003086645443</v>
      </c>
      <c r="Z247" s="89">
        <v>42674.0</v>
      </c>
      <c r="AA247" s="81" t="s">
        <v>226</v>
      </c>
      <c r="AB247" s="16" t="str">
        <f t="shared" si="5"/>
        <v>#VALUE!</v>
      </c>
      <c r="AF247" s="89">
        <v>42674.0</v>
      </c>
      <c r="AG247" s="57">
        <v>16.97341</v>
      </c>
      <c r="AH247" s="16">
        <f t="shared" si="6"/>
        <v>0.01691563213</v>
      </c>
      <c r="AL247" s="89">
        <v>42674.0</v>
      </c>
      <c r="AM247" s="57">
        <v>15.78407</v>
      </c>
      <c r="AN247" s="16">
        <f t="shared" si="7"/>
        <v>-0.02480905891</v>
      </c>
      <c r="AR247" s="89">
        <v>42674.0</v>
      </c>
      <c r="AS247" s="57">
        <v>2.643286</v>
      </c>
      <c r="AT247" s="16">
        <f t="shared" si="8"/>
        <v>-0.03086452343</v>
      </c>
      <c r="AX247" s="89">
        <v>42674.0</v>
      </c>
      <c r="AY247" s="57">
        <v>0.222258</v>
      </c>
      <c r="AZ247" s="16">
        <f t="shared" si="9"/>
        <v>-0.007984931733</v>
      </c>
      <c r="BD247" s="89">
        <v>42674.0</v>
      </c>
      <c r="BE247" s="57">
        <v>1.034296</v>
      </c>
      <c r="BF247" s="16">
        <f t="shared" si="10"/>
        <v>0</v>
      </c>
    </row>
    <row r="248" ht="15.75" customHeight="1">
      <c r="B248" s="89">
        <v>42675.0</v>
      </c>
      <c r="C248" s="57">
        <v>4.735714</v>
      </c>
      <c r="D248" s="16">
        <f t="shared" si="1"/>
        <v>0.01506746019</v>
      </c>
      <c r="H248" s="89">
        <v>42675.0</v>
      </c>
      <c r="I248" s="57">
        <v>6.381912</v>
      </c>
      <c r="J248" s="16">
        <f t="shared" si="2"/>
        <v>-0.01805393208</v>
      </c>
      <c r="N248" s="89">
        <v>42675.0</v>
      </c>
      <c r="O248" s="57">
        <v>33.08419</v>
      </c>
      <c r="P248" s="16">
        <f t="shared" si="3"/>
        <v>-0.0199997808</v>
      </c>
      <c r="T248" s="89">
        <v>42675.0</v>
      </c>
      <c r="U248" s="57">
        <v>2.356281</v>
      </c>
      <c r="V248" s="16">
        <f t="shared" si="4"/>
        <v>-0.01846163459</v>
      </c>
      <c r="Z248" s="89">
        <v>42675.0</v>
      </c>
      <c r="AA248" s="81" t="s">
        <v>226</v>
      </c>
      <c r="AB248" s="16" t="str">
        <f t="shared" si="5"/>
        <v>#VALUE!</v>
      </c>
      <c r="AF248" s="89">
        <v>42675.0</v>
      </c>
      <c r="AG248" s="57">
        <v>16.75751</v>
      </c>
      <c r="AH248" s="16">
        <f t="shared" si="6"/>
        <v>-0.01271989541</v>
      </c>
      <c r="AL248" s="89">
        <v>42675.0</v>
      </c>
      <c r="AM248" s="57">
        <v>15.75318</v>
      </c>
      <c r="AN248" s="16">
        <f t="shared" si="7"/>
        <v>-0.00195703643</v>
      </c>
      <c r="AR248" s="89">
        <v>42675.0</v>
      </c>
      <c r="AS248" s="57">
        <v>2.651704</v>
      </c>
      <c r="AT248" s="16">
        <f t="shared" si="8"/>
        <v>0.003184672412</v>
      </c>
      <c r="AX248" s="89">
        <v>42675.0</v>
      </c>
      <c r="AY248" s="57">
        <v>0.226601</v>
      </c>
      <c r="AZ248" s="16">
        <f t="shared" si="9"/>
        <v>0.019540354</v>
      </c>
      <c r="BD248" s="89">
        <v>42675.0</v>
      </c>
      <c r="BE248" s="57">
        <v>1.026087</v>
      </c>
      <c r="BF248" s="16">
        <f t="shared" si="10"/>
        <v>-0.007936799524</v>
      </c>
    </row>
    <row r="249" ht="15.75" customHeight="1">
      <c r="B249" s="89">
        <v>42676.0</v>
      </c>
      <c r="C249" s="57">
        <v>4.687618</v>
      </c>
      <c r="D249" s="16">
        <f t="shared" si="1"/>
        <v>-0.01015601871</v>
      </c>
      <c r="H249" s="89">
        <v>42676.0</v>
      </c>
      <c r="I249" s="57">
        <v>6.323243</v>
      </c>
      <c r="J249" s="16">
        <f t="shared" si="2"/>
        <v>-0.009193013003</v>
      </c>
      <c r="N249" s="89">
        <v>42676.0</v>
      </c>
      <c r="O249" s="57">
        <v>33.00702</v>
      </c>
      <c r="P249" s="16">
        <f t="shared" si="3"/>
        <v>-0.002332534059</v>
      </c>
      <c r="T249" s="89">
        <v>42676.0</v>
      </c>
      <c r="U249" s="57">
        <v>2.371053</v>
      </c>
      <c r="V249" s="16">
        <f t="shared" si="4"/>
        <v>0.006269201339</v>
      </c>
      <c r="Z249" s="89">
        <v>42676.0</v>
      </c>
      <c r="AA249" s="81" t="s">
        <v>226</v>
      </c>
      <c r="AB249" s="16" t="str">
        <f t="shared" si="5"/>
        <v>#VALUE!</v>
      </c>
      <c r="AF249" s="89">
        <v>42676.0</v>
      </c>
      <c r="AG249" s="57">
        <v>16.80733</v>
      </c>
      <c r="AH249" s="16">
        <f t="shared" si="6"/>
        <v>0.002972995391</v>
      </c>
      <c r="AL249" s="89">
        <v>42676.0</v>
      </c>
      <c r="AM249" s="57">
        <v>15.75318</v>
      </c>
      <c r="AN249" s="16">
        <f t="shared" si="7"/>
        <v>0</v>
      </c>
      <c r="AR249" s="89">
        <v>42676.0</v>
      </c>
      <c r="AS249" s="57">
        <v>2.735886</v>
      </c>
      <c r="AT249" s="16">
        <f t="shared" si="8"/>
        <v>0.03174637893</v>
      </c>
      <c r="AX249" s="89">
        <v>42676.0</v>
      </c>
      <c r="AY249" s="57">
        <v>0.229156</v>
      </c>
      <c r="AZ249" s="16">
        <f t="shared" si="9"/>
        <v>0.01127532535</v>
      </c>
      <c r="BD249" s="89">
        <v>42676.0</v>
      </c>
      <c r="BE249" s="57">
        <v>1.042505</v>
      </c>
      <c r="BF249" s="16">
        <f t="shared" si="10"/>
        <v>0.01600059254</v>
      </c>
    </row>
    <row r="250" ht="15.75" customHeight="1">
      <c r="B250" s="89">
        <v>42677.0</v>
      </c>
      <c r="C250" s="57">
        <v>4.650619</v>
      </c>
      <c r="D250" s="16">
        <f t="shared" si="1"/>
        <v>-0.007892921309</v>
      </c>
      <c r="H250" s="89">
        <v>42677.0</v>
      </c>
      <c r="I250" s="57">
        <v>6.316723</v>
      </c>
      <c r="J250" s="16">
        <f t="shared" si="2"/>
        <v>-0.00103111647</v>
      </c>
      <c r="N250" s="89">
        <v>42677.0</v>
      </c>
      <c r="O250" s="57">
        <v>33.56646</v>
      </c>
      <c r="P250" s="16">
        <f t="shared" si="3"/>
        <v>0.01694912173</v>
      </c>
      <c r="T250" s="89">
        <v>42677.0</v>
      </c>
      <c r="U250" s="57">
        <v>2.348894</v>
      </c>
      <c r="V250" s="16">
        <f t="shared" si="4"/>
        <v>-0.009345636728</v>
      </c>
      <c r="Z250" s="89">
        <v>42677.0</v>
      </c>
      <c r="AA250" s="81" t="s">
        <v>226</v>
      </c>
      <c r="AB250" s="16" t="str">
        <f t="shared" si="5"/>
        <v>#VALUE!</v>
      </c>
      <c r="AF250" s="89">
        <v>42677.0</v>
      </c>
      <c r="AG250" s="57">
        <v>16.7409</v>
      </c>
      <c r="AH250" s="16">
        <f t="shared" si="6"/>
        <v>-0.003952442179</v>
      </c>
      <c r="AL250" s="89">
        <v>42677.0</v>
      </c>
      <c r="AM250" s="57">
        <v>15.81495</v>
      </c>
      <c r="AN250" s="16">
        <f t="shared" si="7"/>
        <v>0.003921113071</v>
      </c>
      <c r="AR250" s="89">
        <v>42677.0</v>
      </c>
      <c r="AS250" s="57">
        <v>2.777976</v>
      </c>
      <c r="AT250" s="16">
        <f t="shared" si="8"/>
        <v>0.01538441295</v>
      </c>
      <c r="AX250" s="89">
        <v>42677.0</v>
      </c>
      <c r="AY250" s="57">
        <v>0.222258</v>
      </c>
      <c r="AZ250" s="16">
        <f t="shared" si="9"/>
        <v>-0.03010176474</v>
      </c>
      <c r="BD250" s="89">
        <v>42677.0</v>
      </c>
      <c r="BE250" s="57">
        <v>1.017879</v>
      </c>
      <c r="BF250" s="16">
        <f t="shared" si="10"/>
        <v>-0.02362194906</v>
      </c>
    </row>
    <row r="251" ht="15.75" customHeight="1">
      <c r="B251" s="89">
        <v>42678.0</v>
      </c>
      <c r="C251" s="57">
        <v>4.502628</v>
      </c>
      <c r="D251" s="16">
        <f t="shared" si="1"/>
        <v>-0.03182178544</v>
      </c>
      <c r="H251" s="89">
        <v>42678.0</v>
      </c>
      <c r="I251" s="57">
        <v>6.258053</v>
      </c>
      <c r="J251" s="16">
        <f t="shared" si="2"/>
        <v>-0.009288043816</v>
      </c>
      <c r="N251" s="89">
        <v>42678.0</v>
      </c>
      <c r="O251" s="57">
        <v>32.48616</v>
      </c>
      <c r="P251" s="16">
        <f t="shared" si="3"/>
        <v>-0.03218391216</v>
      </c>
      <c r="T251" s="89">
        <v>42678.0</v>
      </c>
      <c r="U251" s="57">
        <v>2.289803</v>
      </c>
      <c r="V251" s="16">
        <f t="shared" si="4"/>
        <v>-0.02515694621</v>
      </c>
      <c r="Z251" s="89">
        <v>42678.0</v>
      </c>
      <c r="AA251" s="81" t="s">
        <v>226</v>
      </c>
      <c r="AB251" s="16" t="str">
        <f t="shared" si="5"/>
        <v>#VALUE!</v>
      </c>
      <c r="AF251" s="89">
        <v>42678.0</v>
      </c>
      <c r="AG251" s="57">
        <v>16.55821</v>
      </c>
      <c r="AH251" s="16">
        <f t="shared" si="6"/>
        <v>-0.01091279441</v>
      </c>
      <c r="AL251" s="89">
        <v>42678.0</v>
      </c>
      <c r="AM251" s="57">
        <v>15.33618</v>
      </c>
      <c r="AN251" s="16">
        <f t="shared" si="7"/>
        <v>-0.0302732541</v>
      </c>
      <c r="AR251" s="89">
        <v>42678.0</v>
      </c>
      <c r="AS251" s="57">
        <v>2.744304</v>
      </c>
      <c r="AT251" s="16">
        <f t="shared" si="8"/>
        <v>-0.01212105504</v>
      </c>
      <c r="AX251" s="89">
        <v>42678.0</v>
      </c>
      <c r="AY251" s="57">
        <v>0.214595</v>
      </c>
      <c r="AZ251" s="16">
        <f t="shared" si="9"/>
        <v>-0.03447794905</v>
      </c>
      <c r="BD251" s="89">
        <v>42678.0</v>
      </c>
      <c r="BE251" s="57">
        <v>0.976835</v>
      </c>
      <c r="BF251" s="16">
        <f t="shared" si="10"/>
        <v>-0.04032306394</v>
      </c>
    </row>
    <row r="252" ht="15.75" customHeight="1">
      <c r="B252" s="89">
        <v>42681.0</v>
      </c>
      <c r="C252" s="57">
        <v>4.713516</v>
      </c>
      <c r="D252" s="16">
        <f t="shared" si="1"/>
        <v>0.0468366474</v>
      </c>
      <c r="H252" s="89">
        <v>42681.0</v>
      </c>
      <c r="I252" s="57">
        <v>6.316723</v>
      </c>
      <c r="J252" s="16">
        <f t="shared" si="2"/>
        <v>0.009375120345</v>
      </c>
      <c r="N252" s="89">
        <v>42681.0</v>
      </c>
      <c r="O252" s="57">
        <v>32.96844</v>
      </c>
      <c r="P252" s="16">
        <f t="shared" si="3"/>
        <v>0.0148457066</v>
      </c>
      <c r="T252" s="89">
        <v>42681.0</v>
      </c>
      <c r="U252" s="57">
        <v>2.356281</v>
      </c>
      <c r="V252" s="16">
        <f t="shared" si="4"/>
        <v>0.02903219185</v>
      </c>
      <c r="Z252" s="89">
        <v>42681.0</v>
      </c>
      <c r="AA252" s="81" t="s">
        <v>226</v>
      </c>
      <c r="AB252" s="16" t="str">
        <f t="shared" si="5"/>
        <v>#VALUE!</v>
      </c>
      <c r="AF252" s="89">
        <v>42681.0</v>
      </c>
      <c r="AG252" s="57">
        <v>16.59143</v>
      </c>
      <c r="AH252" s="16">
        <f t="shared" si="6"/>
        <v>0.002006255507</v>
      </c>
      <c r="AL252" s="89">
        <v>42681.0</v>
      </c>
      <c r="AM252" s="57">
        <v>15.49062</v>
      </c>
      <c r="AN252" s="16">
        <f t="shared" si="7"/>
        <v>0.01007030434</v>
      </c>
      <c r="AR252" s="89">
        <v>42681.0</v>
      </c>
      <c r="AS252" s="57">
        <v>2.828485</v>
      </c>
      <c r="AT252" s="16">
        <f t="shared" si="8"/>
        <v>0.03067480862</v>
      </c>
      <c r="AX252" s="89">
        <v>42681.0</v>
      </c>
      <c r="AY252" s="57">
        <v>0.219704</v>
      </c>
      <c r="AZ252" s="16">
        <f t="shared" si="9"/>
        <v>0.02380763764</v>
      </c>
      <c r="BD252" s="89">
        <v>42681.0</v>
      </c>
      <c r="BE252" s="57">
        <v>0.993253</v>
      </c>
      <c r="BF252" s="16">
        <f t="shared" si="10"/>
        <v>0.01680734208</v>
      </c>
    </row>
    <row r="253" ht="15.75" customHeight="1">
      <c r="B253" s="89">
        <v>42682.0</v>
      </c>
      <c r="C253" s="57">
        <v>4.82451</v>
      </c>
      <c r="D253" s="16">
        <f t="shared" si="1"/>
        <v>0.02354802657</v>
      </c>
      <c r="H253" s="89">
        <v>42682.0</v>
      </c>
      <c r="I253" s="57">
        <v>6.362355</v>
      </c>
      <c r="J253" s="16">
        <f t="shared" si="2"/>
        <v>0.007223998899</v>
      </c>
      <c r="N253" s="89">
        <v>42682.0</v>
      </c>
      <c r="O253" s="57">
        <v>32.56332</v>
      </c>
      <c r="P253" s="16">
        <f t="shared" si="3"/>
        <v>-0.01228811554</v>
      </c>
      <c r="T253" s="89">
        <v>42682.0</v>
      </c>
      <c r="U253" s="57">
        <v>2.37844</v>
      </c>
      <c r="V253" s="16">
        <f t="shared" si="4"/>
        <v>0.009404226406</v>
      </c>
      <c r="Z253" s="89">
        <v>42682.0</v>
      </c>
      <c r="AA253" s="81" t="s">
        <v>226</v>
      </c>
      <c r="AB253" s="16" t="str">
        <f t="shared" si="5"/>
        <v>#VALUE!</v>
      </c>
      <c r="AF253" s="89">
        <v>42682.0</v>
      </c>
      <c r="AG253" s="57">
        <v>16.99002</v>
      </c>
      <c r="AH253" s="16">
        <f t="shared" si="6"/>
        <v>0.02402384846</v>
      </c>
      <c r="AL253" s="89">
        <v>42682.0</v>
      </c>
      <c r="AM253" s="57">
        <v>16.4945</v>
      </c>
      <c r="AN253" s="16">
        <f t="shared" si="7"/>
        <v>0.0648056695</v>
      </c>
      <c r="AR253" s="89">
        <v>42682.0</v>
      </c>
      <c r="AS253" s="57">
        <v>2.828485</v>
      </c>
      <c r="AT253" s="16">
        <f t="shared" si="8"/>
        <v>0</v>
      </c>
      <c r="AX253" s="89">
        <v>42682.0</v>
      </c>
      <c r="AY253" s="57">
        <v>0.219704</v>
      </c>
      <c r="AZ253" s="16">
        <f t="shared" si="9"/>
        <v>0</v>
      </c>
      <c r="BD253" s="89">
        <v>42682.0</v>
      </c>
      <c r="BE253" s="57">
        <v>1.001461</v>
      </c>
      <c r="BF253" s="16">
        <f t="shared" si="10"/>
        <v>0.008263755559</v>
      </c>
    </row>
    <row r="254" ht="15.75" customHeight="1">
      <c r="B254" s="89">
        <v>42683.0</v>
      </c>
      <c r="C254" s="57">
        <v>4.783811</v>
      </c>
      <c r="D254" s="16">
        <f t="shared" si="1"/>
        <v>-0.008435882608</v>
      </c>
      <c r="H254" s="89">
        <v>42683.0</v>
      </c>
      <c r="I254" s="57">
        <v>6.271092</v>
      </c>
      <c r="J254" s="16">
        <f t="shared" si="2"/>
        <v>-0.01434421688</v>
      </c>
      <c r="N254" s="89">
        <v>42683.0</v>
      </c>
      <c r="O254" s="57">
        <v>32.54404</v>
      </c>
      <c r="P254" s="16">
        <f t="shared" si="3"/>
        <v>-0.0005920772206</v>
      </c>
      <c r="T254" s="89">
        <v>42683.0</v>
      </c>
      <c r="U254" s="57">
        <v>2.371053</v>
      </c>
      <c r="V254" s="16">
        <f t="shared" si="4"/>
        <v>-0.003105817258</v>
      </c>
      <c r="Z254" s="89">
        <v>42683.0</v>
      </c>
      <c r="AA254" s="81" t="s">
        <v>226</v>
      </c>
      <c r="AB254" s="16" t="str">
        <f t="shared" si="5"/>
        <v>#VALUE!</v>
      </c>
      <c r="AF254" s="89">
        <v>42683.0</v>
      </c>
      <c r="AG254" s="57">
        <v>16.89037</v>
      </c>
      <c r="AH254" s="16">
        <f t="shared" si="6"/>
        <v>-0.005865207928</v>
      </c>
      <c r="AL254" s="89">
        <v>42683.0</v>
      </c>
      <c r="AM254" s="57">
        <v>16.84972</v>
      </c>
      <c r="AN254" s="16">
        <f t="shared" si="7"/>
        <v>0.0215356634</v>
      </c>
      <c r="AR254" s="89">
        <v>42683.0</v>
      </c>
      <c r="AS254" s="57">
        <v>2.769558</v>
      </c>
      <c r="AT254" s="16">
        <f t="shared" si="8"/>
        <v>-0.02083341435</v>
      </c>
      <c r="AX254" s="89">
        <v>42683.0</v>
      </c>
      <c r="AY254" s="57">
        <v>0.221236</v>
      </c>
      <c r="AZ254" s="16">
        <f t="shared" si="9"/>
        <v>0.006973018243</v>
      </c>
      <c r="BD254" s="89">
        <v>42683.0</v>
      </c>
      <c r="BE254" s="57">
        <v>0.993253</v>
      </c>
      <c r="BF254" s="16">
        <f t="shared" si="10"/>
        <v>-0.008196025607</v>
      </c>
    </row>
    <row r="255" ht="15.75" customHeight="1">
      <c r="B255" s="89">
        <v>42684.0</v>
      </c>
      <c r="C255" s="57">
        <v>4.776411</v>
      </c>
      <c r="D255" s="16">
        <f t="shared" si="1"/>
        <v>-0.001546883855</v>
      </c>
      <c r="H255" s="89">
        <v>42684.0</v>
      </c>
      <c r="I255" s="57">
        <v>6.290648</v>
      </c>
      <c r="J255" s="16">
        <f t="shared" si="2"/>
        <v>0.003118436151</v>
      </c>
      <c r="N255" s="89">
        <v>42684.0</v>
      </c>
      <c r="O255" s="57">
        <v>32.29325</v>
      </c>
      <c r="P255" s="16">
        <f t="shared" si="3"/>
        <v>-0.007706172928</v>
      </c>
      <c r="T255" s="89">
        <v>42684.0</v>
      </c>
      <c r="U255" s="57">
        <v>2.385826</v>
      </c>
      <c r="V255" s="16">
        <f t="shared" si="4"/>
        <v>0.00623056507</v>
      </c>
      <c r="Z255" s="89">
        <v>42684.0</v>
      </c>
      <c r="AA255" s="81" t="s">
        <v>226</v>
      </c>
      <c r="AB255" s="16" t="str">
        <f t="shared" si="5"/>
        <v>#VALUE!</v>
      </c>
      <c r="AF255" s="89">
        <v>42684.0</v>
      </c>
      <c r="AG255" s="57">
        <v>16.72429</v>
      </c>
      <c r="AH255" s="16">
        <f t="shared" si="6"/>
        <v>-0.009832821898</v>
      </c>
      <c r="AL255" s="89">
        <v>42684.0</v>
      </c>
      <c r="AM255" s="57">
        <v>17.45205</v>
      </c>
      <c r="AN255" s="16">
        <f t="shared" si="7"/>
        <v>0.03574718156</v>
      </c>
      <c r="AR255" s="89">
        <v>42684.0</v>
      </c>
      <c r="AS255" s="57">
        <v>2.853739</v>
      </c>
      <c r="AT255" s="16">
        <f t="shared" si="8"/>
        <v>0.03039510276</v>
      </c>
      <c r="AX255" s="89">
        <v>42684.0</v>
      </c>
      <c r="AY255" s="57">
        <v>0.226857</v>
      </c>
      <c r="AZ255" s="16">
        <f t="shared" si="9"/>
        <v>0.02540725741</v>
      </c>
      <c r="BD255" s="89">
        <v>42684.0</v>
      </c>
      <c r="BE255" s="57">
        <v>0.993253</v>
      </c>
      <c r="BF255" s="16">
        <f t="shared" si="10"/>
        <v>0</v>
      </c>
    </row>
    <row r="256" ht="15.75" customHeight="1">
      <c r="B256" s="89">
        <v>42685.0</v>
      </c>
      <c r="C256" s="57">
        <v>4.80971</v>
      </c>
      <c r="D256" s="16">
        <f t="shared" si="1"/>
        <v>0.00697155249</v>
      </c>
      <c r="H256" s="89">
        <v>42685.0</v>
      </c>
      <c r="I256" s="57">
        <v>6.192866</v>
      </c>
      <c r="J256" s="16">
        <f t="shared" si="2"/>
        <v>-0.01554402662</v>
      </c>
      <c r="N256" s="89">
        <v>42685.0</v>
      </c>
      <c r="O256" s="57">
        <v>31.40586</v>
      </c>
      <c r="P256" s="16">
        <f t="shared" si="3"/>
        <v>-0.02747911715</v>
      </c>
      <c r="T256" s="89">
        <v>42685.0</v>
      </c>
      <c r="U256" s="57">
        <v>2.341508</v>
      </c>
      <c r="V256" s="16">
        <f t="shared" si="4"/>
        <v>-0.01857553736</v>
      </c>
      <c r="Z256" s="89">
        <v>42685.0</v>
      </c>
      <c r="AA256" s="81" t="s">
        <v>226</v>
      </c>
      <c r="AB256" s="16" t="str">
        <f t="shared" si="5"/>
        <v>#VALUE!</v>
      </c>
      <c r="AF256" s="89">
        <v>42685.0</v>
      </c>
      <c r="AG256" s="57">
        <v>16.69107</v>
      </c>
      <c r="AH256" s="16">
        <f t="shared" si="6"/>
        <v>-0.001986332454</v>
      </c>
      <c r="AL256" s="89">
        <v>42685.0</v>
      </c>
      <c r="AM256" s="57">
        <v>17.74549</v>
      </c>
      <c r="AN256" s="16">
        <f t="shared" si="7"/>
        <v>0.01681407055</v>
      </c>
      <c r="AR256" s="89">
        <v>42685.0</v>
      </c>
      <c r="AS256" s="57">
        <v>2.702214</v>
      </c>
      <c r="AT256" s="16">
        <f t="shared" si="8"/>
        <v>-0.05309700712</v>
      </c>
      <c r="AX256" s="89">
        <v>42685.0</v>
      </c>
      <c r="AY256" s="57">
        <v>0.225835</v>
      </c>
      <c r="AZ256" s="16">
        <f t="shared" si="9"/>
        <v>-0.00450504062</v>
      </c>
      <c r="BD256" s="89">
        <v>42685.0</v>
      </c>
      <c r="BE256" s="57">
        <v>0.976835</v>
      </c>
      <c r="BF256" s="16">
        <f t="shared" si="10"/>
        <v>-0.0165295247</v>
      </c>
    </row>
    <row r="257" ht="15.75" customHeight="1">
      <c r="B257" s="89">
        <v>42688.0</v>
      </c>
      <c r="C257" s="57">
        <v>4.706117</v>
      </c>
      <c r="D257" s="16">
        <f t="shared" si="1"/>
        <v>-0.0215383048</v>
      </c>
      <c r="H257" s="89">
        <v>42688.0</v>
      </c>
      <c r="I257" s="57">
        <v>6.127678</v>
      </c>
      <c r="J257" s="16">
        <f t="shared" si="2"/>
        <v>-0.01052630559</v>
      </c>
      <c r="N257" s="89">
        <v>42688.0</v>
      </c>
      <c r="O257" s="57">
        <v>30.38344</v>
      </c>
      <c r="P257" s="16">
        <f t="shared" si="3"/>
        <v>-0.03255507093</v>
      </c>
      <c r="T257" s="89">
        <v>42688.0</v>
      </c>
      <c r="U257" s="57">
        <v>2.371053</v>
      </c>
      <c r="V257" s="16">
        <f t="shared" si="4"/>
        <v>0.01261793682</v>
      </c>
      <c r="Z257" s="89">
        <v>42688.0</v>
      </c>
      <c r="AA257" s="81" t="s">
        <v>226</v>
      </c>
      <c r="AB257" s="16" t="str">
        <f t="shared" si="5"/>
        <v>#VALUE!</v>
      </c>
      <c r="AF257" s="89">
        <v>42688.0</v>
      </c>
      <c r="AG257" s="57">
        <v>16.75751</v>
      </c>
      <c r="AH257" s="16">
        <f t="shared" si="6"/>
        <v>0.003980571647</v>
      </c>
      <c r="AL257" s="89">
        <v>42688.0</v>
      </c>
      <c r="AM257" s="57">
        <v>17.94627</v>
      </c>
      <c r="AN257" s="16">
        <f t="shared" si="7"/>
        <v>0.01131442412</v>
      </c>
      <c r="AR257" s="89">
        <v>42688.0</v>
      </c>
      <c r="AS257" s="57">
        <v>2.660122</v>
      </c>
      <c r="AT257" s="16">
        <f t="shared" si="8"/>
        <v>-0.01557685661</v>
      </c>
      <c r="AX257" s="89">
        <v>42688.0</v>
      </c>
      <c r="AY257" s="57">
        <v>0.227623</v>
      </c>
      <c r="AZ257" s="16">
        <f t="shared" si="9"/>
        <v>0.007917284743</v>
      </c>
      <c r="BD257" s="89">
        <v>42688.0</v>
      </c>
      <c r="BE257" s="57">
        <v>0.976835</v>
      </c>
      <c r="BF257" s="16">
        <f t="shared" si="10"/>
        <v>0</v>
      </c>
    </row>
    <row r="258" ht="15.75" customHeight="1">
      <c r="B258" s="89">
        <v>42689.0</v>
      </c>
      <c r="C258" s="57">
        <v>4.732015</v>
      </c>
      <c r="D258" s="16">
        <f t="shared" si="1"/>
        <v>0.005503050604</v>
      </c>
      <c r="H258" s="89">
        <v>42689.0</v>
      </c>
      <c r="I258" s="57">
        <v>6.179828</v>
      </c>
      <c r="J258" s="16">
        <f t="shared" si="2"/>
        <v>0.008510564687</v>
      </c>
      <c r="N258" s="89">
        <v>42689.0</v>
      </c>
      <c r="O258" s="57">
        <v>30.63422</v>
      </c>
      <c r="P258" s="16">
        <f t="shared" si="3"/>
        <v>0.008253838275</v>
      </c>
      <c r="T258" s="89">
        <v>42689.0</v>
      </c>
      <c r="U258" s="57">
        <v>2.348894</v>
      </c>
      <c r="V258" s="16">
        <f t="shared" si="4"/>
        <v>-0.009345636728</v>
      </c>
      <c r="Z258" s="89">
        <v>42689.0</v>
      </c>
      <c r="AA258" s="81" t="s">
        <v>226</v>
      </c>
      <c r="AB258" s="16" t="str">
        <f t="shared" si="5"/>
        <v>#VALUE!</v>
      </c>
      <c r="AF258" s="89">
        <v>42689.0</v>
      </c>
      <c r="AG258" s="57">
        <v>16.60804</v>
      </c>
      <c r="AH258" s="16">
        <f t="shared" si="6"/>
        <v>-0.008919582921</v>
      </c>
      <c r="AL258" s="89">
        <v>42689.0</v>
      </c>
      <c r="AM258" s="57">
        <v>17.56016</v>
      </c>
      <c r="AN258" s="16">
        <f t="shared" si="7"/>
        <v>-0.02151477717</v>
      </c>
      <c r="AR258" s="89">
        <v>42689.0</v>
      </c>
      <c r="AS258" s="57">
        <v>2.76114</v>
      </c>
      <c r="AT258" s="16">
        <f t="shared" si="8"/>
        <v>0.03797495002</v>
      </c>
      <c r="AX258" s="89">
        <v>42689.0</v>
      </c>
      <c r="AY258" s="57">
        <v>0.224558</v>
      </c>
      <c r="AZ258" s="16">
        <f t="shared" si="9"/>
        <v>-0.01346524736</v>
      </c>
      <c r="BD258" s="89">
        <v>42689.0</v>
      </c>
      <c r="BE258" s="57">
        <v>0.993253</v>
      </c>
      <c r="BF258" s="16">
        <f t="shared" si="10"/>
        <v>0.01680734208</v>
      </c>
    </row>
    <row r="259" ht="15.75" customHeight="1">
      <c r="B259" s="89">
        <v>42690.0</v>
      </c>
      <c r="C259" s="57">
        <v>4.854107</v>
      </c>
      <c r="D259" s="16">
        <f t="shared" si="1"/>
        <v>0.02580127071</v>
      </c>
      <c r="H259" s="89">
        <v>42690.0</v>
      </c>
      <c r="I259" s="57">
        <v>6.147235</v>
      </c>
      <c r="J259" s="16">
        <f t="shared" si="2"/>
        <v>-0.005274095007</v>
      </c>
      <c r="N259" s="89">
        <v>42690.0</v>
      </c>
      <c r="O259" s="57">
        <v>31.25154</v>
      </c>
      <c r="P259" s="16">
        <f t="shared" si="3"/>
        <v>0.02015132097</v>
      </c>
      <c r="T259" s="89">
        <v>42690.0</v>
      </c>
      <c r="U259" s="57">
        <v>2.326734</v>
      </c>
      <c r="V259" s="16">
        <f t="shared" si="4"/>
        <v>-0.009434227343</v>
      </c>
      <c r="Z259" s="89">
        <v>42690.0</v>
      </c>
      <c r="AA259" s="81" t="s">
        <v>226</v>
      </c>
      <c r="AB259" s="16" t="str">
        <f t="shared" si="5"/>
        <v>#VALUE!</v>
      </c>
      <c r="AF259" s="89">
        <v>42690.0</v>
      </c>
      <c r="AG259" s="57">
        <v>16.69107</v>
      </c>
      <c r="AH259" s="16">
        <f t="shared" si="6"/>
        <v>0.00499938584</v>
      </c>
      <c r="AL259" s="89">
        <v>42690.0</v>
      </c>
      <c r="AM259" s="57">
        <v>17.5756</v>
      </c>
      <c r="AN259" s="16">
        <f t="shared" si="7"/>
        <v>0.0008792630591</v>
      </c>
      <c r="AR259" s="89">
        <v>42690.0</v>
      </c>
      <c r="AS259" s="57">
        <v>2.693795</v>
      </c>
      <c r="AT259" s="16">
        <f t="shared" si="8"/>
        <v>-0.02439028807</v>
      </c>
      <c r="AX259" s="89">
        <v>42690.0</v>
      </c>
      <c r="AY259" s="57">
        <v>0.230433</v>
      </c>
      <c r="AZ259" s="16">
        <f t="shared" si="9"/>
        <v>0.0261625059</v>
      </c>
      <c r="BD259" s="89">
        <v>42690.0</v>
      </c>
      <c r="BE259" s="57">
        <v>0.968627</v>
      </c>
      <c r="BF259" s="16">
        <f t="shared" si="10"/>
        <v>-0.02479328026</v>
      </c>
    </row>
    <row r="260" ht="15.75" customHeight="1">
      <c r="B260" s="89">
        <v>42691.0</v>
      </c>
      <c r="C260" s="57">
        <v>4.909604</v>
      </c>
      <c r="D260" s="16">
        <f t="shared" si="1"/>
        <v>0.0114329989</v>
      </c>
      <c r="H260" s="89">
        <v>42691.0</v>
      </c>
      <c r="I260" s="57">
        <v>6.218942</v>
      </c>
      <c r="J260" s="16">
        <f t="shared" si="2"/>
        <v>0.01166491927</v>
      </c>
      <c r="N260" s="89">
        <v>42691.0</v>
      </c>
      <c r="O260" s="57">
        <v>31.63736</v>
      </c>
      <c r="P260" s="16">
        <f t="shared" si="3"/>
        <v>0.01234563161</v>
      </c>
      <c r="T260" s="89">
        <v>42691.0</v>
      </c>
      <c r="U260" s="57">
        <v>2.304575</v>
      </c>
      <c r="V260" s="16">
        <f t="shared" si="4"/>
        <v>-0.009523649889</v>
      </c>
      <c r="Z260" s="89">
        <v>42691.0</v>
      </c>
      <c r="AA260" s="81" t="s">
        <v>226</v>
      </c>
      <c r="AB260" s="16" t="str">
        <f t="shared" si="5"/>
        <v>#VALUE!</v>
      </c>
      <c r="AF260" s="89">
        <v>42691.0</v>
      </c>
      <c r="AG260" s="57">
        <v>16.72429</v>
      </c>
      <c r="AH260" s="16">
        <f t="shared" si="6"/>
        <v>0.001990285823</v>
      </c>
      <c r="AL260" s="89">
        <v>42691.0</v>
      </c>
      <c r="AM260" s="57">
        <v>17.83816</v>
      </c>
      <c r="AN260" s="16">
        <f t="shared" si="7"/>
        <v>0.01493889256</v>
      </c>
      <c r="AR260" s="89">
        <v>42691.0</v>
      </c>
      <c r="AS260" s="57">
        <v>2.693795</v>
      </c>
      <c r="AT260" s="16">
        <f t="shared" si="8"/>
        <v>0</v>
      </c>
      <c r="AX260" s="89">
        <v>42691.0</v>
      </c>
      <c r="AY260" s="57">
        <v>0.230433</v>
      </c>
      <c r="AZ260" s="16">
        <f t="shared" si="9"/>
        <v>0</v>
      </c>
      <c r="BD260" s="89">
        <v>42691.0</v>
      </c>
      <c r="BE260" s="57">
        <v>0.985044</v>
      </c>
      <c r="BF260" s="16">
        <f t="shared" si="10"/>
        <v>0.01694873259</v>
      </c>
    </row>
    <row r="261" ht="15.75" customHeight="1">
      <c r="B261" s="89">
        <v>42692.0</v>
      </c>
      <c r="C261" s="57">
        <v>4.961401</v>
      </c>
      <c r="D261" s="16">
        <f t="shared" si="1"/>
        <v>0.01055013806</v>
      </c>
      <c r="H261" s="89">
        <v>42692.0</v>
      </c>
      <c r="I261" s="57">
        <v>6.375392</v>
      </c>
      <c r="J261" s="16">
        <f t="shared" si="2"/>
        <v>0.02515701224</v>
      </c>
      <c r="N261" s="89">
        <v>42692.0</v>
      </c>
      <c r="O261" s="57">
        <v>31.15508</v>
      </c>
      <c r="P261" s="16">
        <f t="shared" si="3"/>
        <v>-0.01524400266</v>
      </c>
      <c r="T261" s="89">
        <v>42692.0</v>
      </c>
      <c r="U261" s="57">
        <v>2.326734</v>
      </c>
      <c r="V261" s="16">
        <f t="shared" si="4"/>
        <v>0.009615221896</v>
      </c>
      <c r="Z261" s="89">
        <v>42692.0</v>
      </c>
      <c r="AA261" s="81" t="s">
        <v>226</v>
      </c>
      <c r="AB261" s="16" t="str">
        <f t="shared" si="5"/>
        <v>#VALUE!</v>
      </c>
      <c r="AF261" s="89">
        <v>42692.0</v>
      </c>
      <c r="AG261" s="57">
        <v>16.82394</v>
      </c>
      <c r="AH261" s="16">
        <f t="shared" si="6"/>
        <v>0.00595839943</v>
      </c>
      <c r="AL261" s="89">
        <v>42692.0</v>
      </c>
      <c r="AM261" s="57">
        <v>18.64126</v>
      </c>
      <c r="AN261" s="16">
        <f t="shared" si="7"/>
        <v>0.04502145961</v>
      </c>
      <c r="AR261" s="89">
        <v>42692.0</v>
      </c>
      <c r="AS261" s="57">
        <v>2.676959</v>
      </c>
      <c r="AT261" s="16">
        <f t="shared" si="8"/>
        <v>-0.006249918795</v>
      </c>
      <c r="AX261" s="89">
        <v>42692.0</v>
      </c>
      <c r="AY261" s="57">
        <v>0.232477</v>
      </c>
      <c r="AZ261" s="16">
        <f t="shared" si="9"/>
        <v>0.008870257298</v>
      </c>
      <c r="BD261" s="89">
        <v>42692.0</v>
      </c>
      <c r="BE261" s="57">
        <v>0.976835</v>
      </c>
      <c r="BF261" s="16">
        <f t="shared" si="10"/>
        <v>-0.008333637888</v>
      </c>
    </row>
    <row r="262" ht="15.75" customHeight="1">
      <c r="B262" s="89">
        <v>42695.0</v>
      </c>
      <c r="C262" s="57">
        <v>4.990999</v>
      </c>
      <c r="D262" s="16">
        <f t="shared" si="1"/>
        <v>0.005965653653</v>
      </c>
      <c r="H262" s="89">
        <v>42695.0</v>
      </c>
      <c r="I262" s="57">
        <v>6.310205</v>
      </c>
      <c r="J262" s="16">
        <f t="shared" si="2"/>
        <v>-0.01022478304</v>
      </c>
      <c r="N262" s="89">
        <v>42695.0</v>
      </c>
      <c r="O262" s="57">
        <v>31.36728</v>
      </c>
      <c r="P262" s="16">
        <f t="shared" si="3"/>
        <v>0.006811088272</v>
      </c>
      <c r="T262" s="89">
        <v>42695.0</v>
      </c>
      <c r="U262" s="57">
        <v>2.319348</v>
      </c>
      <c r="V262" s="16">
        <f t="shared" si="4"/>
        <v>-0.003174406701</v>
      </c>
      <c r="Z262" s="89">
        <v>42695.0</v>
      </c>
      <c r="AA262" s="81" t="s">
        <v>226</v>
      </c>
      <c r="AB262" s="16" t="str">
        <f t="shared" si="5"/>
        <v>#VALUE!</v>
      </c>
      <c r="AF262" s="89">
        <v>42695.0</v>
      </c>
      <c r="AG262" s="57">
        <v>16.87376</v>
      </c>
      <c r="AH262" s="16">
        <f t="shared" si="6"/>
        <v>0.0029612564</v>
      </c>
      <c r="AL262" s="89">
        <v>42695.0</v>
      </c>
      <c r="AM262" s="57">
        <v>18.37871</v>
      </c>
      <c r="AN262" s="16">
        <f t="shared" si="7"/>
        <v>-0.01408434838</v>
      </c>
      <c r="AR262" s="89">
        <v>42695.0</v>
      </c>
      <c r="AS262" s="57">
        <v>2.693795</v>
      </c>
      <c r="AT262" s="16">
        <f t="shared" si="8"/>
        <v>0.006289225946</v>
      </c>
      <c r="AX262" s="89">
        <v>42695.0</v>
      </c>
      <c r="AY262" s="57">
        <v>0.235032</v>
      </c>
      <c r="AZ262" s="16">
        <f t="shared" si="9"/>
        <v>0.01099033453</v>
      </c>
      <c r="BD262" s="89">
        <v>42695.0</v>
      </c>
      <c r="BE262" s="57">
        <v>0.968627</v>
      </c>
      <c r="BF262" s="16">
        <f t="shared" si="10"/>
        <v>-0.008402647325</v>
      </c>
    </row>
    <row r="263" ht="15.75" customHeight="1">
      <c r="B263" s="89">
        <v>42696.0</v>
      </c>
      <c r="C263" s="57">
        <v>4.935502</v>
      </c>
      <c r="D263" s="16">
        <f t="shared" si="1"/>
        <v>-0.01111941717</v>
      </c>
      <c r="H263" s="89">
        <v>42696.0</v>
      </c>
      <c r="I263" s="57">
        <v>6.264572</v>
      </c>
      <c r="J263" s="16">
        <f t="shared" si="2"/>
        <v>-0.007231619258</v>
      </c>
      <c r="N263" s="89">
        <v>42696.0</v>
      </c>
      <c r="O263" s="57">
        <v>32.11964</v>
      </c>
      <c r="P263" s="16">
        <f t="shared" si="3"/>
        <v>0.02398550337</v>
      </c>
      <c r="T263" s="89">
        <v>42696.0</v>
      </c>
      <c r="U263" s="57">
        <v>2.37844</v>
      </c>
      <c r="V263" s="16">
        <f t="shared" si="4"/>
        <v>0.02547784981</v>
      </c>
      <c r="Z263" s="89">
        <v>42696.0</v>
      </c>
      <c r="AA263" s="81" t="s">
        <v>226</v>
      </c>
      <c r="AB263" s="16" t="str">
        <f t="shared" si="5"/>
        <v>#VALUE!</v>
      </c>
      <c r="AF263" s="89">
        <v>42696.0</v>
      </c>
      <c r="AG263" s="57">
        <v>16.70768</v>
      </c>
      <c r="AH263" s="16">
        <f t="shared" si="6"/>
        <v>-0.009842501019</v>
      </c>
      <c r="AL263" s="89">
        <v>42696.0</v>
      </c>
      <c r="AM263" s="57">
        <v>18.73392</v>
      </c>
      <c r="AN263" s="16">
        <f t="shared" si="7"/>
        <v>0.0193272542</v>
      </c>
      <c r="AR263" s="89">
        <v>42696.0</v>
      </c>
      <c r="AS263" s="57">
        <v>2.668541</v>
      </c>
      <c r="AT263" s="16">
        <f t="shared" si="8"/>
        <v>-0.009374878192</v>
      </c>
      <c r="AX263" s="89">
        <v>42696.0</v>
      </c>
      <c r="AY263" s="57">
        <v>0.238864</v>
      </c>
      <c r="AZ263" s="16">
        <f t="shared" si="9"/>
        <v>0.01630416284</v>
      </c>
      <c r="BD263" s="89">
        <v>42696.0</v>
      </c>
      <c r="BE263" s="57">
        <v>0.968627</v>
      </c>
      <c r="BF263" s="16">
        <f t="shared" si="10"/>
        <v>0</v>
      </c>
    </row>
    <row r="264" ht="15.75" customHeight="1">
      <c r="B264" s="89">
        <v>42697.0</v>
      </c>
      <c r="C264" s="57">
        <v>4.939202</v>
      </c>
      <c r="D264" s="16">
        <f t="shared" si="1"/>
        <v>0.0007496704489</v>
      </c>
      <c r="H264" s="89">
        <v>42697.0</v>
      </c>
      <c r="I264" s="57">
        <v>6.258053</v>
      </c>
      <c r="J264" s="16">
        <f t="shared" si="2"/>
        <v>-0.001040613788</v>
      </c>
      <c r="N264" s="89">
        <v>42697.0</v>
      </c>
      <c r="O264" s="57">
        <v>32.00389</v>
      </c>
      <c r="P264" s="16">
        <f t="shared" si="3"/>
        <v>-0.003603714114</v>
      </c>
      <c r="T264" s="89">
        <v>42697.0</v>
      </c>
      <c r="U264" s="57">
        <v>2.415372</v>
      </c>
      <c r="V264" s="16">
        <f t="shared" si="4"/>
        <v>0.01552782496</v>
      </c>
      <c r="Z264" s="89">
        <v>42697.0</v>
      </c>
      <c r="AA264" s="81" t="s">
        <v>226</v>
      </c>
      <c r="AB264" s="16" t="str">
        <f t="shared" si="5"/>
        <v>#VALUE!</v>
      </c>
      <c r="AF264" s="89">
        <v>42697.0</v>
      </c>
      <c r="AG264" s="57">
        <v>16.58312</v>
      </c>
      <c r="AH264" s="16">
        <f t="shared" si="6"/>
        <v>-0.007455254111</v>
      </c>
      <c r="AL264" s="89">
        <v>42697.0</v>
      </c>
      <c r="AM264" s="57">
        <v>18.74937</v>
      </c>
      <c r="AN264" s="16">
        <f t="shared" si="7"/>
        <v>0.000824707269</v>
      </c>
      <c r="AR264" s="89">
        <v>42697.0</v>
      </c>
      <c r="AS264" s="57">
        <v>2.660122</v>
      </c>
      <c r="AT264" s="16">
        <f t="shared" si="8"/>
        <v>-0.003154907494</v>
      </c>
      <c r="AX264" s="89">
        <v>42697.0</v>
      </c>
      <c r="AY264" s="57">
        <v>0.231966</v>
      </c>
      <c r="AZ264" s="16">
        <f t="shared" si="9"/>
        <v>-0.02887835756</v>
      </c>
      <c r="BD264" s="89">
        <v>42697.0</v>
      </c>
      <c r="BE264" s="57">
        <v>0.960418</v>
      </c>
      <c r="BF264" s="16">
        <f t="shared" si="10"/>
        <v>-0.008474882488</v>
      </c>
    </row>
    <row r="265" ht="15.75" customHeight="1">
      <c r="B265" s="89">
        <v>42698.0</v>
      </c>
      <c r="C265" s="57">
        <v>4.905903</v>
      </c>
      <c r="D265" s="16">
        <f t="shared" si="1"/>
        <v>-0.006741777315</v>
      </c>
      <c r="H265" s="89">
        <v>42698.0</v>
      </c>
      <c r="I265" s="57">
        <v>6.264572</v>
      </c>
      <c r="J265" s="16">
        <f t="shared" si="2"/>
        <v>0.001041697793</v>
      </c>
      <c r="N265" s="89">
        <v>42698.0</v>
      </c>
      <c r="O265" s="57">
        <v>32.04247</v>
      </c>
      <c r="P265" s="16">
        <f t="shared" si="3"/>
        <v>0.001205478459</v>
      </c>
      <c r="T265" s="89">
        <v>42698.0</v>
      </c>
      <c r="U265" s="57">
        <v>2.437531</v>
      </c>
      <c r="V265" s="16">
        <f t="shared" si="4"/>
        <v>0.009174156196</v>
      </c>
      <c r="Z265" s="89">
        <v>42698.0</v>
      </c>
      <c r="AA265" s="81" t="s">
        <v>226</v>
      </c>
      <c r="AB265" s="16" t="str">
        <f t="shared" si="5"/>
        <v>#VALUE!</v>
      </c>
      <c r="AF265" s="89">
        <v>42698.0</v>
      </c>
      <c r="AG265" s="57">
        <v>16.50839</v>
      </c>
      <c r="AH265" s="16">
        <f t="shared" si="6"/>
        <v>-0.00450638963</v>
      </c>
      <c r="AL265" s="89">
        <v>42698.0</v>
      </c>
      <c r="AM265" s="57">
        <v>18.87292</v>
      </c>
      <c r="AN265" s="16">
        <f t="shared" si="7"/>
        <v>0.006589554742</v>
      </c>
      <c r="AR265" s="89">
        <v>42698.0</v>
      </c>
      <c r="AS265" s="57">
        <v>2.609614</v>
      </c>
      <c r="AT265" s="16">
        <f t="shared" si="8"/>
        <v>-0.01898709909</v>
      </c>
      <c r="AX265" s="89">
        <v>42698.0</v>
      </c>
      <c r="AY265" s="57">
        <v>0.229156</v>
      </c>
      <c r="AZ265" s="16">
        <f t="shared" si="9"/>
        <v>-0.01211384427</v>
      </c>
      <c r="BD265" s="89">
        <v>42698.0</v>
      </c>
      <c r="BE265" s="57">
        <v>0.944</v>
      </c>
      <c r="BF265" s="16">
        <f t="shared" si="10"/>
        <v>-0.01709464004</v>
      </c>
    </row>
    <row r="266" ht="15.75" customHeight="1">
      <c r="B266" s="89">
        <v>42699.0</v>
      </c>
      <c r="C266" s="57">
        <v>4.887405</v>
      </c>
      <c r="D266" s="16">
        <f t="shared" si="1"/>
        <v>-0.003770559671</v>
      </c>
      <c r="H266" s="89">
        <v>42699.0</v>
      </c>
      <c r="I266" s="57">
        <v>6.394948</v>
      </c>
      <c r="J266" s="16">
        <f t="shared" si="2"/>
        <v>0.02081163725</v>
      </c>
      <c r="N266" s="89">
        <v>42699.0</v>
      </c>
      <c r="O266" s="57">
        <v>31.98459</v>
      </c>
      <c r="P266" s="16">
        <f t="shared" si="3"/>
        <v>-0.001806352631</v>
      </c>
      <c r="T266" s="89">
        <v>42699.0</v>
      </c>
      <c r="U266" s="57">
        <v>2.437531</v>
      </c>
      <c r="V266" s="16">
        <f t="shared" si="4"/>
        <v>0</v>
      </c>
      <c r="Z266" s="89">
        <v>42699.0</v>
      </c>
      <c r="AA266" s="81" t="s">
        <v>226</v>
      </c>
      <c r="AB266" s="16" t="str">
        <f t="shared" si="5"/>
        <v>#VALUE!</v>
      </c>
      <c r="AF266" s="89">
        <v>42699.0</v>
      </c>
      <c r="AG266" s="57">
        <v>16.60804</v>
      </c>
      <c r="AH266" s="16">
        <f t="shared" si="6"/>
        <v>0.00603632456</v>
      </c>
      <c r="AL266" s="89">
        <v>42699.0</v>
      </c>
      <c r="AM266" s="57">
        <v>19.18181</v>
      </c>
      <c r="AN266" s="16">
        <f t="shared" si="7"/>
        <v>0.01636683672</v>
      </c>
      <c r="AR266" s="89">
        <v>42699.0</v>
      </c>
      <c r="AS266" s="57">
        <v>2.609614</v>
      </c>
      <c r="AT266" s="16">
        <f t="shared" si="8"/>
        <v>0</v>
      </c>
      <c r="AX266" s="89">
        <v>42699.0</v>
      </c>
      <c r="AY266" s="57">
        <v>0.234777</v>
      </c>
      <c r="AZ266" s="16">
        <f t="shared" si="9"/>
        <v>0.02452914172</v>
      </c>
      <c r="BD266" s="89">
        <v>42699.0</v>
      </c>
      <c r="BE266" s="57">
        <v>0.935791</v>
      </c>
      <c r="BF266" s="16">
        <f t="shared" si="10"/>
        <v>-0.008695974576</v>
      </c>
    </row>
    <row r="267" ht="15.75" customHeight="1">
      <c r="B267" s="89">
        <v>42702.0</v>
      </c>
      <c r="C267" s="57">
        <v>4.917003</v>
      </c>
      <c r="D267" s="16">
        <f t="shared" si="1"/>
        <v>0.00605597449</v>
      </c>
      <c r="H267" s="89">
        <v>42702.0</v>
      </c>
      <c r="I267" s="57">
        <v>6.316723</v>
      </c>
      <c r="J267" s="16">
        <f t="shared" si="2"/>
        <v>-0.01223231213</v>
      </c>
      <c r="N267" s="89">
        <v>42702.0</v>
      </c>
      <c r="O267" s="57">
        <v>32.33184</v>
      </c>
      <c r="P267" s="16">
        <f t="shared" si="3"/>
        <v>0.01085679072</v>
      </c>
      <c r="T267" s="89">
        <v>42702.0</v>
      </c>
      <c r="U267" s="57">
        <v>2.437531</v>
      </c>
      <c r="V267" s="16">
        <f t="shared" si="4"/>
        <v>0</v>
      </c>
      <c r="Z267" s="89">
        <v>42702.0</v>
      </c>
      <c r="AA267" s="81" t="s">
        <v>226</v>
      </c>
      <c r="AB267" s="16" t="str">
        <f t="shared" si="5"/>
        <v>#VALUE!</v>
      </c>
      <c r="AF267" s="89">
        <v>42702.0</v>
      </c>
      <c r="AG267" s="57">
        <v>16.60804</v>
      </c>
      <c r="AH267" s="16">
        <f t="shared" si="6"/>
        <v>0</v>
      </c>
      <c r="AL267" s="89">
        <v>42702.0</v>
      </c>
      <c r="AM267" s="57">
        <v>18.99648</v>
      </c>
      <c r="AN267" s="16">
        <f t="shared" si="7"/>
        <v>-0.009661757676</v>
      </c>
      <c r="AR267" s="89">
        <v>42702.0</v>
      </c>
      <c r="AS267" s="57">
        <v>2.609614</v>
      </c>
      <c r="AT267" s="16">
        <f t="shared" si="8"/>
        <v>0</v>
      </c>
      <c r="AX267" s="89">
        <v>42702.0</v>
      </c>
      <c r="AY267" s="57">
        <v>0.231966</v>
      </c>
      <c r="AZ267" s="16">
        <f t="shared" si="9"/>
        <v>-0.0119730638</v>
      </c>
      <c r="BD267" s="89">
        <v>42702.0</v>
      </c>
      <c r="BE267" s="57">
        <v>0.944</v>
      </c>
      <c r="BF267" s="16">
        <f t="shared" si="10"/>
        <v>0.008772257908</v>
      </c>
    </row>
    <row r="268" ht="15.75" customHeight="1">
      <c r="B268" s="89">
        <v>42703.0</v>
      </c>
      <c r="C268" s="57">
        <v>4.861507</v>
      </c>
      <c r="D268" s="16">
        <f t="shared" si="1"/>
        <v>-0.01128654996</v>
      </c>
      <c r="H268" s="89">
        <v>42703.0</v>
      </c>
      <c r="I268" s="57">
        <v>6.082046</v>
      </c>
      <c r="J268" s="16">
        <f t="shared" si="2"/>
        <v>-0.03715170034</v>
      </c>
      <c r="N268" s="89">
        <v>42703.0</v>
      </c>
      <c r="O268" s="57">
        <v>31.61807</v>
      </c>
      <c r="P268" s="16">
        <f t="shared" si="3"/>
        <v>-0.02207638043</v>
      </c>
      <c r="T268" s="89">
        <v>42703.0</v>
      </c>
      <c r="U268" s="57">
        <v>2.407986</v>
      </c>
      <c r="V268" s="16">
        <f t="shared" si="4"/>
        <v>-0.01212087149</v>
      </c>
      <c r="Z268" s="89">
        <v>42703.0</v>
      </c>
      <c r="AA268" s="81" t="s">
        <v>226</v>
      </c>
      <c r="AB268" s="16" t="str">
        <f t="shared" si="5"/>
        <v>#VALUE!</v>
      </c>
      <c r="AF268" s="89">
        <v>42703.0</v>
      </c>
      <c r="AG268" s="57">
        <v>16.45856</v>
      </c>
      <c r="AH268" s="16">
        <f t="shared" si="6"/>
        <v>-0.009000460018</v>
      </c>
      <c r="AL268" s="89">
        <v>42703.0</v>
      </c>
      <c r="AM268" s="57">
        <v>18.76481</v>
      </c>
      <c r="AN268" s="16">
        <f t="shared" si="7"/>
        <v>-0.01219541726</v>
      </c>
      <c r="AR268" s="89">
        <v>42703.0</v>
      </c>
      <c r="AS268" s="57">
        <v>2.609614</v>
      </c>
      <c r="AT268" s="16">
        <f t="shared" si="8"/>
        <v>0</v>
      </c>
      <c r="AX268" s="89">
        <v>42703.0</v>
      </c>
      <c r="AY268" s="57">
        <v>0.231966</v>
      </c>
      <c r="AZ268" s="16">
        <f t="shared" si="9"/>
        <v>0</v>
      </c>
      <c r="BD268" s="89">
        <v>42703.0</v>
      </c>
      <c r="BE268" s="57">
        <v>0.944</v>
      </c>
      <c r="BF268" s="16">
        <f t="shared" si="10"/>
        <v>0</v>
      </c>
    </row>
    <row r="269" ht="15.75" customHeight="1">
      <c r="B269" s="89">
        <v>42704.0</v>
      </c>
      <c r="C269" s="57">
        <v>5.068695</v>
      </c>
      <c r="D269" s="16">
        <f t="shared" si="1"/>
        <v>0.04261806061</v>
      </c>
      <c r="H269" s="89">
        <v>42704.0</v>
      </c>
      <c r="I269" s="57">
        <v>5.886482</v>
      </c>
      <c r="J269" s="16">
        <f t="shared" si="2"/>
        <v>-0.03215431123</v>
      </c>
      <c r="N269" s="89">
        <v>42704.0</v>
      </c>
      <c r="O269" s="57">
        <v>31.65665</v>
      </c>
      <c r="P269" s="16">
        <f t="shared" si="3"/>
        <v>0.001220188329</v>
      </c>
      <c r="T269" s="89">
        <v>42704.0</v>
      </c>
      <c r="U269" s="57">
        <v>2.452304</v>
      </c>
      <c r="V269" s="16">
        <f t="shared" si="4"/>
        <v>0.01840459205</v>
      </c>
      <c r="Z269" s="89">
        <v>42704.0</v>
      </c>
      <c r="AA269" s="81" t="s">
        <v>226</v>
      </c>
      <c r="AB269" s="16" t="str">
        <f t="shared" si="5"/>
        <v>#VALUE!</v>
      </c>
      <c r="AF269" s="89">
        <v>42704.0</v>
      </c>
      <c r="AG269" s="57">
        <v>16.64125</v>
      </c>
      <c r="AH269" s="16">
        <f t="shared" si="6"/>
        <v>0.01109999903</v>
      </c>
      <c r="AL269" s="89">
        <v>42704.0</v>
      </c>
      <c r="AM269" s="57">
        <v>19.02737</v>
      </c>
      <c r="AN269" s="16">
        <f t="shared" si="7"/>
        <v>0.01399214807</v>
      </c>
      <c r="AR269" s="89">
        <v>42704.0</v>
      </c>
      <c r="AS269" s="57">
        <v>2.676959</v>
      </c>
      <c r="AT269" s="16">
        <f t="shared" si="8"/>
        <v>0.02580649859</v>
      </c>
      <c r="AX269" s="89">
        <v>42704.0</v>
      </c>
      <c r="AY269" s="57">
        <v>0.22839</v>
      </c>
      <c r="AZ269" s="16">
        <f t="shared" si="9"/>
        <v>-0.01541605235</v>
      </c>
      <c r="BD269" s="89">
        <v>42704.0</v>
      </c>
      <c r="BE269" s="57">
        <v>0.927583</v>
      </c>
      <c r="BF269" s="16">
        <f t="shared" si="10"/>
        <v>-0.01739088983</v>
      </c>
    </row>
    <row r="270" ht="15.75" customHeight="1">
      <c r="B270" s="89">
        <v>42705.0</v>
      </c>
      <c r="C270" s="57">
        <v>5.002098</v>
      </c>
      <c r="D270" s="16">
        <f t="shared" si="1"/>
        <v>-0.01313888486</v>
      </c>
      <c r="H270" s="89">
        <v>42705.0</v>
      </c>
      <c r="I270" s="57">
        <v>5.795219</v>
      </c>
      <c r="J270" s="16">
        <f t="shared" si="2"/>
        <v>-0.01550382724</v>
      </c>
      <c r="N270" s="89">
        <v>42705.0</v>
      </c>
      <c r="O270" s="57">
        <v>31.7531</v>
      </c>
      <c r="P270" s="16">
        <f t="shared" si="3"/>
        <v>0.00304675321</v>
      </c>
      <c r="T270" s="89">
        <v>42705.0</v>
      </c>
      <c r="U270" s="57">
        <v>2.393213</v>
      </c>
      <c r="V270" s="16">
        <f t="shared" si="4"/>
        <v>-0.02409611533</v>
      </c>
      <c r="Z270" s="89">
        <v>42705.0</v>
      </c>
      <c r="AA270" s="81" t="s">
        <v>226</v>
      </c>
      <c r="AB270" s="16" t="str">
        <f t="shared" si="5"/>
        <v>#VALUE!</v>
      </c>
      <c r="AF270" s="89">
        <v>42705.0</v>
      </c>
      <c r="AG270" s="57">
        <v>16.39213</v>
      </c>
      <c r="AH270" s="16">
        <f t="shared" si="6"/>
        <v>-0.01497002929</v>
      </c>
      <c r="AL270" s="89">
        <v>42705.0</v>
      </c>
      <c r="AM270" s="57">
        <v>18.37871</v>
      </c>
      <c r="AN270" s="16">
        <f t="shared" si="7"/>
        <v>-0.03409089117</v>
      </c>
      <c r="AR270" s="89">
        <v>42705.0</v>
      </c>
      <c r="AS270" s="57">
        <v>2.584359</v>
      </c>
      <c r="AT270" s="16">
        <f t="shared" si="8"/>
        <v>-0.03459148982</v>
      </c>
      <c r="AX270" s="89">
        <v>42705.0</v>
      </c>
      <c r="AY270" s="57">
        <v>0.226601</v>
      </c>
      <c r="AZ270" s="16">
        <f t="shared" si="9"/>
        <v>-0.007833092517</v>
      </c>
      <c r="BD270" s="89">
        <v>42705.0</v>
      </c>
      <c r="BE270" s="57">
        <v>0.985044</v>
      </c>
      <c r="BF270" s="16">
        <f t="shared" si="10"/>
        <v>0.06194701714</v>
      </c>
    </row>
    <row r="271" ht="15.75" customHeight="1">
      <c r="B271" s="89">
        <v>42706.0</v>
      </c>
      <c r="C271" s="57">
        <v>5.042795</v>
      </c>
      <c r="D271" s="16">
        <f t="shared" si="1"/>
        <v>0.00813598614</v>
      </c>
      <c r="H271" s="89">
        <v>42706.0</v>
      </c>
      <c r="I271" s="57">
        <v>5.847369</v>
      </c>
      <c r="J271" s="16">
        <f t="shared" si="2"/>
        <v>0.008998797112</v>
      </c>
      <c r="N271" s="89">
        <v>42706.0</v>
      </c>
      <c r="O271" s="57">
        <v>31.92672</v>
      </c>
      <c r="P271" s="16">
        <f t="shared" si="3"/>
        <v>0.005467812592</v>
      </c>
      <c r="T271" s="89">
        <v>42706.0</v>
      </c>
      <c r="U271" s="57">
        <v>2.437531</v>
      </c>
      <c r="V271" s="16">
        <f t="shared" si="4"/>
        <v>0.01851820126</v>
      </c>
      <c r="Z271" s="89">
        <v>42706.0</v>
      </c>
      <c r="AA271" s="81" t="s">
        <v>226</v>
      </c>
      <c r="AB271" s="16" t="str">
        <f t="shared" si="5"/>
        <v>#VALUE!</v>
      </c>
      <c r="AF271" s="89">
        <v>42706.0</v>
      </c>
      <c r="AG271" s="57">
        <v>16.525</v>
      </c>
      <c r="AH271" s="16">
        <f t="shared" si="6"/>
        <v>0.008105719025</v>
      </c>
      <c r="AL271" s="89">
        <v>42706.0</v>
      </c>
      <c r="AM271" s="57">
        <v>18.34782</v>
      </c>
      <c r="AN271" s="16">
        <f t="shared" si="7"/>
        <v>-0.001680749084</v>
      </c>
      <c r="AR271" s="89">
        <v>42706.0</v>
      </c>
      <c r="AS271" s="57">
        <v>2.567523</v>
      </c>
      <c r="AT271" s="16">
        <f t="shared" si="8"/>
        <v>-0.006514574794</v>
      </c>
      <c r="AX271" s="89">
        <v>42706.0</v>
      </c>
      <c r="AY271" s="57">
        <v>0.22558</v>
      </c>
      <c r="AZ271" s="16">
        <f t="shared" si="9"/>
        <v>-0.004505717097</v>
      </c>
      <c r="BD271" s="89">
        <v>42706.0</v>
      </c>
      <c r="BE271" s="57">
        <v>0.960418</v>
      </c>
      <c r="BF271" s="16">
        <f t="shared" si="10"/>
        <v>-0.02499989848</v>
      </c>
    </row>
    <row r="272" ht="15.75" customHeight="1">
      <c r="B272" s="89">
        <v>42709.0</v>
      </c>
      <c r="C272" s="57">
        <v>5.061294</v>
      </c>
      <c r="D272" s="16">
        <f t="shared" si="1"/>
        <v>0.003668402146</v>
      </c>
      <c r="H272" s="89">
        <v>42709.0</v>
      </c>
      <c r="I272" s="57">
        <v>5.899521</v>
      </c>
      <c r="J272" s="16">
        <f t="shared" si="2"/>
        <v>0.008918883005</v>
      </c>
      <c r="N272" s="89">
        <v>42709.0</v>
      </c>
      <c r="O272" s="57">
        <v>32.08105</v>
      </c>
      <c r="P272" s="16">
        <f t="shared" si="3"/>
        <v>0.00483388209</v>
      </c>
      <c r="T272" s="89">
        <v>42709.0</v>
      </c>
      <c r="U272" s="57">
        <v>2.489237</v>
      </c>
      <c r="V272" s="16">
        <f t="shared" si="4"/>
        <v>0.02121244817</v>
      </c>
      <c r="Z272" s="89">
        <v>42709.0</v>
      </c>
      <c r="AA272" s="81" t="s">
        <v>226</v>
      </c>
      <c r="AB272" s="16" t="str">
        <f t="shared" si="5"/>
        <v>#VALUE!</v>
      </c>
      <c r="AF272" s="89">
        <v>42709.0</v>
      </c>
      <c r="AG272" s="57">
        <v>16.3423</v>
      </c>
      <c r="AH272" s="16">
        <f t="shared" si="6"/>
        <v>-0.01105597579</v>
      </c>
      <c r="AL272" s="89">
        <v>42709.0</v>
      </c>
      <c r="AM272" s="57">
        <v>18.71848</v>
      </c>
      <c r="AN272" s="16">
        <f t="shared" si="7"/>
        <v>0.02020185504</v>
      </c>
      <c r="AR272" s="89">
        <v>42709.0</v>
      </c>
      <c r="AS272" s="57">
        <v>2.550687</v>
      </c>
      <c r="AT272" s="16">
        <f t="shared" si="8"/>
        <v>-0.006557292768</v>
      </c>
      <c r="AX272" s="89">
        <v>42709.0</v>
      </c>
      <c r="AY272" s="57">
        <v>0.229667</v>
      </c>
      <c r="AZ272" s="16">
        <f t="shared" si="9"/>
        <v>0.01811774093</v>
      </c>
      <c r="BD272" s="89">
        <v>42709.0</v>
      </c>
      <c r="BE272" s="57">
        <v>0.968627</v>
      </c>
      <c r="BF272" s="16">
        <f t="shared" si="10"/>
        <v>0.008547320021</v>
      </c>
    </row>
    <row r="273" ht="15.75" customHeight="1">
      <c r="B273" s="89">
        <v>42710.0</v>
      </c>
      <c r="C273" s="57">
        <v>5.157488</v>
      </c>
      <c r="D273" s="16">
        <f t="shared" si="1"/>
        <v>0.01900581156</v>
      </c>
      <c r="H273" s="89">
        <v>42710.0</v>
      </c>
      <c r="I273" s="57">
        <v>5.873444</v>
      </c>
      <c r="J273" s="16">
        <f t="shared" si="2"/>
        <v>-0.004420189368</v>
      </c>
      <c r="N273" s="89">
        <v>42710.0</v>
      </c>
      <c r="O273" s="57">
        <v>32.69836</v>
      </c>
      <c r="P273" s="16">
        <f t="shared" si="3"/>
        <v>0.01924220061</v>
      </c>
      <c r="T273" s="89">
        <v>42710.0</v>
      </c>
      <c r="U273" s="57">
        <v>2.577874</v>
      </c>
      <c r="V273" s="16">
        <f t="shared" si="4"/>
        <v>0.03560809999</v>
      </c>
      <c r="Z273" s="89">
        <v>42710.0</v>
      </c>
      <c r="AA273" s="81" t="s">
        <v>226</v>
      </c>
      <c r="AB273" s="16" t="str">
        <f t="shared" si="5"/>
        <v>#VALUE!</v>
      </c>
      <c r="AF273" s="89">
        <v>42710.0</v>
      </c>
      <c r="AG273" s="57">
        <v>16.79072</v>
      </c>
      <c r="AH273" s="16">
        <f t="shared" si="6"/>
        <v>0.02743922214</v>
      </c>
      <c r="AL273" s="89">
        <v>42710.0</v>
      </c>
      <c r="AM273" s="57">
        <v>18.91925</v>
      </c>
      <c r="AN273" s="16">
        <f t="shared" si="7"/>
        <v>0.01072576406</v>
      </c>
      <c r="AR273" s="89">
        <v>42710.0</v>
      </c>
      <c r="AS273" s="57">
        <v>2.601196</v>
      </c>
      <c r="AT273" s="16">
        <f t="shared" si="8"/>
        <v>0.01980211606</v>
      </c>
      <c r="AX273" s="89">
        <v>42710.0</v>
      </c>
      <c r="AY273" s="57">
        <v>0.232477</v>
      </c>
      <c r="AZ273" s="16">
        <f t="shared" si="9"/>
        <v>0.01223510561</v>
      </c>
      <c r="BD273" s="89">
        <v>42710.0</v>
      </c>
      <c r="BE273" s="57">
        <v>0.960418</v>
      </c>
      <c r="BF273" s="16">
        <f t="shared" si="10"/>
        <v>-0.008474882488</v>
      </c>
    </row>
    <row r="274" ht="15.75" customHeight="1">
      <c r="B274" s="89">
        <v>42711.0</v>
      </c>
      <c r="C274" s="57">
        <v>5.179688</v>
      </c>
      <c r="D274" s="16">
        <f t="shared" si="1"/>
        <v>0.004304421067</v>
      </c>
      <c r="H274" s="89">
        <v>42711.0</v>
      </c>
      <c r="I274" s="57">
        <v>5.932114</v>
      </c>
      <c r="J274" s="16">
        <f t="shared" si="2"/>
        <v>0.009989028584</v>
      </c>
      <c r="N274" s="89">
        <v>42711.0</v>
      </c>
      <c r="O274" s="57">
        <v>32.50546</v>
      </c>
      <c r="P274" s="16">
        <f t="shared" si="3"/>
        <v>-0.00589937844</v>
      </c>
      <c r="T274" s="89">
        <v>42711.0</v>
      </c>
      <c r="U274" s="57">
        <v>2.585261</v>
      </c>
      <c r="V274" s="16">
        <f t="shared" si="4"/>
        <v>0.002865539588</v>
      </c>
      <c r="Z274" s="89">
        <v>42711.0</v>
      </c>
      <c r="AA274" s="81" t="s">
        <v>226</v>
      </c>
      <c r="AB274" s="16" t="str">
        <f t="shared" si="5"/>
        <v>#VALUE!</v>
      </c>
      <c r="AF274" s="89">
        <v>42711.0</v>
      </c>
      <c r="AG274" s="57">
        <v>17.12288</v>
      </c>
      <c r="AH274" s="16">
        <f t="shared" si="6"/>
        <v>0.01978235597</v>
      </c>
      <c r="AL274" s="89">
        <v>42711.0</v>
      </c>
      <c r="AM274" s="57">
        <v>18.90381</v>
      </c>
      <c r="AN274" s="16">
        <f t="shared" si="7"/>
        <v>-0.000816100004</v>
      </c>
      <c r="AR274" s="89">
        <v>42711.0</v>
      </c>
      <c r="AS274" s="57">
        <v>2.618032</v>
      </c>
      <c r="AT274" s="16">
        <f t="shared" si="8"/>
        <v>0.006472407308</v>
      </c>
      <c r="AX274" s="89">
        <v>42711.0</v>
      </c>
      <c r="AY274" s="57">
        <v>0.236565</v>
      </c>
      <c r="AZ274" s="16">
        <f t="shared" si="9"/>
        <v>0.01758453524</v>
      </c>
      <c r="BD274" s="89">
        <v>42711.0</v>
      </c>
      <c r="BE274" s="57">
        <v>0.960418</v>
      </c>
      <c r="BF274" s="16">
        <f t="shared" si="10"/>
        <v>0</v>
      </c>
    </row>
    <row r="275" ht="15.75" customHeight="1">
      <c r="B275" s="89">
        <v>42712.0</v>
      </c>
      <c r="C275" s="57">
        <v>5.216685</v>
      </c>
      <c r="D275" s="16">
        <f t="shared" si="1"/>
        <v>0.007142708209</v>
      </c>
      <c r="H275" s="89">
        <v>42712.0</v>
      </c>
      <c r="I275" s="57">
        <v>5.932114</v>
      </c>
      <c r="J275" s="16">
        <f t="shared" si="2"/>
        <v>0</v>
      </c>
      <c r="N275" s="89">
        <v>42712.0</v>
      </c>
      <c r="O275" s="57">
        <v>32.56332</v>
      </c>
      <c r="P275" s="16">
        <f t="shared" si="3"/>
        <v>0.001780008651</v>
      </c>
      <c r="T275" s="89">
        <v>42712.0</v>
      </c>
      <c r="U275" s="57">
        <v>2.540942</v>
      </c>
      <c r="V275" s="16">
        <f t="shared" si="4"/>
        <v>-0.01714294998</v>
      </c>
      <c r="Z275" s="89">
        <v>42712.0</v>
      </c>
      <c r="AA275" s="81" t="s">
        <v>226</v>
      </c>
      <c r="AB275" s="16" t="str">
        <f t="shared" si="5"/>
        <v>#VALUE!</v>
      </c>
      <c r="AF275" s="89">
        <v>42712.0</v>
      </c>
      <c r="AG275" s="57">
        <v>17.08967</v>
      </c>
      <c r="AH275" s="16">
        <f t="shared" si="6"/>
        <v>-0.001939510176</v>
      </c>
      <c r="AL275" s="89">
        <v>42712.0</v>
      </c>
      <c r="AM275" s="57">
        <v>18.68759</v>
      </c>
      <c r="AN275" s="16">
        <f t="shared" si="7"/>
        <v>-0.0114379059</v>
      </c>
      <c r="AR275" s="89">
        <v>42712.0</v>
      </c>
      <c r="AS275" s="57">
        <v>2.592778</v>
      </c>
      <c r="AT275" s="16">
        <f t="shared" si="8"/>
        <v>-0.009646176976</v>
      </c>
      <c r="AX275" s="89">
        <v>42712.0</v>
      </c>
      <c r="AY275" s="57">
        <v>0.23682</v>
      </c>
      <c r="AZ275" s="16">
        <f t="shared" si="9"/>
        <v>0.001077927842</v>
      </c>
      <c r="BD275" s="89">
        <v>42712.0</v>
      </c>
      <c r="BE275" s="57">
        <v>0.993253</v>
      </c>
      <c r="BF275" s="16">
        <f t="shared" si="10"/>
        <v>0.03418823887</v>
      </c>
    </row>
    <row r="276" ht="15.75" customHeight="1">
      <c r="B276" s="89">
        <v>42713.0</v>
      </c>
      <c r="C276" s="57">
        <v>5.231485</v>
      </c>
      <c r="D276" s="16">
        <f t="shared" si="1"/>
        <v>0.002837050732</v>
      </c>
      <c r="H276" s="89">
        <v>42713.0</v>
      </c>
      <c r="I276" s="57">
        <v>5.964708</v>
      </c>
      <c r="J276" s="16">
        <f t="shared" si="2"/>
        <v>0.005494499937</v>
      </c>
      <c r="N276" s="89">
        <v>42713.0</v>
      </c>
      <c r="O276" s="57">
        <v>32.42829</v>
      </c>
      <c r="P276" s="16">
        <f t="shared" si="3"/>
        <v>-0.004146690202</v>
      </c>
      <c r="T276" s="89">
        <v>42713.0</v>
      </c>
      <c r="U276" s="57">
        <v>2.577874</v>
      </c>
      <c r="V276" s="16">
        <f t="shared" si="4"/>
        <v>0.01453476703</v>
      </c>
      <c r="Z276" s="89">
        <v>42713.0</v>
      </c>
      <c r="AA276" s="81" t="s">
        <v>226</v>
      </c>
      <c r="AB276" s="16" t="str">
        <f t="shared" si="5"/>
        <v>#VALUE!</v>
      </c>
      <c r="AF276" s="89">
        <v>42713.0</v>
      </c>
      <c r="AG276" s="57">
        <v>17.08967</v>
      </c>
      <c r="AH276" s="16">
        <f t="shared" si="6"/>
        <v>0</v>
      </c>
      <c r="AL276" s="89">
        <v>42713.0</v>
      </c>
      <c r="AM276" s="57">
        <v>18.64126</v>
      </c>
      <c r="AN276" s="16">
        <f t="shared" si="7"/>
        <v>-0.002479185385</v>
      </c>
      <c r="AR276" s="89">
        <v>42713.0</v>
      </c>
      <c r="AS276" s="57">
        <v>2.651704</v>
      </c>
      <c r="AT276" s="16">
        <f t="shared" si="8"/>
        <v>0.0227269747</v>
      </c>
      <c r="AX276" s="89">
        <v>42713.0</v>
      </c>
      <c r="AY276" s="57">
        <v>0.234521</v>
      </c>
      <c r="AZ276" s="16">
        <f t="shared" si="9"/>
        <v>-0.00970779495</v>
      </c>
      <c r="BD276" s="89">
        <v>42713.0</v>
      </c>
      <c r="BE276" s="57">
        <v>0.976835</v>
      </c>
      <c r="BF276" s="16">
        <f t="shared" si="10"/>
        <v>-0.0165295247</v>
      </c>
    </row>
    <row r="277" ht="15.75" customHeight="1">
      <c r="B277" s="89">
        <v>42716.0</v>
      </c>
      <c r="C277" s="57">
        <v>5.30178</v>
      </c>
      <c r="D277" s="16">
        <f t="shared" si="1"/>
        <v>0.01343691132</v>
      </c>
      <c r="H277" s="89">
        <v>42716.0</v>
      </c>
      <c r="I277" s="57">
        <v>5.938632</v>
      </c>
      <c r="J277" s="16">
        <f t="shared" si="2"/>
        <v>-0.004371714424</v>
      </c>
      <c r="N277" s="89">
        <v>42716.0</v>
      </c>
      <c r="O277" s="57">
        <v>32.64049</v>
      </c>
      <c r="P277" s="16">
        <f t="shared" si="3"/>
        <v>0.006543669123</v>
      </c>
      <c r="T277" s="89">
        <v>42716.0</v>
      </c>
      <c r="U277" s="57">
        <v>2.644352</v>
      </c>
      <c r="V277" s="16">
        <f t="shared" si="4"/>
        <v>0.02578791671</v>
      </c>
      <c r="Z277" s="89">
        <v>42716.0</v>
      </c>
      <c r="AA277" s="81" t="s">
        <v>226</v>
      </c>
      <c r="AB277" s="16" t="str">
        <f t="shared" si="5"/>
        <v>#VALUE!</v>
      </c>
      <c r="AF277" s="89">
        <v>42716.0</v>
      </c>
      <c r="AG277" s="57">
        <v>17.18932</v>
      </c>
      <c r="AH277" s="16">
        <f t="shared" si="6"/>
        <v>0.005831007854</v>
      </c>
      <c r="AL277" s="89">
        <v>42716.0</v>
      </c>
      <c r="AM277" s="57">
        <v>18.7957</v>
      </c>
      <c r="AN277" s="16">
        <f t="shared" si="7"/>
        <v>0.008284847698</v>
      </c>
      <c r="AR277" s="89">
        <v>42716.0</v>
      </c>
      <c r="AS277" s="57">
        <v>2.62645</v>
      </c>
      <c r="AT277" s="16">
        <f t="shared" si="8"/>
        <v>-0.00952368741</v>
      </c>
      <c r="AX277" s="89">
        <v>42716.0</v>
      </c>
      <c r="AY277" s="57">
        <v>0.23401</v>
      </c>
      <c r="AZ277" s="16">
        <f t="shared" si="9"/>
        <v>-0.002178909351</v>
      </c>
      <c r="BD277" s="89">
        <v>42716.0</v>
      </c>
      <c r="BE277" s="57">
        <v>0.976835</v>
      </c>
      <c r="BF277" s="16">
        <f t="shared" si="10"/>
        <v>0</v>
      </c>
    </row>
    <row r="278" ht="15.75" customHeight="1">
      <c r="B278" s="89">
        <v>42717.0</v>
      </c>
      <c r="C278" s="57">
        <v>5.272182</v>
      </c>
      <c r="D278" s="16">
        <f t="shared" si="1"/>
        <v>-0.005582653373</v>
      </c>
      <c r="H278" s="89">
        <v>42717.0</v>
      </c>
      <c r="I278" s="57">
        <v>5.958189</v>
      </c>
      <c r="J278" s="16">
        <f t="shared" si="2"/>
        <v>0.003293182672</v>
      </c>
      <c r="N278" s="89">
        <v>42717.0</v>
      </c>
      <c r="O278" s="57">
        <v>32.1968</v>
      </c>
      <c r="P278" s="16">
        <f t="shared" si="3"/>
        <v>-0.01359323956</v>
      </c>
      <c r="T278" s="89">
        <v>42717.0</v>
      </c>
      <c r="U278" s="57">
        <v>2.644352</v>
      </c>
      <c r="V278" s="16">
        <f t="shared" si="4"/>
        <v>0</v>
      </c>
      <c r="Z278" s="89">
        <v>42717.0</v>
      </c>
      <c r="AA278" s="81" t="s">
        <v>226</v>
      </c>
      <c r="AB278" s="16" t="str">
        <f t="shared" si="5"/>
        <v>#VALUE!</v>
      </c>
      <c r="AF278" s="89">
        <v>42717.0</v>
      </c>
      <c r="AG278" s="57">
        <v>17.372</v>
      </c>
      <c r="AH278" s="16">
        <f t="shared" si="6"/>
        <v>0.01062752919</v>
      </c>
      <c r="AL278" s="89">
        <v>42717.0</v>
      </c>
      <c r="AM278" s="57">
        <v>18.61037</v>
      </c>
      <c r="AN278" s="16">
        <f t="shared" si="7"/>
        <v>-0.00986023399</v>
      </c>
      <c r="AR278" s="89">
        <v>42717.0</v>
      </c>
      <c r="AS278" s="57">
        <v>2.62645</v>
      </c>
      <c r="AT278" s="16">
        <f t="shared" si="8"/>
        <v>0</v>
      </c>
      <c r="AX278" s="89">
        <v>42717.0</v>
      </c>
      <c r="AY278" s="57">
        <v>0.234266</v>
      </c>
      <c r="AZ278" s="16">
        <f t="shared" si="9"/>
        <v>0.001093970343</v>
      </c>
      <c r="BD278" s="89">
        <v>42717.0</v>
      </c>
      <c r="BE278" s="57">
        <v>0.985044</v>
      </c>
      <c r="BF278" s="16">
        <f t="shared" si="10"/>
        <v>0.00840367104</v>
      </c>
    </row>
    <row r="279" ht="15.75" customHeight="1">
      <c r="B279" s="89">
        <v>42718.0</v>
      </c>
      <c r="C279" s="57">
        <v>5.31288</v>
      </c>
      <c r="D279" s="16">
        <f t="shared" si="1"/>
        <v>0.007719384498</v>
      </c>
      <c r="H279" s="89">
        <v>42718.0</v>
      </c>
      <c r="I279" s="57">
        <v>5.899521</v>
      </c>
      <c r="J279" s="16">
        <f t="shared" si="2"/>
        <v>-0.009846616145</v>
      </c>
      <c r="N279" s="89">
        <v>42718.0</v>
      </c>
      <c r="O279" s="57">
        <v>31.07791</v>
      </c>
      <c r="P279" s="16">
        <f t="shared" si="3"/>
        <v>-0.03475159022</v>
      </c>
      <c r="T279" s="89">
        <v>42718.0</v>
      </c>
      <c r="U279" s="57">
        <v>2.636966</v>
      </c>
      <c r="V279" s="16">
        <f t="shared" si="4"/>
        <v>-0.002793122852</v>
      </c>
      <c r="Z279" s="89">
        <v>42718.0</v>
      </c>
      <c r="AA279" s="81" t="s">
        <v>226</v>
      </c>
      <c r="AB279" s="16" t="str">
        <f t="shared" si="5"/>
        <v>#VALUE!</v>
      </c>
      <c r="AF279" s="89">
        <v>42718.0</v>
      </c>
      <c r="AG279" s="57">
        <v>17.38861</v>
      </c>
      <c r="AH279" s="16">
        <f t="shared" si="6"/>
        <v>0.0009561363113</v>
      </c>
      <c r="AL279" s="89">
        <v>42718.0</v>
      </c>
      <c r="AM279" s="57">
        <v>18.56404</v>
      </c>
      <c r="AN279" s="16">
        <f t="shared" si="7"/>
        <v>-0.002489472267</v>
      </c>
      <c r="AR279" s="89">
        <v>42718.0</v>
      </c>
      <c r="AS279" s="57">
        <v>2.567523</v>
      </c>
      <c r="AT279" s="16">
        <f t="shared" si="8"/>
        <v>-0.02243598774</v>
      </c>
      <c r="AX279" s="89">
        <v>42718.0</v>
      </c>
      <c r="AY279" s="57">
        <v>0.227113</v>
      </c>
      <c r="AZ279" s="16">
        <f t="shared" si="9"/>
        <v>-0.03053366686</v>
      </c>
      <c r="BD279" s="89">
        <v>42718.0</v>
      </c>
      <c r="BE279" s="57">
        <v>0.976835</v>
      </c>
      <c r="BF279" s="16">
        <f t="shared" si="10"/>
        <v>-0.008333637888</v>
      </c>
    </row>
    <row r="280" ht="15.75" customHeight="1">
      <c r="B280" s="89">
        <v>42719.0</v>
      </c>
      <c r="C280" s="57">
        <v>5.29068</v>
      </c>
      <c r="D280" s="16">
        <f t="shared" si="1"/>
        <v>-0.004178524642</v>
      </c>
      <c r="H280" s="89">
        <v>42719.0</v>
      </c>
      <c r="I280" s="57">
        <v>5.990783</v>
      </c>
      <c r="J280" s="16">
        <f t="shared" si="2"/>
        <v>0.0154693915</v>
      </c>
      <c r="N280" s="89">
        <v>42719.0</v>
      </c>
      <c r="O280" s="57">
        <v>31.02004</v>
      </c>
      <c r="P280" s="16">
        <f t="shared" si="3"/>
        <v>-0.00186209433</v>
      </c>
      <c r="T280" s="89">
        <v>42719.0</v>
      </c>
      <c r="U280" s="57">
        <v>2.673898</v>
      </c>
      <c r="V280" s="16">
        <f t="shared" si="4"/>
        <v>0.01400548964</v>
      </c>
      <c r="Z280" s="89">
        <v>42719.0</v>
      </c>
      <c r="AA280" s="81" t="s">
        <v>226</v>
      </c>
      <c r="AB280" s="16" t="str">
        <f t="shared" si="5"/>
        <v>#VALUE!</v>
      </c>
      <c r="AF280" s="89">
        <v>42719.0</v>
      </c>
      <c r="AG280" s="57">
        <v>17.23914</v>
      </c>
      <c r="AH280" s="16">
        <f t="shared" si="6"/>
        <v>-0.008595856713</v>
      </c>
      <c r="AL280" s="89">
        <v>42719.0</v>
      </c>
      <c r="AM280" s="57">
        <v>18.84204</v>
      </c>
      <c r="AN280" s="16">
        <f t="shared" si="7"/>
        <v>0.01497518859</v>
      </c>
      <c r="AR280" s="89">
        <v>42719.0</v>
      </c>
      <c r="AS280" s="57">
        <v>2.575942</v>
      </c>
      <c r="AT280" s="16">
        <f t="shared" si="8"/>
        <v>0.003279035865</v>
      </c>
      <c r="AX280" s="89">
        <v>42719.0</v>
      </c>
      <c r="AY280" s="57">
        <v>0.229923</v>
      </c>
      <c r="AZ280" s="16">
        <f t="shared" si="9"/>
        <v>0.01237269553</v>
      </c>
      <c r="BD280" s="89">
        <v>42719.0</v>
      </c>
      <c r="BE280" s="57">
        <v>1.067132</v>
      </c>
      <c r="BF280" s="16">
        <f t="shared" si="10"/>
        <v>0.09243833401</v>
      </c>
    </row>
    <row r="281" ht="15.75" customHeight="1">
      <c r="B281" s="89">
        <v>42720.0</v>
      </c>
      <c r="C281" s="57">
        <v>5.30548</v>
      </c>
      <c r="D281" s="16">
        <f t="shared" si="1"/>
        <v>0.002797371982</v>
      </c>
      <c r="H281" s="89">
        <v>42720.0</v>
      </c>
      <c r="I281" s="57">
        <v>6.055971</v>
      </c>
      <c r="J281" s="16">
        <f t="shared" si="2"/>
        <v>0.01088138228</v>
      </c>
      <c r="N281" s="89">
        <v>42720.0</v>
      </c>
      <c r="O281" s="57">
        <v>31.27082</v>
      </c>
      <c r="P281" s="16">
        <f t="shared" si="3"/>
        <v>0.008084451213</v>
      </c>
      <c r="T281" s="89">
        <v>42720.0</v>
      </c>
      <c r="U281" s="57">
        <v>2.644352</v>
      </c>
      <c r="V281" s="16">
        <f t="shared" si="4"/>
        <v>-0.01104978574</v>
      </c>
      <c r="Z281" s="89">
        <v>42720.0</v>
      </c>
      <c r="AA281" s="81" t="s">
        <v>226</v>
      </c>
      <c r="AB281" s="16" t="str">
        <f t="shared" si="5"/>
        <v>#VALUE!</v>
      </c>
      <c r="AF281" s="89">
        <v>42720.0</v>
      </c>
      <c r="AG281" s="57">
        <v>17.1561</v>
      </c>
      <c r="AH281" s="16">
        <f t="shared" si="6"/>
        <v>-0.004816945625</v>
      </c>
      <c r="AL281" s="89">
        <v>42720.0</v>
      </c>
      <c r="AM281" s="57">
        <v>18.82659</v>
      </c>
      <c r="AN281" s="16">
        <f t="shared" si="7"/>
        <v>-0.0008199749072</v>
      </c>
      <c r="AR281" s="89">
        <v>42720.0</v>
      </c>
      <c r="AS281" s="57">
        <v>2.584359</v>
      </c>
      <c r="AT281" s="16">
        <f t="shared" si="8"/>
        <v>0.003267542515</v>
      </c>
      <c r="AX281" s="89">
        <v>42720.0</v>
      </c>
      <c r="AY281" s="57">
        <v>0.230689</v>
      </c>
      <c r="AZ281" s="16">
        <f t="shared" si="9"/>
        <v>0.003331550128</v>
      </c>
      <c r="BD281" s="89">
        <v>42720.0</v>
      </c>
      <c r="BE281" s="57">
        <v>1.108175</v>
      </c>
      <c r="BF281" s="16">
        <f t="shared" si="10"/>
        <v>0.03846103387</v>
      </c>
    </row>
    <row r="282" ht="15.75" customHeight="1">
      <c r="B282" s="89">
        <v>42723.0</v>
      </c>
      <c r="C282" s="57">
        <v>5.231485</v>
      </c>
      <c r="D282" s="16">
        <f t="shared" si="1"/>
        <v>-0.01394690019</v>
      </c>
      <c r="H282" s="89">
        <v>42723.0</v>
      </c>
      <c r="I282" s="57">
        <v>6.088566</v>
      </c>
      <c r="J282" s="16">
        <f t="shared" si="2"/>
        <v>0.005382291296</v>
      </c>
      <c r="N282" s="89">
        <v>42723.0</v>
      </c>
      <c r="O282" s="57">
        <v>31.40586</v>
      </c>
      <c r="P282" s="16">
        <f t="shared" si="3"/>
        <v>0.004318402907</v>
      </c>
      <c r="T282" s="89">
        <v>42723.0</v>
      </c>
      <c r="U282" s="57">
        <v>2.600034</v>
      </c>
      <c r="V282" s="16">
        <f t="shared" si="4"/>
        <v>-0.01675949344</v>
      </c>
      <c r="Z282" s="89">
        <v>42723.0</v>
      </c>
      <c r="AA282" s="81" t="s">
        <v>226</v>
      </c>
      <c r="AB282" s="16" t="str">
        <f t="shared" si="5"/>
        <v>#VALUE!</v>
      </c>
      <c r="AF282" s="89">
        <v>42723.0</v>
      </c>
      <c r="AG282" s="57">
        <v>17.02324</v>
      </c>
      <c r="AH282" s="16">
        <f t="shared" si="6"/>
        <v>-0.007744184284</v>
      </c>
      <c r="AL282" s="89">
        <v>42723.0</v>
      </c>
      <c r="AM282" s="57">
        <v>19.28992</v>
      </c>
      <c r="AN282" s="16">
        <f t="shared" si="7"/>
        <v>0.02461040475</v>
      </c>
      <c r="AR282" s="89">
        <v>42723.0</v>
      </c>
      <c r="AS282" s="57">
        <v>2.634868</v>
      </c>
      <c r="AT282" s="16">
        <f t="shared" si="8"/>
        <v>0.01954411133</v>
      </c>
      <c r="AX282" s="89">
        <v>42723.0</v>
      </c>
      <c r="AY282" s="57">
        <v>0.228645</v>
      </c>
      <c r="AZ282" s="16">
        <f t="shared" si="9"/>
        <v>-0.008860413804</v>
      </c>
      <c r="BD282" s="89">
        <v>42723.0</v>
      </c>
      <c r="BE282" s="57">
        <v>1.124592</v>
      </c>
      <c r="BF282" s="16">
        <f t="shared" si="10"/>
        <v>0.01481444718</v>
      </c>
    </row>
    <row r="283" ht="15.75" customHeight="1">
      <c r="B283" s="89">
        <v>42724.0</v>
      </c>
      <c r="C283" s="57">
        <v>5.29808</v>
      </c>
      <c r="D283" s="16">
        <f t="shared" si="1"/>
        <v>0.01272965516</v>
      </c>
      <c r="H283" s="89">
        <v>42724.0</v>
      </c>
      <c r="I283" s="57">
        <v>6.114641</v>
      </c>
      <c r="J283" s="16">
        <f t="shared" si="2"/>
        <v>0.004282617615</v>
      </c>
      <c r="N283" s="89">
        <v>42724.0</v>
      </c>
      <c r="O283" s="57">
        <v>31.7531</v>
      </c>
      <c r="P283" s="16">
        <f t="shared" si="3"/>
        <v>0.01105653531</v>
      </c>
      <c r="T283" s="89">
        <v>42724.0</v>
      </c>
      <c r="U283" s="57">
        <v>2.673898</v>
      </c>
      <c r="V283" s="16">
        <f t="shared" si="4"/>
        <v>0.02840885927</v>
      </c>
      <c r="Z283" s="89">
        <v>42724.0</v>
      </c>
      <c r="AA283" s="81" t="s">
        <v>226</v>
      </c>
      <c r="AB283" s="16" t="str">
        <f t="shared" si="5"/>
        <v>#VALUE!</v>
      </c>
      <c r="AF283" s="89">
        <v>42724.0</v>
      </c>
      <c r="AG283" s="57">
        <v>17.33879</v>
      </c>
      <c r="AH283" s="16">
        <f t="shared" si="6"/>
        <v>0.01853642432</v>
      </c>
      <c r="AL283" s="89">
        <v>42724.0</v>
      </c>
      <c r="AM283" s="57">
        <v>19.22814</v>
      </c>
      <c r="AN283" s="16">
        <f t="shared" si="7"/>
        <v>-0.00320270898</v>
      </c>
      <c r="AR283" s="89">
        <v>42724.0</v>
      </c>
      <c r="AS283" s="57">
        <v>2.668541</v>
      </c>
      <c r="AT283" s="16">
        <f t="shared" si="8"/>
        <v>0.01277976734</v>
      </c>
      <c r="AX283" s="89">
        <v>42724.0</v>
      </c>
      <c r="AY283" s="57">
        <v>0.229667</v>
      </c>
      <c r="AZ283" s="16">
        <f t="shared" si="9"/>
        <v>0.004469811279</v>
      </c>
      <c r="BD283" s="89">
        <v>42724.0</v>
      </c>
      <c r="BE283" s="57">
        <v>1.108175</v>
      </c>
      <c r="BF283" s="16">
        <f t="shared" si="10"/>
        <v>-0.01459818316</v>
      </c>
    </row>
    <row r="284" ht="15.75" customHeight="1">
      <c r="B284" s="89">
        <v>42725.0</v>
      </c>
      <c r="C284" s="57">
        <v>5.249983</v>
      </c>
      <c r="D284" s="16">
        <f t="shared" si="1"/>
        <v>-0.009078194365</v>
      </c>
      <c r="H284" s="89">
        <v>42725.0</v>
      </c>
      <c r="I284" s="57">
        <v>6.108122</v>
      </c>
      <c r="J284" s="16">
        <f t="shared" si="2"/>
        <v>-0.001066129639</v>
      </c>
      <c r="N284" s="89">
        <v>42725.0</v>
      </c>
      <c r="O284" s="57">
        <v>31.73381</v>
      </c>
      <c r="P284" s="16">
        <f t="shared" si="3"/>
        <v>-0.0006074997402</v>
      </c>
      <c r="T284" s="89">
        <v>42725.0</v>
      </c>
      <c r="U284" s="57">
        <v>2.62958</v>
      </c>
      <c r="V284" s="16">
        <f t="shared" si="4"/>
        <v>-0.01657430463</v>
      </c>
      <c r="Z284" s="89">
        <v>42725.0</v>
      </c>
      <c r="AA284" s="81" t="s">
        <v>226</v>
      </c>
      <c r="AB284" s="16" t="str">
        <f t="shared" si="5"/>
        <v>#VALUE!</v>
      </c>
      <c r="AF284" s="89">
        <v>42725.0</v>
      </c>
      <c r="AG284" s="57">
        <v>17.12288</v>
      </c>
      <c r="AH284" s="16">
        <f t="shared" si="6"/>
        <v>-0.01245242603</v>
      </c>
      <c r="AL284" s="89">
        <v>42725.0</v>
      </c>
      <c r="AM284" s="57">
        <v>19.95402</v>
      </c>
      <c r="AN284" s="16">
        <f t="shared" si="7"/>
        <v>0.03775092131</v>
      </c>
      <c r="AR284" s="89">
        <v>42725.0</v>
      </c>
      <c r="AS284" s="57">
        <v>2.643286</v>
      </c>
      <c r="AT284" s="16">
        <f t="shared" si="8"/>
        <v>-0.00946397301</v>
      </c>
      <c r="AX284" s="89">
        <v>42725.0</v>
      </c>
      <c r="AY284" s="57">
        <v>0.230178</v>
      </c>
      <c r="AZ284" s="16">
        <f t="shared" si="9"/>
        <v>0.002224960486</v>
      </c>
      <c r="BD284" s="89">
        <v>42725.0</v>
      </c>
      <c r="BE284" s="57">
        <v>1.132801</v>
      </c>
      <c r="BF284" s="16">
        <f t="shared" si="10"/>
        <v>0.02222212196</v>
      </c>
    </row>
    <row r="285" ht="15.75" customHeight="1">
      <c r="B285" s="89">
        <v>42726.0</v>
      </c>
      <c r="C285" s="57">
        <v>5.183387</v>
      </c>
      <c r="D285" s="16">
        <f t="shared" si="1"/>
        <v>-0.01268499346</v>
      </c>
      <c r="H285" s="89">
        <v>42726.0</v>
      </c>
      <c r="I285" s="57">
        <v>6.134196</v>
      </c>
      <c r="J285" s="16">
        <f t="shared" si="2"/>
        <v>0.004268742504</v>
      </c>
      <c r="N285" s="89">
        <v>42726.0</v>
      </c>
      <c r="O285" s="57">
        <v>32.46687</v>
      </c>
      <c r="P285" s="16">
        <f t="shared" si="3"/>
        <v>0.02310028326</v>
      </c>
      <c r="T285" s="89">
        <v>42726.0</v>
      </c>
      <c r="U285" s="57">
        <v>2.666512</v>
      </c>
      <c r="V285" s="16">
        <f t="shared" si="4"/>
        <v>0.01404482845</v>
      </c>
      <c r="Z285" s="89">
        <v>42726.0</v>
      </c>
      <c r="AA285" s="81" t="s">
        <v>226</v>
      </c>
      <c r="AB285" s="16" t="str">
        <f t="shared" si="5"/>
        <v>#VALUE!</v>
      </c>
      <c r="AF285" s="89">
        <v>42726.0</v>
      </c>
      <c r="AG285" s="57">
        <v>17.1561</v>
      </c>
      <c r="AH285" s="16">
        <f t="shared" si="6"/>
        <v>0.00194009419</v>
      </c>
      <c r="AL285" s="89">
        <v>42726.0</v>
      </c>
      <c r="AM285" s="57">
        <v>19.8768</v>
      </c>
      <c r="AN285" s="16">
        <f t="shared" si="7"/>
        <v>-0.003869896893</v>
      </c>
      <c r="AR285" s="89">
        <v>42726.0</v>
      </c>
      <c r="AS285" s="57">
        <v>2.618032</v>
      </c>
      <c r="AT285" s="16">
        <f t="shared" si="8"/>
        <v>-0.009554017235</v>
      </c>
      <c r="AX285" s="89">
        <v>42726.0</v>
      </c>
      <c r="AY285" s="57">
        <v>0.230178</v>
      </c>
      <c r="AZ285" s="16">
        <f t="shared" si="9"/>
        <v>0</v>
      </c>
      <c r="BD285" s="89">
        <v>42726.0</v>
      </c>
      <c r="BE285" s="57">
        <v>1.108175</v>
      </c>
      <c r="BF285" s="16">
        <f t="shared" si="10"/>
        <v>-0.02173903448</v>
      </c>
    </row>
    <row r="286" ht="15.75" customHeight="1">
      <c r="B286" s="89">
        <v>42727.0</v>
      </c>
      <c r="C286" s="57">
        <v>5.224084</v>
      </c>
      <c r="D286" s="16">
        <f t="shared" si="1"/>
        <v>0.007851429963</v>
      </c>
      <c r="H286" s="89">
        <v>42727.0</v>
      </c>
      <c r="I286" s="57">
        <v>6.160272</v>
      </c>
      <c r="J286" s="16">
        <f t="shared" si="2"/>
        <v>0.004250923837</v>
      </c>
      <c r="N286" s="89">
        <v>42727.0</v>
      </c>
      <c r="O286" s="57">
        <v>31.65665</v>
      </c>
      <c r="P286" s="16">
        <f t="shared" si="3"/>
        <v>-0.02495528519</v>
      </c>
      <c r="T286" s="89">
        <v>42727.0</v>
      </c>
      <c r="U286" s="57">
        <v>2.71083</v>
      </c>
      <c r="V286" s="16">
        <f t="shared" si="4"/>
        <v>0.01662021397</v>
      </c>
      <c r="Z286" s="89">
        <v>42727.0</v>
      </c>
      <c r="AA286" s="81" t="s">
        <v>226</v>
      </c>
      <c r="AB286" s="16" t="str">
        <f t="shared" si="5"/>
        <v>#VALUE!</v>
      </c>
      <c r="AF286" s="89">
        <v>42727.0</v>
      </c>
      <c r="AG286" s="57">
        <v>17.38861</v>
      </c>
      <c r="AH286" s="16">
        <f t="shared" si="6"/>
        <v>0.01355261394</v>
      </c>
      <c r="AL286" s="89">
        <v>42727.0</v>
      </c>
      <c r="AM286" s="57">
        <v>19.62969</v>
      </c>
      <c r="AN286" s="16">
        <f t="shared" si="7"/>
        <v>-0.01243208162</v>
      </c>
      <c r="AR286" s="89">
        <v>42727.0</v>
      </c>
      <c r="AS286" s="57">
        <v>2.601196</v>
      </c>
      <c r="AT286" s="16">
        <f t="shared" si="8"/>
        <v>-0.00643078465</v>
      </c>
      <c r="AX286" s="89">
        <v>42727.0</v>
      </c>
      <c r="AY286" s="57">
        <v>0.230178</v>
      </c>
      <c r="AZ286" s="16">
        <f t="shared" si="9"/>
        <v>0</v>
      </c>
      <c r="BD286" s="89">
        <v>42727.0</v>
      </c>
      <c r="BE286" s="57">
        <v>1.099966</v>
      </c>
      <c r="BF286" s="16">
        <f t="shared" si="10"/>
        <v>-0.007407674781</v>
      </c>
    </row>
    <row r="287" ht="15.75" customHeight="1">
      <c r="B287" s="89">
        <v>42730.0</v>
      </c>
      <c r="C287" s="57">
        <v>5.216685</v>
      </c>
      <c r="D287" s="16">
        <f t="shared" si="1"/>
        <v>-0.001416324852</v>
      </c>
      <c r="H287" s="89">
        <v>42730.0</v>
      </c>
      <c r="I287" s="57">
        <v>6.160272</v>
      </c>
      <c r="J287" s="16">
        <f t="shared" si="2"/>
        <v>0</v>
      </c>
      <c r="N287" s="89">
        <v>42730.0</v>
      </c>
      <c r="O287" s="57">
        <v>31.92672</v>
      </c>
      <c r="P287" s="16">
        <f t="shared" si="3"/>
        <v>0.008531224877</v>
      </c>
      <c r="T287" s="89">
        <v>42730.0</v>
      </c>
      <c r="U287" s="57">
        <v>2.71083</v>
      </c>
      <c r="V287" s="16">
        <f t="shared" si="4"/>
        <v>0</v>
      </c>
      <c r="Z287" s="89">
        <v>42730.0</v>
      </c>
      <c r="AA287" s="81" t="s">
        <v>226</v>
      </c>
      <c r="AB287" s="16" t="str">
        <f t="shared" si="5"/>
        <v>#VALUE!</v>
      </c>
      <c r="AF287" s="89">
        <v>42730.0</v>
      </c>
      <c r="AG287" s="57">
        <v>17.50487</v>
      </c>
      <c r="AH287" s="16">
        <f t="shared" si="6"/>
        <v>0.006685985826</v>
      </c>
      <c r="AL287" s="89">
        <v>42730.0</v>
      </c>
      <c r="AM287" s="57">
        <v>20.21657</v>
      </c>
      <c r="AN287" s="16">
        <f t="shared" si="7"/>
        <v>0.02989756843</v>
      </c>
      <c r="AR287" s="89">
        <v>42730.0</v>
      </c>
      <c r="AS287" s="57">
        <v>2.601196</v>
      </c>
      <c r="AT287" s="16">
        <f t="shared" si="8"/>
        <v>0</v>
      </c>
      <c r="AX287" s="89">
        <v>42730.0</v>
      </c>
      <c r="AY287" s="57">
        <v>0.231711</v>
      </c>
      <c r="AZ287" s="16">
        <f t="shared" si="9"/>
        <v>0.006660063082</v>
      </c>
      <c r="BD287" s="89">
        <v>42730.0</v>
      </c>
      <c r="BE287" s="57">
        <v>1.108175</v>
      </c>
      <c r="BF287" s="16">
        <f t="shared" si="10"/>
        <v>0.007462957946</v>
      </c>
    </row>
    <row r="288" ht="15.75" customHeight="1">
      <c r="B288" s="89">
        <v>42731.0</v>
      </c>
      <c r="C288" s="57">
        <v>5.227785</v>
      </c>
      <c r="D288" s="16">
        <f t="shared" si="1"/>
        <v>0.002127788049</v>
      </c>
      <c r="H288" s="89">
        <v>42731.0</v>
      </c>
      <c r="I288" s="57">
        <v>6.153753</v>
      </c>
      <c r="J288" s="16">
        <f t="shared" si="2"/>
        <v>-0.001058232494</v>
      </c>
      <c r="N288" s="89">
        <v>42731.0</v>
      </c>
      <c r="O288" s="57">
        <v>31.50232</v>
      </c>
      <c r="P288" s="16">
        <f t="shared" si="3"/>
        <v>-0.01329294083</v>
      </c>
      <c r="T288" s="89">
        <v>42731.0</v>
      </c>
      <c r="U288" s="57">
        <v>2.747763</v>
      </c>
      <c r="V288" s="16">
        <f t="shared" si="4"/>
        <v>0.01362424055</v>
      </c>
      <c r="Z288" s="89">
        <v>42731.0</v>
      </c>
      <c r="AA288" s="81" t="s">
        <v>226</v>
      </c>
      <c r="AB288" s="16" t="str">
        <f t="shared" si="5"/>
        <v>#VALUE!</v>
      </c>
      <c r="AF288" s="89">
        <v>42731.0</v>
      </c>
      <c r="AG288" s="57">
        <v>17.28896</v>
      </c>
      <c r="AH288" s="16">
        <f t="shared" si="6"/>
        <v>-0.01233428183</v>
      </c>
      <c r="AL288" s="89">
        <v>42731.0</v>
      </c>
      <c r="AM288" s="57">
        <v>19.96947</v>
      </c>
      <c r="AN288" s="16">
        <f t="shared" si="7"/>
        <v>-0.01222264707</v>
      </c>
      <c r="AR288" s="89">
        <v>42731.0</v>
      </c>
      <c r="AS288" s="57">
        <v>2.592778</v>
      </c>
      <c r="AT288" s="16">
        <f t="shared" si="8"/>
        <v>-0.003236203654</v>
      </c>
      <c r="AX288" s="89">
        <v>42731.0</v>
      </c>
      <c r="AY288" s="57">
        <v>0.228901</v>
      </c>
      <c r="AZ288" s="16">
        <f t="shared" si="9"/>
        <v>-0.01212717566</v>
      </c>
      <c r="BD288" s="89">
        <v>42731.0</v>
      </c>
      <c r="BE288" s="57">
        <v>1.108175</v>
      </c>
      <c r="BF288" s="16">
        <f t="shared" si="10"/>
        <v>0</v>
      </c>
    </row>
    <row r="289" ht="15.75" customHeight="1">
      <c r="B289" s="89">
        <v>42732.0</v>
      </c>
      <c r="C289" s="57">
        <v>5.216685</v>
      </c>
      <c r="D289" s="16">
        <f t="shared" si="1"/>
        <v>-0.00212327018</v>
      </c>
      <c r="H289" s="89">
        <v>42732.0</v>
      </c>
      <c r="I289" s="57">
        <v>6.192866</v>
      </c>
      <c r="J289" s="16">
        <f t="shared" si="2"/>
        <v>0.006355958713</v>
      </c>
      <c r="N289" s="89">
        <v>42732.0</v>
      </c>
      <c r="O289" s="57">
        <v>31.61807</v>
      </c>
      <c r="P289" s="16">
        <f t="shared" si="3"/>
        <v>0.003674332557</v>
      </c>
      <c r="T289" s="89">
        <v>42732.0</v>
      </c>
      <c r="U289" s="57">
        <v>2.792081</v>
      </c>
      <c r="V289" s="16">
        <f t="shared" si="4"/>
        <v>0.01612875637</v>
      </c>
      <c r="Z289" s="89">
        <v>42732.0</v>
      </c>
      <c r="AA289" s="81" t="s">
        <v>226</v>
      </c>
      <c r="AB289" s="16" t="str">
        <f t="shared" si="5"/>
        <v>#VALUE!</v>
      </c>
      <c r="AF289" s="89">
        <v>42732.0</v>
      </c>
      <c r="AG289" s="57">
        <v>17.5713</v>
      </c>
      <c r="AH289" s="16">
        <f t="shared" si="6"/>
        <v>0.01633065262</v>
      </c>
      <c r="AL289" s="89">
        <v>42732.0</v>
      </c>
      <c r="AM289" s="57">
        <v>19.86136</v>
      </c>
      <c r="AN289" s="16">
        <f t="shared" si="7"/>
        <v>-0.005413764111</v>
      </c>
      <c r="AR289" s="89">
        <v>42732.0</v>
      </c>
      <c r="AS289" s="57">
        <v>2.584359</v>
      </c>
      <c r="AT289" s="16">
        <f t="shared" si="8"/>
        <v>-0.003247096358</v>
      </c>
      <c r="AX289" s="89">
        <v>42732.0</v>
      </c>
      <c r="AY289" s="57">
        <v>0.232222</v>
      </c>
      <c r="AZ289" s="16">
        <f t="shared" si="9"/>
        <v>0.01450845562</v>
      </c>
      <c r="BD289" s="89">
        <v>42732.0</v>
      </c>
      <c r="BE289" s="57">
        <v>1.173844</v>
      </c>
      <c r="BF289" s="16">
        <f t="shared" si="10"/>
        <v>0.05925869109</v>
      </c>
    </row>
    <row r="290" ht="15.75" customHeight="1">
      <c r="B290" s="89">
        <v>42733.0</v>
      </c>
      <c r="C290" s="57">
        <v>5.275882</v>
      </c>
      <c r="D290" s="16">
        <f t="shared" si="1"/>
        <v>0.01134762785</v>
      </c>
      <c r="H290" s="89">
        <v>42733.0</v>
      </c>
      <c r="I290" s="57">
        <v>6.251535</v>
      </c>
      <c r="J290" s="16">
        <f t="shared" si="2"/>
        <v>0.009473642737</v>
      </c>
      <c r="N290" s="89">
        <v>42733.0</v>
      </c>
      <c r="O290" s="57">
        <v>31.88815</v>
      </c>
      <c r="P290" s="16">
        <f t="shared" si="3"/>
        <v>0.008541950853</v>
      </c>
      <c r="T290" s="89">
        <v>42733.0</v>
      </c>
      <c r="U290" s="57">
        <v>2.769922</v>
      </c>
      <c r="V290" s="16">
        <f t="shared" si="4"/>
        <v>-0.007936374339</v>
      </c>
      <c r="Z290" s="89">
        <v>42733.0</v>
      </c>
      <c r="AA290" s="81" t="s">
        <v>226</v>
      </c>
      <c r="AB290" s="16" t="str">
        <f t="shared" si="5"/>
        <v>#VALUE!</v>
      </c>
      <c r="AF290" s="89">
        <v>42733.0</v>
      </c>
      <c r="AG290" s="57">
        <v>17.35539</v>
      </c>
      <c r="AH290" s="16">
        <f t="shared" si="6"/>
        <v>-0.01228765089</v>
      </c>
      <c r="AL290" s="89">
        <v>42733.0</v>
      </c>
      <c r="AM290" s="57">
        <v>20.5409</v>
      </c>
      <c r="AN290" s="16">
        <f t="shared" si="7"/>
        <v>0.03421417264</v>
      </c>
      <c r="AR290" s="89">
        <v>42733.0</v>
      </c>
      <c r="AS290" s="57">
        <v>2.592778</v>
      </c>
      <c r="AT290" s="16">
        <f t="shared" si="8"/>
        <v>0.00325767434</v>
      </c>
      <c r="AX290" s="89">
        <v>42733.0</v>
      </c>
      <c r="AY290" s="57">
        <v>0.235543</v>
      </c>
      <c r="AZ290" s="16">
        <f t="shared" si="9"/>
        <v>0.01430097062</v>
      </c>
      <c r="BD290" s="89">
        <v>42733.0</v>
      </c>
      <c r="BE290" s="57">
        <v>1.157426</v>
      </c>
      <c r="BF290" s="16">
        <f t="shared" si="10"/>
        <v>-0.01398652632</v>
      </c>
    </row>
    <row r="291" ht="15.75" customHeight="1">
      <c r="B291" s="89">
        <v>42734.0</v>
      </c>
      <c r="C291" s="57">
        <v>5.235184</v>
      </c>
      <c r="D291" s="16">
        <f t="shared" si="1"/>
        <v>-0.007713970858</v>
      </c>
      <c r="H291" s="89">
        <v>42734.0</v>
      </c>
      <c r="I291" s="57">
        <v>6.355837</v>
      </c>
      <c r="J291" s="16">
        <f t="shared" si="2"/>
        <v>0.01668422235</v>
      </c>
      <c r="N291" s="89">
        <v>42734.0</v>
      </c>
      <c r="O291" s="57">
        <v>31.92672</v>
      </c>
      <c r="P291" s="16">
        <f t="shared" si="3"/>
        <v>0.001209540221</v>
      </c>
      <c r="T291" s="89">
        <v>42734.0</v>
      </c>
      <c r="U291" s="57">
        <v>2.829014</v>
      </c>
      <c r="V291" s="16">
        <f t="shared" si="4"/>
        <v>0.02133345271</v>
      </c>
      <c r="Z291" s="89">
        <v>42734.0</v>
      </c>
      <c r="AA291" s="81" t="s">
        <v>226</v>
      </c>
      <c r="AB291" s="16" t="str">
        <f t="shared" si="5"/>
        <v>#VALUE!</v>
      </c>
      <c r="AF291" s="89">
        <v>42734.0</v>
      </c>
      <c r="AG291" s="57">
        <v>17.60452</v>
      </c>
      <c r="AH291" s="16">
        <f t="shared" si="6"/>
        <v>0.01435461836</v>
      </c>
      <c r="AL291" s="89">
        <v>42734.0</v>
      </c>
      <c r="AM291" s="57">
        <v>20.60268</v>
      </c>
      <c r="AN291" s="16">
        <f t="shared" si="7"/>
        <v>0.003007657892</v>
      </c>
      <c r="AR291" s="89">
        <v>42734.0</v>
      </c>
      <c r="AS291" s="57">
        <v>2.584359</v>
      </c>
      <c r="AT291" s="16">
        <f t="shared" si="8"/>
        <v>-0.003247096358</v>
      </c>
      <c r="AX291" s="89">
        <v>42734.0</v>
      </c>
      <c r="AY291" s="57">
        <v>0.234521</v>
      </c>
      <c r="AZ291" s="16">
        <f t="shared" si="9"/>
        <v>-0.004338910517</v>
      </c>
      <c r="BD291" s="89">
        <v>42734.0</v>
      </c>
      <c r="BE291" s="57">
        <v>1.38727</v>
      </c>
      <c r="BF291" s="16">
        <f t="shared" si="10"/>
        <v>0.198582026</v>
      </c>
    </row>
    <row r="292" ht="15.75" customHeight="1">
      <c r="B292" s="89">
        <v>42737.0</v>
      </c>
      <c r="C292" s="57">
        <v>5.209285</v>
      </c>
      <c r="D292" s="16">
        <f t="shared" si="1"/>
        <v>-0.004947104056</v>
      </c>
      <c r="H292" s="89">
        <v>42737.0</v>
      </c>
      <c r="I292" s="57">
        <v>6.238497</v>
      </c>
      <c r="J292" s="16">
        <f t="shared" si="2"/>
        <v>-0.01846176987</v>
      </c>
      <c r="N292" s="89">
        <v>42737.0</v>
      </c>
      <c r="O292" s="57">
        <v>32.15821</v>
      </c>
      <c r="P292" s="16">
        <f t="shared" si="3"/>
        <v>0.007250666526</v>
      </c>
      <c r="T292" s="89">
        <v>42737.0</v>
      </c>
      <c r="U292" s="57">
        <v>2.806855</v>
      </c>
      <c r="V292" s="16">
        <f t="shared" si="4"/>
        <v>-0.007832764348</v>
      </c>
      <c r="Z292" s="89">
        <v>42737.0</v>
      </c>
      <c r="AA292" s="81" t="s">
        <v>226</v>
      </c>
      <c r="AB292" s="16" t="str">
        <f t="shared" si="5"/>
        <v>#VALUE!</v>
      </c>
      <c r="AF292" s="89">
        <v>42737.0</v>
      </c>
      <c r="AG292" s="57">
        <v>17.23914</v>
      </c>
      <c r="AH292" s="16">
        <f t="shared" si="6"/>
        <v>-0.02075489704</v>
      </c>
      <c r="AL292" s="89">
        <v>42737.0</v>
      </c>
      <c r="AM292" s="57">
        <v>20.30924</v>
      </c>
      <c r="AN292" s="16">
        <f t="shared" si="7"/>
        <v>-0.01424280725</v>
      </c>
      <c r="AR292" s="89">
        <v>42737.0</v>
      </c>
      <c r="AS292" s="57">
        <v>2.575942</v>
      </c>
      <c r="AT292" s="16">
        <f t="shared" si="8"/>
        <v>-0.003256900454</v>
      </c>
      <c r="AX292" s="89">
        <v>42737.0</v>
      </c>
      <c r="AY292" s="57">
        <v>0.234777</v>
      </c>
      <c r="AZ292" s="16">
        <f t="shared" si="9"/>
        <v>0.001091586681</v>
      </c>
      <c r="BD292" s="89">
        <v>42737.0</v>
      </c>
      <c r="BE292" s="57">
        <v>1.658157</v>
      </c>
      <c r="BF292" s="16">
        <f t="shared" si="10"/>
        <v>0.1952662423</v>
      </c>
    </row>
    <row r="293" ht="15.75" customHeight="1">
      <c r="B293" s="89">
        <v>42738.0</v>
      </c>
      <c r="C293" s="57">
        <v>5.094593</v>
      </c>
      <c r="D293" s="16">
        <f t="shared" si="1"/>
        <v>-0.02201684108</v>
      </c>
      <c r="H293" s="89">
        <v>42738.0</v>
      </c>
      <c r="I293" s="57">
        <v>6.108122</v>
      </c>
      <c r="J293" s="16">
        <f t="shared" si="2"/>
        <v>-0.0208984632</v>
      </c>
      <c r="N293" s="89">
        <v>42738.0</v>
      </c>
      <c r="O293" s="57">
        <v>31.65665</v>
      </c>
      <c r="P293" s="16">
        <f t="shared" si="3"/>
        <v>-0.01559663924</v>
      </c>
      <c r="T293" s="89">
        <v>42738.0</v>
      </c>
      <c r="U293" s="57">
        <v>2.725603</v>
      </c>
      <c r="V293" s="16">
        <f t="shared" si="4"/>
        <v>-0.02894770125</v>
      </c>
      <c r="Z293" s="89">
        <v>42738.0</v>
      </c>
      <c r="AA293" s="81" t="s">
        <v>226</v>
      </c>
      <c r="AB293" s="16" t="str">
        <f t="shared" si="5"/>
        <v>#VALUE!</v>
      </c>
      <c r="AF293" s="89">
        <v>42738.0</v>
      </c>
      <c r="AG293" s="57">
        <v>16.85715</v>
      </c>
      <c r="AH293" s="16">
        <f t="shared" si="6"/>
        <v>-0.02215829792</v>
      </c>
      <c r="AL293" s="89">
        <v>42738.0</v>
      </c>
      <c r="AM293" s="57">
        <v>20.46368</v>
      </c>
      <c r="AN293" s="16">
        <f t="shared" si="7"/>
        <v>0.007604420451</v>
      </c>
      <c r="AR293" s="89">
        <v>42738.0</v>
      </c>
      <c r="AS293" s="57">
        <v>2.584359</v>
      </c>
      <c r="AT293" s="16">
        <f t="shared" si="8"/>
        <v>0.003267542515</v>
      </c>
      <c r="AX293" s="89">
        <v>42738.0</v>
      </c>
      <c r="AY293" s="57">
        <v>0.240908</v>
      </c>
      <c r="AZ293" s="16">
        <f t="shared" si="9"/>
        <v>0.02611414236</v>
      </c>
      <c r="BD293" s="89">
        <v>42738.0</v>
      </c>
      <c r="BE293" s="57">
        <v>1.748453</v>
      </c>
      <c r="BF293" s="16">
        <f t="shared" si="10"/>
        <v>0.0544556396</v>
      </c>
    </row>
    <row r="294" ht="15.75" customHeight="1">
      <c r="B294" s="89">
        <v>42739.0</v>
      </c>
      <c r="C294" s="57">
        <v>5.14269</v>
      </c>
      <c r="D294" s="16">
        <f t="shared" si="1"/>
        <v>0.009440793406</v>
      </c>
      <c r="H294" s="89">
        <v>42739.0</v>
      </c>
      <c r="I294" s="57">
        <v>6.245017</v>
      </c>
      <c r="J294" s="16">
        <f t="shared" si="2"/>
        <v>0.0224119623</v>
      </c>
      <c r="N294" s="89">
        <v>42739.0</v>
      </c>
      <c r="O294" s="57">
        <v>31.25154</v>
      </c>
      <c r="P294" s="16">
        <f t="shared" si="3"/>
        <v>-0.01279699526</v>
      </c>
      <c r="T294" s="89">
        <v>42739.0</v>
      </c>
      <c r="U294" s="57">
        <v>2.718217</v>
      </c>
      <c r="V294" s="16">
        <f t="shared" si="4"/>
        <v>-0.002709859066</v>
      </c>
      <c r="Z294" s="89">
        <v>42739.0</v>
      </c>
      <c r="AA294" s="81" t="s">
        <v>226</v>
      </c>
      <c r="AB294" s="16" t="str">
        <f t="shared" si="5"/>
        <v>#VALUE!</v>
      </c>
      <c r="AF294" s="89">
        <v>42739.0</v>
      </c>
      <c r="AG294" s="57">
        <v>16.62465</v>
      </c>
      <c r="AH294" s="16">
        <f t="shared" si="6"/>
        <v>-0.01379236704</v>
      </c>
      <c r="AL294" s="89">
        <v>42739.0</v>
      </c>
      <c r="AM294" s="57">
        <v>20.37102</v>
      </c>
      <c r="AN294" s="16">
        <f t="shared" si="7"/>
        <v>-0.00452802233</v>
      </c>
      <c r="AR294" s="89">
        <v>42739.0</v>
      </c>
      <c r="AS294" s="57">
        <v>2.643286</v>
      </c>
      <c r="AT294" s="16">
        <f t="shared" si="8"/>
        <v>0.02280139872</v>
      </c>
      <c r="AX294" s="89">
        <v>42739.0</v>
      </c>
      <c r="AY294" s="57">
        <v>0.237587</v>
      </c>
      <c r="AZ294" s="16">
        <f t="shared" si="9"/>
        <v>-0.01378534544</v>
      </c>
      <c r="BD294" s="89">
        <v>42739.0</v>
      </c>
      <c r="BE294" s="57">
        <v>1.682784</v>
      </c>
      <c r="BF294" s="16">
        <f t="shared" si="10"/>
        <v>-0.03755834443</v>
      </c>
    </row>
    <row r="295" ht="15.75" customHeight="1">
      <c r="B295" s="89">
        <v>42740.0</v>
      </c>
      <c r="C295" s="57">
        <v>5.253683</v>
      </c>
      <c r="D295" s="16">
        <f t="shared" si="1"/>
        <v>0.02158267366</v>
      </c>
      <c r="H295" s="89">
        <v>42740.0</v>
      </c>
      <c r="I295" s="57">
        <v>6.310205</v>
      </c>
      <c r="J295" s="16">
        <f t="shared" si="2"/>
        <v>0.01043840233</v>
      </c>
      <c r="N295" s="89">
        <v>42740.0</v>
      </c>
      <c r="O295" s="57">
        <v>31.73381</v>
      </c>
      <c r="P295" s="16">
        <f t="shared" si="3"/>
        <v>0.01543187952</v>
      </c>
      <c r="T295" s="89">
        <v>42740.0</v>
      </c>
      <c r="U295" s="57">
        <v>2.703444</v>
      </c>
      <c r="V295" s="16">
        <f t="shared" si="4"/>
        <v>-0.0054348126</v>
      </c>
      <c r="Z295" s="89">
        <v>42740.0</v>
      </c>
      <c r="AA295" s="81" t="s">
        <v>226</v>
      </c>
      <c r="AB295" s="16" t="str">
        <f t="shared" si="5"/>
        <v>#VALUE!</v>
      </c>
      <c r="AF295" s="89">
        <v>42740.0</v>
      </c>
      <c r="AG295" s="57">
        <v>16.60804</v>
      </c>
      <c r="AH295" s="16">
        <f t="shared" si="6"/>
        <v>-0.0009991187784</v>
      </c>
      <c r="AL295" s="89">
        <v>42740.0</v>
      </c>
      <c r="AM295" s="57">
        <v>20.20113</v>
      </c>
      <c r="AN295" s="16">
        <f t="shared" si="7"/>
        <v>-0.008339788582</v>
      </c>
      <c r="AR295" s="89">
        <v>42740.0</v>
      </c>
      <c r="AS295" s="57">
        <v>2.660122</v>
      </c>
      <c r="AT295" s="16">
        <f t="shared" si="8"/>
        <v>0.006369344823</v>
      </c>
      <c r="AX295" s="89">
        <v>42740.0</v>
      </c>
      <c r="AY295" s="57">
        <v>0.237331</v>
      </c>
      <c r="AZ295" s="16">
        <f t="shared" si="9"/>
        <v>-0.001077500032</v>
      </c>
      <c r="BD295" s="89">
        <v>42740.0</v>
      </c>
      <c r="BE295" s="57">
        <v>1.57607</v>
      </c>
      <c r="BF295" s="16">
        <f t="shared" si="10"/>
        <v>-0.06341515013</v>
      </c>
    </row>
    <row r="296" ht="15.75" customHeight="1">
      <c r="B296" s="89">
        <v>42741.0</v>
      </c>
      <c r="C296" s="57">
        <v>5.286981</v>
      </c>
      <c r="D296" s="16">
        <f t="shared" si="1"/>
        <v>0.006338029912</v>
      </c>
      <c r="H296" s="89">
        <v>42741.0</v>
      </c>
      <c r="I296" s="57">
        <v>6.434062</v>
      </c>
      <c r="J296" s="16">
        <f t="shared" si="2"/>
        <v>0.01962804695</v>
      </c>
      <c r="N296" s="89">
        <v>42741.0</v>
      </c>
      <c r="O296" s="57">
        <v>31.81098</v>
      </c>
      <c r="P296" s="16">
        <f t="shared" si="3"/>
        <v>0.002431791203</v>
      </c>
      <c r="T296" s="89">
        <v>42741.0</v>
      </c>
      <c r="U296" s="57">
        <v>2.718217</v>
      </c>
      <c r="V296" s="16">
        <f t="shared" si="4"/>
        <v>0.005464511194</v>
      </c>
      <c r="Z296" s="89">
        <v>42741.0</v>
      </c>
      <c r="AA296" s="81" t="s">
        <v>226</v>
      </c>
      <c r="AB296" s="16" t="str">
        <f t="shared" si="5"/>
        <v>#VALUE!</v>
      </c>
      <c r="AF296" s="89">
        <v>42741.0</v>
      </c>
      <c r="AG296" s="57">
        <v>16.72429</v>
      </c>
      <c r="AH296" s="16">
        <f t="shared" si="6"/>
        <v>0.00699962187</v>
      </c>
      <c r="AL296" s="89">
        <v>42741.0</v>
      </c>
      <c r="AM296" s="57">
        <v>20.23202</v>
      </c>
      <c r="AN296" s="16">
        <f t="shared" si="7"/>
        <v>0.001529122381</v>
      </c>
      <c r="AR296" s="89">
        <v>42741.0</v>
      </c>
      <c r="AS296" s="57">
        <v>2.769558</v>
      </c>
      <c r="AT296" s="16">
        <f t="shared" si="8"/>
        <v>0.04113946654</v>
      </c>
      <c r="AX296" s="89">
        <v>42741.0</v>
      </c>
      <c r="AY296" s="57">
        <v>0.245507</v>
      </c>
      <c r="AZ296" s="16">
        <f t="shared" si="9"/>
        <v>0.03444977689</v>
      </c>
      <c r="BD296" s="89">
        <v>42741.0</v>
      </c>
      <c r="BE296" s="57">
        <v>1.551445</v>
      </c>
      <c r="BF296" s="16">
        <f t="shared" si="10"/>
        <v>-0.01562430603</v>
      </c>
    </row>
    <row r="297" ht="15.75" customHeight="1">
      <c r="B297" s="89">
        <v>42744.0</v>
      </c>
      <c r="C297" s="57">
        <v>5.30918</v>
      </c>
      <c r="D297" s="16">
        <f t="shared" si="1"/>
        <v>0.004198804573</v>
      </c>
      <c r="H297" s="89">
        <v>42744.0</v>
      </c>
      <c r="I297" s="57">
        <v>6.597032</v>
      </c>
      <c r="J297" s="16">
        <f t="shared" si="2"/>
        <v>0.02532925545</v>
      </c>
      <c r="N297" s="89">
        <v>42744.0</v>
      </c>
      <c r="O297" s="57">
        <v>31.92672</v>
      </c>
      <c r="P297" s="16">
        <f t="shared" si="3"/>
        <v>0.003638366375</v>
      </c>
      <c r="T297" s="89">
        <v>42744.0</v>
      </c>
      <c r="U297" s="57">
        <v>2.740377</v>
      </c>
      <c r="V297" s="16">
        <f t="shared" si="4"/>
        <v>0.008152402843</v>
      </c>
      <c r="Z297" s="89">
        <v>42744.0</v>
      </c>
      <c r="AA297" s="81" t="s">
        <v>226</v>
      </c>
      <c r="AB297" s="16" t="str">
        <f t="shared" si="5"/>
        <v>#VALUE!</v>
      </c>
      <c r="AF297" s="89">
        <v>42744.0</v>
      </c>
      <c r="AG297" s="57">
        <v>16.60804</v>
      </c>
      <c r="AH297" s="16">
        <f t="shared" si="6"/>
        <v>-0.006950967724</v>
      </c>
      <c r="AL297" s="89">
        <v>42744.0</v>
      </c>
      <c r="AM297" s="57">
        <v>20.43279</v>
      </c>
      <c r="AN297" s="16">
        <f t="shared" si="7"/>
        <v>0.009923378882</v>
      </c>
      <c r="AR297" s="89">
        <v>42744.0</v>
      </c>
      <c r="AS297" s="57">
        <v>2.853739</v>
      </c>
      <c r="AT297" s="16">
        <f t="shared" si="8"/>
        <v>0.03039510276</v>
      </c>
      <c r="AX297" s="89">
        <v>42744.0</v>
      </c>
      <c r="AY297" s="57">
        <v>0.244995</v>
      </c>
      <c r="AZ297" s="16">
        <f t="shared" si="9"/>
        <v>-0.002085480251</v>
      </c>
      <c r="BD297" s="89">
        <v>42744.0</v>
      </c>
      <c r="BE297" s="57">
        <v>1.567863</v>
      </c>
      <c r="BF297" s="16">
        <f t="shared" si="10"/>
        <v>0.01058239254</v>
      </c>
    </row>
    <row r="298" ht="15.75" customHeight="1">
      <c r="B298" s="89">
        <v>42745.0</v>
      </c>
      <c r="C298" s="57">
        <v>5.29068</v>
      </c>
      <c r="D298" s="16">
        <f t="shared" si="1"/>
        <v>-0.003484530568</v>
      </c>
      <c r="H298" s="89">
        <v>42745.0</v>
      </c>
      <c r="I298" s="57">
        <v>6.66222</v>
      </c>
      <c r="J298" s="16">
        <f t="shared" si="2"/>
        <v>0.009881413339</v>
      </c>
      <c r="N298" s="89">
        <v>42745.0</v>
      </c>
      <c r="O298" s="57">
        <v>31.63736</v>
      </c>
      <c r="P298" s="16">
        <f t="shared" si="3"/>
        <v>-0.009063254854</v>
      </c>
      <c r="T298" s="89">
        <v>42745.0</v>
      </c>
      <c r="U298" s="57">
        <v>2.747763</v>
      </c>
      <c r="V298" s="16">
        <f t="shared" si="4"/>
        <v>0.002695249595</v>
      </c>
      <c r="Z298" s="89">
        <v>42745.0</v>
      </c>
      <c r="AA298" s="81" t="s">
        <v>226</v>
      </c>
      <c r="AB298" s="16" t="str">
        <f t="shared" si="5"/>
        <v>#VALUE!</v>
      </c>
      <c r="AF298" s="89">
        <v>42745.0</v>
      </c>
      <c r="AG298" s="57">
        <v>16.70768</v>
      </c>
      <c r="AH298" s="16">
        <f t="shared" si="6"/>
        <v>0.005999503855</v>
      </c>
      <c r="AL298" s="89">
        <v>42745.0</v>
      </c>
      <c r="AM298" s="57">
        <v>20.63357</v>
      </c>
      <c r="AN298" s="16">
        <f t="shared" si="7"/>
        <v>0.00982636243</v>
      </c>
      <c r="AR298" s="89">
        <v>42745.0</v>
      </c>
      <c r="AS298" s="57">
        <v>2.828485</v>
      </c>
      <c r="AT298" s="16">
        <f t="shared" si="8"/>
        <v>-0.008849442784</v>
      </c>
      <c r="AX298" s="89">
        <v>42745.0</v>
      </c>
      <c r="AY298" s="57">
        <v>0.251127</v>
      </c>
      <c r="AZ298" s="16">
        <f t="shared" si="9"/>
        <v>0.02502908223</v>
      </c>
      <c r="BD298" s="89">
        <v>42745.0</v>
      </c>
      <c r="BE298" s="57">
        <v>1.526818</v>
      </c>
      <c r="BF298" s="16">
        <f t="shared" si="10"/>
        <v>-0.02617894548</v>
      </c>
    </row>
    <row r="299" ht="15.75" customHeight="1">
      <c r="B299" s="89">
        <v>42746.0</v>
      </c>
      <c r="C299" s="57">
        <v>5.29068</v>
      </c>
      <c r="D299" s="16">
        <f t="shared" si="1"/>
        <v>0</v>
      </c>
      <c r="H299" s="89">
        <v>42746.0</v>
      </c>
      <c r="I299" s="57">
        <v>6.649182</v>
      </c>
      <c r="J299" s="16">
        <f t="shared" si="2"/>
        <v>-0.001957005323</v>
      </c>
      <c r="N299" s="89">
        <v>42746.0</v>
      </c>
      <c r="O299" s="57">
        <v>31.73381</v>
      </c>
      <c r="P299" s="16">
        <f t="shared" si="3"/>
        <v>0.003048610883</v>
      </c>
      <c r="T299" s="89">
        <v>42746.0</v>
      </c>
      <c r="U299" s="57">
        <v>2.755149</v>
      </c>
      <c r="V299" s="16">
        <f t="shared" si="4"/>
        <v>0.002688004752</v>
      </c>
      <c r="Z299" s="89">
        <v>42746.0</v>
      </c>
      <c r="AA299" s="81" t="s">
        <v>226</v>
      </c>
      <c r="AB299" s="16" t="str">
        <f t="shared" si="5"/>
        <v>#VALUE!</v>
      </c>
      <c r="AF299" s="89">
        <v>42746.0</v>
      </c>
      <c r="AG299" s="57">
        <v>16.55821</v>
      </c>
      <c r="AH299" s="16">
        <f t="shared" si="6"/>
        <v>-0.008946185227</v>
      </c>
      <c r="AL299" s="89">
        <v>42746.0</v>
      </c>
      <c r="AM299" s="57">
        <v>20.8189</v>
      </c>
      <c r="AN299" s="16">
        <f t="shared" si="7"/>
        <v>0.008981964827</v>
      </c>
      <c r="AR299" s="89">
        <v>42746.0</v>
      </c>
      <c r="AS299" s="57">
        <v>2.828485</v>
      </c>
      <c r="AT299" s="16">
        <f t="shared" si="8"/>
        <v>0</v>
      </c>
      <c r="AX299" s="89">
        <v>42746.0</v>
      </c>
      <c r="AY299" s="57">
        <v>0.249594</v>
      </c>
      <c r="AZ299" s="16">
        <f t="shared" si="9"/>
        <v>-0.006104481</v>
      </c>
      <c r="BD299" s="89">
        <v>42746.0</v>
      </c>
      <c r="BE299" s="57">
        <v>1.543236</v>
      </c>
      <c r="BF299" s="16">
        <f t="shared" si="10"/>
        <v>0.01075308255</v>
      </c>
    </row>
    <row r="300" ht="15.75" customHeight="1">
      <c r="B300" s="89">
        <v>42747.0</v>
      </c>
      <c r="C300" s="57">
        <v>5.486769</v>
      </c>
      <c r="D300" s="16">
        <f t="shared" si="1"/>
        <v>0.03706309964</v>
      </c>
      <c r="H300" s="89">
        <v>42747.0</v>
      </c>
      <c r="I300" s="57">
        <v>6.760002</v>
      </c>
      <c r="J300" s="16">
        <f t="shared" si="2"/>
        <v>0.01666671178</v>
      </c>
      <c r="N300" s="89">
        <v>42747.0</v>
      </c>
      <c r="O300" s="57">
        <v>32.92985</v>
      </c>
      <c r="P300" s="16">
        <f t="shared" si="3"/>
        <v>0.03768977</v>
      </c>
      <c r="T300" s="89">
        <v>42747.0</v>
      </c>
      <c r="U300" s="57">
        <v>2.910265</v>
      </c>
      <c r="V300" s="16">
        <f t="shared" si="4"/>
        <v>0.05630040335</v>
      </c>
      <c r="Z300" s="89">
        <v>42747.0</v>
      </c>
      <c r="AA300" s="81" t="s">
        <v>226</v>
      </c>
      <c r="AB300" s="16" t="str">
        <f t="shared" si="5"/>
        <v>#VALUE!</v>
      </c>
      <c r="AF300" s="89">
        <v>42747.0</v>
      </c>
      <c r="AG300" s="57">
        <v>16.85715</v>
      </c>
      <c r="AH300" s="16">
        <f t="shared" si="6"/>
        <v>0.01805388384</v>
      </c>
      <c r="AL300" s="89">
        <v>42747.0</v>
      </c>
      <c r="AM300" s="57">
        <v>21.00423</v>
      </c>
      <c r="AN300" s="16">
        <f t="shared" si="7"/>
        <v>0.008902007311</v>
      </c>
      <c r="AR300" s="89">
        <v>42747.0</v>
      </c>
      <c r="AS300" s="57">
        <v>2.878993</v>
      </c>
      <c r="AT300" s="16">
        <f t="shared" si="8"/>
        <v>0.01785690926</v>
      </c>
      <c r="AX300" s="89">
        <v>42747.0</v>
      </c>
      <c r="AY300" s="57">
        <v>0.254192</v>
      </c>
      <c r="AZ300" s="16">
        <f t="shared" si="9"/>
        <v>0.01842191719</v>
      </c>
      <c r="BD300" s="89">
        <v>42747.0</v>
      </c>
      <c r="BE300" s="57">
        <v>1.559654</v>
      </c>
      <c r="BF300" s="16">
        <f t="shared" si="10"/>
        <v>0.01063868391</v>
      </c>
    </row>
    <row r="301" ht="15.75" customHeight="1">
      <c r="B301" s="89">
        <v>42748.0</v>
      </c>
      <c r="C301" s="57">
        <v>5.594062</v>
      </c>
      <c r="D301" s="16">
        <f t="shared" si="1"/>
        <v>0.01955486006</v>
      </c>
      <c r="H301" s="89">
        <v>42748.0</v>
      </c>
      <c r="I301" s="57">
        <v>6.831709</v>
      </c>
      <c r="J301" s="16">
        <f t="shared" si="2"/>
        <v>0.01060754124</v>
      </c>
      <c r="N301" s="89">
        <v>42748.0</v>
      </c>
      <c r="O301" s="57">
        <v>34.58889</v>
      </c>
      <c r="P301" s="16">
        <f t="shared" si="3"/>
        <v>0.05038103727</v>
      </c>
      <c r="T301" s="89">
        <v>42748.0</v>
      </c>
      <c r="U301" s="57">
        <v>2.954584</v>
      </c>
      <c r="V301" s="16">
        <f t="shared" si="4"/>
        <v>0.01522851012</v>
      </c>
      <c r="Z301" s="89">
        <v>42748.0</v>
      </c>
      <c r="AA301" s="81" t="s">
        <v>226</v>
      </c>
      <c r="AB301" s="16" t="str">
        <f t="shared" si="5"/>
        <v>#VALUE!</v>
      </c>
      <c r="AF301" s="89">
        <v>42748.0</v>
      </c>
      <c r="AG301" s="57">
        <v>16.99002</v>
      </c>
      <c r="AH301" s="16">
        <f t="shared" si="6"/>
        <v>0.007882115304</v>
      </c>
      <c r="AL301" s="89">
        <v>42748.0</v>
      </c>
      <c r="AM301" s="57">
        <v>21.62201</v>
      </c>
      <c r="AN301" s="16">
        <f t="shared" si="7"/>
        <v>0.02941217079</v>
      </c>
      <c r="AR301" s="89">
        <v>42748.0</v>
      </c>
      <c r="AS301" s="57">
        <v>2.853739</v>
      </c>
      <c r="AT301" s="16">
        <f t="shared" si="8"/>
        <v>-0.00877181709</v>
      </c>
      <c r="AX301" s="89">
        <v>42748.0</v>
      </c>
      <c r="AY301" s="57">
        <v>0.256747</v>
      </c>
      <c r="AZ301" s="16">
        <f t="shared" si="9"/>
        <v>0.01005145717</v>
      </c>
      <c r="BD301" s="89">
        <v>42748.0</v>
      </c>
      <c r="BE301" s="57">
        <v>1.559654</v>
      </c>
      <c r="BF301" s="16">
        <f t="shared" si="10"/>
        <v>0</v>
      </c>
    </row>
    <row r="302" ht="15.75" customHeight="1">
      <c r="B302" s="89">
        <v>42751.0</v>
      </c>
      <c r="C302" s="57">
        <v>5.62736</v>
      </c>
      <c r="D302" s="16">
        <f t="shared" si="1"/>
        <v>0.00595238308</v>
      </c>
      <c r="H302" s="89">
        <v>42751.0</v>
      </c>
      <c r="I302" s="57">
        <v>6.82519</v>
      </c>
      <c r="J302" s="16">
        <f t="shared" si="2"/>
        <v>-0.0009542268267</v>
      </c>
      <c r="N302" s="89">
        <v>42751.0</v>
      </c>
      <c r="O302" s="57">
        <v>34.994</v>
      </c>
      <c r="P302" s="16">
        <f t="shared" si="3"/>
        <v>0.01171214225</v>
      </c>
      <c r="T302" s="89">
        <v>42751.0</v>
      </c>
      <c r="U302" s="57">
        <v>2.969357</v>
      </c>
      <c r="V302" s="16">
        <f t="shared" si="4"/>
        <v>0.005000027077</v>
      </c>
      <c r="Z302" s="89">
        <v>42751.0</v>
      </c>
      <c r="AA302" s="81" t="s">
        <v>226</v>
      </c>
      <c r="AB302" s="16" t="str">
        <f t="shared" si="5"/>
        <v>#VALUE!</v>
      </c>
      <c r="AF302" s="89">
        <v>42751.0</v>
      </c>
      <c r="AG302" s="57">
        <v>17.23914</v>
      </c>
      <c r="AH302" s="16">
        <f t="shared" si="6"/>
        <v>0.01466272553</v>
      </c>
      <c r="AL302" s="89">
        <v>42751.0</v>
      </c>
      <c r="AM302" s="57">
        <v>21.56023</v>
      </c>
      <c r="AN302" s="16">
        <f t="shared" si="7"/>
        <v>-0.002857273676</v>
      </c>
      <c r="AR302" s="89">
        <v>42751.0</v>
      </c>
      <c r="AS302" s="57">
        <v>2.862157</v>
      </c>
      <c r="AT302" s="16">
        <f t="shared" si="8"/>
        <v>0.002949814261</v>
      </c>
      <c r="AX302" s="89">
        <v>42751.0</v>
      </c>
      <c r="AY302" s="57">
        <v>0.25547</v>
      </c>
      <c r="AZ302" s="16">
        <f t="shared" si="9"/>
        <v>-0.004973767951</v>
      </c>
      <c r="BD302" s="89">
        <v>42751.0</v>
      </c>
      <c r="BE302" s="57">
        <v>1.559654</v>
      </c>
      <c r="BF302" s="16">
        <f t="shared" si="10"/>
        <v>0</v>
      </c>
    </row>
    <row r="303" ht="15.75" customHeight="1">
      <c r="B303" s="89">
        <v>42752.0</v>
      </c>
      <c r="C303" s="57">
        <v>5.660659</v>
      </c>
      <c r="D303" s="16">
        <f t="shared" si="1"/>
        <v>0.00591733957</v>
      </c>
      <c r="H303" s="89">
        <v>42752.0</v>
      </c>
      <c r="I303" s="57">
        <v>6.799116</v>
      </c>
      <c r="J303" s="16">
        <f t="shared" si="2"/>
        <v>-0.003820259949</v>
      </c>
      <c r="N303" s="89">
        <v>42752.0</v>
      </c>
      <c r="O303" s="57">
        <v>35.14833</v>
      </c>
      <c r="P303" s="16">
        <f t="shared" si="3"/>
        <v>0.004410184603</v>
      </c>
      <c r="T303" s="89">
        <v>42752.0</v>
      </c>
      <c r="U303" s="57">
        <v>2.969357</v>
      </c>
      <c r="V303" s="16">
        <f t="shared" si="4"/>
        <v>0</v>
      </c>
      <c r="Z303" s="89">
        <v>42752.0</v>
      </c>
      <c r="AA303" s="81" t="s">
        <v>226</v>
      </c>
      <c r="AB303" s="16" t="str">
        <f t="shared" si="5"/>
        <v>#VALUE!</v>
      </c>
      <c r="AF303" s="89">
        <v>42752.0</v>
      </c>
      <c r="AG303" s="57">
        <v>17.23914</v>
      </c>
      <c r="AH303" s="16">
        <f t="shared" si="6"/>
        <v>0</v>
      </c>
      <c r="AL303" s="89">
        <v>42752.0</v>
      </c>
      <c r="AM303" s="57">
        <v>21.82278</v>
      </c>
      <c r="AN303" s="16">
        <f t="shared" si="7"/>
        <v>0.01217751388</v>
      </c>
      <c r="AR303" s="89">
        <v>42752.0</v>
      </c>
      <c r="AS303" s="57">
        <v>2.878993</v>
      </c>
      <c r="AT303" s="16">
        <f t="shared" si="8"/>
        <v>0.005882276898</v>
      </c>
      <c r="AX303" s="89">
        <v>42752.0</v>
      </c>
      <c r="AY303" s="57">
        <v>0.25828</v>
      </c>
      <c r="AZ303" s="16">
        <f t="shared" si="9"/>
        <v>0.01099933456</v>
      </c>
      <c r="BD303" s="89">
        <v>42752.0</v>
      </c>
      <c r="BE303" s="57">
        <v>1.526818</v>
      </c>
      <c r="BF303" s="16">
        <f t="shared" si="10"/>
        <v>-0.02105338748</v>
      </c>
    </row>
    <row r="304" ht="15.75" customHeight="1">
      <c r="B304" s="89">
        <v>42753.0</v>
      </c>
      <c r="C304" s="57">
        <v>5.605162</v>
      </c>
      <c r="D304" s="16">
        <f t="shared" si="1"/>
        <v>-0.009803982187</v>
      </c>
      <c r="H304" s="89">
        <v>42753.0</v>
      </c>
      <c r="I304" s="57">
        <v>6.818671</v>
      </c>
      <c r="J304" s="16">
        <f t="shared" si="2"/>
        <v>0.002876109188</v>
      </c>
      <c r="N304" s="89">
        <v>42753.0</v>
      </c>
      <c r="O304" s="57">
        <v>36.53728</v>
      </c>
      <c r="P304" s="16">
        <f t="shared" si="3"/>
        <v>0.03951681346</v>
      </c>
      <c r="T304" s="89">
        <v>42753.0</v>
      </c>
      <c r="U304" s="57">
        <v>3.00629</v>
      </c>
      <c r="V304" s="16">
        <f t="shared" si="4"/>
        <v>0.01243804635</v>
      </c>
      <c r="Z304" s="89">
        <v>42753.0</v>
      </c>
      <c r="AA304" s="81" t="s">
        <v>226</v>
      </c>
      <c r="AB304" s="16" t="str">
        <f t="shared" si="5"/>
        <v>#VALUE!</v>
      </c>
      <c r="AF304" s="89">
        <v>42753.0</v>
      </c>
      <c r="AG304" s="57">
        <v>17.93668</v>
      </c>
      <c r="AH304" s="16">
        <f t="shared" si="6"/>
        <v>0.04046257528</v>
      </c>
      <c r="AL304" s="89">
        <v>42753.0</v>
      </c>
      <c r="AM304" s="57">
        <v>21.76101</v>
      </c>
      <c r="AN304" s="16">
        <f t="shared" si="7"/>
        <v>-0.002830528466</v>
      </c>
      <c r="AR304" s="89">
        <v>42753.0</v>
      </c>
      <c r="AS304" s="57">
        <v>2.895829</v>
      </c>
      <c r="AT304" s="16">
        <f t="shared" si="8"/>
        <v>0.00584787806</v>
      </c>
      <c r="AX304" s="89">
        <v>42753.0</v>
      </c>
      <c r="AY304" s="57">
        <v>0.261601</v>
      </c>
      <c r="AZ304" s="16">
        <f t="shared" si="9"/>
        <v>0.01285813845</v>
      </c>
      <c r="BD304" s="89">
        <v>42753.0</v>
      </c>
      <c r="BE304" s="57">
        <v>1.510401</v>
      </c>
      <c r="BF304" s="16">
        <f t="shared" si="10"/>
        <v>-0.0107524276</v>
      </c>
    </row>
    <row r="305" ht="15.75" customHeight="1">
      <c r="B305" s="89">
        <v>42754.0</v>
      </c>
      <c r="C305" s="57">
        <v>5.690257</v>
      </c>
      <c r="D305" s="16">
        <f t="shared" si="1"/>
        <v>0.01518154159</v>
      </c>
      <c r="H305" s="89">
        <v>42754.0</v>
      </c>
      <c r="I305" s="57">
        <v>6.909936</v>
      </c>
      <c r="J305" s="16">
        <f t="shared" si="2"/>
        <v>0.01338457303</v>
      </c>
      <c r="N305" s="89">
        <v>42754.0</v>
      </c>
      <c r="O305" s="57">
        <v>36.32508</v>
      </c>
      <c r="P305" s="16">
        <f t="shared" si="3"/>
        <v>-0.005807766752</v>
      </c>
      <c r="T305" s="89">
        <v>42754.0</v>
      </c>
      <c r="U305" s="57">
        <v>2.910265</v>
      </c>
      <c r="V305" s="16">
        <f t="shared" si="4"/>
        <v>-0.03194136294</v>
      </c>
      <c r="Z305" s="89">
        <v>42754.0</v>
      </c>
      <c r="AA305" s="81" t="s">
        <v>226</v>
      </c>
      <c r="AB305" s="16" t="str">
        <f t="shared" si="5"/>
        <v>#VALUE!</v>
      </c>
      <c r="AF305" s="89">
        <v>42754.0</v>
      </c>
      <c r="AG305" s="57">
        <v>18.05293</v>
      </c>
      <c r="AH305" s="16">
        <f t="shared" si="6"/>
        <v>0.006481132517</v>
      </c>
      <c r="AL305" s="89">
        <v>42754.0</v>
      </c>
      <c r="AM305" s="57">
        <v>21.45212</v>
      </c>
      <c r="AN305" s="16">
        <f t="shared" si="7"/>
        <v>-0.01419465365</v>
      </c>
      <c r="AR305" s="89">
        <v>42754.0</v>
      </c>
      <c r="AS305" s="57">
        <v>2.878993</v>
      </c>
      <c r="AT305" s="16">
        <f t="shared" si="8"/>
        <v>-0.005813879204</v>
      </c>
      <c r="AX305" s="89">
        <v>42754.0</v>
      </c>
      <c r="AY305" s="57">
        <v>0.263389</v>
      </c>
      <c r="AZ305" s="16">
        <f t="shared" si="9"/>
        <v>0.006834836258</v>
      </c>
      <c r="BD305" s="89">
        <v>42754.0</v>
      </c>
      <c r="BE305" s="57">
        <v>1.436522</v>
      </c>
      <c r="BF305" s="16">
        <f t="shared" si="10"/>
        <v>-0.04891350045</v>
      </c>
    </row>
    <row r="306" ht="15.75" customHeight="1">
      <c r="B306" s="89">
        <v>42755.0</v>
      </c>
      <c r="C306" s="57">
        <v>5.686557</v>
      </c>
      <c r="D306" s="16">
        <f t="shared" si="1"/>
        <v>-0.0006502342513</v>
      </c>
      <c r="H306" s="89">
        <v>42755.0</v>
      </c>
      <c r="I306" s="57">
        <v>7.007717</v>
      </c>
      <c r="J306" s="16">
        <f t="shared" si="2"/>
        <v>0.01415078229</v>
      </c>
      <c r="N306" s="89">
        <v>42755.0</v>
      </c>
      <c r="O306" s="57">
        <v>36.36367</v>
      </c>
      <c r="P306" s="16">
        <f t="shared" si="3"/>
        <v>0.001062351411</v>
      </c>
      <c r="T306" s="89">
        <v>42755.0</v>
      </c>
      <c r="U306" s="57">
        <v>2.932425</v>
      </c>
      <c r="V306" s="16">
        <f t="shared" si="4"/>
        <v>0.007614426865</v>
      </c>
      <c r="Z306" s="89">
        <v>42755.0</v>
      </c>
      <c r="AA306" s="81" t="s">
        <v>226</v>
      </c>
      <c r="AB306" s="16" t="str">
        <f t="shared" si="5"/>
        <v>#VALUE!</v>
      </c>
      <c r="AF306" s="89">
        <v>42755.0</v>
      </c>
      <c r="AG306" s="57">
        <v>18.23562</v>
      </c>
      <c r="AH306" s="16">
        <f t="shared" si="6"/>
        <v>0.01011968694</v>
      </c>
      <c r="AL306" s="89">
        <v>42755.0</v>
      </c>
      <c r="AM306" s="57">
        <v>21.69923</v>
      </c>
      <c r="AN306" s="16">
        <f t="shared" si="7"/>
        <v>0.01151914123</v>
      </c>
      <c r="AR306" s="89">
        <v>42755.0</v>
      </c>
      <c r="AS306" s="57">
        <v>2.853739</v>
      </c>
      <c r="AT306" s="16">
        <f t="shared" si="8"/>
        <v>-0.00877181709</v>
      </c>
      <c r="AX306" s="89">
        <v>42755.0</v>
      </c>
      <c r="AY306" s="57">
        <v>0.261857</v>
      </c>
      <c r="AZ306" s="16">
        <f t="shared" si="9"/>
        <v>-0.005816491957</v>
      </c>
      <c r="BD306" s="89">
        <v>42755.0</v>
      </c>
      <c r="BE306" s="57">
        <v>1.403688</v>
      </c>
      <c r="BF306" s="16">
        <f t="shared" si="10"/>
        <v>-0.02285659391</v>
      </c>
    </row>
    <row r="307" ht="15.75" customHeight="1">
      <c r="B307" s="89">
        <v>42758.0</v>
      </c>
      <c r="C307" s="57">
        <v>5.771651</v>
      </c>
      <c r="D307" s="16">
        <f t="shared" si="1"/>
        <v>0.01496406349</v>
      </c>
      <c r="H307" s="89">
        <v>42758.0</v>
      </c>
      <c r="I307" s="57">
        <v>7.085943</v>
      </c>
      <c r="J307" s="16">
        <f t="shared" si="2"/>
        <v>0.01116283663</v>
      </c>
      <c r="N307" s="89">
        <v>42758.0</v>
      </c>
      <c r="O307" s="57">
        <v>36.22863</v>
      </c>
      <c r="P307" s="16">
        <f t="shared" si="3"/>
        <v>-0.003713596565</v>
      </c>
      <c r="T307" s="89">
        <v>42758.0</v>
      </c>
      <c r="U307" s="57">
        <v>2.932425</v>
      </c>
      <c r="V307" s="16">
        <f t="shared" si="4"/>
        <v>0</v>
      </c>
      <c r="Z307" s="89">
        <v>42758.0</v>
      </c>
      <c r="AA307" s="81" t="s">
        <v>226</v>
      </c>
      <c r="AB307" s="16" t="str">
        <f t="shared" si="5"/>
        <v>#VALUE!</v>
      </c>
      <c r="AF307" s="89">
        <v>42758.0</v>
      </c>
      <c r="AG307" s="57">
        <v>18.66743</v>
      </c>
      <c r="AH307" s="16">
        <f t="shared" si="6"/>
        <v>0.02367948005</v>
      </c>
      <c r="AL307" s="89">
        <v>42758.0</v>
      </c>
      <c r="AM307" s="57">
        <v>21.32857</v>
      </c>
      <c r="AN307" s="16">
        <f t="shared" si="7"/>
        <v>-0.01708171212</v>
      </c>
      <c r="AR307" s="89">
        <v>42758.0</v>
      </c>
      <c r="AS307" s="57">
        <v>2.853739</v>
      </c>
      <c r="AT307" s="16">
        <f t="shared" si="8"/>
        <v>0</v>
      </c>
      <c r="AX307" s="89">
        <v>42758.0</v>
      </c>
      <c r="AY307" s="57">
        <v>0.259046</v>
      </c>
      <c r="AZ307" s="16">
        <f t="shared" si="9"/>
        <v>-0.01073486674</v>
      </c>
      <c r="BD307" s="89">
        <v>42758.0</v>
      </c>
      <c r="BE307" s="57">
        <v>1.428314</v>
      </c>
      <c r="BF307" s="16">
        <f t="shared" si="10"/>
        <v>0.01754378466</v>
      </c>
    </row>
    <row r="308" ht="15.75" customHeight="1">
      <c r="B308" s="89">
        <v>42759.0</v>
      </c>
      <c r="C308" s="57">
        <v>5.841948</v>
      </c>
      <c r="D308" s="16">
        <f t="shared" si="1"/>
        <v>0.01217970387</v>
      </c>
      <c r="H308" s="89">
        <v>42759.0</v>
      </c>
      <c r="I308" s="57">
        <v>7.222838</v>
      </c>
      <c r="J308" s="16">
        <f t="shared" si="2"/>
        <v>0.01931923528</v>
      </c>
      <c r="N308" s="89">
        <v>42759.0</v>
      </c>
      <c r="O308" s="57">
        <v>36.9424</v>
      </c>
      <c r="P308" s="16">
        <f t="shared" si="3"/>
        <v>0.01970182146</v>
      </c>
      <c r="T308" s="89">
        <v>42759.0</v>
      </c>
      <c r="U308" s="57">
        <v>2.939811</v>
      </c>
      <c r="V308" s="16">
        <f t="shared" si="4"/>
        <v>0.002518734494</v>
      </c>
      <c r="Z308" s="89">
        <v>42759.0</v>
      </c>
      <c r="AA308" s="81" t="s">
        <v>226</v>
      </c>
      <c r="AB308" s="16" t="str">
        <f t="shared" si="5"/>
        <v>#VALUE!</v>
      </c>
      <c r="AF308" s="89">
        <v>42759.0</v>
      </c>
      <c r="AG308" s="57">
        <v>18.45153</v>
      </c>
      <c r="AH308" s="16">
        <f t="shared" si="6"/>
        <v>-0.01156559848</v>
      </c>
      <c r="AL308" s="89">
        <v>42759.0</v>
      </c>
      <c r="AM308" s="57">
        <v>20.77257</v>
      </c>
      <c r="AN308" s="16">
        <f t="shared" si="7"/>
        <v>-0.02606832057</v>
      </c>
      <c r="AR308" s="89">
        <v>42759.0</v>
      </c>
      <c r="AS308" s="57">
        <v>2.862157</v>
      </c>
      <c r="AT308" s="16">
        <f t="shared" si="8"/>
        <v>0.002949814261</v>
      </c>
      <c r="AX308" s="89">
        <v>42759.0</v>
      </c>
      <c r="AY308" s="57">
        <v>0.264411</v>
      </c>
      <c r="AZ308" s="16">
        <f t="shared" si="9"/>
        <v>0.02071060738</v>
      </c>
      <c r="BD308" s="89">
        <v>42759.0</v>
      </c>
      <c r="BE308" s="57">
        <v>1.493984</v>
      </c>
      <c r="BF308" s="16">
        <f t="shared" si="10"/>
        <v>0.04597728511</v>
      </c>
    </row>
    <row r="309" ht="15.75" customHeight="1">
      <c r="B309" s="89">
        <v>42760.0</v>
      </c>
      <c r="C309" s="57">
        <v>5.79755</v>
      </c>
      <c r="D309" s="16">
        <f t="shared" si="1"/>
        <v>-0.007599862238</v>
      </c>
      <c r="H309" s="89">
        <v>42760.0</v>
      </c>
      <c r="I309" s="57">
        <v>7.196763</v>
      </c>
      <c r="J309" s="16">
        <f t="shared" si="2"/>
        <v>-0.003610076815</v>
      </c>
      <c r="N309" s="89">
        <v>42760.0</v>
      </c>
      <c r="O309" s="57">
        <v>36.53728</v>
      </c>
      <c r="P309" s="16">
        <f t="shared" si="3"/>
        <v>-0.01096626099</v>
      </c>
      <c r="T309" s="89">
        <v>42760.0</v>
      </c>
      <c r="U309" s="57">
        <v>2.895492</v>
      </c>
      <c r="V309" s="16">
        <f t="shared" si="4"/>
        <v>-0.01507545893</v>
      </c>
      <c r="Z309" s="89">
        <v>42760.0</v>
      </c>
      <c r="AA309" s="81" t="s">
        <v>226</v>
      </c>
      <c r="AB309" s="16" t="str">
        <f t="shared" si="5"/>
        <v>#VALUE!</v>
      </c>
      <c r="AF309" s="89">
        <v>42760.0</v>
      </c>
      <c r="AG309" s="57">
        <v>18.51796</v>
      </c>
      <c r="AH309" s="16">
        <f t="shared" si="6"/>
        <v>0.003600243449</v>
      </c>
      <c r="AL309" s="89">
        <v>42760.0</v>
      </c>
      <c r="AM309" s="57">
        <v>20.24746</v>
      </c>
      <c r="AN309" s="16">
        <f t="shared" si="7"/>
        <v>-0.02527900977</v>
      </c>
      <c r="AR309" s="89">
        <v>42760.0</v>
      </c>
      <c r="AS309" s="57">
        <v>2.828485</v>
      </c>
      <c r="AT309" s="16">
        <f t="shared" si="8"/>
        <v>-0.0117645538</v>
      </c>
      <c r="AX309" s="89">
        <v>42760.0</v>
      </c>
      <c r="AY309" s="57">
        <v>0.261857</v>
      </c>
      <c r="AZ309" s="16">
        <f t="shared" si="9"/>
        <v>-0.009659204799</v>
      </c>
      <c r="BD309" s="89">
        <v>42760.0</v>
      </c>
      <c r="BE309" s="57">
        <v>1.436522</v>
      </c>
      <c r="BF309" s="16">
        <f t="shared" si="10"/>
        <v>-0.0384622593</v>
      </c>
    </row>
    <row r="310" ht="15.75" customHeight="1">
      <c r="B310" s="89">
        <v>42761.0</v>
      </c>
      <c r="C310" s="57">
        <v>5.845647</v>
      </c>
      <c r="D310" s="16">
        <f t="shared" si="1"/>
        <v>0.00829609059</v>
      </c>
      <c r="H310" s="89">
        <v>42761.0</v>
      </c>
      <c r="I310" s="57">
        <v>7.242394</v>
      </c>
      <c r="J310" s="16">
        <f t="shared" si="2"/>
        <v>0.006340489467</v>
      </c>
      <c r="N310" s="89">
        <v>42761.0</v>
      </c>
      <c r="O310" s="57">
        <v>36.09359</v>
      </c>
      <c r="P310" s="16">
        <f t="shared" si="3"/>
        <v>-0.01214348742</v>
      </c>
      <c r="T310" s="89">
        <v>42761.0</v>
      </c>
      <c r="U310" s="57">
        <v>2.925038</v>
      </c>
      <c r="V310" s="16">
        <f t="shared" si="4"/>
        <v>0.01020413802</v>
      </c>
      <c r="Z310" s="89">
        <v>42761.0</v>
      </c>
      <c r="AA310" s="81" t="s">
        <v>226</v>
      </c>
      <c r="AB310" s="16" t="str">
        <f t="shared" si="5"/>
        <v>#VALUE!</v>
      </c>
      <c r="AF310" s="89">
        <v>42761.0</v>
      </c>
      <c r="AG310" s="57">
        <v>18.78369</v>
      </c>
      <c r="AH310" s="16">
        <f t="shared" si="6"/>
        <v>0.01434985279</v>
      </c>
      <c r="AL310" s="89">
        <v>42761.0</v>
      </c>
      <c r="AM310" s="57">
        <v>20.17024</v>
      </c>
      <c r="AN310" s="16">
        <f t="shared" si="7"/>
        <v>-0.003813811708</v>
      </c>
      <c r="AR310" s="89">
        <v>42761.0</v>
      </c>
      <c r="AS310" s="57">
        <v>2.845321</v>
      </c>
      <c r="AT310" s="16">
        <f t="shared" si="8"/>
        <v>0.005952303088</v>
      </c>
      <c r="AX310" s="89">
        <v>42761.0</v>
      </c>
      <c r="AY310" s="57">
        <v>0.261345</v>
      </c>
      <c r="AZ310" s="16">
        <f t="shared" si="9"/>
        <v>-0.00195526566</v>
      </c>
      <c r="BD310" s="89">
        <v>42761.0</v>
      </c>
      <c r="BE310" s="57">
        <v>1.420106</v>
      </c>
      <c r="BF310" s="16">
        <f t="shared" si="10"/>
        <v>-0.01142760083</v>
      </c>
    </row>
    <row r="311" ht="15.75" customHeight="1">
      <c r="B311" s="89">
        <v>42762.0</v>
      </c>
      <c r="C311" s="57">
        <v>5.997339</v>
      </c>
      <c r="D311" s="16">
        <f t="shared" si="1"/>
        <v>0.02594956555</v>
      </c>
      <c r="H311" s="89">
        <v>42762.0</v>
      </c>
      <c r="I311" s="57">
        <v>7.301062</v>
      </c>
      <c r="J311" s="16">
        <f t="shared" si="2"/>
        <v>0.008100636337</v>
      </c>
      <c r="N311" s="89">
        <v>42762.0</v>
      </c>
      <c r="O311" s="57">
        <v>36.19005</v>
      </c>
      <c r="P311" s="16">
        <f t="shared" si="3"/>
        <v>0.002672496695</v>
      </c>
      <c r="T311" s="89">
        <v>42762.0</v>
      </c>
      <c r="U311" s="57">
        <v>2.925038</v>
      </c>
      <c r="V311" s="16">
        <f t="shared" si="4"/>
        <v>0</v>
      </c>
      <c r="Z311" s="89">
        <v>42762.0</v>
      </c>
      <c r="AA311" s="81" t="s">
        <v>226</v>
      </c>
      <c r="AB311" s="16" t="str">
        <f t="shared" si="5"/>
        <v>#VALUE!</v>
      </c>
      <c r="AF311" s="89">
        <v>42762.0</v>
      </c>
      <c r="AG311" s="57">
        <v>18.88334</v>
      </c>
      <c r="AH311" s="16">
        <f t="shared" si="6"/>
        <v>0.005305134401</v>
      </c>
      <c r="AL311" s="89">
        <v>42762.0</v>
      </c>
      <c r="AM311" s="57">
        <v>19.83047</v>
      </c>
      <c r="AN311" s="16">
        <f t="shared" si="7"/>
        <v>-0.01684511439</v>
      </c>
      <c r="AR311" s="89">
        <v>42762.0</v>
      </c>
      <c r="AS311" s="57">
        <v>2.811649</v>
      </c>
      <c r="AT311" s="16">
        <f t="shared" si="8"/>
        <v>-0.01183416564</v>
      </c>
      <c r="AX311" s="89">
        <v>42762.0</v>
      </c>
      <c r="AY311" s="57">
        <v>0.261857</v>
      </c>
      <c r="AZ311" s="16">
        <f t="shared" si="9"/>
        <v>0.001959096214</v>
      </c>
      <c r="BD311" s="89">
        <v>42762.0</v>
      </c>
      <c r="BE311" s="57">
        <v>1.38727</v>
      </c>
      <c r="BF311" s="16">
        <f t="shared" si="10"/>
        <v>-0.02312221764</v>
      </c>
    </row>
    <row r="312" ht="15.75" customHeight="1">
      <c r="B312" s="89">
        <v>42765.0</v>
      </c>
      <c r="C312" s="57">
        <v>6.041736</v>
      </c>
      <c r="D312" s="16">
        <f t="shared" si="1"/>
        <v>0.007402783134</v>
      </c>
      <c r="H312" s="89">
        <v>42765.0</v>
      </c>
      <c r="I312" s="57">
        <v>7.431439</v>
      </c>
      <c r="J312" s="16">
        <f t="shared" si="2"/>
        <v>0.01785726515</v>
      </c>
      <c r="N312" s="89">
        <v>42765.0</v>
      </c>
      <c r="O312" s="57">
        <v>36.65303</v>
      </c>
      <c r="P312" s="16">
        <f t="shared" si="3"/>
        <v>0.01279301908</v>
      </c>
      <c r="T312" s="89">
        <v>42765.0</v>
      </c>
      <c r="U312" s="57">
        <v>2.969357</v>
      </c>
      <c r="V312" s="16">
        <f t="shared" si="4"/>
        <v>0.01515159803</v>
      </c>
      <c r="Z312" s="89">
        <v>42765.0</v>
      </c>
      <c r="AA312" s="81" t="s">
        <v>226</v>
      </c>
      <c r="AB312" s="16" t="str">
        <f t="shared" si="5"/>
        <v>#VALUE!</v>
      </c>
      <c r="AF312" s="89">
        <v>42765.0</v>
      </c>
      <c r="AG312" s="57">
        <v>19.11585</v>
      </c>
      <c r="AH312" s="16">
        <f t="shared" si="6"/>
        <v>0.01231297006</v>
      </c>
      <c r="AL312" s="89">
        <v>42765.0</v>
      </c>
      <c r="AM312" s="57">
        <v>20.92702</v>
      </c>
      <c r="AN312" s="16">
        <f t="shared" si="7"/>
        <v>0.0552962184</v>
      </c>
      <c r="AR312" s="89">
        <v>42765.0</v>
      </c>
      <c r="AS312" s="57">
        <v>2.878993</v>
      </c>
      <c r="AT312" s="16">
        <f t="shared" si="8"/>
        <v>0.02395178061</v>
      </c>
      <c r="AX312" s="89">
        <v>42765.0</v>
      </c>
      <c r="AY312" s="57">
        <v>0.272586</v>
      </c>
      <c r="AZ312" s="16">
        <f t="shared" si="9"/>
        <v>0.04097274467</v>
      </c>
      <c r="BD312" s="89">
        <v>42765.0</v>
      </c>
      <c r="BE312" s="57">
        <v>1.411897</v>
      </c>
      <c r="BF312" s="16">
        <f t="shared" si="10"/>
        <v>0.01775213188</v>
      </c>
    </row>
    <row r="313" ht="15.75" customHeight="1">
      <c r="B313" s="89">
        <v>42766.0</v>
      </c>
      <c r="C313" s="57">
        <v>6.063933</v>
      </c>
      <c r="D313" s="16">
        <f t="shared" si="1"/>
        <v>0.003673944045</v>
      </c>
      <c r="H313" s="89">
        <v>42766.0</v>
      </c>
      <c r="I313" s="57">
        <v>7.392327</v>
      </c>
      <c r="J313" s="16">
        <f t="shared" si="2"/>
        <v>-0.005263045286</v>
      </c>
      <c r="N313" s="89">
        <v>42766.0</v>
      </c>
      <c r="O313" s="57">
        <v>37.25106</v>
      </c>
      <c r="P313" s="16">
        <f t="shared" si="3"/>
        <v>0.01631597715</v>
      </c>
      <c r="T313" s="89">
        <v>42766.0</v>
      </c>
      <c r="U313" s="57">
        <v>2.984129</v>
      </c>
      <c r="V313" s="16">
        <f t="shared" si="4"/>
        <v>0.004974814413</v>
      </c>
      <c r="Z313" s="89">
        <v>42766.0</v>
      </c>
      <c r="AA313" s="81" t="s">
        <v>226</v>
      </c>
      <c r="AB313" s="16" t="str">
        <f t="shared" si="5"/>
        <v>#VALUE!</v>
      </c>
      <c r="AF313" s="89">
        <v>42766.0</v>
      </c>
      <c r="AG313" s="57">
        <v>18.98298</v>
      </c>
      <c r="AH313" s="16">
        <f t="shared" si="6"/>
        <v>-0.00695077645</v>
      </c>
      <c r="AL313" s="89">
        <v>42766.0</v>
      </c>
      <c r="AM313" s="57">
        <v>20.80346</v>
      </c>
      <c r="AN313" s="16">
        <f t="shared" si="7"/>
        <v>-0.005904328471</v>
      </c>
      <c r="AR313" s="89">
        <v>42766.0</v>
      </c>
      <c r="AS313" s="57">
        <v>2.904248</v>
      </c>
      <c r="AT313" s="16">
        <f t="shared" si="8"/>
        <v>0.008772164434</v>
      </c>
      <c r="AX313" s="89">
        <v>42766.0</v>
      </c>
      <c r="AY313" s="57">
        <v>0.268754</v>
      </c>
      <c r="AZ313" s="16">
        <f t="shared" si="9"/>
        <v>-0.01405794868</v>
      </c>
      <c r="BD313" s="89">
        <v>42766.0</v>
      </c>
      <c r="BE313" s="57">
        <v>1.395479</v>
      </c>
      <c r="BF313" s="16">
        <f t="shared" si="10"/>
        <v>-0.011628327</v>
      </c>
    </row>
    <row r="314" ht="15.75" customHeight="1">
      <c r="B314" s="89">
        <v>42767.0</v>
      </c>
      <c r="C314" s="57">
        <v>6.14163</v>
      </c>
      <c r="D314" s="16">
        <f t="shared" si="1"/>
        <v>0.01281297138</v>
      </c>
      <c r="H314" s="89">
        <v>42767.0</v>
      </c>
      <c r="I314" s="57">
        <v>7.268469</v>
      </c>
      <c r="J314" s="16">
        <f t="shared" si="2"/>
        <v>-0.01675494063</v>
      </c>
      <c r="N314" s="89">
        <v>42767.0</v>
      </c>
      <c r="O314" s="57">
        <v>37.03886</v>
      </c>
      <c r="P314" s="16">
        <f t="shared" si="3"/>
        <v>-0.005696482194</v>
      </c>
      <c r="T314" s="89">
        <v>42767.0</v>
      </c>
      <c r="U314" s="57">
        <v>2.969357</v>
      </c>
      <c r="V314" s="16">
        <f t="shared" si="4"/>
        <v>-0.004950188145</v>
      </c>
      <c r="Z314" s="89">
        <v>42767.0</v>
      </c>
      <c r="AA314" s="81" t="s">
        <v>226</v>
      </c>
      <c r="AB314" s="16" t="str">
        <f t="shared" si="5"/>
        <v>#VALUE!</v>
      </c>
      <c r="AF314" s="89">
        <v>42767.0</v>
      </c>
      <c r="AG314" s="57">
        <v>19.56426</v>
      </c>
      <c r="AH314" s="16">
        <f t="shared" si="6"/>
        <v>0.03062111428</v>
      </c>
      <c r="AL314" s="89">
        <v>42767.0</v>
      </c>
      <c r="AM314" s="57">
        <v>20.78801</v>
      </c>
      <c r="AN314" s="16">
        <f t="shared" si="7"/>
        <v>-0.0007426649221</v>
      </c>
      <c r="AR314" s="89">
        <v>42767.0</v>
      </c>
      <c r="AS314" s="57">
        <v>2.946338</v>
      </c>
      <c r="AT314" s="16">
        <f t="shared" si="8"/>
        <v>0.014492564</v>
      </c>
      <c r="AX314" s="89">
        <v>42767.0</v>
      </c>
      <c r="AY314" s="57">
        <v>0.274119</v>
      </c>
      <c r="AZ314" s="16">
        <f t="shared" si="9"/>
        <v>0.01996249358</v>
      </c>
      <c r="BD314" s="89">
        <v>42767.0</v>
      </c>
      <c r="BE314" s="57">
        <v>1.395479</v>
      </c>
      <c r="BF314" s="16">
        <f t="shared" si="10"/>
        <v>0</v>
      </c>
    </row>
    <row r="315" ht="15.75" customHeight="1">
      <c r="B315" s="89">
        <v>42768.0</v>
      </c>
      <c r="C315" s="57">
        <v>6.182327</v>
      </c>
      <c r="D315" s="16">
        <f t="shared" si="1"/>
        <v>0.006626416766</v>
      </c>
      <c r="H315" s="89">
        <v>42768.0</v>
      </c>
      <c r="I315" s="57">
        <v>7.37277</v>
      </c>
      <c r="J315" s="16">
        <f t="shared" si="2"/>
        <v>0.01434978948</v>
      </c>
      <c r="N315" s="89">
        <v>42768.0</v>
      </c>
      <c r="O315" s="57">
        <v>37.34752</v>
      </c>
      <c r="P315" s="16">
        <f t="shared" si="3"/>
        <v>0.00833340983</v>
      </c>
      <c r="T315" s="89">
        <v>42768.0</v>
      </c>
      <c r="U315" s="57">
        <v>2.998903</v>
      </c>
      <c r="V315" s="16">
        <f t="shared" si="4"/>
        <v>0.009950302372</v>
      </c>
      <c r="Z315" s="89">
        <v>42768.0</v>
      </c>
      <c r="AA315" s="81" t="s">
        <v>226</v>
      </c>
      <c r="AB315" s="16" t="str">
        <f t="shared" si="5"/>
        <v>#VALUE!</v>
      </c>
      <c r="AF315" s="89">
        <v>42768.0</v>
      </c>
      <c r="AG315" s="57">
        <v>19.14907</v>
      </c>
      <c r="AH315" s="16">
        <f t="shared" si="6"/>
        <v>-0.02122186068</v>
      </c>
      <c r="AL315" s="89">
        <v>42768.0</v>
      </c>
      <c r="AM315" s="57">
        <v>21.06601</v>
      </c>
      <c r="AN315" s="16">
        <f t="shared" si="7"/>
        <v>0.01337309343</v>
      </c>
      <c r="AR315" s="89">
        <v>42768.0</v>
      </c>
      <c r="AS315" s="57">
        <v>3.047355</v>
      </c>
      <c r="AT315" s="16">
        <f t="shared" si="8"/>
        <v>0.03428561149</v>
      </c>
      <c r="AX315" s="89">
        <v>42768.0</v>
      </c>
      <c r="AY315" s="57">
        <v>0.278462</v>
      </c>
      <c r="AZ315" s="16">
        <f t="shared" si="9"/>
        <v>0.01584348403</v>
      </c>
      <c r="BD315" s="89">
        <v>42768.0</v>
      </c>
      <c r="BE315" s="57">
        <v>1.395479</v>
      </c>
      <c r="BF315" s="16">
        <f t="shared" si="10"/>
        <v>0</v>
      </c>
    </row>
    <row r="316" ht="15.75" customHeight="1">
      <c r="B316" s="89">
        <v>42769.0</v>
      </c>
      <c r="C316" s="57">
        <v>6.226725</v>
      </c>
      <c r="D316" s="16">
        <f t="shared" si="1"/>
        <v>0.007181438316</v>
      </c>
      <c r="H316" s="89">
        <v>42769.0</v>
      </c>
      <c r="I316" s="57">
        <v>7.333658</v>
      </c>
      <c r="J316" s="16">
        <f t="shared" si="2"/>
        <v>-0.0053049261</v>
      </c>
      <c r="N316" s="89">
        <v>42769.0</v>
      </c>
      <c r="O316" s="57">
        <v>38.09986</v>
      </c>
      <c r="P316" s="16">
        <f t="shared" si="3"/>
        <v>0.02014430945</v>
      </c>
      <c r="T316" s="89">
        <v>42769.0</v>
      </c>
      <c r="U316" s="57">
        <v>3.00629</v>
      </c>
      <c r="V316" s="16">
        <f t="shared" si="4"/>
        <v>0.002463234056</v>
      </c>
      <c r="Z316" s="89">
        <v>42769.0</v>
      </c>
      <c r="AA316" s="81" t="s">
        <v>226</v>
      </c>
      <c r="AB316" s="16" t="str">
        <f t="shared" si="5"/>
        <v>#VALUE!</v>
      </c>
      <c r="AF316" s="89">
        <v>42769.0</v>
      </c>
      <c r="AG316" s="57">
        <v>19.76356</v>
      </c>
      <c r="AH316" s="16">
        <f t="shared" si="6"/>
        <v>0.03208980906</v>
      </c>
      <c r="AL316" s="89">
        <v>42769.0</v>
      </c>
      <c r="AM316" s="57">
        <v>21.08146</v>
      </c>
      <c r="AN316" s="16">
        <f t="shared" si="7"/>
        <v>0.000733408937</v>
      </c>
      <c r="AR316" s="89">
        <v>42769.0</v>
      </c>
      <c r="AS316" s="57">
        <v>3.055774</v>
      </c>
      <c r="AT316" s="16">
        <f t="shared" si="8"/>
        <v>0.002762723739</v>
      </c>
      <c r="AX316" s="89">
        <v>42769.0</v>
      </c>
      <c r="AY316" s="57">
        <v>0.278462</v>
      </c>
      <c r="AZ316" s="16">
        <f t="shared" si="9"/>
        <v>0</v>
      </c>
      <c r="BD316" s="89">
        <v>42769.0</v>
      </c>
      <c r="BE316" s="57">
        <v>1.45294</v>
      </c>
      <c r="BF316" s="16">
        <f t="shared" si="10"/>
        <v>0.04117654225</v>
      </c>
    </row>
    <row r="317" ht="15.75" customHeight="1">
      <c r="B317" s="89">
        <v>42772.0</v>
      </c>
      <c r="C317" s="57">
        <v>6.252623</v>
      </c>
      <c r="D317" s="16">
        <f t="shared" si="1"/>
        <v>0.004159168744</v>
      </c>
      <c r="H317" s="89">
        <v>42772.0</v>
      </c>
      <c r="I317" s="57">
        <v>7.281507</v>
      </c>
      <c r="J317" s="16">
        <f t="shared" si="2"/>
        <v>-0.007111185168</v>
      </c>
      <c r="N317" s="89">
        <v>42772.0</v>
      </c>
      <c r="O317" s="57">
        <v>37.40539</v>
      </c>
      <c r="P317" s="16">
        <f t="shared" si="3"/>
        <v>-0.01822762603</v>
      </c>
      <c r="T317" s="89">
        <v>42772.0</v>
      </c>
      <c r="U317" s="57">
        <v>2.939811</v>
      </c>
      <c r="V317" s="16">
        <f t="shared" si="4"/>
        <v>-0.02211330244</v>
      </c>
      <c r="Z317" s="89">
        <v>42772.0</v>
      </c>
      <c r="AA317" s="81" t="s">
        <v>226</v>
      </c>
      <c r="AB317" s="16" t="str">
        <f t="shared" si="5"/>
        <v>#VALUE!</v>
      </c>
      <c r="AF317" s="89">
        <v>42772.0</v>
      </c>
      <c r="AG317" s="57">
        <v>19.51444</v>
      </c>
      <c r="AH317" s="16">
        <f t="shared" si="6"/>
        <v>-0.01260501651</v>
      </c>
      <c r="AL317" s="89">
        <v>42772.0</v>
      </c>
      <c r="AM317" s="57">
        <v>20.92702</v>
      </c>
      <c r="AN317" s="16">
        <f t="shared" si="7"/>
        <v>-0.007325868322</v>
      </c>
      <c r="AR317" s="89">
        <v>42772.0</v>
      </c>
      <c r="AS317" s="57">
        <v>3.106282</v>
      </c>
      <c r="AT317" s="16">
        <f t="shared" si="8"/>
        <v>0.01652870926</v>
      </c>
      <c r="AX317" s="89">
        <v>42772.0</v>
      </c>
      <c r="AY317" s="57">
        <v>0.277696</v>
      </c>
      <c r="AZ317" s="16">
        <f t="shared" si="9"/>
        <v>-0.00275082417</v>
      </c>
      <c r="BD317" s="89">
        <v>42772.0</v>
      </c>
      <c r="BE317" s="57">
        <v>1.428314</v>
      </c>
      <c r="BF317" s="16">
        <f t="shared" si="10"/>
        <v>-0.01694908255</v>
      </c>
    </row>
    <row r="318" ht="15.75" customHeight="1">
      <c r="B318" s="89">
        <v>42773.0</v>
      </c>
      <c r="C318" s="57">
        <v>6.263723</v>
      </c>
      <c r="D318" s="16">
        <f t="shared" si="1"/>
        <v>0.001775254961</v>
      </c>
      <c r="H318" s="89">
        <v>42773.0</v>
      </c>
      <c r="I318" s="57">
        <v>7.268469</v>
      </c>
      <c r="J318" s="16">
        <f t="shared" si="2"/>
        <v>-0.001790563409</v>
      </c>
      <c r="N318" s="89">
        <v>42773.0</v>
      </c>
      <c r="O318" s="57">
        <v>36.24792</v>
      </c>
      <c r="P318" s="16">
        <f t="shared" si="3"/>
        <v>-0.03094393615</v>
      </c>
      <c r="T318" s="89">
        <v>42773.0</v>
      </c>
      <c r="U318" s="57">
        <v>2.925038</v>
      </c>
      <c r="V318" s="16">
        <f t="shared" si="4"/>
        <v>-0.005025152978</v>
      </c>
      <c r="Z318" s="89">
        <v>42773.0</v>
      </c>
      <c r="AA318" s="81" t="s">
        <v>226</v>
      </c>
      <c r="AB318" s="16" t="str">
        <f t="shared" si="5"/>
        <v>#VALUE!</v>
      </c>
      <c r="AF318" s="89">
        <v>42773.0</v>
      </c>
      <c r="AG318" s="57">
        <v>18.21902</v>
      </c>
      <c r="AH318" s="16">
        <f t="shared" si="6"/>
        <v>-0.06638263768</v>
      </c>
      <c r="AL318" s="89">
        <v>42773.0</v>
      </c>
      <c r="AM318" s="57">
        <v>20.60268</v>
      </c>
      <c r="AN318" s="16">
        <f t="shared" si="7"/>
        <v>-0.01549862331</v>
      </c>
      <c r="AR318" s="89">
        <v>42773.0</v>
      </c>
      <c r="AS318" s="57">
        <v>3.047355</v>
      </c>
      <c r="AT318" s="16">
        <f t="shared" si="8"/>
        <v>-0.01897026735</v>
      </c>
      <c r="AX318" s="89">
        <v>42773.0</v>
      </c>
      <c r="AY318" s="57">
        <v>0.28536</v>
      </c>
      <c r="AZ318" s="16">
        <f t="shared" si="9"/>
        <v>0.02759852501</v>
      </c>
      <c r="BD318" s="89">
        <v>42773.0</v>
      </c>
      <c r="BE318" s="57">
        <v>1.420106</v>
      </c>
      <c r="BF318" s="16">
        <f t="shared" si="10"/>
        <v>-0.005746635544</v>
      </c>
    </row>
    <row r="319" ht="15.75" customHeight="1">
      <c r="B319" s="89">
        <v>42774.0</v>
      </c>
      <c r="C319" s="57">
        <v>6.374716</v>
      </c>
      <c r="D319" s="16">
        <f t="shared" si="1"/>
        <v>0.01771997261</v>
      </c>
      <c r="H319" s="89">
        <v>42774.0</v>
      </c>
      <c r="I319" s="57">
        <v>7.268469</v>
      </c>
      <c r="J319" s="16">
        <f t="shared" si="2"/>
        <v>0</v>
      </c>
      <c r="N319" s="89">
        <v>42774.0</v>
      </c>
      <c r="O319" s="57">
        <v>36.36367</v>
      </c>
      <c r="P319" s="16">
        <f t="shared" si="3"/>
        <v>0.003193286677</v>
      </c>
      <c r="T319" s="89">
        <v>42774.0</v>
      </c>
      <c r="U319" s="57">
        <v>2.917651</v>
      </c>
      <c r="V319" s="16">
        <f t="shared" si="4"/>
        <v>-0.002525437276</v>
      </c>
      <c r="Z319" s="89">
        <v>42774.0</v>
      </c>
      <c r="AA319" s="81" t="s">
        <v>226</v>
      </c>
      <c r="AB319" s="16" t="str">
        <f t="shared" si="5"/>
        <v>#VALUE!</v>
      </c>
      <c r="AF319" s="89">
        <v>42774.0</v>
      </c>
      <c r="AG319" s="57">
        <v>18.23562</v>
      </c>
      <c r="AH319" s="16">
        <f t="shared" si="6"/>
        <v>0.0009111357252</v>
      </c>
      <c r="AL319" s="89">
        <v>42774.0</v>
      </c>
      <c r="AM319" s="57">
        <v>20.58724</v>
      </c>
      <c r="AN319" s="16">
        <f t="shared" si="7"/>
        <v>-0.0007494170661</v>
      </c>
      <c r="AR319" s="89">
        <v>42774.0</v>
      </c>
      <c r="AS319" s="57">
        <v>3.106282</v>
      </c>
      <c r="AT319" s="16">
        <f t="shared" si="8"/>
        <v>0.01933709725</v>
      </c>
      <c r="AX319" s="89">
        <v>42774.0</v>
      </c>
      <c r="AY319" s="57">
        <v>0.286892</v>
      </c>
      <c r="AZ319" s="16">
        <f t="shared" si="9"/>
        <v>0.005368657135</v>
      </c>
      <c r="BD319" s="89">
        <v>42774.0</v>
      </c>
      <c r="BE319" s="57">
        <v>1.420106</v>
      </c>
      <c r="BF319" s="16">
        <f t="shared" si="10"/>
        <v>0</v>
      </c>
    </row>
    <row r="320" ht="15.75" customHeight="1">
      <c r="B320" s="89">
        <v>42775.0</v>
      </c>
      <c r="C320" s="57">
        <v>6.474609</v>
      </c>
      <c r="D320" s="16">
        <f t="shared" si="1"/>
        <v>0.01567018829</v>
      </c>
      <c r="H320" s="89">
        <v>42775.0</v>
      </c>
      <c r="I320" s="57">
        <v>7.327138</v>
      </c>
      <c r="J320" s="16">
        <f t="shared" si="2"/>
        <v>0.008071713589</v>
      </c>
      <c r="N320" s="89">
        <v>42775.0</v>
      </c>
      <c r="O320" s="57">
        <v>35.95856</v>
      </c>
      <c r="P320" s="16">
        <f t="shared" si="3"/>
        <v>-0.0111405147</v>
      </c>
      <c r="T320" s="89">
        <v>42775.0</v>
      </c>
      <c r="U320" s="57">
        <v>2.902879</v>
      </c>
      <c r="V320" s="16">
        <f t="shared" si="4"/>
        <v>-0.005062977032</v>
      </c>
      <c r="Z320" s="89">
        <v>42775.0</v>
      </c>
      <c r="AA320" s="81" t="s">
        <v>226</v>
      </c>
      <c r="AB320" s="16" t="str">
        <f t="shared" si="5"/>
        <v>#VALUE!</v>
      </c>
      <c r="AF320" s="89">
        <v>42775.0</v>
      </c>
      <c r="AG320" s="57">
        <v>18.41831</v>
      </c>
      <c r="AH320" s="16">
        <f t="shared" si="6"/>
        <v>0.01001830483</v>
      </c>
      <c r="AL320" s="89">
        <v>42775.0</v>
      </c>
      <c r="AM320" s="57">
        <v>20.35558</v>
      </c>
      <c r="AN320" s="16">
        <f t="shared" si="7"/>
        <v>-0.01125260113</v>
      </c>
      <c r="AR320" s="89">
        <v>42775.0</v>
      </c>
      <c r="AS320" s="57">
        <v>3.106282</v>
      </c>
      <c r="AT320" s="16">
        <f t="shared" si="8"/>
        <v>0</v>
      </c>
      <c r="AX320" s="89">
        <v>42775.0</v>
      </c>
      <c r="AY320" s="57">
        <v>0.286126</v>
      </c>
      <c r="AZ320" s="16">
        <f t="shared" si="9"/>
        <v>-0.002669994284</v>
      </c>
      <c r="BD320" s="89">
        <v>42775.0</v>
      </c>
      <c r="BE320" s="57">
        <v>1.436522</v>
      </c>
      <c r="BF320" s="16">
        <f t="shared" si="10"/>
        <v>0.01155970047</v>
      </c>
    </row>
    <row r="321" ht="15.75" customHeight="1">
      <c r="B321" s="89">
        <v>42776.0</v>
      </c>
      <c r="C321" s="57">
        <v>6.419112</v>
      </c>
      <c r="D321" s="16">
        <f t="shared" si="1"/>
        <v>-0.008571482849</v>
      </c>
      <c r="H321" s="89">
        <v>42776.0</v>
      </c>
      <c r="I321" s="57">
        <v>7.431439</v>
      </c>
      <c r="J321" s="16">
        <f t="shared" si="2"/>
        <v>0.01423488953</v>
      </c>
      <c r="N321" s="89">
        <v>42776.0</v>
      </c>
      <c r="O321" s="57">
        <v>35.88139</v>
      </c>
      <c r="P321" s="16">
        <f t="shared" si="3"/>
        <v>-0.002146081489</v>
      </c>
      <c r="T321" s="89">
        <v>42776.0</v>
      </c>
      <c r="U321" s="57">
        <v>2.888106</v>
      </c>
      <c r="V321" s="16">
        <f t="shared" si="4"/>
        <v>-0.005089085697</v>
      </c>
      <c r="Z321" s="89">
        <v>42776.0</v>
      </c>
      <c r="AA321" s="81" t="s">
        <v>226</v>
      </c>
      <c r="AB321" s="16" t="str">
        <f t="shared" si="5"/>
        <v>#VALUE!</v>
      </c>
      <c r="AF321" s="89">
        <v>42776.0</v>
      </c>
      <c r="AG321" s="57">
        <v>17.80381</v>
      </c>
      <c r="AH321" s="16">
        <f t="shared" si="6"/>
        <v>-0.03336353878</v>
      </c>
      <c r="AL321" s="89">
        <v>42776.0</v>
      </c>
      <c r="AM321" s="57">
        <v>21.34401</v>
      </c>
      <c r="AN321" s="16">
        <f t="shared" si="7"/>
        <v>0.04855818405</v>
      </c>
      <c r="AR321" s="89">
        <v>42776.0</v>
      </c>
      <c r="AS321" s="57">
        <v>3.123118</v>
      </c>
      <c r="AT321" s="16">
        <f t="shared" si="8"/>
        <v>0.005419984406</v>
      </c>
      <c r="AX321" s="89">
        <v>42776.0</v>
      </c>
      <c r="AY321" s="57">
        <v>0.287403</v>
      </c>
      <c r="AZ321" s="16">
        <f t="shared" si="9"/>
        <v>0.004463068718</v>
      </c>
      <c r="BD321" s="89">
        <v>42776.0</v>
      </c>
      <c r="BE321" s="57">
        <v>1.403688</v>
      </c>
      <c r="BF321" s="16">
        <f t="shared" si="10"/>
        <v>-0.02285659391</v>
      </c>
    </row>
    <row r="322" ht="15.75" customHeight="1">
      <c r="B322" s="89">
        <v>42779.0</v>
      </c>
      <c r="C322" s="57">
        <v>6.430212</v>
      </c>
      <c r="D322" s="16">
        <f t="shared" si="1"/>
        <v>0.001729211143</v>
      </c>
      <c r="H322" s="89">
        <v>42779.0</v>
      </c>
      <c r="I322" s="57">
        <v>7.288026</v>
      </c>
      <c r="J322" s="16">
        <f t="shared" si="2"/>
        <v>-0.0192981467</v>
      </c>
      <c r="N322" s="89">
        <v>42779.0</v>
      </c>
      <c r="O322" s="57">
        <v>35.66919</v>
      </c>
      <c r="P322" s="16">
        <f t="shared" si="3"/>
        <v>-0.005913929198</v>
      </c>
      <c r="T322" s="89">
        <v>42779.0</v>
      </c>
      <c r="U322" s="57">
        <v>2.888106</v>
      </c>
      <c r="V322" s="16">
        <f t="shared" si="4"/>
        <v>0</v>
      </c>
      <c r="Z322" s="89">
        <v>42779.0</v>
      </c>
      <c r="AA322" s="81" t="s">
        <v>226</v>
      </c>
      <c r="AB322" s="16" t="str">
        <f t="shared" si="5"/>
        <v>#VALUE!</v>
      </c>
      <c r="AF322" s="89">
        <v>42779.0</v>
      </c>
      <c r="AG322" s="57">
        <v>17.92007</v>
      </c>
      <c r="AH322" s="16">
        <f t="shared" si="6"/>
        <v>0.006530062947</v>
      </c>
      <c r="AL322" s="89">
        <v>42779.0</v>
      </c>
      <c r="AM322" s="57">
        <v>22.13167</v>
      </c>
      <c r="AN322" s="16">
        <f t="shared" si="7"/>
        <v>0.03690309365</v>
      </c>
      <c r="AR322" s="89">
        <v>42779.0</v>
      </c>
      <c r="AS322" s="57">
        <v>3.139955</v>
      </c>
      <c r="AT322" s="16">
        <f t="shared" si="8"/>
        <v>0.005391086728</v>
      </c>
      <c r="AX322" s="89">
        <v>42779.0</v>
      </c>
      <c r="AY322" s="57">
        <v>0.293024</v>
      </c>
      <c r="AZ322" s="16">
        <f t="shared" si="9"/>
        <v>0.01955790301</v>
      </c>
      <c r="BD322" s="89">
        <v>42779.0</v>
      </c>
      <c r="BE322" s="57">
        <v>1.411897</v>
      </c>
      <c r="BF322" s="16">
        <f t="shared" si="10"/>
        <v>0.005848165689</v>
      </c>
    </row>
    <row r="323" ht="15.75" customHeight="1">
      <c r="B323" s="89">
        <v>42780.0</v>
      </c>
      <c r="C323" s="57">
        <v>6.252623</v>
      </c>
      <c r="D323" s="16">
        <f t="shared" si="1"/>
        <v>-0.02761790747</v>
      </c>
      <c r="H323" s="89">
        <v>42780.0</v>
      </c>
      <c r="I323" s="57">
        <v>7.235875</v>
      </c>
      <c r="J323" s="16">
        <f t="shared" si="2"/>
        <v>-0.007155709927</v>
      </c>
      <c r="N323" s="89">
        <v>42780.0</v>
      </c>
      <c r="O323" s="57">
        <v>35.2062</v>
      </c>
      <c r="P323" s="16">
        <f t="shared" si="3"/>
        <v>-0.01298010972</v>
      </c>
      <c r="T323" s="89">
        <v>42780.0</v>
      </c>
      <c r="U323" s="57">
        <v>2.902879</v>
      </c>
      <c r="V323" s="16">
        <f t="shared" si="4"/>
        <v>0.005115116966</v>
      </c>
      <c r="Z323" s="89">
        <v>42780.0</v>
      </c>
      <c r="AA323" s="81" t="s">
        <v>226</v>
      </c>
      <c r="AB323" s="16" t="str">
        <f t="shared" si="5"/>
        <v>#VALUE!</v>
      </c>
      <c r="AF323" s="89">
        <v>42780.0</v>
      </c>
      <c r="AG323" s="57">
        <v>17.7872</v>
      </c>
      <c r="AH323" s="16">
        <f t="shared" si="6"/>
        <v>-0.007414591572</v>
      </c>
      <c r="AL323" s="89">
        <v>42780.0</v>
      </c>
      <c r="AM323" s="57">
        <v>21.97722</v>
      </c>
      <c r="AN323" s="16">
        <f t="shared" si="7"/>
        <v>-0.006978687103</v>
      </c>
      <c r="AR323" s="89">
        <v>42780.0</v>
      </c>
      <c r="AS323" s="57">
        <v>3.081028</v>
      </c>
      <c r="AT323" s="16">
        <f t="shared" si="8"/>
        <v>-0.01876682946</v>
      </c>
      <c r="AX323" s="89">
        <v>42780.0</v>
      </c>
      <c r="AY323" s="57">
        <v>0.296345</v>
      </c>
      <c r="AZ323" s="16">
        <f t="shared" si="9"/>
        <v>0.01133354264</v>
      </c>
      <c r="BD323" s="89">
        <v>42780.0</v>
      </c>
      <c r="BE323" s="57">
        <v>1.379062</v>
      </c>
      <c r="BF323" s="16">
        <f t="shared" si="10"/>
        <v>-0.02325594572</v>
      </c>
    </row>
    <row r="324" ht="15.75" customHeight="1">
      <c r="B324" s="89">
        <v>42781.0</v>
      </c>
      <c r="C324" s="57">
        <v>6.311818</v>
      </c>
      <c r="D324" s="16">
        <f t="shared" si="1"/>
        <v>0.009467226794</v>
      </c>
      <c r="H324" s="89">
        <v>42781.0</v>
      </c>
      <c r="I324" s="57">
        <v>7.164167</v>
      </c>
      <c r="J324" s="16">
        <f t="shared" si="2"/>
        <v>-0.009910066163</v>
      </c>
      <c r="N324" s="89">
        <v>42781.0</v>
      </c>
      <c r="O324" s="57">
        <v>34.82038</v>
      </c>
      <c r="P324" s="16">
        <f t="shared" si="3"/>
        <v>-0.0109588652</v>
      </c>
      <c r="T324" s="89">
        <v>42781.0</v>
      </c>
      <c r="U324" s="57">
        <v>2.917651</v>
      </c>
      <c r="V324" s="16">
        <f t="shared" si="4"/>
        <v>0.005088741212</v>
      </c>
      <c r="Z324" s="89">
        <v>42781.0</v>
      </c>
      <c r="AA324" s="81" t="s">
        <v>226</v>
      </c>
      <c r="AB324" s="16" t="str">
        <f t="shared" si="5"/>
        <v>#VALUE!</v>
      </c>
      <c r="AF324" s="89">
        <v>42781.0</v>
      </c>
      <c r="AG324" s="57">
        <v>17.65434</v>
      </c>
      <c r="AH324" s="16">
        <f t="shared" si="6"/>
        <v>-0.007469416209</v>
      </c>
      <c r="AL324" s="89">
        <v>42781.0</v>
      </c>
      <c r="AM324" s="57">
        <v>22.19345</v>
      </c>
      <c r="AN324" s="16">
        <f t="shared" si="7"/>
        <v>0.009838824019</v>
      </c>
      <c r="AR324" s="89">
        <v>42781.0</v>
      </c>
      <c r="AS324" s="57">
        <v>2.929502</v>
      </c>
      <c r="AT324" s="16">
        <f t="shared" si="8"/>
        <v>-0.04918033851</v>
      </c>
      <c r="AX324" s="89">
        <v>42781.0</v>
      </c>
      <c r="AY324" s="57">
        <v>0.29379</v>
      </c>
      <c r="AZ324" s="16">
        <f t="shared" si="9"/>
        <v>-0.008621707807</v>
      </c>
      <c r="BD324" s="89">
        <v>42781.0</v>
      </c>
      <c r="BE324" s="57">
        <v>1.379062</v>
      </c>
      <c r="BF324" s="16">
        <f t="shared" si="10"/>
        <v>0</v>
      </c>
    </row>
    <row r="325" ht="15.75" customHeight="1">
      <c r="B325" s="89">
        <v>42782.0</v>
      </c>
      <c r="C325" s="57">
        <v>6.126831</v>
      </c>
      <c r="D325" s="16">
        <f t="shared" si="1"/>
        <v>-0.02930803772</v>
      </c>
      <c r="H325" s="89">
        <v>42782.0</v>
      </c>
      <c r="I325" s="57">
        <v>7.333658</v>
      </c>
      <c r="J325" s="16">
        <f t="shared" si="2"/>
        <v>0.02365815872</v>
      </c>
      <c r="N325" s="89">
        <v>42782.0</v>
      </c>
      <c r="O325" s="57">
        <v>35.8621</v>
      </c>
      <c r="P325" s="16">
        <f t="shared" si="3"/>
        <v>0.02991696242</v>
      </c>
      <c r="T325" s="89">
        <v>42782.0</v>
      </c>
      <c r="U325" s="57">
        <v>2.873333</v>
      </c>
      <c r="V325" s="16">
        <f t="shared" si="4"/>
        <v>-0.01518961658</v>
      </c>
      <c r="Z325" s="89">
        <v>42782.0</v>
      </c>
      <c r="AA325" s="81" t="s">
        <v>226</v>
      </c>
      <c r="AB325" s="16" t="str">
        <f t="shared" si="5"/>
        <v>#VALUE!</v>
      </c>
      <c r="AF325" s="89">
        <v>42782.0</v>
      </c>
      <c r="AG325" s="57">
        <v>17.70416</v>
      </c>
      <c r="AH325" s="16">
        <f t="shared" si="6"/>
        <v>0.002821968989</v>
      </c>
      <c r="AL325" s="89">
        <v>42782.0</v>
      </c>
      <c r="AM325" s="57">
        <v>22.54867</v>
      </c>
      <c r="AN325" s="16">
        <f t="shared" si="7"/>
        <v>0.01600562328</v>
      </c>
      <c r="AR325" s="89">
        <v>42782.0</v>
      </c>
      <c r="AS325" s="57">
        <v>2.904248</v>
      </c>
      <c r="AT325" s="16">
        <f t="shared" si="8"/>
        <v>-0.008620577832</v>
      </c>
      <c r="AX325" s="89">
        <v>42782.0</v>
      </c>
      <c r="AY325" s="57">
        <v>0.29379</v>
      </c>
      <c r="AZ325" s="16">
        <f t="shared" si="9"/>
        <v>0</v>
      </c>
      <c r="BD325" s="89">
        <v>42782.0</v>
      </c>
      <c r="BE325" s="57">
        <v>1.38727</v>
      </c>
      <c r="BF325" s="16">
        <f t="shared" si="10"/>
        <v>0.005951871634</v>
      </c>
    </row>
    <row r="326" ht="15.75" customHeight="1">
      <c r="B326" s="89">
        <v>42783.0</v>
      </c>
      <c r="C326" s="57">
        <v>6.126831</v>
      </c>
      <c r="D326" s="16">
        <f t="shared" si="1"/>
        <v>0</v>
      </c>
      <c r="H326" s="89">
        <v>42783.0</v>
      </c>
      <c r="I326" s="57">
        <v>7.516184</v>
      </c>
      <c r="J326" s="16">
        <f t="shared" si="2"/>
        <v>0.0248888072</v>
      </c>
      <c r="N326" s="89">
        <v>42783.0</v>
      </c>
      <c r="O326" s="57">
        <v>35.45699</v>
      </c>
      <c r="P326" s="16">
        <f t="shared" si="3"/>
        <v>-0.01129632676</v>
      </c>
      <c r="T326" s="89">
        <v>42783.0</v>
      </c>
      <c r="U326" s="57">
        <v>2.880719</v>
      </c>
      <c r="V326" s="16">
        <f t="shared" si="4"/>
        <v>0.002570533941</v>
      </c>
      <c r="Z326" s="89">
        <v>42783.0</v>
      </c>
      <c r="AA326" s="81" t="s">
        <v>226</v>
      </c>
      <c r="AB326" s="16" t="str">
        <f t="shared" si="5"/>
        <v>#VALUE!</v>
      </c>
      <c r="AF326" s="89">
        <v>42783.0</v>
      </c>
      <c r="AG326" s="57">
        <v>17.53809</v>
      </c>
      <c r="AH326" s="16">
        <f t="shared" si="6"/>
        <v>-0.009380281245</v>
      </c>
      <c r="AL326" s="89">
        <v>42783.0</v>
      </c>
      <c r="AM326" s="57">
        <v>22.95021</v>
      </c>
      <c r="AN326" s="16">
        <f t="shared" si="7"/>
        <v>0.01780770218</v>
      </c>
      <c r="AR326" s="89">
        <v>42783.0</v>
      </c>
      <c r="AS326" s="57">
        <v>2.921084</v>
      </c>
      <c r="AT326" s="16">
        <f t="shared" si="8"/>
        <v>0.005797025598</v>
      </c>
      <c r="AX326" s="89">
        <v>42783.0</v>
      </c>
      <c r="AY326" s="57">
        <v>0.293534</v>
      </c>
      <c r="AZ326" s="16">
        <f t="shared" si="9"/>
        <v>-0.000871370707</v>
      </c>
      <c r="BD326" s="89">
        <v>42783.0</v>
      </c>
      <c r="BE326" s="57">
        <v>1.395479</v>
      </c>
      <c r="BF326" s="16">
        <f t="shared" si="10"/>
        <v>0.005917377295</v>
      </c>
    </row>
    <row r="327" ht="15.75" customHeight="1">
      <c r="B327" s="89">
        <v>42786.0</v>
      </c>
      <c r="C327" s="57">
        <v>6.200825</v>
      </c>
      <c r="D327" s="16">
        <f t="shared" si="1"/>
        <v>0.01207704276</v>
      </c>
      <c r="H327" s="89">
        <v>42786.0</v>
      </c>
      <c r="I327" s="57">
        <v>7.60093</v>
      </c>
      <c r="J327" s="16">
        <f t="shared" si="2"/>
        <v>0.01127513643</v>
      </c>
      <c r="N327" s="89">
        <v>42786.0</v>
      </c>
      <c r="O327" s="57">
        <v>35.68848</v>
      </c>
      <c r="P327" s="16">
        <f t="shared" si="3"/>
        <v>0.006528754979</v>
      </c>
      <c r="T327" s="89">
        <v>42786.0</v>
      </c>
      <c r="U327" s="57">
        <v>2.939811</v>
      </c>
      <c r="V327" s="16">
        <f t="shared" si="4"/>
        <v>0.02051293444</v>
      </c>
      <c r="Z327" s="89">
        <v>42786.0</v>
      </c>
      <c r="AA327" s="81" t="s">
        <v>226</v>
      </c>
      <c r="AB327" s="16" t="str">
        <f t="shared" si="5"/>
        <v>#VALUE!</v>
      </c>
      <c r="AF327" s="89">
        <v>42786.0</v>
      </c>
      <c r="AG327" s="57">
        <v>17.63773</v>
      </c>
      <c r="AH327" s="16">
        <f t="shared" si="6"/>
        <v>0.005681348425</v>
      </c>
      <c r="AL327" s="89">
        <v>42786.0</v>
      </c>
      <c r="AM327" s="57">
        <v>22.178</v>
      </c>
      <c r="AN327" s="16">
        <f t="shared" si="7"/>
        <v>-0.03364718667</v>
      </c>
      <c r="AR327" s="89">
        <v>42786.0</v>
      </c>
      <c r="AS327" s="57">
        <v>2.904248</v>
      </c>
      <c r="AT327" s="16">
        <f t="shared" si="8"/>
        <v>-0.005763613782</v>
      </c>
      <c r="AX327" s="89">
        <v>42786.0</v>
      </c>
      <c r="AY327" s="57">
        <v>0.270287</v>
      </c>
      <c r="AZ327" s="16">
        <f t="shared" si="9"/>
        <v>-0.07919695844</v>
      </c>
      <c r="BD327" s="89">
        <v>42786.0</v>
      </c>
      <c r="BE327" s="57">
        <v>1.346227</v>
      </c>
      <c r="BF327" s="16">
        <f t="shared" si="10"/>
        <v>-0.03529397433</v>
      </c>
    </row>
    <row r="328" ht="15.75" customHeight="1">
      <c r="B328" s="89">
        <v>42787.0</v>
      </c>
      <c r="C328" s="57">
        <v>6.178627</v>
      </c>
      <c r="D328" s="16">
        <f t="shared" si="1"/>
        <v>-0.00357984623</v>
      </c>
      <c r="H328" s="89">
        <v>42787.0</v>
      </c>
      <c r="I328" s="57">
        <v>7.692192</v>
      </c>
      <c r="J328" s="16">
        <f t="shared" si="2"/>
        <v>0.01200668866</v>
      </c>
      <c r="N328" s="89">
        <v>42787.0</v>
      </c>
      <c r="O328" s="57">
        <v>35.68848</v>
      </c>
      <c r="P328" s="16">
        <f t="shared" si="3"/>
        <v>0</v>
      </c>
      <c r="T328" s="89">
        <v>42787.0</v>
      </c>
      <c r="U328" s="57">
        <v>2.947198</v>
      </c>
      <c r="V328" s="16">
        <f t="shared" si="4"/>
        <v>0.002512746568</v>
      </c>
      <c r="Z328" s="89">
        <v>42787.0</v>
      </c>
      <c r="AA328" s="81" t="s">
        <v>226</v>
      </c>
      <c r="AB328" s="16" t="str">
        <f t="shared" si="5"/>
        <v>#VALUE!</v>
      </c>
      <c r="AF328" s="89">
        <v>42787.0</v>
      </c>
      <c r="AG328" s="57">
        <v>17.68756</v>
      </c>
      <c r="AH328" s="16">
        <f t="shared" si="6"/>
        <v>0.002825193491</v>
      </c>
      <c r="AL328" s="89">
        <v>42787.0</v>
      </c>
      <c r="AM328" s="57">
        <v>21.63745</v>
      </c>
      <c r="AN328" s="16">
        <f t="shared" si="7"/>
        <v>-0.02437325277</v>
      </c>
      <c r="AR328" s="89">
        <v>42787.0</v>
      </c>
      <c r="AS328" s="57">
        <v>2.921084</v>
      </c>
      <c r="AT328" s="16">
        <f t="shared" si="8"/>
        <v>0.005797025598</v>
      </c>
      <c r="AX328" s="89">
        <v>42787.0</v>
      </c>
      <c r="AY328" s="57">
        <v>0.271564</v>
      </c>
      <c r="AZ328" s="16">
        <f t="shared" si="9"/>
        <v>0.004724607547</v>
      </c>
      <c r="BD328" s="89">
        <v>42787.0</v>
      </c>
      <c r="BE328" s="57">
        <v>1.346227</v>
      </c>
      <c r="BF328" s="16">
        <f t="shared" si="10"/>
        <v>0</v>
      </c>
    </row>
    <row r="329" ht="15.75" customHeight="1">
      <c r="B329" s="89">
        <v>42788.0</v>
      </c>
      <c r="C329" s="57">
        <v>6.208226</v>
      </c>
      <c r="D329" s="16">
        <f t="shared" si="1"/>
        <v>0.004790546508</v>
      </c>
      <c r="H329" s="89">
        <v>42788.0</v>
      </c>
      <c r="I329" s="57">
        <v>7.718266</v>
      </c>
      <c r="J329" s="16">
        <f t="shared" si="2"/>
        <v>0.003389670981</v>
      </c>
      <c r="N329" s="89">
        <v>42788.0</v>
      </c>
      <c r="O329" s="57">
        <v>35.78493</v>
      </c>
      <c r="P329" s="16">
        <f t="shared" si="3"/>
        <v>0.002702552757</v>
      </c>
      <c r="T329" s="89">
        <v>42788.0</v>
      </c>
      <c r="U329" s="57">
        <v>2.954584</v>
      </c>
      <c r="V329" s="16">
        <f t="shared" si="4"/>
        <v>0.002506109193</v>
      </c>
      <c r="Z329" s="89">
        <v>42788.0</v>
      </c>
      <c r="AA329" s="81" t="s">
        <v>226</v>
      </c>
      <c r="AB329" s="16" t="str">
        <f t="shared" si="5"/>
        <v>#VALUE!</v>
      </c>
      <c r="AF329" s="89">
        <v>42788.0</v>
      </c>
      <c r="AG329" s="57">
        <v>17.96989</v>
      </c>
      <c r="AH329" s="16">
        <f t="shared" si="6"/>
        <v>0.01596206599</v>
      </c>
      <c r="AL329" s="89">
        <v>42788.0</v>
      </c>
      <c r="AM329" s="57">
        <v>21.83823</v>
      </c>
      <c r="AN329" s="16">
        <f t="shared" si="7"/>
        <v>0.009279281986</v>
      </c>
      <c r="AR329" s="89">
        <v>42788.0</v>
      </c>
      <c r="AS329" s="57">
        <v>2.912666</v>
      </c>
      <c r="AT329" s="16">
        <f t="shared" si="8"/>
        <v>-0.002881806891</v>
      </c>
      <c r="AX329" s="89">
        <v>42788.0</v>
      </c>
      <c r="AY329" s="57">
        <v>0.265177</v>
      </c>
      <c r="AZ329" s="16">
        <f t="shared" si="9"/>
        <v>-0.02351931773</v>
      </c>
      <c r="BD329" s="89">
        <v>42788.0</v>
      </c>
      <c r="BE329" s="57">
        <v>1.313392</v>
      </c>
      <c r="BF329" s="16">
        <f t="shared" si="10"/>
        <v>-0.02439038884</v>
      </c>
    </row>
    <row r="330" ht="15.75" customHeight="1">
      <c r="B330" s="89">
        <v>42789.0</v>
      </c>
      <c r="C330" s="57">
        <v>6.215624</v>
      </c>
      <c r="D330" s="16">
        <f t="shared" si="1"/>
        <v>0.001191644763</v>
      </c>
      <c r="H330" s="89">
        <v>42789.0</v>
      </c>
      <c r="I330" s="57">
        <v>7.829088</v>
      </c>
      <c r="J330" s="16">
        <f t="shared" si="2"/>
        <v>0.01435840641</v>
      </c>
      <c r="N330" s="89">
        <v>42789.0</v>
      </c>
      <c r="O330" s="57">
        <v>35.80423</v>
      </c>
      <c r="P330" s="16">
        <f t="shared" si="3"/>
        <v>0.0005393331774</v>
      </c>
      <c r="T330" s="89">
        <v>42789.0</v>
      </c>
      <c r="U330" s="57">
        <v>2.954584</v>
      </c>
      <c r="V330" s="16">
        <f t="shared" si="4"/>
        <v>0</v>
      </c>
      <c r="Z330" s="89">
        <v>42789.0</v>
      </c>
      <c r="AA330" s="81" t="s">
        <v>226</v>
      </c>
      <c r="AB330" s="16" t="str">
        <f t="shared" si="5"/>
        <v>#VALUE!</v>
      </c>
      <c r="AF330" s="89">
        <v>42789.0</v>
      </c>
      <c r="AG330" s="57">
        <v>18.11937</v>
      </c>
      <c r="AH330" s="16">
        <f t="shared" si="6"/>
        <v>0.008318359211</v>
      </c>
      <c r="AL330" s="89">
        <v>42789.0</v>
      </c>
      <c r="AM330" s="57">
        <v>21.85367</v>
      </c>
      <c r="AN330" s="16">
        <f t="shared" si="7"/>
        <v>0.0007070170064</v>
      </c>
      <c r="AR330" s="89">
        <v>42789.0</v>
      </c>
      <c r="AS330" s="57">
        <v>2.929502</v>
      </c>
      <c r="AT330" s="16">
        <f t="shared" si="8"/>
        <v>0.005780271408</v>
      </c>
      <c r="AX330" s="89">
        <v>42789.0</v>
      </c>
      <c r="AY330" s="57">
        <v>0.26901</v>
      </c>
      <c r="AZ330" s="16">
        <f t="shared" si="9"/>
        <v>0.01445449643</v>
      </c>
      <c r="BD330" s="89">
        <v>42789.0</v>
      </c>
      <c r="BE330" s="57">
        <v>1.280558</v>
      </c>
      <c r="BF330" s="16">
        <f t="shared" si="10"/>
        <v>-0.02499939089</v>
      </c>
    </row>
    <row r="331" ht="15.75" customHeight="1">
      <c r="B331" s="89">
        <v>42790.0</v>
      </c>
      <c r="C331" s="57">
        <v>6.223024</v>
      </c>
      <c r="D331" s="16">
        <f t="shared" si="1"/>
        <v>0.001190548206</v>
      </c>
      <c r="H331" s="89">
        <v>42790.0</v>
      </c>
      <c r="I331" s="57">
        <v>7.783455</v>
      </c>
      <c r="J331" s="16">
        <f t="shared" si="2"/>
        <v>-0.005828648241</v>
      </c>
      <c r="N331" s="89">
        <v>42790.0</v>
      </c>
      <c r="O331" s="57">
        <v>35.59203</v>
      </c>
      <c r="P331" s="16">
        <f t="shared" si="3"/>
        <v>-0.005926674027</v>
      </c>
      <c r="T331" s="89">
        <v>42790.0</v>
      </c>
      <c r="U331" s="57">
        <v>2.947198</v>
      </c>
      <c r="V331" s="16">
        <f t="shared" si="4"/>
        <v>-0.00249984431</v>
      </c>
      <c r="Z331" s="89">
        <v>42790.0</v>
      </c>
      <c r="AA331" s="81" t="s">
        <v>226</v>
      </c>
      <c r="AB331" s="16" t="str">
        <f t="shared" si="5"/>
        <v>#VALUE!</v>
      </c>
      <c r="AF331" s="89">
        <v>42790.0</v>
      </c>
      <c r="AG331" s="57">
        <v>17.90346</v>
      </c>
      <c r="AH331" s="16">
        <f t="shared" si="6"/>
        <v>-0.01191597721</v>
      </c>
      <c r="AL331" s="89">
        <v>42790.0</v>
      </c>
      <c r="AM331" s="57">
        <v>21.82278</v>
      </c>
      <c r="AN331" s="16">
        <f t="shared" si="7"/>
        <v>-0.001413492562</v>
      </c>
      <c r="AR331" s="89">
        <v>42790.0</v>
      </c>
      <c r="AS331" s="57">
        <v>2.904248</v>
      </c>
      <c r="AT331" s="16">
        <f t="shared" si="8"/>
        <v>-0.008620577832</v>
      </c>
      <c r="AX331" s="89">
        <v>42790.0</v>
      </c>
      <c r="AY331" s="57">
        <v>0.266966</v>
      </c>
      <c r="AZ331" s="16">
        <f t="shared" si="9"/>
        <v>-0.007598230549</v>
      </c>
      <c r="BD331" s="89">
        <v>42790.0</v>
      </c>
      <c r="BE331" s="57">
        <v>1.32981</v>
      </c>
      <c r="BF331" s="16">
        <f t="shared" si="10"/>
        <v>0.03846135825</v>
      </c>
    </row>
    <row r="332" ht="15.75" customHeight="1">
      <c r="B332" s="89">
        <v>42793.0</v>
      </c>
      <c r="C332" s="57">
        <v>6.226725</v>
      </c>
      <c r="D332" s="16">
        <f t="shared" si="1"/>
        <v>0.0005947269366</v>
      </c>
      <c r="H332" s="89">
        <v>42793.0</v>
      </c>
      <c r="I332" s="57">
        <v>7.685672</v>
      </c>
      <c r="J332" s="16">
        <f t="shared" si="2"/>
        <v>-0.01256292996</v>
      </c>
      <c r="N332" s="89">
        <v>42793.0</v>
      </c>
      <c r="O332" s="57">
        <v>34.3574</v>
      </c>
      <c r="P332" s="16">
        <f t="shared" si="3"/>
        <v>-0.03468838389</v>
      </c>
      <c r="T332" s="89">
        <v>42793.0</v>
      </c>
      <c r="U332" s="57">
        <v>2.932425</v>
      </c>
      <c r="V332" s="16">
        <f t="shared" si="4"/>
        <v>-0.00501255769</v>
      </c>
      <c r="Z332" s="89">
        <v>42793.0</v>
      </c>
      <c r="AA332" s="81" t="s">
        <v>226</v>
      </c>
      <c r="AB332" s="16" t="str">
        <f t="shared" si="5"/>
        <v>#VALUE!</v>
      </c>
      <c r="AF332" s="89">
        <v>42793.0</v>
      </c>
      <c r="AG332" s="57">
        <v>17.63773</v>
      </c>
      <c r="AH332" s="16">
        <f t="shared" si="6"/>
        <v>-0.01484238242</v>
      </c>
      <c r="AL332" s="89">
        <v>42793.0</v>
      </c>
      <c r="AM332" s="57">
        <v>21.5139</v>
      </c>
      <c r="AN332" s="16">
        <f t="shared" si="7"/>
        <v>-0.01415401704</v>
      </c>
      <c r="AR332" s="89">
        <v>42793.0</v>
      </c>
      <c r="AS332" s="57">
        <v>2.878993</v>
      </c>
      <c r="AT332" s="16">
        <f t="shared" si="8"/>
        <v>-0.008695882721</v>
      </c>
      <c r="AX332" s="89">
        <v>42793.0</v>
      </c>
      <c r="AY332" s="57">
        <v>0.266455</v>
      </c>
      <c r="AZ332" s="16">
        <f t="shared" si="9"/>
        <v>-0.001914101421</v>
      </c>
      <c r="BD332" s="89">
        <v>42793.0</v>
      </c>
      <c r="BE332" s="57">
        <v>1.296975</v>
      </c>
      <c r="BF332" s="16">
        <f t="shared" si="10"/>
        <v>-0.02469149728</v>
      </c>
    </row>
    <row r="333" ht="15.75" customHeight="1">
      <c r="B333" s="89">
        <v>42794.0</v>
      </c>
      <c r="C333" s="57">
        <v>6.30072</v>
      </c>
      <c r="D333" s="16">
        <f t="shared" si="1"/>
        <v>0.01188345398</v>
      </c>
      <c r="H333" s="89">
        <v>42794.0</v>
      </c>
      <c r="I333" s="57">
        <v>7.744342</v>
      </c>
      <c r="J333" s="16">
        <f t="shared" si="2"/>
        <v>0.007633685122</v>
      </c>
      <c r="N333" s="89">
        <v>42794.0</v>
      </c>
      <c r="O333" s="57">
        <v>33.81725</v>
      </c>
      <c r="P333" s="16">
        <f t="shared" si="3"/>
        <v>-0.01572150396</v>
      </c>
      <c r="T333" s="89">
        <v>42794.0</v>
      </c>
      <c r="U333" s="57">
        <v>2.895492</v>
      </c>
      <c r="V333" s="16">
        <f t="shared" si="4"/>
        <v>-0.01259469552</v>
      </c>
      <c r="Z333" s="89">
        <v>42794.0</v>
      </c>
      <c r="AA333" s="81" t="s">
        <v>226</v>
      </c>
      <c r="AB333" s="16" t="str">
        <f t="shared" si="5"/>
        <v>#VALUE!</v>
      </c>
      <c r="AF333" s="89">
        <v>42794.0</v>
      </c>
      <c r="AG333" s="57">
        <v>17.33879</v>
      </c>
      <c r="AH333" s="16">
        <f t="shared" si="6"/>
        <v>-0.01694889308</v>
      </c>
      <c r="AL333" s="89">
        <v>42794.0</v>
      </c>
      <c r="AM333" s="57">
        <v>21.31312</v>
      </c>
      <c r="AN333" s="16">
        <f t="shared" si="7"/>
        <v>-0.009332571035</v>
      </c>
      <c r="AR333" s="89">
        <v>42794.0</v>
      </c>
      <c r="AS333" s="57">
        <v>2.820066</v>
      </c>
      <c r="AT333" s="16">
        <f t="shared" si="8"/>
        <v>-0.02046792055</v>
      </c>
      <c r="AX333" s="89">
        <v>42794.0</v>
      </c>
      <c r="AY333" s="57">
        <v>0.267732</v>
      </c>
      <c r="AZ333" s="16">
        <f t="shared" si="9"/>
        <v>0.00479255409</v>
      </c>
      <c r="BD333" s="89">
        <v>42794.0</v>
      </c>
      <c r="BE333" s="57">
        <v>1.272349</v>
      </c>
      <c r="BF333" s="16">
        <f t="shared" si="10"/>
        <v>-0.01898725881</v>
      </c>
    </row>
    <row r="334" ht="15.75" customHeight="1">
      <c r="B334" s="89">
        <v>42795.0</v>
      </c>
      <c r="C334" s="57">
        <v>6.400614</v>
      </c>
      <c r="D334" s="16">
        <f t="shared" si="1"/>
        <v>0.01585437855</v>
      </c>
      <c r="H334" s="89">
        <v>42795.0</v>
      </c>
      <c r="I334" s="57">
        <v>7.952944</v>
      </c>
      <c r="J334" s="16">
        <f t="shared" si="2"/>
        <v>0.02693605215</v>
      </c>
      <c r="N334" s="89">
        <v>42795.0</v>
      </c>
      <c r="O334" s="57">
        <v>33.75937</v>
      </c>
      <c r="P334" s="16">
        <f t="shared" si="3"/>
        <v>-0.001711552536</v>
      </c>
      <c r="T334" s="89">
        <v>42795.0</v>
      </c>
      <c r="U334" s="57">
        <v>2.939811</v>
      </c>
      <c r="V334" s="16">
        <f t="shared" si="4"/>
        <v>0.01530620703</v>
      </c>
      <c r="Z334" s="89">
        <v>42795.0</v>
      </c>
      <c r="AA334" s="81" t="s">
        <v>226</v>
      </c>
      <c r="AB334" s="16" t="str">
        <f t="shared" si="5"/>
        <v>#VALUE!</v>
      </c>
      <c r="AF334" s="89">
        <v>42795.0</v>
      </c>
      <c r="AG334" s="57">
        <v>17.93668</v>
      </c>
      <c r="AH334" s="16">
        <f t="shared" si="6"/>
        <v>0.0344827984</v>
      </c>
      <c r="AL334" s="89">
        <v>42795.0</v>
      </c>
      <c r="AM334" s="57">
        <v>21.46756</v>
      </c>
      <c r="AN334" s="16">
        <f t="shared" si="7"/>
        <v>0.007246240813</v>
      </c>
      <c r="AR334" s="89">
        <v>42795.0</v>
      </c>
      <c r="AS334" s="57">
        <v>2.895829</v>
      </c>
      <c r="AT334" s="16">
        <f t="shared" si="8"/>
        <v>0.02686568329</v>
      </c>
      <c r="AX334" s="89">
        <v>42795.0</v>
      </c>
      <c r="AY334" s="57">
        <v>0.269265</v>
      </c>
      <c r="AZ334" s="16">
        <f t="shared" si="9"/>
        <v>0.005725875129</v>
      </c>
      <c r="BD334" s="89">
        <v>42795.0</v>
      </c>
      <c r="BE334" s="57">
        <v>1.255931</v>
      </c>
      <c r="BF334" s="16">
        <f t="shared" si="10"/>
        <v>-0.0129036923</v>
      </c>
    </row>
    <row r="335" ht="15.75" customHeight="1">
      <c r="B335" s="89">
        <v>42796.0</v>
      </c>
      <c r="C335" s="57">
        <v>6.393216</v>
      </c>
      <c r="D335" s="16">
        <f t="shared" si="1"/>
        <v>-0.001155826613</v>
      </c>
      <c r="H335" s="89">
        <v>42796.0</v>
      </c>
      <c r="I335" s="57">
        <v>8.057246</v>
      </c>
      <c r="J335" s="16">
        <f t="shared" si="2"/>
        <v>0.01311489179</v>
      </c>
      <c r="N335" s="89">
        <v>42796.0</v>
      </c>
      <c r="O335" s="57">
        <v>33.81725</v>
      </c>
      <c r="P335" s="16">
        <f t="shared" si="3"/>
        <v>0.001714486971</v>
      </c>
      <c r="T335" s="89">
        <v>42796.0</v>
      </c>
      <c r="U335" s="57">
        <v>2.976743</v>
      </c>
      <c r="V335" s="16">
        <f t="shared" si="4"/>
        <v>0.01256271236</v>
      </c>
      <c r="Z335" s="89">
        <v>42796.0</v>
      </c>
      <c r="AA335" s="81" t="s">
        <v>226</v>
      </c>
      <c r="AB335" s="16" t="str">
        <f t="shared" si="5"/>
        <v>#VALUE!</v>
      </c>
      <c r="AF335" s="89">
        <v>42796.0</v>
      </c>
      <c r="AG335" s="57">
        <v>17.96989</v>
      </c>
      <c r="AH335" s="16">
        <f t="shared" si="6"/>
        <v>0.001851513212</v>
      </c>
      <c r="AL335" s="89">
        <v>42796.0</v>
      </c>
      <c r="AM335" s="57">
        <v>21.80734</v>
      </c>
      <c r="AN335" s="16">
        <f t="shared" si="7"/>
        <v>0.01582760221</v>
      </c>
      <c r="AR335" s="89">
        <v>42796.0</v>
      </c>
      <c r="AS335" s="57">
        <v>2.887412</v>
      </c>
      <c r="AT335" s="16">
        <f t="shared" si="8"/>
        <v>-0.002906594277</v>
      </c>
      <c r="AX335" s="89">
        <v>42796.0</v>
      </c>
      <c r="AY335" s="57">
        <v>0.268754</v>
      </c>
      <c r="AZ335" s="16">
        <f t="shared" si="9"/>
        <v>-0.001897758714</v>
      </c>
      <c r="BD335" s="89">
        <v>42796.0</v>
      </c>
      <c r="BE335" s="57">
        <v>1.255931</v>
      </c>
      <c r="BF335" s="16">
        <f t="shared" si="10"/>
        <v>0</v>
      </c>
    </row>
    <row r="336" ht="15.75" customHeight="1">
      <c r="B336" s="89">
        <v>42797.0</v>
      </c>
      <c r="C336" s="57">
        <v>6.544905</v>
      </c>
      <c r="D336" s="16">
        <f t="shared" si="1"/>
        <v>0.0237265564</v>
      </c>
      <c r="H336" s="89">
        <v>42797.0</v>
      </c>
      <c r="I336" s="57">
        <v>8.044207</v>
      </c>
      <c r="J336" s="16">
        <f t="shared" si="2"/>
        <v>-0.001618294886</v>
      </c>
      <c r="N336" s="89">
        <v>42797.0</v>
      </c>
      <c r="O336" s="57">
        <v>34.04874</v>
      </c>
      <c r="P336" s="16">
        <f t="shared" si="3"/>
        <v>0.006845323023</v>
      </c>
      <c r="T336" s="89">
        <v>42797.0</v>
      </c>
      <c r="U336" s="57">
        <v>2.96197</v>
      </c>
      <c r="V336" s="16">
        <f t="shared" si="4"/>
        <v>-0.004962806665</v>
      </c>
      <c r="Z336" s="89">
        <v>42797.0</v>
      </c>
      <c r="AA336" s="81" t="s">
        <v>226</v>
      </c>
      <c r="AB336" s="16" t="str">
        <f t="shared" si="5"/>
        <v>#VALUE!</v>
      </c>
      <c r="AF336" s="89">
        <v>42797.0</v>
      </c>
      <c r="AG336" s="57">
        <v>17.72077</v>
      </c>
      <c r="AH336" s="16">
        <f t="shared" si="6"/>
        <v>-0.01386319004</v>
      </c>
      <c r="AL336" s="89">
        <v>42797.0</v>
      </c>
      <c r="AM336" s="57">
        <v>21.94634</v>
      </c>
      <c r="AN336" s="16">
        <f t="shared" si="7"/>
        <v>0.006374000681</v>
      </c>
      <c r="AR336" s="89">
        <v>42797.0</v>
      </c>
      <c r="AS336" s="57">
        <v>2.845321</v>
      </c>
      <c r="AT336" s="16">
        <f t="shared" si="8"/>
        <v>-0.01457741396</v>
      </c>
      <c r="AX336" s="89">
        <v>42797.0</v>
      </c>
      <c r="AY336" s="57">
        <v>0.26671</v>
      </c>
      <c r="AZ336" s="16">
        <f t="shared" si="9"/>
        <v>-0.007605468198</v>
      </c>
      <c r="BD336" s="89">
        <v>42797.0</v>
      </c>
      <c r="BE336" s="57">
        <v>1.26414</v>
      </c>
      <c r="BF336" s="16">
        <f t="shared" si="10"/>
        <v>0.006536187099</v>
      </c>
    </row>
    <row r="337" ht="15.75" customHeight="1">
      <c r="B337" s="89">
        <v>42800.0</v>
      </c>
      <c r="C337" s="57">
        <v>6.622601</v>
      </c>
      <c r="D337" s="16">
        <f t="shared" si="1"/>
        <v>0.01187121891</v>
      </c>
      <c r="H337" s="89">
        <v>42800.0</v>
      </c>
      <c r="I337" s="57">
        <v>8.115913</v>
      </c>
      <c r="J337" s="16">
        <f t="shared" si="2"/>
        <v>0.008913992392</v>
      </c>
      <c r="N337" s="89">
        <v>42800.0</v>
      </c>
      <c r="O337" s="57">
        <v>34.93613</v>
      </c>
      <c r="P337" s="16">
        <f t="shared" si="3"/>
        <v>0.02606234474</v>
      </c>
      <c r="T337" s="89">
        <v>42800.0</v>
      </c>
      <c r="U337" s="57">
        <v>3.050607</v>
      </c>
      <c r="V337" s="16">
        <f t="shared" si="4"/>
        <v>0.02992501612</v>
      </c>
      <c r="Z337" s="89">
        <v>42800.0</v>
      </c>
      <c r="AA337" s="81" t="s">
        <v>226</v>
      </c>
      <c r="AB337" s="16" t="str">
        <f t="shared" si="5"/>
        <v>#VALUE!</v>
      </c>
      <c r="AF337" s="89">
        <v>42800.0</v>
      </c>
      <c r="AG337" s="57">
        <v>18.10276</v>
      </c>
      <c r="AH337" s="16">
        <f t="shared" si="6"/>
        <v>0.02155606105</v>
      </c>
      <c r="AL337" s="89">
        <v>42800.0</v>
      </c>
      <c r="AM337" s="57">
        <v>21.94634</v>
      </c>
      <c r="AN337" s="16">
        <f t="shared" si="7"/>
        <v>0</v>
      </c>
      <c r="AR337" s="89">
        <v>42800.0</v>
      </c>
      <c r="AS337" s="57">
        <v>2.853739</v>
      </c>
      <c r="AT337" s="16">
        <f t="shared" si="8"/>
        <v>0.002958541409</v>
      </c>
      <c r="AX337" s="89">
        <v>42800.0</v>
      </c>
      <c r="AY337" s="57">
        <v>0.267477</v>
      </c>
      <c r="AZ337" s="16">
        <f t="shared" si="9"/>
        <v>0.002875782685</v>
      </c>
      <c r="BD337" s="89">
        <v>42800.0</v>
      </c>
      <c r="BE337" s="57">
        <v>1.296975</v>
      </c>
      <c r="BF337" s="16">
        <f t="shared" si="10"/>
        <v>0.02597418007</v>
      </c>
    </row>
    <row r="338" ht="15.75" customHeight="1">
      <c r="B338" s="89">
        <v>42801.0</v>
      </c>
      <c r="C338" s="57">
        <v>6.593002</v>
      </c>
      <c r="D338" s="16">
        <f t="shared" si="1"/>
        <v>-0.004469392011</v>
      </c>
      <c r="H338" s="89">
        <v>42801.0</v>
      </c>
      <c r="I338" s="57">
        <v>8.018131</v>
      </c>
      <c r="J338" s="16">
        <f t="shared" si="2"/>
        <v>-0.01204818238</v>
      </c>
      <c r="N338" s="89">
        <v>42801.0</v>
      </c>
      <c r="O338" s="57">
        <v>34.3574</v>
      </c>
      <c r="P338" s="16">
        <f t="shared" si="3"/>
        <v>-0.0165653723</v>
      </c>
      <c r="T338" s="89">
        <v>42801.0</v>
      </c>
      <c r="U338" s="57">
        <v>2.969357</v>
      </c>
      <c r="V338" s="16">
        <f t="shared" si="4"/>
        <v>-0.02663404365</v>
      </c>
      <c r="Z338" s="89">
        <v>42801.0</v>
      </c>
      <c r="AA338" s="81" t="s">
        <v>226</v>
      </c>
      <c r="AB338" s="16" t="str">
        <f t="shared" si="5"/>
        <v>#VALUE!</v>
      </c>
      <c r="AF338" s="89">
        <v>42801.0</v>
      </c>
      <c r="AG338" s="57">
        <v>18.01972</v>
      </c>
      <c r="AH338" s="16">
        <f t="shared" si="6"/>
        <v>-0.004587145827</v>
      </c>
      <c r="AL338" s="89">
        <v>42801.0</v>
      </c>
      <c r="AM338" s="57">
        <v>22.23978</v>
      </c>
      <c r="AN338" s="16">
        <f t="shared" si="7"/>
        <v>0.0133707944</v>
      </c>
      <c r="AR338" s="89">
        <v>42801.0</v>
      </c>
      <c r="AS338" s="57">
        <v>2.853739</v>
      </c>
      <c r="AT338" s="16">
        <f t="shared" si="8"/>
        <v>0</v>
      </c>
      <c r="AX338" s="89">
        <v>42801.0</v>
      </c>
      <c r="AY338" s="57">
        <v>0.271309</v>
      </c>
      <c r="AZ338" s="16">
        <f t="shared" si="9"/>
        <v>0.01432646545</v>
      </c>
      <c r="BD338" s="89">
        <v>42801.0</v>
      </c>
      <c r="BE338" s="57">
        <v>1.296975</v>
      </c>
      <c r="BF338" s="16">
        <f t="shared" si="10"/>
        <v>0</v>
      </c>
    </row>
    <row r="339" ht="15.75" customHeight="1">
      <c r="B339" s="89">
        <v>42802.0</v>
      </c>
      <c r="C339" s="57">
        <v>6.519007</v>
      </c>
      <c r="D339" s="16">
        <f t="shared" si="1"/>
        <v>-0.0112232637</v>
      </c>
      <c r="H339" s="89">
        <v>42802.0</v>
      </c>
      <c r="I339" s="57">
        <v>7.939906</v>
      </c>
      <c r="J339" s="16">
        <f t="shared" si="2"/>
        <v>-0.009756014213</v>
      </c>
      <c r="N339" s="89">
        <v>42802.0</v>
      </c>
      <c r="O339" s="57">
        <v>34.41527</v>
      </c>
      <c r="P339" s="16">
        <f t="shared" si="3"/>
        <v>0.001684353298</v>
      </c>
      <c r="T339" s="89">
        <v>42802.0</v>
      </c>
      <c r="U339" s="57">
        <v>2.932425</v>
      </c>
      <c r="V339" s="16">
        <f t="shared" si="4"/>
        <v>-0.01243770958</v>
      </c>
      <c r="Z339" s="89">
        <v>42802.0</v>
      </c>
      <c r="AA339" s="81" t="s">
        <v>226</v>
      </c>
      <c r="AB339" s="16" t="str">
        <f t="shared" si="5"/>
        <v>#VALUE!</v>
      </c>
      <c r="AF339" s="89">
        <v>42802.0</v>
      </c>
      <c r="AG339" s="57">
        <v>17.7706</v>
      </c>
      <c r="AH339" s="16">
        <f t="shared" si="6"/>
        <v>-0.0138248541</v>
      </c>
      <c r="AL339" s="89">
        <v>42802.0</v>
      </c>
      <c r="AM339" s="57">
        <v>20.49457</v>
      </c>
      <c r="AN339" s="16">
        <f t="shared" si="7"/>
        <v>-0.07847244892</v>
      </c>
      <c r="AR339" s="89">
        <v>42802.0</v>
      </c>
      <c r="AS339" s="57">
        <v>2.828485</v>
      </c>
      <c r="AT339" s="16">
        <f t="shared" si="8"/>
        <v>-0.008849442784</v>
      </c>
      <c r="AX339" s="89">
        <v>42802.0</v>
      </c>
      <c r="AY339" s="57">
        <v>0.267221</v>
      </c>
      <c r="AZ339" s="16">
        <f t="shared" si="9"/>
        <v>-0.01506769035</v>
      </c>
      <c r="BD339" s="89">
        <v>42802.0</v>
      </c>
      <c r="BE339" s="57">
        <v>1.296975</v>
      </c>
      <c r="BF339" s="16">
        <f t="shared" si="10"/>
        <v>0</v>
      </c>
    </row>
    <row r="340" ht="15.75" customHeight="1">
      <c r="B340" s="89">
        <v>42803.0</v>
      </c>
      <c r="C340" s="57">
        <v>6.46721</v>
      </c>
      <c r="D340" s="16">
        <f t="shared" si="1"/>
        <v>-0.007945535263</v>
      </c>
      <c r="H340" s="89">
        <v>42803.0</v>
      </c>
      <c r="I340" s="57">
        <v>7.87472</v>
      </c>
      <c r="J340" s="16">
        <f t="shared" si="2"/>
        <v>-0.008209920873</v>
      </c>
      <c r="N340" s="89">
        <v>42803.0</v>
      </c>
      <c r="O340" s="57">
        <v>34.1452</v>
      </c>
      <c r="P340" s="16">
        <f t="shared" si="3"/>
        <v>-0.007847388674</v>
      </c>
      <c r="T340" s="89">
        <v>42803.0</v>
      </c>
      <c r="U340" s="57">
        <v>2.984129</v>
      </c>
      <c r="V340" s="16">
        <f t="shared" si="4"/>
        <v>0.01763182349</v>
      </c>
      <c r="Z340" s="89">
        <v>42803.0</v>
      </c>
      <c r="AA340" s="81" t="s">
        <v>226</v>
      </c>
      <c r="AB340" s="16" t="str">
        <f t="shared" si="5"/>
        <v>#VALUE!</v>
      </c>
      <c r="AF340" s="89">
        <v>42803.0</v>
      </c>
      <c r="AG340" s="57">
        <v>17.85364</v>
      </c>
      <c r="AH340" s="16">
        <f t="shared" si="6"/>
        <v>0.004672886678</v>
      </c>
      <c r="AL340" s="89">
        <v>42803.0</v>
      </c>
      <c r="AM340" s="57">
        <v>19.53703</v>
      </c>
      <c r="AN340" s="16">
        <f t="shared" si="7"/>
        <v>-0.04672164383</v>
      </c>
      <c r="AR340" s="89">
        <v>42803.0</v>
      </c>
      <c r="AS340" s="57">
        <v>2.820066</v>
      </c>
      <c r="AT340" s="16">
        <f t="shared" si="8"/>
        <v>-0.00297650509</v>
      </c>
      <c r="AX340" s="89">
        <v>42803.0</v>
      </c>
      <c r="AY340" s="57">
        <v>0.265944</v>
      </c>
      <c r="AZ340" s="16">
        <f t="shared" si="9"/>
        <v>-0.004778816036</v>
      </c>
      <c r="BD340" s="89">
        <v>42803.0</v>
      </c>
      <c r="BE340" s="57">
        <v>1.379062</v>
      </c>
      <c r="BF340" s="16">
        <f t="shared" si="10"/>
        <v>0.06329111972</v>
      </c>
    </row>
    <row r="341" ht="15.75" customHeight="1">
      <c r="B341" s="89">
        <v>42804.0</v>
      </c>
      <c r="C341" s="57">
        <v>6.637398</v>
      </c>
      <c r="D341" s="16">
        <f t="shared" si="1"/>
        <v>0.02631552091</v>
      </c>
      <c r="H341" s="89">
        <v>42804.0</v>
      </c>
      <c r="I341" s="57">
        <v>7.881236</v>
      </c>
      <c r="J341" s="16">
        <f t="shared" si="2"/>
        <v>0.0008274579922</v>
      </c>
      <c r="N341" s="89">
        <v>42804.0</v>
      </c>
      <c r="O341" s="57">
        <v>34.24165</v>
      </c>
      <c r="P341" s="16">
        <f t="shared" si="3"/>
        <v>0.002824701569</v>
      </c>
      <c r="T341" s="89">
        <v>42804.0</v>
      </c>
      <c r="U341" s="57">
        <v>3.013676</v>
      </c>
      <c r="V341" s="16">
        <f t="shared" si="4"/>
        <v>0.009901381609</v>
      </c>
      <c r="Z341" s="89">
        <v>42804.0</v>
      </c>
      <c r="AA341" s="81" t="s">
        <v>226</v>
      </c>
      <c r="AB341" s="16" t="str">
        <f t="shared" si="5"/>
        <v>#VALUE!</v>
      </c>
      <c r="AF341" s="89">
        <v>42804.0</v>
      </c>
      <c r="AG341" s="57">
        <v>17.83703</v>
      </c>
      <c r="AH341" s="16">
        <f t="shared" si="6"/>
        <v>-0.000930342496</v>
      </c>
      <c r="AL341" s="89">
        <v>42804.0</v>
      </c>
      <c r="AM341" s="57">
        <v>19.89225</v>
      </c>
      <c r="AN341" s="16">
        <f t="shared" si="7"/>
        <v>0.01818188333</v>
      </c>
      <c r="AR341" s="89">
        <v>42804.0</v>
      </c>
      <c r="AS341" s="57">
        <v>2.820066</v>
      </c>
      <c r="AT341" s="16">
        <f t="shared" si="8"/>
        <v>0</v>
      </c>
      <c r="AX341" s="89">
        <v>42804.0</v>
      </c>
      <c r="AY341" s="57">
        <v>0.266455</v>
      </c>
      <c r="AZ341" s="16">
        <f t="shared" si="9"/>
        <v>0.001921457149</v>
      </c>
      <c r="BD341" s="89">
        <v>42804.0</v>
      </c>
      <c r="BE341" s="57">
        <v>1.395479</v>
      </c>
      <c r="BF341" s="16">
        <f t="shared" si="10"/>
        <v>0.0119044684</v>
      </c>
    </row>
    <row r="342" ht="15.75" customHeight="1">
      <c r="B342" s="89">
        <v>42807.0</v>
      </c>
      <c r="C342" s="57">
        <v>6.530106</v>
      </c>
      <c r="D342" s="16">
        <f t="shared" si="1"/>
        <v>-0.01616476818</v>
      </c>
      <c r="H342" s="89">
        <v>42807.0</v>
      </c>
      <c r="I342" s="57">
        <v>7.855161</v>
      </c>
      <c r="J342" s="16">
        <f t="shared" si="2"/>
        <v>-0.003308491206</v>
      </c>
      <c r="N342" s="89">
        <v>42807.0</v>
      </c>
      <c r="O342" s="57">
        <v>34.72393</v>
      </c>
      <c r="P342" s="16">
        <f t="shared" si="3"/>
        <v>0.01408460165</v>
      </c>
      <c r="T342" s="89">
        <v>42807.0</v>
      </c>
      <c r="U342" s="57">
        <v>3.013676</v>
      </c>
      <c r="V342" s="16">
        <f t="shared" si="4"/>
        <v>0</v>
      </c>
      <c r="Z342" s="89">
        <v>42807.0</v>
      </c>
      <c r="AA342" s="81" t="s">
        <v>226</v>
      </c>
      <c r="AB342" s="16" t="str">
        <f t="shared" si="5"/>
        <v>#VALUE!</v>
      </c>
      <c r="AF342" s="89">
        <v>42807.0</v>
      </c>
      <c r="AG342" s="57">
        <v>17.82042</v>
      </c>
      <c r="AH342" s="16">
        <f t="shared" si="6"/>
        <v>-0.0009312088391</v>
      </c>
      <c r="AL342" s="89">
        <v>42807.0</v>
      </c>
      <c r="AM342" s="57">
        <v>19.41347</v>
      </c>
      <c r="AN342" s="16">
        <f t="shared" si="7"/>
        <v>-0.02406866996</v>
      </c>
      <c r="AR342" s="89">
        <v>42807.0</v>
      </c>
      <c r="AS342" s="57">
        <v>2.777976</v>
      </c>
      <c r="AT342" s="16">
        <f t="shared" si="8"/>
        <v>-0.0149251826</v>
      </c>
      <c r="AX342" s="89">
        <v>42807.0</v>
      </c>
      <c r="AY342" s="57">
        <v>0.264155</v>
      </c>
      <c r="AZ342" s="16">
        <f t="shared" si="9"/>
        <v>-0.008631851532</v>
      </c>
      <c r="BD342" s="89">
        <v>42807.0</v>
      </c>
      <c r="BE342" s="57">
        <v>1.420106</v>
      </c>
      <c r="BF342" s="16">
        <f t="shared" si="10"/>
        <v>0.01764770376</v>
      </c>
    </row>
    <row r="343" ht="15.75" customHeight="1">
      <c r="B343" s="89">
        <v>42808.0</v>
      </c>
      <c r="C343" s="57">
        <v>6.567104</v>
      </c>
      <c r="D343" s="16">
        <f t="shared" si="1"/>
        <v>0.005665757952</v>
      </c>
      <c r="H343" s="89">
        <v>42808.0</v>
      </c>
      <c r="I343" s="57">
        <v>7.887754</v>
      </c>
      <c r="J343" s="16">
        <f t="shared" si="2"/>
        <v>0.004149246591</v>
      </c>
      <c r="N343" s="89">
        <v>42808.0</v>
      </c>
      <c r="O343" s="57">
        <v>34.3574</v>
      </c>
      <c r="P343" s="16">
        <f t="shared" si="3"/>
        <v>-0.01055554484</v>
      </c>
      <c r="T343" s="89">
        <v>42808.0</v>
      </c>
      <c r="U343" s="57">
        <v>3.013676</v>
      </c>
      <c r="V343" s="16">
        <f t="shared" si="4"/>
        <v>0</v>
      </c>
      <c r="Z343" s="89">
        <v>42808.0</v>
      </c>
      <c r="AA343" s="81" t="s">
        <v>226</v>
      </c>
      <c r="AB343" s="16" t="str">
        <f t="shared" si="5"/>
        <v>#VALUE!</v>
      </c>
      <c r="AF343" s="89">
        <v>42808.0</v>
      </c>
      <c r="AG343" s="57">
        <v>17.83703</v>
      </c>
      <c r="AH343" s="16">
        <f t="shared" si="6"/>
        <v>0.0009320767973</v>
      </c>
      <c r="AL343" s="89">
        <v>42808.0</v>
      </c>
      <c r="AM343" s="57">
        <v>19.38258</v>
      </c>
      <c r="AN343" s="16">
        <f t="shared" si="7"/>
        <v>-0.001591163249</v>
      </c>
      <c r="AR343" s="89">
        <v>42808.0</v>
      </c>
      <c r="AS343" s="57">
        <v>2.76114</v>
      </c>
      <c r="AT343" s="16">
        <f t="shared" si="8"/>
        <v>-0.006060527521</v>
      </c>
      <c r="AX343" s="89">
        <v>42808.0</v>
      </c>
      <c r="AY343" s="57">
        <v>0.26671</v>
      </c>
      <c r="AZ343" s="16">
        <f t="shared" si="9"/>
        <v>0.00967235146</v>
      </c>
      <c r="BD343" s="89">
        <v>42808.0</v>
      </c>
      <c r="BE343" s="57">
        <v>1.403688</v>
      </c>
      <c r="BF343" s="16">
        <f t="shared" si="10"/>
        <v>-0.01156110882</v>
      </c>
    </row>
    <row r="344" ht="15.75" customHeight="1">
      <c r="B344" s="89">
        <v>42809.0</v>
      </c>
      <c r="C344" s="57">
        <v>6.519007</v>
      </c>
      <c r="D344" s="16">
        <f t="shared" si="1"/>
        <v>-0.007323928477</v>
      </c>
      <c r="H344" s="89">
        <v>42809.0</v>
      </c>
      <c r="I344" s="57">
        <v>7.881236</v>
      </c>
      <c r="J344" s="16">
        <f t="shared" si="2"/>
        <v>-0.0008263442293</v>
      </c>
      <c r="N344" s="89">
        <v>42809.0</v>
      </c>
      <c r="O344" s="57">
        <v>34.3574</v>
      </c>
      <c r="P344" s="16">
        <f t="shared" si="3"/>
        <v>0</v>
      </c>
      <c r="T344" s="89">
        <v>42809.0</v>
      </c>
      <c r="U344" s="57">
        <v>2.998903</v>
      </c>
      <c r="V344" s="16">
        <f t="shared" si="4"/>
        <v>-0.004901986809</v>
      </c>
      <c r="Z344" s="89">
        <v>42809.0</v>
      </c>
      <c r="AA344" s="81" t="s">
        <v>226</v>
      </c>
      <c r="AB344" s="16" t="str">
        <f t="shared" si="5"/>
        <v>#VALUE!</v>
      </c>
      <c r="AF344" s="89">
        <v>42809.0</v>
      </c>
      <c r="AG344" s="57">
        <v>17.70416</v>
      </c>
      <c r="AH344" s="16">
        <f t="shared" si="6"/>
        <v>-0.007449110082</v>
      </c>
      <c r="AL344" s="89">
        <v>42809.0</v>
      </c>
      <c r="AM344" s="57">
        <v>19.36714</v>
      </c>
      <c r="AN344" s="16">
        <f t="shared" si="7"/>
        <v>-0.0007965915786</v>
      </c>
      <c r="AR344" s="89">
        <v>42809.0</v>
      </c>
      <c r="AS344" s="57">
        <v>2.777976</v>
      </c>
      <c r="AT344" s="16">
        <f t="shared" si="8"/>
        <v>0.006097481475</v>
      </c>
      <c r="AX344" s="89">
        <v>42809.0</v>
      </c>
      <c r="AY344" s="57">
        <v>0.265689</v>
      </c>
      <c r="AZ344" s="16">
        <f t="shared" si="9"/>
        <v>-0.003828127929</v>
      </c>
      <c r="BD344" s="89">
        <v>42809.0</v>
      </c>
      <c r="BE344" s="57">
        <v>1.403688</v>
      </c>
      <c r="BF344" s="16">
        <f t="shared" si="10"/>
        <v>0</v>
      </c>
    </row>
    <row r="345" ht="15.75" customHeight="1">
      <c r="B345" s="89">
        <v>42810.0</v>
      </c>
      <c r="C345" s="57">
        <v>6.522707</v>
      </c>
      <c r="D345" s="16">
        <f t="shared" si="1"/>
        <v>0.000567571104</v>
      </c>
      <c r="H345" s="89">
        <v>42810.0</v>
      </c>
      <c r="I345" s="57">
        <v>7.933386</v>
      </c>
      <c r="J345" s="16">
        <f t="shared" si="2"/>
        <v>0.006616982412</v>
      </c>
      <c r="N345" s="89">
        <v>42810.0</v>
      </c>
      <c r="O345" s="57">
        <v>34.53102</v>
      </c>
      <c r="P345" s="16">
        <f t="shared" si="3"/>
        <v>0.005053350952</v>
      </c>
      <c r="T345" s="89">
        <v>42810.0</v>
      </c>
      <c r="U345" s="57">
        <v>3.065382</v>
      </c>
      <c r="V345" s="16">
        <f t="shared" si="4"/>
        <v>0.02216777268</v>
      </c>
      <c r="Z345" s="89">
        <v>42810.0</v>
      </c>
      <c r="AA345" s="81" t="s">
        <v>226</v>
      </c>
      <c r="AB345" s="16" t="str">
        <f t="shared" si="5"/>
        <v>#VALUE!</v>
      </c>
      <c r="AF345" s="89">
        <v>42810.0</v>
      </c>
      <c r="AG345" s="57">
        <v>17.92007</v>
      </c>
      <c r="AH345" s="16">
        <f t="shared" si="6"/>
        <v>0.01219543881</v>
      </c>
      <c r="AL345" s="89">
        <v>42810.0</v>
      </c>
      <c r="AM345" s="57">
        <v>19.0737</v>
      </c>
      <c r="AN345" s="16">
        <f t="shared" si="7"/>
        <v>-0.01515143692</v>
      </c>
      <c r="AR345" s="89">
        <v>42810.0</v>
      </c>
      <c r="AS345" s="57">
        <v>2.828485</v>
      </c>
      <c r="AT345" s="16">
        <f t="shared" si="8"/>
        <v>0.01818194254</v>
      </c>
      <c r="AX345" s="89">
        <v>42810.0</v>
      </c>
      <c r="AY345" s="57">
        <v>0.267477</v>
      </c>
      <c r="AZ345" s="16">
        <f t="shared" si="9"/>
        <v>0.006729672662</v>
      </c>
      <c r="BD345" s="89">
        <v>42810.0</v>
      </c>
      <c r="BE345" s="57">
        <v>1.403688</v>
      </c>
      <c r="BF345" s="16">
        <f t="shared" si="10"/>
        <v>0</v>
      </c>
    </row>
    <row r="346" ht="15.75" customHeight="1">
      <c r="B346" s="89">
        <v>42811.0</v>
      </c>
      <c r="C346" s="57">
        <v>6.618901</v>
      </c>
      <c r="D346" s="16">
        <f t="shared" si="1"/>
        <v>0.01474755803</v>
      </c>
      <c r="H346" s="89">
        <v>42811.0</v>
      </c>
      <c r="I346" s="57">
        <v>8.03117</v>
      </c>
      <c r="J346" s="16">
        <f t="shared" si="2"/>
        <v>0.01232563246</v>
      </c>
      <c r="N346" s="89">
        <v>42811.0</v>
      </c>
      <c r="O346" s="57">
        <v>35.09045</v>
      </c>
      <c r="P346" s="16">
        <f t="shared" si="3"/>
        <v>0.01620079569</v>
      </c>
      <c r="T346" s="89">
        <v>42811.0</v>
      </c>
      <c r="U346" s="57">
        <v>3.057994</v>
      </c>
      <c r="V346" s="16">
        <f t="shared" si="4"/>
        <v>-0.002410140074</v>
      </c>
      <c r="Z346" s="89">
        <v>42811.0</v>
      </c>
      <c r="AA346" s="81" t="s">
        <v>226</v>
      </c>
      <c r="AB346" s="16" t="str">
        <f t="shared" si="5"/>
        <v>#VALUE!</v>
      </c>
      <c r="AF346" s="89">
        <v>42811.0</v>
      </c>
      <c r="AG346" s="57">
        <v>18.20241</v>
      </c>
      <c r="AH346" s="16">
        <f t="shared" si="6"/>
        <v>0.01575551881</v>
      </c>
      <c r="AL346" s="89">
        <v>42811.0</v>
      </c>
      <c r="AM346" s="57">
        <v>19.13548</v>
      </c>
      <c r="AN346" s="16">
        <f t="shared" si="7"/>
        <v>0.003239014979</v>
      </c>
      <c r="AR346" s="89">
        <v>42811.0</v>
      </c>
      <c r="AS346" s="57">
        <v>2.786394</v>
      </c>
      <c r="AT346" s="16">
        <f t="shared" si="8"/>
        <v>-0.01488111127</v>
      </c>
      <c r="AX346" s="89">
        <v>42811.0</v>
      </c>
      <c r="AY346" s="57">
        <v>0.268499</v>
      </c>
      <c r="AZ346" s="16">
        <f t="shared" si="9"/>
        <v>0.003820889273</v>
      </c>
      <c r="BD346" s="89">
        <v>42811.0</v>
      </c>
      <c r="BE346" s="57">
        <v>1.411897</v>
      </c>
      <c r="BF346" s="16">
        <f t="shared" si="10"/>
        <v>0.005848165689</v>
      </c>
    </row>
    <row r="347" ht="15.75" customHeight="1">
      <c r="B347" s="89">
        <v>42814.0</v>
      </c>
      <c r="C347" s="57">
        <v>6.655899</v>
      </c>
      <c r="D347" s="16">
        <f t="shared" si="1"/>
        <v>0.005589749718</v>
      </c>
      <c r="H347" s="89">
        <v>42814.0</v>
      </c>
      <c r="I347" s="57">
        <v>8.096358</v>
      </c>
      <c r="J347" s="16">
        <f t="shared" si="2"/>
        <v>0.008116874627</v>
      </c>
      <c r="N347" s="89">
        <v>42814.0</v>
      </c>
      <c r="O347" s="57">
        <v>35.01329</v>
      </c>
      <c r="P347" s="16">
        <f t="shared" si="3"/>
        <v>-0.002198888871</v>
      </c>
      <c r="T347" s="89">
        <v>42814.0</v>
      </c>
      <c r="U347" s="57">
        <v>3.028448</v>
      </c>
      <c r="V347" s="16">
        <f t="shared" si="4"/>
        <v>-0.009661889461</v>
      </c>
      <c r="Z347" s="89">
        <v>42814.0</v>
      </c>
      <c r="AA347" s="81" t="s">
        <v>226</v>
      </c>
      <c r="AB347" s="16" t="str">
        <f t="shared" si="5"/>
        <v>#VALUE!</v>
      </c>
      <c r="AF347" s="89">
        <v>42814.0</v>
      </c>
      <c r="AG347" s="57">
        <v>18.61761</v>
      </c>
      <c r="AH347" s="16">
        <f t="shared" si="6"/>
        <v>0.02281016635</v>
      </c>
      <c r="AL347" s="89">
        <v>42814.0</v>
      </c>
      <c r="AM347" s="57">
        <v>19.15092</v>
      </c>
      <c r="AN347" s="16">
        <f t="shared" si="7"/>
        <v>0.0008068781133</v>
      </c>
      <c r="AR347" s="89">
        <v>42814.0</v>
      </c>
      <c r="AS347" s="57">
        <v>2.794812</v>
      </c>
      <c r="AT347" s="16">
        <f t="shared" si="8"/>
        <v>0.003021109003</v>
      </c>
      <c r="AX347" s="89">
        <v>42814.0</v>
      </c>
      <c r="AY347" s="57">
        <v>0.266966</v>
      </c>
      <c r="AZ347" s="16">
        <f t="shared" si="9"/>
        <v>-0.005709518471</v>
      </c>
      <c r="BD347" s="89">
        <v>42814.0</v>
      </c>
      <c r="BE347" s="57">
        <v>1.38727</v>
      </c>
      <c r="BF347" s="16">
        <f t="shared" si="10"/>
        <v>-0.01744249049</v>
      </c>
    </row>
    <row r="348" ht="15.75" customHeight="1">
      <c r="B348" s="89">
        <v>42815.0</v>
      </c>
      <c r="C348" s="57">
        <v>6.748393</v>
      </c>
      <c r="D348" s="16">
        <f t="shared" si="1"/>
        <v>0.013896545</v>
      </c>
      <c r="H348" s="89">
        <v>42815.0</v>
      </c>
      <c r="I348" s="57">
        <v>7.972499</v>
      </c>
      <c r="J348" s="16">
        <f t="shared" si="2"/>
        <v>-0.01529811305</v>
      </c>
      <c r="N348" s="89">
        <v>42815.0</v>
      </c>
      <c r="O348" s="57">
        <v>35.24479</v>
      </c>
      <c r="P348" s="16">
        <f t="shared" si="3"/>
        <v>0.006611775129</v>
      </c>
      <c r="T348" s="89">
        <v>42815.0</v>
      </c>
      <c r="U348" s="57">
        <v>3.00629</v>
      </c>
      <c r="V348" s="16">
        <f t="shared" si="4"/>
        <v>-0.007316618941</v>
      </c>
      <c r="Z348" s="89">
        <v>42815.0</v>
      </c>
      <c r="AA348" s="81" t="s">
        <v>226</v>
      </c>
      <c r="AB348" s="16" t="str">
        <f t="shared" si="5"/>
        <v>#VALUE!</v>
      </c>
      <c r="AF348" s="89">
        <v>42815.0</v>
      </c>
      <c r="AG348" s="57">
        <v>19.0162</v>
      </c>
      <c r="AH348" s="16">
        <f t="shared" si="6"/>
        <v>0.02140930012</v>
      </c>
      <c r="AL348" s="89">
        <v>42815.0</v>
      </c>
      <c r="AM348" s="57">
        <v>18.91925</v>
      </c>
      <c r="AN348" s="16">
        <f t="shared" si="7"/>
        <v>-0.01209706897</v>
      </c>
      <c r="AR348" s="89">
        <v>42815.0</v>
      </c>
      <c r="AS348" s="57">
        <v>2.786394</v>
      </c>
      <c r="AT348" s="16">
        <f t="shared" si="8"/>
        <v>-0.003012009395</v>
      </c>
      <c r="AX348" s="89">
        <v>42815.0</v>
      </c>
      <c r="AY348" s="57">
        <v>0.266455</v>
      </c>
      <c r="AZ348" s="16">
        <f t="shared" si="9"/>
        <v>-0.001914101421</v>
      </c>
      <c r="BD348" s="89">
        <v>42815.0</v>
      </c>
      <c r="BE348" s="57">
        <v>1.461149</v>
      </c>
      <c r="BF348" s="16">
        <f t="shared" si="10"/>
        <v>0.05325495397</v>
      </c>
    </row>
    <row r="349" ht="15.75" customHeight="1">
      <c r="B349" s="89">
        <v>42816.0</v>
      </c>
      <c r="C349" s="57">
        <v>6.611501</v>
      </c>
      <c r="D349" s="16">
        <f t="shared" si="1"/>
        <v>-0.02028512566</v>
      </c>
      <c r="H349" s="89">
        <v>42816.0</v>
      </c>
      <c r="I349" s="57">
        <v>7.87472</v>
      </c>
      <c r="J349" s="16">
        <f t="shared" si="2"/>
        <v>-0.01226453588</v>
      </c>
      <c r="N349" s="89">
        <v>42816.0</v>
      </c>
      <c r="O349" s="57">
        <v>34.72393</v>
      </c>
      <c r="P349" s="16">
        <f t="shared" si="3"/>
        <v>-0.01477835447</v>
      </c>
      <c r="T349" s="89">
        <v>42816.0</v>
      </c>
      <c r="U349" s="57">
        <v>3.028448</v>
      </c>
      <c r="V349" s="16">
        <f t="shared" si="4"/>
        <v>0.007370546421</v>
      </c>
      <c r="Z349" s="89">
        <v>42816.0</v>
      </c>
      <c r="AA349" s="81" t="s">
        <v>226</v>
      </c>
      <c r="AB349" s="16" t="str">
        <f t="shared" si="5"/>
        <v>#VALUE!</v>
      </c>
      <c r="AF349" s="89">
        <v>42816.0</v>
      </c>
      <c r="AG349" s="57">
        <v>18.88334</v>
      </c>
      <c r="AH349" s="16">
        <f t="shared" si="6"/>
        <v>-0.00698667452</v>
      </c>
      <c r="AL349" s="89">
        <v>42816.0</v>
      </c>
      <c r="AM349" s="57">
        <v>18.62581</v>
      </c>
      <c r="AN349" s="16">
        <f t="shared" si="7"/>
        <v>-0.01551012857</v>
      </c>
      <c r="AR349" s="89">
        <v>42816.0</v>
      </c>
      <c r="AS349" s="57">
        <v>2.786394</v>
      </c>
      <c r="AT349" s="16">
        <f t="shared" si="8"/>
        <v>0</v>
      </c>
      <c r="AX349" s="89">
        <v>42816.0</v>
      </c>
      <c r="AY349" s="57">
        <v>0.26671</v>
      </c>
      <c r="AZ349" s="16">
        <f t="shared" si="9"/>
        <v>0.0009570096264</v>
      </c>
      <c r="BD349" s="89">
        <v>42816.0</v>
      </c>
      <c r="BE349" s="57">
        <v>1.748453</v>
      </c>
      <c r="BF349" s="16">
        <f t="shared" si="10"/>
        <v>0.1966288175</v>
      </c>
    </row>
    <row r="350" ht="15.75" customHeight="1">
      <c r="B350" s="89">
        <v>42817.0</v>
      </c>
      <c r="C350" s="57">
        <v>6.622601</v>
      </c>
      <c r="D350" s="16">
        <f t="shared" si="1"/>
        <v>0.001678892584</v>
      </c>
      <c r="H350" s="89">
        <v>42817.0</v>
      </c>
      <c r="I350" s="57">
        <v>7.887754</v>
      </c>
      <c r="J350" s="16">
        <f t="shared" si="2"/>
        <v>0.001655169962</v>
      </c>
      <c r="N350" s="89">
        <v>42817.0</v>
      </c>
      <c r="O350" s="57">
        <v>34.74321</v>
      </c>
      <c r="P350" s="16">
        <f t="shared" si="3"/>
        <v>0.0005552366912</v>
      </c>
      <c r="T350" s="89">
        <v>42817.0</v>
      </c>
      <c r="U350" s="57">
        <v>3.065382</v>
      </c>
      <c r="V350" s="16">
        <f t="shared" si="4"/>
        <v>0.01219568571</v>
      </c>
      <c r="Z350" s="89">
        <v>42817.0</v>
      </c>
      <c r="AA350" s="81" t="s">
        <v>226</v>
      </c>
      <c r="AB350" s="16" t="str">
        <f t="shared" si="5"/>
        <v>#VALUE!</v>
      </c>
      <c r="AF350" s="89">
        <v>42817.0</v>
      </c>
      <c r="AG350" s="57">
        <v>18.94977</v>
      </c>
      <c r="AH350" s="16">
        <f t="shared" si="6"/>
        <v>0.003517915792</v>
      </c>
      <c r="AL350" s="89">
        <v>42817.0</v>
      </c>
      <c r="AM350" s="57">
        <v>18.56404</v>
      </c>
      <c r="AN350" s="16">
        <f t="shared" si="7"/>
        <v>-0.003316365839</v>
      </c>
      <c r="AR350" s="89">
        <v>42817.0</v>
      </c>
      <c r="AS350" s="57">
        <v>2.862157</v>
      </c>
      <c r="AT350" s="16">
        <f t="shared" si="8"/>
        <v>0.02719033992</v>
      </c>
      <c r="AX350" s="89">
        <v>42817.0</v>
      </c>
      <c r="AY350" s="57">
        <v>0.273608</v>
      </c>
      <c r="AZ350" s="16">
        <f t="shared" si="9"/>
        <v>0.02586329721</v>
      </c>
      <c r="BD350" s="89">
        <v>42817.0</v>
      </c>
      <c r="BE350" s="57">
        <v>1.732036</v>
      </c>
      <c r="BF350" s="16">
        <f t="shared" si="10"/>
        <v>-0.009389443125</v>
      </c>
    </row>
    <row r="351" ht="15.75" customHeight="1">
      <c r="B351" s="89">
        <v>42818.0</v>
      </c>
      <c r="C351" s="57">
        <v>6.559704</v>
      </c>
      <c r="D351" s="16">
        <f t="shared" si="1"/>
        <v>-0.0094973259</v>
      </c>
      <c r="H351" s="89">
        <v>42818.0</v>
      </c>
      <c r="I351" s="57">
        <v>7.887754</v>
      </c>
      <c r="J351" s="16">
        <f t="shared" si="2"/>
        <v>0</v>
      </c>
      <c r="N351" s="89">
        <v>42818.0</v>
      </c>
      <c r="O351" s="57">
        <v>34.9747</v>
      </c>
      <c r="P351" s="16">
        <f t="shared" si="3"/>
        <v>0.006662884633</v>
      </c>
      <c r="T351" s="89">
        <v>42818.0</v>
      </c>
      <c r="U351" s="57">
        <v>3.094926</v>
      </c>
      <c r="V351" s="16">
        <f t="shared" si="4"/>
        <v>0.009637950507</v>
      </c>
      <c r="Z351" s="89">
        <v>42818.0</v>
      </c>
      <c r="AA351" s="81" t="s">
        <v>226</v>
      </c>
      <c r="AB351" s="16" t="str">
        <f t="shared" si="5"/>
        <v>#VALUE!</v>
      </c>
      <c r="AF351" s="89">
        <v>42818.0</v>
      </c>
      <c r="AG351" s="57">
        <v>18.88334</v>
      </c>
      <c r="AH351" s="16">
        <f t="shared" si="6"/>
        <v>-0.003505583445</v>
      </c>
      <c r="AL351" s="89">
        <v>42818.0</v>
      </c>
      <c r="AM351" s="57">
        <v>18.71848</v>
      </c>
      <c r="AN351" s="16">
        <f t="shared" si="7"/>
        <v>0.008319309805</v>
      </c>
      <c r="AR351" s="89">
        <v>42818.0</v>
      </c>
      <c r="AS351" s="57">
        <v>2.929502</v>
      </c>
      <c r="AT351" s="16">
        <f t="shared" si="8"/>
        <v>0.02352945698</v>
      </c>
      <c r="AX351" s="89">
        <v>42818.0</v>
      </c>
      <c r="AY351" s="57">
        <v>0.271309</v>
      </c>
      <c r="AZ351" s="16">
        <f t="shared" si="9"/>
        <v>-0.00840253209</v>
      </c>
      <c r="BD351" s="89">
        <v>42818.0</v>
      </c>
      <c r="BE351" s="57">
        <v>1.64174</v>
      </c>
      <c r="BF351" s="16">
        <f t="shared" si="10"/>
        <v>-0.0521328656</v>
      </c>
    </row>
    <row r="352" ht="15.75" customHeight="1">
      <c r="B352" s="89">
        <v>42821.0</v>
      </c>
      <c r="C352" s="57">
        <v>6.485709</v>
      </c>
      <c r="D352" s="16">
        <f t="shared" si="1"/>
        <v>-0.0112802346</v>
      </c>
      <c r="H352" s="89">
        <v>42821.0</v>
      </c>
      <c r="I352" s="57">
        <v>7.835606</v>
      </c>
      <c r="J352" s="16">
        <f t="shared" si="2"/>
        <v>-0.00661126095</v>
      </c>
      <c r="N352" s="89">
        <v>42821.0</v>
      </c>
      <c r="O352" s="57">
        <v>35.01329</v>
      </c>
      <c r="P352" s="16">
        <f t="shared" si="3"/>
        <v>0.001103369007</v>
      </c>
      <c r="T352" s="89">
        <v>42821.0</v>
      </c>
      <c r="U352" s="57">
        <v>3.080154</v>
      </c>
      <c r="V352" s="16">
        <f t="shared" si="4"/>
        <v>-0.00477297357</v>
      </c>
      <c r="Z352" s="89">
        <v>42821.0</v>
      </c>
      <c r="AA352" s="81" t="s">
        <v>226</v>
      </c>
      <c r="AB352" s="16" t="str">
        <f t="shared" si="5"/>
        <v>#VALUE!</v>
      </c>
      <c r="AF352" s="89">
        <v>42821.0</v>
      </c>
      <c r="AG352" s="57">
        <v>18.85012</v>
      </c>
      <c r="AH352" s="16">
        <f t="shared" si="6"/>
        <v>-0.00175922268</v>
      </c>
      <c r="AL352" s="89">
        <v>42821.0</v>
      </c>
      <c r="AM352" s="57">
        <v>18.99648</v>
      </c>
      <c r="AN352" s="16">
        <f t="shared" si="7"/>
        <v>0.01485163325</v>
      </c>
      <c r="AR352" s="89">
        <v>42821.0</v>
      </c>
      <c r="AS352" s="57">
        <v>2.828485</v>
      </c>
      <c r="AT352" s="16">
        <f t="shared" si="8"/>
        <v>-0.03448265268</v>
      </c>
      <c r="AX352" s="89">
        <v>42821.0</v>
      </c>
      <c r="AY352" s="57">
        <v>0.274374</v>
      </c>
      <c r="AZ352" s="16">
        <f t="shared" si="9"/>
        <v>0.01129708193</v>
      </c>
      <c r="BD352" s="89">
        <v>42821.0</v>
      </c>
      <c r="BE352" s="57">
        <v>1.649949</v>
      </c>
      <c r="BF352" s="16">
        <f t="shared" si="10"/>
        <v>0.005000182733</v>
      </c>
    </row>
    <row r="353" ht="15.75" customHeight="1">
      <c r="B353" s="89">
        <v>42822.0</v>
      </c>
      <c r="C353" s="57">
        <v>6.533805</v>
      </c>
      <c r="D353" s="16">
        <f t="shared" si="1"/>
        <v>0.007415688863</v>
      </c>
      <c r="H353" s="89">
        <v>42822.0</v>
      </c>
      <c r="I353" s="57">
        <v>7.926868</v>
      </c>
      <c r="J353" s="16">
        <f t="shared" si="2"/>
        <v>0.01164708894</v>
      </c>
      <c r="N353" s="89">
        <v>42822.0</v>
      </c>
      <c r="O353" s="57">
        <v>34.64676</v>
      </c>
      <c r="P353" s="16">
        <f t="shared" si="3"/>
        <v>-0.01046831075</v>
      </c>
      <c r="T353" s="89">
        <v>42822.0</v>
      </c>
      <c r="U353" s="57">
        <v>3.109699</v>
      </c>
      <c r="V353" s="16">
        <f t="shared" si="4"/>
        <v>0.009592052865</v>
      </c>
      <c r="Z353" s="89">
        <v>42822.0</v>
      </c>
      <c r="AA353" s="81" t="s">
        <v>226</v>
      </c>
      <c r="AB353" s="16" t="str">
        <f t="shared" si="5"/>
        <v>#VALUE!</v>
      </c>
      <c r="AF353" s="89">
        <v>42822.0</v>
      </c>
      <c r="AG353" s="57">
        <v>18.75047</v>
      </c>
      <c r="AH353" s="16">
        <f t="shared" si="6"/>
        <v>-0.005286438495</v>
      </c>
      <c r="AL353" s="89">
        <v>42822.0</v>
      </c>
      <c r="AM353" s="57">
        <v>19.01192</v>
      </c>
      <c r="AN353" s="16">
        <f t="shared" si="7"/>
        <v>0.0008127821575</v>
      </c>
      <c r="AR353" s="89">
        <v>42822.0</v>
      </c>
      <c r="AS353" s="57">
        <v>2.820066</v>
      </c>
      <c r="AT353" s="16">
        <f t="shared" si="8"/>
        <v>-0.00297650509</v>
      </c>
      <c r="AX353" s="89">
        <v>42822.0</v>
      </c>
      <c r="AY353" s="57">
        <v>0.275652</v>
      </c>
      <c r="AZ353" s="16">
        <f t="shared" si="9"/>
        <v>0.004657875746</v>
      </c>
      <c r="BD353" s="89">
        <v>42822.0</v>
      </c>
      <c r="BE353" s="57">
        <v>1.600697</v>
      </c>
      <c r="BF353" s="16">
        <f t="shared" si="10"/>
        <v>-0.02985061963</v>
      </c>
    </row>
    <row r="354" ht="15.75" customHeight="1">
      <c r="B354" s="89">
        <v>42823.0</v>
      </c>
      <c r="C354" s="57">
        <v>6.648499</v>
      </c>
      <c r="D354" s="16">
        <f t="shared" si="1"/>
        <v>0.01755393679</v>
      </c>
      <c r="H354" s="89">
        <v>42823.0</v>
      </c>
      <c r="I354" s="57">
        <v>7.803012</v>
      </c>
      <c r="J354" s="16">
        <f t="shared" si="2"/>
        <v>-0.01562483442</v>
      </c>
      <c r="N354" s="89">
        <v>42823.0</v>
      </c>
      <c r="O354" s="57">
        <v>34.91684</v>
      </c>
      <c r="P354" s="16">
        <f t="shared" si="3"/>
        <v>0.007795245501</v>
      </c>
      <c r="T354" s="89">
        <v>42823.0</v>
      </c>
      <c r="U354" s="57">
        <v>3.08754</v>
      </c>
      <c r="V354" s="16">
        <f t="shared" si="4"/>
        <v>-0.00712577005</v>
      </c>
      <c r="Z354" s="89">
        <v>42823.0</v>
      </c>
      <c r="AA354" s="81" t="s">
        <v>226</v>
      </c>
      <c r="AB354" s="16" t="str">
        <f t="shared" si="5"/>
        <v>#VALUE!</v>
      </c>
      <c r="AF354" s="89">
        <v>42823.0</v>
      </c>
      <c r="AG354" s="57">
        <v>18.46813</v>
      </c>
      <c r="AH354" s="16">
        <f t="shared" si="6"/>
        <v>-0.01505775589</v>
      </c>
      <c r="AL354" s="89">
        <v>42823.0</v>
      </c>
      <c r="AM354" s="57">
        <v>18.74937</v>
      </c>
      <c r="AN354" s="16">
        <f t="shared" si="7"/>
        <v>-0.01380975725</v>
      </c>
      <c r="AR354" s="89">
        <v>42823.0</v>
      </c>
      <c r="AS354" s="57">
        <v>2.820066</v>
      </c>
      <c r="AT354" s="16">
        <f t="shared" si="8"/>
        <v>0</v>
      </c>
      <c r="AX354" s="89">
        <v>42823.0</v>
      </c>
      <c r="AY354" s="57">
        <v>0.274119</v>
      </c>
      <c r="AZ354" s="16">
        <f t="shared" si="9"/>
        <v>-0.005561359976</v>
      </c>
      <c r="BD354" s="89">
        <v>42823.0</v>
      </c>
      <c r="BE354" s="57">
        <v>1.600697</v>
      </c>
      <c r="BF354" s="16">
        <f t="shared" si="10"/>
        <v>0</v>
      </c>
    </row>
    <row r="355" ht="15.75" customHeight="1">
      <c r="B355" s="89">
        <v>42824.0</v>
      </c>
      <c r="C355" s="57">
        <v>6.737293</v>
      </c>
      <c r="D355" s="16">
        <f t="shared" si="1"/>
        <v>0.01335549573</v>
      </c>
      <c r="H355" s="89">
        <v>42824.0</v>
      </c>
      <c r="I355" s="57">
        <v>7.848643</v>
      </c>
      <c r="J355" s="16">
        <f t="shared" si="2"/>
        <v>0.005847870028</v>
      </c>
      <c r="N355" s="89">
        <v>42824.0</v>
      </c>
      <c r="O355" s="57">
        <v>34.93613</v>
      </c>
      <c r="P355" s="16">
        <f t="shared" si="3"/>
        <v>0.0005524554914</v>
      </c>
      <c r="T355" s="89">
        <v>42824.0</v>
      </c>
      <c r="U355" s="57">
        <v>3.065382</v>
      </c>
      <c r="V355" s="16">
        <f t="shared" si="4"/>
        <v>-0.007176587186</v>
      </c>
      <c r="Z355" s="89">
        <v>42824.0</v>
      </c>
      <c r="AA355" s="81" t="s">
        <v>226</v>
      </c>
      <c r="AB355" s="16" t="str">
        <f t="shared" si="5"/>
        <v>#VALUE!</v>
      </c>
      <c r="AF355" s="89">
        <v>42824.0</v>
      </c>
      <c r="AG355" s="57">
        <v>18.45153</v>
      </c>
      <c r="AH355" s="16">
        <f t="shared" si="6"/>
        <v>-0.0008988457413</v>
      </c>
      <c r="AL355" s="89">
        <v>42824.0</v>
      </c>
      <c r="AM355" s="57">
        <v>18.84204</v>
      </c>
      <c r="AN355" s="16">
        <f t="shared" si="7"/>
        <v>0.00494256607</v>
      </c>
      <c r="AR355" s="89">
        <v>42824.0</v>
      </c>
      <c r="AS355" s="57">
        <v>2.828485</v>
      </c>
      <c r="AT355" s="16">
        <f t="shared" si="8"/>
        <v>0.002985391122</v>
      </c>
      <c r="AX355" s="89">
        <v>42824.0</v>
      </c>
      <c r="AY355" s="57">
        <v>0.27182</v>
      </c>
      <c r="AZ355" s="16">
        <f t="shared" si="9"/>
        <v>-0.008386868477</v>
      </c>
      <c r="BD355" s="89">
        <v>42824.0</v>
      </c>
      <c r="BE355" s="57">
        <v>1.592488</v>
      </c>
      <c r="BF355" s="16">
        <f t="shared" si="10"/>
        <v>-0.005128390945</v>
      </c>
    </row>
    <row r="356" ht="15.75" customHeight="1">
      <c r="B356" s="89">
        <v>42825.0</v>
      </c>
      <c r="C356" s="57">
        <v>6.674397</v>
      </c>
      <c r="D356" s="16">
        <f t="shared" si="1"/>
        <v>-0.009335500178</v>
      </c>
      <c r="H356" s="89">
        <v>42825.0</v>
      </c>
      <c r="I356" s="57">
        <v>7.803012</v>
      </c>
      <c r="J356" s="16">
        <f t="shared" si="2"/>
        <v>-0.005813871264</v>
      </c>
      <c r="N356" s="89">
        <v>42825.0</v>
      </c>
      <c r="O356" s="57">
        <v>34.37669</v>
      </c>
      <c r="P356" s="16">
        <f t="shared" si="3"/>
        <v>-0.01601322184</v>
      </c>
      <c r="T356" s="89">
        <v>42825.0</v>
      </c>
      <c r="U356" s="57">
        <v>3.080154</v>
      </c>
      <c r="V356" s="16">
        <f t="shared" si="4"/>
        <v>0.004818975253</v>
      </c>
      <c r="Z356" s="89">
        <v>42825.0</v>
      </c>
      <c r="AA356" s="81" t="s">
        <v>226</v>
      </c>
      <c r="AB356" s="16" t="str">
        <f t="shared" si="5"/>
        <v>#VALUE!</v>
      </c>
      <c r="AF356" s="89">
        <v>42825.0</v>
      </c>
      <c r="AG356" s="57">
        <v>18.8169</v>
      </c>
      <c r="AH356" s="16">
        <f t="shared" si="6"/>
        <v>0.01980160995</v>
      </c>
      <c r="AL356" s="89">
        <v>42825.0</v>
      </c>
      <c r="AM356" s="57">
        <v>18.70013</v>
      </c>
      <c r="AN356" s="16">
        <f t="shared" si="7"/>
        <v>-0.0075315624</v>
      </c>
      <c r="AR356" s="89">
        <v>42825.0</v>
      </c>
      <c r="AS356" s="57">
        <v>2.811649</v>
      </c>
      <c r="AT356" s="16">
        <f t="shared" si="8"/>
        <v>-0.005952303088</v>
      </c>
      <c r="AX356" s="89">
        <v>42825.0</v>
      </c>
      <c r="AY356" s="57">
        <v>0.274374</v>
      </c>
      <c r="AZ356" s="16">
        <f t="shared" si="9"/>
        <v>0.009395923773</v>
      </c>
      <c r="BD356" s="89">
        <v>42825.0</v>
      </c>
      <c r="BE356" s="57">
        <v>1.592488</v>
      </c>
      <c r="BF356" s="16">
        <f t="shared" si="10"/>
        <v>0</v>
      </c>
    </row>
    <row r="357" ht="15.75" customHeight="1">
      <c r="B357" s="89">
        <v>42828.0</v>
      </c>
      <c r="C357" s="57">
        <v>6.604102</v>
      </c>
      <c r="D357" s="16">
        <f t="shared" si="1"/>
        <v>-0.01053203758</v>
      </c>
      <c r="H357" s="89">
        <v>42828.0</v>
      </c>
      <c r="I357" s="57">
        <v>7.776936</v>
      </c>
      <c r="J357" s="16">
        <f t="shared" si="2"/>
        <v>-0.003341786479</v>
      </c>
      <c r="N357" s="89">
        <v>42828.0</v>
      </c>
      <c r="O357" s="57">
        <v>33.87512</v>
      </c>
      <c r="P357" s="16">
        <f t="shared" si="3"/>
        <v>-0.01459040996</v>
      </c>
      <c r="T357" s="89">
        <v>42828.0</v>
      </c>
      <c r="U357" s="57">
        <v>3.035835</v>
      </c>
      <c r="V357" s="16">
        <f t="shared" si="4"/>
        <v>-0.01438856629</v>
      </c>
      <c r="Z357" s="89">
        <v>42828.0</v>
      </c>
      <c r="AA357" s="81" t="s">
        <v>226</v>
      </c>
      <c r="AB357" s="16" t="str">
        <f t="shared" si="5"/>
        <v>#VALUE!</v>
      </c>
      <c r="AF357" s="89">
        <v>42828.0</v>
      </c>
      <c r="AG357" s="57">
        <v>18.92704</v>
      </c>
      <c r="AH357" s="16">
        <f t="shared" si="6"/>
        <v>0.005853248941</v>
      </c>
      <c r="AL357" s="89">
        <v>42828.0</v>
      </c>
      <c r="AM357" s="57">
        <v>18.7632</v>
      </c>
      <c r="AN357" s="16">
        <f t="shared" si="7"/>
        <v>0.003372703826</v>
      </c>
      <c r="AR357" s="89">
        <v>42828.0</v>
      </c>
      <c r="AS357" s="57">
        <v>2.878993</v>
      </c>
      <c r="AT357" s="16">
        <f t="shared" si="8"/>
        <v>0.02395178061</v>
      </c>
      <c r="AX357" s="89">
        <v>42828.0</v>
      </c>
      <c r="AY357" s="57">
        <v>0.272331</v>
      </c>
      <c r="AZ357" s="16">
        <f t="shared" si="9"/>
        <v>-0.007446040806</v>
      </c>
      <c r="BD357" s="89">
        <v>42828.0</v>
      </c>
      <c r="BE357" s="57">
        <v>1.584279</v>
      </c>
      <c r="BF357" s="16">
        <f t="shared" si="10"/>
        <v>-0.005154826912</v>
      </c>
    </row>
    <row r="358" ht="15.75" customHeight="1">
      <c r="B358" s="89">
        <v>42829.0</v>
      </c>
      <c r="C358" s="57">
        <v>6.585649</v>
      </c>
      <c r="D358" s="16">
        <f t="shared" si="1"/>
        <v>-0.00279417247</v>
      </c>
      <c r="H358" s="89">
        <v>42829.0</v>
      </c>
      <c r="I358" s="57">
        <v>7.803012</v>
      </c>
      <c r="J358" s="16">
        <f t="shared" si="2"/>
        <v>0.003352991461</v>
      </c>
      <c r="N358" s="89">
        <v>42829.0</v>
      </c>
      <c r="O358" s="57">
        <v>33.2771</v>
      </c>
      <c r="P358" s="16">
        <f t="shared" si="3"/>
        <v>-0.0176536644</v>
      </c>
      <c r="T358" s="89">
        <v>42829.0</v>
      </c>
      <c r="U358" s="57">
        <v>3.013676</v>
      </c>
      <c r="V358" s="16">
        <f t="shared" si="4"/>
        <v>-0.007299145046</v>
      </c>
      <c r="Z358" s="89">
        <v>42829.0</v>
      </c>
      <c r="AA358" s="81" t="s">
        <v>226</v>
      </c>
      <c r="AB358" s="16" t="str">
        <f t="shared" si="5"/>
        <v>#VALUE!</v>
      </c>
      <c r="AF358" s="89">
        <v>42829.0</v>
      </c>
      <c r="AG358" s="57">
        <v>18.97829</v>
      </c>
      <c r="AH358" s="16">
        <f t="shared" si="6"/>
        <v>0.002707766243</v>
      </c>
      <c r="AL358" s="89">
        <v>42829.0</v>
      </c>
      <c r="AM358" s="57">
        <v>19.34659</v>
      </c>
      <c r="AN358" s="16">
        <f t="shared" si="7"/>
        <v>0.03109224439</v>
      </c>
      <c r="AR358" s="89">
        <v>42829.0</v>
      </c>
      <c r="AS358" s="57">
        <v>2.921084</v>
      </c>
      <c r="AT358" s="16">
        <f t="shared" si="8"/>
        <v>0.01462004249</v>
      </c>
      <c r="AX358" s="89">
        <v>42829.0</v>
      </c>
      <c r="AY358" s="57">
        <v>0.272331</v>
      </c>
      <c r="AZ358" s="16">
        <f t="shared" si="9"/>
        <v>0</v>
      </c>
      <c r="BD358" s="89">
        <v>42829.0</v>
      </c>
      <c r="BE358" s="57">
        <v>1.567863</v>
      </c>
      <c r="BF358" s="16">
        <f t="shared" si="10"/>
        <v>-0.01036181127</v>
      </c>
    </row>
    <row r="359" ht="15.75" customHeight="1">
      <c r="B359" s="89">
        <v>42830.0</v>
      </c>
      <c r="C359" s="57">
        <v>6.764607</v>
      </c>
      <c r="D359" s="16">
        <f t="shared" si="1"/>
        <v>0.02717393533</v>
      </c>
      <c r="H359" s="89">
        <v>42830.0</v>
      </c>
      <c r="I359" s="57">
        <v>7.822569</v>
      </c>
      <c r="J359" s="16">
        <f t="shared" si="2"/>
        <v>0.00250633986</v>
      </c>
      <c r="N359" s="89">
        <v>42830.0</v>
      </c>
      <c r="O359" s="57">
        <v>33.52788</v>
      </c>
      <c r="P359" s="16">
        <f t="shared" si="3"/>
        <v>0.007536113423</v>
      </c>
      <c r="T359" s="89">
        <v>42830.0</v>
      </c>
      <c r="U359" s="57">
        <v>3.08754</v>
      </c>
      <c r="V359" s="16">
        <f t="shared" si="4"/>
        <v>0.02450960223</v>
      </c>
      <c r="Z359" s="89">
        <v>42830.0</v>
      </c>
      <c r="AA359" s="81" t="s">
        <v>226</v>
      </c>
      <c r="AB359" s="16" t="str">
        <f t="shared" si="5"/>
        <v>#VALUE!</v>
      </c>
      <c r="AF359" s="89">
        <v>42830.0</v>
      </c>
      <c r="AG359" s="57">
        <v>19.28577</v>
      </c>
      <c r="AH359" s="16">
        <f t="shared" si="6"/>
        <v>0.01620167044</v>
      </c>
      <c r="AL359" s="89">
        <v>42830.0</v>
      </c>
      <c r="AM359" s="57">
        <v>19.01548</v>
      </c>
      <c r="AN359" s="16">
        <f t="shared" si="7"/>
        <v>-0.01711464398</v>
      </c>
      <c r="AR359" s="89">
        <v>42830.0</v>
      </c>
      <c r="AS359" s="57">
        <v>2.904248</v>
      </c>
      <c r="AT359" s="16">
        <f t="shared" si="8"/>
        <v>-0.005763613782</v>
      </c>
      <c r="AX359" s="89">
        <v>42830.0</v>
      </c>
      <c r="AY359" s="57">
        <v>0.277405</v>
      </c>
      <c r="AZ359" s="16">
        <f t="shared" si="9"/>
        <v>0.01863173858</v>
      </c>
      <c r="BD359" s="89">
        <v>42830.0</v>
      </c>
      <c r="BE359" s="57">
        <v>1.567863</v>
      </c>
      <c r="BF359" s="16">
        <f t="shared" si="10"/>
        <v>0</v>
      </c>
    </row>
    <row r="360" ht="15.75" customHeight="1">
      <c r="B360" s="89">
        <v>42831.0</v>
      </c>
      <c r="C360" s="57">
        <v>6.645302</v>
      </c>
      <c r="D360" s="16">
        <f t="shared" si="1"/>
        <v>-0.01763664911</v>
      </c>
      <c r="H360" s="89">
        <v>42831.0</v>
      </c>
      <c r="I360" s="57">
        <v>7.763898</v>
      </c>
      <c r="J360" s="16">
        <f t="shared" si="2"/>
        <v>-0.007500221475</v>
      </c>
      <c r="N360" s="89">
        <v>42831.0</v>
      </c>
      <c r="O360" s="57">
        <v>33.45072</v>
      </c>
      <c r="P360" s="16">
        <f t="shared" si="3"/>
        <v>-0.002301368294</v>
      </c>
      <c r="T360" s="89">
        <v>42831.0</v>
      </c>
      <c r="U360" s="57">
        <v>3.080154</v>
      </c>
      <c r="V360" s="16">
        <f t="shared" si="4"/>
        <v>-0.002392195729</v>
      </c>
      <c r="Z360" s="89">
        <v>42831.0</v>
      </c>
      <c r="AA360" s="81" t="s">
        <v>226</v>
      </c>
      <c r="AB360" s="16" t="str">
        <f t="shared" si="5"/>
        <v>#VALUE!</v>
      </c>
      <c r="AF360" s="89">
        <v>42831.0</v>
      </c>
      <c r="AG360" s="57">
        <v>19.18327</v>
      </c>
      <c r="AH360" s="16">
        <f t="shared" si="6"/>
        <v>-0.005314799461</v>
      </c>
      <c r="AL360" s="89">
        <v>42831.0</v>
      </c>
      <c r="AM360" s="57">
        <v>19.07855</v>
      </c>
      <c r="AN360" s="16">
        <f t="shared" si="7"/>
        <v>0.003316771388</v>
      </c>
      <c r="AR360" s="89">
        <v>42831.0</v>
      </c>
      <c r="AS360" s="57">
        <v>2.988429</v>
      </c>
      <c r="AT360" s="16">
        <f t="shared" si="8"/>
        <v>0.02898547232</v>
      </c>
      <c r="AX360" s="89">
        <v>42831.0</v>
      </c>
      <c r="AY360" s="57">
        <v>0.272331</v>
      </c>
      <c r="AZ360" s="16">
        <f t="shared" si="9"/>
        <v>-0.01829094645</v>
      </c>
      <c r="BD360" s="89">
        <v>42831.0</v>
      </c>
      <c r="BE360" s="57">
        <v>1.592488</v>
      </c>
      <c r="BF360" s="16">
        <f t="shared" si="10"/>
        <v>0.01570609167</v>
      </c>
    </row>
    <row r="361" ht="15.75" customHeight="1">
      <c r="B361" s="89">
        <v>42832.0</v>
      </c>
      <c r="C361" s="57">
        <v>6.756653</v>
      </c>
      <c r="D361" s="16">
        <f t="shared" si="1"/>
        <v>0.01675634907</v>
      </c>
      <c r="H361" s="89">
        <v>42832.0</v>
      </c>
      <c r="I361" s="57">
        <v>7.803012</v>
      </c>
      <c r="J361" s="16">
        <f t="shared" si="2"/>
        <v>0.005037933265</v>
      </c>
      <c r="N361" s="89">
        <v>42832.0</v>
      </c>
      <c r="O361" s="57">
        <v>33.02632</v>
      </c>
      <c r="P361" s="16">
        <f t="shared" si="3"/>
        <v>-0.01268732033</v>
      </c>
      <c r="T361" s="89">
        <v>42832.0</v>
      </c>
      <c r="U361" s="57">
        <v>3.065382</v>
      </c>
      <c r="V361" s="16">
        <f t="shared" si="4"/>
        <v>-0.004795864103</v>
      </c>
      <c r="Z361" s="89">
        <v>42832.0</v>
      </c>
      <c r="AA361" s="81" t="s">
        <v>226</v>
      </c>
      <c r="AB361" s="16" t="str">
        <f t="shared" si="5"/>
        <v>#VALUE!</v>
      </c>
      <c r="AF361" s="89">
        <v>42832.0</v>
      </c>
      <c r="AG361" s="57">
        <v>19.04662</v>
      </c>
      <c r="AH361" s="16">
        <f t="shared" si="6"/>
        <v>-0.007123394499</v>
      </c>
      <c r="AL361" s="89">
        <v>42832.0</v>
      </c>
      <c r="AM361" s="57">
        <v>18.95241</v>
      </c>
      <c r="AN361" s="16">
        <f t="shared" si="7"/>
        <v>-0.006611613566</v>
      </c>
      <c r="AR361" s="89">
        <v>42832.0</v>
      </c>
      <c r="AS361" s="57">
        <v>2.963175</v>
      </c>
      <c r="AT361" s="16">
        <f t="shared" si="8"/>
        <v>-0.008450593941</v>
      </c>
      <c r="AX361" s="89">
        <v>42832.0</v>
      </c>
      <c r="AY361" s="57">
        <v>0.271203</v>
      </c>
      <c r="AZ361" s="16">
        <f t="shared" si="9"/>
        <v>-0.004142018353</v>
      </c>
      <c r="BD361" s="89">
        <v>42832.0</v>
      </c>
      <c r="BE361" s="57">
        <v>1.57607</v>
      </c>
      <c r="BF361" s="16">
        <f t="shared" si="10"/>
        <v>-0.01030965382</v>
      </c>
    </row>
    <row r="362" ht="15.75" customHeight="1">
      <c r="B362" s="89">
        <v>42835.0</v>
      </c>
      <c r="C362" s="57">
        <v>6.772561</v>
      </c>
      <c r="D362" s="16">
        <f t="shared" si="1"/>
        <v>0.002354420154</v>
      </c>
      <c r="H362" s="89">
        <v>42835.0</v>
      </c>
      <c r="I362" s="57">
        <v>7.861679</v>
      </c>
      <c r="J362" s="16">
        <f t="shared" si="2"/>
        <v>0.007518506956</v>
      </c>
      <c r="N362" s="89">
        <v>42835.0</v>
      </c>
      <c r="O362" s="57">
        <v>33.66292</v>
      </c>
      <c r="P362" s="16">
        <f t="shared" si="3"/>
        <v>0.01927553539</v>
      </c>
      <c r="T362" s="89">
        <v>42835.0</v>
      </c>
      <c r="U362" s="57">
        <v>3.146632</v>
      </c>
      <c r="V362" s="16">
        <f t="shared" si="4"/>
        <v>0.02650566879</v>
      </c>
      <c r="Z362" s="89">
        <v>42835.0</v>
      </c>
      <c r="AA362" s="81" t="s">
        <v>226</v>
      </c>
      <c r="AB362" s="16" t="str">
        <f t="shared" si="5"/>
        <v>#VALUE!</v>
      </c>
      <c r="AF362" s="89">
        <v>42835.0</v>
      </c>
      <c r="AG362" s="57">
        <v>19.7299</v>
      </c>
      <c r="AH362" s="16">
        <f t="shared" si="6"/>
        <v>0.0358740816</v>
      </c>
      <c r="AL362" s="89">
        <v>42835.0</v>
      </c>
      <c r="AM362" s="57">
        <v>19.34659</v>
      </c>
      <c r="AN362" s="16">
        <f t="shared" si="7"/>
        <v>0.02079841033</v>
      </c>
      <c r="AR362" s="89">
        <v>42835.0</v>
      </c>
      <c r="AS362" s="57">
        <v>2.996847</v>
      </c>
      <c r="AT362" s="16">
        <f t="shared" si="8"/>
        <v>0.0113634868</v>
      </c>
      <c r="AX362" s="89">
        <v>42835.0</v>
      </c>
      <c r="AY362" s="57">
        <v>0.274586</v>
      </c>
      <c r="AZ362" s="16">
        <f t="shared" si="9"/>
        <v>0.0124740508</v>
      </c>
      <c r="BD362" s="89">
        <v>42835.0</v>
      </c>
      <c r="BE362" s="57">
        <v>1.584279</v>
      </c>
      <c r="BF362" s="16">
        <f t="shared" si="10"/>
        <v>0.005208525002</v>
      </c>
    </row>
    <row r="363" ht="15.75" customHeight="1">
      <c r="B363" s="89">
        <v>42836.0</v>
      </c>
      <c r="C363" s="57">
        <v>6.840168</v>
      </c>
      <c r="D363" s="16">
        <f t="shared" si="1"/>
        <v>0.009982486684</v>
      </c>
      <c r="H363" s="89">
        <v>42836.0</v>
      </c>
      <c r="I363" s="57">
        <v>7.87472</v>
      </c>
      <c r="J363" s="16">
        <f t="shared" si="2"/>
        <v>0.001658805962</v>
      </c>
      <c r="N363" s="89">
        <v>42836.0</v>
      </c>
      <c r="O363" s="57">
        <v>33.47001</v>
      </c>
      <c r="P363" s="16">
        <f t="shared" si="3"/>
        <v>-0.005730637746</v>
      </c>
      <c r="T363" s="89">
        <v>42836.0</v>
      </c>
      <c r="U363" s="57">
        <v>3.168791</v>
      </c>
      <c r="V363" s="16">
        <f t="shared" si="4"/>
        <v>0.007042132668</v>
      </c>
      <c r="Z363" s="89">
        <v>42836.0</v>
      </c>
      <c r="AA363" s="81" t="s">
        <v>226</v>
      </c>
      <c r="AB363" s="16" t="str">
        <f t="shared" si="5"/>
        <v>#VALUE!</v>
      </c>
      <c r="AF363" s="89">
        <v>42836.0</v>
      </c>
      <c r="AG363" s="57">
        <v>19.49075</v>
      </c>
      <c r="AH363" s="16">
        <f t="shared" si="6"/>
        <v>-0.01212119676</v>
      </c>
      <c r="AL363" s="89">
        <v>42836.0</v>
      </c>
      <c r="AM363" s="57">
        <v>19.77231</v>
      </c>
      <c r="AN363" s="16">
        <f t="shared" si="7"/>
        <v>0.02200491146</v>
      </c>
      <c r="AR363" s="89">
        <v>42836.0</v>
      </c>
      <c r="AS363" s="57">
        <v>2.954756</v>
      </c>
      <c r="AT363" s="16">
        <f t="shared" si="8"/>
        <v>-0.01404509473</v>
      </c>
      <c r="AX363" s="89">
        <v>42836.0</v>
      </c>
      <c r="AY363" s="57">
        <v>0.278815</v>
      </c>
      <c r="AZ363" s="16">
        <f t="shared" si="9"/>
        <v>0.01540136788</v>
      </c>
      <c r="BD363" s="89">
        <v>42836.0</v>
      </c>
      <c r="BE363" s="57">
        <v>1.592488</v>
      </c>
      <c r="BF363" s="16">
        <f t="shared" si="10"/>
        <v>0.005181536838</v>
      </c>
    </row>
    <row r="364" ht="15.75" customHeight="1">
      <c r="B364" s="89">
        <v>42837.0</v>
      </c>
      <c r="C364" s="57">
        <v>6.816306</v>
      </c>
      <c r="D364" s="16">
        <f t="shared" si="1"/>
        <v>-0.003488510809</v>
      </c>
      <c r="H364" s="89">
        <v>42837.0</v>
      </c>
      <c r="I364" s="57">
        <v>7.783455</v>
      </c>
      <c r="J364" s="16">
        <f t="shared" si="2"/>
        <v>-0.01158961842</v>
      </c>
      <c r="N364" s="89">
        <v>42837.0</v>
      </c>
      <c r="O364" s="57">
        <v>33.50859</v>
      </c>
      <c r="P364" s="16">
        <f t="shared" si="3"/>
        <v>0.001152673692</v>
      </c>
      <c r="T364" s="89">
        <v>42837.0</v>
      </c>
      <c r="U364" s="57">
        <v>3.117086</v>
      </c>
      <c r="V364" s="16">
        <f t="shared" si="4"/>
        <v>-0.01631694864</v>
      </c>
      <c r="Z364" s="89">
        <v>42837.0</v>
      </c>
      <c r="AA364" s="81" t="s">
        <v>226</v>
      </c>
      <c r="AB364" s="16" t="str">
        <f t="shared" si="5"/>
        <v>#VALUE!</v>
      </c>
      <c r="AF364" s="89">
        <v>42837.0</v>
      </c>
      <c r="AG364" s="57">
        <v>19.37118</v>
      </c>
      <c r="AH364" s="16">
        <f t="shared" si="6"/>
        <v>-0.006134704924</v>
      </c>
      <c r="AL364" s="89">
        <v>42837.0</v>
      </c>
      <c r="AM364" s="57">
        <v>19.4885</v>
      </c>
      <c r="AN364" s="16">
        <f t="shared" si="7"/>
        <v>-0.01435391211</v>
      </c>
      <c r="AR364" s="89">
        <v>42837.0</v>
      </c>
      <c r="AS364" s="57">
        <v>2.921084</v>
      </c>
      <c r="AT364" s="16">
        <f t="shared" si="8"/>
        <v>-0.01139586484</v>
      </c>
      <c r="AX364" s="89">
        <v>42837.0</v>
      </c>
      <c r="AY364" s="57">
        <v>0.282762</v>
      </c>
      <c r="AZ364" s="16">
        <f t="shared" si="9"/>
        <v>0.01415634023</v>
      </c>
      <c r="BD364" s="89">
        <v>42837.0</v>
      </c>
      <c r="BE364" s="57">
        <v>1.57607</v>
      </c>
      <c r="BF364" s="16">
        <f t="shared" si="10"/>
        <v>-0.01030965382</v>
      </c>
    </row>
    <row r="365" ht="15.75" customHeight="1">
      <c r="B365" s="89">
        <v>42838.0</v>
      </c>
      <c r="C365" s="57">
        <v>6.736769</v>
      </c>
      <c r="D365" s="16">
        <f t="shared" si="1"/>
        <v>-0.01166863694</v>
      </c>
      <c r="H365" s="89">
        <v>42838.0</v>
      </c>
      <c r="I365" s="57">
        <v>7.848643</v>
      </c>
      <c r="J365" s="16">
        <f t="shared" si="2"/>
        <v>0.008375200987</v>
      </c>
      <c r="N365" s="89">
        <v>42838.0</v>
      </c>
      <c r="O365" s="57">
        <v>33.56646</v>
      </c>
      <c r="P365" s="16">
        <f t="shared" si="3"/>
        <v>0.001727019848</v>
      </c>
      <c r="T365" s="89">
        <v>42838.0</v>
      </c>
      <c r="U365" s="57">
        <v>3.080154</v>
      </c>
      <c r="V365" s="16">
        <f t="shared" si="4"/>
        <v>-0.01184824544</v>
      </c>
      <c r="Z365" s="89">
        <v>42838.0</v>
      </c>
      <c r="AA365" s="81" t="s">
        <v>226</v>
      </c>
      <c r="AB365" s="16" t="str">
        <f t="shared" si="5"/>
        <v>#VALUE!</v>
      </c>
      <c r="AF365" s="89">
        <v>42838.0</v>
      </c>
      <c r="AG365" s="57">
        <v>19.13202</v>
      </c>
      <c r="AH365" s="16">
        <f t="shared" si="6"/>
        <v>-0.01234617612</v>
      </c>
      <c r="AL365" s="89">
        <v>42838.0</v>
      </c>
      <c r="AM365" s="57">
        <v>19.25199</v>
      </c>
      <c r="AN365" s="16">
        <f t="shared" si="7"/>
        <v>-0.012135875</v>
      </c>
      <c r="AR365" s="89">
        <v>42838.0</v>
      </c>
      <c r="AS365" s="57">
        <v>2.870575</v>
      </c>
      <c r="AT365" s="16">
        <f t="shared" si="8"/>
        <v>-0.01729118368</v>
      </c>
      <c r="AX365" s="89">
        <v>42838.0</v>
      </c>
      <c r="AY365" s="57">
        <v>0.281634</v>
      </c>
      <c r="AZ365" s="16">
        <f t="shared" si="9"/>
        <v>-0.003989220617</v>
      </c>
      <c r="BD365" s="89">
        <v>42838.0</v>
      </c>
      <c r="BE365" s="57">
        <v>1.888001</v>
      </c>
      <c r="BF365" s="16">
        <f t="shared" si="10"/>
        <v>0.1979169707</v>
      </c>
    </row>
    <row r="366" ht="15.75" customHeight="1">
      <c r="B366" s="89">
        <v>42839.0</v>
      </c>
      <c r="C366" s="57">
        <v>6.756653</v>
      </c>
      <c r="D366" s="16">
        <f t="shared" si="1"/>
        <v>0.002951563279</v>
      </c>
      <c r="H366" s="89">
        <v>42839.0</v>
      </c>
      <c r="I366" s="57">
        <v>7.776936</v>
      </c>
      <c r="J366" s="16">
        <f t="shared" si="2"/>
        <v>-0.009136229027</v>
      </c>
      <c r="N366" s="89">
        <v>42839.0</v>
      </c>
      <c r="O366" s="57">
        <v>33.37355</v>
      </c>
      <c r="P366" s="16">
        <f t="shared" si="3"/>
        <v>-0.005747105891</v>
      </c>
      <c r="T366" s="89">
        <v>42839.0</v>
      </c>
      <c r="U366" s="57">
        <v>3.094926</v>
      </c>
      <c r="V366" s="16">
        <f t="shared" si="4"/>
        <v>0.004795864103</v>
      </c>
      <c r="Z366" s="89">
        <v>42839.0</v>
      </c>
      <c r="AA366" s="81" t="s">
        <v>226</v>
      </c>
      <c r="AB366" s="16" t="str">
        <f t="shared" si="5"/>
        <v>#VALUE!</v>
      </c>
      <c r="AF366" s="89">
        <v>42839.0</v>
      </c>
      <c r="AG366" s="57">
        <v>18.80747</v>
      </c>
      <c r="AH366" s="16">
        <f t="shared" si="6"/>
        <v>-0.01696370796</v>
      </c>
      <c r="AL366" s="89">
        <v>42839.0</v>
      </c>
      <c r="AM366" s="57">
        <v>19.20469</v>
      </c>
      <c r="AN366" s="16">
        <f t="shared" si="7"/>
        <v>-0.002456888872</v>
      </c>
      <c r="AR366" s="89">
        <v>42839.0</v>
      </c>
      <c r="AS366" s="57">
        <v>2.895829</v>
      </c>
      <c r="AT366" s="16">
        <f t="shared" si="8"/>
        <v>0.008797540562</v>
      </c>
      <c r="AX366" s="89">
        <v>42839.0</v>
      </c>
      <c r="AY366" s="57">
        <v>0.277405</v>
      </c>
      <c r="AZ366" s="16">
        <f t="shared" si="9"/>
        <v>-0.01501594268</v>
      </c>
      <c r="BD366" s="89">
        <v>42839.0</v>
      </c>
      <c r="BE366" s="57">
        <v>1.740245</v>
      </c>
      <c r="BF366" s="16">
        <f t="shared" si="10"/>
        <v>-0.07826055177</v>
      </c>
    </row>
    <row r="367" ht="15.75" customHeight="1">
      <c r="B367" s="89">
        <v>42842.0</v>
      </c>
      <c r="C367" s="57">
        <v>6.796422</v>
      </c>
      <c r="D367" s="16">
        <f t="shared" si="1"/>
        <v>0.005885902384</v>
      </c>
      <c r="H367" s="89">
        <v>42842.0</v>
      </c>
      <c r="I367" s="57">
        <v>7.763898</v>
      </c>
      <c r="J367" s="16">
        <f t="shared" si="2"/>
        <v>-0.00167649573</v>
      </c>
      <c r="N367" s="89">
        <v>42842.0</v>
      </c>
      <c r="O367" s="57">
        <v>33.70149</v>
      </c>
      <c r="P367" s="16">
        <f t="shared" si="3"/>
        <v>0.009826344515</v>
      </c>
      <c r="T367" s="89">
        <v>42842.0</v>
      </c>
      <c r="U367" s="57">
        <v>3.117086</v>
      </c>
      <c r="V367" s="16">
        <f t="shared" si="4"/>
        <v>0.007160106574</v>
      </c>
      <c r="Z367" s="89">
        <v>42842.0</v>
      </c>
      <c r="AA367" s="81" t="s">
        <v>226</v>
      </c>
      <c r="AB367" s="16" t="str">
        <f t="shared" si="5"/>
        <v>#VALUE!</v>
      </c>
      <c r="AF367" s="89">
        <v>42842.0</v>
      </c>
      <c r="AG367" s="57">
        <v>18.99537</v>
      </c>
      <c r="AH367" s="16">
        <f t="shared" si="6"/>
        <v>0.009990711138</v>
      </c>
      <c r="AL367" s="89">
        <v>42842.0</v>
      </c>
      <c r="AM367" s="57">
        <v>19.85115</v>
      </c>
      <c r="AN367" s="16">
        <f t="shared" si="7"/>
        <v>0.03366156913</v>
      </c>
      <c r="AR367" s="89">
        <v>42842.0</v>
      </c>
      <c r="AS367" s="57">
        <v>2.946338</v>
      </c>
      <c r="AT367" s="16">
        <f t="shared" si="8"/>
        <v>0.01744198293</v>
      </c>
      <c r="AX367" s="89">
        <v>42842.0</v>
      </c>
      <c r="AY367" s="57">
        <v>0.278533</v>
      </c>
      <c r="AZ367" s="16">
        <f t="shared" si="9"/>
        <v>0.004066256917</v>
      </c>
      <c r="BD367" s="89">
        <v>42842.0</v>
      </c>
      <c r="BE367" s="57">
        <v>1.764871</v>
      </c>
      <c r="BF367" s="16">
        <f t="shared" si="10"/>
        <v>0.01415088105</v>
      </c>
    </row>
    <row r="368" ht="15.75" customHeight="1">
      <c r="B368" s="89">
        <v>42843.0</v>
      </c>
      <c r="C368" s="57">
        <v>6.736769</v>
      </c>
      <c r="D368" s="16">
        <f t="shared" si="1"/>
        <v>-0.008777118313</v>
      </c>
      <c r="H368" s="89">
        <v>42843.0</v>
      </c>
      <c r="I368" s="57">
        <v>7.692192</v>
      </c>
      <c r="J368" s="16">
        <f t="shared" si="2"/>
        <v>-0.009235824582</v>
      </c>
      <c r="N368" s="89">
        <v>42843.0</v>
      </c>
      <c r="O368" s="57">
        <v>33.58575</v>
      </c>
      <c r="P368" s="16">
        <f t="shared" si="3"/>
        <v>-0.003434269523</v>
      </c>
      <c r="T368" s="89">
        <v>42843.0</v>
      </c>
      <c r="U368" s="57">
        <v>3.102313</v>
      </c>
      <c r="V368" s="16">
        <f t="shared" si="4"/>
        <v>-0.00473936234</v>
      </c>
      <c r="Z368" s="89">
        <v>42843.0</v>
      </c>
      <c r="AA368" s="81" t="s">
        <v>226</v>
      </c>
      <c r="AB368" s="16" t="str">
        <f t="shared" si="5"/>
        <v>#VALUE!</v>
      </c>
      <c r="AF368" s="89">
        <v>42843.0</v>
      </c>
      <c r="AG368" s="57">
        <v>19.28577</v>
      </c>
      <c r="AH368" s="16">
        <f t="shared" si="6"/>
        <v>0.01528793595</v>
      </c>
      <c r="AL368" s="89">
        <v>42843.0</v>
      </c>
      <c r="AM368" s="57">
        <v>19.99306</v>
      </c>
      <c r="AN368" s="16">
        <f t="shared" si="7"/>
        <v>0.007148704231</v>
      </c>
      <c r="AR368" s="89">
        <v>42843.0</v>
      </c>
      <c r="AS368" s="57">
        <v>2.996847</v>
      </c>
      <c r="AT368" s="16">
        <f t="shared" si="8"/>
        <v>0.01714297545</v>
      </c>
      <c r="AX368" s="89">
        <v>42843.0</v>
      </c>
      <c r="AY368" s="57">
        <v>0.282479</v>
      </c>
      <c r="AZ368" s="16">
        <f t="shared" si="9"/>
        <v>0.01416708254</v>
      </c>
      <c r="BD368" s="89">
        <v>42843.0</v>
      </c>
      <c r="BE368" s="57">
        <v>1.953671</v>
      </c>
      <c r="BF368" s="16">
        <f t="shared" si="10"/>
        <v>0.1069766572</v>
      </c>
    </row>
    <row r="369" ht="15.75" customHeight="1">
      <c r="B369" s="89">
        <v>42844.0</v>
      </c>
      <c r="C369" s="57">
        <v>6.677117</v>
      </c>
      <c r="D369" s="16">
        <f t="shared" si="1"/>
        <v>-0.008854689837</v>
      </c>
      <c r="H369" s="89">
        <v>42844.0</v>
      </c>
      <c r="I369" s="57">
        <v>7.737823</v>
      </c>
      <c r="J369" s="16">
        <f t="shared" si="2"/>
        <v>0.005932119219</v>
      </c>
      <c r="N369" s="89">
        <v>42844.0</v>
      </c>
      <c r="O369" s="57">
        <v>33.37355</v>
      </c>
      <c r="P369" s="16">
        <f t="shared" si="3"/>
        <v>-0.006318155765</v>
      </c>
      <c r="T369" s="89">
        <v>42844.0</v>
      </c>
      <c r="U369" s="57">
        <v>3.109699</v>
      </c>
      <c r="V369" s="16">
        <f t="shared" si="4"/>
        <v>0.002380804258</v>
      </c>
      <c r="Z369" s="89">
        <v>42844.0</v>
      </c>
      <c r="AA369" s="81" t="s">
        <v>226</v>
      </c>
      <c r="AB369" s="16" t="str">
        <f t="shared" si="5"/>
        <v>#VALUE!</v>
      </c>
      <c r="AF369" s="89">
        <v>42844.0</v>
      </c>
      <c r="AG369" s="57">
        <v>19.30285</v>
      </c>
      <c r="AH369" s="16">
        <f t="shared" si="6"/>
        <v>0.0008856270712</v>
      </c>
      <c r="AL369" s="89">
        <v>42844.0</v>
      </c>
      <c r="AM369" s="57">
        <v>19.74077</v>
      </c>
      <c r="AN369" s="16">
        <f t="shared" si="7"/>
        <v>-0.01261887875</v>
      </c>
      <c r="AR369" s="89">
        <v>42844.0</v>
      </c>
      <c r="AS369" s="57">
        <v>2.929502</v>
      </c>
      <c r="AT369" s="16">
        <f t="shared" si="8"/>
        <v>-0.02247195135</v>
      </c>
      <c r="AX369" s="89">
        <v>42844.0</v>
      </c>
      <c r="AY369" s="57">
        <v>0.281916</v>
      </c>
      <c r="AZ369" s="16">
        <f t="shared" si="9"/>
        <v>-0.001993068511</v>
      </c>
      <c r="BD369" s="89">
        <v>42844.0</v>
      </c>
      <c r="BE369" s="57">
        <v>2.142471</v>
      </c>
      <c r="BF369" s="16">
        <f t="shared" si="10"/>
        <v>0.09663858449</v>
      </c>
    </row>
    <row r="370" ht="15.75" customHeight="1">
      <c r="B370" s="89">
        <v>42845.0</v>
      </c>
      <c r="C370" s="57">
        <v>6.744722</v>
      </c>
      <c r="D370" s="16">
        <f t="shared" si="1"/>
        <v>0.01012487875</v>
      </c>
      <c r="H370" s="89">
        <v>42845.0</v>
      </c>
      <c r="I370" s="57">
        <v>7.92035</v>
      </c>
      <c r="J370" s="16">
        <f t="shared" si="2"/>
        <v>0.02358893451</v>
      </c>
      <c r="N370" s="89">
        <v>42845.0</v>
      </c>
      <c r="O370" s="57">
        <v>33.47001</v>
      </c>
      <c r="P370" s="16">
        <f t="shared" si="3"/>
        <v>0.002890312838</v>
      </c>
      <c r="T370" s="89">
        <v>42845.0</v>
      </c>
      <c r="U370" s="57">
        <v>3.139246</v>
      </c>
      <c r="V370" s="16">
        <f t="shared" si="4"/>
        <v>0.009501562691</v>
      </c>
      <c r="Z370" s="89">
        <v>42845.0</v>
      </c>
      <c r="AA370" s="81" t="s">
        <v>226</v>
      </c>
      <c r="AB370" s="16" t="str">
        <f t="shared" si="5"/>
        <v>#VALUE!</v>
      </c>
      <c r="AF370" s="89">
        <v>42845.0</v>
      </c>
      <c r="AG370" s="57">
        <v>19.71282</v>
      </c>
      <c r="AH370" s="16">
        <f t="shared" si="6"/>
        <v>0.02123883261</v>
      </c>
      <c r="AL370" s="89">
        <v>42845.0</v>
      </c>
      <c r="AM370" s="57">
        <v>19.86691</v>
      </c>
      <c r="AN370" s="16">
        <f t="shared" si="7"/>
        <v>0.006389821674</v>
      </c>
      <c r="AR370" s="89">
        <v>42845.0</v>
      </c>
      <c r="AS370" s="57">
        <v>2.963175</v>
      </c>
      <c r="AT370" s="16">
        <f t="shared" si="8"/>
        <v>0.01149444513</v>
      </c>
      <c r="AX370" s="89">
        <v>42845.0</v>
      </c>
      <c r="AY370" s="57">
        <v>0.286145</v>
      </c>
      <c r="AZ370" s="16">
        <f t="shared" si="9"/>
        <v>0.01500092226</v>
      </c>
      <c r="BD370" s="89">
        <v>42845.0</v>
      </c>
      <c r="BE370" s="57">
        <v>2.167097</v>
      </c>
      <c r="BF370" s="16">
        <f t="shared" si="10"/>
        <v>0.01149420459</v>
      </c>
    </row>
    <row r="371" ht="15.75" customHeight="1">
      <c r="B371" s="89">
        <v>42846.0</v>
      </c>
      <c r="C371" s="57">
        <v>6.740745</v>
      </c>
      <c r="D371" s="16">
        <f t="shared" si="1"/>
        <v>-0.0005896462449</v>
      </c>
      <c r="H371" s="89">
        <v>42846.0</v>
      </c>
      <c r="I371" s="57">
        <v>7.959463</v>
      </c>
      <c r="J371" s="16">
        <f t="shared" si="2"/>
        <v>0.004938291868</v>
      </c>
      <c r="N371" s="89">
        <v>42846.0</v>
      </c>
      <c r="O371" s="57">
        <v>33.47001</v>
      </c>
      <c r="P371" s="16">
        <f t="shared" si="3"/>
        <v>0</v>
      </c>
      <c r="T371" s="89">
        <v>42846.0</v>
      </c>
      <c r="U371" s="57">
        <v>3.176178</v>
      </c>
      <c r="V371" s="16">
        <f t="shared" si="4"/>
        <v>0.01176460844</v>
      </c>
      <c r="Z371" s="89">
        <v>42846.0</v>
      </c>
      <c r="AA371" s="81" t="s">
        <v>226</v>
      </c>
      <c r="AB371" s="16" t="str">
        <f t="shared" si="5"/>
        <v>#VALUE!</v>
      </c>
      <c r="AF371" s="89">
        <v>42846.0</v>
      </c>
      <c r="AG371" s="57">
        <v>20.08863</v>
      </c>
      <c r="AH371" s="16">
        <f t="shared" si="6"/>
        <v>0.01906424347</v>
      </c>
      <c r="AL371" s="89">
        <v>42846.0</v>
      </c>
      <c r="AM371" s="57">
        <v>20.10343</v>
      </c>
      <c r="AN371" s="16">
        <f t="shared" si="7"/>
        <v>0.01190522331</v>
      </c>
      <c r="AR371" s="89">
        <v>42846.0</v>
      </c>
      <c r="AS371" s="57">
        <v>2.946338</v>
      </c>
      <c r="AT371" s="16">
        <f t="shared" si="8"/>
        <v>-0.005682080876</v>
      </c>
      <c r="AX371" s="89">
        <v>42846.0</v>
      </c>
      <c r="AY371" s="57">
        <v>0.286426</v>
      </c>
      <c r="AZ371" s="16">
        <f t="shared" si="9"/>
        <v>0.0009820196054</v>
      </c>
      <c r="BD371" s="89">
        <v>42846.0</v>
      </c>
      <c r="BE371" s="57">
        <v>2.314854</v>
      </c>
      <c r="BF371" s="16">
        <f t="shared" si="10"/>
        <v>0.06818199647</v>
      </c>
    </row>
    <row r="372" ht="15.75" customHeight="1">
      <c r="B372" s="89">
        <v>42849.0</v>
      </c>
      <c r="C372" s="57">
        <v>6.820282</v>
      </c>
      <c r="D372" s="16">
        <f t="shared" si="1"/>
        <v>0.0117994376</v>
      </c>
      <c r="H372" s="89">
        <v>42849.0</v>
      </c>
      <c r="I372" s="57">
        <v>8.122436</v>
      </c>
      <c r="J372" s="16">
        <f t="shared" si="2"/>
        <v>0.02047537629</v>
      </c>
      <c r="N372" s="89">
        <v>42849.0</v>
      </c>
      <c r="O372" s="57">
        <v>34.3574</v>
      </c>
      <c r="P372" s="16">
        <f t="shared" si="3"/>
        <v>0.02651298879</v>
      </c>
      <c r="T372" s="89">
        <v>42849.0</v>
      </c>
      <c r="U372" s="57">
        <v>3.220496</v>
      </c>
      <c r="V372" s="16">
        <f t="shared" si="4"/>
        <v>0.01395324821</v>
      </c>
      <c r="Z372" s="89">
        <v>42849.0</v>
      </c>
      <c r="AA372" s="81" t="s">
        <v>226</v>
      </c>
      <c r="AB372" s="16" t="str">
        <f t="shared" si="5"/>
        <v>#VALUE!</v>
      </c>
      <c r="AF372" s="89">
        <v>42849.0</v>
      </c>
      <c r="AG372" s="57">
        <v>20.15696</v>
      </c>
      <c r="AH372" s="16">
        <f t="shared" si="6"/>
        <v>0.003401426578</v>
      </c>
      <c r="AL372" s="89">
        <v>42849.0</v>
      </c>
      <c r="AM372" s="57">
        <v>20.21379</v>
      </c>
      <c r="AN372" s="16">
        <f t="shared" si="7"/>
        <v>0.005489610479</v>
      </c>
      <c r="AR372" s="89">
        <v>42849.0</v>
      </c>
      <c r="AS372" s="57">
        <v>2.980011</v>
      </c>
      <c r="AT372" s="16">
        <f t="shared" si="8"/>
        <v>0.01142876343</v>
      </c>
      <c r="AX372" s="89">
        <v>42849.0</v>
      </c>
      <c r="AY372" s="57">
        <v>0.286145</v>
      </c>
      <c r="AZ372" s="16">
        <f t="shared" si="9"/>
        <v>-0.000981056189</v>
      </c>
      <c r="BD372" s="89">
        <v>42849.0</v>
      </c>
      <c r="BE372" s="57">
        <v>2.454402</v>
      </c>
      <c r="BF372" s="16">
        <f t="shared" si="10"/>
        <v>0.06028371552</v>
      </c>
    </row>
    <row r="373" ht="15.75" customHeight="1">
      <c r="B373" s="89">
        <v>42850.0</v>
      </c>
      <c r="C373" s="57">
        <v>6.840168</v>
      </c>
      <c r="D373" s="16">
        <f t="shared" si="1"/>
        <v>0.002915715215</v>
      </c>
      <c r="H373" s="89">
        <v>42850.0</v>
      </c>
      <c r="I373" s="57">
        <v>8.30496</v>
      </c>
      <c r="J373" s="16">
        <f t="shared" si="2"/>
        <v>0.02247158365</v>
      </c>
      <c r="N373" s="89">
        <v>42850.0</v>
      </c>
      <c r="O373" s="57">
        <v>35.01329</v>
      </c>
      <c r="P373" s="16">
        <f t="shared" si="3"/>
        <v>0.01909021055</v>
      </c>
      <c r="T373" s="89">
        <v>42850.0</v>
      </c>
      <c r="U373" s="57">
        <v>3.286975</v>
      </c>
      <c r="V373" s="16">
        <f t="shared" si="4"/>
        <v>0.02064247246</v>
      </c>
      <c r="Z373" s="89">
        <v>42850.0</v>
      </c>
      <c r="AA373" s="81" t="s">
        <v>226</v>
      </c>
      <c r="AB373" s="16" t="str">
        <f t="shared" si="5"/>
        <v>#VALUE!</v>
      </c>
      <c r="AF373" s="89">
        <v>42850.0</v>
      </c>
      <c r="AG373" s="57">
        <v>20.2082</v>
      </c>
      <c r="AH373" s="16">
        <f t="shared" si="6"/>
        <v>0.002542049992</v>
      </c>
      <c r="AL373" s="89">
        <v>42850.0</v>
      </c>
      <c r="AM373" s="57">
        <v>20.15072</v>
      </c>
      <c r="AN373" s="16">
        <f t="shared" si="7"/>
        <v>-0.003120147187</v>
      </c>
      <c r="AR373" s="89">
        <v>42850.0</v>
      </c>
      <c r="AS373" s="57">
        <v>3.005265</v>
      </c>
      <c r="AT373" s="16">
        <f t="shared" si="8"/>
        <v>0.008474465363</v>
      </c>
      <c r="AX373" s="89">
        <v>42850.0</v>
      </c>
      <c r="AY373" s="57">
        <v>0.286426</v>
      </c>
      <c r="AZ373" s="16">
        <f t="shared" si="9"/>
        <v>0.0009820196054</v>
      </c>
      <c r="BD373" s="89">
        <v>42850.0</v>
      </c>
      <c r="BE373" s="57">
        <v>2.503654</v>
      </c>
      <c r="BF373" s="16">
        <f t="shared" si="10"/>
        <v>0.02006680242</v>
      </c>
    </row>
    <row r="374" ht="15.75" customHeight="1">
      <c r="B374" s="89">
        <v>42851.0</v>
      </c>
      <c r="C374" s="57">
        <v>6.999241</v>
      </c>
      <c r="D374" s="16">
        <f t="shared" si="1"/>
        <v>0.02325571536</v>
      </c>
      <c r="H374" s="89">
        <v>42851.0</v>
      </c>
      <c r="I374" s="57">
        <v>8.272366</v>
      </c>
      <c r="J374" s="16">
        <f t="shared" si="2"/>
        <v>-0.003924642623</v>
      </c>
      <c r="N374" s="89">
        <v>42851.0</v>
      </c>
      <c r="O374" s="57">
        <v>34.53102</v>
      </c>
      <c r="P374" s="16">
        <f t="shared" si="3"/>
        <v>-0.01377391271</v>
      </c>
      <c r="T374" s="89">
        <v>42851.0</v>
      </c>
      <c r="U374" s="57">
        <v>3.309134</v>
      </c>
      <c r="V374" s="16">
        <f t="shared" si="4"/>
        <v>0.006741456811</v>
      </c>
      <c r="Z374" s="89">
        <v>42851.0</v>
      </c>
      <c r="AA374" s="81" t="s">
        <v>226</v>
      </c>
      <c r="AB374" s="16" t="str">
        <f t="shared" si="5"/>
        <v>#VALUE!</v>
      </c>
      <c r="AF374" s="89">
        <v>42851.0</v>
      </c>
      <c r="AG374" s="57">
        <v>20.27653</v>
      </c>
      <c r="AH374" s="16">
        <f t="shared" si="6"/>
        <v>0.00338130066</v>
      </c>
      <c r="AL374" s="89">
        <v>42851.0</v>
      </c>
      <c r="AM374" s="57">
        <v>20.87603</v>
      </c>
      <c r="AN374" s="16">
        <f t="shared" si="7"/>
        <v>0.03599424735</v>
      </c>
      <c r="AR374" s="89">
        <v>42851.0</v>
      </c>
      <c r="AS374" s="57">
        <v>2.996847</v>
      </c>
      <c r="AT374" s="16">
        <f t="shared" si="8"/>
        <v>-0.002801084097</v>
      </c>
      <c r="AX374" s="89">
        <v>42851.0</v>
      </c>
      <c r="AY374" s="57">
        <v>0.305315</v>
      </c>
      <c r="AZ374" s="16">
        <f t="shared" si="9"/>
        <v>0.06594722546</v>
      </c>
      <c r="BD374" s="89">
        <v>42851.0</v>
      </c>
      <c r="BE374" s="57">
        <v>2.520072</v>
      </c>
      <c r="BF374" s="16">
        <f t="shared" si="10"/>
        <v>0.006557615389</v>
      </c>
    </row>
    <row r="375" ht="15.75" customHeight="1">
      <c r="B375" s="89">
        <v>42852.0</v>
      </c>
      <c r="C375" s="57">
        <v>7.054916</v>
      </c>
      <c r="D375" s="16">
        <f t="shared" si="1"/>
        <v>0.007954433916</v>
      </c>
      <c r="H375" s="89">
        <v>42852.0</v>
      </c>
      <c r="I375" s="57">
        <v>8.122436</v>
      </c>
      <c r="J375" s="16">
        <f t="shared" si="2"/>
        <v>-0.01812419808</v>
      </c>
      <c r="N375" s="89">
        <v>42852.0</v>
      </c>
      <c r="O375" s="57">
        <v>34.91684</v>
      </c>
      <c r="P375" s="16">
        <f t="shared" si="3"/>
        <v>0.01117314229</v>
      </c>
      <c r="T375" s="89">
        <v>42852.0</v>
      </c>
      <c r="U375" s="57">
        <v>3.31652</v>
      </c>
      <c r="V375" s="16">
        <f t="shared" si="4"/>
        <v>0.002232003902</v>
      </c>
      <c r="Z375" s="89">
        <v>42852.0</v>
      </c>
      <c r="AA375" s="81" t="s">
        <v>226</v>
      </c>
      <c r="AB375" s="16" t="str">
        <f t="shared" si="5"/>
        <v>#VALUE!</v>
      </c>
      <c r="AF375" s="89">
        <v>42852.0</v>
      </c>
      <c r="AG375" s="57">
        <v>20.43027</v>
      </c>
      <c r="AH375" s="16">
        <f t="shared" si="6"/>
        <v>0.007582165193</v>
      </c>
      <c r="AL375" s="89">
        <v>42852.0</v>
      </c>
      <c r="AM375" s="57">
        <v>20.97063</v>
      </c>
      <c r="AN375" s="16">
        <f t="shared" si="7"/>
        <v>0.004531512936</v>
      </c>
      <c r="AR375" s="89">
        <v>42852.0</v>
      </c>
      <c r="AS375" s="57">
        <v>3.038937</v>
      </c>
      <c r="AT375" s="16">
        <f t="shared" si="8"/>
        <v>0.01404476104</v>
      </c>
      <c r="AX375" s="89">
        <v>42852.0</v>
      </c>
      <c r="AY375" s="57">
        <v>0.30616</v>
      </c>
      <c r="AZ375" s="16">
        <f t="shared" si="9"/>
        <v>0.002767633428</v>
      </c>
      <c r="BD375" s="89">
        <v>42852.0</v>
      </c>
      <c r="BE375" s="57">
        <v>2.413359</v>
      </c>
      <c r="BF375" s="16">
        <f t="shared" si="10"/>
        <v>-0.04234521871</v>
      </c>
    </row>
    <row r="376" ht="15.75" customHeight="1">
      <c r="B376" s="89">
        <v>42853.0</v>
      </c>
      <c r="C376" s="57">
        <v>7.118546</v>
      </c>
      <c r="D376" s="16">
        <f t="shared" si="1"/>
        <v>0.009019242752</v>
      </c>
      <c r="H376" s="89">
        <v>42853.0</v>
      </c>
      <c r="I376" s="57">
        <v>8.089838</v>
      </c>
      <c r="J376" s="16">
        <f t="shared" si="2"/>
        <v>-0.004013328021</v>
      </c>
      <c r="N376" s="89">
        <v>42853.0</v>
      </c>
      <c r="O376" s="57">
        <v>34.83967</v>
      </c>
      <c r="P376" s="16">
        <f t="shared" si="3"/>
        <v>-0.00221010836</v>
      </c>
      <c r="T376" s="89">
        <v>42853.0</v>
      </c>
      <c r="U376" s="57">
        <v>3.294361</v>
      </c>
      <c r="V376" s="16">
        <f t="shared" si="4"/>
        <v>-0.006681400987</v>
      </c>
      <c r="Z376" s="89">
        <v>42853.0</v>
      </c>
      <c r="AA376" s="81" t="s">
        <v>226</v>
      </c>
      <c r="AB376" s="16" t="str">
        <f t="shared" si="5"/>
        <v>#VALUE!</v>
      </c>
      <c r="AF376" s="89">
        <v>42853.0</v>
      </c>
      <c r="AG376" s="57">
        <v>20.24237</v>
      </c>
      <c r="AH376" s="16">
        <f t="shared" si="6"/>
        <v>-0.009197137385</v>
      </c>
      <c r="AL376" s="89">
        <v>42853.0</v>
      </c>
      <c r="AM376" s="57">
        <v>20.92333</v>
      </c>
      <c r="AN376" s="16">
        <f t="shared" si="7"/>
        <v>-0.00225553548</v>
      </c>
      <c r="AR376" s="89">
        <v>42853.0</v>
      </c>
      <c r="AS376" s="57">
        <v>3.047355</v>
      </c>
      <c r="AT376" s="16">
        <f t="shared" si="8"/>
        <v>0.002770047553</v>
      </c>
      <c r="AX376" s="89">
        <v>42853.0</v>
      </c>
      <c r="AY376" s="57">
        <v>0.299113</v>
      </c>
      <c r="AZ376" s="16">
        <f t="shared" si="9"/>
        <v>-0.02301737654</v>
      </c>
      <c r="BD376" s="89">
        <v>42853.0</v>
      </c>
      <c r="BE376" s="57">
        <v>2.273811</v>
      </c>
      <c r="BF376" s="16">
        <f t="shared" si="10"/>
        <v>-0.05782314194</v>
      </c>
    </row>
    <row r="377" ht="15.75" customHeight="1">
      <c r="B377" s="89">
        <v>42856.0</v>
      </c>
      <c r="C377" s="57">
        <v>7.118546</v>
      </c>
      <c r="D377" s="16">
        <f t="shared" si="1"/>
        <v>0</v>
      </c>
      <c r="H377" s="89">
        <v>42856.0</v>
      </c>
      <c r="I377" s="57">
        <v>8.089838</v>
      </c>
      <c r="J377" s="16">
        <f t="shared" si="2"/>
        <v>0</v>
      </c>
      <c r="N377" s="89">
        <v>42856.0</v>
      </c>
      <c r="O377" s="57">
        <v>34.83967</v>
      </c>
      <c r="P377" s="16">
        <f t="shared" si="3"/>
        <v>0</v>
      </c>
      <c r="T377" s="89">
        <v>42856.0</v>
      </c>
      <c r="U377" s="57">
        <v>3.294361</v>
      </c>
      <c r="V377" s="16">
        <f t="shared" si="4"/>
        <v>0</v>
      </c>
      <c r="Z377" s="89">
        <v>42856.0</v>
      </c>
      <c r="AA377" s="81" t="s">
        <v>226</v>
      </c>
      <c r="AB377" s="16" t="str">
        <f t="shared" si="5"/>
        <v>#VALUE!</v>
      </c>
      <c r="AF377" s="89">
        <v>42856.0</v>
      </c>
      <c r="AG377" s="57">
        <v>20.24237</v>
      </c>
      <c r="AH377" s="16">
        <f t="shared" si="6"/>
        <v>0</v>
      </c>
      <c r="AL377" s="89">
        <v>42856.0</v>
      </c>
      <c r="AM377" s="57">
        <v>20.92333</v>
      </c>
      <c r="AN377" s="16">
        <f t="shared" si="7"/>
        <v>0</v>
      </c>
      <c r="AR377" s="89">
        <v>42856.0</v>
      </c>
      <c r="AS377" s="57">
        <v>3.047355</v>
      </c>
      <c r="AT377" s="16">
        <f t="shared" si="8"/>
        <v>0</v>
      </c>
      <c r="AX377" s="89">
        <v>42856.0</v>
      </c>
      <c r="AY377" s="57">
        <v>0.299113</v>
      </c>
      <c r="AZ377" s="16">
        <f t="shared" si="9"/>
        <v>0</v>
      </c>
      <c r="BD377" s="89">
        <v>42856.0</v>
      </c>
      <c r="BE377" s="57">
        <v>2.273811</v>
      </c>
      <c r="BF377" s="16">
        <f t="shared" si="10"/>
        <v>0</v>
      </c>
    </row>
    <row r="378" ht="15.75" customHeight="1">
      <c r="B378" s="89">
        <v>42857.0</v>
      </c>
      <c r="C378" s="57">
        <v>7.019125</v>
      </c>
      <c r="D378" s="16">
        <f t="shared" si="1"/>
        <v>-0.01396647574</v>
      </c>
      <c r="H378" s="89">
        <v>42857.0</v>
      </c>
      <c r="I378" s="57">
        <v>8.018131</v>
      </c>
      <c r="J378" s="16">
        <f t="shared" si="2"/>
        <v>-0.008863836334</v>
      </c>
      <c r="N378" s="89">
        <v>42857.0</v>
      </c>
      <c r="O378" s="57">
        <v>35.07116</v>
      </c>
      <c r="P378" s="16">
        <f t="shared" si="3"/>
        <v>0.006644437218</v>
      </c>
      <c r="T378" s="89">
        <v>42857.0</v>
      </c>
      <c r="U378" s="57">
        <v>3.331294</v>
      </c>
      <c r="V378" s="16">
        <f t="shared" si="4"/>
        <v>0.01121097536</v>
      </c>
      <c r="Z378" s="89">
        <v>42857.0</v>
      </c>
      <c r="AA378" s="81" t="s">
        <v>226</v>
      </c>
      <c r="AB378" s="16" t="str">
        <f t="shared" si="5"/>
        <v>#VALUE!</v>
      </c>
      <c r="AF378" s="89">
        <v>42857.0</v>
      </c>
      <c r="AG378" s="57">
        <v>20.12279</v>
      </c>
      <c r="AH378" s="16">
        <f t="shared" si="6"/>
        <v>-0.005907411039</v>
      </c>
      <c r="AL378" s="89">
        <v>42857.0</v>
      </c>
      <c r="AM378" s="57">
        <v>21.49096</v>
      </c>
      <c r="AN378" s="16">
        <f t="shared" si="7"/>
        <v>0.02712904686</v>
      </c>
      <c r="AR378" s="89">
        <v>42857.0</v>
      </c>
      <c r="AS378" s="57">
        <v>3.030519</v>
      </c>
      <c r="AT378" s="16">
        <f t="shared" si="8"/>
        <v>-0.005524791171</v>
      </c>
      <c r="AX378" s="89">
        <v>42857.0</v>
      </c>
      <c r="AY378" s="57">
        <v>0.321384</v>
      </c>
      <c r="AZ378" s="16">
        <f t="shared" si="9"/>
        <v>0.07445681064</v>
      </c>
      <c r="BD378" s="89">
        <v>42857.0</v>
      </c>
      <c r="BE378" s="57">
        <v>2.240976</v>
      </c>
      <c r="BF378" s="16">
        <f t="shared" si="10"/>
        <v>-0.01444051419</v>
      </c>
    </row>
    <row r="379" ht="15.75" customHeight="1">
      <c r="B379" s="89">
        <v>42858.0</v>
      </c>
      <c r="C379" s="57">
        <v>6.98731</v>
      </c>
      <c r="D379" s="16">
        <f t="shared" si="1"/>
        <v>-0.004532616245</v>
      </c>
      <c r="H379" s="89">
        <v>42858.0</v>
      </c>
      <c r="I379" s="57">
        <v>8.005093</v>
      </c>
      <c r="J379" s="16">
        <f t="shared" si="2"/>
        <v>-0.001626064728</v>
      </c>
      <c r="N379" s="89">
        <v>42858.0</v>
      </c>
      <c r="O379" s="57">
        <v>35.01329</v>
      </c>
      <c r="P379" s="16">
        <f t="shared" si="3"/>
        <v>-0.001650073736</v>
      </c>
      <c r="T379" s="89">
        <v>42858.0</v>
      </c>
      <c r="U379" s="57">
        <v>3.323906</v>
      </c>
      <c r="V379" s="16">
        <f t="shared" si="4"/>
        <v>-0.002217756824</v>
      </c>
      <c r="Z379" s="89">
        <v>42858.0</v>
      </c>
      <c r="AA379" s="81" t="s">
        <v>226</v>
      </c>
      <c r="AB379" s="16" t="str">
        <f t="shared" si="5"/>
        <v>#VALUE!</v>
      </c>
      <c r="AF379" s="89">
        <v>42858.0</v>
      </c>
      <c r="AG379" s="57">
        <v>19.78115</v>
      </c>
      <c r="AH379" s="16">
        <f t="shared" si="6"/>
        <v>-0.01697776501</v>
      </c>
      <c r="AL379" s="89">
        <v>42858.0</v>
      </c>
      <c r="AM379" s="57">
        <v>21.68017</v>
      </c>
      <c r="AN379" s="16">
        <f t="shared" si="7"/>
        <v>0.008804166961</v>
      </c>
      <c r="AR379" s="89">
        <v>42858.0</v>
      </c>
      <c r="AS379" s="57">
        <v>3.013683</v>
      </c>
      <c r="AT379" s="16">
        <f t="shared" si="8"/>
        <v>-0.005555484061</v>
      </c>
      <c r="AX379" s="89">
        <v>42858.0</v>
      </c>
      <c r="AY379" s="57">
        <v>0.324203</v>
      </c>
      <c r="AZ379" s="16">
        <f t="shared" si="9"/>
        <v>0.008771438528</v>
      </c>
      <c r="BD379" s="89">
        <v>42858.0</v>
      </c>
      <c r="BE379" s="57">
        <v>2.191724</v>
      </c>
      <c r="BF379" s="16">
        <f t="shared" si="10"/>
        <v>-0.0219779239</v>
      </c>
    </row>
    <row r="380" ht="15.75" customHeight="1">
      <c r="B380" s="89">
        <v>42859.0</v>
      </c>
      <c r="C380" s="57">
        <v>6.943564</v>
      </c>
      <c r="D380" s="16">
        <f t="shared" si="1"/>
        <v>-0.006260778468</v>
      </c>
      <c r="H380" s="89">
        <v>42859.0</v>
      </c>
      <c r="I380" s="57">
        <v>7.418402</v>
      </c>
      <c r="J380" s="16">
        <f t="shared" si="2"/>
        <v>-0.07328971693</v>
      </c>
      <c r="N380" s="89">
        <v>42859.0</v>
      </c>
      <c r="O380" s="57">
        <v>33.75937</v>
      </c>
      <c r="P380" s="16">
        <f t="shared" si="3"/>
        <v>-0.03581268713</v>
      </c>
      <c r="T380" s="89">
        <v>42859.0</v>
      </c>
      <c r="U380" s="57">
        <v>3.235269</v>
      </c>
      <c r="V380" s="16">
        <f t="shared" si="4"/>
        <v>-0.02666651825</v>
      </c>
      <c r="Z380" s="89">
        <v>42859.0</v>
      </c>
      <c r="AA380" s="81" t="s">
        <v>226</v>
      </c>
      <c r="AB380" s="16" t="str">
        <f t="shared" si="5"/>
        <v>#VALUE!</v>
      </c>
      <c r="AF380" s="89">
        <v>42859.0</v>
      </c>
      <c r="AG380" s="57">
        <v>19.81532</v>
      </c>
      <c r="AH380" s="16">
        <f t="shared" si="6"/>
        <v>0.001727402097</v>
      </c>
      <c r="AL380" s="89">
        <v>42859.0</v>
      </c>
      <c r="AM380" s="57">
        <v>21.04947</v>
      </c>
      <c r="AN380" s="16">
        <f t="shared" si="7"/>
        <v>-0.0290911003</v>
      </c>
      <c r="AR380" s="89">
        <v>42859.0</v>
      </c>
      <c r="AS380" s="57">
        <v>3.022101</v>
      </c>
      <c r="AT380" s="16">
        <f t="shared" si="8"/>
        <v>0.002793259941</v>
      </c>
      <c r="AX380" s="89">
        <v>42859.0</v>
      </c>
      <c r="AY380" s="57">
        <v>0.326177</v>
      </c>
      <c r="AZ380" s="16">
        <f t="shared" si="9"/>
        <v>0.00608877771</v>
      </c>
      <c r="BD380" s="89">
        <v>42859.0</v>
      </c>
      <c r="BE380" s="57">
        <v>2.33948</v>
      </c>
      <c r="BF380" s="16">
        <f t="shared" si="10"/>
        <v>0.06741542274</v>
      </c>
    </row>
    <row r="381" ht="15.75" customHeight="1">
      <c r="B381" s="89">
        <v>42860.0</v>
      </c>
      <c r="C381" s="57">
        <v>7.30148</v>
      </c>
      <c r="D381" s="16">
        <f t="shared" si="1"/>
        <v>0.05154643926</v>
      </c>
      <c r="H381" s="89">
        <v>42860.0</v>
      </c>
      <c r="I381" s="57">
        <v>7.535741</v>
      </c>
      <c r="J381" s="16">
        <f t="shared" si="2"/>
        <v>0.01581728787</v>
      </c>
      <c r="N381" s="89">
        <v>42860.0</v>
      </c>
      <c r="O381" s="57">
        <v>33.66292</v>
      </c>
      <c r="P381" s="16">
        <f t="shared" si="3"/>
        <v>-0.002856984594</v>
      </c>
      <c r="T381" s="89">
        <v>42860.0</v>
      </c>
      <c r="U381" s="57">
        <v>3.220496</v>
      </c>
      <c r="V381" s="16">
        <f t="shared" si="4"/>
        <v>-0.004566235451</v>
      </c>
      <c r="Z381" s="89">
        <v>42860.0</v>
      </c>
      <c r="AA381" s="81" t="s">
        <v>226</v>
      </c>
      <c r="AB381" s="16" t="str">
        <f t="shared" si="5"/>
        <v>#VALUE!</v>
      </c>
      <c r="AF381" s="89">
        <v>42860.0</v>
      </c>
      <c r="AG381" s="57">
        <v>19.84948</v>
      </c>
      <c r="AH381" s="16">
        <f t="shared" si="6"/>
        <v>0.001723918665</v>
      </c>
      <c r="AL381" s="89">
        <v>42860.0</v>
      </c>
      <c r="AM381" s="57">
        <v>21.25444</v>
      </c>
      <c r="AN381" s="16">
        <f t="shared" si="7"/>
        <v>0.009737537335</v>
      </c>
      <c r="AR381" s="89">
        <v>42860.0</v>
      </c>
      <c r="AS381" s="57">
        <v>3.038937</v>
      </c>
      <c r="AT381" s="16">
        <f t="shared" si="8"/>
        <v>0.005570958747</v>
      </c>
      <c r="AX381" s="89">
        <v>42860.0</v>
      </c>
      <c r="AY381" s="57">
        <v>0.327586</v>
      </c>
      <c r="AZ381" s="16">
        <f t="shared" si="9"/>
        <v>0.004319740509</v>
      </c>
      <c r="BD381" s="89">
        <v>42860.0</v>
      </c>
      <c r="BE381" s="57">
        <v>2.290228</v>
      </c>
      <c r="BF381" s="16">
        <f t="shared" si="10"/>
        <v>-0.02105254159</v>
      </c>
    </row>
    <row r="382" ht="15.75" customHeight="1">
      <c r="B382" s="89">
        <v>42863.0</v>
      </c>
      <c r="C382" s="57">
        <v>7.273642</v>
      </c>
      <c r="D382" s="16">
        <f t="shared" si="1"/>
        <v>-0.003812651682</v>
      </c>
      <c r="H382" s="89">
        <v>42863.0</v>
      </c>
      <c r="I382" s="57">
        <v>7.548778</v>
      </c>
      <c r="J382" s="16">
        <f t="shared" si="2"/>
        <v>0.001730022303</v>
      </c>
      <c r="N382" s="89">
        <v>42863.0</v>
      </c>
      <c r="O382" s="57">
        <v>33.99087</v>
      </c>
      <c r="P382" s="16">
        <f t="shared" si="3"/>
        <v>0.009742173287</v>
      </c>
      <c r="T382" s="89">
        <v>42863.0</v>
      </c>
      <c r="U382" s="57">
        <v>3.220496</v>
      </c>
      <c r="V382" s="16">
        <f t="shared" si="4"/>
        <v>0</v>
      </c>
      <c r="Z382" s="89">
        <v>42863.0</v>
      </c>
      <c r="AA382" s="81" t="s">
        <v>226</v>
      </c>
      <c r="AB382" s="16" t="str">
        <f t="shared" si="5"/>
        <v>#VALUE!</v>
      </c>
      <c r="AF382" s="89">
        <v>42863.0</v>
      </c>
      <c r="AG382" s="57">
        <v>19.84948</v>
      </c>
      <c r="AH382" s="16">
        <f t="shared" si="6"/>
        <v>0</v>
      </c>
      <c r="AL382" s="89">
        <v>42863.0</v>
      </c>
      <c r="AM382" s="57">
        <v>21.53826</v>
      </c>
      <c r="AN382" s="16">
        <f t="shared" si="7"/>
        <v>0.01335344521</v>
      </c>
      <c r="AR382" s="89">
        <v>42863.0</v>
      </c>
      <c r="AS382" s="57">
        <v>3.148373</v>
      </c>
      <c r="AT382" s="16">
        <f t="shared" si="8"/>
        <v>0.03601127631</v>
      </c>
      <c r="AX382" s="89">
        <v>42863.0</v>
      </c>
      <c r="AY382" s="57">
        <v>0.327022</v>
      </c>
      <c r="AZ382" s="16">
        <f t="shared" si="9"/>
        <v>-0.001721685298</v>
      </c>
      <c r="BD382" s="89">
        <v>42863.0</v>
      </c>
      <c r="BE382" s="57">
        <v>2.290228</v>
      </c>
      <c r="BF382" s="16">
        <f t="shared" si="10"/>
        <v>0</v>
      </c>
    </row>
    <row r="383" ht="15.75" customHeight="1">
      <c r="B383" s="89">
        <v>42864.0</v>
      </c>
      <c r="C383" s="57">
        <v>7.440671</v>
      </c>
      <c r="D383" s="16">
        <f t="shared" si="1"/>
        <v>0.02296359925</v>
      </c>
      <c r="H383" s="89">
        <v>42864.0</v>
      </c>
      <c r="I383" s="57">
        <v>7.587892</v>
      </c>
      <c r="J383" s="16">
        <f t="shared" si="2"/>
        <v>0.0051815009</v>
      </c>
      <c r="N383" s="89">
        <v>42864.0</v>
      </c>
      <c r="O383" s="57">
        <v>34.10661</v>
      </c>
      <c r="P383" s="16">
        <f t="shared" si="3"/>
        <v>0.003405031998</v>
      </c>
      <c r="T383" s="89">
        <v>42864.0</v>
      </c>
      <c r="U383" s="57">
        <v>3.242656</v>
      </c>
      <c r="V383" s="16">
        <f t="shared" si="4"/>
        <v>0.006880927658</v>
      </c>
      <c r="Z383" s="89">
        <v>42864.0</v>
      </c>
      <c r="AA383" s="81" t="s">
        <v>226</v>
      </c>
      <c r="AB383" s="16" t="str">
        <f t="shared" si="5"/>
        <v>#VALUE!</v>
      </c>
      <c r="AF383" s="89">
        <v>42864.0</v>
      </c>
      <c r="AG383" s="57">
        <v>20.12279</v>
      </c>
      <c r="AH383" s="16">
        <f t="shared" si="6"/>
        <v>0.01376912645</v>
      </c>
      <c r="AL383" s="89">
        <v>42864.0</v>
      </c>
      <c r="AM383" s="57">
        <v>21.72747</v>
      </c>
      <c r="AN383" s="16">
        <f t="shared" si="7"/>
        <v>0.008784832201</v>
      </c>
      <c r="AR383" s="89">
        <v>42864.0</v>
      </c>
      <c r="AS383" s="57">
        <v>3.173627</v>
      </c>
      <c r="AT383" s="16">
        <f t="shared" si="8"/>
        <v>0.008021285915</v>
      </c>
      <c r="AX383" s="89">
        <v>42864.0</v>
      </c>
      <c r="AY383" s="57">
        <v>0.323639</v>
      </c>
      <c r="AZ383" s="16">
        <f t="shared" si="9"/>
        <v>-0.01034486976</v>
      </c>
      <c r="BD383" s="89">
        <v>42864.0</v>
      </c>
      <c r="BE383" s="57">
        <v>2.183515</v>
      </c>
      <c r="BF383" s="16">
        <f t="shared" si="10"/>
        <v>-0.04659492417</v>
      </c>
    </row>
    <row r="384" ht="15.75" customHeight="1">
      <c r="B384" s="89">
        <v>42865.0</v>
      </c>
      <c r="C384" s="57">
        <v>7.468508</v>
      </c>
      <c r="D384" s="16">
        <f t="shared" si="1"/>
        <v>0.003741194847</v>
      </c>
      <c r="H384" s="89">
        <v>42865.0</v>
      </c>
      <c r="I384" s="57">
        <v>7.60093</v>
      </c>
      <c r="J384" s="16">
        <f t="shared" si="2"/>
        <v>0.001718263781</v>
      </c>
      <c r="N384" s="89">
        <v>42865.0</v>
      </c>
      <c r="O384" s="57">
        <v>34.51172</v>
      </c>
      <c r="P384" s="16">
        <f t="shared" si="3"/>
        <v>0.01187775625</v>
      </c>
      <c r="T384" s="89">
        <v>42865.0</v>
      </c>
      <c r="U384" s="57">
        <v>3.338681</v>
      </c>
      <c r="V384" s="16">
        <f t="shared" si="4"/>
        <v>0.02961307027</v>
      </c>
      <c r="Z384" s="89">
        <v>42865.0</v>
      </c>
      <c r="AA384" s="81" t="s">
        <v>226</v>
      </c>
      <c r="AB384" s="16" t="str">
        <f t="shared" si="5"/>
        <v>#VALUE!</v>
      </c>
      <c r="AF384" s="89">
        <v>42865.0</v>
      </c>
      <c r="AG384" s="57">
        <v>20.08863</v>
      </c>
      <c r="AH384" s="16">
        <f t="shared" si="6"/>
        <v>-0.001697577722</v>
      </c>
      <c r="AL384" s="89">
        <v>42865.0</v>
      </c>
      <c r="AM384" s="57">
        <v>21.50673</v>
      </c>
      <c r="AN384" s="16">
        <f t="shared" si="7"/>
        <v>-0.01015948935</v>
      </c>
      <c r="AR384" s="89">
        <v>42865.0</v>
      </c>
      <c r="AS384" s="57">
        <v>3.131537</v>
      </c>
      <c r="AT384" s="16">
        <f t="shared" si="8"/>
        <v>-0.01326242813</v>
      </c>
      <c r="AX384" s="89">
        <v>42865.0</v>
      </c>
      <c r="AY384" s="57">
        <v>0.328714</v>
      </c>
      <c r="AZ384" s="16">
        <f t="shared" si="9"/>
        <v>0.01568105204</v>
      </c>
      <c r="BD384" s="89">
        <v>42865.0</v>
      </c>
      <c r="BE384" s="57">
        <v>2.117846</v>
      </c>
      <c r="BF384" s="16">
        <f t="shared" si="10"/>
        <v>-0.03007490216</v>
      </c>
    </row>
    <row r="385" ht="15.75" customHeight="1">
      <c r="B385" s="89">
        <v>42866.0</v>
      </c>
      <c r="C385" s="57">
        <v>7.309434</v>
      </c>
      <c r="D385" s="16">
        <f t="shared" si="1"/>
        <v>-0.02129930101</v>
      </c>
      <c r="H385" s="89">
        <v>42866.0</v>
      </c>
      <c r="I385" s="57">
        <v>7.581373</v>
      </c>
      <c r="J385" s="16">
        <f t="shared" si="2"/>
        <v>-0.002572974623</v>
      </c>
      <c r="N385" s="89">
        <v>42866.0</v>
      </c>
      <c r="O385" s="57">
        <v>34.72393</v>
      </c>
      <c r="P385" s="16">
        <f t="shared" si="3"/>
        <v>0.00614892564</v>
      </c>
      <c r="T385" s="89">
        <v>42866.0</v>
      </c>
      <c r="U385" s="57">
        <v>3.44209</v>
      </c>
      <c r="V385" s="16">
        <f t="shared" si="4"/>
        <v>0.03097301</v>
      </c>
      <c r="Z385" s="89">
        <v>42866.0</v>
      </c>
      <c r="AA385" s="81" t="s">
        <v>226</v>
      </c>
      <c r="AB385" s="16" t="str">
        <f t="shared" si="5"/>
        <v>#VALUE!</v>
      </c>
      <c r="AF385" s="89">
        <v>42866.0</v>
      </c>
      <c r="AG385" s="57">
        <v>19.95197</v>
      </c>
      <c r="AH385" s="16">
        <f t="shared" si="6"/>
        <v>-0.006802853156</v>
      </c>
      <c r="AL385" s="89">
        <v>42866.0</v>
      </c>
      <c r="AM385" s="57">
        <v>21.20714</v>
      </c>
      <c r="AN385" s="16">
        <f t="shared" si="7"/>
        <v>-0.01393005817</v>
      </c>
      <c r="AR385" s="89">
        <v>42866.0</v>
      </c>
      <c r="AS385" s="57">
        <v>3.148373</v>
      </c>
      <c r="AT385" s="16">
        <f t="shared" si="8"/>
        <v>0.005376273696</v>
      </c>
      <c r="AX385" s="89">
        <v>42866.0</v>
      </c>
      <c r="AY385" s="57">
        <v>0.329841</v>
      </c>
      <c r="AZ385" s="16">
        <f t="shared" si="9"/>
        <v>0.003428512324</v>
      </c>
      <c r="BD385" s="89">
        <v>42866.0</v>
      </c>
      <c r="BE385" s="57">
        <v>2.101428</v>
      </c>
      <c r="BF385" s="16">
        <f t="shared" si="10"/>
        <v>-0.007752216167</v>
      </c>
    </row>
    <row r="386" ht="15.75" customHeight="1">
      <c r="B386" s="89">
        <v>42867.0</v>
      </c>
      <c r="C386" s="57">
        <v>7.492369</v>
      </c>
      <c r="D386" s="16">
        <f t="shared" si="1"/>
        <v>0.02502724561</v>
      </c>
      <c r="H386" s="89">
        <v>42867.0</v>
      </c>
      <c r="I386" s="57">
        <v>7.555298</v>
      </c>
      <c r="J386" s="16">
        <f t="shared" si="2"/>
        <v>-0.003439350629</v>
      </c>
      <c r="N386" s="89">
        <v>42867.0</v>
      </c>
      <c r="O386" s="57">
        <v>35.05188</v>
      </c>
      <c r="P386" s="16">
        <f t="shared" si="3"/>
        <v>0.009444495482</v>
      </c>
      <c r="T386" s="89">
        <v>42867.0</v>
      </c>
      <c r="U386" s="57">
        <v>3.390385</v>
      </c>
      <c r="V386" s="16">
        <f t="shared" si="4"/>
        <v>-0.01502139688</v>
      </c>
      <c r="Z386" s="89">
        <v>42867.0</v>
      </c>
      <c r="AA386" s="81" t="s">
        <v>226</v>
      </c>
      <c r="AB386" s="16" t="str">
        <f t="shared" si="5"/>
        <v>#VALUE!</v>
      </c>
      <c r="AF386" s="89">
        <v>42867.0</v>
      </c>
      <c r="AG386" s="57">
        <v>20.08863</v>
      </c>
      <c r="AH386" s="16">
        <f t="shared" si="6"/>
        <v>0.006849448952</v>
      </c>
      <c r="AL386" s="89">
        <v>42867.0</v>
      </c>
      <c r="AM386" s="57">
        <v>20.95486</v>
      </c>
      <c r="AN386" s="16">
        <f t="shared" si="7"/>
        <v>-0.01189599352</v>
      </c>
      <c r="AR386" s="89">
        <v>42867.0</v>
      </c>
      <c r="AS386" s="57">
        <v>3.081028</v>
      </c>
      <c r="AT386" s="16">
        <f t="shared" si="8"/>
        <v>-0.0213904134</v>
      </c>
      <c r="AX386" s="89">
        <v>42867.0</v>
      </c>
      <c r="AY386" s="57">
        <v>0.327022</v>
      </c>
      <c r="AZ386" s="16">
        <f t="shared" si="9"/>
        <v>-0.008546542122</v>
      </c>
      <c r="BD386" s="89">
        <v>42867.0</v>
      </c>
      <c r="BE386" s="57">
        <v>2.08501</v>
      </c>
      <c r="BF386" s="16">
        <f t="shared" si="10"/>
        <v>-0.007812782546</v>
      </c>
    </row>
    <row r="387" ht="15.75" customHeight="1">
      <c r="B387" s="89">
        <v>42870.0</v>
      </c>
      <c r="C387" s="57">
        <v>7.536114</v>
      </c>
      <c r="D387" s="16">
        <f t="shared" si="1"/>
        <v>0.005838607255</v>
      </c>
      <c r="H387" s="89">
        <v>42870.0</v>
      </c>
      <c r="I387" s="57">
        <v>7.613965</v>
      </c>
      <c r="J387" s="16">
        <f t="shared" si="2"/>
        <v>0.007765014696</v>
      </c>
      <c r="N387" s="89">
        <v>42870.0</v>
      </c>
      <c r="O387" s="57">
        <v>35.8621</v>
      </c>
      <c r="P387" s="16">
        <f t="shared" si="3"/>
        <v>0.02311488</v>
      </c>
      <c r="T387" s="89">
        <v>42870.0</v>
      </c>
      <c r="U387" s="57">
        <v>3.501181</v>
      </c>
      <c r="V387" s="16">
        <f t="shared" si="4"/>
        <v>0.03267947445</v>
      </c>
      <c r="Z387" s="89">
        <v>42870.0</v>
      </c>
      <c r="AA387" s="81" t="s">
        <v>226</v>
      </c>
      <c r="AB387" s="16" t="str">
        <f t="shared" si="5"/>
        <v>#VALUE!</v>
      </c>
      <c r="AF387" s="89">
        <v>42870.0</v>
      </c>
      <c r="AG387" s="57">
        <v>20.29362</v>
      </c>
      <c r="AH387" s="16">
        <f t="shared" si="6"/>
        <v>0.01020427973</v>
      </c>
      <c r="AL387" s="89">
        <v>42870.0</v>
      </c>
      <c r="AM387" s="57">
        <v>20.60798</v>
      </c>
      <c r="AN387" s="16">
        <f t="shared" si="7"/>
        <v>-0.01655367776</v>
      </c>
      <c r="AR387" s="89">
        <v>42870.0</v>
      </c>
      <c r="AS387" s="57">
        <v>3.038937</v>
      </c>
      <c r="AT387" s="16">
        <f t="shared" si="8"/>
        <v>-0.01366134939</v>
      </c>
      <c r="AX387" s="89">
        <v>42870.0</v>
      </c>
      <c r="AY387" s="57">
        <v>0.324203</v>
      </c>
      <c r="AZ387" s="16">
        <f t="shared" si="9"/>
        <v>-0.008620215154</v>
      </c>
      <c r="BD387" s="89">
        <v>42870.0</v>
      </c>
      <c r="BE387" s="57">
        <v>2.158888</v>
      </c>
      <c r="BF387" s="16">
        <f t="shared" si="10"/>
        <v>0.03543292358</v>
      </c>
    </row>
    <row r="388" ht="15.75" customHeight="1">
      <c r="B388" s="89">
        <v>42871.0</v>
      </c>
      <c r="C388" s="57">
        <v>7.559976</v>
      </c>
      <c r="D388" s="16">
        <f t="shared" si="1"/>
        <v>0.003166353375</v>
      </c>
      <c r="H388" s="89">
        <v>42871.0</v>
      </c>
      <c r="I388" s="57">
        <v>7.529222</v>
      </c>
      <c r="J388" s="16">
        <f t="shared" si="2"/>
        <v>-0.01112994347</v>
      </c>
      <c r="N388" s="89">
        <v>42871.0</v>
      </c>
      <c r="O388" s="57">
        <v>35.72707</v>
      </c>
      <c r="P388" s="16">
        <f t="shared" si="3"/>
        <v>-0.003765256357</v>
      </c>
      <c r="T388" s="89">
        <v>42871.0</v>
      </c>
      <c r="U388" s="57">
        <v>3.479023</v>
      </c>
      <c r="V388" s="16">
        <f t="shared" si="4"/>
        <v>-0.006328721651</v>
      </c>
      <c r="Z388" s="89">
        <v>42871.0</v>
      </c>
      <c r="AA388" s="81" t="s">
        <v>226</v>
      </c>
      <c r="AB388" s="16" t="str">
        <f t="shared" si="5"/>
        <v>#VALUE!</v>
      </c>
      <c r="AF388" s="89">
        <v>42871.0</v>
      </c>
      <c r="AG388" s="57">
        <v>20.03738</v>
      </c>
      <c r="AH388" s="16">
        <f t="shared" si="6"/>
        <v>-0.01262662847</v>
      </c>
      <c r="AL388" s="89">
        <v>42871.0</v>
      </c>
      <c r="AM388" s="57">
        <v>20.81296</v>
      </c>
      <c r="AN388" s="16">
        <f t="shared" si="7"/>
        <v>0.009946632324</v>
      </c>
      <c r="AR388" s="89">
        <v>42871.0</v>
      </c>
      <c r="AS388" s="57">
        <v>3.089446</v>
      </c>
      <c r="AT388" s="16">
        <f t="shared" si="8"/>
        <v>0.01662061438</v>
      </c>
      <c r="AX388" s="89">
        <v>42871.0</v>
      </c>
      <c r="AY388" s="57">
        <v>0.324485</v>
      </c>
      <c r="AZ388" s="16">
        <f t="shared" si="9"/>
        <v>0.0008698253872</v>
      </c>
      <c r="BD388" s="89">
        <v>42871.0</v>
      </c>
      <c r="BE388" s="57">
        <v>2.134263</v>
      </c>
      <c r="BF388" s="16">
        <f t="shared" si="10"/>
        <v>-0.01140633511</v>
      </c>
    </row>
    <row r="389" ht="15.75" customHeight="1">
      <c r="B389" s="89">
        <v>42872.0</v>
      </c>
      <c r="C389" s="57">
        <v>7.583835</v>
      </c>
      <c r="D389" s="16">
        <f t="shared" si="1"/>
        <v>0.0031559624</v>
      </c>
      <c r="H389" s="89">
        <v>42872.0</v>
      </c>
      <c r="I389" s="57">
        <v>7.450995</v>
      </c>
      <c r="J389" s="16">
        <f t="shared" si="2"/>
        <v>-0.01038978529</v>
      </c>
      <c r="N389" s="89">
        <v>42872.0</v>
      </c>
      <c r="O389" s="57">
        <v>35.2062</v>
      </c>
      <c r="P389" s="16">
        <f t="shared" si="3"/>
        <v>-0.01457914125</v>
      </c>
      <c r="T389" s="89">
        <v>42872.0</v>
      </c>
      <c r="U389" s="57">
        <v>3.419931</v>
      </c>
      <c r="V389" s="16">
        <f t="shared" si="4"/>
        <v>-0.01698522832</v>
      </c>
      <c r="Z389" s="89">
        <v>42872.0</v>
      </c>
      <c r="AA389" s="81" t="s">
        <v>226</v>
      </c>
      <c r="AB389" s="16" t="str">
        <f t="shared" si="5"/>
        <v>#VALUE!</v>
      </c>
      <c r="AF389" s="89">
        <v>42872.0</v>
      </c>
      <c r="AG389" s="57">
        <v>19.78115</v>
      </c>
      <c r="AH389" s="16">
        <f t="shared" si="6"/>
        <v>-0.01278759998</v>
      </c>
      <c r="AL389" s="89">
        <v>42872.0</v>
      </c>
      <c r="AM389" s="57">
        <v>20.60798</v>
      </c>
      <c r="AN389" s="16">
        <f t="shared" si="7"/>
        <v>-0.009848671213</v>
      </c>
      <c r="AR389" s="89">
        <v>42872.0</v>
      </c>
      <c r="AS389" s="57">
        <v>3.089446</v>
      </c>
      <c r="AT389" s="16">
        <f t="shared" si="8"/>
        <v>0</v>
      </c>
      <c r="AX389" s="89">
        <v>42872.0</v>
      </c>
      <c r="AY389" s="57">
        <v>0.32223</v>
      </c>
      <c r="AZ389" s="16">
        <f t="shared" si="9"/>
        <v>-0.006949473782</v>
      </c>
      <c r="BD389" s="89">
        <v>42872.0</v>
      </c>
      <c r="BE389" s="57">
        <v>2.117846</v>
      </c>
      <c r="BF389" s="16">
        <f t="shared" si="10"/>
        <v>-0.00769211667</v>
      </c>
    </row>
    <row r="390" ht="15.75" customHeight="1">
      <c r="B390" s="89">
        <v>42873.0</v>
      </c>
      <c r="C390" s="57">
        <v>7.552022</v>
      </c>
      <c r="D390" s="16">
        <f t="shared" si="1"/>
        <v>-0.004194843374</v>
      </c>
      <c r="H390" s="89">
        <v>42873.0</v>
      </c>
      <c r="I390" s="57">
        <v>7.346694</v>
      </c>
      <c r="J390" s="16">
        <f t="shared" si="2"/>
        <v>-0.01399826466</v>
      </c>
      <c r="N390" s="89">
        <v>42873.0</v>
      </c>
      <c r="O390" s="57">
        <v>35.28337</v>
      </c>
      <c r="P390" s="16">
        <f t="shared" si="3"/>
        <v>0.002191943465</v>
      </c>
      <c r="T390" s="89">
        <v>42873.0</v>
      </c>
      <c r="U390" s="57">
        <v>3.405158</v>
      </c>
      <c r="V390" s="16">
        <f t="shared" si="4"/>
        <v>-0.004319677795</v>
      </c>
      <c r="Z390" s="89">
        <v>42873.0</v>
      </c>
      <c r="AA390" s="81" t="s">
        <v>226</v>
      </c>
      <c r="AB390" s="16" t="str">
        <f t="shared" si="5"/>
        <v>#VALUE!</v>
      </c>
      <c r="AF390" s="89">
        <v>42873.0</v>
      </c>
      <c r="AG390" s="57">
        <v>19.84948</v>
      </c>
      <c r="AH390" s="16">
        <f t="shared" si="6"/>
        <v>0.003454298663</v>
      </c>
      <c r="AL390" s="89">
        <v>42873.0</v>
      </c>
      <c r="AM390" s="57">
        <v>20.21379</v>
      </c>
      <c r="AN390" s="16">
        <f t="shared" si="7"/>
        <v>-0.0191280271</v>
      </c>
      <c r="AR390" s="89">
        <v>42873.0</v>
      </c>
      <c r="AS390" s="57">
        <v>3.064192</v>
      </c>
      <c r="AT390" s="16">
        <f t="shared" si="8"/>
        <v>-0.008174281085</v>
      </c>
      <c r="AX390" s="89">
        <v>42873.0</v>
      </c>
      <c r="AY390" s="57">
        <v>0.317155</v>
      </c>
      <c r="AZ390" s="16">
        <f t="shared" si="9"/>
        <v>-0.01574961984</v>
      </c>
      <c r="BD390" s="89">
        <v>42873.0</v>
      </c>
      <c r="BE390" s="57">
        <v>2.093219</v>
      </c>
      <c r="BF390" s="16">
        <f t="shared" si="10"/>
        <v>-0.01162832425</v>
      </c>
    </row>
    <row r="391" ht="15.75" customHeight="1">
      <c r="B391" s="89">
        <v>42874.0</v>
      </c>
      <c r="C391" s="57">
        <v>7.552022</v>
      </c>
      <c r="D391" s="16">
        <f t="shared" si="1"/>
        <v>0</v>
      </c>
      <c r="H391" s="89">
        <v>42874.0</v>
      </c>
      <c r="I391" s="57">
        <v>7.346694</v>
      </c>
      <c r="J391" s="16">
        <f t="shared" si="2"/>
        <v>0</v>
      </c>
      <c r="N391" s="89">
        <v>42874.0</v>
      </c>
      <c r="O391" s="57">
        <v>35.28337</v>
      </c>
      <c r="P391" s="16">
        <f t="shared" si="3"/>
        <v>0</v>
      </c>
      <c r="T391" s="89">
        <v>42874.0</v>
      </c>
      <c r="U391" s="57">
        <v>3.405158</v>
      </c>
      <c r="V391" s="16">
        <f t="shared" si="4"/>
        <v>0</v>
      </c>
      <c r="Z391" s="89">
        <v>42874.0</v>
      </c>
      <c r="AA391" s="81" t="s">
        <v>226</v>
      </c>
      <c r="AB391" s="16" t="str">
        <f t="shared" si="5"/>
        <v>#VALUE!</v>
      </c>
      <c r="AF391" s="89">
        <v>42874.0</v>
      </c>
      <c r="AG391" s="57">
        <v>19.84948</v>
      </c>
      <c r="AH391" s="16">
        <f t="shared" si="6"/>
        <v>0</v>
      </c>
      <c r="AL391" s="89">
        <v>42874.0</v>
      </c>
      <c r="AM391" s="57">
        <v>20.21379</v>
      </c>
      <c r="AN391" s="16">
        <f t="shared" si="7"/>
        <v>0</v>
      </c>
      <c r="AR391" s="89">
        <v>42874.0</v>
      </c>
      <c r="AS391" s="57">
        <v>3.064192</v>
      </c>
      <c r="AT391" s="16">
        <f t="shared" si="8"/>
        <v>0</v>
      </c>
      <c r="AX391" s="89">
        <v>42874.0</v>
      </c>
      <c r="AY391" s="57">
        <v>0.317155</v>
      </c>
      <c r="AZ391" s="16">
        <f t="shared" si="9"/>
        <v>0</v>
      </c>
      <c r="BD391" s="89">
        <v>42874.0</v>
      </c>
      <c r="BE391" s="57">
        <v>2.093219</v>
      </c>
      <c r="BF391" s="16">
        <f t="shared" si="10"/>
        <v>0</v>
      </c>
    </row>
    <row r="392" ht="15.75" customHeight="1">
      <c r="B392" s="89">
        <v>42877.0</v>
      </c>
      <c r="C392" s="57">
        <v>7.516229</v>
      </c>
      <c r="D392" s="16">
        <f t="shared" si="1"/>
        <v>-0.004739525388</v>
      </c>
      <c r="H392" s="89">
        <v>42877.0</v>
      </c>
      <c r="I392" s="57">
        <v>7.516184</v>
      </c>
      <c r="J392" s="16">
        <f t="shared" si="2"/>
        <v>0.02307024085</v>
      </c>
      <c r="N392" s="89">
        <v>42877.0</v>
      </c>
      <c r="O392" s="57">
        <v>35.70596</v>
      </c>
      <c r="P392" s="16">
        <f t="shared" si="3"/>
        <v>0.01197703054</v>
      </c>
      <c r="T392" s="89">
        <v>42877.0</v>
      </c>
      <c r="U392" s="57">
        <v>3.471636</v>
      </c>
      <c r="V392" s="16">
        <f t="shared" si="4"/>
        <v>0.0195227358</v>
      </c>
      <c r="Z392" s="89">
        <v>42877.0</v>
      </c>
      <c r="AA392" s="81" t="s">
        <v>226</v>
      </c>
      <c r="AB392" s="16" t="str">
        <f t="shared" si="5"/>
        <v>#VALUE!</v>
      </c>
      <c r="AF392" s="89">
        <v>42877.0</v>
      </c>
      <c r="AG392" s="57">
        <v>20.73775</v>
      </c>
      <c r="AH392" s="16">
        <f t="shared" si="6"/>
        <v>0.04475029069</v>
      </c>
      <c r="AL392" s="89">
        <v>42877.0</v>
      </c>
      <c r="AM392" s="57">
        <v>19.92999</v>
      </c>
      <c r="AN392" s="16">
        <f t="shared" si="7"/>
        <v>-0.01403992027</v>
      </c>
      <c r="AR392" s="89">
        <v>42877.0</v>
      </c>
      <c r="AS392" s="57">
        <v>3.092619</v>
      </c>
      <c r="AT392" s="16">
        <f t="shared" si="8"/>
        <v>0.009277160178</v>
      </c>
      <c r="AX392" s="89">
        <v>42877.0</v>
      </c>
      <c r="AY392" s="57">
        <v>0.315464</v>
      </c>
      <c r="AZ392" s="16">
        <f t="shared" si="9"/>
        <v>-0.005331777837</v>
      </c>
      <c r="BD392" s="89">
        <v>42877.0</v>
      </c>
      <c r="BE392" s="57">
        <v>2.142471</v>
      </c>
      <c r="BF392" s="16">
        <f t="shared" si="10"/>
        <v>0.0235293106</v>
      </c>
    </row>
    <row r="393" ht="15.75" customHeight="1">
      <c r="B393" s="89">
        <v>42878.0</v>
      </c>
      <c r="C393" s="57">
        <v>7.520207</v>
      </c>
      <c r="D393" s="16">
        <f t="shared" si="1"/>
        <v>0.0005292547633</v>
      </c>
      <c r="H393" s="89">
        <v>42878.0</v>
      </c>
      <c r="I393" s="57">
        <v>7.54226</v>
      </c>
      <c r="J393" s="16">
        <f t="shared" si="2"/>
        <v>0.003469313684</v>
      </c>
      <c r="N393" s="89">
        <v>42878.0</v>
      </c>
      <c r="O393" s="57">
        <v>36.18848</v>
      </c>
      <c r="P393" s="16">
        <f t="shared" si="3"/>
        <v>0.01351371032</v>
      </c>
      <c r="T393" s="89">
        <v>42878.0</v>
      </c>
      <c r="U393" s="57">
        <v>3.46425</v>
      </c>
      <c r="V393" s="16">
        <f t="shared" si="4"/>
        <v>-0.002127527195</v>
      </c>
      <c r="Z393" s="89">
        <v>42878.0</v>
      </c>
      <c r="AA393" s="81" t="s">
        <v>226</v>
      </c>
      <c r="AB393" s="16" t="str">
        <f t="shared" si="5"/>
        <v>#VALUE!</v>
      </c>
      <c r="AF393" s="89">
        <v>42878.0</v>
      </c>
      <c r="AG393" s="57">
        <v>21.35271</v>
      </c>
      <c r="AH393" s="16">
        <f t="shared" si="6"/>
        <v>0.02965413316</v>
      </c>
      <c r="AL393" s="89">
        <v>42878.0</v>
      </c>
      <c r="AM393" s="57">
        <v>20.18226</v>
      </c>
      <c r="AN393" s="16">
        <f t="shared" si="7"/>
        <v>0.01265780866</v>
      </c>
      <c r="AR393" s="89">
        <v>42878.0</v>
      </c>
      <c r="AS393" s="57">
        <v>3.195994</v>
      </c>
      <c r="AT393" s="16">
        <f t="shared" si="8"/>
        <v>0.03342636128</v>
      </c>
      <c r="AX393" s="89">
        <v>42878.0</v>
      </c>
      <c r="AY393" s="57">
        <v>0.32082</v>
      </c>
      <c r="AZ393" s="16">
        <f t="shared" si="9"/>
        <v>0.0169781655</v>
      </c>
      <c r="BD393" s="89">
        <v>42878.0</v>
      </c>
      <c r="BE393" s="57">
        <v>2.437984</v>
      </c>
      <c r="BF393" s="16">
        <f t="shared" si="10"/>
        <v>0.1379309218</v>
      </c>
    </row>
    <row r="394" ht="15.75" customHeight="1">
      <c r="B394" s="89">
        <v>42879.0</v>
      </c>
      <c r="C394" s="57">
        <v>7.683259</v>
      </c>
      <c r="D394" s="16">
        <f t="shared" si="1"/>
        <v>0.02168184998</v>
      </c>
      <c r="H394" s="89">
        <v>42879.0</v>
      </c>
      <c r="I394" s="57">
        <v>7.789975</v>
      </c>
      <c r="J394" s="16">
        <f t="shared" si="2"/>
        <v>0.03284360391</v>
      </c>
      <c r="N394" s="89">
        <v>42879.0</v>
      </c>
      <c r="O394" s="57">
        <v>35.78316</v>
      </c>
      <c r="P394" s="16">
        <f t="shared" si="3"/>
        <v>-0.01120024936</v>
      </c>
      <c r="T394" s="89">
        <v>42879.0</v>
      </c>
      <c r="U394" s="57">
        <v>3.56766</v>
      </c>
      <c r="V394" s="16">
        <f t="shared" si="4"/>
        <v>0.02985061702</v>
      </c>
      <c r="Z394" s="89">
        <v>42879.0</v>
      </c>
      <c r="AA394" s="81" t="s">
        <v>226</v>
      </c>
      <c r="AB394" s="16" t="str">
        <f t="shared" si="5"/>
        <v>#VALUE!</v>
      </c>
      <c r="AF394" s="89">
        <v>42879.0</v>
      </c>
      <c r="AG394" s="57">
        <v>21.59186</v>
      </c>
      <c r="AH394" s="16">
        <f t="shared" si="6"/>
        <v>0.01119998351</v>
      </c>
      <c r="AL394" s="89">
        <v>42879.0</v>
      </c>
      <c r="AM394" s="57">
        <v>20.403</v>
      </c>
      <c r="AN394" s="16">
        <f t="shared" si="7"/>
        <v>0.01093732813</v>
      </c>
      <c r="AR394" s="89">
        <v>42879.0</v>
      </c>
      <c r="AS394" s="57">
        <v>3.221838</v>
      </c>
      <c r="AT394" s="16">
        <f t="shared" si="8"/>
        <v>0.008086373128</v>
      </c>
      <c r="AX394" s="89">
        <v>42879.0</v>
      </c>
      <c r="AY394" s="57">
        <v>0.318847</v>
      </c>
      <c r="AZ394" s="16">
        <f t="shared" si="9"/>
        <v>-0.006149865968</v>
      </c>
      <c r="BD394" s="89">
        <v>42879.0</v>
      </c>
      <c r="BE394" s="57">
        <v>2.33948</v>
      </c>
      <c r="BF394" s="16">
        <f t="shared" si="10"/>
        <v>-0.04040387468</v>
      </c>
    </row>
    <row r="395" ht="15.75" customHeight="1">
      <c r="B395" s="89">
        <v>42880.0</v>
      </c>
      <c r="C395" s="57">
        <v>7.611673</v>
      </c>
      <c r="D395" s="16">
        <f t="shared" si="1"/>
        <v>-0.009317140031</v>
      </c>
      <c r="H395" s="89">
        <v>42880.0</v>
      </c>
      <c r="I395" s="57">
        <v>7.69871</v>
      </c>
      <c r="J395" s="16">
        <f t="shared" si="2"/>
        <v>-0.0117156987</v>
      </c>
      <c r="N395" s="89">
        <v>42880.0</v>
      </c>
      <c r="O395" s="57">
        <v>35.33925</v>
      </c>
      <c r="P395" s="16">
        <f t="shared" si="3"/>
        <v>-0.01240555613</v>
      </c>
      <c r="T395" s="89">
        <v>42880.0</v>
      </c>
      <c r="U395" s="57">
        <v>3.538115</v>
      </c>
      <c r="V395" s="16">
        <f t="shared" si="4"/>
        <v>-0.008281338468</v>
      </c>
      <c r="Z395" s="89">
        <v>42880.0</v>
      </c>
      <c r="AA395" s="81" t="s">
        <v>226</v>
      </c>
      <c r="AB395" s="16" t="str">
        <f t="shared" si="5"/>
        <v>#VALUE!</v>
      </c>
      <c r="AF395" s="89">
        <v>42880.0</v>
      </c>
      <c r="AG395" s="57">
        <v>21.28438</v>
      </c>
      <c r="AH395" s="16">
        <f t="shared" si="6"/>
        <v>-0.01424055176</v>
      </c>
      <c r="AL395" s="89">
        <v>42880.0</v>
      </c>
      <c r="AM395" s="57">
        <v>20.04036</v>
      </c>
      <c r="AN395" s="16">
        <f t="shared" si="7"/>
        <v>-0.01777385679</v>
      </c>
      <c r="AR395" s="89">
        <v>42880.0</v>
      </c>
      <c r="AS395" s="57">
        <v>3.316598</v>
      </c>
      <c r="AT395" s="16">
        <f t="shared" si="8"/>
        <v>0.02941178296</v>
      </c>
      <c r="AX395" s="89">
        <v>42880.0</v>
      </c>
      <c r="AY395" s="57">
        <v>0.323639</v>
      </c>
      <c r="AZ395" s="16">
        <f t="shared" si="9"/>
        <v>0.01502915191</v>
      </c>
      <c r="BD395" s="89">
        <v>42880.0</v>
      </c>
      <c r="BE395" s="57">
        <v>2.355897</v>
      </c>
      <c r="BF395" s="16">
        <f t="shared" si="10"/>
        <v>0.007017371382</v>
      </c>
    </row>
    <row r="396" ht="15.75" customHeight="1">
      <c r="B396" s="89">
        <v>42881.0</v>
      </c>
      <c r="C396" s="57">
        <v>7.631557</v>
      </c>
      <c r="D396" s="16">
        <f t="shared" si="1"/>
        <v>0.002612303498</v>
      </c>
      <c r="H396" s="89">
        <v>42881.0</v>
      </c>
      <c r="I396" s="57">
        <v>7.783455</v>
      </c>
      <c r="J396" s="16">
        <f t="shared" si="2"/>
        <v>0.0110076883</v>
      </c>
      <c r="N396" s="89">
        <v>42881.0</v>
      </c>
      <c r="O396" s="57">
        <v>35.70596</v>
      </c>
      <c r="P396" s="16">
        <f t="shared" si="3"/>
        <v>0.01037684727</v>
      </c>
      <c r="T396" s="89">
        <v>42881.0</v>
      </c>
      <c r="U396" s="57">
        <v>3.575047</v>
      </c>
      <c r="V396" s="16">
        <f t="shared" si="4"/>
        <v>0.01043832662</v>
      </c>
      <c r="Z396" s="89">
        <v>42881.0</v>
      </c>
      <c r="AA396" s="81" t="s">
        <v>226</v>
      </c>
      <c r="AB396" s="16" t="str">
        <f t="shared" si="5"/>
        <v>#VALUE!</v>
      </c>
      <c r="AF396" s="89">
        <v>42881.0</v>
      </c>
      <c r="AG396" s="57">
        <v>20.94274</v>
      </c>
      <c r="AH396" s="16">
        <f t="shared" si="6"/>
        <v>-0.01605120751</v>
      </c>
      <c r="AL396" s="89">
        <v>42881.0</v>
      </c>
      <c r="AM396" s="57">
        <v>19.91422</v>
      </c>
      <c r="AN396" s="16">
        <f t="shared" si="7"/>
        <v>-0.006294298106</v>
      </c>
      <c r="AR396" s="89">
        <v>42881.0</v>
      </c>
      <c r="AS396" s="57">
        <v>3.325212</v>
      </c>
      <c r="AT396" s="16">
        <f t="shared" si="8"/>
        <v>0.002597239702</v>
      </c>
      <c r="AX396" s="89">
        <v>42881.0</v>
      </c>
      <c r="AY396" s="57">
        <v>0.321102</v>
      </c>
      <c r="AZ396" s="16">
        <f t="shared" si="9"/>
        <v>-0.007838981087</v>
      </c>
      <c r="BD396" s="89">
        <v>42881.0</v>
      </c>
      <c r="BE396" s="57">
        <v>2.380524</v>
      </c>
      <c r="BF396" s="16">
        <f t="shared" si="10"/>
        <v>0.01045334325</v>
      </c>
    </row>
    <row r="397" ht="15.75" customHeight="1">
      <c r="B397" s="89">
        <v>42884.0</v>
      </c>
      <c r="C397" s="57">
        <v>7.623604</v>
      </c>
      <c r="D397" s="16">
        <f t="shared" si="1"/>
        <v>-0.001042120238</v>
      </c>
      <c r="H397" s="89">
        <v>42884.0</v>
      </c>
      <c r="I397" s="57">
        <v>7.763898</v>
      </c>
      <c r="J397" s="16">
        <f t="shared" si="2"/>
        <v>-0.002512637383</v>
      </c>
      <c r="N397" s="89">
        <v>42884.0</v>
      </c>
      <c r="O397" s="57">
        <v>36.38148</v>
      </c>
      <c r="P397" s="16">
        <f t="shared" si="3"/>
        <v>0.01891897039</v>
      </c>
      <c r="T397" s="89">
        <v>42884.0</v>
      </c>
      <c r="U397" s="57">
        <v>3.589819</v>
      </c>
      <c r="V397" s="16">
        <f t="shared" si="4"/>
        <v>0.00413197365</v>
      </c>
      <c r="Z397" s="89">
        <v>42884.0</v>
      </c>
      <c r="AA397" s="81" t="s">
        <v>226</v>
      </c>
      <c r="AB397" s="16" t="str">
        <f t="shared" si="5"/>
        <v>#VALUE!</v>
      </c>
      <c r="AF397" s="89">
        <v>42884.0</v>
      </c>
      <c r="AG397" s="57">
        <v>21.14772</v>
      </c>
      <c r="AH397" s="16">
        <f t="shared" si="6"/>
        <v>0.009787640013</v>
      </c>
      <c r="AL397" s="89">
        <v>42884.0</v>
      </c>
      <c r="AM397" s="57">
        <v>19.99306</v>
      </c>
      <c r="AN397" s="16">
        <f t="shared" si="7"/>
        <v>0.003958980066</v>
      </c>
      <c r="AR397" s="89">
        <v>42884.0</v>
      </c>
      <c r="AS397" s="57">
        <v>3.28214</v>
      </c>
      <c r="AT397" s="16">
        <f t="shared" si="8"/>
        <v>-0.01295315908</v>
      </c>
      <c r="AX397" s="89">
        <v>42884.0</v>
      </c>
      <c r="AY397" s="57">
        <v>0.318847</v>
      </c>
      <c r="AZ397" s="16">
        <f t="shared" si="9"/>
        <v>-0.007022690609</v>
      </c>
      <c r="BD397" s="89">
        <v>42884.0</v>
      </c>
      <c r="BE397" s="57">
        <v>2.421568</v>
      </c>
      <c r="BF397" s="16">
        <f t="shared" si="10"/>
        <v>0.01724158211</v>
      </c>
    </row>
    <row r="398" ht="15.75" customHeight="1">
      <c r="B398" s="89">
        <v>42885.0</v>
      </c>
      <c r="C398" s="57">
        <v>7.619627</v>
      </c>
      <c r="D398" s="16">
        <f t="shared" si="1"/>
        <v>-0.0005216692787</v>
      </c>
      <c r="H398" s="89">
        <v>42885.0</v>
      </c>
      <c r="I398" s="57">
        <v>7.835606</v>
      </c>
      <c r="J398" s="16">
        <f t="shared" si="2"/>
        <v>0.009236082184</v>
      </c>
      <c r="N398" s="89">
        <v>42885.0</v>
      </c>
      <c r="O398" s="57">
        <v>35.95687</v>
      </c>
      <c r="P398" s="16">
        <f t="shared" si="3"/>
        <v>-0.01167104802</v>
      </c>
      <c r="T398" s="89">
        <v>42885.0</v>
      </c>
      <c r="U398" s="57">
        <v>3.56766</v>
      </c>
      <c r="V398" s="16">
        <f t="shared" si="4"/>
        <v>-0.006172734614</v>
      </c>
      <c r="Z398" s="89">
        <v>42885.0</v>
      </c>
      <c r="AA398" s="81" t="s">
        <v>226</v>
      </c>
      <c r="AB398" s="16" t="str">
        <f t="shared" si="5"/>
        <v>#VALUE!</v>
      </c>
      <c r="AF398" s="89">
        <v>42885.0</v>
      </c>
      <c r="AG398" s="57">
        <v>20.90857</v>
      </c>
      <c r="AH398" s="16">
        <f t="shared" si="6"/>
        <v>-0.01130854768</v>
      </c>
      <c r="AL398" s="89">
        <v>42885.0</v>
      </c>
      <c r="AM398" s="57">
        <v>20.27687</v>
      </c>
      <c r="AN398" s="16">
        <f t="shared" si="7"/>
        <v>0.01419542581</v>
      </c>
      <c r="AR398" s="89">
        <v>42885.0</v>
      </c>
      <c r="AS398" s="57">
        <v>3.316598</v>
      </c>
      <c r="AT398" s="16">
        <f t="shared" si="8"/>
        <v>0.01049863808</v>
      </c>
      <c r="AX398" s="89">
        <v>42885.0</v>
      </c>
      <c r="AY398" s="57">
        <v>0.317437</v>
      </c>
      <c r="AZ398" s="16">
        <f t="shared" si="9"/>
        <v>-0.004422183681</v>
      </c>
      <c r="BD398" s="89">
        <v>42885.0</v>
      </c>
      <c r="BE398" s="57">
        <v>2.421568</v>
      </c>
      <c r="BF398" s="16">
        <f t="shared" si="10"/>
        <v>0</v>
      </c>
    </row>
    <row r="399" ht="15.75" customHeight="1">
      <c r="B399" s="89">
        <v>42886.0</v>
      </c>
      <c r="C399" s="57">
        <v>7.555998</v>
      </c>
      <c r="D399" s="16">
        <f t="shared" si="1"/>
        <v>-0.008350671234</v>
      </c>
      <c r="H399" s="89">
        <v>42886.0</v>
      </c>
      <c r="I399" s="57">
        <v>7.926868</v>
      </c>
      <c r="J399" s="16">
        <f t="shared" si="2"/>
        <v>0.01164708894</v>
      </c>
      <c r="N399" s="89">
        <v>42886.0</v>
      </c>
      <c r="O399" s="57">
        <v>35.70596</v>
      </c>
      <c r="P399" s="16">
        <f t="shared" si="3"/>
        <v>-0.006978082353</v>
      </c>
      <c r="T399" s="89">
        <v>42886.0</v>
      </c>
      <c r="U399" s="57">
        <v>3.569138</v>
      </c>
      <c r="V399" s="16">
        <f t="shared" si="4"/>
        <v>0.0004142771452</v>
      </c>
      <c r="Z399" s="89">
        <v>42886.0</v>
      </c>
      <c r="AA399" s="81" t="s">
        <v>226</v>
      </c>
      <c r="AB399" s="16" t="str">
        <f t="shared" si="5"/>
        <v>#VALUE!</v>
      </c>
      <c r="AF399" s="89">
        <v>42886.0</v>
      </c>
      <c r="AG399" s="57">
        <v>20.85732</v>
      </c>
      <c r="AH399" s="16">
        <f t="shared" si="6"/>
        <v>-0.002451148022</v>
      </c>
      <c r="AL399" s="89">
        <v>42886.0</v>
      </c>
      <c r="AM399" s="57">
        <v>20.49761</v>
      </c>
      <c r="AN399" s="16">
        <f t="shared" si="7"/>
        <v>0.01088629557</v>
      </c>
      <c r="AR399" s="89">
        <v>42886.0</v>
      </c>
      <c r="AS399" s="57">
        <v>3.359671</v>
      </c>
      <c r="AT399" s="16">
        <f t="shared" si="8"/>
        <v>0.01298710305</v>
      </c>
      <c r="AX399" s="89">
        <v>42886.0</v>
      </c>
      <c r="AY399" s="57">
        <v>0.323076</v>
      </c>
      <c r="AZ399" s="16">
        <f t="shared" si="9"/>
        <v>0.01776415478</v>
      </c>
      <c r="BD399" s="89">
        <v>42886.0</v>
      </c>
      <c r="BE399" s="57">
        <v>2.413359</v>
      </c>
      <c r="BF399" s="16">
        <f t="shared" si="10"/>
        <v>-0.003389952295</v>
      </c>
    </row>
    <row r="400" ht="15.75" customHeight="1">
      <c r="B400" s="89">
        <v>42887.0</v>
      </c>
      <c r="C400" s="57">
        <v>7.611673</v>
      </c>
      <c r="D400" s="16">
        <f t="shared" si="1"/>
        <v>0.00736831852</v>
      </c>
      <c r="H400" s="89">
        <v>42887.0</v>
      </c>
      <c r="I400" s="57">
        <v>7.91383</v>
      </c>
      <c r="J400" s="16">
        <f t="shared" si="2"/>
        <v>-0.001644785809</v>
      </c>
      <c r="N400" s="89">
        <v>42887.0</v>
      </c>
      <c r="O400" s="57">
        <v>35.70596</v>
      </c>
      <c r="P400" s="16">
        <f t="shared" si="3"/>
        <v>0</v>
      </c>
      <c r="T400" s="89">
        <v>42887.0</v>
      </c>
      <c r="U400" s="57">
        <v>3.553982</v>
      </c>
      <c r="V400" s="16">
        <f t="shared" si="4"/>
        <v>-0.004246403473</v>
      </c>
      <c r="Z400" s="89">
        <v>42887.0</v>
      </c>
      <c r="AA400" s="81" t="s">
        <v>226</v>
      </c>
      <c r="AB400" s="16" t="str">
        <f t="shared" si="5"/>
        <v>#VALUE!</v>
      </c>
      <c r="AF400" s="89">
        <v>42887.0</v>
      </c>
      <c r="AG400" s="57">
        <v>21.1648</v>
      </c>
      <c r="AH400" s="16">
        <f t="shared" si="6"/>
        <v>0.01474206657</v>
      </c>
      <c r="AL400" s="89">
        <v>42887.0</v>
      </c>
      <c r="AM400" s="57">
        <v>20.71835</v>
      </c>
      <c r="AN400" s="16">
        <f t="shared" si="7"/>
        <v>0.01076906039</v>
      </c>
      <c r="AR400" s="89">
        <v>42887.0</v>
      </c>
      <c r="AS400" s="57">
        <v>3.307983</v>
      </c>
      <c r="AT400" s="16">
        <f t="shared" si="8"/>
        <v>-0.01538483977</v>
      </c>
      <c r="AX400" s="89">
        <v>42887.0</v>
      </c>
      <c r="AY400" s="57">
        <v>0.322794</v>
      </c>
      <c r="AZ400" s="16">
        <f t="shared" si="9"/>
        <v>-0.0008728596367</v>
      </c>
      <c r="BD400" s="89">
        <v>42887.0</v>
      </c>
      <c r="BE400" s="57">
        <v>2.429775</v>
      </c>
      <c r="BF400" s="16">
        <f t="shared" si="10"/>
        <v>0.006802137602</v>
      </c>
    </row>
    <row r="401" ht="15.75" customHeight="1">
      <c r="B401" s="89">
        <v>42888.0</v>
      </c>
      <c r="C401" s="57">
        <v>7.691211</v>
      </c>
      <c r="D401" s="16">
        <f t="shared" si="1"/>
        <v>0.01044947674</v>
      </c>
      <c r="H401" s="89">
        <v>42888.0</v>
      </c>
      <c r="I401" s="57">
        <v>7.97902</v>
      </c>
      <c r="J401" s="16">
        <f t="shared" si="2"/>
        <v>0.008237477934</v>
      </c>
      <c r="N401" s="89">
        <v>42888.0</v>
      </c>
      <c r="O401" s="57">
        <v>36.6517</v>
      </c>
      <c r="P401" s="16">
        <f t="shared" si="3"/>
        <v>0.02648689462</v>
      </c>
      <c r="T401" s="89">
        <v>42888.0</v>
      </c>
      <c r="U401" s="57">
        <v>3.675227</v>
      </c>
      <c r="V401" s="16">
        <f t="shared" si="4"/>
        <v>0.03411525438</v>
      </c>
      <c r="Z401" s="89">
        <v>42888.0</v>
      </c>
      <c r="AA401" s="81" t="s">
        <v>226</v>
      </c>
      <c r="AB401" s="16" t="str">
        <f t="shared" si="5"/>
        <v>#VALUE!</v>
      </c>
      <c r="AF401" s="89">
        <v>42888.0</v>
      </c>
      <c r="AG401" s="57">
        <v>22.42889</v>
      </c>
      <c r="AH401" s="16">
        <f t="shared" si="6"/>
        <v>0.05972605458</v>
      </c>
      <c r="AL401" s="89">
        <v>42888.0</v>
      </c>
      <c r="AM401" s="57">
        <v>20.56068</v>
      </c>
      <c r="AN401" s="16">
        <f t="shared" si="7"/>
        <v>-0.007610162006</v>
      </c>
      <c r="AR401" s="89">
        <v>42888.0</v>
      </c>
      <c r="AS401" s="57">
        <v>3.402743</v>
      </c>
      <c r="AT401" s="16">
        <f t="shared" si="8"/>
        <v>0.02864585459</v>
      </c>
      <c r="AX401" s="89">
        <v>42888.0</v>
      </c>
      <c r="AY401" s="57">
        <v>0.32674</v>
      </c>
      <c r="AZ401" s="16">
        <f t="shared" si="9"/>
        <v>0.01222451471</v>
      </c>
      <c r="BD401" s="89">
        <v>42888.0</v>
      </c>
      <c r="BE401" s="57">
        <v>2.610368</v>
      </c>
      <c r="BF401" s="16">
        <f t="shared" si="10"/>
        <v>0.07432498894</v>
      </c>
    </row>
    <row r="402" ht="15.75" customHeight="1">
      <c r="B402" s="89">
        <v>42891.0</v>
      </c>
      <c r="C402" s="57">
        <v>7.798586</v>
      </c>
      <c r="D402" s="16">
        <f t="shared" si="1"/>
        <v>0.01396074038</v>
      </c>
      <c r="H402" s="89">
        <v>42891.0</v>
      </c>
      <c r="I402" s="57">
        <v>7.855161</v>
      </c>
      <c r="J402" s="16">
        <f t="shared" si="2"/>
        <v>-0.01552308429</v>
      </c>
      <c r="N402" s="89">
        <v>42891.0</v>
      </c>
      <c r="O402" s="57">
        <v>36.45868</v>
      </c>
      <c r="P402" s="16">
        <f t="shared" si="3"/>
        <v>-0.005266331439</v>
      </c>
      <c r="T402" s="89">
        <v>42891.0</v>
      </c>
      <c r="U402" s="57">
        <v>3.622183</v>
      </c>
      <c r="V402" s="16">
        <f t="shared" si="4"/>
        <v>-0.01443285</v>
      </c>
      <c r="Z402" s="89">
        <v>42891.0</v>
      </c>
      <c r="AA402" s="81" t="s">
        <v>226</v>
      </c>
      <c r="AB402" s="16" t="str">
        <f t="shared" si="5"/>
        <v>#VALUE!</v>
      </c>
      <c r="AF402" s="89">
        <v>42891.0</v>
      </c>
      <c r="AG402" s="57">
        <v>22.39472</v>
      </c>
      <c r="AH402" s="16">
        <f t="shared" si="6"/>
        <v>-0.001523481545</v>
      </c>
      <c r="AL402" s="89">
        <v>42891.0</v>
      </c>
      <c r="AM402" s="57">
        <v>20.32417</v>
      </c>
      <c r="AN402" s="16">
        <f t="shared" si="7"/>
        <v>-0.01150302422</v>
      </c>
      <c r="AR402" s="89">
        <v>42891.0</v>
      </c>
      <c r="AS402" s="57">
        <v>3.359671</v>
      </c>
      <c r="AT402" s="16">
        <f t="shared" si="8"/>
        <v>-0.01265802325</v>
      </c>
      <c r="AX402" s="89">
        <v>42891.0</v>
      </c>
      <c r="AY402" s="57">
        <v>0.320538</v>
      </c>
      <c r="AZ402" s="16">
        <f t="shared" si="9"/>
        <v>-0.01898145314</v>
      </c>
      <c r="BD402" s="89">
        <v>42891.0</v>
      </c>
      <c r="BE402" s="57">
        <v>2.733498</v>
      </c>
      <c r="BF402" s="16">
        <f t="shared" si="10"/>
        <v>0.04716959448</v>
      </c>
    </row>
    <row r="403" ht="15.75" customHeight="1">
      <c r="B403" s="89">
        <v>42892.0</v>
      </c>
      <c r="C403" s="57">
        <v>7.921868</v>
      </c>
      <c r="D403" s="16">
        <f t="shared" si="1"/>
        <v>0.01580825037</v>
      </c>
      <c r="H403" s="89">
        <v>42892.0</v>
      </c>
      <c r="I403" s="57">
        <v>7.842124</v>
      </c>
      <c r="J403" s="16">
        <f t="shared" si="2"/>
        <v>-0.001659673175</v>
      </c>
      <c r="N403" s="89">
        <v>42892.0</v>
      </c>
      <c r="O403" s="57">
        <v>36.14987</v>
      </c>
      <c r="P403" s="16">
        <f t="shared" si="3"/>
        <v>-0.008470136604</v>
      </c>
      <c r="T403" s="89">
        <v>42892.0</v>
      </c>
      <c r="U403" s="57">
        <v>3.622183</v>
      </c>
      <c r="V403" s="16">
        <f t="shared" si="4"/>
        <v>0</v>
      </c>
      <c r="Z403" s="89">
        <v>42892.0</v>
      </c>
      <c r="AA403" s="81" t="s">
        <v>226</v>
      </c>
      <c r="AB403" s="16" t="str">
        <f t="shared" si="5"/>
        <v>#VALUE!</v>
      </c>
      <c r="AF403" s="89">
        <v>42892.0</v>
      </c>
      <c r="AG403" s="57">
        <v>22.25806</v>
      </c>
      <c r="AH403" s="16">
        <f t="shared" si="6"/>
        <v>-0.006102331264</v>
      </c>
      <c r="AL403" s="89">
        <v>42892.0</v>
      </c>
      <c r="AM403" s="57">
        <v>20.51338</v>
      </c>
      <c r="AN403" s="16">
        <f t="shared" si="7"/>
        <v>0.009309605263</v>
      </c>
      <c r="AR403" s="89">
        <v>42892.0</v>
      </c>
      <c r="AS403" s="57">
        <v>3.497503</v>
      </c>
      <c r="AT403" s="16">
        <f t="shared" si="8"/>
        <v>0.04102544565</v>
      </c>
      <c r="AX403" s="89">
        <v>42892.0</v>
      </c>
      <c r="AY403" s="57">
        <v>0.32223</v>
      </c>
      <c r="AZ403" s="16">
        <f t="shared" si="9"/>
        <v>0.005278625311</v>
      </c>
      <c r="BD403" s="89">
        <v>42892.0</v>
      </c>
      <c r="BE403" s="57">
        <v>2.733498</v>
      </c>
      <c r="BF403" s="16">
        <f t="shared" si="10"/>
        <v>0</v>
      </c>
    </row>
    <row r="404" ht="15.75" customHeight="1">
      <c r="B404" s="89">
        <v>42893.0</v>
      </c>
      <c r="C404" s="57">
        <v>7.814494</v>
      </c>
      <c r="D404" s="16">
        <f t="shared" si="1"/>
        <v>-0.01355412638</v>
      </c>
      <c r="H404" s="89">
        <v>42893.0</v>
      </c>
      <c r="I404" s="57">
        <v>7.724786</v>
      </c>
      <c r="J404" s="16">
        <f t="shared" si="2"/>
        <v>-0.01496252801</v>
      </c>
      <c r="N404" s="89">
        <v>42893.0</v>
      </c>
      <c r="O404" s="57">
        <v>35.87967</v>
      </c>
      <c r="P404" s="16">
        <f t="shared" si="3"/>
        <v>-0.007474439051</v>
      </c>
      <c r="T404" s="89">
        <v>42893.0</v>
      </c>
      <c r="U404" s="57">
        <v>3.599449</v>
      </c>
      <c r="V404" s="16">
        <f t="shared" si="4"/>
        <v>-0.00627632563</v>
      </c>
      <c r="Z404" s="89">
        <v>42893.0</v>
      </c>
      <c r="AA404" s="81" t="s">
        <v>226</v>
      </c>
      <c r="AB404" s="16" t="str">
        <f t="shared" si="5"/>
        <v>#VALUE!</v>
      </c>
      <c r="AF404" s="89">
        <v>42893.0</v>
      </c>
      <c r="AG404" s="57">
        <v>22.07016</v>
      </c>
      <c r="AH404" s="16">
        <f t="shared" si="6"/>
        <v>-0.008441885771</v>
      </c>
      <c r="AL404" s="89">
        <v>42893.0</v>
      </c>
      <c r="AM404" s="57">
        <v>20.56068</v>
      </c>
      <c r="AN404" s="16">
        <f t="shared" si="7"/>
        <v>0.002305812109</v>
      </c>
      <c r="AR404" s="89">
        <v>42893.0</v>
      </c>
      <c r="AS404" s="57">
        <v>3.385514</v>
      </c>
      <c r="AT404" s="16">
        <f t="shared" si="8"/>
        <v>-0.03201970091</v>
      </c>
      <c r="AX404" s="89">
        <v>42893.0</v>
      </c>
      <c r="AY404" s="57">
        <v>0.325895</v>
      </c>
      <c r="AZ404" s="16">
        <f t="shared" si="9"/>
        <v>0.01137386339</v>
      </c>
      <c r="BD404" s="89">
        <v>42893.0</v>
      </c>
      <c r="BE404" s="57">
        <v>2.667828</v>
      </c>
      <c r="BF404" s="16">
        <f t="shared" si="10"/>
        <v>-0.02402416245</v>
      </c>
    </row>
    <row r="405" ht="15.75" customHeight="1">
      <c r="B405" s="89">
        <v>42894.0</v>
      </c>
      <c r="C405" s="57">
        <v>7.794609</v>
      </c>
      <c r="D405" s="16">
        <f t="shared" si="1"/>
        <v>-0.002544630529</v>
      </c>
      <c r="H405" s="89">
        <v>42894.0</v>
      </c>
      <c r="I405" s="57">
        <v>7.776936</v>
      </c>
      <c r="J405" s="16">
        <f t="shared" si="2"/>
        <v>0.006750996079</v>
      </c>
      <c r="N405" s="89">
        <v>42894.0</v>
      </c>
      <c r="O405" s="57">
        <v>36.18848</v>
      </c>
      <c r="P405" s="16">
        <f t="shared" si="3"/>
        <v>0.008606823864</v>
      </c>
      <c r="T405" s="89">
        <v>42894.0</v>
      </c>
      <c r="U405" s="57">
        <v>3.614604</v>
      </c>
      <c r="V405" s="16">
        <f t="shared" si="4"/>
        <v>0.004210366642</v>
      </c>
      <c r="Z405" s="89">
        <v>42894.0</v>
      </c>
      <c r="AA405" s="81" t="s">
        <v>226</v>
      </c>
      <c r="AB405" s="16" t="str">
        <f t="shared" si="5"/>
        <v>#VALUE!</v>
      </c>
      <c r="AF405" s="89">
        <v>42894.0</v>
      </c>
      <c r="AG405" s="57">
        <v>22.29223</v>
      </c>
      <c r="AH405" s="16">
        <f t="shared" si="6"/>
        <v>0.01006200227</v>
      </c>
      <c r="AL405" s="89">
        <v>42894.0</v>
      </c>
      <c r="AM405" s="57">
        <v>20.56068</v>
      </c>
      <c r="AN405" s="16">
        <f t="shared" si="7"/>
        <v>0</v>
      </c>
      <c r="AR405" s="89">
        <v>42894.0</v>
      </c>
      <c r="AS405" s="57">
        <v>3.488889</v>
      </c>
      <c r="AT405" s="16">
        <f t="shared" si="8"/>
        <v>0.03053450672</v>
      </c>
      <c r="AX405" s="89">
        <v>42894.0</v>
      </c>
      <c r="AY405" s="57">
        <v>0.360852</v>
      </c>
      <c r="AZ405" s="16">
        <f t="shared" si="9"/>
        <v>0.1072646098</v>
      </c>
      <c r="BD405" s="89">
        <v>42894.0</v>
      </c>
      <c r="BE405" s="57">
        <v>2.881255</v>
      </c>
      <c r="BF405" s="16">
        <f t="shared" si="10"/>
        <v>0.08000028488</v>
      </c>
    </row>
    <row r="406" ht="15.75" customHeight="1">
      <c r="B406" s="89">
        <v>42895.0</v>
      </c>
      <c r="C406" s="57">
        <v>7.842331</v>
      </c>
      <c r="D406" s="16">
        <f t="shared" si="1"/>
        <v>0.006122436674</v>
      </c>
      <c r="H406" s="89">
        <v>42895.0</v>
      </c>
      <c r="I406" s="57">
        <v>7.848643</v>
      </c>
      <c r="J406" s="16">
        <f t="shared" si="2"/>
        <v>0.009220469347</v>
      </c>
      <c r="N406" s="89">
        <v>42895.0</v>
      </c>
      <c r="O406" s="57">
        <v>36.49728</v>
      </c>
      <c r="P406" s="16">
        <f t="shared" si="3"/>
        <v>0.008533102247</v>
      </c>
      <c r="T406" s="89">
        <v>42895.0</v>
      </c>
      <c r="U406" s="57">
        <v>3.637338</v>
      </c>
      <c r="V406" s="16">
        <f t="shared" si="4"/>
        <v>0.006289485653</v>
      </c>
      <c r="Z406" s="89">
        <v>42895.0</v>
      </c>
      <c r="AA406" s="81" t="s">
        <v>226</v>
      </c>
      <c r="AB406" s="16" t="str">
        <f t="shared" si="5"/>
        <v>#VALUE!</v>
      </c>
      <c r="AF406" s="89">
        <v>42895.0</v>
      </c>
      <c r="AG406" s="57">
        <v>22.46305</v>
      </c>
      <c r="AH406" s="16">
        <f t="shared" si="6"/>
        <v>0.007662759625</v>
      </c>
      <c r="AL406" s="89">
        <v>42895.0</v>
      </c>
      <c r="AM406" s="57">
        <v>19.91422</v>
      </c>
      <c r="AN406" s="16">
        <f t="shared" si="7"/>
        <v>-0.03144156711</v>
      </c>
      <c r="AR406" s="89">
        <v>42895.0</v>
      </c>
      <c r="AS406" s="57">
        <v>3.557805</v>
      </c>
      <c r="AT406" s="16">
        <f t="shared" si="8"/>
        <v>0.019752993</v>
      </c>
      <c r="AX406" s="89">
        <v>42895.0</v>
      </c>
      <c r="AY406" s="57">
        <v>0.357751</v>
      </c>
      <c r="AZ406" s="16">
        <f t="shared" si="9"/>
        <v>-0.008593550819</v>
      </c>
      <c r="BD406" s="89">
        <v>42895.0</v>
      </c>
      <c r="BE406" s="57">
        <v>3.070054</v>
      </c>
      <c r="BF406" s="16">
        <f t="shared" si="10"/>
        <v>0.06552665418</v>
      </c>
    </row>
    <row r="407" ht="15.75" customHeight="1">
      <c r="B407" s="89">
        <v>42898.0</v>
      </c>
      <c r="C407" s="57">
        <v>7.826422</v>
      </c>
      <c r="D407" s="16">
        <f t="shared" si="1"/>
        <v>-0.002028606036</v>
      </c>
      <c r="H407" s="89">
        <v>42898.0</v>
      </c>
      <c r="I407" s="57">
        <v>7.894275</v>
      </c>
      <c r="J407" s="16">
        <f t="shared" si="2"/>
        <v>0.005813998675</v>
      </c>
      <c r="N407" s="89">
        <v>42898.0</v>
      </c>
      <c r="O407" s="57">
        <v>36.03407</v>
      </c>
      <c r="P407" s="16">
        <f t="shared" si="3"/>
        <v>-0.01269163072</v>
      </c>
      <c r="T407" s="89">
        <v>42898.0</v>
      </c>
      <c r="U407" s="57">
        <v>3.614604</v>
      </c>
      <c r="V407" s="16">
        <f t="shared" si="4"/>
        <v>-0.006250175266</v>
      </c>
      <c r="Z407" s="89">
        <v>42898.0</v>
      </c>
      <c r="AA407" s="81" t="s">
        <v>226</v>
      </c>
      <c r="AB407" s="16" t="str">
        <f t="shared" si="5"/>
        <v>#VALUE!</v>
      </c>
      <c r="AF407" s="89">
        <v>42898.0</v>
      </c>
      <c r="AG407" s="57">
        <v>22.10433</v>
      </c>
      <c r="AH407" s="16">
        <f t="shared" si="6"/>
        <v>-0.01596933631</v>
      </c>
      <c r="AL407" s="89">
        <v>42898.0</v>
      </c>
      <c r="AM407" s="57">
        <v>17.81715</v>
      </c>
      <c r="AN407" s="16">
        <f t="shared" si="7"/>
        <v>-0.1053051538</v>
      </c>
      <c r="AR407" s="89">
        <v>42898.0</v>
      </c>
      <c r="AS407" s="57">
        <v>3.531961</v>
      </c>
      <c r="AT407" s="16">
        <f t="shared" si="8"/>
        <v>-0.007264029366</v>
      </c>
      <c r="AX407" s="89">
        <v>42898.0</v>
      </c>
      <c r="AY407" s="57">
        <v>0.361416</v>
      </c>
      <c r="AZ407" s="16">
        <f t="shared" si="9"/>
        <v>0.01024455557</v>
      </c>
      <c r="BD407" s="89">
        <v>42898.0</v>
      </c>
      <c r="BE407" s="57">
        <v>3.135725</v>
      </c>
      <c r="BF407" s="16">
        <f t="shared" si="10"/>
        <v>0.02139082896</v>
      </c>
    </row>
    <row r="408" ht="15.75" customHeight="1">
      <c r="B408" s="89">
        <v>42899.0</v>
      </c>
      <c r="C408" s="57">
        <v>7.901984</v>
      </c>
      <c r="D408" s="16">
        <f t="shared" si="1"/>
        <v>0.009654731115</v>
      </c>
      <c r="H408" s="89">
        <v>42899.0</v>
      </c>
      <c r="I408" s="57">
        <v>7.96598</v>
      </c>
      <c r="J408" s="16">
        <f t="shared" si="2"/>
        <v>0.009083164698</v>
      </c>
      <c r="N408" s="89">
        <v>42899.0</v>
      </c>
      <c r="O408" s="57">
        <v>35.82177</v>
      </c>
      <c r="P408" s="16">
        <f t="shared" si="3"/>
        <v>-0.005891646434</v>
      </c>
      <c r="T408" s="89">
        <v>42899.0</v>
      </c>
      <c r="U408" s="57">
        <v>3.569138</v>
      </c>
      <c r="V408" s="16">
        <f t="shared" si="4"/>
        <v>-0.012578418</v>
      </c>
      <c r="Z408" s="89">
        <v>42899.0</v>
      </c>
      <c r="AA408" s="81" t="s">
        <v>226</v>
      </c>
      <c r="AB408" s="16" t="str">
        <f t="shared" si="5"/>
        <v>#VALUE!</v>
      </c>
      <c r="AF408" s="89">
        <v>42899.0</v>
      </c>
      <c r="AG408" s="57">
        <v>22.08724</v>
      </c>
      <c r="AH408" s="16">
        <f t="shared" si="6"/>
        <v>-0.0007731516857</v>
      </c>
      <c r="AL408" s="89">
        <v>42899.0</v>
      </c>
      <c r="AM408" s="57">
        <v>17.95906</v>
      </c>
      <c r="AN408" s="16">
        <f t="shared" si="7"/>
        <v>0.007964797962</v>
      </c>
      <c r="AR408" s="89">
        <v>42899.0</v>
      </c>
      <c r="AS408" s="57">
        <v>3.506118</v>
      </c>
      <c r="AT408" s="16">
        <f t="shared" si="8"/>
        <v>-0.00731689846</v>
      </c>
      <c r="AX408" s="89">
        <v>42899.0</v>
      </c>
      <c r="AY408" s="57">
        <v>0.363389</v>
      </c>
      <c r="AZ408" s="16">
        <f t="shared" si="9"/>
        <v>0.005459083162</v>
      </c>
      <c r="BD408" s="89">
        <v>42899.0</v>
      </c>
      <c r="BE408" s="57">
        <v>3.078263</v>
      </c>
      <c r="BF408" s="16">
        <f t="shared" si="10"/>
        <v>-0.01832494878</v>
      </c>
    </row>
    <row r="409" ht="15.75" customHeight="1">
      <c r="B409" s="89">
        <v>42900.0</v>
      </c>
      <c r="C409" s="57">
        <v>8.05708</v>
      </c>
      <c r="D409" s="16">
        <f t="shared" si="1"/>
        <v>0.01962747583</v>
      </c>
      <c r="H409" s="89">
        <v>42900.0</v>
      </c>
      <c r="I409" s="57">
        <v>7.848643</v>
      </c>
      <c r="J409" s="16">
        <f t="shared" si="2"/>
        <v>-0.01472976332</v>
      </c>
      <c r="N409" s="89">
        <v>42900.0</v>
      </c>
      <c r="O409" s="57">
        <v>36.07267</v>
      </c>
      <c r="P409" s="16">
        <f t="shared" si="3"/>
        <v>0.007004120679</v>
      </c>
      <c r="T409" s="89">
        <v>42900.0</v>
      </c>
      <c r="U409" s="57">
        <v>3.538826</v>
      </c>
      <c r="V409" s="16">
        <f t="shared" si="4"/>
        <v>-0.008492806947</v>
      </c>
      <c r="Z409" s="89">
        <v>42900.0</v>
      </c>
      <c r="AA409" s="81" t="s">
        <v>226</v>
      </c>
      <c r="AB409" s="16" t="str">
        <f t="shared" si="5"/>
        <v>#VALUE!</v>
      </c>
      <c r="AF409" s="89">
        <v>42900.0</v>
      </c>
      <c r="AG409" s="57">
        <v>21.88226</v>
      </c>
      <c r="AH409" s="16">
        <f t="shared" si="6"/>
        <v>-0.00928047144</v>
      </c>
      <c r="AL409" s="89">
        <v>42900.0</v>
      </c>
      <c r="AM409" s="57">
        <v>17.65948</v>
      </c>
      <c r="AN409" s="16">
        <f t="shared" si="7"/>
        <v>-0.01668127396</v>
      </c>
      <c r="AR409" s="89">
        <v>42900.0</v>
      </c>
      <c r="AS409" s="57">
        <v>3.506118</v>
      </c>
      <c r="AT409" s="16">
        <f t="shared" si="8"/>
        <v>0</v>
      </c>
      <c r="AX409" s="89">
        <v>42900.0</v>
      </c>
      <c r="AY409" s="57">
        <v>0.389044</v>
      </c>
      <c r="AZ409" s="16">
        <f t="shared" si="9"/>
        <v>0.07059927516</v>
      </c>
      <c r="BD409" s="89">
        <v>42900.0</v>
      </c>
      <c r="BE409" s="57">
        <v>3.086472</v>
      </c>
      <c r="BF409" s="16">
        <f t="shared" si="10"/>
        <v>0.002666763691</v>
      </c>
    </row>
    <row r="410" ht="15.75" customHeight="1">
      <c r="B410" s="89">
        <v>42901.0</v>
      </c>
      <c r="C410" s="57">
        <v>7.953683</v>
      </c>
      <c r="D410" s="16">
        <f t="shared" si="1"/>
        <v>-0.01283306111</v>
      </c>
      <c r="H410" s="89">
        <v>42901.0</v>
      </c>
      <c r="I410" s="57">
        <v>7.723006</v>
      </c>
      <c r="J410" s="16">
        <f t="shared" si="2"/>
        <v>-0.01600748053</v>
      </c>
      <c r="N410" s="89">
        <v>42901.0</v>
      </c>
      <c r="O410" s="57">
        <v>36.09198</v>
      </c>
      <c r="P410" s="16">
        <f t="shared" si="3"/>
        <v>0.0005353083096</v>
      </c>
      <c r="T410" s="89">
        <v>42901.0</v>
      </c>
      <c r="U410" s="57">
        <v>3.531249</v>
      </c>
      <c r="V410" s="16">
        <f t="shared" si="4"/>
        <v>-0.002141105553</v>
      </c>
      <c r="Z410" s="89">
        <v>42901.0</v>
      </c>
      <c r="AA410" s="81" t="s">
        <v>226</v>
      </c>
      <c r="AB410" s="16" t="str">
        <f t="shared" si="5"/>
        <v>#VALUE!</v>
      </c>
      <c r="AF410" s="89">
        <v>42901.0</v>
      </c>
      <c r="AG410" s="57">
        <v>21.95059</v>
      </c>
      <c r="AH410" s="16">
        <f t="shared" si="6"/>
        <v>0.00312262079</v>
      </c>
      <c r="AL410" s="89">
        <v>42901.0</v>
      </c>
      <c r="AM410" s="57">
        <v>17.07609</v>
      </c>
      <c r="AN410" s="16">
        <f t="shared" si="7"/>
        <v>-0.03303551407</v>
      </c>
      <c r="AR410" s="89">
        <v>42901.0</v>
      </c>
      <c r="AS410" s="57">
        <v>3.445816</v>
      </c>
      <c r="AT410" s="16">
        <f t="shared" si="8"/>
        <v>-0.01719907887</v>
      </c>
      <c r="AX410" s="89">
        <v>42901.0</v>
      </c>
      <c r="AY410" s="57">
        <v>0.379741</v>
      </c>
      <c r="AZ410" s="16">
        <f t="shared" si="9"/>
        <v>-0.02391246234</v>
      </c>
      <c r="BD410" s="89">
        <v>42901.0</v>
      </c>
      <c r="BE410" s="57">
        <v>3.070054</v>
      </c>
      <c r="BF410" s="16">
        <f t="shared" si="10"/>
        <v>-0.005319341954</v>
      </c>
    </row>
    <row r="411" ht="15.75" customHeight="1">
      <c r="B411" s="89">
        <v>42902.0</v>
      </c>
      <c r="C411" s="57">
        <v>7.874145</v>
      </c>
      <c r="D411" s="16">
        <f t="shared" si="1"/>
        <v>-0.0100001471</v>
      </c>
      <c r="H411" s="89">
        <v>42902.0</v>
      </c>
      <c r="I411" s="57">
        <v>7.702682</v>
      </c>
      <c r="J411" s="16">
        <f t="shared" si="2"/>
        <v>-0.002631617792</v>
      </c>
      <c r="N411" s="89">
        <v>42902.0</v>
      </c>
      <c r="O411" s="57">
        <v>35.91827</v>
      </c>
      <c r="P411" s="16">
        <f t="shared" si="3"/>
        <v>-0.004812980612</v>
      </c>
      <c r="T411" s="89">
        <v>42902.0</v>
      </c>
      <c r="U411" s="57">
        <v>3.49336</v>
      </c>
      <c r="V411" s="16">
        <f t="shared" si="4"/>
        <v>-0.01072963136</v>
      </c>
      <c r="Z411" s="89">
        <v>42902.0</v>
      </c>
      <c r="AA411" s="81" t="s">
        <v>226</v>
      </c>
      <c r="AB411" s="16" t="str">
        <f t="shared" si="5"/>
        <v>#VALUE!</v>
      </c>
      <c r="AF411" s="89">
        <v>42902.0</v>
      </c>
      <c r="AG411" s="57">
        <v>22.17265</v>
      </c>
      <c r="AH411" s="16">
        <f t="shared" si="6"/>
        <v>0.01011635678</v>
      </c>
      <c r="AL411" s="89">
        <v>42902.0</v>
      </c>
      <c r="AM411" s="57">
        <v>16.90265</v>
      </c>
      <c r="AN411" s="16">
        <f t="shared" si="7"/>
        <v>-0.01015689189</v>
      </c>
      <c r="AR411" s="89">
        <v>42902.0</v>
      </c>
      <c r="AS411" s="57">
        <v>3.45443</v>
      </c>
      <c r="AT411" s="16">
        <f t="shared" si="8"/>
        <v>0.002499843288</v>
      </c>
      <c r="AX411" s="89">
        <v>42902.0</v>
      </c>
      <c r="AY411" s="57">
        <v>0.387634</v>
      </c>
      <c r="AZ411" s="16">
        <f t="shared" si="9"/>
        <v>0.0207852194</v>
      </c>
      <c r="BD411" s="89">
        <v>42902.0</v>
      </c>
      <c r="BE411" s="57">
        <v>3.119307</v>
      </c>
      <c r="BF411" s="16">
        <f t="shared" si="10"/>
        <v>0.01604304029</v>
      </c>
    </row>
    <row r="412" ht="15.75" customHeight="1">
      <c r="B412" s="89">
        <v>42905.0</v>
      </c>
      <c r="C412" s="57">
        <v>7.953683</v>
      </c>
      <c r="D412" s="16">
        <f t="shared" si="1"/>
        <v>0.01010116019</v>
      </c>
      <c r="H412" s="89">
        <v>42905.0</v>
      </c>
      <c r="I412" s="57">
        <v>7.777203</v>
      </c>
      <c r="J412" s="16">
        <f t="shared" si="2"/>
        <v>0.009674682143</v>
      </c>
      <c r="N412" s="89">
        <v>42905.0</v>
      </c>
      <c r="O412" s="57">
        <v>36.47798</v>
      </c>
      <c r="P412" s="16">
        <f t="shared" si="3"/>
        <v>0.01558287746</v>
      </c>
      <c r="T412" s="89">
        <v>42905.0</v>
      </c>
      <c r="U412" s="57">
        <v>3.531249</v>
      </c>
      <c r="V412" s="16">
        <f t="shared" si="4"/>
        <v>0.01084600499</v>
      </c>
      <c r="Z412" s="89">
        <v>42905.0</v>
      </c>
      <c r="AA412" s="81" t="s">
        <v>226</v>
      </c>
      <c r="AB412" s="16" t="str">
        <f t="shared" si="5"/>
        <v>#VALUE!</v>
      </c>
      <c r="AF412" s="89">
        <v>42905.0</v>
      </c>
      <c r="AG412" s="57">
        <v>22.29223</v>
      </c>
      <c r="AH412" s="16">
        <f t="shared" si="6"/>
        <v>0.005393130726</v>
      </c>
      <c r="AL412" s="89">
        <v>42905.0</v>
      </c>
      <c r="AM412" s="57">
        <v>16.41385</v>
      </c>
      <c r="AN412" s="16">
        <f t="shared" si="7"/>
        <v>-0.02891854236</v>
      </c>
      <c r="AR412" s="89">
        <v>42905.0</v>
      </c>
      <c r="AS412" s="57">
        <v>3.566419</v>
      </c>
      <c r="AT412" s="16">
        <f t="shared" si="8"/>
        <v>0.0324189519</v>
      </c>
      <c r="AX412" s="89">
        <v>42905.0</v>
      </c>
      <c r="AY412" s="57">
        <v>0.383406</v>
      </c>
      <c r="AZ412" s="16">
        <f t="shared" si="9"/>
        <v>-0.01090719596</v>
      </c>
      <c r="BD412" s="89">
        <v>42905.0</v>
      </c>
      <c r="BE412" s="57">
        <v>3.152142</v>
      </c>
      <c r="BF412" s="16">
        <f t="shared" si="10"/>
        <v>0.01052637653</v>
      </c>
    </row>
    <row r="413" ht="15.75" customHeight="1">
      <c r="B413" s="89">
        <v>42906.0</v>
      </c>
      <c r="C413" s="57">
        <v>7.834377</v>
      </c>
      <c r="D413" s="16">
        <f t="shared" si="1"/>
        <v>-0.01500009492</v>
      </c>
      <c r="H413" s="89">
        <v>42906.0</v>
      </c>
      <c r="I413" s="57">
        <v>7.770428</v>
      </c>
      <c r="J413" s="16">
        <f t="shared" si="2"/>
        <v>-0.0008711358055</v>
      </c>
      <c r="N413" s="89">
        <v>42906.0</v>
      </c>
      <c r="O413" s="57">
        <v>37.84832</v>
      </c>
      <c r="P413" s="16">
        <f t="shared" si="3"/>
        <v>0.03756622488</v>
      </c>
      <c r="T413" s="89">
        <v>42906.0</v>
      </c>
      <c r="U413" s="57">
        <v>3.531249</v>
      </c>
      <c r="V413" s="16">
        <f t="shared" si="4"/>
        <v>0</v>
      </c>
      <c r="Z413" s="89">
        <v>42906.0</v>
      </c>
      <c r="AA413" s="81" t="s">
        <v>226</v>
      </c>
      <c r="AB413" s="16" t="str">
        <f t="shared" si="5"/>
        <v>#VALUE!</v>
      </c>
      <c r="AF413" s="89">
        <v>42906.0</v>
      </c>
      <c r="AG413" s="57">
        <v>21.98475</v>
      </c>
      <c r="AH413" s="16">
        <f t="shared" si="6"/>
        <v>-0.01379314676</v>
      </c>
      <c r="AL413" s="89">
        <v>42906.0</v>
      </c>
      <c r="AM413" s="57">
        <v>16.5873</v>
      </c>
      <c r="AN413" s="16">
        <f t="shared" si="7"/>
        <v>0.0105672953</v>
      </c>
      <c r="AR413" s="89">
        <v>42906.0</v>
      </c>
      <c r="AS413" s="57">
        <v>3.506118</v>
      </c>
      <c r="AT413" s="16">
        <f t="shared" si="8"/>
        <v>-0.01690799651</v>
      </c>
      <c r="AX413" s="89">
        <v>42906.0</v>
      </c>
      <c r="AY413" s="57">
        <v>0.379177</v>
      </c>
      <c r="AZ413" s="16">
        <f t="shared" si="9"/>
        <v>-0.01103008299</v>
      </c>
      <c r="BD413" s="89">
        <v>42906.0</v>
      </c>
      <c r="BE413" s="57">
        <v>3.10289</v>
      </c>
      <c r="BF413" s="16">
        <f t="shared" si="10"/>
        <v>-0.0156249306</v>
      </c>
    </row>
    <row r="414" ht="15.75" customHeight="1">
      <c r="B414" s="89">
        <v>42907.0</v>
      </c>
      <c r="C414" s="57">
        <v>7.842331</v>
      </c>
      <c r="D414" s="16">
        <f t="shared" si="1"/>
        <v>0.001015268987</v>
      </c>
      <c r="H414" s="89">
        <v>42907.0</v>
      </c>
      <c r="I414" s="57">
        <v>7.763653</v>
      </c>
      <c r="J414" s="16">
        <f t="shared" si="2"/>
        <v>-0.0008718953448</v>
      </c>
      <c r="N414" s="89">
        <v>42907.0</v>
      </c>
      <c r="O414" s="57">
        <v>38.02202</v>
      </c>
      <c r="P414" s="16">
        <f t="shared" si="3"/>
        <v>0.00458937147</v>
      </c>
      <c r="T414" s="89">
        <v>42907.0</v>
      </c>
      <c r="U414" s="57">
        <v>3.516093</v>
      </c>
      <c r="V414" s="16">
        <f t="shared" si="4"/>
        <v>-0.004291965817</v>
      </c>
      <c r="Z414" s="89">
        <v>42907.0</v>
      </c>
      <c r="AA414" s="81" t="s">
        <v>226</v>
      </c>
      <c r="AB414" s="16" t="str">
        <f t="shared" si="5"/>
        <v>#VALUE!</v>
      </c>
      <c r="AF414" s="89">
        <v>42907.0</v>
      </c>
      <c r="AG414" s="57">
        <v>21.96766</v>
      </c>
      <c r="AH414" s="16">
        <f t="shared" si="6"/>
        <v>-0.0007773570316</v>
      </c>
      <c r="AL414" s="89">
        <v>42907.0</v>
      </c>
      <c r="AM414" s="57">
        <v>16.71344</v>
      </c>
      <c r="AN414" s="16">
        <f t="shared" si="7"/>
        <v>0.007604613168</v>
      </c>
      <c r="AR414" s="89">
        <v>42907.0</v>
      </c>
      <c r="AS414" s="57">
        <v>3.488889</v>
      </c>
      <c r="AT414" s="16">
        <f t="shared" si="8"/>
        <v>-0.004913981788</v>
      </c>
      <c r="AX414" s="89">
        <v>42907.0</v>
      </c>
      <c r="AY414" s="57">
        <v>0.380022</v>
      </c>
      <c r="AZ414" s="16">
        <f t="shared" si="9"/>
        <v>0.002228510696</v>
      </c>
      <c r="BD414" s="89">
        <v>42907.0</v>
      </c>
      <c r="BE414" s="57">
        <v>3.16035</v>
      </c>
      <c r="BF414" s="16">
        <f t="shared" si="10"/>
        <v>0.01851822011</v>
      </c>
    </row>
    <row r="415" ht="15.75" customHeight="1">
      <c r="B415" s="89">
        <v>42908.0</v>
      </c>
      <c r="C415" s="57">
        <v>7.953683</v>
      </c>
      <c r="D415" s="16">
        <f t="shared" si="1"/>
        <v>0.01419883961</v>
      </c>
      <c r="H415" s="89">
        <v>42908.0</v>
      </c>
      <c r="I415" s="57">
        <v>7.824625</v>
      </c>
      <c r="J415" s="16">
        <f t="shared" si="2"/>
        <v>0.007853519471</v>
      </c>
      <c r="N415" s="89">
        <v>42908.0</v>
      </c>
      <c r="O415" s="57">
        <v>40.39599</v>
      </c>
      <c r="P415" s="16">
        <f t="shared" si="3"/>
        <v>0.0624367143</v>
      </c>
      <c r="T415" s="89">
        <v>42908.0</v>
      </c>
      <c r="U415" s="57">
        <v>3.49336</v>
      </c>
      <c r="V415" s="16">
        <f t="shared" si="4"/>
        <v>-0.00646541488</v>
      </c>
      <c r="Z415" s="89">
        <v>42908.0</v>
      </c>
      <c r="AA415" s="81" t="s">
        <v>226</v>
      </c>
      <c r="AB415" s="16" t="str">
        <f t="shared" si="5"/>
        <v>#VALUE!</v>
      </c>
      <c r="AF415" s="89">
        <v>42908.0</v>
      </c>
      <c r="AG415" s="57">
        <v>22.25806</v>
      </c>
      <c r="AH415" s="16">
        <f t="shared" si="6"/>
        <v>0.01321943257</v>
      </c>
      <c r="AL415" s="89">
        <v>42908.0</v>
      </c>
      <c r="AM415" s="57">
        <v>17.65948</v>
      </c>
      <c r="AN415" s="16">
        <f t="shared" si="7"/>
        <v>0.0566035478</v>
      </c>
      <c r="AR415" s="89">
        <v>42908.0</v>
      </c>
      <c r="AS415" s="57">
        <v>3.497503</v>
      </c>
      <c r="AT415" s="16">
        <f t="shared" si="8"/>
        <v>0.002468980813</v>
      </c>
      <c r="AX415" s="89">
        <v>42908.0</v>
      </c>
      <c r="AY415" s="57">
        <v>0.380587</v>
      </c>
      <c r="AZ415" s="16">
        <f t="shared" si="9"/>
        <v>0.00148675603</v>
      </c>
      <c r="BD415" s="89">
        <v>42908.0</v>
      </c>
      <c r="BE415" s="57">
        <v>3.381986</v>
      </c>
      <c r="BF415" s="16">
        <f t="shared" si="10"/>
        <v>0.0701302071</v>
      </c>
    </row>
    <row r="416" ht="15.75" customHeight="1">
      <c r="B416" s="89">
        <v>42909.0</v>
      </c>
      <c r="C416" s="57">
        <v>7.822447</v>
      </c>
      <c r="D416" s="16">
        <f t="shared" si="1"/>
        <v>-0.01650002898</v>
      </c>
      <c r="H416" s="89">
        <v>42909.0</v>
      </c>
      <c r="I416" s="57">
        <v>7.865272</v>
      </c>
      <c r="J416" s="16">
        <f t="shared" si="2"/>
        <v>0.005194753742</v>
      </c>
      <c r="N416" s="89">
        <v>42909.0</v>
      </c>
      <c r="O416" s="57">
        <v>39.56607</v>
      </c>
      <c r="P416" s="16">
        <f t="shared" si="3"/>
        <v>-0.02054461346</v>
      </c>
      <c r="T416" s="89">
        <v>42909.0</v>
      </c>
      <c r="U416" s="57">
        <v>3.49336</v>
      </c>
      <c r="V416" s="16">
        <f t="shared" si="4"/>
        <v>0</v>
      </c>
      <c r="Z416" s="89">
        <v>42909.0</v>
      </c>
      <c r="AA416" s="81" t="s">
        <v>226</v>
      </c>
      <c r="AB416" s="16" t="str">
        <f t="shared" si="5"/>
        <v>#VALUE!</v>
      </c>
      <c r="AF416" s="89">
        <v>42909.0</v>
      </c>
      <c r="AG416" s="57">
        <v>22.13849</v>
      </c>
      <c r="AH416" s="16">
        <f t="shared" si="6"/>
        <v>-0.005371986597</v>
      </c>
      <c r="AL416" s="89">
        <v>42909.0</v>
      </c>
      <c r="AM416" s="57">
        <v>17.73832</v>
      </c>
      <c r="AN416" s="16">
        <f t="shared" si="7"/>
        <v>0.004464457617</v>
      </c>
      <c r="AR416" s="89">
        <v>42909.0</v>
      </c>
      <c r="AS416" s="57">
        <v>3.557805</v>
      </c>
      <c r="AT416" s="16">
        <f t="shared" si="8"/>
        <v>0.0172414434</v>
      </c>
      <c r="AX416" s="89">
        <v>42909.0</v>
      </c>
      <c r="AY416" s="57">
        <v>0.37664</v>
      </c>
      <c r="AZ416" s="16">
        <f t="shared" si="9"/>
        <v>-0.01037082191</v>
      </c>
      <c r="BD416" s="89">
        <v>42909.0</v>
      </c>
      <c r="BE416" s="57">
        <v>3.431237</v>
      </c>
      <c r="BF416" s="16">
        <f t="shared" si="10"/>
        <v>0.01456274509</v>
      </c>
    </row>
    <row r="417" ht="15.75" customHeight="1">
      <c r="B417" s="89">
        <v>42912.0</v>
      </c>
      <c r="C417" s="57">
        <v>7.822447</v>
      </c>
      <c r="D417" s="16">
        <f t="shared" si="1"/>
        <v>0</v>
      </c>
      <c r="H417" s="89">
        <v>42912.0</v>
      </c>
      <c r="I417" s="57">
        <v>7.865272</v>
      </c>
      <c r="J417" s="16">
        <f t="shared" si="2"/>
        <v>0</v>
      </c>
      <c r="N417" s="89">
        <v>42912.0</v>
      </c>
      <c r="O417" s="57">
        <v>39.56607</v>
      </c>
      <c r="P417" s="16">
        <f t="shared" si="3"/>
        <v>0</v>
      </c>
      <c r="T417" s="89">
        <v>42912.0</v>
      </c>
      <c r="U417" s="57">
        <v>3.49336</v>
      </c>
      <c r="V417" s="16">
        <f t="shared" si="4"/>
        <v>0</v>
      </c>
      <c r="Z417" s="89">
        <v>42912.0</v>
      </c>
      <c r="AA417" s="81" t="s">
        <v>226</v>
      </c>
      <c r="AB417" s="16" t="str">
        <f t="shared" si="5"/>
        <v>#VALUE!</v>
      </c>
      <c r="AF417" s="89">
        <v>42912.0</v>
      </c>
      <c r="AG417" s="57">
        <v>22.13849</v>
      </c>
      <c r="AH417" s="16">
        <f t="shared" si="6"/>
        <v>0</v>
      </c>
      <c r="AL417" s="89">
        <v>42912.0</v>
      </c>
      <c r="AM417" s="57">
        <v>17.73832</v>
      </c>
      <c r="AN417" s="16">
        <f t="shared" si="7"/>
        <v>0</v>
      </c>
      <c r="AR417" s="89">
        <v>42912.0</v>
      </c>
      <c r="AS417" s="57">
        <v>3.557805</v>
      </c>
      <c r="AT417" s="16">
        <f t="shared" si="8"/>
        <v>0</v>
      </c>
      <c r="AX417" s="89">
        <v>42912.0</v>
      </c>
      <c r="AY417" s="57">
        <v>0.37664</v>
      </c>
      <c r="AZ417" s="16">
        <f t="shared" si="9"/>
        <v>0</v>
      </c>
      <c r="BD417" s="89">
        <v>42912.0</v>
      </c>
      <c r="BE417" s="57">
        <v>3.431237</v>
      </c>
      <c r="BF417" s="16">
        <f t="shared" si="10"/>
        <v>0</v>
      </c>
    </row>
    <row r="418" ht="15.75" customHeight="1">
      <c r="B418" s="89">
        <v>42913.0</v>
      </c>
      <c r="C418" s="57">
        <v>7.822447</v>
      </c>
      <c r="D418" s="16">
        <f t="shared" si="1"/>
        <v>0</v>
      </c>
      <c r="H418" s="89">
        <v>42913.0</v>
      </c>
      <c r="I418" s="57">
        <v>7.865272</v>
      </c>
      <c r="J418" s="16">
        <f t="shared" si="2"/>
        <v>0</v>
      </c>
      <c r="N418" s="89">
        <v>42913.0</v>
      </c>
      <c r="O418" s="57">
        <v>39.56607</v>
      </c>
      <c r="P418" s="16">
        <f t="shared" si="3"/>
        <v>0</v>
      </c>
      <c r="T418" s="89">
        <v>42913.0</v>
      </c>
      <c r="U418" s="57">
        <v>3.49336</v>
      </c>
      <c r="V418" s="16">
        <f t="shared" si="4"/>
        <v>0</v>
      </c>
      <c r="Z418" s="89">
        <v>42913.0</v>
      </c>
      <c r="AA418" s="81" t="s">
        <v>226</v>
      </c>
      <c r="AB418" s="16" t="str">
        <f t="shared" si="5"/>
        <v>#VALUE!</v>
      </c>
      <c r="AF418" s="89">
        <v>42913.0</v>
      </c>
      <c r="AG418" s="57">
        <v>22.13849</v>
      </c>
      <c r="AH418" s="16">
        <f t="shared" si="6"/>
        <v>0</v>
      </c>
      <c r="AL418" s="89">
        <v>42913.0</v>
      </c>
      <c r="AM418" s="57">
        <v>17.73832</v>
      </c>
      <c r="AN418" s="16">
        <f t="shared" si="7"/>
        <v>0</v>
      </c>
      <c r="AR418" s="89">
        <v>42913.0</v>
      </c>
      <c r="AS418" s="57">
        <v>3.557805</v>
      </c>
      <c r="AT418" s="16">
        <f t="shared" si="8"/>
        <v>0</v>
      </c>
      <c r="AX418" s="89">
        <v>42913.0</v>
      </c>
      <c r="AY418" s="57">
        <v>0.37664</v>
      </c>
      <c r="AZ418" s="16">
        <f t="shared" si="9"/>
        <v>0</v>
      </c>
      <c r="BD418" s="89">
        <v>42913.0</v>
      </c>
      <c r="BE418" s="57">
        <v>3.431237</v>
      </c>
      <c r="BF418" s="16">
        <f t="shared" si="10"/>
        <v>0</v>
      </c>
    </row>
    <row r="419" ht="15.75" customHeight="1">
      <c r="B419" s="89">
        <v>42914.0</v>
      </c>
      <c r="C419" s="57">
        <v>7.953683</v>
      </c>
      <c r="D419" s="16">
        <f t="shared" si="1"/>
        <v>0.01677684745</v>
      </c>
      <c r="H419" s="89">
        <v>42914.0</v>
      </c>
      <c r="I419" s="57">
        <v>7.831399</v>
      </c>
      <c r="J419" s="16">
        <f t="shared" si="2"/>
        <v>-0.004306653349</v>
      </c>
      <c r="N419" s="89">
        <v>42914.0</v>
      </c>
      <c r="O419" s="57">
        <v>39.95208</v>
      </c>
      <c r="P419" s="16">
        <f t="shared" si="3"/>
        <v>0.009756086465</v>
      </c>
      <c r="T419" s="89">
        <v>42914.0</v>
      </c>
      <c r="U419" s="57">
        <v>3.508515</v>
      </c>
      <c r="V419" s="16">
        <f t="shared" si="4"/>
        <v>0.004338230243</v>
      </c>
      <c r="Z419" s="89">
        <v>42914.0</v>
      </c>
      <c r="AA419" s="81" t="s">
        <v>226</v>
      </c>
      <c r="AB419" s="16" t="str">
        <f t="shared" si="5"/>
        <v>#VALUE!</v>
      </c>
      <c r="AF419" s="89">
        <v>42914.0</v>
      </c>
      <c r="AG419" s="57">
        <v>22.56554</v>
      </c>
      <c r="AH419" s="16">
        <f t="shared" si="6"/>
        <v>0.0192899335</v>
      </c>
      <c r="AL419" s="89">
        <v>42914.0</v>
      </c>
      <c r="AM419" s="57">
        <v>17.91176</v>
      </c>
      <c r="AN419" s="16">
        <f t="shared" si="7"/>
        <v>0.009777701609</v>
      </c>
      <c r="AR419" s="89">
        <v>42914.0</v>
      </c>
      <c r="AS419" s="57">
        <v>3.531961</v>
      </c>
      <c r="AT419" s="16">
        <f t="shared" si="8"/>
        <v>-0.007264029366</v>
      </c>
      <c r="AX419" s="89">
        <v>42914.0</v>
      </c>
      <c r="AY419" s="57">
        <v>0.381996</v>
      </c>
      <c r="AZ419" s="16">
        <f t="shared" si="9"/>
        <v>0.01422047579</v>
      </c>
      <c r="BD419" s="89">
        <v>42914.0</v>
      </c>
      <c r="BE419" s="57">
        <v>3.628247</v>
      </c>
      <c r="BF419" s="16">
        <f t="shared" si="10"/>
        <v>0.05741661098</v>
      </c>
    </row>
    <row r="420" ht="15.75" customHeight="1">
      <c r="B420" s="89">
        <v>42915.0</v>
      </c>
      <c r="C420" s="57">
        <v>7.929822</v>
      </c>
      <c r="D420" s="16">
        <f t="shared" si="1"/>
        <v>-0.002999993839</v>
      </c>
      <c r="H420" s="89">
        <v>42915.0</v>
      </c>
      <c r="I420" s="57">
        <v>7.824625</v>
      </c>
      <c r="J420" s="16">
        <f t="shared" si="2"/>
        <v>-0.0008649795522</v>
      </c>
      <c r="N420" s="89">
        <v>42915.0</v>
      </c>
      <c r="O420" s="57">
        <v>38.81335</v>
      </c>
      <c r="P420" s="16">
        <f t="shared" si="3"/>
        <v>-0.02850239587</v>
      </c>
      <c r="T420" s="89">
        <v>42915.0</v>
      </c>
      <c r="U420" s="57">
        <v>3.470626</v>
      </c>
      <c r="V420" s="16">
        <f t="shared" si="4"/>
        <v>-0.01079915577</v>
      </c>
      <c r="Z420" s="89">
        <v>42915.0</v>
      </c>
      <c r="AA420" s="81" t="s">
        <v>226</v>
      </c>
      <c r="AB420" s="16" t="str">
        <f t="shared" si="5"/>
        <v>#VALUE!</v>
      </c>
      <c r="AF420" s="89">
        <v>42915.0</v>
      </c>
      <c r="AG420" s="57">
        <v>22.07016</v>
      </c>
      <c r="AH420" s="16">
        <f t="shared" si="6"/>
        <v>-0.02195294241</v>
      </c>
      <c r="AL420" s="89">
        <v>42915.0</v>
      </c>
      <c r="AM420" s="57">
        <v>17.69101</v>
      </c>
      <c r="AN420" s="16">
        <f t="shared" si="7"/>
        <v>-0.01232430537</v>
      </c>
      <c r="AR420" s="89">
        <v>42915.0</v>
      </c>
      <c r="AS420" s="57">
        <v>3.506118</v>
      </c>
      <c r="AT420" s="16">
        <f t="shared" si="8"/>
        <v>-0.00731689846</v>
      </c>
      <c r="AX420" s="89">
        <v>42915.0</v>
      </c>
      <c r="AY420" s="57">
        <v>0.376076</v>
      </c>
      <c r="AZ420" s="16">
        <f t="shared" si="9"/>
        <v>-0.01549754448</v>
      </c>
      <c r="BD420" s="89">
        <v>42915.0</v>
      </c>
      <c r="BE420" s="57">
        <v>3.61183</v>
      </c>
      <c r="BF420" s="16">
        <f t="shared" si="10"/>
        <v>-0.004524774636</v>
      </c>
    </row>
    <row r="421" ht="15.75" customHeight="1">
      <c r="B421" s="89">
        <v>42916.0</v>
      </c>
      <c r="C421" s="57">
        <v>8.049127</v>
      </c>
      <c r="D421" s="16">
        <f t="shared" si="1"/>
        <v>0.01504510442</v>
      </c>
      <c r="H421" s="89">
        <v>42916.0</v>
      </c>
      <c r="I421" s="57">
        <v>7.844949</v>
      </c>
      <c r="J421" s="16">
        <f t="shared" si="2"/>
        <v>0.002597440772</v>
      </c>
      <c r="N421" s="89">
        <v>42916.0</v>
      </c>
      <c r="O421" s="57">
        <v>38.96775</v>
      </c>
      <c r="P421" s="16">
        <f t="shared" si="3"/>
        <v>0.00397801272</v>
      </c>
      <c r="T421" s="89">
        <v>42916.0</v>
      </c>
      <c r="U421" s="57">
        <v>3.485782</v>
      </c>
      <c r="V421" s="16">
        <f t="shared" si="4"/>
        <v>0.004366935533</v>
      </c>
      <c r="Z421" s="89">
        <v>42916.0</v>
      </c>
      <c r="AA421" s="81" t="s">
        <v>226</v>
      </c>
      <c r="AB421" s="16" t="str">
        <f t="shared" si="5"/>
        <v>#VALUE!</v>
      </c>
      <c r="AF421" s="89">
        <v>42916.0</v>
      </c>
      <c r="AG421" s="57">
        <v>22.25806</v>
      </c>
      <c r="AH421" s="16">
        <f t="shared" si="6"/>
        <v>0.008513757943</v>
      </c>
      <c r="AL421" s="89">
        <v>42916.0</v>
      </c>
      <c r="AM421" s="57">
        <v>17.47027</v>
      </c>
      <c r="AN421" s="16">
        <f t="shared" si="7"/>
        <v>-0.01247752389</v>
      </c>
      <c r="AR421" s="89">
        <v>42916.0</v>
      </c>
      <c r="AS421" s="57">
        <v>3.531961</v>
      </c>
      <c r="AT421" s="16">
        <f t="shared" si="8"/>
        <v>0.007370830075</v>
      </c>
      <c r="AX421" s="89">
        <v>42916.0</v>
      </c>
      <c r="AY421" s="57">
        <v>0.377203</v>
      </c>
      <c r="AZ421" s="16">
        <f t="shared" si="9"/>
        <v>0.002996734703</v>
      </c>
      <c r="BD421" s="89">
        <v>42916.0</v>
      </c>
      <c r="BE421" s="57">
        <v>3.537951</v>
      </c>
      <c r="BF421" s="16">
        <f t="shared" si="10"/>
        <v>-0.02045472794</v>
      </c>
    </row>
    <row r="422" ht="15.75" customHeight="1">
      <c r="B422" s="89">
        <v>42919.0</v>
      </c>
      <c r="C422" s="57">
        <v>7.929822</v>
      </c>
      <c r="D422" s="16">
        <f t="shared" si="1"/>
        <v>-0.01482210431</v>
      </c>
      <c r="H422" s="89">
        <v>42919.0</v>
      </c>
      <c r="I422" s="57">
        <v>7.90592</v>
      </c>
      <c r="J422" s="16">
        <f t="shared" si="2"/>
        <v>0.007772007186</v>
      </c>
      <c r="N422" s="89">
        <v>42919.0</v>
      </c>
      <c r="O422" s="57">
        <v>39.25726</v>
      </c>
      <c r="P422" s="16">
        <f t="shared" si="3"/>
        <v>0.007429476939</v>
      </c>
      <c r="T422" s="89">
        <v>42919.0</v>
      </c>
      <c r="U422" s="57">
        <v>3.546404</v>
      </c>
      <c r="V422" s="16">
        <f t="shared" si="4"/>
        <v>0.01739121953</v>
      </c>
      <c r="Z422" s="89">
        <v>42919.0</v>
      </c>
      <c r="AA422" s="81" t="s">
        <v>226</v>
      </c>
      <c r="AB422" s="16" t="str">
        <f t="shared" si="5"/>
        <v>#VALUE!</v>
      </c>
      <c r="AF422" s="89">
        <v>42919.0</v>
      </c>
      <c r="AG422" s="57">
        <v>22.03599</v>
      </c>
      <c r="AH422" s="16">
        <f t="shared" si="6"/>
        <v>-0.009977059995</v>
      </c>
      <c r="AL422" s="89">
        <v>42919.0</v>
      </c>
      <c r="AM422" s="57">
        <v>17.72255</v>
      </c>
      <c r="AN422" s="16">
        <f t="shared" si="7"/>
        <v>0.0144405324</v>
      </c>
      <c r="AR422" s="89">
        <v>42919.0</v>
      </c>
      <c r="AS422" s="57">
        <v>3.506118</v>
      </c>
      <c r="AT422" s="16">
        <f t="shared" si="8"/>
        <v>-0.00731689846</v>
      </c>
      <c r="AX422" s="89">
        <v>42919.0</v>
      </c>
      <c r="AY422" s="57">
        <v>0.380868</v>
      </c>
      <c r="AZ422" s="16">
        <f t="shared" si="9"/>
        <v>0.009716253582</v>
      </c>
      <c r="BD422" s="89">
        <v>42919.0</v>
      </c>
      <c r="BE422" s="57">
        <v>3.66929</v>
      </c>
      <c r="BF422" s="16">
        <f t="shared" si="10"/>
        <v>0.03712289967</v>
      </c>
    </row>
    <row r="423" ht="15.75" customHeight="1">
      <c r="B423" s="89">
        <v>42920.0</v>
      </c>
      <c r="C423" s="57">
        <v>7.961637</v>
      </c>
      <c r="D423" s="16">
        <f t="shared" si="1"/>
        <v>0.00401206988</v>
      </c>
      <c r="H423" s="89">
        <v>42920.0</v>
      </c>
      <c r="I423" s="57">
        <v>7.885595</v>
      </c>
      <c r="J423" s="16">
        <f t="shared" si="2"/>
        <v>-0.002570858294</v>
      </c>
      <c r="N423" s="89">
        <v>42920.0</v>
      </c>
      <c r="O423" s="57">
        <v>39.46957</v>
      </c>
      <c r="P423" s="16">
        <f t="shared" si="3"/>
        <v>0.005408171635</v>
      </c>
      <c r="T423" s="89">
        <v>42920.0</v>
      </c>
      <c r="U423" s="57">
        <v>3.591871</v>
      </c>
      <c r="V423" s="16">
        <f t="shared" si="4"/>
        <v>0.01282059235</v>
      </c>
      <c r="Z423" s="89">
        <v>42920.0</v>
      </c>
      <c r="AA423" s="81" t="s">
        <v>226</v>
      </c>
      <c r="AB423" s="16" t="str">
        <f t="shared" si="5"/>
        <v>#VALUE!</v>
      </c>
      <c r="AF423" s="89">
        <v>42920.0</v>
      </c>
      <c r="AG423" s="57">
        <v>22.08724</v>
      </c>
      <c r="AH423" s="16">
        <f t="shared" si="6"/>
        <v>0.002325740754</v>
      </c>
      <c r="AL423" s="89">
        <v>42920.0</v>
      </c>
      <c r="AM423" s="57">
        <v>17.78562</v>
      </c>
      <c r="AN423" s="16">
        <f t="shared" si="7"/>
        <v>0.003558742957</v>
      </c>
      <c r="AR423" s="89">
        <v>42920.0</v>
      </c>
      <c r="AS423" s="57">
        <v>3.566419</v>
      </c>
      <c r="AT423" s="16">
        <f t="shared" si="8"/>
        <v>0.01719879365</v>
      </c>
      <c r="AX423" s="89">
        <v>42920.0</v>
      </c>
      <c r="AY423" s="57">
        <v>0.394964</v>
      </c>
      <c r="AZ423" s="16">
        <f t="shared" si="9"/>
        <v>0.03701019776</v>
      </c>
      <c r="BD423" s="89">
        <v>42920.0</v>
      </c>
      <c r="BE423" s="57">
        <v>3.603621</v>
      </c>
      <c r="BF423" s="16">
        <f t="shared" si="10"/>
        <v>-0.01789692284</v>
      </c>
    </row>
    <row r="424" ht="15.75" customHeight="1">
      <c r="B424" s="89">
        <v>42921.0</v>
      </c>
      <c r="C424" s="57">
        <v>7.96959</v>
      </c>
      <c r="D424" s="16">
        <f t="shared" si="1"/>
        <v>0.0009989151728</v>
      </c>
      <c r="H424" s="89">
        <v>42921.0</v>
      </c>
      <c r="I424" s="57">
        <v>7.926242</v>
      </c>
      <c r="J424" s="16">
        <f t="shared" si="2"/>
        <v>0.005154588842</v>
      </c>
      <c r="N424" s="89">
        <v>42921.0</v>
      </c>
      <c r="O424" s="57">
        <v>39.77837</v>
      </c>
      <c r="P424" s="16">
        <f t="shared" si="3"/>
        <v>0.007823748777</v>
      </c>
      <c r="T424" s="89">
        <v>42921.0</v>
      </c>
      <c r="U424" s="57">
        <v>3.569138</v>
      </c>
      <c r="V424" s="16">
        <f t="shared" si="4"/>
        <v>-0.006329013486</v>
      </c>
      <c r="Z424" s="89">
        <v>42921.0</v>
      </c>
      <c r="AA424" s="81" t="s">
        <v>226</v>
      </c>
      <c r="AB424" s="16" t="str">
        <f t="shared" si="5"/>
        <v>#VALUE!</v>
      </c>
      <c r="AF424" s="89">
        <v>42921.0</v>
      </c>
      <c r="AG424" s="57">
        <v>21.7456</v>
      </c>
      <c r="AH424" s="16">
        <f t="shared" si="6"/>
        <v>-0.01546775423</v>
      </c>
      <c r="AL424" s="89">
        <v>42921.0</v>
      </c>
      <c r="AM424" s="57">
        <v>17.76985</v>
      </c>
      <c r="AN424" s="16">
        <f t="shared" si="7"/>
        <v>-0.0008866713671</v>
      </c>
      <c r="AR424" s="89">
        <v>42921.0</v>
      </c>
      <c r="AS424" s="57">
        <v>3.540576</v>
      </c>
      <c r="AT424" s="16">
        <f t="shared" si="8"/>
        <v>-0.007246204106</v>
      </c>
      <c r="AX424" s="89">
        <v>42921.0</v>
      </c>
      <c r="AY424" s="57">
        <v>0.387634</v>
      </c>
      <c r="AZ424" s="16">
        <f t="shared" si="9"/>
        <v>-0.01855865345</v>
      </c>
      <c r="BD424" s="89">
        <v>42921.0</v>
      </c>
      <c r="BE424" s="57">
        <v>3.570786</v>
      </c>
      <c r="BF424" s="16">
        <f t="shared" si="10"/>
        <v>-0.009111668513</v>
      </c>
    </row>
    <row r="425" ht="15.75" customHeight="1">
      <c r="B425" s="89">
        <v>42922.0</v>
      </c>
      <c r="C425" s="57">
        <v>7.953683</v>
      </c>
      <c r="D425" s="16">
        <f t="shared" si="1"/>
        <v>-0.001995962151</v>
      </c>
      <c r="H425" s="89">
        <v>42922.0</v>
      </c>
      <c r="I425" s="57">
        <v>7.987215</v>
      </c>
      <c r="J425" s="16">
        <f t="shared" si="2"/>
        <v>0.007692548373</v>
      </c>
      <c r="N425" s="89">
        <v>42922.0</v>
      </c>
      <c r="O425" s="57">
        <v>39.85558</v>
      </c>
      <c r="P425" s="16">
        <f t="shared" si="3"/>
        <v>0.001941004621</v>
      </c>
      <c r="T425" s="89">
        <v>42922.0</v>
      </c>
      <c r="U425" s="57">
        <v>3.553982</v>
      </c>
      <c r="V425" s="16">
        <f t="shared" si="4"/>
        <v>-0.004246403473</v>
      </c>
      <c r="Z425" s="89">
        <v>42922.0</v>
      </c>
      <c r="AA425" s="81" t="s">
        <v>226</v>
      </c>
      <c r="AB425" s="16" t="str">
        <f t="shared" si="5"/>
        <v>#VALUE!</v>
      </c>
      <c r="AF425" s="89">
        <v>42922.0</v>
      </c>
      <c r="AG425" s="57">
        <v>21.52353</v>
      </c>
      <c r="AH425" s="16">
        <f t="shared" si="6"/>
        <v>-0.01021218085</v>
      </c>
      <c r="AL425" s="89">
        <v>42922.0</v>
      </c>
      <c r="AM425" s="57">
        <v>18.43208</v>
      </c>
      <c r="AN425" s="16">
        <f t="shared" si="7"/>
        <v>0.03726705628</v>
      </c>
      <c r="AR425" s="89">
        <v>42922.0</v>
      </c>
      <c r="AS425" s="57">
        <v>3.531961</v>
      </c>
      <c r="AT425" s="16">
        <f t="shared" si="8"/>
        <v>-0.002433219905</v>
      </c>
      <c r="AX425" s="89">
        <v>42922.0</v>
      </c>
      <c r="AY425" s="57">
        <v>0.380587</v>
      </c>
      <c r="AZ425" s="16">
        <f t="shared" si="9"/>
        <v>-0.01817951986</v>
      </c>
      <c r="BD425" s="89">
        <v>42922.0</v>
      </c>
      <c r="BE425" s="57">
        <v>3.431237</v>
      </c>
      <c r="BF425" s="16">
        <f t="shared" si="10"/>
        <v>-0.03908075141</v>
      </c>
    </row>
    <row r="426" ht="15.75" customHeight="1">
      <c r="B426" s="89">
        <v>42923.0</v>
      </c>
      <c r="C426" s="57">
        <v>7.925845</v>
      </c>
      <c r="D426" s="16">
        <f t="shared" si="1"/>
        <v>-0.003500013767</v>
      </c>
      <c r="H426" s="89">
        <v>42923.0</v>
      </c>
      <c r="I426" s="57">
        <v>7.865272</v>
      </c>
      <c r="J426" s="16">
        <f t="shared" si="2"/>
        <v>-0.01526727401</v>
      </c>
      <c r="N426" s="89">
        <v>42923.0</v>
      </c>
      <c r="O426" s="57">
        <v>39.75906</v>
      </c>
      <c r="P426" s="16">
        <f t="shared" si="3"/>
        <v>-0.002421743706</v>
      </c>
      <c r="T426" s="89">
        <v>42923.0</v>
      </c>
      <c r="U426" s="57">
        <v>3.538826</v>
      </c>
      <c r="V426" s="16">
        <f t="shared" si="4"/>
        <v>-0.004264512313</v>
      </c>
      <c r="Z426" s="89">
        <v>42923.0</v>
      </c>
      <c r="AA426" s="81" t="s">
        <v>226</v>
      </c>
      <c r="AB426" s="16" t="str">
        <f t="shared" si="5"/>
        <v>#VALUE!</v>
      </c>
      <c r="AF426" s="89">
        <v>42923.0</v>
      </c>
      <c r="AG426" s="57">
        <v>21.21605</v>
      </c>
      <c r="AH426" s="16">
        <f t="shared" si="6"/>
        <v>-0.01428576075</v>
      </c>
      <c r="AL426" s="89">
        <v>42923.0</v>
      </c>
      <c r="AM426" s="57">
        <v>18.43208</v>
      </c>
      <c r="AN426" s="16">
        <f t="shared" si="7"/>
        <v>0</v>
      </c>
      <c r="AR426" s="89">
        <v>42923.0</v>
      </c>
      <c r="AS426" s="57">
        <v>3.514732</v>
      </c>
      <c r="AT426" s="16">
        <f t="shared" si="8"/>
        <v>-0.004878026683</v>
      </c>
      <c r="AX426" s="89">
        <v>42923.0</v>
      </c>
      <c r="AY426" s="57">
        <v>0.391299</v>
      </c>
      <c r="AZ426" s="16">
        <f t="shared" si="9"/>
        <v>0.02814599553</v>
      </c>
      <c r="BD426" s="89">
        <v>42923.0</v>
      </c>
      <c r="BE426" s="57">
        <v>3.521533</v>
      </c>
      <c r="BF426" s="16">
        <f t="shared" si="10"/>
        <v>0.02631587384</v>
      </c>
    </row>
    <row r="427" ht="15.75" customHeight="1">
      <c r="B427" s="89">
        <v>42926.0</v>
      </c>
      <c r="C427" s="57">
        <v>7.977544</v>
      </c>
      <c r="D427" s="16">
        <f t="shared" si="1"/>
        <v>0.006522837628</v>
      </c>
      <c r="H427" s="89">
        <v>42926.0</v>
      </c>
      <c r="I427" s="57">
        <v>7.933016</v>
      </c>
      <c r="J427" s="16">
        <f t="shared" si="2"/>
        <v>0.008613052416</v>
      </c>
      <c r="N427" s="89">
        <v>42926.0</v>
      </c>
      <c r="O427" s="57">
        <v>38.85195</v>
      </c>
      <c r="P427" s="16">
        <f t="shared" si="3"/>
        <v>-0.02281517722</v>
      </c>
      <c r="T427" s="89">
        <v>42926.0</v>
      </c>
      <c r="U427" s="57">
        <v>3.591871</v>
      </c>
      <c r="V427" s="16">
        <f t="shared" si="4"/>
        <v>0.01498943435</v>
      </c>
      <c r="Z427" s="89">
        <v>42926.0</v>
      </c>
      <c r="AA427" s="81" t="s">
        <v>226</v>
      </c>
      <c r="AB427" s="16" t="str">
        <f t="shared" si="5"/>
        <v>#VALUE!</v>
      </c>
      <c r="AF427" s="89">
        <v>42926.0</v>
      </c>
      <c r="AG427" s="57">
        <v>21.84809</v>
      </c>
      <c r="AH427" s="16">
        <f t="shared" si="6"/>
        <v>0.02979065377</v>
      </c>
      <c r="AL427" s="89">
        <v>42926.0</v>
      </c>
      <c r="AM427" s="57">
        <v>18.79473</v>
      </c>
      <c r="AN427" s="16">
        <f t="shared" si="7"/>
        <v>0.01967493631</v>
      </c>
      <c r="AR427" s="89">
        <v>42926.0</v>
      </c>
      <c r="AS427" s="57">
        <v>3.463045</v>
      </c>
      <c r="AT427" s="16">
        <f t="shared" si="8"/>
        <v>-0.01470581541</v>
      </c>
      <c r="AX427" s="89">
        <v>42926.0</v>
      </c>
      <c r="AY427" s="57">
        <v>0.386507</v>
      </c>
      <c r="AZ427" s="16">
        <f t="shared" si="9"/>
        <v>-0.01224638959</v>
      </c>
      <c r="BD427" s="89">
        <v>42926.0</v>
      </c>
      <c r="BE427" s="57">
        <v>3.554369</v>
      </c>
      <c r="BF427" s="16">
        <f t="shared" si="10"/>
        <v>0.009324348231</v>
      </c>
    </row>
    <row r="428" ht="15.75" customHeight="1">
      <c r="B428" s="89">
        <v>42927.0</v>
      </c>
      <c r="C428" s="57">
        <v>8.152525</v>
      </c>
      <c r="D428" s="16">
        <f t="shared" si="1"/>
        <v>0.02193419428</v>
      </c>
      <c r="H428" s="89">
        <v>42927.0</v>
      </c>
      <c r="I428" s="57">
        <v>7.966891</v>
      </c>
      <c r="J428" s="16">
        <f t="shared" si="2"/>
        <v>0.004270128788</v>
      </c>
      <c r="N428" s="89">
        <v>42927.0</v>
      </c>
      <c r="O428" s="57">
        <v>39.08355</v>
      </c>
      <c r="P428" s="16">
        <f t="shared" si="3"/>
        <v>0.005961090756</v>
      </c>
      <c r="T428" s="89">
        <v>42927.0</v>
      </c>
      <c r="U428" s="57">
        <v>3.607027</v>
      </c>
      <c r="V428" s="16">
        <f t="shared" si="4"/>
        <v>0.004219527928</v>
      </c>
      <c r="Z428" s="89">
        <v>42927.0</v>
      </c>
      <c r="AA428" s="81" t="s">
        <v>226</v>
      </c>
      <c r="AB428" s="16" t="str">
        <f t="shared" si="5"/>
        <v>#VALUE!</v>
      </c>
      <c r="AF428" s="89">
        <v>42927.0</v>
      </c>
      <c r="AG428" s="57">
        <v>22.01891</v>
      </c>
      <c r="AH428" s="16">
        <f t="shared" si="6"/>
        <v>0.007818532421</v>
      </c>
      <c r="AL428" s="89">
        <v>42927.0</v>
      </c>
      <c r="AM428" s="57">
        <v>18.7632</v>
      </c>
      <c r="AN428" s="16">
        <f t="shared" si="7"/>
        <v>-0.001677597922</v>
      </c>
      <c r="AR428" s="89">
        <v>42927.0</v>
      </c>
      <c r="AS428" s="57">
        <v>3.480274</v>
      </c>
      <c r="AT428" s="16">
        <f t="shared" si="8"/>
        <v>0.004975101392</v>
      </c>
      <c r="AX428" s="89">
        <v>42927.0</v>
      </c>
      <c r="AY428" s="57">
        <v>0.386789</v>
      </c>
      <c r="AZ428" s="16">
        <f t="shared" si="9"/>
        <v>0.0007296116241</v>
      </c>
      <c r="BD428" s="89">
        <v>42927.0</v>
      </c>
      <c r="BE428" s="57">
        <v>3.488699</v>
      </c>
      <c r="BF428" s="16">
        <f t="shared" si="10"/>
        <v>-0.01847585324</v>
      </c>
    </row>
    <row r="429" ht="15.75" customHeight="1">
      <c r="B429" s="89">
        <v>42928.0</v>
      </c>
      <c r="C429" s="57">
        <v>8.12071</v>
      </c>
      <c r="D429" s="16">
        <f t="shared" si="1"/>
        <v>-0.003902471934</v>
      </c>
      <c r="H429" s="89">
        <v>42928.0</v>
      </c>
      <c r="I429" s="57">
        <v>8.007539</v>
      </c>
      <c r="J429" s="16">
        <f t="shared" si="2"/>
        <v>0.005102115744</v>
      </c>
      <c r="N429" s="89">
        <v>42928.0</v>
      </c>
      <c r="O429" s="57">
        <v>39.14146</v>
      </c>
      <c r="P429" s="16">
        <f t="shared" si="3"/>
        <v>0.001481697543</v>
      </c>
      <c r="T429" s="89">
        <v>42928.0</v>
      </c>
      <c r="U429" s="57">
        <v>3.622183</v>
      </c>
      <c r="V429" s="16">
        <f t="shared" si="4"/>
        <v>0.004201798323</v>
      </c>
      <c r="Z429" s="89">
        <v>42928.0</v>
      </c>
      <c r="AA429" s="81" t="s">
        <v>226</v>
      </c>
      <c r="AB429" s="16" t="str">
        <f t="shared" si="5"/>
        <v>#VALUE!</v>
      </c>
      <c r="AF429" s="89">
        <v>42928.0</v>
      </c>
      <c r="AG429" s="57">
        <v>22.07016</v>
      </c>
      <c r="AH429" s="16">
        <f t="shared" si="6"/>
        <v>0.002327544824</v>
      </c>
      <c r="AL429" s="89">
        <v>42928.0</v>
      </c>
      <c r="AM429" s="57">
        <v>18.73166</v>
      </c>
      <c r="AN429" s="16">
        <f t="shared" si="7"/>
        <v>-0.001680949945</v>
      </c>
      <c r="AR429" s="89">
        <v>42928.0</v>
      </c>
      <c r="AS429" s="57">
        <v>3.480274</v>
      </c>
      <c r="AT429" s="16">
        <f t="shared" si="8"/>
        <v>0</v>
      </c>
      <c r="AX429" s="89">
        <v>42928.0</v>
      </c>
      <c r="AY429" s="57">
        <v>0.390453</v>
      </c>
      <c r="AZ429" s="16">
        <f t="shared" si="9"/>
        <v>0.00947286505</v>
      </c>
      <c r="BD429" s="89">
        <v>42928.0</v>
      </c>
      <c r="BE429" s="57">
        <v>3.521533</v>
      </c>
      <c r="BF429" s="16">
        <f t="shared" si="10"/>
        <v>0.009411531347</v>
      </c>
    </row>
    <row r="430" ht="15.75" customHeight="1">
      <c r="B430" s="89">
        <v>42929.0</v>
      </c>
      <c r="C430" s="57">
        <v>8.351366</v>
      </c>
      <c r="D430" s="16">
        <f t="shared" si="1"/>
        <v>0.02840342778</v>
      </c>
      <c r="H430" s="89">
        <v>42929.0</v>
      </c>
      <c r="I430" s="57">
        <v>8.014312</v>
      </c>
      <c r="J430" s="16">
        <f t="shared" si="2"/>
        <v>0.0008458279129</v>
      </c>
      <c r="N430" s="89">
        <v>42929.0</v>
      </c>
      <c r="O430" s="57">
        <v>39.93277</v>
      </c>
      <c r="P430" s="16">
        <f t="shared" si="3"/>
        <v>0.02021667051</v>
      </c>
      <c r="T430" s="89">
        <v>42929.0</v>
      </c>
      <c r="U430" s="57">
        <v>3.682804</v>
      </c>
      <c r="V430" s="16">
        <f t="shared" si="4"/>
        <v>0.01673604012</v>
      </c>
      <c r="Z430" s="89">
        <v>42929.0</v>
      </c>
      <c r="AA430" s="81" t="s">
        <v>226</v>
      </c>
      <c r="AB430" s="16" t="str">
        <f t="shared" si="5"/>
        <v>#VALUE!</v>
      </c>
      <c r="AF430" s="89">
        <v>42929.0</v>
      </c>
      <c r="AG430" s="57">
        <v>22.68512</v>
      </c>
      <c r="AH430" s="16">
        <f t="shared" si="6"/>
        <v>0.02786386687</v>
      </c>
      <c r="AL430" s="89">
        <v>42929.0</v>
      </c>
      <c r="AM430" s="57">
        <v>18.55822</v>
      </c>
      <c r="AN430" s="16">
        <f t="shared" si="7"/>
        <v>-0.009259190056</v>
      </c>
      <c r="AR430" s="89">
        <v>42929.0</v>
      </c>
      <c r="AS430" s="57">
        <v>3.514732</v>
      </c>
      <c r="AT430" s="16">
        <f t="shared" si="8"/>
        <v>0.009900944581</v>
      </c>
      <c r="AX430" s="89">
        <v>42929.0</v>
      </c>
      <c r="AY430" s="57">
        <v>0.406523</v>
      </c>
      <c r="AZ430" s="16">
        <f t="shared" si="9"/>
        <v>0.04115732239</v>
      </c>
      <c r="BD430" s="89">
        <v>42929.0</v>
      </c>
      <c r="BE430" s="57">
        <v>3.472282</v>
      </c>
      <c r="BF430" s="16">
        <f t="shared" si="10"/>
        <v>-0.01398567045</v>
      </c>
    </row>
    <row r="431" ht="15.75" customHeight="1">
      <c r="B431" s="89">
        <v>42930.0</v>
      </c>
      <c r="C431" s="57">
        <v>8.534301</v>
      </c>
      <c r="D431" s="16">
        <f t="shared" si="1"/>
        <v>0.02190479977</v>
      </c>
      <c r="H431" s="89">
        <v>42930.0</v>
      </c>
      <c r="I431" s="57">
        <v>8.054958</v>
      </c>
      <c r="J431" s="16">
        <f t="shared" si="2"/>
        <v>0.00507167677</v>
      </c>
      <c r="N431" s="89">
        <v>42930.0</v>
      </c>
      <c r="O431" s="57">
        <v>39.31516</v>
      </c>
      <c r="P431" s="16">
        <f t="shared" si="3"/>
        <v>-0.01546624489</v>
      </c>
      <c r="T431" s="89">
        <v>42930.0</v>
      </c>
      <c r="U431" s="57">
        <v>3.69796</v>
      </c>
      <c r="V431" s="16">
        <f t="shared" si="4"/>
        <v>0.004115342549</v>
      </c>
      <c r="Z431" s="89">
        <v>42930.0</v>
      </c>
      <c r="AA431" s="81" t="s">
        <v>226</v>
      </c>
      <c r="AB431" s="16" t="str">
        <f t="shared" si="5"/>
        <v>#VALUE!</v>
      </c>
      <c r="AF431" s="89">
        <v>42930.0</v>
      </c>
      <c r="AG431" s="57">
        <v>23.06093</v>
      </c>
      <c r="AH431" s="16">
        <f t="shared" si="6"/>
        <v>0.01656636597</v>
      </c>
      <c r="AL431" s="89">
        <v>42930.0</v>
      </c>
      <c r="AM431" s="57">
        <v>18.57399</v>
      </c>
      <c r="AN431" s="16">
        <f t="shared" si="7"/>
        <v>0.0008497582203</v>
      </c>
      <c r="AR431" s="89">
        <v>42930.0</v>
      </c>
      <c r="AS431" s="57">
        <v>3.488889</v>
      </c>
      <c r="AT431" s="16">
        <f t="shared" si="8"/>
        <v>-0.007352765446</v>
      </c>
      <c r="AX431" s="89">
        <v>42930.0</v>
      </c>
      <c r="AY431" s="57">
        <v>0.398629</v>
      </c>
      <c r="AZ431" s="16">
        <f t="shared" si="9"/>
        <v>-0.01941833549</v>
      </c>
      <c r="BD431" s="89">
        <v>42930.0</v>
      </c>
      <c r="BE431" s="57">
        <v>3.423029</v>
      </c>
      <c r="BF431" s="16">
        <f t="shared" si="10"/>
        <v>-0.0141846198</v>
      </c>
    </row>
    <row r="432" ht="15.75" customHeight="1">
      <c r="B432" s="89">
        <v>42933.0</v>
      </c>
      <c r="C432" s="57">
        <v>8.51044</v>
      </c>
      <c r="D432" s="16">
        <f t="shared" si="1"/>
        <v>-0.002795893888</v>
      </c>
      <c r="H432" s="89">
        <v>42933.0</v>
      </c>
      <c r="I432" s="57">
        <v>8.19045</v>
      </c>
      <c r="J432" s="16">
        <f t="shared" si="2"/>
        <v>0.01682094432</v>
      </c>
      <c r="N432" s="89">
        <v>42933.0</v>
      </c>
      <c r="O432" s="57">
        <v>39.56607</v>
      </c>
      <c r="P432" s="16">
        <f t="shared" si="3"/>
        <v>0.006382016505</v>
      </c>
      <c r="T432" s="89">
        <v>42933.0</v>
      </c>
      <c r="U432" s="57">
        <v>3.720694</v>
      </c>
      <c r="V432" s="16">
        <f t="shared" si="4"/>
        <v>0.006147713875</v>
      </c>
      <c r="Z432" s="89">
        <v>42933.0</v>
      </c>
      <c r="AA432" s="81" t="s">
        <v>226</v>
      </c>
      <c r="AB432" s="16" t="str">
        <f t="shared" si="5"/>
        <v>#VALUE!</v>
      </c>
      <c r="AF432" s="89">
        <v>42933.0</v>
      </c>
      <c r="AG432" s="57">
        <v>23.16342</v>
      </c>
      <c r="AH432" s="16">
        <f t="shared" si="6"/>
        <v>0.004444313391</v>
      </c>
      <c r="AL432" s="89">
        <v>42933.0</v>
      </c>
      <c r="AM432" s="57">
        <v>18.43208</v>
      </c>
      <c r="AN432" s="16">
        <f t="shared" si="7"/>
        <v>-0.007640253925</v>
      </c>
      <c r="AR432" s="89">
        <v>42933.0</v>
      </c>
      <c r="AS432" s="57">
        <v>3.497503</v>
      </c>
      <c r="AT432" s="16">
        <f t="shared" si="8"/>
        <v>0.002468980813</v>
      </c>
      <c r="AX432" s="89">
        <v>42933.0</v>
      </c>
      <c r="AY432" s="57">
        <v>0.400321</v>
      </c>
      <c r="AZ432" s="16">
        <f t="shared" si="9"/>
        <v>0.004244548189</v>
      </c>
      <c r="BD432" s="89">
        <v>42933.0</v>
      </c>
      <c r="BE432" s="57">
        <v>3.505116</v>
      </c>
      <c r="BF432" s="16">
        <f t="shared" si="10"/>
        <v>0.02398080764</v>
      </c>
    </row>
    <row r="433" ht="15.75" customHeight="1">
      <c r="B433" s="89">
        <v>42934.0</v>
      </c>
      <c r="C433" s="57">
        <v>8.375228</v>
      </c>
      <c r="D433" s="16">
        <f t="shared" si="1"/>
        <v>-0.01588778019</v>
      </c>
      <c r="H433" s="89">
        <v>42934.0</v>
      </c>
      <c r="I433" s="57">
        <v>8.19045</v>
      </c>
      <c r="J433" s="16">
        <f t="shared" si="2"/>
        <v>0</v>
      </c>
      <c r="N433" s="89">
        <v>42934.0</v>
      </c>
      <c r="O433" s="57">
        <v>39.64327</v>
      </c>
      <c r="P433" s="16">
        <f t="shared" si="3"/>
        <v>0.001951166745</v>
      </c>
      <c r="T433" s="89">
        <v>42934.0</v>
      </c>
      <c r="U433" s="57">
        <v>3.675227</v>
      </c>
      <c r="V433" s="16">
        <f t="shared" si="4"/>
        <v>-0.01222003207</v>
      </c>
      <c r="Z433" s="89">
        <v>42934.0</v>
      </c>
      <c r="AA433" s="81" t="s">
        <v>226</v>
      </c>
      <c r="AB433" s="16" t="str">
        <f t="shared" si="5"/>
        <v>#VALUE!</v>
      </c>
      <c r="AF433" s="89">
        <v>42934.0</v>
      </c>
      <c r="AG433" s="57">
        <v>23.14634</v>
      </c>
      <c r="AH433" s="16">
        <f t="shared" si="6"/>
        <v>-0.0007373695249</v>
      </c>
      <c r="AL433" s="89">
        <v>42934.0</v>
      </c>
      <c r="AM433" s="57">
        <v>19.25199</v>
      </c>
      <c r="AN433" s="16">
        <f t="shared" si="7"/>
        <v>0.04448277134</v>
      </c>
      <c r="AR433" s="89">
        <v>42934.0</v>
      </c>
      <c r="AS433" s="57">
        <v>3.428587</v>
      </c>
      <c r="AT433" s="16">
        <f t="shared" si="8"/>
        <v>-0.01970434336</v>
      </c>
      <c r="AX433" s="89">
        <v>42934.0</v>
      </c>
      <c r="AY433" s="57">
        <v>0.398065</v>
      </c>
      <c r="AZ433" s="16">
        <f t="shared" si="9"/>
        <v>-0.005635477529</v>
      </c>
      <c r="BD433" s="89">
        <v>42934.0</v>
      </c>
      <c r="BE433" s="57">
        <v>3.455864</v>
      </c>
      <c r="BF433" s="16">
        <f t="shared" si="10"/>
        <v>-0.01405146078</v>
      </c>
    </row>
    <row r="434" ht="15.75" customHeight="1">
      <c r="B434" s="89">
        <v>42935.0</v>
      </c>
      <c r="C434" s="57">
        <v>8.589977</v>
      </c>
      <c r="D434" s="16">
        <f t="shared" si="1"/>
        <v>0.02564097359</v>
      </c>
      <c r="H434" s="89">
        <v>42935.0</v>
      </c>
      <c r="I434" s="57">
        <v>8.285295</v>
      </c>
      <c r="J434" s="16">
        <f t="shared" si="2"/>
        <v>0.01157994982</v>
      </c>
      <c r="N434" s="89">
        <v>42935.0</v>
      </c>
      <c r="O434" s="57">
        <v>39.50817</v>
      </c>
      <c r="P434" s="16">
        <f t="shared" si="3"/>
        <v>-0.003407892437</v>
      </c>
      <c r="T434" s="89">
        <v>42935.0</v>
      </c>
      <c r="U434" s="57">
        <v>3.705538</v>
      </c>
      <c r="V434" s="16">
        <f t="shared" si="4"/>
        <v>0.008247381726</v>
      </c>
      <c r="Z434" s="89">
        <v>42935.0</v>
      </c>
      <c r="AA434" s="81" t="s">
        <v>226</v>
      </c>
      <c r="AB434" s="16" t="str">
        <f t="shared" si="5"/>
        <v>#VALUE!</v>
      </c>
      <c r="AF434" s="89">
        <v>42935.0</v>
      </c>
      <c r="AG434" s="57">
        <v>23.24883</v>
      </c>
      <c r="AH434" s="16">
        <f t="shared" si="6"/>
        <v>0.004427913873</v>
      </c>
      <c r="AL434" s="89">
        <v>42935.0</v>
      </c>
      <c r="AM434" s="57">
        <v>20.10343</v>
      </c>
      <c r="AN434" s="16">
        <f t="shared" si="7"/>
        <v>0.04422607741</v>
      </c>
      <c r="AR434" s="89">
        <v>42935.0</v>
      </c>
      <c r="AS434" s="57">
        <v>3.402743</v>
      </c>
      <c r="AT434" s="16">
        <f t="shared" si="8"/>
        <v>-0.007537799099</v>
      </c>
      <c r="AX434" s="89">
        <v>42935.0</v>
      </c>
      <c r="AY434" s="57">
        <v>0.398629</v>
      </c>
      <c r="AZ434" s="16">
        <f t="shared" si="9"/>
        <v>0.001416854031</v>
      </c>
      <c r="BD434" s="89">
        <v>42935.0</v>
      </c>
      <c r="BE434" s="57">
        <v>3.381986</v>
      </c>
      <c r="BF434" s="16">
        <f t="shared" si="10"/>
        <v>-0.02137757736</v>
      </c>
    </row>
    <row r="435" ht="15.75" customHeight="1">
      <c r="B435" s="89">
        <v>42936.0</v>
      </c>
      <c r="C435" s="57">
        <v>8.653606</v>
      </c>
      <c r="D435" s="16">
        <f t="shared" si="1"/>
        <v>0.007407353943</v>
      </c>
      <c r="H435" s="89">
        <v>42936.0</v>
      </c>
      <c r="I435" s="57">
        <v>8.319168</v>
      </c>
      <c r="J435" s="16">
        <f t="shared" si="2"/>
        <v>0.004088327573</v>
      </c>
      <c r="N435" s="89">
        <v>42936.0</v>
      </c>
      <c r="O435" s="57">
        <v>39.35377</v>
      </c>
      <c r="P435" s="16">
        <f t="shared" si="3"/>
        <v>-0.003908052436</v>
      </c>
      <c r="T435" s="89">
        <v>42936.0</v>
      </c>
      <c r="U435" s="57">
        <v>3.667649</v>
      </c>
      <c r="V435" s="16">
        <f t="shared" si="4"/>
        <v>-0.01022496598</v>
      </c>
      <c r="Z435" s="89">
        <v>42936.0</v>
      </c>
      <c r="AA435" s="81" t="s">
        <v>226</v>
      </c>
      <c r="AB435" s="16" t="str">
        <f t="shared" si="5"/>
        <v>#VALUE!</v>
      </c>
      <c r="AF435" s="89">
        <v>42936.0</v>
      </c>
      <c r="AG435" s="57">
        <v>23.06093</v>
      </c>
      <c r="AH435" s="16">
        <f t="shared" si="6"/>
        <v>-0.008082127144</v>
      </c>
      <c r="AL435" s="89">
        <v>42936.0</v>
      </c>
      <c r="AM435" s="57">
        <v>19.70924</v>
      </c>
      <c r="AN435" s="16">
        <f t="shared" si="7"/>
        <v>-0.01960809673</v>
      </c>
      <c r="AR435" s="89">
        <v>42936.0</v>
      </c>
      <c r="AS435" s="57">
        <v>3.385514</v>
      </c>
      <c r="AT435" s="16">
        <f t="shared" si="8"/>
        <v>-0.005063268075</v>
      </c>
      <c r="AX435" s="89">
        <v>42936.0</v>
      </c>
      <c r="AY435" s="57">
        <v>0.392991</v>
      </c>
      <c r="AZ435" s="16">
        <f t="shared" si="9"/>
        <v>-0.01414347677</v>
      </c>
      <c r="BD435" s="89">
        <v>42936.0</v>
      </c>
      <c r="BE435" s="57">
        <v>3.308107</v>
      </c>
      <c r="BF435" s="16">
        <f t="shared" si="10"/>
        <v>-0.02184485684</v>
      </c>
    </row>
    <row r="436" ht="15.75" customHeight="1">
      <c r="B436" s="89">
        <v>42937.0</v>
      </c>
      <c r="C436" s="57">
        <v>8.653606</v>
      </c>
      <c r="D436" s="16">
        <f t="shared" si="1"/>
        <v>0</v>
      </c>
      <c r="H436" s="89">
        <v>42937.0</v>
      </c>
      <c r="I436" s="57">
        <v>8.298843</v>
      </c>
      <c r="J436" s="16">
        <f t="shared" si="2"/>
        <v>-0.002443152969</v>
      </c>
      <c r="N436" s="89">
        <v>42937.0</v>
      </c>
      <c r="O436" s="57">
        <v>39.56607</v>
      </c>
      <c r="P436" s="16">
        <f t="shared" si="3"/>
        <v>0.005394654693</v>
      </c>
      <c r="T436" s="89">
        <v>42937.0</v>
      </c>
      <c r="U436" s="57">
        <v>3.667649</v>
      </c>
      <c r="V436" s="16">
        <f t="shared" si="4"/>
        <v>0</v>
      </c>
      <c r="Z436" s="89">
        <v>42937.0</v>
      </c>
      <c r="AA436" s="81" t="s">
        <v>226</v>
      </c>
      <c r="AB436" s="16" t="str">
        <f t="shared" si="5"/>
        <v>#VALUE!</v>
      </c>
      <c r="AF436" s="89">
        <v>42937.0</v>
      </c>
      <c r="AG436" s="57">
        <v>22.77053</v>
      </c>
      <c r="AH436" s="16">
        <f t="shared" si="6"/>
        <v>-0.01259272718</v>
      </c>
      <c r="AL436" s="89">
        <v>42937.0</v>
      </c>
      <c r="AM436" s="57">
        <v>20.21379</v>
      </c>
      <c r="AN436" s="16">
        <f t="shared" si="7"/>
        <v>0.02559966797</v>
      </c>
      <c r="AR436" s="89">
        <v>42937.0</v>
      </c>
      <c r="AS436" s="57">
        <v>3.368285</v>
      </c>
      <c r="AT436" s="16">
        <f t="shared" si="8"/>
        <v>-0.005089035225</v>
      </c>
      <c r="AX436" s="89">
        <v>42937.0</v>
      </c>
      <c r="AY436" s="57">
        <v>0.393837</v>
      </c>
      <c r="AZ436" s="16">
        <f t="shared" si="9"/>
        <v>0.002152721055</v>
      </c>
      <c r="BD436" s="89">
        <v>42937.0</v>
      </c>
      <c r="BE436" s="57">
        <v>3.390194</v>
      </c>
      <c r="BF436" s="16">
        <f t="shared" si="10"/>
        <v>0.02481388903</v>
      </c>
    </row>
    <row r="437" ht="15.75" customHeight="1">
      <c r="B437" s="89">
        <v>42940.0</v>
      </c>
      <c r="C437" s="57">
        <v>8.566116</v>
      </c>
      <c r="D437" s="16">
        <f t="shared" si="1"/>
        <v>-0.01011023613</v>
      </c>
      <c r="H437" s="89">
        <v>42940.0</v>
      </c>
      <c r="I437" s="57">
        <v>8.312393</v>
      </c>
      <c r="J437" s="16">
        <f t="shared" si="2"/>
        <v>0.001632757723</v>
      </c>
      <c r="N437" s="89">
        <v>42940.0</v>
      </c>
      <c r="O437" s="57">
        <v>39.37306</v>
      </c>
      <c r="P437" s="16">
        <f t="shared" si="3"/>
        <v>-0.004878169603</v>
      </c>
      <c r="T437" s="89">
        <v>42940.0</v>
      </c>
      <c r="U437" s="57">
        <v>3.701103</v>
      </c>
      <c r="V437" s="16">
        <f t="shared" si="4"/>
        <v>0.009121374483</v>
      </c>
      <c r="Z437" s="89">
        <v>42940.0</v>
      </c>
      <c r="AA437" s="81" t="s">
        <v>226</v>
      </c>
      <c r="AB437" s="16" t="str">
        <f t="shared" si="5"/>
        <v>#VALUE!</v>
      </c>
      <c r="AF437" s="89">
        <v>42940.0</v>
      </c>
      <c r="AG437" s="57">
        <v>22.65095</v>
      </c>
      <c r="AH437" s="16">
        <f t="shared" si="6"/>
        <v>-0.005251524668</v>
      </c>
      <c r="AL437" s="89">
        <v>42940.0</v>
      </c>
      <c r="AM437" s="57">
        <v>20.19803</v>
      </c>
      <c r="AN437" s="16">
        <f t="shared" si="7"/>
        <v>-0.0007796657628</v>
      </c>
      <c r="AR437" s="89">
        <v>42940.0</v>
      </c>
      <c r="AS437" s="57">
        <v>3.411358</v>
      </c>
      <c r="AT437" s="16">
        <f t="shared" si="8"/>
        <v>0.01278781338</v>
      </c>
      <c r="AX437" s="89">
        <v>42940.0</v>
      </c>
      <c r="AY437" s="57">
        <v>0.395528</v>
      </c>
      <c r="AZ437" s="16">
        <f t="shared" si="9"/>
        <v>0.004293654481</v>
      </c>
      <c r="BD437" s="89">
        <v>42940.0</v>
      </c>
      <c r="BE437" s="57">
        <v>3.381986</v>
      </c>
      <c r="BF437" s="16">
        <f t="shared" si="10"/>
        <v>-0.002421100385</v>
      </c>
    </row>
    <row r="438" ht="15.75" customHeight="1">
      <c r="B438" s="89">
        <v>42941.0</v>
      </c>
      <c r="C438" s="57">
        <v>8.526347</v>
      </c>
      <c r="D438" s="16">
        <f t="shared" si="1"/>
        <v>-0.004642594147</v>
      </c>
      <c r="H438" s="89">
        <v>42941.0</v>
      </c>
      <c r="I438" s="57">
        <v>8.563052</v>
      </c>
      <c r="J438" s="16">
        <f t="shared" si="2"/>
        <v>0.03015485432</v>
      </c>
      <c r="N438" s="89">
        <v>42941.0</v>
      </c>
      <c r="O438" s="57">
        <v>40.5311</v>
      </c>
      <c r="P438" s="16">
        <f t="shared" si="3"/>
        <v>0.02941198881</v>
      </c>
      <c r="T438" s="89">
        <v>42941.0</v>
      </c>
      <c r="U438" s="57">
        <v>3.70942</v>
      </c>
      <c r="V438" s="16">
        <f t="shared" si="4"/>
        <v>0.002247167939</v>
      </c>
      <c r="Z438" s="89">
        <v>42941.0</v>
      </c>
      <c r="AA438" s="81" t="s">
        <v>226</v>
      </c>
      <c r="AB438" s="16" t="str">
        <f t="shared" si="5"/>
        <v>#VALUE!</v>
      </c>
      <c r="AF438" s="89">
        <v>42941.0</v>
      </c>
      <c r="AG438" s="57">
        <v>22.78761</v>
      </c>
      <c r="AH438" s="16">
        <f t="shared" si="6"/>
        <v>0.006033301032</v>
      </c>
      <c r="AL438" s="89">
        <v>42941.0</v>
      </c>
      <c r="AM438" s="57">
        <v>19.94575</v>
      </c>
      <c r="AN438" s="16">
        <f t="shared" si="7"/>
        <v>-0.01249032703</v>
      </c>
      <c r="AR438" s="89">
        <v>42941.0</v>
      </c>
      <c r="AS438" s="57">
        <v>3.419972</v>
      </c>
      <c r="AT438" s="16">
        <f t="shared" si="8"/>
        <v>0.002525094112</v>
      </c>
      <c r="AX438" s="89">
        <v>42941.0</v>
      </c>
      <c r="AY438" s="57">
        <v>0.396656</v>
      </c>
      <c r="AZ438" s="16">
        <f t="shared" si="9"/>
        <v>0.002851884064</v>
      </c>
      <c r="BD438" s="89">
        <v>42941.0</v>
      </c>
      <c r="BE438" s="57">
        <v>3.373777</v>
      </c>
      <c r="BF438" s="16">
        <f t="shared" si="10"/>
        <v>-0.002427272023</v>
      </c>
    </row>
    <row r="439" ht="15.75" customHeight="1">
      <c r="B439" s="89">
        <v>42942.0</v>
      </c>
      <c r="C439" s="57">
        <v>8.597931</v>
      </c>
      <c r="D439" s="16">
        <f t="shared" si="1"/>
        <v>0.008395623589</v>
      </c>
      <c r="H439" s="89">
        <v>42942.0</v>
      </c>
      <c r="I439" s="57">
        <v>8.637572</v>
      </c>
      <c r="J439" s="16">
        <f t="shared" si="2"/>
        <v>0.008702504668</v>
      </c>
      <c r="N439" s="89">
        <v>42942.0</v>
      </c>
      <c r="O439" s="57">
        <v>41.20662</v>
      </c>
      <c r="P439" s="16">
        <f t="shared" si="3"/>
        <v>0.01666670779</v>
      </c>
      <c r="T439" s="89">
        <v>42942.0</v>
      </c>
      <c r="U439" s="57">
        <v>3.726053</v>
      </c>
      <c r="V439" s="16">
        <f t="shared" si="4"/>
        <v>0.004483989411</v>
      </c>
      <c r="Z439" s="89">
        <v>42942.0</v>
      </c>
      <c r="AA439" s="81" t="s">
        <v>226</v>
      </c>
      <c r="AB439" s="16" t="str">
        <f t="shared" si="5"/>
        <v>#VALUE!</v>
      </c>
      <c r="AF439" s="89">
        <v>42942.0</v>
      </c>
      <c r="AG439" s="57">
        <v>22.71928</v>
      </c>
      <c r="AH439" s="16">
        <f t="shared" si="6"/>
        <v>-0.002998559305</v>
      </c>
      <c r="AL439" s="89">
        <v>42942.0</v>
      </c>
      <c r="AM439" s="57">
        <v>19.86691</v>
      </c>
      <c r="AN439" s="16">
        <f t="shared" si="7"/>
        <v>-0.003952721758</v>
      </c>
      <c r="AR439" s="89">
        <v>42942.0</v>
      </c>
      <c r="AS439" s="57">
        <v>3.385514</v>
      </c>
      <c r="AT439" s="16">
        <f t="shared" si="8"/>
        <v>-0.01007552109</v>
      </c>
      <c r="AX439" s="89">
        <v>42942.0</v>
      </c>
      <c r="AY439" s="57">
        <v>0.401448</v>
      </c>
      <c r="AZ439" s="16">
        <f t="shared" si="9"/>
        <v>0.01208099714</v>
      </c>
      <c r="BD439" s="89">
        <v>42942.0</v>
      </c>
      <c r="BE439" s="57">
        <v>3.357359</v>
      </c>
      <c r="BF439" s="16">
        <f t="shared" si="10"/>
        <v>-0.004866356016</v>
      </c>
    </row>
    <row r="440" ht="15.75" customHeight="1">
      <c r="B440" s="89">
        <v>42943.0</v>
      </c>
      <c r="C440" s="57">
        <v>8.629745</v>
      </c>
      <c r="D440" s="16">
        <f t="shared" si="1"/>
        <v>0.003700192523</v>
      </c>
      <c r="H440" s="89">
        <v>42943.0</v>
      </c>
      <c r="I440" s="57">
        <v>8.895005</v>
      </c>
      <c r="J440" s="16">
        <f t="shared" si="2"/>
        <v>0.02980386155</v>
      </c>
      <c r="N440" s="89">
        <v>42943.0</v>
      </c>
      <c r="O440" s="57">
        <v>42.49974</v>
      </c>
      <c r="P440" s="16">
        <f t="shared" si="3"/>
        <v>0.03138136542</v>
      </c>
      <c r="T440" s="89">
        <v>42943.0</v>
      </c>
      <c r="U440" s="57">
        <v>3.775956</v>
      </c>
      <c r="V440" s="16">
        <f t="shared" si="4"/>
        <v>0.01339299253</v>
      </c>
      <c r="Z440" s="89">
        <v>42943.0</v>
      </c>
      <c r="AA440" s="81" t="s">
        <v>226</v>
      </c>
      <c r="AB440" s="16" t="str">
        <f t="shared" si="5"/>
        <v>#VALUE!</v>
      </c>
      <c r="AF440" s="89">
        <v>42943.0</v>
      </c>
      <c r="AG440" s="57">
        <v>22.65095</v>
      </c>
      <c r="AH440" s="16">
        <f t="shared" si="6"/>
        <v>-0.003007577705</v>
      </c>
      <c r="AL440" s="89">
        <v>42943.0</v>
      </c>
      <c r="AM440" s="57">
        <v>19.89845</v>
      </c>
      <c r="AN440" s="16">
        <f t="shared" si="7"/>
        <v>0.001587564448</v>
      </c>
      <c r="AR440" s="89">
        <v>42943.0</v>
      </c>
      <c r="AS440" s="57">
        <v>3.394129</v>
      </c>
      <c r="AT440" s="16">
        <f t="shared" si="8"/>
        <v>0.0025446653</v>
      </c>
      <c r="AX440" s="89">
        <v>42943.0</v>
      </c>
      <c r="AY440" s="57">
        <v>0.400321</v>
      </c>
      <c r="AZ440" s="16">
        <f t="shared" si="9"/>
        <v>-0.002807337438</v>
      </c>
      <c r="BD440" s="89">
        <v>42943.0</v>
      </c>
      <c r="BE440" s="57">
        <v>3.357359</v>
      </c>
      <c r="BF440" s="16">
        <f t="shared" si="10"/>
        <v>0</v>
      </c>
    </row>
    <row r="441" ht="15.75" customHeight="1">
      <c r="B441" s="89">
        <v>42944.0</v>
      </c>
      <c r="C441" s="57">
        <v>8.574069</v>
      </c>
      <c r="D441" s="16">
        <f t="shared" si="1"/>
        <v>-0.006451639069</v>
      </c>
      <c r="H441" s="89">
        <v>42944.0</v>
      </c>
      <c r="I441" s="57">
        <v>8.84081</v>
      </c>
      <c r="J441" s="16">
        <f t="shared" si="2"/>
        <v>-0.00609274531</v>
      </c>
      <c r="N441" s="89">
        <v>42944.0</v>
      </c>
      <c r="O441" s="57">
        <v>41.30312</v>
      </c>
      <c r="P441" s="16">
        <f t="shared" si="3"/>
        <v>-0.02815593695</v>
      </c>
      <c r="T441" s="89">
        <v>42944.0</v>
      </c>
      <c r="U441" s="57">
        <v>3.751005</v>
      </c>
      <c r="V441" s="16">
        <f t="shared" si="4"/>
        <v>-0.006607863015</v>
      </c>
      <c r="Z441" s="89">
        <v>42944.0</v>
      </c>
      <c r="AA441" s="81" t="s">
        <v>226</v>
      </c>
      <c r="AB441" s="16" t="str">
        <f t="shared" si="5"/>
        <v>#VALUE!</v>
      </c>
      <c r="AF441" s="89">
        <v>42944.0</v>
      </c>
      <c r="AG441" s="57">
        <v>22.44597</v>
      </c>
      <c r="AH441" s="16">
        <f t="shared" si="6"/>
        <v>-0.009049510065</v>
      </c>
      <c r="AL441" s="89">
        <v>42944.0</v>
      </c>
      <c r="AM441" s="57">
        <v>19.91422</v>
      </c>
      <c r="AN441" s="16">
        <f t="shared" si="7"/>
        <v>0.0007925240408</v>
      </c>
      <c r="AR441" s="89">
        <v>42944.0</v>
      </c>
      <c r="AS441" s="57">
        <v>3.368285</v>
      </c>
      <c r="AT441" s="16">
        <f t="shared" si="8"/>
        <v>-0.007614324618</v>
      </c>
      <c r="AX441" s="89">
        <v>42944.0</v>
      </c>
      <c r="AY441" s="57">
        <v>0.394682</v>
      </c>
      <c r="AZ441" s="16">
        <f t="shared" si="9"/>
        <v>-0.01408619583</v>
      </c>
      <c r="BD441" s="89">
        <v>42944.0</v>
      </c>
      <c r="BE441" s="57">
        <v>3.349151</v>
      </c>
      <c r="BF441" s="16">
        <f t="shared" si="10"/>
        <v>-0.002444778768</v>
      </c>
    </row>
    <row r="442" ht="15.75" customHeight="1">
      <c r="B442" s="89">
        <v>42947.0</v>
      </c>
      <c r="C442" s="57">
        <v>8.621792</v>
      </c>
      <c r="D442" s="16">
        <f t="shared" si="1"/>
        <v>0.005565968737</v>
      </c>
      <c r="H442" s="89">
        <v>42947.0</v>
      </c>
      <c r="I442" s="57">
        <v>8.712093</v>
      </c>
      <c r="J442" s="16">
        <f t="shared" si="2"/>
        <v>-0.01455941254</v>
      </c>
      <c r="N442" s="89">
        <v>42947.0</v>
      </c>
      <c r="O442" s="57">
        <v>41.01361</v>
      </c>
      <c r="P442" s="16">
        <f t="shared" si="3"/>
        <v>-0.007009397837</v>
      </c>
      <c r="T442" s="89">
        <v>42947.0</v>
      </c>
      <c r="U442" s="57">
        <v>3.742688</v>
      </c>
      <c r="V442" s="16">
        <f t="shared" si="4"/>
        <v>-0.002217272438</v>
      </c>
      <c r="Z442" s="89">
        <v>42947.0</v>
      </c>
      <c r="AA442" s="81" t="s">
        <v>226</v>
      </c>
      <c r="AB442" s="16" t="str">
        <f t="shared" si="5"/>
        <v>#VALUE!</v>
      </c>
      <c r="AF442" s="89">
        <v>42947.0</v>
      </c>
      <c r="AG442" s="57">
        <v>22.20682</v>
      </c>
      <c r="AH442" s="16">
        <f t="shared" si="6"/>
        <v>-0.01065447383</v>
      </c>
      <c r="AL442" s="89">
        <v>42947.0</v>
      </c>
      <c r="AM442" s="57">
        <v>19.99306</v>
      </c>
      <c r="AN442" s="16">
        <f t="shared" si="7"/>
        <v>0.003958980066</v>
      </c>
      <c r="AR442" s="89">
        <v>42947.0</v>
      </c>
      <c r="AS442" s="57">
        <v>3.351056</v>
      </c>
      <c r="AT442" s="16">
        <f t="shared" si="8"/>
        <v>-0.005115065976</v>
      </c>
      <c r="AX442" s="89">
        <v>42947.0</v>
      </c>
      <c r="AY442" s="57">
        <v>0.392709</v>
      </c>
      <c r="AZ442" s="16">
        <f t="shared" si="9"/>
        <v>-0.004998961189</v>
      </c>
      <c r="BD442" s="89">
        <v>42947.0</v>
      </c>
      <c r="BE442" s="57">
        <v>3.447655</v>
      </c>
      <c r="BF442" s="16">
        <f t="shared" si="10"/>
        <v>0.02941163298</v>
      </c>
    </row>
    <row r="443" ht="15.75" customHeight="1">
      <c r="B443" s="89">
        <v>42948.0</v>
      </c>
      <c r="C443" s="57">
        <v>8.51044</v>
      </c>
      <c r="D443" s="16">
        <f t="shared" si="1"/>
        <v>-0.01291518051</v>
      </c>
      <c r="H443" s="89">
        <v>42948.0</v>
      </c>
      <c r="I443" s="57">
        <v>8.454659</v>
      </c>
      <c r="J443" s="16">
        <f t="shared" si="2"/>
        <v>-0.02954904177</v>
      </c>
      <c r="N443" s="89">
        <v>42948.0</v>
      </c>
      <c r="O443" s="57">
        <v>40.14508</v>
      </c>
      <c r="P443" s="16">
        <f t="shared" si="3"/>
        <v>-0.02117662893</v>
      </c>
      <c r="T443" s="89">
        <v>42948.0</v>
      </c>
      <c r="U443" s="57">
        <v>3.667834</v>
      </c>
      <c r="V443" s="16">
        <f t="shared" si="4"/>
        <v>-0.02000006413</v>
      </c>
      <c r="Z443" s="89">
        <v>42948.0</v>
      </c>
      <c r="AA443" s="81" t="s">
        <v>226</v>
      </c>
      <c r="AB443" s="16" t="str">
        <f t="shared" si="5"/>
        <v>#VALUE!</v>
      </c>
      <c r="AF443" s="89">
        <v>42948.0</v>
      </c>
      <c r="AG443" s="57">
        <v>21.59186</v>
      </c>
      <c r="AH443" s="16">
        <f t="shared" si="6"/>
        <v>-0.0276923936</v>
      </c>
      <c r="AL443" s="89">
        <v>42948.0</v>
      </c>
      <c r="AM443" s="57">
        <v>19.80384</v>
      </c>
      <c r="AN443" s="16">
        <f t="shared" si="7"/>
        <v>-0.009464284107</v>
      </c>
      <c r="AR443" s="89">
        <v>42948.0</v>
      </c>
      <c r="AS443" s="57">
        <v>3.463045</v>
      </c>
      <c r="AT443" s="16">
        <f t="shared" si="8"/>
        <v>0.03341901777</v>
      </c>
      <c r="AX443" s="89">
        <v>42948.0</v>
      </c>
      <c r="AY443" s="57">
        <v>0.379177</v>
      </c>
      <c r="AZ443" s="16">
        <f t="shared" si="9"/>
        <v>-0.03445808474</v>
      </c>
      <c r="BD443" s="89">
        <v>42948.0</v>
      </c>
      <c r="BE443" s="57">
        <v>3.48049</v>
      </c>
      <c r="BF443" s="16">
        <f t="shared" si="10"/>
        <v>0.009523864772</v>
      </c>
    </row>
    <row r="444" ht="15.75" customHeight="1">
      <c r="B444" s="89">
        <v>42949.0</v>
      </c>
      <c r="C444" s="57">
        <v>8.589977</v>
      </c>
      <c r="D444" s="16">
        <f t="shared" si="1"/>
        <v>0.009345815257</v>
      </c>
      <c r="H444" s="89">
        <v>42949.0</v>
      </c>
      <c r="I444" s="57">
        <v>8.393688</v>
      </c>
      <c r="J444" s="16">
        <f t="shared" si="2"/>
        <v>-0.007211526804</v>
      </c>
      <c r="N444" s="89">
        <v>42949.0</v>
      </c>
      <c r="O444" s="57">
        <v>41.36102</v>
      </c>
      <c r="P444" s="16">
        <f t="shared" si="3"/>
        <v>0.03028864309</v>
      </c>
      <c r="T444" s="89">
        <v>42949.0</v>
      </c>
      <c r="U444" s="57">
        <v>3.701103</v>
      </c>
      <c r="V444" s="16">
        <f t="shared" si="4"/>
        <v>0.009070475927</v>
      </c>
      <c r="Z444" s="89">
        <v>42949.0</v>
      </c>
      <c r="AA444" s="81" t="s">
        <v>226</v>
      </c>
      <c r="AB444" s="16" t="str">
        <f t="shared" si="5"/>
        <v>#VALUE!</v>
      </c>
      <c r="AF444" s="89">
        <v>42949.0</v>
      </c>
      <c r="AG444" s="57">
        <v>21.83101</v>
      </c>
      <c r="AH444" s="16">
        <f t="shared" si="6"/>
        <v>0.01107593325</v>
      </c>
      <c r="AL444" s="89">
        <v>42949.0</v>
      </c>
      <c r="AM444" s="57">
        <v>19.50426</v>
      </c>
      <c r="AN444" s="16">
        <f t="shared" si="7"/>
        <v>-0.01512736924</v>
      </c>
      <c r="AR444" s="89">
        <v>42949.0</v>
      </c>
      <c r="AS444" s="57">
        <v>3.428587</v>
      </c>
      <c r="AT444" s="16">
        <f t="shared" si="8"/>
        <v>-0.009950202784</v>
      </c>
      <c r="AX444" s="89">
        <v>42949.0</v>
      </c>
      <c r="AY444" s="57">
        <v>0.377486</v>
      </c>
      <c r="AZ444" s="16">
        <f t="shared" si="9"/>
        <v>-0.004459658682</v>
      </c>
      <c r="BD444" s="89">
        <v>42949.0</v>
      </c>
      <c r="BE444" s="57">
        <v>3.406612</v>
      </c>
      <c r="BF444" s="16">
        <f t="shared" si="10"/>
        <v>-0.02122632158</v>
      </c>
    </row>
    <row r="445" ht="15.75" customHeight="1">
      <c r="B445" s="89">
        <v>42950.0</v>
      </c>
      <c r="C445" s="57">
        <v>9.067199</v>
      </c>
      <c r="D445" s="16">
        <f t="shared" si="1"/>
        <v>0.05555567844</v>
      </c>
      <c r="H445" s="89">
        <v>42950.0</v>
      </c>
      <c r="I445" s="57">
        <v>8.542727</v>
      </c>
      <c r="J445" s="16">
        <f t="shared" si="2"/>
        <v>0.01775608052</v>
      </c>
      <c r="N445" s="89">
        <v>42950.0</v>
      </c>
      <c r="O445" s="57">
        <v>40.82059</v>
      </c>
      <c r="P445" s="16">
        <f t="shared" si="3"/>
        <v>-0.01306616713</v>
      </c>
      <c r="T445" s="89">
        <v>42950.0</v>
      </c>
      <c r="U445" s="57">
        <v>3.692786</v>
      </c>
      <c r="V445" s="16">
        <f t="shared" si="4"/>
        <v>-0.002247167939</v>
      </c>
      <c r="Z445" s="89">
        <v>42950.0</v>
      </c>
      <c r="AA445" s="81" t="s">
        <v>226</v>
      </c>
      <c r="AB445" s="16" t="str">
        <f t="shared" si="5"/>
        <v>#VALUE!</v>
      </c>
      <c r="AF445" s="89">
        <v>42950.0</v>
      </c>
      <c r="AG445" s="57">
        <v>21.6431</v>
      </c>
      <c r="AH445" s="16">
        <f t="shared" si="6"/>
        <v>-0.008607480827</v>
      </c>
      <c r="AL445" s="89">
        <v>42950.0</v>
      </c>
      <c r="AM445" s="57">
        <v>19.26776</v>
      </c>
      <c r="AN445" s="16">
        <f t="shared" si="7"/>
        <v>-0.01212555616</v>
      </c>
      <c r="AR445" s="89">
        <v>42950.0</v>
      </c>
      <c r="AS445" s="57">
        <v>3.540576</v>
      </c>
      <c r="AT445" s="16">
        <f t="shared" si="8"/>
        <v>0.03266330999</v>
      </c>
      <c r="AX445" s="89">
        <v>42950.0</v>
      </c>
      <c r="AY445" s="57">
        <v>0.393554</v>
      </c>
      <c r="AZ445" s="16">
        <f t="shared" si="9"/>
        <v>0.04256581701</v>
      </c>
      <c r="BD445" s="89">
        <v>42950.0</v>
      </c>
      <c r="BE445" s="57">
        <v>3.447655</v>
      </c>
      <c r="BF445" s="16">
        <f t="shared" si="10"/>
        <v>0.01204804069</v>
      </c>
    </row>
    <row r="446" ht="15.75" customHeight="1">
      <c r="B446" s="89">
        <v>42951.0</v>
      </c>
      <c r="C446" s="57">
        <v>9.075152</v>
      </c>
      <c r="D446" s="16">
        <f t="shared" si="1"/>
        <v>0.0008771176192</v>
      </c>
      <c r="H446" s="89">
        <v>42951.0</v>
      </c>
      <c r="I446" s="57">
        <v>8.549503</v>
      </c>
      <c r="J446" s="16">
        <f t="shared" si="2"/>
        <v>0.0007931893411</v>
      </c>
      <c r="N446" s="89">
        <v>42951.0</v>
      </c>
      <c r="O446" s="57">
        <v>41.0522</v>
      </c>
      <c r="P446" s="16">
        <f t="shared" si="3"/>
        <v>0.005673852338</v>
      </c>
      <c r="T446" s="89">
        <v>42951.0</v>
      </c>
      <c r="U446" s="57">
        <v>3.775956</v>
      </c>
      <c r="V446" s="16">
        <f t="shared" si="4"/>
        <v>0.02252229076</v>
      </c>
      <c r="Z446" s="89">
        <v>42951.0</v>
      </c>
      <c r="AA446" s="81" t="s">
        <v>226</v>
      </c>
      <c r="AB446" s="16" t="str">
        <f t="shared" si="5"/>
        <v>#VALUE!</v>
      </c>
      <c r="AF446" s="89">
        <v>42951.0</v>
      </c>
      <c r="AG446" s="57">
        <v>21.60894</v>
      </c>
      <c r="AH446" s="16">
        <f t="shared" si="6"/>
        <v>-0.001578332124</v>
      </c>
      <c r="AL446" s="89">
        <v>42951.0</v>
      </c>
      <c r="AM446" s="57">
        <v>19.39389</v>
      </c>
      <c r="AN446" s="16">
        <f t="shared" si="7"/>
        <v>0.006546168314</v>
      </c>
      <c r="AR446" s="89">
        <v>42951.0</v>
      </c>
      <c r="AS446" s="57">
        <v>3.506118</v>
      </c>
      <c r="AT446" s="16">
        <f t="shared" si="8"/>
        <v>-0.009732314742</v>
      </c>
      <c r="AX446" s="89">
        <v>42951.0</v>
      </c>
      <c r="AY446" s="57">
        <v>0.389608</v>
      </c>
      <c r="AZ446" s="16">
        <f t="shared" si="9"/>
        <v>-0.01002657831</v>
      </c>
      <c r="BD446" s="89">
        <v>42951.0</v>
      </c>
      <c r="BE446" s="57">
        <v>3.628247</v>
      </c>
      <c r="BF446" s="16">
        <f t="shared" si="10"/>
        <v>0.05238111122</v>
      </c>
    </row>
    <row r="447" ht="15.75" customHeight="1">
      <c r="B447" s="89">
        <v>42954.0</v>
      </c>
      <c r="C447" s="57">
        <v>9.067199</v>
      </c>
      <c r="D447" s="16">
        <f t="shared" si="1"/>
        <v>-0.0008763489581</v>
      </c>
      <c r="H447" s="89">
        <v>42954.0</v>
      </c>
      <c r="I447" s="57">
        <v>8.563052</v>
      </c>
      <c r="J447" s="16">
        <f t="shared" si="2"/>
        <v>0.001584770483</v>
      </c>
      <c r="N447" s="89">
        <v>42954.0</v>
      </c>
      <c r="O447" s="57">
        <v>42.46114</v>
      </c>
      <c r="P447" s="16">
        <f t="shared" si="3"/>
        <v>0.03432069414</v>
      </c>
      <c r="T447" s="89">
        <v>42954.0</v>
      </c>
      <c r="U447" s="57">
        <v>3.784274</v>
      </c>
      <c r="V447" s="16">
        <f t="shared" si="4"/>
        <v>0.002202885839</v>
      </c>
      <c r="Z447" s="89">
        <v>42954.0</v>
      </c>
      <c r="AA447" s="81" t="s">
        <v>226</v>
      </c>
      <c r="AB447" s="16" t="str">
        <f t="shared" si="5"/>
        <v>#VALUE!</v>
      </c>
      <c r="AF447" s="89">
        <v>42954.0</v>
      </c>
      <c r="AG447" s="57">
        <v>21.81393</v>
      </c>
      <c r="AH447" s="16">
        <f t="shared" si="6"/>
        <v>0.009486351482</v>
      </c>
      <c r="AL447" s="89">
        <v>42954.0</v>
      </c>
      <c r="AM447" s="57">
        <v>19.6304</v>
      </c>
      <c r="AN447" s="16">
        <f t="shared" si="7"/>
        <v>0.01219507793</v>
      </c>
      <c r="AR447" s="89">
        <v>42954.0</v>
      </c>
      <c r="AS447" s="57">
        <v>3.506118</v>
      </c>
      <c r="AT447" s="16">
        <f t="shared" si="8"/>
        <v>0</v>
      </c>
      <c r="AX447" s="89">
        <v>42954.0</v>
      </c>
      <c r="AY447" s="57">
        <v>0.389044</v>
      </c>
      <c r="AZ447" s="16">
        <f t="shared" si="9"/>
        <v>-0.001447608879</v>
      </c>
      <c r="BD447" s="89">
        <v>42954.0</v>
      </c>
      <c r="BE447" s="57">
        <v>3.817047</v>
      </c>
      <c r="BF447" s="16">
        <f t="shared" si="10"/>
        <v>0.05203614859</v>
      </c>
    </row>
    <row r="448" ht="15.75" customHeight="1">
      <c r="B448" s="89">
        <v>42955.0</v>
      </c>
      <c r="C448" s="57">
        <v>9.305809</v>
      </c>
      <c r="D448" s="16">
        <f t="shared" si="1"/>
        <v>0.02631573433</v>
      </c>
      <c r="H448" s="89">
        <v>42955.0</v>
      </c>
      <c r="I448" s="57">
        <v>8.603699</v>
      </c>
      <c r="J448" s="16">
        <f t="shared" si="2"/>
        <v>0.004746788879</v>
      </c>
      <c r="N448" s="89">
        <v>42955.0</v>
      </c>
      <c r="O448" s="57">
        <v>41.01361</v>
      </c>
      <c r="P448" s="16">
        <f t="shared" si="3"/>
        <v>-0.03409070034</v>
      </c>
      <c r="T448" s="89">
        <v>42955.0</v>
      </c>
      <c r="U448" s="57">
        <v>3.751005</v>
      </c>
      <c r="V448" s="16">
        <f t="shared" si="4"/>
        <v>-0.008791382442</v>
      </c>
      <c r="Z448" s="89">
        <v>42955.0</v>
      </c>
      <c r="AA448" s="81" t="s">
        <v>226</v>
      </c>
      <c r="AB448" s="16" t="str">
        <f t="shared" si="5"/>
        <v>#VALUE!</v>
      </c>
      <c r="AF448" s="89">
        <v>42955.0</v>
      </c>
      <c r="AG448" s="57">
        <v>21.71144</v>
      </c>
      <c r="AH448" s="16">
        <f t="shared" si="6"/>
        <v>-0.004698373929</v>
      </c>
      <c r="AL448" s="89">
        <v>42955.0</v>
      </c>
      <c r="AM448" s="57">
        <v>19.34659</v>
      </c>
      <c r="AN448" s="16">
        <f t="shared" si="7"/>
        <v>-0.01445767789</v>
      </c>
      <c r="AR448" s="89">
        <v>42955.0</v>
      </c>
      <c r="AS448" s="57">
        <v>3.463045</v>
      </c>
      <c r="AT448" s="16">
        <f t="shared" si="8"/>
        <v>-0.01228509708</v>
      </c>
      <c r="AX448" s="89">
        <v>42955.0</v>
      </c>
      <c r="AY448" s="57">
        <v>0.389326</v>
      </c>
      <c r="AZ448" s="16">
        <f t="shared" si="9"/>
        <v>0.000724853744</v>
      </c>
      <c r="BD448" s="89">
        <v>42955.0</v>
      </c>
      <c r="BE448" s="57">
        <v>3.808838</v>
      </c>
      <c r="BF448" s="16">
        <f t="shared" si="10"/>
        <v>-0.002150615384</v>
      </c>
    </row>
    <row r="449" ht="15.75" customHeight="1">
      <c r="B449" s="89">
        <v>42956.0</v>
      </c>
      <c r="C449" s="57">
        <v>9.329669</v>
      </c>
      <c r="D449" s="16">
        <f t="shared" si="1"/>
        <v>0.002563989869</v>
      </c>
      <c r="H449" s="89">
        <v>42956.0</v>
      </c>
      <c r="I449" s="57">
        <v>8.59015</v>
      </c>
      <c r="J449" s="16">
        <f t="shared" si="2"/>
        <v>-0.001574787774</v>
      </c>
      <c r="N449" s="89">
        <v>42956.0</v>
      </c>
      <c r="O449" s="57">
        <v>40.87851</v>
      </c>
      <c r="P449" s="16">
        <f t="shared" si="3"/>
        <v>-0.003294028494</v>
      </c>
      <c r="T449" s="89">
        <v>42956.0</v>
      </c>
      <c r="U449" s="57">
        <v>3.717737</v>
      </c>
      <c r="V449" s="16">
        <f t="shared" si="4"/>
        <v>-0.008869089751</v>
      </c>
      <c r="Z449" s="89">
        <v>42956.0</v>
      </c>
      <c r="AA449" s="81" t="s">
        <v>226</v>
      </c>
      <c r="AB449" s="16" t="str">
        <f t="shared" si="5"/>
        <v>#VALUE!</v>
      </c>
      <c r="AF449" s="89">
        <v>42956.0</v>
      </c>
      <c r="AG449" s="57">
        <v>21.23313</v>
      </c>
      <c r="AH449" s="16">
        <f t="shared" si="6"/>
        <v>-0.02203032134</v>
      </c>
      <c r="AL449" s="89">
        <v>42956.0</v>
      </c>
      <c r="AM449" s="57">
        <v>18.79473</v>
      </c>
      <c r="AN449" s="16">
        <f t="shared" si="7"/>
        <v>-0.02852492351</v>
      </c>
      <c r="AR449" s="89">
        <v>42956.0</v>
      </c>
      <c r="AS449" s="57">
        <v>3.497503</v>
      </c>
      <c r="AT449" s="16">
        <f t="shared" si="8"/>
        <v>0.009950202784</v>
      </c>
      <c r="AX449" s="89">
        <v>42956.0</v>
      </c>
      <c r="AY449" s="57">
        <v>0.381714</v>
      </c>
      <c r="AZ449" s="16">
        <f t="shared" si="9"/>
        <v>-0.01955173813</v>
      </c>
      <c r="BD449" s="89">
        <v>42956.0</v>
      </c>
      <c r="BE449" s="57">
        <v>3.85809</v>
      </c>
      <c r="BF449" s="16">
        <f t="shared" si="10"/>
        <v>0.0129309779</v>
      </c>
    </row>
    <row r="450" ht="15.75" customHeight="1">
      <c r="B450" s="89">
        <v>42957.0</v>
      </c>
      <c r="C450" s="57">
        <v>9.305809</v>
      </c>
      <c r="D450" s="16">
        <f t="shared" si="1"/>
        <v>-0.002557432638</v>
      </c>
      <c r="H450" s="89">
        <v>42957.0</v>
      </c>
      <c r="I450" s="57">
        <v>8.617248</v>
      </c>
      <c r="J450" s="16">
        <f t="shared" si="2"/>
        <v>0.003154543285</v>
      </c>
      <c r="N450" s="89">
        <v>42957.0</v>
      </c>
      <c r="O450" s="57">
        <v>40.8978</v>
      </c>
      <c r="P450" s="16">
        <f t="shared" si="3"/>
        <v>0.0004718860839</v>
      </c>
      <c r="T450" s="89">
        <v>42957.0</v>
      </c>
      <c r="U450" s="57">
        <v>3.6512</v>
      </c>
      <c r="V450" s="16">
        <f t="shared" si="4"/>
        <v>-0.01789717777</v>
      </c>
      <c r="Z450" s="89">
        <v>42957.0</v>
      </c>
      <c r="AA450" s="81" t="s">
        <v>226</v>
      </c>
      <c r="AB450" s="16" t="str">
        <f t="shared" si="5"/>
        <v>#VALUE!</v>
      </c>
      <c r="AF450" s="89">
        <v>42957.0</v>
      </c>
      <c r="AG450" s="57">
        <v>20.80608</v>
      </c>
      <c r="AH450" s="16">
        <f t="shared" si="6"/>
        <v>-0.0201124375</v>
      </c>
      <c r="AL450" s="89">
        <v>42957.0</v>
      </c>
      <c r="AM450" s="57">
        <v>18.52669</v>
      </c>
      <c r="AN450" s="16">
        <f t="shared" si="7"/>
        <v>-0.01426144456</v>
      </c>
      <c r="AR450" s="89">
        <v>42957.0</v>
      </c>
      <c r="AS450" s="57">
        <v>3.411358</v>
      </c>
      <c r="AT450" s="16">
        <f t="shared" si="8"/>
        <v>-0.02463042919</v>
      </c>
      <c r="AX450" s="89">
        <v>42957.0</v>
      </c>
      <c r="AY450" s="57">
        <v>0.381996</v>
      </c>
      <c r="AZ450" s="16">
        <f t="shared" si="9"/>
        <v>0.0007387730081</v>
      </c>
      <c r="BD450" s="89">
        <v>42957.0</v>
      </c>
      <c r="BE450" s="57">
        <v>3.587203</v>
      </c>
      <c r="BF450" s="16">
        <f t="shared" si="10"/>
        <v>-0.07021272184</v>
      </c>
    </row>
    <row r="451" ht="15.75" customHeight="1">
      <c r="B451" s="89">
        <v>42958.0</v>
      </c>
      <c r="C451" s="57">
        <v>9.146735</v>
      </c>
      <c r="D451" s="16">
        <f t="shared" si="1"/>
        <v>-0.01709405383</v>
      </c>
      <c r="H451" s="89">
        <v>42958.0</v>
      </c>
      <c r="I451" s="57">
        <v>8.644346</v>
      </c>
      <c r="J451" s="16">
        <f t="shared" si="2"/>
        <v>0.003144623434</v>
      </c>
      <c r="N451" s="89">
        <v>42958.0</v>
      </c>
      <c r="O451" s="57">
        <v>40.18369</v>
      </c>
      <c r="P451" s="16">
        <f t="shared" si="3"/>
        <v>-0.01746084141</v>
      </c>
      <c r="T451" s="89">
        <v>42958.0</v>
      </c>
      <c r="U451" s="57">
        <v>3.584663</v>
      </c>
      <c r="V451" s="16">
        <f t="shared" si="4"/>
        <v>-0.01822332384</v>
      </c>
      <c r="Z451" s="89">
        <v>42958.0</v>
      </c>
      <c r="AA451" s="81" t="s">
        <v>226</v>
      </c>
      <c r="AB451" s="16" t="str">
        <f t="shared" si="5"/>
        <v>#VALUE!</v>
      </c>
      <c r="AF451" s="89">
        <v>42958.0</v>
      </c>
      <c r="AG451" s="57">
        <v>20.87441</v>
      </c>
      <c r="AH451" s="16">
        <f t="shared" si="6"/>
        <v>0.003284136176</v>
      </c>
      <c r="AL451" s="89">
        <v>42958.0</v>
      </c>
      <c r="AM451" s="57">
        <v>18.27441</v>
      </c>
      <c r="AN451" s="16">
        <f t="shared" si="7"/>
        <v>-0.01361711131</v>
      </c>
      <c r="AR451" s="89">
        <v>42958.0</v>
      </c>
      <c r="AS451" s="57">
        <v>3.402743</v>
      </c>
      <c r="AT451" s="16">
        <f t="shared" si="8"/>
        <v>-0.00252538725</v>
      </c>
      <c r="AX451" s="89">
        <v>42958.0</v>
      </c>
      <c r="AY451" s="57">
        <v>0.383123</v>
      </c>
      <c r="AZ451" s="16">
        <f t="shared" si="9"/>
        <v>0.002950292673</v>
      </c>
      <c r="BD451" s="89">
        <v>42958.0</v>
      </c>
      <c r="BE451" s="57">
        <v>3.455864</v>
      </c>
      <c r="BF451" s="16">
        <f t="shared" si="10"/>
        <v>-0.03661320533</v>
      </c>
    </row>
    <row r="452" ht="15.75" customHeight="1">
      <c r="B452" s="89">
        <v>42961.0</v>
      </c>
      <c r="C452" s="57">
        <v>9.297855</v>
      </c>
      <c r="D452" s="16">
        <f t="shared" si="1"/>
        <v>0.01652174246</v>
      </c>
      <c r="H452" s="89">
        <v>42961.0</v>
      </c>
      <c r="I452" s="57">
        <v>8.759514</v>
      </c>
      <c r="J452" s="16">
        <f t="shared" si="2"/>
        <v>0.01332292807</v>
      </c>
      <c r="N452" s="89">
        <v>42961.0</v>
      </c>
      <c r="O452" s="57">
        <v>40.47319</v>
      </c>
      <c r="P452" s="16">
        <f t="shared" si="3"/>
        <v>0.007204415523</v>
      </c>
      <c r="T452" s="89">
        <v>42961.0</v>
      </c>
      <c r="U452" s="57">
        <v>3.626249</v>
      </c>
      <c r="V452" s="16">
        <f t="shared" si="4"/>
        <v>0.01160109053</v>
      </c>
      <c r="Z452" s="89">
        <v>42961.0</v>
      </c>
      <c r="AA452" s="81" t="s">
        <v>226</v>
      </c>
      <c r="AB452" s="16" t="str">
        <f t="shared" si="5"/>
        <v>#VALUE!</v>
      </c>
      <c r="AF452" s="89">
        <v>42961.0</v>
      </c>
      <c r="AG452" s="57">
        <v>21.38688</v>
      </c>
      <c r="AH452" s="16">
        <f t="shared" si="6"/>
        <v>0.02455015495</v>
      </c>
      <c r="AL452" s="89">
        <v>42961.0</v>
      </c>
      <c r="AM452" s="57">
        <v>18.49515</v>
      </c>
      <c r="AN452" s="16">
        <f t="shared" si="7"/>
        <v>0.01207918614</v>
      </c>
      <c r="AR452" s="89">
        <v>42961.0</v>
      </c>
      <c r="AS452" s="57">
        <v>3.480274</v>
      </c>
      <c r="AT452" s="16">
        <f t="shared" si="8"/>
        <v>0.02278485328</v>
      </c>
      <c r="AX452" s="89">
        <v>42961.0</v>
      </c>
      <c r="AY452" s="57">
        <v>0.381714</v>
      </c>
      <c r="AZ452" s="16">
        <f t="shared" si="9"/>
        <v>-0.003677670096</v>
      </c>
      <c r="BD452" s="89">
        <v>42961.0</v>
      </c>
      <c r="BE452" s="57">
        <v>3.390194</v>
      </c>
      <c r="BF452" s="16">
        <f t="shared" si="10"/>
        <v>-0.01900248389</v>
      </c>
    </row>
    <row r="453" ht="15.75" customHeight="1">
      <c r="B453" s="89">
        <v>42962.0</v>
      </c>
      <c r="C453" s="57">
        <v>9.170596</v>
      </c>
      <c r="D453" s="16">
        <f t="shared" si="1"/>
        <v>-0.01368692026</v>
      </c>
      <c r="H453" s="89">
        <v>42962.0</v>
      </c>
      <c r="I453" s="57">
        <v>8.624024</v>
      </c>
      <c r="J453" s="16">
        <f t="shared" si="2"/>
        <v>-0.01546775312</v>
      </c>
      <c r="N453" s="89">
        <v>42962.0</v>
      </c>
      <c r="O453" s="57">
        <v>39.23796</v>
      </c>
      <c r="P453" s="16">
        <f t="shared" si="3"/>
        <v>-0.03051970947</v>
      </c>
      <c r="T453" s="89">
        <v>42962.0</v>
      </c>
      <c r="U453" s="57">
        <v>3.543078</v>
      </c>
      <c r="V453" s="16">
        <f t="shared" si="4"/>
        <v>-0.02293582156</v>
      </c>
      <c r="Z453" s="89">
        <v>42962.0</v>
      </c>
      <c r="AA453" s="81" t="s">
        <v>226</v>
      </c>
      <c r="AB453" s="16" t="str">
        <f t="shared" si="5"/>
        <v>#VALUE!</v>
      </c>
      <c r="AF453" s="89">
        <v>42962.0</v>
      </c>
      <c r="AG453" s="57">
        <v>20.82316</v>
      </c>
      <c r="AH453" s="16">
        <f t="shared" si="6"/>
        <v>-0.02635821588</v>
      </c>
      <c r="AL453" s="89">
        <v>42962.0</v>
      </c>
      <c r="AM453" s="57">
        <v>17.86446</v>
      </c>
      <c r="AN453" s="16">
        <f t="shared" si="7"/>
        <v>-0.03410029116</v>
      </c>
      <c r="AR453" s="89">
        <v>42962.0</v>
      </c>
      <c r="AS453" s="57">
        <v>3.402743</v>
      </c>
      <c r="AT453" s="16">
        <f t="shared" si="8"/>
        <v>-0.02227726897</v>
      </c>
      <c r="AX453" s="89">
        <v>42962.0</v>
      </c>
      <c r="AY453" s="57">
        <v>0.368746</v>
      </c>
      <c r="AZ453" s="16">
        <f t="shared" si="9"/>
        <v>-0.03397307932</v>
      </c>
      <c r="BD453" s="89">
        <v>42962.0</v>
      </c>
      <c r="BE453" s="57">
        <v>3.217811</v>
      </c>
      <c r="BF453" s="16">
        <f t="shared" si="10"/>
        <v>-0.05084753262</v>
      </c>
    </row>
    <row r="454" ht="15.75" customHeight="1">
      <c r="B454" s="89">
        <v>42963.0</v>
      </c>
      <c r="C454" s="57">
        <v>8.987661</v>
      </c>
      <c r="D454" s="16">
        <f t="shared" si="1"/>
        <v>-0.01994799466</v>
      </c>
      <c r="H454" s="89">
        <v>42963.0</v>
      </c>
      <c r="I454" s="57">
        <v>8.678222</v>
      </c>
      <c r="J454" s="16">
        <f t="shared" si="2"/>
        <v>0.006284537242</v>
      </c>
      <c r="N454" s="89">
        <v>42963.0</v>
      </c>
      <c r="O454" s="57">
        <v>38.63964</v>
      </c>
      <c r="P454" s="16">
        <f t="shared" si="3"/>
        <v>-0.01524849916</v>
      </c>
      <c r="T454" s="89">
        <v>42963.0</v>
      </c>
      <c r="U454" s="57">
        <v>3.501493</v>
      </c>
      <c r="V454" s="16">
        <f t="shared" si="4"/>
        <v>-0.01173696995</v>
      </c>
      <c r="Z454" s="89">
        <v>42963.0</v>
      </c>
      <c r="AA454" s="81" t="s">
        <v>226</v>
      </c>
      <c r="AB454" s="16" t="str">
        <f t="shared" si="5"/>
        <v>#VALUE!</v>
      </c>
      <c r="AF454" s="89">
        <v>42963.0</v>
      </c>
      <c r="AG454" s="57">
        <v>21.01107</v>
      </c>
      <c r="AH454" s="16">
        <f t="shared" si="6"/>
        <v>0.009024086642</v>
      </c>
      <c r="AL454" s="89">
        <v>42963.0</v>
      </c>
      <c r="AM454" s="57">
        <v>17.81715</v>
      </c>
      <c r="AN454" s="16">
        <f t="shared" si="7"/>
        <v>-0.002648274843</v>
      </c>
      <c r="AR454" s="89">
        <v>42963.0</v>
      </c>
      <c r="AS454" s="57">
        <v>3.351056</v>
      </c>
      <c r="AT454" s="16">
        <f t="shared" si="8"/>
        <v>-0.01518980423</v>
      </c>
      <c r="AX454" s="89">
        <v>42963.0</v>
      </c>
      <c r="AY454" s="57">
        <v>0.36198</v>
      </c>
      <c r="AZ454" s="16">
        <f t="shared" si="9"/>
        <v>-0.01834867361</v>
      </c>
      <c r="BD454" s="89">
        <v>42963.0</v>
      </c>
      <c r="BE454" s="57">
        <v>3.03722</v>
      </c>
      <c r="BF454" s="16">
        <f t="shared" si="10"/>
        <v>-0.05612231421</v>
      </c>
    </row>
    <row r="455" ht="15.75" customHeight="1">
      <c r="B455" s="89">
        <v>42964.0</v>
      </c>
      <c r="C455" s="57">
        <v>9.059244</v>
      </c>
      <c r="D455" s="16">
        <f t="shared" si="1"/>
        <v>0.007964586114</v>
      </c>
      <c r="H455" s="89">
        <v>42964.0</v>
      </c>
      <c r="I455" s="57">
        <v>8.664672</v>
      </c>
      <c r="J455" s="16">
        <f t="shared" si="2"/>
        <v>-0.001561379739</v>
      </c>
      <c r="N455" s="89">
        <v>42964.0</v>
      </c>
      <c r="O455" s="57">
        <v>38.73615</v>
      </c>
      <c r="P455" s="16">
        <f t="shared" si="3"/>
        <v>0.002497694078</v>
      </c>
      <c r="T455" s="89">
        <v>42964.0</v>
      </c>
      <c r="U455" s="57">
        <v>3.484859</v>
      </c>
      <c r="V455" s="16">
        <f t="shared" si="4"/>
        <v>-0.004750544982</v>
      </c>
      <c r="Z455" s="89">
        <v>42964.0</v>
      </c>
      <c r="AA455" s="81" t="s">
        <v>226</v>
      </c>
      <c r="AB455" s="16" t="str">
        <f t="shared" si="5"/>
        <v>#VALUE!</v>
      </c>
      <c r="AF455" s="89">
        <v>42964.0</v>
      </c>
      <c r="AG455" s="57">
        <v>20.9769</v>
      </c>
      <c r="AH455" s="16">
        <f t="shared" si="6"/>
        <v>-0.001626285572</v>
      </c>
      <c r="AL455" s="89">
        <v>42964.0</v>
      </c>
      <c r="AM455" s="57">
        <v>17.76985</v>
      </c>
      <c r="AN455" s="16">
        <f t="shared" si="7"/>
        <v>-0.002654745568</v>
      </c>
      <c r="AR455" s="89">
        <v>42964.0</v>
      </c>
      <c r="AS455" s="57">
        <v>3.368285</v>
      </c>
      <c r="AT455" s="16">
        <f t="shared" si="8"/>
        <v>0.005141364394</v>
      </c>
      <c r="AX455" s="89">
        <v>42964.0</v>
      </c>
      <c r="AY455" s="57">
        <v>0.361698</v>
      </c>
      <c r="AZ455" s="16">
        <f t="shared" si="9"/>
        <v>-0.0007790485662</v>
      </c>
      <c r="BD455" s="89">
        <v>42964.0</v>
      </c>
      <c r="BE455" s="57">
        <v>2.979759</v>
      </c>
      <c r="BF455" s="16">
        <f t="shared" si="10"/>
        <v>-0.01891894561</v>
      </c>
    </row>
    <row r="456" ht="15.75" customHeight="1">
      <c r="B456" s="89">
        <v>42965.0</v>
      </c>
      <c r="C456" s="57">
        <v>9.146735</v>
      </c>
      <c r="D456" s="16">
        <f t="shared" si="1"/>
        <v>0.009657649137</v>
      </c>
      <c r="H456" s="89">
        <v>42965.0</v>
      </c>
      <c r="I456" s="57">
        <v>8.583375</v>
      </c>
      <c r="J456" s="16">
        <f t="shared" si="2"/>
        <v>-0.009382582514</v>
      </c>
      <c r="N456" s="89">
        <v>42965.0</v>
      </c>
      <c r="O456" s="57">
        <v>38.83265</v>
      </c>
      <c r="P456" s="16">
        <f t="shared" si="3"/>
        <v>0.002491212988</v>
      </c>
      <c r="T456" s="89">
        <v>42965.0</v>
      </c>
      <c r="U456" s="57">
        <v>3.601298</v>
      </c>
      <c r="V456" s="16">
        <f t="shared" si="4"/>
        <v>0.03341282962</v>
      </c>
      <c r="Z456" s="89">
        <v>42965.0</v>
      </c>
      <c r="AA456" s="81" t="s">
        <v>226</v>
      </c>
      <c r="AB456" s="16" t="str">
        <f t="shared" si="5"/>
        <v>#VALUE!</v>
      </c>
      <c r="AF456" s="89">
        <v>42965.0</v>
      </c>
      <c r="AG456" s="57">
        <v>20.77192</v>
      </c>
      <c r="AH456" s="16">
        <f t="shared" si="6"/>
        <v>-0.009771701252</v>
      </c>
      <c r="AL456" s="89">
        <v>42965.0</v>
      </c>
      <c r="AM456" s="57">
        <v>17.80139</v>
      </c>
      <c r="AN456" s="16">
        <f t="shared" si="7"/>
        <v>0.001774916502</v>
      </c>
      <c r="AR456" s="89">
        <v>42965.0</v>
      </c>
      <c r="AS456" s="57">
        <v>3.325212</v>
      </c>
      <c r="AT456" s="16">
        <f t="shared" si="8"/>
        <v>-0.01278781338</v>
      </c>
      <c r="AX456" s="89">
        <v>42965.0</v>
      </c>
      <c r="AY456" s="57">
        <v>0.360007</v>
      </c>
      <c r="AZ456" s="16">
        <f t="shared" si="9"/>
        <v>-0.004675170999</v>
      </c>
      <c r="BD456" s="89">
        <v>42965.0</v>
      </c>
      <c r="BE456" s="57">
        <v>2.930506</v>
      </c>
      <c r="BF456" s="16">
        <f t="shared" si="10"/>
        <v>-0.01652918911</v>
      </c>
    </row>
    <row r="457" ht="15.75" customHeight="1">
      <c r="B457" s="89">
        <v>42968.0</v>
      </c>
      <c r="C457" s="57">
        <v>9.170596</v>
      </c>
      <c r="D457" s="16">
        <f t="shared" si="1"/>
        <v>0.002608690423</v>
      </c>
      <c r="H457" s="89">
        <v>42968.0</v>
      </c>
      <c r="I457" s="57">
        <v>8.712093</v>
      </c>
      <c r="J457" s="16">
        <f t="shared" si="2"/>
        <v>0.01499619905</v>
      </c>
      <c r="N457" s="89">
        <v>42968.0</v>
      </c>
      <c r="O457" s="57">
        <v>38.96775</v>
      </c>
      <c r="P457" s="16">
        <f t="shared" si="3"/>
        <v>0.003479031176</v>
      </c>
      <c r="T457" s="89">
        <v>42968.0</v>
      </c>
      <c r="U457" s="57">
        <v>3.667834</v>
      </c>
      <c r="V457" s="16">
        <f t="shared" si="4"/>
        <v>0.01847556076</v>
      </c>
      <c r="Z457" s="89">
        <v>42968.0</v>
      </c>
      <c r="AA457" s="81" t="s">
        <v>226</v>
      </c>
      <c r="AB457" s="16" t="str">
        <f t="shared" si="5"/>
        <v>#VALUE!</v>
      </c>
      <c r="AF457" s="89">
        <v>42968.0</v>
      </c>
      <c r="AG457" s="57">
        <v>20.4986</v>
      </c>
      <c r="AH457" s="16">
        <f t="shared" si="6"/>
        <v>-0.01315814812</v>
      </c>
      <c r="AL457" s="89">
        <v>42968.0</v>
      </c>
      <c r="AM457" s="57">
        <v>17.81715</v>
      </c>
      <c r="AN457" s="16">
        <f t="shared" si="7"/>
        <v>0.0008853241236</v>
      </c>
      <c r="AR457" s="89">
        <v>42968.0</v>
      </c>
      <c r="AS457" s="57">
        <v>3.325212</v>
      </c>
      <c r="AT457" s="16">
        <f t="shared" si="8"/>
        <v>0</v>
      </c>
      <c r="AX457" s="89">
        <v>42968.0</v>
      </c>
      <c r="AY457" s="57">
        <v>0.359725</v>
      </c>
      <c r="AZ457" s="16">
        <f t="shared" si="9"/>
        <v>-0.0007833181021</v>
      </c>
      <c r="BD457" s="89">
        <v>42968.0</v>
      </c>
      <c r="BE457" s="57">
        <v>3.086472</v>
      </c>
      <c r="BF457" s="16">
        <f t="shared" si="10"/>
        <v>0.05322152557</v>
      </c>
    </row>
    <row r="458" ht="15.75" customHeight="1">
      <c r="B458" s="89">
        <v>42969.0</v>
      </c>
      <c r="C458" s="57">
        <v>9.162642</v>
      </c>
      <c r="D458" s="16">
        <f t="shared" si="1"/>
        <v>-0.0008673373028</v>
      </c>
      <c r="H458" s="89">
        <v>42969.0</v>
      </c>
      <c r="I458" s="57">
        <v>8.806935</v>
      </c>
      <c r="J458" s="16">
        <f t="shared" si="2"/>
        <v>0.01088624743</v>
      </c>
      <c r="N458" s="89">
        <v>42969.0</v>
      </c>
      <c r="O458" s="57">
        <v>38.63964</v>
      </c>
      <c r="P458" s="16">
        <f t="shared" si="3"/>
        <v>-0.008420039648</v>
      </c>
      <c r="T458" s="89">
        <v>42969.0</v>
      </c>
      <c r="U458" s="57">
        <v>3.626249</v>
      </c>
      <c r="V458" s="16">
        <f t="shared" si="4"/>
        <v>-0.01133775411</v>
      </c>
      <c r="Z458" s="89">
        <v>42969.0</v>
      </c>
      <c r="AA458" s="81" t="s">
        <v>226</v>
      </c>
      <c r="AB458" s="16" t="str">
        <f t="shared" si="5"/>
        <v>#VALUE!</v>
      </c>
      <c r="AF458" s="89">
        <v>42969.0</v>
      </c>
      <c r="AG458" s="57">
        <v>20.39611</v>
      </c>
      <c r="AH458" s="16">
        <f t="shared" si="6"/>
        <v>-0.004999853649</v>
      </c>
      <c r="AL458" s="89">
        <v>42969.0</v>
      </c>
      <c r="AM458" s="57">
        <v>17.86446</v>
      </c>
      <c r="AN458" s="16">
        <f t="shared" si="7"/>
        <v>0.002655306825</v>
      </c>
      <c r="AR458" s="89">
        <v>42969.0</v>
      </c>
      <c r="AS458" s="57">
        <v>3.359671</v>
      </c>
      <c r="AT458" s="16">
        <f t="shared" si="8"/>
        <v>0.01036294829</v>
      </c>
      <c r="AX458" s="89">
        <v>42969.0</v>
      </c>
      <c r="AY458" s="57">
        <v>0.358597</v>
      </c>
      <c r="AZ458" s="16">
        <f t="shared" si="9"/>
        <v>-0.003135728682</v>
      </c>
      <c r="BD458" s="89">
        <v>42969.0</v>
      </c>
      <c r="BE458" s="57">
        <v>3.03722</v>
      </c>
      <c r="BF458" s="16">
        <f t="shared" si="10"/>
        <v>-0.01595737787</v>
      </c>
    </row>
    <row r="459" ht="15.75" customHeight="1">
      <c r="B459" s="89">
        <v>42970.0</v>
      </c>
      <c r="C459" s="57">
        <v>9.194457</v>
      </c>
      <c r="D459" s="16">
        <f t="shared" si="1"/>
        <v>0.003472251781</v>
      </c>
      <c r="H459" s="89">
        <v>42970.0</v>
      </c>
      <c r="I459" s="57">
        <v>9.003399</v>
      </c>
      <c r="J459" s="16">
        <f t="shared" si="2"/>
        <v>0.02230787442</v>
      </c>
      <c r="N459" s="89">
        <v>42970.0</v>
      </c>
      <c r="O459" s="57">
        <v>39.27656</v>
      </c>
      <c r="P459" s="16">
        <f t="shared" si="3"/>
        <v>0.01648359043</v>
      </c>
      <c r="T459" s="89">
        <v>42970.0</v>
      </c>
      <c r="U459" s="57">
        <v>3.667834</v>
      </c>
      <c r="V459" s="16">
        <f t="shared" si="4"/>
        <v>0.0114677729</v>
      </c>
      <c r="Z459" s="89">
        <v>42970.0</v>
      </c>
      <c r="AA459" s="81" t="s">
        <v>226</v>
      </c>
      <c r="AB459" s="16" t="str">
        <f t="shared" si="5"/>
        <v>#VALUE!</v>
      </c>
      <c r="AF459" s="89">
        <v>42970.0</v>
      </c>
      <c r="AG459" s="57">
        <v>20.53276</v>
      </c>
      <c r="AH459" s="16">
        <f t="shared" si="6"/>
        <v>0.006699806973</v>
      </c>
      <c r="AL459" s="89">
        <v>42970.0</v>
      </c>
      <c r="AM459" s="57">
        <v>18.36901</v>
      </c>
      <c r="AN459" s="16">
        <f t="shared" si="7"/>
        <v>0.02824322706</v>
      </c>
      <c r="AR459" s="89">
        <v>42970.0</v>
      </c>
      <c r="AS459" s="57">
        <v>3.325212</v>
      </c>
      <c r="AT459" s="16">
        <f t="shared" si="8"/>
        <v>-0.01025665906</v>
      </c>
      <c r="AX459" s="89">
        <v>42970.0</v>
      </c>
      <c r="AY459" s="57">
        <v>0.361134</v>
      </c>
      <c r="AZ459" s="16">
        <f t="shared" si="9"/>
        <v>0.007074794268</v>
      </c>
      <c r="BD459" s="89">
        <v>42970.0</v>
      </c>
      <c r="BE459" s="57">
        <v>2.922299</v>
      </c>
      <c r="BF459" s="16">
        <f t="shared" si="10"/>
        <v>-0.03783756198</v>
      </c>
    </row>
    <row r="460" ht="15.75" customHeight="1">
      <c r="B460" s="89">
        <v>42971.0</v>
      </c>
      <c r="C460" s="57">
        <v>9.210364</v>
      </c>
      <c r="D460" s="16">
        <f t="shared" si="1"/>
        <v>0.001730064103</v>
      </c>
      <c r="H460" s="89">
        <v>42971.0</v>
      </c>
      <c r="I460" s="57">
        <v>8.935653</v>
      </c>
      <c r="J460" s="16">
        <f t="shared" si="2"/>
        <v>-0.007524491584</v>
      </c>
      <c r="N460" s="89">
        <v>42971.0</v>
      </c>
      <c r="O460" s="57">
        <v>39.23796</v>
      </c>
      <c r="P460" s="16">
        <f t="shared" si="3"/>
        <v>-0.0009827744589</v>
      </c>
      <c r="T460" s="89">
        <v>42971.0</v>
      </c>
      <c r="U460" s="57">
        <v>3.634566</v>
      </c>
      <c r="V460" s="16">
        <f t="shared" si="4"/>
        <v>-0.009070203286</v>
      </c>
      <c r="Z460" s="89">
        <v>42971.0</v>
      </c>
      <c r="AA460" s="81" t="s">
        <v>226</v>
      </c>
      <c r="AB460" s="16" t="str">
        <f t="shared" si="5"/>
        <v>#VALUE!</v>
      </c>
      <c r="AF460" s="89">
        <v>42971.0</v>
      </c>
      <c r="AG460" s="57">
        <v>20.75483</v>
      </c>
      <c r="AH460" s="16">
        <f t="shared" si="6"/>
        <v>0.01081539939</v>
      </c>
      <c r="AL460" s="89">
        <v>42971.0</v>
      </c>
      <c r="AM460" s="57">
        <v>18.14827</v>
      </c>
      <c r="AN460" s="16">
        <f t="shared" si="7"/>
        <v>-0.0120169786</v>
      </c>
      <c r="AR460" s="89">
        <v>42971.0</v>
      </c>
      <c r="AS460" s="57">
        <v>3.342441</v>
      </c>
      <c r="AT460" s="16">
        <f t="shared" si="8"/>
        <v>0.005181323777</v>
      </c>
      <c r="AX460" s="89">
        <v>42971.0</v>
      </c>
      <c r="AY460" s="57">
        <v>0.36198</v>
      </c>
      <c r="AZ460" s="16">
        <f t="shared" si="9"/>
        <v>0.002342620745</v>
      </c>
      <c r="BD460" s="89">
        <v>42971.0</v>
      </c>
      <c r="BE460" s="57">
        <v>2.930506</v>
      </c>
      <c r="BF460" s="16">
        <f t="shared" si="10"/>
        <v>0.0028084053</v>
      </c>
    </row>
    <row r="461" ht="15.75" customHeight="1">
      <c r="B461" s="89">
        <v>42972.0</v>
      </c>
      <c r="C461" s="57">
        <v>9.26604</v>
      </c>
      <c r="D461" s="16">
        <f t="shared" si="1"/>
        <v>0.006044929386</v>
      </c>
      <c r="H461" s="89">
        <v>42972.0</v>
      </c>
      <c r="I461" s="57">
        <v>8.847584</v>
      </c>
      <c r="J461" s="16">
        <f t="shared" si="2"/>
        <v>-0.009855910922</v>
      </c>
      <c r="N461" s="89">
        <v>42972.0</v>
      </c>
      <c r="O461" s="57">
        <v>38.77474</v>
      </c>
      <c r="P461" s="16">
        <f t="shared" si="3"/>
        <v>-0.01180540477</v>
      </c>
      <c r="T461" s="89">
        <v>42972.0</v>
      </c>
      <c r="U461" s="57">
        <v>3.642883</v>
      </c>
      <c r="V461" s="16">
        <f t="shared" si="4"/>
        <v>0.002288306224</v>
      </c>
      <c r="Z461" s="89">
        <v>42972.0</v>
      </c>
      <c r="AA461" s="81" t="s">
        <v>226</v>
      </c>
      <c r="AB461" s="16" t="str">
        <f t="shared" si="5"/>
        <v>#VALUE!</v>
      </c>
      <c r="AF461" s="89">
        <v>42972.0</v>
      </c>
      <c r="AG461" s="57">
        <v>20.92566</v>
      </c>
      <c r="AH461" s="16">
        <f t="shared" si="6"/>
        <v>0.008230855179</v>
      </c>
      <c r="AL461" s="89">
        <v>42972.0</v>
      </c>
      <c r="AM461" s="57">
        <v>18.11673</v>
      </c>
      <c r="AN461" s="16">
        <f t="shared" si="7"/>
        <v>-0.001737906699</v>
      </c>
      <c r="AR461" s="89">
        <v>42972.0</v>
      </c>
      <c r="AS461" s="57">
        <v>3.480274</v>
      </c>
      <c r="AT461" s="16">
        <f t="shared" si="8"/>
        <v>0.04123722752</v>
      </c>
      <c r="AX461" s="89">
        <v>42972.0</v>
      </c>
      <c r="AY461" s="57">
        <v>0.361698</v>
      </c>
      <c r="AZ461" s="16">
        <f t="shared" si="9"/>
        <v>-0.0007790485662</v>
      </c>
      <c r="BD461" s="89">
        <v>42972.0</v>
      </c>
      <c r="BE461" s="57">
        <v>2.938715</v>
      </c>
      <c r="BF461" s="16">
        <f t="shared" si="10"/>
        <v>0.002801222724</v>
      </c>
    </row>
    <row r="462" ht="15.75" customHeight="1">
      <c r="B462" s="89">
        <v>42975.0</v>
      </c>
      <c r="C462" s="57">
        <v>9.305809</v>
      </c>
      <c r="D462" s="16">
        <f t="shared" si="1"/>
        <v>0.004291908949</v>
      </c>
      <c r="H462" s="89">
        <v>42975.0</v>
      </c>
      <c r="I462" s="57">
        <v>8.969524</v>
      </c>
      <c r="J462" s="16">
        <f t="shared" si="2"/>
        <v>0.01378229356</v>
      </c>
      <c r="N462" s="89">
        <v>42975.0</v>
      </c>
      <c r="O462" s="57">
        <v>39.41166</v>
      </c>
      <c r="P462" s="16">
        <f t="shared" si="3"/>
        <v>0.01642615785</v>
      </c>
      <c r="T462" s="89">
        <v>42975.0</v>
      </c>
      <c r="U462" s="57">
        <v>3.692786</v>
      </c>
      <c r="V462" s="16">
        <f t="shared" si="4"/>
        <v>0.01369876551</v>
      </c>
      <c r="Z462" s="89">
        <v>42975.0</v>
      </c>
      <c r="AA462" s="81" t="s">
        <v>226</v>
      </c>
      <c r="AB462" s="16" t="str">
        <f t="shared" si="5"/>
        <v>#VALUE!</v>
      </c>
      <c r="AF462" s="89">
        <v>42975.0</v>
      </c>
      <c r="AG462" s="57">
        <v>21.02815</v>
      </c>
      <c r="AH462" s="16">
        <f t="shared" si="6"/>
        <v>0.004897814454</v>
      </c>
      <c r="AL462" s="89">
        <v>42975.0</v>
      </c>
      <c r="AM462" s="57">
        <v>18.0852</v>
      </c>
      <c r="AN462" s="16">
        <f t="shared" si="7"/>
        <v>-0.0017403803</v>
      </c>
      <c r="AR462" s="89">
        <v>42975.0</v>
      </c>
      <c r="AS462" s="57">
        <v>3.402743</v>
      </c>
      <c r="AT462" s="16">
        <f t="shared" si="8"/>
        <v>-0.02227726897</v>
      </c>
      <c r="AX462" s="89">
        <v>42975.0</v>
      </c>
      <c r="AY462" s="57">
        <v>0.358879</v>
      </c>
      <c r="AZ462" s="16">
        <f t="shared" si="9"/>
        <v>-0.007793794823</v>
      </c>
      <c r="BD462" s="89">
        <v>42975.0</v>
      </c>
      <c r="BE462" s="57">
        <v>2.979759</v>
      </c>
      <c r="BF462" s="16">
        <f t="shared" si="10"/>
        <v>0.01396664869</v>
      </c>
    </row>
    <row r="463" ht="15.75" customHeight="1">
      <c r="B463" s="89">
        <v>42976.0</v>
      </c>
      <c r="C463" s="57">
        <v>9.361485</v>
      </c>
      <c r="D463" s="16">
        <f t="shared" si="1"/>
        <v>0.005982929587</v>
      </c>
      <c r="H463" s="89">
        <v>42976.0</v>
      </c>
      <c r="I463" s="57">
        <v>9.010172</v>
      </c>
      <c r="J463" s="16">
        <f t="shared" si="2"/>
        <v>0.004531790093</v>
      </c>
      <c r="N463" s="89">
        <v>42976.0</v>
      </c>
      <c r="O463" s="57">
        <v>39.35377</v>
      </c>
      <c r="P463" s="16">
        <f t="shared" si="3"/>
        <v>-0.001468854649</v>
      </c>
      <c r="T463" s="89">
        <v>42976.0</v>
      </c>
      <c r="U463" s="57">
        <v>3.684469</v>
      </c>
      <c r="V463" s="16">
        <f t="shared" si="4"/>
        <v>-0.002252229076</v>
      </c>
      <c r="Z463" s="89">
        <v>42976.0</v>
      </c>
      <c r="AA463" s="81" t="s">
        <v>226</v>
      </c>
      <c r="AB463" s="16" t="str">
        <f t="shared" si="5"/>
        <v>#VALUE!</v>
      </c>
      <c r="AF463" s="89">
        <v>42976.0</v>
      </c>
      <c r="AG463" s="57">
        <v>20.94274</v>
      </c>
      <c r="AH463" s="16">
        <f t="shared" si="6"/>
        <v>-0.004061698247</v>
      </c>
      <c r="AL463" s="89">
        <v>42976.0</v>
      </c>
      <c r="AM463" s="57">
        <v>18.22711</v>
      </c>
      <c r="AN463" s="16">
        <f t="shared" si="7"/>
        <v>0.007846747617</v>
      </c>
      <c r="AR463" s="89">
        <v>42976.0</v>
      </c>
      <c r="AS463" s="57">
        <v>3.368285</v>
      </c>
      <c r="AT463" s="16">
        <f t="shared" si="8"/>
        <v>-0.01012653615</v>
      </c>
      <c r="AX463" s="89">
        <v>42976.0</v>
      </c>
      <c r="AY463" s="57">
        <v>0.352959</v>
      </c>
      <c r="AZ463" s="16">
        <f t="shared" si="9"/>
        <v>-0.01649581057</v>
      </c>
      <c r="BD463" s="89">
        <v>42976.0</v>
      </c>
      <c r="BE463" s="57">
        <v>2.938715</v>
      </c>
      <c r="BF463" s="16">
        <f t="shared" si="10"/>
        <v>-0.01377426832</v>
      </c>
    </row>
    <row r="464" ht="15.75" customHeight="1">
      <c r="B464" s="89">
        <v>42977.0</v>
      </c>
      <c r="C464" s="57">
        <v>9.361485</v>
      </c>
      <c r="D464" s="16">
        <f t="shared" si="1"/>
        <v>0</v>
      </c>
      <c r="H464" s="89">
        <v>42977.0</v>
      </c>
      <c r="I464" s="57">
        <v>9.010172</v>
      </c>
      <c r="J464" s="16">
        <f t="shared" si="2"/>
        <v>0</v>
      </c>
      <c r="N464" s="89">
        <v>42977.0</v>
      </c>
      <c r="O464" s="57">
        <v>39.35377</v>
      </c>
      <c r="P464" s="16">
        <f t="shared" si="3"/>
        <v>0</v>
      </c>
      <c r="T464" s="89">
        <v>42977.0</v>
      </c>
      <c r="U464" s="57">
        <v>3.684469</v>
      </c>
      <c r="V464" s="16">
        <f t="shared" si="4"/>
        <v>0</v>
      </c>
      <c r="Z464" s="89">
        <v>42977.0</v>
      </c>
      <c r="AA464" s="81" t="s">
        <v>226</v>
      </c>
      <c r="AB464" s="16" t="str">
        <f t="shared" si="5"/>
        <v>#VALUE!</v>
      </c>
      <c r="AF464" s="89">
        <v>42977.0</v>
      </c>
      <c r="AG464" s="57">
        <v>20.94274</v>
      </c>
      <c r="AH464" s="16">
        <f t="shared" si="6"/>
        <v>0</v>
      </c>
      <c r="AL464" s="89">
        <v>42977.0</v>
      </c>
      <c r="AM464" s="57">
        <v>18.22711</v>
      </c>
      <c r="AN464" s="16">
        <f t="shared" si="7"/>
        <v>0</v>
      </c>
      <c r="AR464" s="89">
        <v>42977.0</v>
      </c>
      <c r="AS464" s="57">
        <v>3.368285</v>
      </c>
      <c r="AT464" s="16">
        <f t="shared" si="8"/>
        <v>0</v>
      </c>
      <c r="AX464" s="89">
        <v>42977.0</v>
      </c>
      <c r="AY464" s="57">
        <v>0.352959</v>
      </c>
      <c r="AZ464" s="16">
        <f t="shared" si="9"/>
        <v>0</v>
      </c>
      <c r="BD464" s="89">
        <v>42977.0</v>
      </c>
      <c r="BE464" s="57">
        <v>2.938715</v>
      </c>
      <c r="BF464" s="16">
        <f t="shared" si="10"/>
        <v>0</v>
      </c>
    </row>
    <row r="465" ht="15.75" customHeight="1">
      <c r="B465" s="89">
        <v>42978.0</v>
      </c>
      <c r="C465" s="57">
        <v>9.329669</v>
      </c>
      <c r="D465" s="16">
        <f t="shared" si="1"/>
        <v>-0.003398606097</v>
      </c>
      <c r="H465" s="89">
        <v>42978.0</v>
      </c>
      <c r="I465" s="57">
        <v>8.949202</v>
      </c>
      <c r="J465" s="16">
        <f t="shared" si="2"/>
        <v>-0.006766796461</v>
      </c>
      <c r="N465" s="89">
        <v>42978.0</v>
      </c>
      <c r="O465" s="57">
        <v>38.73615</v>
      </c>
      <c r="P465" s="16">
        <f t="shared" si="3"/>
        <v>-0.01569404913</v>
      </c>
      <c r="T465" s="89">
        <v>42978.0</v>
      </c>
      <c r="U465" s="57">
        <v>3.692786</v>
      </c>
      <c r="V465" s="16">
        <f t="shared" si="4"/>
        <v>0.002257313062</v>
      </c>
      <c r="Z465" s="89">
        <v>42978.0</v>
      </c>
      <c r="AA465" s="81" t="s">
        <v>226</v>
      </c>
      <c r="AB465" s="16" t="str">
        <f t="shared" si="5"/>
        <v>#VALUE!</v>
      </c>
      <c r="AF465" s="89">
        <v>42978.0</v>
      </c>
      <c r="AG465" s="57">
        <v>20.4986</v>
      </c>
      <c r="AH465" s="16">
        <f t="shared" si="6"/>
        <v>-0.02120734918</v>
      </c>
      <c r="AL465" s="89">
        <v>42978.0</v>
      </c>
      <c r="AM465" s="57">
        <v>18.21134</v>
      </c>
      <c r="AN465" s="16">
        <f t="shared" si="7"/>
        <v>-0.0008651947566</v>
      </c>
      <c r="AR465" s="89">
        <v>42978.0</v>
      </c>
      <c r="AS465" s="57">
        <v>3.385514</v>
      </c>
      <c r="AT465" s="16">
        <f t="shared" si="8"/>
        <v>0.005115065976</v>
      </c>
      <c r="AX465" s="89">
        <v>42978.0</v>
      </c>
      <c r="AY465" s="57">
        <v>0.353522</v>
      </c>
      <c r="AZ465" s="16">
        <f t="shared" si="9"/>
        <v>0.001595086115</v>
      </c>
      <c r="BD465" s="89">
        <v>42978.0</v>
      </c>
      <c r="BE465" s="57">
        <v>2.979759</v>
      </c>
      <c r="BF465" s="16">
        <f t="shared" si="10"/>
        <v>0.01396664869</v>
      </c>
    </row>
    <row r="466" ht="15.75" customHeight="1">
      <c r="B466" s="89">
        <v>42979.0</v>
      </c>
      <c r="C466" s="57">
        <v>9.329669</v>
      </c>
      <c r="D466" s="16">
        <f t="shared" si="1"/>
        <v>0</v>
      </c>
      <c r="H466" s="89">
        <v>42979.0</v>
      </c>
      <c r="I466" s="57">
        <v>8.949202</v>
      </c>
      <c r="J466" s="16">
        <f t="shared" si="2"/>
        <v>0</v>
      </c>
      <c r="N466" s="89">
        <v>42979.0</v>
      </c>
      <c r="O466" s="57">
        <v>38.73615</v>
      </c>
      <c r="P466" s="16">
        <f t="shared" si="3"/>
        <v>0</v>
      </c>
      <c r="T466" s="89">
        <v>42979.0</v>
      </c>
      <c r="U466" s="57">
        <v>3.692786</v>
      </c>
      <c r="V466" s="16">
        <f t="shared" si="4"/>
        <v>0</v>
      </c>
      <c r="Z466" s="89">
        <v>42979.0</v>
      </c>
      <c r="AA466" s="81" t="s">
        <v>226</v>
      </c>
      <c r="AB466" s="16" t="str">
        <f t="shared" si="5"/>
        <v>#VALUE!</v>
      </c>
      <c r="AF466" s="89">
        <v>42979.0</v>
      </c>
      <c r="AG466" s="57">
        <v>20.4986</v>
      </c>
      <c r="AH466" s="16">
        <f t="shared" si="6"/>
        <v>0</v>
      </c>
      <c r="AL466" s="89">
        <v>42979.0</v>
      </c>
      <c r="AM466" s="57">
        <v>18.21134</v>
      </c>
      <c r="AN466" s="16">
        <f t="shared" si="7"/>
        <v>0</v>
      </c>
      <c r="AR466" s="89">
        <v>42979.0</v>
      </c>
      <c r="AS466" s="57">
        <v>3.385514</v>
      </c>
      <c r="AT466" s="16">
        <f t="shared" si="8"/>
        <v>0</v>
      </c>
      <c r="AX466" s="89">
        <v>42979.0</v>
      </c>
      <c r="AY466" s="57">
        <v>0.353522</v>
      </c>
      <c r="AZ466" s="16">
        <f t="shared" si="9"/>
        <v>0</v>
      </c>
      <c r="BD466" s="89">
        <v>42979.0</v>
      </c>
      <c r="BE466" s="57">
        <v>2.979759</v>
      </c>
      <c r="BF466" s="16">
        <f t="shared" si="10"/>
        <v>0</v>
      </c>
    </row>
    <row r="467" ht="15.75" customHeight="1">
      <c r="B467" s="89">
        <v>42982.0</v>
      </c>
      <c r="C467" s="57">
        <v>9.329669</v>
      </c>
      <c r="D467" s="16">
        <f t="shared" si="1"/>
        <v>0</v>
      </c>
      <c r="H467" s="89">
        <v>42982.0</v>
      </c>
      <c r="I467" s="57">
        <v>8.949202</v>
      </c>
      <c r="J467" s="16">
        <f t="shared" si="2"/>
        <v>0</v>
      </c>
      <c r="N467" s="89">
        <v>42982.0</v>
      </c>
      <c r="O467" s="57">
        <v>38.73615</v>
      </c>
      <c r="P467" s="16">
        <f t="shared" si="3"/>
        <v>0</v>
      </c>
      <c r="T467" s="89">
        <v>42982.0</v>
      </c>
      <c r="U467" s="57">
        <v>3.692786</v>
      </c>
      <c r="V467" s="16">
        <f t="shared" si="4"/>
        <v>0</v>
      </c>
      <c r="Z467" s="89">
        <v>42982.0</v>
      </c>
      <c r="AA467" s="81" t="s">
        <v>226</v>
      </c>
      <c r="AB467" s="16" t="str">
        <f t="shared" si="5"/>
        <v>#VALUE!</v>
      </c>
      <c r="AF467" s="89">
        <v>42982.0</v>
      </c>
      <c r="AG467" s="57">
        <v>20.4986</v>
      </c>
      <c r="AH467" s="16">
        <f t="shared" si="6"/>
        <v>0</v>
      </c>
      <c r="AL467" s="89">
        <v>42982.0</v>
      </c>
      <c r="AM467" s="57">
        <v>18.21134</v>
      </c>
      <c r="AN467" s="16">
        <f t="shared" si="7"/>
        <v>0</v>
      </c>
      <c r="AR467" s="89">
        <v>42982.0</v>
      </c>
      <c r="AS467" s="57">
        <v>3.385514</v>
      </c>
      <c r="AT467" s="16">
        <f t="shared" si="8"/>
        <v>0</v>
      </c>
      <c r="AX467" s="89">
        <v>42982.0</v>
      </c>
      <c r="AY467" s="57">
        <v>0.353522</v>
      </c>
      <c r="AZ467" s="16">
        <f t="shared" si="9"/>
        <v>0</v>
      </c>
      <c r="BD467" s="89">
        <v>42982.0</v>
      </c>
      <c r="BE467" s="57">
        <v>2.979759</v>
      </c>
      <c r="BF467" s="16">
        <f t="shared" si="10"/>
        <v>0</v>
      </c>
    </row>
    <row r="468" ht="15.75" customHeight="1">
      <c r="B468" s="89">
        <v>42983.0</v>
      </c>
      <c r="C468" s="57">
        <v>9.297855</v>
      </c>
      <c r="D468" s="16">
        <f t="shared" si="1"/>
        <v>-0.00340998164</v>
      </c>
      <c r="H468" s="89">
        <v>42983.0</v>
      </c>
      <c r="I468" s="57">
        <v>8.874683</v>
      </c>
      <c r="J468" s="16">
        <f t="shared" si="2"/>
        <v>-0.008326887693</v>
      </c>
      <c r="N468" s="89">
        <v>42983.0</v>
      </c>
      <c r="O468" s="57">
        <v>38.54313</v>
      </c>
      <c r="P468" s="16">
        <f t="shared" si="3"/>
        <v>-0.00498294229</v>
      </c>
      <c r="T468" s="89">
        <v>42983.0</v>
      </c>
      <c r="U468" s="57">
        <v>3.568029</v>
      </c>
      <c r="V468" s="16">
        <f t="shared" si="4"/>
        <v>-0.03378397773</v>
      </c>
      <c r="Z468" s="89">
        <v>42983.0</v>
      </c>
      <c r="AA468" s="81" t="s">
        <v>226</v>
      </c>
      <c r="AB468" s="16" t="str">
        <f t="shared" si="5"/>
        <v>#VALUE!</v>
      </c>
      <c r="AF468" s="89">
        <v>42983.0</v>
      </c>
      <c r="AG468" s="57">
        <v>20.58401</v>
      </c>
      <c r="AH468" s="16">
        <f t="shared" si="6"/>
        <v>0.004166626013</v>
      </c>
      <c r="AL468" s="89">
        <v>42983.0</v>
      </c>
      <c r="AM468" s="57">
        <v>18.10097</v>
      </c>
      <c r="AN468" s="16">
        <f t="shared" si="7"/>
        <v>-0.006060509551</v>
      </c>
      <c r="AR468" s="89">
        <v>42983.0</v>
      </c>
      <c r="AS468" s="57">
        <v>3.333827</v>
      </c>
      <c r="AT468" s="16">
        <f t="shared" si="8"/>
        <v>-0.01526710567</v>
      </c>
      <c r="AX468" s="89">
        <v>42983.0</v>
      </c>
      <c r="AY468" s="57">
        <v>0.356623</v>
      </c>
      <c r="AZ468" s="16">
        <f t="shared" si="9"/>
        <v>0.008771731321</v>
      </c>
      <c r="BD468" s="89">
        <v>42983.0</v>
      </c>
      <c r="BE468" s="57">
        <v>3.061847</v>
      </c>
      <c r="BF468" s="16">
        <f t="shared" si="10"/>
        <v>0.02754853664</v>
      </c>
    </row>
    <row r="469" ht="15.75" customHeight="1">
      <c r="B469" s="89">
        <v>42984.0</v>
      </c>
      <c r="C469" s="57">
        <v>9.822799</v>
      </c>
      <c r="D469" s="16">
        <f t="shared" si="1"/>
        <v>0.0564586133</v>
      </c>
      <c r="H469" s="89">
        <v>42984.0</v>
      </c>
      <c r="I469" s="57">
        <v>8.861133</v>
      </c>
      <c r="J469" s="16">
        <f t="shared" si="2"/>
        <v>-0.001526815099</v>
      </c>
      <c r="N469" s="89">
        <v>42984.0</v>
      </c>
      <c r="O469" s="57">
        <v>37.92552</v>
      </c>
      <c r="P469" s="16">
        <f t="shared" si="3"/>
        <v>-0.01602386729</v>
      </c>
      <c r="T469" s="89">
        <v>42984.0</v>
      </c>
      <c r="U469" s="57">
        <v>3.551395</v>
      </c>
      <c r="V469" s="16">
        <f t="shared" si="4"/>
        <v>-0.004661957624</v>
      </c>
      <c r="Z469" s="89">
        <v>42984.0</v>
      </c>
      <c r="AA469" s="81" t="s">
        <v>226</v>
      </c>
      <c r="AB469" s="16" t="str">
        <f t="shared" si="5"/>
        <v>#VALUE!</v>
      </c>
      <c r="AF469" s="89">
        <v>42984.0</v>
      </c>
      <c r="AG469" s="57">
        <v>20.2082</v>
      </c>
      <c r="AH469" s="16">
        <f t="shared" si="6"/>
        <v>-0.01825737551</v>
      </c>
      <c r="AL469" s="89">
        <v>42984.0</v>
      </c>
      <c r="AM469" s="57">
        <v>18.19557</v>
      </c>
      <c r="AN469" s="16">
        <f t="shared" si="7"/>
        <v>0.005226239257</v>
      </c>
      <c r="AR469" s="89">
        <v>42984.0</v>
      </c>
      <c r="AS469" s="57">
        <v>3.325212</v>
      </c>
      <c r="AT469" s="16">
        <f t="shared" si="8"/>
        <v>-0.002584117292</v>
      </c>
      <c r="AX469" s="89">
        <v>42984.0</v>
      </c>
      <c r="AY469" s="57">
        <v>0.353522</v>
      </c>
      <c r="AZ469" s="16">
        <f t="shared" si="9"/>
        <v>-0.008695457107</v>
      </c>
      <c r="BD469" s="89">
        <v>42984.0</v>
      </c>
      <c r="BE469" s="57">
        <v>3.03722</v>
      </c>
      <c r="BF469" s="16">
        <f t="shared" si="10"/>
        <v>-0.008043184392</v>
      </c>
    </row>
    <row r="470" ht="15.75" customHeight="1">
      <c r="B470" s="89">
        <v>42985.0</v>
      </c>
      <c r="C470" s="57">
        <v>9.854613</v>
      </c>
      <c r="D470" s="16">
        <f t="shared" si="1"/>
        <v>0.003238791713</v>
      </c>
      <c r="H470" s="89">
        <v>42985.0</v>
      </c>
      <c r="I470" s="57">
        <v>8.793387</v>
      </c>
      <c r="J470" s="16">
        <f t="shared" si="2"/>
        <v>-0.007645297729</v>
      </c>
      <c r="N470" s="89">
        <v>42985.0</v>
      </c>
      <c r="O470" s="57">
        <v>38.17643</v>
      </c>
      <c r="P470" s="16">
        <f t="shared" si="3"/>
        <v>0.006615861826</v>
      </c>
      <c r="T470" s="89">
        <v>42985.0</v>
      </c>
      <c r="U470" s="57">
        <v>3.568029</v>
      </c>
      <c r="V470" s="16">
        <f t="shared" si="4"/>
        <v>0.00468379327</v>
      </c>
      <c r="Z470" s="89">
        <v>42985.0</v>
      </c>
      <c r="AA470" s="81" t="s">
        <v>226</v>
      </c>
      <c r="AB470" s="16" t="str">
        <f t="shared" si="5"/>
        <v>#VALUE!</v>
      </c>
      <c r="AF470" s="89">
        <v>42985.0</v>
      </c>
      <c r="AG470" s="57">
        <v>20.15696</v>
      </c>
      <c r="AH470" s="16">
        <f t="shared" si="6"/>
        <v>-0.002535604359</v>
      </c>
      <c r="AL470" s="89">
        <v>42985.0</v>
      </c>
      <c r="AM470" s="57">
        <v>18.43208</v>
      </c>
      <c r="AN470" s="16">
        <f t="shared" si="7"/>
        <v>0.0129982188</v>
      </c>
      <c r="AR470" s="89">
        <v>42985.0</v>
      </c>
      <c r="AS470" s="57">
        <v>3.333827</v>
      </c>
      <c r="AT470" s="16">
        <f t="shared" si="8"/>
        <v>0.002590812255</v>
      </c>
      <c r="AX470" s="89">
        <v>42985.0</v>
      </c>
      <c r="AY470" s="57">
        <v>0.355496</v>
      </c>
      <c r="AZ470" s="16">
        <f t="shared" si="9"/>
        <v>0.005583810909</v>
      </c>
      <c r="BD470" s="89">
        <v>42985.0</v>
      </c>
      <c r="BE470" s="57">
        <v>3.03722</v>
      </c>
      <c r="BF470" s="16">
        <f t="shared" si="10"/>
        <v>0</v>
      </c>
    </row>
    <row r="471" ht="15.75" customHeight="1">
      <c r="B471" s="89">
        <v>42986.0</v>
      </c>
      <c r="C471" s="57">
        <v>9.934151</v>
      </c>
      <c r="D471" s="16">
        <f t="shared" si="1"/>
        <v>0.00807114394</v>
      </c>
      <c r="H471" s="89">
        <v>42986.0</v>
      </c>
      <c r="I471" s="57">
        <v>8.773062</v>
      </c>
      <c r="J471" s="16">
        <f t="shared" si="2"/>
        <v>-0.002311396053</v>
      </c>
      <c r="N471" s="89">
        <v>42986.0</v>
      </c>
      <c r="O471" s="57">
        <v>38.23433</v>
      </c>
      <c r="P471" s="16">
        <f t="shared" si="3"/>
        <v>0.001516642599</v>
      </c>
      <c r="T471" s="89">
        <v>42986.0</v>
      </c>
      <c r="U471" s="57">
        <v>3.526444</v>
      </c>
      <c r="V471" s="16">
        <f t="shared" si="4"/>
        <v>-0.01165489406</v>
      </c>
      <c r="Z471" s="89">
        <v>42986.0</v>
      </c>
      <c r="AA471" s="81" t="s">
        <v>226</v>
      </c>
      <c r="AB471" s="16" t="str">
        <f t="shared" si="5"/>
        <v>#VALUE!</v>
      </c>
      <c r="AF471" s="89">
        <v>42986.0</v>
      </c>
      <c r="AG471" s="57">
        <v>20.07154</v>
      </c>
      <c r="AH471" s="16">
        <f t="shared" si="6"/>
        <v>-0.004237742199</v>
      </c>
      <c r="AL471" s="89">
        <v>42986.0</v>
      </c>
      <c r="AM471" s="57">
        <v>18.29018</v>
      </c>
      <c r="AN471" s="16">
        <f t="shared" si="7"/>
        <v>-0.007698534295</v>
      </c>
      <c r="AR471" s="89">
        <v>42986.0</v>
      </c>
      <c r="AS471" s="57">
        <v>3.368285</v>
      </c>
      <c r="AT471" s="16">
        <f t="shared" si="8"/>
        <v>0.01033586926</v>
      </c>
      <c r="AX471" s="89">
        <v>42986.0</v>
      </c>
      <c r="AY471" s="57">
        <v>0.343091</v>
      </c>
      <c r="AZ471" s="16">
        <f t="shared" si="9"/>
        <v>-0.0348949074</v>
      </c>
      <c r="BD471" s="89">
        <v>42986.0</v>
      </c>
      <c r="BE471" s="57">
        <v>3.070054</v>
      </c>
      <c r="BF471" s="16">
        <f t="shared" si="10"/>
        <v>0.01081054385</v>
      </c>
    </row>
    <row r="472" ht="15.75" customHeight="1">
      <c r="B472" s="89">
        <v>42989.0</v>
      </c>
      <c r="C472" s="57">
        <v>9.902333</v>
      </c>
      <c r="D472" s="16">
        <f t="shared" si="1"/>
        <v>-0.003202890715</v>
      </c>
      <c r="H472" s="89">
        <v>42989.0</v>
      </c>
      <c r="I472" s="57">
        <v>8.935653</v>
      </c>
      <c r="J472" s="16">
        <f t="shared" si="2"/>
        <v>0.01853298199</v>
      </c>
      <c r="N472" s="89">
        <v>42989.0</v>
      </c>
      <c r="O472" s="57">
        <v>38.96775</v>
      </c>
      <c r="P472" s="16">
        <f t="shared" si="3"/>
        <v>0.01918223753</v>
      </c>
      <c r="T472" s="89">
        <v>42989.0</v>
      </c>
      <c r="U472" s="57">
        <v>3.543078</v>
      </c>
      <c r="V472" s="16">
        <f t="shared" si="4"/>
        <v>0.004716932978</v>
      </c>
      <c r="Z472" s="89">
        <v>42989.0</v>
      </c>
      <c r="AA472" s="81" t="s">
        <v>226</v>
      </c>
      <c r="AB472" s="16" t="str">
        <f t="shared" si="5"/>
        <v>#VALUE!</v>
      </c>
      <c r="AF472" s="89">
        <v>42989.0</v>
      </c>
      <c r="AG472" s="57">
        <v>19.98614</v>
      </c>
      <c r="AH472" s="16">
        <f t="shared" si="6"/>
        <v>-0.00425478065</v>
      </c>
      <c r="AL472" s="89">
        <v>42989.0</v>
      </c>
      <c r="AM472" s="57">
        <v>18.27441</v>
      </c>
      <c r="AN472" s="16">
        <f t="shared" si="7"/>
        <v>-0.0008622113068</v>
      </c>
      <c r="AR472" s="89">
        <v>42989.0</v>
      </c>
      <c r="AS472" s="57">
        <v>3.368285</v>
      </c>
      <c r="AT472" s="16">
        <f t="shared" si="8"/>
        <v>0</v>
      </c>
      <c r="AX472" s="89">
        <v>42989.0</v>
      </c>
      <c r="AY472" s="57">
        <v>0.34732</v>
      </c>
      <c r="AZ472" s="16">
        <f t="shared" si="9"/>
        <v>0.01232617585</v>
      </c>
      <c r="BD472" s="89">
        <v>42989.0</v>
      </c>
      <c r="BE472" s="57">
        <v>3.143933</v>
      </c>
      <c r="BF472" s="16">
        <f t="shared" si="10"/>
        <v>0.02406439756</v>
      </c>
    </row>
    <row r="473" ht="15.75" customHeight="1">
      <c r="B473" s="89">
        <v>42990.0</v>
      </c>
      <c r="C473" s="57">
        <v>9.783031</v>
      </c>
      <c r="D473" s="16">
        <f t="shared" si="1"/>
        <v>-0.01204786791</v>
      </c>
      <c r="H473" s="89">
        <v>42990.0</v>
      </c>
      <c r="I473" s="57">
        <v>9.064369</v>
      </c>
      <c r="J473" s="16">
        <f t="shared" si="2"/>
        <v>0.01440476706</v>
      </c>
      <c r="N473" s="89">
        <v>42990.0</v>
      </c>
      <c r="O473" s="57">
        <v>38.98705</v>
      </c>
      <c r="P473" s="16">
        <f t="shared" si="3"/>
        <v>0.0004952813545</v>
      </c>
      <c r="T473" s="89">
        <v>42990.0</v>
      </c>
      <c r="U473" s="57">
        <v>3.509809</v>
      </c>
      <c r="V473" s="16">
        <f t="shared" si="4"/>
        <v>-0.009389858197</v>
      </c>
      <c r="Z473" s="89">
        <v>42990.0</v>
      </c>
      <c r="AA473" s="81" t="s">
        <v>226</v>
      </c>
      <c r="AB473" s="16" t="str">
        <f t="shared" si="5"/>
        <v>#VALUE!</v>
      </c>
      <c r="AF473" s="89">
        <v>42990.0</v>
      </c>
      <c r="AG473" s="57">
        <v>19.74698</v>
      </c>
      <c r="AH473" s="16">
        <f t="shared" si="6"/>
        <v>-0.01196629264</v>
      </c>
      <c r="AL473" s="89">
        <v>42990.0</v>
      </c>
      <c r="AM473" s="57">
        <v>18.19557</v>
      </c>
      <c r="AN473" s="16">
        <f t="shared" si="7"/>
        <v>-0.00431422957</v>
      </c>
      <c r="AR473" s="89">
        <v>42990.0</v>
      </c>
      <c r="AS473" s="57">
        <v>3.359671</v>
      </c>
      <c r="AT473" s="16">
        <f t="shared" si="8"/>
        <v>-0.002557384544</v>
      </c>
      <c r="AX473" s="89">
        <v>42990.0</v>
      </c>
      <c r="AY473" s="57">
        <v>0.346475</v>
      </c>
      <c r="AZ473" s="16">
        <f t="shared" si="9"/>
        <v>-0.002432914891</v>
      </c>
      <c r="BD473" s="89">
        <v>42990.0</v>
      </c>
      <c r="BE473" s="57">
        <v>3.308107</v>
      </c>
      <c r="BF473" s="16">
        <f t="shared" si="10"/>
        <v>0.0522193062</v>
      </c>
    </row>
    <row r="474" ht="15.75" customHeight="1">
      <c r="B474" s="89">
        <v>42991.0</v>
      </c>
      <c r="C474" s="57">
        <v>9.703493</v>
      </c>
      <c r="D474" s="16">
        <f t="shared" si="1"/>
        <v>-0.008130200139</v>
      </c>
      <c r="H474" s="89">
        <v>42991.0</v>
      </c>
      <c r="I474" s="57">
        <v>8.84081</v>
      </c>
      <c r="J474" s="16">
        <f t="shared" si="2"/>
        <v>-0.02466349285</v>
      </c>
      <c r="N474" s="89">
        <v>42991.0</v>
      </c>
      <c r="O474" s="57">
        <v>38.02202</v>
      </c>
      <c r="P474" s="16">
        <f t="shared" si="3"/>
        <v>-0.0247525781</v>
      </c>
      <c r="T474" s="89">
        <v>42991.0</v>
      </c>
      <c r="U474" s="57">
        <v>3.493176</v>
      </c>
      <c r="V474" s="16">
        <f t="shared" si="4"/>
        <v>-0.004739004316</v>
      </c>
      <c r="Z474" s="89">
        <v>42991.0</v>
      </c>
      <c r="AA474" s="81" t="s">
        <v>226</v>
      </c>
      <c r="AB474" s="16" t="str">
        <f t="shared" si="5"/>
        <v>#VALUE!</v>
      </c>
      <c r="AF474" s="89">
        <v>42991.0</v>
      </c>
      <c r="AG474" s="57">
        <v>19.79823</v>
      </c>
      <c r="AH474" s="16">
        <f t="shared" si="6"/>
        <v>0.002595333565</v>
      </c>
      <c r="AL474" s="89">
        <v>42991.0</v>
      </c>
      <c r="AM474" s="57">
        <v>17.78562</v>
      </c>
      <c r="AN474" s="16">
        <f t="shared" si="7"/>
        <v>-0.02253020928</v>
      </c>
      <c r="AR474" s="89">
        <v>42991.0</v>
      </c>
      <c r="AS474" s="57">
        <v>3.307983</v>
      </c>
      <c r="AT474" s="16">
        <f t="shared" si="8"/>
        <v>-0.01538483977</v>
      </c>
      <c r="AX474" s="89">
        <v>42991.0</v>
      </c>
      <c r="AY474" s="57">
        <v>0.339145</v>
      </c>
      <c r="AZ474" s="16">
        <f t="shared" si="9"/>
        <v>-0.02115592756</v>
      </c>
      <c r="BD474" s="89">
        <v>42991.0</v>
      </c>
      <c r="BE474" s="57">
        <v>3.275273</v>
      </c>
      <c r="BF474" s="16">
        <f t="shared" si="10"/>
        <v>-0.009925313782</v>
      </c>
    </row>
    <row r="475" ht="15.75" customHeight="1">
      <c r="B475" s="89">
        <v>42992.0</v>
      </c>
      <c r="C475" s="57">
        <v>9.743261</v>
      </c>
      <c r="D475" s="16">
        <f t="shared" si="1"/>
        <v>0.004098317997</v>
      </c>
      <c r="H475" s="89">
        <v>42992.0</v>
      </c>
      <c r="I475" s="57">
        <v>8.73919</v>
      </c>
      <c r="J475" s="16">
        <f t="shared" si="2"/>
        <v>-0.01149442189</v>
      </c>
      <c r="N475" s="89">
        <v>42992.0</v>
      </c>
      <c r="O475" s="57">
        <v>37.4623</v>
      </c>
      <c r="P475" s="16">
        <f t="shared" si="3"/>
        <v>-0.01472094328</v>
      </c>
      <c r="T475" s="89">
        <v>42992.0</v>
      </c>
      <c r="U475" s="57">
        <v>3.476542</v>
      </c>
      <c r="V475" s="16">
        <f t="shared" si="4"/>
        <v>-0.004761855687</v>
      </c>
      <c r="Z475" s="89">
        <v>42992.0</v>
      </c>
      <c r="AA475" s="81" t="s">
        <v>226</v>
      </c>
      <c r="AB475" s="16" t="str">
        <f t="shared" si="5"/>
        <v>#VALUE!</v>
      </c>
      <c r="AF475" s="89">
        <v>42992.0</v>
      </c>
      <c r="AG475" s="57">
        <v>19.67866</v>
      </c>
      <c r="AH475" s="16">
        <f t="shared" si="6"/>
        <v>-0.006039428777</v>
      </c>
      <c r="AL475" s="89">
        <v>42992.0</v>
      </c>
      <c r="AM475" s="57">
        <v>17.94329</v>
      </c>
      <c r="AN475" s="16">
        <f t="shared" si="7"/>
        <v>0.008865026915</v>
      </c>
      <c r="AR475" s="89">
        <v>42992.0</v>
      </c>
      <c r="AS475" s="57">
        <v>3.221838</v>
      </c>
      <c r="AT475" s="16">
        <f t="shared" si="8"/>
        <v>-0.02604154858</v>
      </c>
      <c r="AX475" s="89">
        <v>42992.0</v>
      </c>
      <c r="AY475" s="57">
        <v>0.336608</v>
      </c>
      <c r="AZ475" s="16">
        <f t="shared" si="9"/>
        <v>-0.007480576155</v>
      </c>
      <c r="BD475" s="89">
        <v>42992.0</v>
      </c>
      <c r="BE475" s="57">
        <v>3.209602</v>
      </c>
      <c r="BF475" s="16">
        <f t="shared" si="10"/>
        <v>-0.02005054235</v>
      </c>
    </row>
    <row r="476" ht="15.75" customHeight="1">
      <c r="B476" s="89">
        <v>42993.0</v>
      </c>
      <c r="C476" s="57">
        <v>9.719399</v>
      </c>
      <c r="D476" s="16">
        <f t="shared" si="1"/>
        <v>-0.002449077367</v>
      </c>
      <c r="H476" s="89">
        <v>42993.0</v>
      </c>
      <c r="I476" s="57">
        <v>8.630032</v>
      </c>
      <c r="J476" s="16">
        <f t="shared" si="2"/>
        <v>-0.01249063128</v>
      </c>
      <c r="N476" s="89">
        <v>42993.0</v>
      </c>
      <c r="O476" s="57">
        <v>37.25</v>
      </c>
      <c r="P476" s="16">
        <f t="shared" si="3"/>
        <v>-0.005667030588</v>
      </c>
      <c r="T476" s="89">
        <v>42993.0</v>
      </c>
      <c r="U476" s="57">
        <v>3.484859</v>
      </c>
      <c r="V476" s="16">
        <f t="shared" si="4"/>
        <v>0.002392319725</v>
      </c>
      <c r="Z476" s="89">
        <v>42993.0</v>
      </c>
      <c r="AA476" s="81" t="s">
        <v>226</v>
      </c>
      <c r="AB476" s="16" t="str">
        <f t="shared" si="5"/>
        <v>#VALUE!</v>
      </c>
      <c r="AF476" s="89">
        <v>42993.0</v>
      </c>
      <c r="AG476" s="57">
        <v>19.90072</v>
      </c>
      <c r="AH476" s="16">
        <f t="shared" si="6"/>
        <v>0.01128430493</v>
      </c>
      <c r="AL476" s="89">
        <v>42993.0</v>
      </c>
      <c r="AM476" s="57">
        <v>17.94329</v>
      </c>
      <c r="AN476" s="16">
        <f t="shared" si="7"/>
        <v>0</v>
      </c>
      <c r="AR476" s="89">
        <v>42993.0</v>
      </c>
      <c r="AS476" s="57">
        <v>3.127079</v>
      </c>
      <c r="AT476" s="16">
        <f t="shared" si="8"/>
        <v>-0.02941147258</v>
      </c>
      <c r="AX476" s="89">
        <v>42993.0</v>
      </c>
      <c r="AY476" s="57">
        <v>0.336889</v>
      </c>
      <c r="AZ476" s="16">
        <f t="shared" si="9"/>
        <v>0.0008347989353</v>
      </c>
      <c r="BD476" s="89">
        <v>42993.0</v>
      </c>
      <c r="BE476" s="57">
        <v>3.332733</v>
      </c>
      <c r="BF476" s="16">
        <f t="shared" si="10"/>
        <v>0.03836332355</v>
      </c>
    </row>
    <row r="477" ht="15.75" customHeight="1">
      <c r="B477" s="89">
        <v>42996.0</v>
      </c>
      <c r="C477" s="57">
        <v>9.719399</v>
      </c>
      <c r="D477" s="16">
        <f t="shared" si="1"/>
        <v>0</v>
      </c>
      <c r="H477" s="89">
        <v>42996.0</v>
      </c>
      <c r="I477" s="57">
        <v>8.503635</v>
      </c>
      <c r="J477" s="16">
        <f t="shared" si="2"/>
        <v>-0.01464617976</v>
      </c>
      <c r="N477" s="89">
        <v>42996.0</v>
      </c>
      <c r="O477" s="57">
        <v>37.1149</v>
      </c>
      <c r="P477" s="16">
        <f t="shared" si="3"/>
        <v>-0.003626845638</v>
      </c>
      <c r="T477" s="89">
        <v>42996.0</v>
      </c>
      <c r="U477" s="57">
        <v>3.434956</v>
      </c>
      <c r="V477" s="16">
        <f t="shared" si="4"/>
        <v>-0.0143199481</v>
      </c>
      <c r="Z477" s="89">
        <v>42996.0</v>
      </c>
      <c r="AA477" s="81" t="s">
        <v>226</v>
      </c>
      <c r="AB477" s="16" t="str">
        <f t="shared" si="5"/>
        <v>#VALUE!</v>
      </c>
      <c r="AF477" s="89">
        <v>42996.0</v>
      </c>
      <c r="AG477" s="57">
        <v>19.78115</v>
      </c>
      <c r="AH477" s="16">
        <f t="shared" si="6"/>
        <v>-0.006008325327</v>
      </c>
      <c r="AL477" s="89">
        <v>42996.0</v>
      </c>
      <c r="AM477" s="57">
        <v>17.4072</v>
      </c>
      <c r="AN477" s="16">
        <f t="shared" si="7"/>
        <v>-0.02987690663</v>
      </c>
      <c r="AR477" s="89">
        <v>42996.0</v>
      </c>
      <c r="AS477" s="57">
        <v>3.144307</v>
      </c>
      <c r="AT477" s="16">
        <f t="shared" si="8"/>
        <v>0.005509294776</v>
      </c>
      <c r="AX477" s="89">
        <v>42996.0</v>
      </c>
      <c r="AY477" s="57">
        <v>0.327304</v>
      </c>
      <c r="AZ477" s="16">
        <f t="shared" si="9"/>
        <v>-0.02845150777</v>
      </c>
      <c r="BD477" s="89">
        <v>42996.0</v>
      </c>
      <c r="BE477" s="57">
        <v>3.365568</v>
      </c>
      <c r="BF477" s="16">
        <f t="shared" si="10"/>
        <v>0.009852274395</v>
      </c>
    </row>
    <row r="478" ht="15.75" customHeight="1">
      <c r="B478" s="89">
        <v>42997.0</v>
      </c>
      <c r="C478" s="57">
        <v>9.671679</v>
      </c>
      <c r="D478" s="16">
        <f t="shared" si="1"/>
        <v>-0.004909768598</v>
      </c>
      <c r="H478" s="89">
        <v>42997.0</v>
      </c>
      <c r="I478" s="57">
        <v>8.559811</v>
      </c>
      <c r="J478" s="16">
        <f t="shared" si="2"/>
        <v>0.00660611609</v>
      </c>
      <c r="N478" s="89">
        <v>42997.0</v>
      </c>
      <c r="O478" s="57">
        <v>36.9991</v>
      </c>
      <c r="P478" s="16">
        <f t="shared" si="3"/>
        <v>-0.003120040738</v>
      </c>
      <c r="T478" s="89">
        <v>42997.0</v>
      </c>
      <c r="U478" s="57">
        <v>3.45159</v>
      </c>
      <c r="V478" s="16">
        <f t="shared" si="4"/>
        <v>0.004842565669</v>
      </c>
      <c r="Z478" s="89">
        <v>42997.0</v>
      </c>
      <c r="AA478" s="81" t="s">
        <v>226</v>
      </c>
      <c r="AB478" s="16" t="str">
        <f t="shared" si="5"/>
        <v>#VALUE!</v>
      </c>
      <c r="AF478" s="89">
        <v>42997.0</v>
      </c>
      <c r="AG478" s="57">
        <v>19.37118</v>
      </c>
      <c r="AH478" s="16">
        <f t="shared" si="6"/>
        <v>-0.02072528645</v>
      </c>
      <c r="AL478" s="89">
        <v>42997.0</v>
      </c>
      <c r="AM478" s="57">
        <v>16.7292</v>
      </c>
      <c r="AN478" s="16">
        <f t="shared" si="7"/>
        <v>-0.03894940025</v>
      </c>
      <c r="AR478" s="89">
        <v>42997.0</v>
      </c>
      <c r="AS478" s="57">
        <v>3.049547</v>
      </c>
      <c r="AT478" s="16">
        <f t="shared" si="8"/>
        <v>-0.03013700634</v>
      </c>
      <c r="AX478" s="89">
        <v>42997.0</v>
      </c>
      <c r="AY478" s="57">
        <v>0.320538</v>
      </c>
      <c r="AZ478" s="16">
        <f t="shared" si="9"/>
        <v>-0.02067191357</v>
      </c>
      <c r="BD478" s="89">
        <v>42997.0</v>
      </c>
      <c r="BE478" s="57">
        <v>3.22602</v>
      </c>
      <c r="BF478" s="16">
        <f t="shared" si="10"/>
        <v>-0.04146343203</v>
      </c>
    </row>
    <row r="479" ht="15.75" customHeight="1">
      <c r="B479" s="89">
        <v>42998.0</v>
      </c>
      <c r="C479" s="57">
        <v>9.520558</v>
      </c>
      <c r="D479" s="16">
        <f t="shared" si="1"/>
        <v>-0.01562510501</v>
      </c>
      <c r="H479" s="89">
        <v>42998.0</v>
      </c>
      <c r="I479" s="57">
        <v>8.59492</v>
      </c>
      <c r="J479" s="16">
        <f t="shared" si="2"/>
        <v>0.004101609253</v>
      </c>
      <c r="N479" s="89">
        <v>42998.0</v>
      </c>
      <c r="O479" s="57">
        <v>36.55518</v>
      </c>
      <c r="P479" s="16">
        <f t="shared" si="3"/>
        <v>-0.01199812968</v>
      </c>
      <c r="T479" s="89">
        <v>42998.0</v>
      </c>
      <c r="U479" s="57">
        <v>3.468224</v>
      </c>
      <c r="V479" s="16">
        <f t="shared" si="4"/>
        <v>0.00481922824</v>
      </c>
      <c r="Z479" s="89">
        <v>42998.0</v>
      </c>
      <c r="AA479" s="81" t="s">
        <v>226</v>
      </c>
      <c r="AB479" s="16" t="str">
        <f t="shared" si="5"/>
        <v>#VALUE!</v>
      </c>
      <c r="AF479" s="89">
        <v>42998.0</v>
      </c>
      <c r="AG479" s="57">
        <v>19.2516</v>
      </c>
      <c r="AH479" s="16">
        <f t="shared" si="6"/>
        <v>-0.006173088062</v>
      </c>
      <c r="AL479" s="89">
        <v>42998.0</v>
      </c>
      <c r="AM479" s="57">
        <v>16.50846</v>
      </c>
      <c r="AN479" s="16">
        <f t="shared" si="7"/>
        <v>-0.01319489276</v>
      </c>
      <c r="AR479" s="89">
        <v>42998.0</v>
      </c>
      <c r="AS479" s="57">
        <v>3.032318</v>
      </c>
      <c r="AT479" s="16">
        <f t="shared" si="8"/>
        <v>-0.005649691577</v>
      </c>
      <c r="AX479" s="89">
        <v>42998.0</v>
      </c>
      <c r="AY479" s="57">
        <v>0.319693</v>
      </c>
      <c r="AZ479" s="16">
        <f t="shared" si="9"/>
        <v>-0.002636192901</v>
      </c>
      <c r="BD479" s="89">
        <v>42998.0</v>
      </c>
      <c r="BE479" s="57">
        <v>3.423029</v>
      </c>
      <c r="BF479" s="16">
        <f t="shared" si="10"/>
        <v>0.06106874725</v>
      </c>
    </row>
    <row r="480" ht="15.75" customHeight="1">
      <c r="B480" s="89">
        <v>42999.0</v>
      </c>
      <c r="C480" s="57">
        <v>9.441021</v>
      </c>
      <c r="D480" s="16">
        <f t="shared" si="1"/>
        <v>-0.00835423722</v>
      </c>
      <c r="H480" s="89">
        <v>42999.0</v>
      </c>
      <c r="I480" s="57">
        <v>8.48257</v>
      </c>
      <c r="J480" s="16">
        <f t="shared" si="2"/>
        <v>-0.0130716749</v>
      </c>
      <c r="N480" s="89">
        <v>42999.0</v>
      </c>
      <c r="O480" s="57">
        <v>36.05337</v>
      </c>
      <c r="P480" s="16">
        <f t="shared" si="3"/>
        <v>-0.01372746626</v>
      </c>
      <c r="T480" s="89">
        <v>42999.0</v>
      </c>
      <c r="U480" s="57">
        <v>3.468224</v>
      </c>
      <c r="V480" s="16">
        <f t="shared" si="4"/>
        <v>0</v>
      </c>
      <c r="Z480" s="89">
        <v>42999.0</v>
      </c>
      <c r="AA480" s="81" t="s">
        <v>226</v>
      </c>
      <c r="AB480" s="16" t="str">
        <f t="shared" si="5"/>
        <v>#VALUE!</v>
      </c>
      <c r="AF480" s="89">
        <v>42999.0</v>
      </c>
      <c r="AG480" s="57">
        <v>19.57616</v>
      </c>
      <c r="AH480" s="16">
        <f t="shared" si="6"/>
        <v>0.01685885848</v>
      </c>
      <c r="AL480" s="89">
        <v>42999.0</v>
      </c>
      <c r="AM480" s="57">
        <v>16.44539</v>
      </c>
      <c r="AN480" s="16">
        <f t="shared" si="7"/>
        <v>-0.003820465386</v>
      </c>
      <c r="AR480" s="89">
        <v>42999.0</v>
      </c>
      <c r="AS480" s="57">
        <v>2.99786</v>
      </c>
      <c r="AT480" s="16">
        <f t="shared" si="8"/>
        <v>-0.0113635839</v>
      </c>
      <c r="AX480" s="89">
        <v>42999.0</v>
      </c>
      <c r="AY480" s="57">
        <v>0.314336</v>
      </c>
      <c r="AZ480" s="16">
        <f t="shared" si="9"/>
        <v>-0.01675670096</v>
      </c>
      <c r="BD480" s="89">
        <v>42999.0</v>
      </c>
      <c r="BE480" s="57">
        <v>3.529742</v>
      </c>
      <c r="BF480" s="16">
        <f t="shared" si="10"/>
        <v>0.03117502072</v>
      </c>
    </row>
    <row r="481" ht="15.75" customHeight="1">
      <c r="B481" s="89">
        <v>43000.0</v>
      </c>
      <c r="C481" s="57">
        <v>9.385345</v>
      </c>
      <c r="D481" s="16">
        <f t="shared" si="1"/>
        <v>-0.005897243529</v>
      </c>
      <c r="H481" s="89">
        <v>43000.0</v>
      </c>
      <c r="I481" s="57">
        <v>8.48257</v>
      </c>
      <c r="J481" s="16">
        <f t="shared" si="2"/>
        <v>0</v>
      </c>
      <c r="N481" s="89">
        <v>43000.0</v>
      </c>
      <c r="O481" s="57">
        <v>35.86037</v>
      </c>
      <c r="P481" s="16">
        <f t="shared" si="3"/>
        <v>-0.005353175029</v>
      </c>
      <c r="T481" s="89">
        <v>43000.0</v>
      </c>
      <c r="U481" s="57">
        <v>3.434956</v>
      </c>
      <c r="V481" s="16">
        <f t="shared" si="4"/>
        <v>-0.009592229337</v>
      </c>
      <c r="Z481" s="89">
        <v>43000.0</v>
      </c>
      <c r="AA481" s="81" t="s">
        <v>226</v>
      </c>
      <c r="AB481" s="16" t="str">
        <f t="shared" si="5"/>
        <v>#VALUE!</v>
      </c>
      <c r="AF481" s="89">
        <v>43000.0</v>
      </c>
      <c r="AG481" s="57">
        <v>19.43951</v>
      </c>
      <c r="AH481" s="16">
        <f t="shared" si="6"/>
        <v>-0.006980429257</v>
      </c>
      <c r="AL481" s="89">
        <v>43000.0</v>
      </c>
      <c r="AM481" s="57">
        <v>16.30348</v>
      </c>
      <c r="AN481" s="16">
        <f t="shared" si="7"/>
        <v>-0.008629165985</v>
      </c>
      <c r="AR481" s="89">
        <v>43000.0</v>
      </c>
      <c r="AS481" s="57">
        <v>2.920329</v>
      </c>
      <c r="AT481" s="16">
        <f t="shared" si="8"/>
        <v>-0.02586211498</v>
      </c>
      <c r="AX481" s="89">
        <v>43000.0</v>
      </c>
      <c r="AY481" s="57">
        <v>0.3149</v>
      </c>
      <c r="AZ481" s="16">
        <f t="shared" si="9"/>
        <v>0.001794258373</v>
      </c>
      <c r="BD481" s="89">
        <v>43000.0</v>
      </c>
      <c r="BE481" s="57">
        <v>3.414821</v>
      </c>
      <c r="BF481" s="16">
        <f t="shared" si="10"/>
        <v>-0.03255790367</v>
      </c>
    </row>
    <row r="482" ht="15.75" customHeight="1">
      <c r="B482" s="89">
        <v>43003.0</v>
      </c>
      <c r="C482" s="57">
        <v>9.512605</v>
      </c>
      <c r="D482" s="16">
        <f t="shared" si="1"/>
        <v>0.01355943761</v>
      </c>
      <c r="H482" s="89">
        <v>43003.0</v>
      </c>
      <c r="I482" s="57">
        <v>8.503635</v>
      </c>
      <c r="J482" s="16">
        <f t="shared" si="2"/>
        <v>0.002483327576</v>
      </c>
      <c r="N482" s="89">
        <v>43003.0</v>
      </c>
      <c r="O482" s="57">
        <v>34.60583</v>
      </c>
      <c r="P482" s="16">
        <f t="shared" si="3"/>
        <v>-0.03498402275</v>
      </c>
      <c r="T482" s="89">
        <v>43003.0</v>
      </c>
      <c r="U482" s="57">
        <v>3.385054</v>
      </c>
      <c r="V482" s="16">
        <f t="shared" si="4"/>
        <v>-0.01452769701</v>
      </c>
      <c r="Z482" s="89">
        <v>43003.0</v>
      </c>
      <c r="AA482" s="81" t="s">
        <v>226</v>
      </c>
      <c r="AB482" s="16" t="str">
        <f t="shared" si="5"/>
        <v>#VALUE!</v>
      </c>
      <c r="AF482" s="89">
        <v>43003.0</v>
      </c>
      <c r="AG482" s="57">
        <v>19.02954</v>
      </c>
      <c r="AH482" s="16">
        <f t="shared" si="6"/>
        <v>-0.02108952335</v>
      </c>
      <c r="AL482" s="89">
        <v>43003.0</v>
      </c>
      <c r="AM482" s="57">
        <v>16.08274</v>
      </c>
      <c r="AN482" s="16">
        <f t="shared" si="7"/>
        <v>-0.01353944066</v>
      </c>
      <c r="AR482" s="89">
        <v>43003.0</v>
      </c>
      <c r="AS482" s="57">
        <v>2.80834</v>
      </c>
      <c r="AT482" s="16">
        <f t="shared" si="8"/>
        <v>-0.03834807654</v>
      </c>
      <c r="AX482" s="89">
        <v>43003.0</v>
      </c>
      <c r="AY482" s="57">
        <v>0.309261</v>
      </c>
      <c r="AZ482" s="16">
        <f t="shared" si="9"/>
        <v>-0.01790727215</v>
      </c>
      <c r="BD482" s="89">
        <v>43003.0</v>
      </c>
      <c r="BE482" s="57">
        <v>3.242438</v>
      </c>
      <c r="BF482" s="16">
        <f t="shared" si="10"/>
        <v>-0.05048083047</v>
      </c>
    </row>
    <row r="483" ht="15.75" customHeight="1">
      <c r="B483" s="89">
        <v>43004.0</v>
      </c>
      <c r="C483" s="57">
        <v>9.663724</v>
      </c>
      <c r="D483" s="16">
        <f t="shared" si="1"/>
        <v>0.0158861847</v>
      </c>
      <c r="H483" s="89">
        <v>43004.0</v>
      </c>
      <c r="I483" s="57">
        <v>8.48257</v>
      </c>
      <c r="J483" s="16">
        <f t="shared" si="2"/>
        <v>-0.002477175937</v>
      </c>
      <c r="N483" s="89">
        <v>43004.0</v>
      </c>
      <c r="O483" s="57">
        <v>35.31995</v>
      </c>
      <c r="P483" s="16">
        <f t="shared" si="3"/>
        <v>0.02063582928</v>
      </c>
      <c r="T483" s="89">
        <v>43004.0</v>
      </c>
      <c r="U483" s="57">
        <v>3.410005</v>
      </c>
      <c r="V483" s="16">
        <f t="shared" si="4"/>
        <v>0.007370931158</v>
      </c>
      <c r="Z483" s="89">
        <v>43004.0</v>
      </c>
      <c r="AA483" s="81" t="s">
        <v>226</v>
      </c>
      <c r="AB483" s="16" t="str">
        <f t="shared" si="5"/>
        <v>#VALUE!</v>
      </c>
      <c r="AF483" s="89">
        <v>43004.0</v>
      </c>
      <c r="AG483" s="57">
        <v>19.59325</v>
      </c>
      <c r="AH483" s="16">
        <f t="shared" si="6"/>
        <v>0.02962289157</v>
      </c>
      <c r="AL483" s="89">
        <v>43004.0</v>
      </c>
      <c r="AM483" s="57">
        <v>16.14581</v>
      </c>
      <c r="AN483" s="16">
        <f t="shared" si="7"/>
        <v>0.00392159545</v>
      </c>
      <c r="AR483" s="89">
        <v>43004.0</v>
      </c>
      <c r="AS483" s="57">
        <v>2.88587</v>
      </c>
      <c r="AT483" s="16">
        <f t="shared" si="8"/>
        <v>0.02760705613</v>
      </c>
      <c r="AX483" s="89">
        <v>43004.0</v>
      </c>
      <c r="AY483" s="57">
        <v>0.318565</v>
      </c>
      <c r="AZ483" s="16">
        <f t="shared" si="9"/>
        <v>0.03008462108</v>
      </c>
      <c r="BD483" s="89">
        <v>43004.0</v>
      </c>
      <c r="BE483" s="57">
        <v>3.521533</v>
      </c>
      <c r="BF483" s="16">
        <f t="shared" si="10"/>
        <v>0.08607566282</v>
      </c>
    </row>
    <row r="484" ht="15.75" customHeight="1">
      <c r="B484" s="89">
        <v>43005.0</v>
      </c>
      <c r="C484" s="57">
        <v>9.448974</v>
      </c>
      <c r="D484" s="16">
        <f t="shared" si="1"/>
        <v>-0.02222228201</v>
      </c>
      <c r="H484" s="89">
        <v>43005.0</v>
      </c>
      <c r="I484" s="57">
        <v>8.496613</v>
      </c>
      <c r="J484" s="16">
        <f t="shared" si="2"/>
        <v>0.001655512421</v>
      </c>
      <c r="N484" s="89">
        <v>43005.0</v>
      </c>
      <c r="O484" s="57">
        <v>35.70596</v>
      </c>
      <c r="P484" s="16">
        <f t="shared" si="3"/>
        <v>0.01092895092</v>
      </c>
      <c r="T484" s="89">
        <v>43005.0</v>
      </c>
      <c r="U484" s="57">
        <v>3.343468</v>
      </c>
      <c r="V484" s="16">
        <f t="shared" si="4"/>
        <v>-0.01951228811</v>
      </c>
      <c r="Z484" s="89">
        <v>43005.0</v>
      </c>
      <c r="AA484" s="81" t="s">
        <v>226</v>
      </c>
      <c r="AB484" s="16" t="str">
        <f t="shared" si="5"/>
        <v>#VALUE!</v>
      </c>
      <c r="AF484" s="89">
        <v>43005.0</v>
      </c>
      <c r="AG484" s="57">
        <v>19.28577</v>
      </c>
      <c r="AH484" s="16">
        <f t="shared" si="6"/>
        <v>-0.01569315963</v>
      </c>
      <c r="AL484" s="89">
        <v>43005.0</v>
      </c>
      <c r="AM484" s="57">
        <v>15.79893</v>
      </c>
      <c r="AN484" s="16">
        <f t="shared" si="7"/>
        <v>-0.02148421169</v>
      </c>
      <c r="AR484" s="89">
        <v>43005.0</v>
      </c>
      <c r="AS484" s="57">
        <v>2.730809</v>
      </c>
      <c r="AT484" s="16">
        <f t="shared" si="8"/>
        <v>-0.05373111055</v>
      </c>
      <c r="AX484" s="89">
        <v>43005.0</v>
      </c>
      <c r="AY484" s="57">
        <v>0.314054</v>
      </c>
      <c r="AZ484" s="16">
        <f t="shared" si="9"/>
        <v>-0.01416037543</v>
      </c>
      <c r="BD484" s="89">
        <v>43005.0</v>
      </c>
      <c r="BE484" s="57">
        <v>3.505116</v>
      </c>
      <c r="BF484" s="16">
        <f t="shared" si="10"/>
        <v>-0.004661890148</v>
      </c>
    </row>
    <row r="485" ht="15.75" customHeight="1">
      <c r="B485" s="89">
        <v>43006.0</v>
      </c>
      <c r="C485" s="57">
        <v>9.464882</v>
      </c>
      <c r="D485" s="16">
        <f t="shared" si="1"/>
        <v>0.001683569031</v>
      </c>
      <c r="H485" s="89">
        <v>43006.0</v>
      </c>
      <c r="I485" s="57">
        <v>8.76345</v>
      </c>
      <c r="J485" s="16">
        <f t="shared" si="2"/>
        <v>0.03140510224</v>
      </c>
      <c r="N485" s="89">
        <v>43006.0</v>
      </c>
      <c r="O485" s="57">
        <v>35.43576</v>
      </c>
      <c r="P485" s="16">
        <f t="shared" si="3"/>
        <v>-0.007567364104</v>
      </c>
      <c r="T485" s="89">
        <v>43006.0</v>
      </c>
      <c r="U485" s="57">
        <v>3.39337</v>
      </c>
      <c r="V485" s="16">
        <f t="shared" si="4"/>
        <v>0.01492522136</v>
      </c>
      <c r="Z485" s="89">
        <v>43006.0</v>
      </c>
      <c r="AA485" s="81" t="s">
        <v>226</v>
      </c>
      <c r="AB485" s="16" t="str">
        <f t="shared" si="5"/>
        <v>#VALUE!</v>
      </c>
      <c r="AF485" s="89">
        <v>43006.0</v>
      </c>
      <c r="AG485" s="57">
        <v>19.31993</v>
      </c>
      <c r="AH485" s="16">
        <f t="shared" si="6"/>
        <v>0.001771254142</v>
      </c>
      <c r="AL485" s="89">
        <v>43006.0</v>
      </c>
      <c r="AM485" s="57">
        <v>16.0512</v>
      </c>
      <c r="AN485" s="16">
        <f t="shared" si="7"/>
        <v>0.01596753704</v>
      </c>
      <c r="AR485" s="89">
        <v>43006.0</v>
      </c>
      <c r="AS485" s="57">
        <v>2.799726</v>
      </c>
      <c r="AT485" s="16">
        <f t="shared" si="8"/>
        <v>0.02523684373</v>
      </c>
      <c r="AX485" s="89">
        <v>43006.0</v>
      </c>
      <c r="AY485" s="57">
        <v>0.326458</v>
      </c>
      <c r="AZ485" s="16">
        <f t="shared" si="9"/>
        <v>0.03949639234</v>
      </c>
      <c r="BD485" s="89">
        <v>43006.0</v>
      </c>
      <c r="BE485" s="57">
        <v>3.521533</v>
      </c>
      <c r="BF485" s="16">
        <f t="shared" si="10"/>
        <v>0.004683725161</v>
      </c>
    </row>
    <row r="486" ht="15.75" customHeight="1">
      <c r="B486" s="89">
        <v>43007.0</v>
      </c>
      <c r="C486" s="57">
        <v>9.671679</v>
      </c>
      <c r="D486" s="16">
        <f t="shared" si="1"/>
        <v>0.0218488725</v>
      </c>
      <c r="H486" s="89">
        <v>43007.0</v>
      </c>
      <c r="I486" s="57">
        <v>8.91091</v>
      </c>
      <c r="J486" s="16">
        <f t="shared" si="2"/>
        <v>0.01682670638</v>
      </c>
      <c r="N486" s="89">
        <v>43007.0</v>
      </c>
      <c r="O486" s="57">
        <v>35.93757</v>
      </c>
      <c r="P486" s="16">
        <f t="shared" si="3"/>
        <v>0.0141611186</v>
      </c>
      <c r="T486" s="89">
        <v>43007.0</v>
      </c>
      <c r="U486" s="57">
        <v>3.410005</v>
      </c>
      <c r="V486" s="16">
        <f t="shared" si="4"/>
        <v>0.004902206361</v>
      </c>
      <c r="Z486" s="89">
        <v>43007.0</v>
      </c>
      <c r="AA486" s="81" t="s">
        <v>226</v>
      </c>
      <c r="AB486" s="16" t="str">
        <f t="shared" si="5"/>
        <v>#VALUE!</v>
      </c>
      <c r="AF486" s="89">
        <v>43007.0</v>
      </c>
      <c r="AG486" s="57">
        <v>19.40534</v>
      </c>
      <c r="AH486" s="16">
        <f t="shared" si="6"/>
        <v>0.004420823471</v>
      </c>
      <c r="AL486" s="89">
        <v>43007.0</v>
      </c>
      <c r="AM486" s="57">
        <v>15.92507</v>
      </c>
      <c r="AN486" s="16">
        <f t="shared" si="7"/>
        <v>-0.007857979466</v>
      </c>
      <c r="AR486" s="89">
        <v>43007.0</v>
      </c>
      <c r="AS486" s="57">
        <v>2.825569</v>
      </c>
      <c r="AT486" s="16">
        <f t="shared" si="8"/>
        <v>0.009230546132</v>
      </c>
      <c r="AX486" s="89">
        <v>43007.0</v>
      </c>
      <c r="AY486" s="57">
        <v>0.33548</v>
      </c>
      <c r="AZ486" s="16">
        <f t="shared" si="9"/>
        <v>0.02763602056</v>
      </c>
      <c r="BD486" s="89">
        <v>43007.0</v>
      </c>
      <c r="BE486" s="57">
        <v>3.513324</v>
      </c>
      <c r="BF486" s="16">
        <f t="shared" si="10"/>
        <v>-0.002331087058</v>
      </c>
    </row>
    <row r="487" ht="15.75" customHeight="1">
      <c r="B487" s="89">
        <v>43010.0</v>
      </c>
      <c r="C487" s="57">
        <v>9.751214</v>
      </c>
      <c r="D487" s="16">
        <f t="shared" si="1"/>
        <v>0.008223494597</v>
      </c>
      <c r="H487" s="89">
        <v>43010.0</v>
      </c>
      <c r="I487" s="57">
        <v>8.777494</v>
      </c>
      <c r="J487" s="16">
        <f t="shared" si="2"/>
        <v>-0.01497220823</v>
      </c>
      <c r="N487" s="89">
        <v>43010.0</v>
      </c>
      <c r="O487" s="57">
        <v>35.97617</v>
      </c>
      <c r="P487" s="16">
        <f t="shared" si="3"/>
        <v>0.001074084864</v>
      </c>
      <c r="T487" s="89">
        <v>43010.0</v>
      </c>
      <c r="U487" s="57">
        <v>3.45159</v>
      </c>
      <c r="V487" s="16">
        <f t="shared" si="4"/>
        <v>0.01219499678</v>
      </c>
      <c r="Z487" s="89">
        <v>43010.0</v>
      </c>
      <c r="AA487" s="81" t="s">
        <v>226</v>
      </c>
      <c r="AB487" s="16" t="str">
        <f t="shared" si="5"/>
        <v>#VALUE!</v>
      </c>
      <c r="AF487" s="89">
        <v>43010.0</v>
      </c>
      <c r="AG487" s="57">
        <v>19.542</v>
      </c>
      <c r="AH487" s="16">
        <f t="shared" si="6"/>
        <v>0.007042391424</v>
      </c>
      <c r="AL487" s="89">
        <v>43010.0</v>
      </c>
      <c r="AM487" s="57">
        <v>16.22465</v>
      </c>
      <c r="AN487" s="16">
        <f t="shared" si="7"/>
        <v>0.01881184824</v>
      </c>
      <c r="AR487" s="89">
        <v>43010.0</v>
      </c>
      <c r="AS487" s="57">
        <v>2.911714</v>
      </c>
      <c r="AT487" s="16">
        <f t="shared" si="8"/>
        <v>0.03048766461</v>
      </c>
      <c r="AX487" s="89">
        <v>43010.0</v>
      </c>
      <c r="AY487" s="57">
        <v>0.350985</v>
      </c>
      <c r="AZ487" s="16">
        <f t="shared" si="9"/>
        <v>0.0462173602</v>
      </c>
      <c r="BD487" s="89">
        <v>43010.0</v>
      </c>
      <c r="BE487" s="57">
        <v>3.554369</v>
      </c>
      <c r="BF487" s="16">
        <f t="shared" si="10"/>
        <v>0.01168266861</v>
      </c>
    </row>
    <row r="488" ht="15.75" customHeight="1">
      <c r="B488" s="89">
        <v>43011.0</v>
      </c>
      <c r="C488" s="57">
        <v>9.80689</v>
      </c>
      <c r="D488" s="16">
        <f t="shared" si="1"/>
        <v>0.00570964805</v>
      </c>
      <c r="H488" s="89">
        <v>43011.0</v>
      </c>
      <c r="I488" s="57">
        <v>8.658119</v>
      </c>
      <c r="J488" s="16">
        <f t="shared" si="2"/>
        <v>-0.01360012322</v>
      </c>
      <c r="N488" s="89">
        <v>43011.0</v>
      </c>
      <c r="O488" s="57">
        <v>36.18848</v>
      </c>
      <c r="P488" s="16">
        <f t="shared" si="3"/>
        <v>0.005901406403</v>
      </c>
      <c r="T488" s="89">
        <v>43011.0</v>
      </c>
      <c r="U488" s="57">
        <v>3.459907</v>
      </c>
      <c r="V488" s="16">
        <f t="shared" si="4"/>
        <v>0.00240961412</v>
      </c>
      <c r="Z488" s="89">
        <v>43011.0</v>
      </c>
      <c r="AA488" s="81" t="s">
        <v>226</v>
      </c>
      <c r="AB488" s="16" t="str">
        <f t="shared" si="5"/>
        <v>#VALUE!</v>
      </c>
      <c r="AF488" s="89">
        <v>43011.0</v>
      </c>
      <c r="AG488" s="57">
        <v>19.3541</v>
      </c>
      <c r="AH488" s="16">
        <f t="shared" si="6"/>
        <v>-0.009615187801</v>
      </c>
      <c r="AL488" s="89">
        <v>43011.0</v>
      </c>
      <c r="AM488" s="57">
        <v>16.31925</v>
      </c>
      <c r="AN488" s="16">
        <f t="shared" si="7"/>
        <v>0.005830634251</v>
      </c>
      <c r="AR488" s="89">
        <v>43011.0</v>
      </c>
      <c r="AS488" s="57">
        <v>3.023703</v>
      </c>
      <c r="AT488" s="16">
        <f t="shared" si="8"/>
        <v>0.03846153846</v>
      </c>
      <c r="AX488" s="89">
        <v>43011.0</v>
      </c>
      <c r="AY488" s="57">
        <v>0.343937</v>
      </c>
      <c r="AZ488" s="16">
        <f t="shared" si="9"/>
        <v>-0.02008063023</v>
      </c>
      <c r="BD488" s="89">
        <v>43011.0</v>
      </c>
      <c r="BE488" s="57">
        <v>3.529742</v>
      </c>
      <c r="BF488" s="16">
        <f t="shared" si="10"/>
        <v>-0.006928655972</v>
      </c>
    </row>
    <row r="489" ht="15.75" customHeight="1">
      <c r="B489" s="89">
        <v>43012.0</v>
      </c>
      <c r="C489" s="57">
        <v>9.790984</v>
      </c>
      <c r="D489" s="16">
        <f t="shared" si="1"/>
        <v>-0.001621920915</v>
      </c>
      <c r="H489" s="89">
        <v>43012.0</v>
      </c>
      <c r="I489" s="57">
        <v>8.665142</v>
      </c>
      <c r="J489" s="16">
        <f t="shared" si="2"/>
        <v>0.0008111461623</v>
      </c>
      <c r="N489" s="89">
        <v>43012.0</v>
      </c>
      <c r="O489" s="57">
        <v>36.53589</v>
      </c>
      <c r="P489" s="16">
        <f t="shared" si="3"/>
        <v>0.009600016359</v>
      </c>
      <c r="T489" s="89">
        <v>43012.0</v>
      </c>
      <c r="U489" s="57">
        <v>3.45159</v>
      </c>
      <c r="V489" s="16">
        <f t="shared" si="4"/>
        <v>-0.002403821837</v>
      </c>
      <c r="Z489" s="89">
        <v>43012.0</v>
      </c>
      <c r="AA489" s="81" t="s">
        <v>226</v>
      </c>
      <c r="AB489" s="16" t="str">
        <f t="shared" si="5"/>
        <v>#VALUE!</v>
      </c>
      <c r="AF489" s="89">
        <v>43012.0</v>
      </c>
      <c r="AG489" s="57">
        <v>19.3541</v>
      </c>
      <c r="AH489" s="16">
        <f t="shared" si="6"/>
        <v>0</v>
      </c>
      <c r="AL489" s="89">
        <v>43012.0</v>
      </c>
      <c r="AM489" s="57">
        <v>16.31925</v>
      </c>
      <c r="AN489" s="16">
        <f t="shared" si="7"/>
        <v>0</v>
      </c>
      <c r="AR489" s="89">
        <v>43012.0</v>
      </c>
      <c r="AS489" s="57">
        <v>3.049547</v>
      </c>
      <c r="AT489" s="16">
        <f t="shared" si="8"/>
        <v>0.008547135747</v>
      </c>
      <c r="AX489" s="89">
        <v>43012.0</v>
      </c>
      <c r="AY489" s="57">
        <v>0.34732</v>
      </c>
      <c r="AZ489" s="16">
        <f t="shared" si="9"/>
        <v>0.009836103705</v>
      </c>
      <c r="BD489" s="89">
        <v>43012.0</v>
      </c>
      <c r="BE489" s="57">
        <v>3.587203</v>
      </c>
      <c r="BF489" s="16">
        <f t="shared" si="10"/>
        <v>0.01627909349</v>
      </c>
    </row>
    <row r="490" ht="15.75" customHeight="1">
      <c r="B490" s="89">
        <v>43013.0</v>
      </c>
      <c r="C490" s="57">
        <v>9.671679</v>
      </c>
      <c r="D490" s="16">
        <f t="shared" si="1"/>
        <v>-0.01218518997</v>
      </c>
      <c r="H490" s="89">
        <v>43013.0</v>
      </c>
      <c r="I490" s="57">
        <v>8.946019</v>
      </c>
      <c r="J490" s="16">
        <f t="shared" si="2"/>
        <v>0.03241458709</v>
      </c>
      <c r="N490" s="89">
        <v>43013.0</v>
      </c>
      <c r="O490" s="57">
        <v>35.89896</v>
      </c>
      <c r="P490" s="16">
        <f t="shared" si="3"/>
        <v>-0.01743299534</v>
      </c>
      <c r="T490" s="89">
        <v>43013.0</v>
      </c>
      <c r="U490" s="57">
        <v>3.443273</v>
      </c>
      <c r="V490" s="16">
        <f t="shared" si="4"/>
        <v>-0.00240961412</v>
      </c>
      <c r="Z490" s="89">
        <v>43013.0</v>
      </c>
      <c r="AA490" s="81" t="s">
        <v>226</v>
      </c>
      <c r="AB490" s="16" t="str">
        <f t="shared" si="5"/>
        <v>#VALUE!</v>
      </c>
      <c r="AF490" s="89">
        <v>43013.0</v>
      </c>
      <c r="AG490" s="57">
        <v>19.43951</v>
      </c>
      <c r="AH490" s="16">
        <f t="shared" si="6"/>
        <v>0.00441301843</v>
      </c>
      <c r="AL490" s="89">
        <v>43013.0</v>
      </c>
      <c r="AM490" s="57">
        <v>16.19311</v>
      </c>
      <c r="AN490" s="16">
        <f t="shared" si="7"/>
        <v>-0.007729521884</v>
      </c>
      <c r="AR490" s="89">
        <v>43013.0</v>
      </c>
      <c r="AS490" s="57">
        <v>3.084005</v>
      </c>
      <c r="AT490" s="16">
        <f t="shared" si="8"/>
        <v>0.01129938315</v>
      </c>
      <c r="AX490" s="89">
        <v>43013.0</v>
      </c>
      <c r="AY490" s="57">
        <v>0.343937</v>
      </c>
      <c r="AZ490" s="16">
        <f t="shared" si="9"/>
        <v>-0.009740297132</v>
      </c>
      <c r="BD490" s="89">
        <v>43013.0</v>
      </c>
      <c r="BE490" s="57">
        <v>3.505116</v>
      </c>
      <c r="BF490" s="16">
        <f t="shared" si="10"/>
        <v>-0.02288328818</v>
      </c>
    </row>
    <row r="491" ht="15.75" customHeight="1">
      <c r="B491" s="89">
        <v>43014.0</v>
      </c>
      <c r="C491" s="57">
        <v>9.80689</v>
      </c>
      <c r="D491" s="16">
        <f t="shared" si="1"/>
        <v>0.01398009591</v>
      </c>
      <c r="H491" s="89">
        <v>43014.0</v>
      </c>
      <c r="I491" s="57">
        <v>9.030284</v>
      </c>
      <c r="J491" s="16">
        <f t="shared" si="2"/>
        <v>0.009419273534</v>
      </c>
      <c r="N491" s="89">
        <v>43014.0</v>
      </c>
      <c r="O491" s="57">
        <v>35.31995</v>
      </c>
      <c r="P491" s="16">
        <f t="shared" si="3"/>
        <v>-0.0161288795</v>
      </c>
      <c r="T491" s="89">
        <v>43014.0</v>
      </c>
      <c r="U491" s="57">
        <v>3.418322</v>
      </c>
      <c r="V491" s="16">
        <f t="shared" si="4"/>
        <v>-0.007246303154</v>
      </c>
      <c r="Z491" s="89">
        <v>43014.0</v>
      </c>
      <c r="AA491" s="81" t="s">
        <v>226</v>
      </c>
      <c r="AB491" s="16" t="str">
        <f t="shared" si="5"/>
        <v>#VALUE!</v>
      </c>
      <c r="AF491" s="89">
        <v>43014.0</v>
      </c>
      <c r="AG491" s="57">
        <v>19.33701</v>
      </c>
      <c r="AH491" s="16">
        <f t="shared" si="6"/>
        <v>-0.005272766649</v>
      </c>
      <c r="AL491" s="89">
        <v>43014.0</v>
      </c>
      <c r="AM491" s="57">
        <v>16.03544</v>
      </c>
      <c r="AN491" s="16">
        <f t="shared" si="7"/>
        <v>-0.009736857219</v>
      </c>
      <c r="AR491" s="89">
        <v>43014.0</v>
      </c>
      <c r="AS491" s="57">
        <v>3.058161</v>
      </c>
      <c r="AT491" s="16">
        <f t="shared" si="8"/>
        <v>-0.008380012354</v>
      </c>
      <c r="AX491" s="89">
        <v>43014.0</v>
      </c>
      <c r="AY491" s="57">
        <v>0.348448</v>
      </c>
      <c r="AZ491" s="16">
        <f t="shared" si="9"/>
        <v>0.01311577411</v>
      </c>
      <c r="BD491" s="89">
        <v>43014.0</v>
      </c>
      <c r="BE491" s="57">
        <v>3.431237</v>
      </c>
      <c r="BF491" s="16">
        <f t="shared" si="10"/>
        <v>-0.02107747647</v>
      </c>
    </row>
    <row r="492" ht="15.75" customHeight="1">
      <c r="B492" s="89">
        <v>43017.0</v>
      </c>
      <c r="C492" s="57">
        <v>9.608047</v>
      </c>
      <c r="D492" s="16">
        <f t="shared" si="1"/>
        <v>-0.02027584688</v>
      </c>
      <c r="H492" s="89">
        <v>43017.0</v>
      </c>
      <c r="I492" s="57">
        <v>8.938998</v>
      </c>
      <c r="J492" s="16">
        <f t="shared" si="2"/>
        <v>-0.01010887365</v>
      </c>
      <c r="N492" s="89">
        <v>43017.0</v>
      </c>
      <c r="O492" s="57">
        <v>34.45142</v>
      </c>
      <c r="P492" s="16">
        <f t="shared" si="3"/>
        <v>-0.02459035191</v>
      </c>
      <c r="T492" s="89">
        <v>43017.0</v>
      </c>
      <c r="U492" s="57">
        <v>3.318517</v>
      </c>
      <c r="V492" s="16">
        <f t="shared" si="4"/>
        <v>-0.02919707389</v>
      </c>
      <c r="Z492" s="89">
        <v>43017.0</v>
      </c>
      <c r="AA492" s="81" t="s">
        <v>226</v>
      </c>
      <c r="AB492" s="16" t="str">
        <f t="shared" si="5"/>
        <v>#VALUE!</v>
      </c>
      <c r="AF492" s="89">
        <v>43017.0</v>
      </c>
      <c r="AG492" s="57">
        <v>18.5854</v>
      </c>
      <c r="AH492" s="16">
        <f t="shared" si="6"/>
        <v>-0.0388689875</v>
      </c>
      <c r="AL492" s="89">
        <v>43017.0</v>
      </c>
      <c r="AM492" s="57">
        <v>15.53088</v>
      </c>
      <c r="AN492" s="16">
        <f t="shared" si="7"/>
        <v>-0.03146530435</v>
      </c>
      <c r="AR492" s="89">
        <v>43017.0</v>
      </c>
      <c r="AS492" s="57">
        <v>2.989246</v>
      </c>
      <c r="AT492" s="16">
        <f t="shared" si="8"/>
        <v>-0.02253478479</v>
      </c>
      <c r="AX492" s="89">
        <v>43017.0</v>
      </c>
      <c r="AY492" s="57">
        <v>0.33999</v>
      </c>
      <c r="AZ492" s="16">
        <f t="shared" si="9"/>
        <v>-0.02427334925</v>
      </c>
      <c r="BD492" s="89">
        <v>43017.0</v>
      </c>
      <c r="BE492" s="57">
        <v>3.250646</v>
      </c>
      <c r="BF492" s="16">
        <f t="shared" si="10"/>
        <v>-0.05263145624</v>
      </c>
    </row>
    <row r="493" ht="15.75" customHeight="1">
      <c r="B493" s="89">
        <v>43018.0</v>
      </c>
      <c r="C493" s="57">
        <v>9.759169</v>
      </c>
      <c r="D493" s="16">
        <f t="shared" si="1"/>
        <v>0.01572869075</v>
      </c>
      <c r="H493" s="89">
        <v>43018.0</v>
      </c>
      <c r="I493" s="57">
        <v>9.023262</v>
      </c>
      <c r="J493" s="16">
        <f t="shared" si="2"/>
        <v>0.00942655989</v>
      </c>
      <c r="N493" s="89">
        <v>43018.0</v>
      </c>
      <c r="O493" s="57">
        <v>34.74093</v>
      </c>
      <c r="P493" s="16">
        <f t="shared" si="3"/>
        <v>0.008403427203</v>
      </c>
      <c r="T493" s="89">
        <v>43018.0</v>
      </c>
      <c r="U493" s="57">
        <v>3.39337</v>
      </c>
      <c r="V493" s="16">
        <f t="shared" si="4"/>
        <v>0.02255615988</v>
      </c>
      <c r="Z493" s="89">
        <v>43018.0</v>
      </c>
      <c r="AA493" s="81" t="s">
        <v>226</v>
      </c>
      <c r="AB493" s="16" t="str">
        <f t="shared" si="5"/>
        <v>#VALUE!</v>
      </c>
      <c r="AF493" s="89">
        <v>43018.0</v>
      </c>
      <c r="AG493" s="57">
        <v>18.82455</v>
      </c>
      <c r="AH493" s="16">
        <f t="shared" si="6"/>
        <v>0.01286762728</v>
      </c>
      <c r="AL493" s="89">
        <v>43018.0</v>
      </c>
      <c r="AM493" s="57">
        <v>15.94083</v>
      </c>
      <c r="AN493" s="16">
        <f t="shared" si="7"/>
        <v>0.02639579985</v>
      </c>
      <c r="AR493" s="89">
        <v>43018.0</v>
      </c>
      <c r="AS493" s="57">
        <v>3.075391</v>
      </c>
      <c r="AT493" s="16">
        <f t="shared" si="8"/>
        <v>0.02881830401</v>
      </c>
      <c r="AX493" s="89">
        <v>43018.0</v>
      </c>
      <c r="AY493" s="57">
        <v>0.34873</v>
      </c>
      <c r="AZ493" s="16">
        <f t="shared" si="9"/>
        <v>0.02570663843</v>
      </c>
      <c r="BD493" s="89">
        <v>43018.0</v>
      </c>
      <c r="BE493" s="57">
        <v>3.398403</v>
      </c>
      <c r="BF493" s="16">
        <f t="shared" si="10"/>
        <v>0.04545465732</v>
      </c>
    </row>
    <row r="494" ht="15.75" customHeight="1">
      <c r="B494" s="89">
        <v>43019.0</v>
      </c>
      <c r="C494" s="57">
        <v>9.743261</v>
      </c>
      <c r="D494" s="16">
        <f t="shared" si="1"/>
        <v>-0.001630056821</v>
      </c>
      <c r="H494" s="89">
        <v>43019.0</v>
      </c>
      <c r="I494" s="57">
        <v>9.25499</v>
      </c>
      <c r="J494" s="16">
        <f t="shared" si="2"/>
        <v>0.02568117827</v>
      </c>
      <c r="N494" s="89">
        <v>43019.0</v>
      </c>
      <c r="O494" s="57">
        <v>35.04974</v>
      </c>
      <c r="P494" s="16">
        <f t="shared" si="3"/>
        <v>0.008888938782</v>
      </c>
      <c r="T494" s="89">
        <v>43019.0</v>
      </c>
      <c r="U494" s="57">
        <v>3.401688</v>
      </c>
      <c r="V494" s="16">
        <f t="shared" si="4"/>
        <v>0.002451250527</v>
      </c>
      <c r="Z494" s="89">
        <v>43019.0</v>
      </c>
      <c r="AA494" s="81" t="s">
        <v>226</v>
      </c>
      <c r="AB494" s="16" t="str">
        <f t="shared" si="5"/>
        <v>#VALUE!</v>
      </c>
      <c r="AF494" s="89">
        <v>43019.0</v>
      </c>
      <c r="AG494" s="57">
        <v>18.75622</v>
      </c>
      <c r="AH494" s="16">
        <f t="shared" si="6"/>
        <v>-0.003629834445</v>
      </c>
      <c r="AL494" s="89">
        <v>43019.0</v>
      </c>
      <c r="AM494" s="57">
        <v>16.24041</v>
      </c>
      <c r="AN494" s="16">
        <f t="shared" si="7"/>
        <v>0.01879324979</v>
      </c>
      <c r="AR494" s="89">
        <v>43019.0</v>
      </c>
      <c r="AS494" s="57">
        <v>3.032318</v>
      </c>
      <c r="AT494" s="16">
        <f t="shared" si="8"/>
        <v>-0.01400569879</v>
      </c>
      <c r="AX494" s="89">
        <v>43019.0</v>
      </c>
      <c r="AY494" s="57">
        <v>0.349858</v>
      </c>
      <c r="AZ494" s="16">
        <f t="shared" si="9"/>
        <v>0.003234594099</v>
      </c>
      <c r="BD494" s="89">
        <v>43019.0</v>
      </c>
      <c r="BE494" s="57">
        <v>3.349151</v>
      </c>
      <c r="BF494" s="16">
        <f t="shared" si="10"/>
        <v>-0.01449268965</v>
      </c>
    </row>
    <row r="495" ht="15.75" customHeight="1">
      <c r="B495" s="89">
        <v>43020.0</v>
      </c>
      <c r="C495" s="57">
        <v>10.14094</v>
      </c>
      <c r="D495" s="16">
        <f t="shared" si="1"/>
        <v>0.04081580079</v>
      </c>
      <c r="H495" s="89">
        <v>43020.0</v>
      </c>
      <c r="I495" s="57">
        <v>9.507779</v>
      </c>
      <c r="J495" s="16">
        <f t="shared" si="2"/>
        <v>0.02731380585</v>
      </c>
      <c r="N495" s="89">
        <v>43020.0</v>
      </c>
      <c r="O495" s="57">
        <v>35.99546</v>
      </c>
      <c r="P495" s="16">
        <f t="shared" si="3"/>
        <v>0.02698222583</v>
      </c>
      <c r="T495" s="89">
        <v>43020.0</v>
      </c>
      <c r="U495" s="57">
        <v>3.468224</v>
      </c>
      <c r="V495" s="16">
        <f t="shared" si="4"/>
        <v>0.01955970095</v>
      </c>
      <c r="Z495" s="89">
        <v>43020.0</v>
      </c>
      <c r="AA495" s="81" t="s">
        <v>226</v>
      </c>
      <c r="AB495" s="16" t="str">
        <f t="shared" si="5"/>
        <v>#VALUE!</v>
      </c>
      <c r="AF495" s="89">
        <v>43020.0</v>
      </c>
      <c r="AG495" s="57">
        <v>19.30285</v>
      </c>
      <c r="AH495" s="16">
        <f t="shared" si="6"/>
        <v>0.02914393199</v>
      </c>
      <c r="AL495" s="89">
        <v>43020.0</v>
      </c>
      <c r="AM495" s="57">
        <v>16.30348</v>
      </c>
      <c r="AN495" s="16">
        <f t="shared" si="7"/>
        <v>0.003883522645</v>
      </c>
      <c r="AR495" s="89">
        <v>43020.0</v>
      </c>
      <c r="AS495" s="57">
        <v>3.040933</v>
      </c>
      <c r="AT495" s="16">
        <f t="shared" si="8"/>
        <v>0.002841060865</v>
      </c>
      <c r="AX495" s="89">
        <v>43020.0</v>
      </c>
      <c r="AY495" s="57">
        <v>0.356623</v>
      </c>
      <c r="AZ495" s="16">
        <f t="shared" si="9"/>
        <v>0.01933641649</v>
      </c>
      <c r="BD495" s="89">
        <v>43020.0</v>
      </c>
      <c r="BE495" s="57">
        <v>3.373777</v>
      </c>
      <c r="BF495" s="16">
        <f t="shared" si="10"/>
        <v>0.007352908245</v>
      </c>
    </row>
    <row r="496" ht="15.75" customHeight="1">
      <c r="B496" s="89">
        <v>43021.0</v>
      </c>
      <c r="C496" s="57">
        <v>10.17276</v>
      </c>
      <c r="D496" s="16">
        <f t="shared" si="1"/>
        <v>0.003137776182</v>
      </c>
      <c r="H496" s="89">
        <v>43021.0</v>
      </c>
      <c r="I496" s="57">
        <v>9.479692</v>
      </c>
      <c r="J496" s="16">
        <f t="shared" si="2"/>
        <v>-0.002954107368</v>
      </c>
      <c r="N496" s="89">
        <v>43021.0</v>
      </c>
      <c r="O496" s="57">
        <v>35.70596</v>
      </c>
      <c r="P496" s="16">
        <f t="shared" si="3"/>
        <v>-0.008042680938</v>
      </c>
      <c r="T496" s="89">
        <v>43021.0</v>
      </c>
      <c r="U496" s="57">
        <v>3.443273</v>
      </c>
      <c r="V496" s="16">
        <f t="shared" si="4"/>
        <v>-0.007194172003</v>
      </c>
      <c r="Z496" s="89">
        <v>43021.0</v>
      </c>
      <c r="AA496" s="81" t="s">
        <v>226</v>
      </c>
      <c r="AB496" s="16" t="str">
        <f t="shared" si="5"/>
        <v>#VALUE!</v>
      </c>
      <c r="AF496" s="89">
        <v>43021.0</v>
      </c>
      <c r="AG496" s="57">
        <v>19.42242</v>
      </c>
      <c r="AH496" s="16">
        <f t="shared" si="6"/>
        <v>0.006194422067</v>
      </c>
      <c r="AL496" s="89">
        <v>43021.0</v>
      </c>
      <c r="AM496" s="57">
        <v>17.02878</v>
      </c>
      <c r="AN496" s="16">
        <f t="shared" si="7"/>
        <v>0.04448743458</v>
      </c>
      <c r="AR496" s="89">
        <v>43021.0</v>
      </c>
      <c r="AS496" s="57">
        <v>3.032318</v>
      </c>
      <c r="AT496" s="16">
        <f t="shared" si="8"/>
        <v>-0.002833012105</v>
      </c>
      <c r="AX496" s="89">
        <v>43021.0</v>
      </c>
      <c r="AY496" s="57">
        <v>0.365081</v>
      </c>
      <c r="AZ496" s="16">
        <f t="shared" si="9"/>
        <v>0.02371692235</v>
      </c>
      <c r="BD496" s="89">
        <v>43021.0</v>
      </c>
      <c r="BE496" s="57">
        <v>3.406612</v>
      </c>
      <c r="BF496" s="16">
        <f t="shared" si="10"/>
        <v>0.009732415628</v>
      </c>
    </row>
    <row r="497" ht="15.75" customHeight="1">
      <c r="B497" s="89">
        <v>43024.0</v>
      </c>
      <c r="C497" s="57">
        <v>10.23639</v>
      </c>
      <c r="D497" s="16">
        <f t="shared" si="1"/>
        <v>0.006254939662</v>
      </c>
      <c r="H497" s="89">
        <v>43024.0</v>
      </c>
      <c r="I497" s="57">
        <v>9.542891</v>
      </c>
      <c r="J497" s="16">
        <f t="shared" si="2"/>
        <v>0.006666777781</v>
      </c>
      <c r="N497" s="89">
        <v>43024.0</v>
      </c>
      <c r="O497" s="57">
        <v>35.80246</v>
      </c>
      <c r="P497" s="16">
        <f t="shared" si="3"/>
        <v>0.002702630037</v>
      </c>
      <c r="T497" s="89">
        <v>43024.0</v>
      </c>
      <c r="U497" s="57">
        <v>3.45159</v>
      </c>
      <c r="V497" s="16">
        <f t="shared" si="4"/>
        <v>0.002415434385</v>
      </c>
      <c r="Z497" s="89">
        <v>43024.0</v>
      </c>
      <c r="AA497" s="81" t="s">
        <v>226</v>
      </c>
      <c r="AB497" s="16" t="str">
        <f t="shared" si="5"/>
        <v>#VALUE!</v>
      </c>
      <c r="AF497" s="89">
        <v>43024.0</v>
      </c>
      <c r="AG497" s="57">
        <v>19.28577</v>
      </c>
      <c r="AH497" s="16">
        <f t="shared" si="6"/>
        <v>-0.007035683504</v>
      </c>
      <c r="AL497" s="89">
        <v>43024.0</v>
      </c>
      <c r="AM497" s="57">
        <v>17.18646</v>
      </c>
      <c r="AN497" s="16">
        <f t="shared" si="7"/>
        <v>0.009259618129</v>
      </c>
      <c r="AR497" s="89">
        <v>43024.0</v>
      </c>
      <c r="AS497" s="57">
        <v>3.032318</v>
      </c>
      <c r="AT497" s="16">
        <f t="shared" si="8"/>
        <v>0</v>
      </c>
      <c r="AX497" s="89">
        <v>43024.0</v>
      </c>
      <c r="AY497" s="57">
        <v>0.365081</v>
      </c>
      <c r="AZ497" s="16">
        <f t="shared" si="9"/>
        <v>0</v>
      </c>
      <c r="BD497" s="89">
        <v>43024.0</v>
      </c>
      <c r="BE497" s="57">
        <v>3.414821</v>
      </c>
      <c r="BF497" s="16">
        <f t="shared" si="10"/>
        <v>0.002409725557</v>
      </c>
    </row>
    <row r="498" ht="15.75" customHeight="1">
      <c r="B498" s="89">
        <v>43025.0</v>
      </c>
      <c r="C498" s="57">
        <v>10.18867</v>
      </c>
      <c r="D498" s="16">
        <f t="shared" si="1"/>
        <v>-0.004661799717</v>
      </c>
      <c r="H498" s="89">
        <v>43025.0</v>
      </c>
      <c r="I498" s="57">
        <v>9.908033</v>
      </c>
      <c r="J498" s="16">
        <f t="shared" si="2"/>
        <v>0.03826324748</v>
      </c>
      <c r="N498" s="89">
        <v>43025.0</v>
      </c>
      <c r="O498" s="57">
        <v>35.89896</v>
      </c>
      <c r="P498" s="16">
        <f t="shared" si="3"/>
        <v>0.002695345515</v>
      </c>
      <c r="T498" s="89">
        <v>43025.0</v>
      </c>
      <c r="U498" s="57">
        <v>3.443273</v>
      </c>
      <c r="V498" s="16">
        <f t="shared" si="4"/>
        <v>-0.00240961412</v>
      </c>
      <c r="Z498" s="89">
        <v>43025.0</v>
      </c>
      <c r="AA498" s="81" t="s">
        <v>226</v>
      </c>
      <c r="AB498" s="16" t="str">
        <f t="shared" si="5"/>
        <v>#VALUE!</v>
      </c>
      <c r="AF498" s="89">
        <v>43025.0</v>
      </c>
      <c r="AG498" s="57">
        <v>19.31993</v>
      </c>
      <c r="AH498" s="16">
        <f t="shared" si="6"/>
        <v>0.001771254142</v>
      </c>
      <c r="AL498" s="89">
        <v>43025.0</v>
      </c>
      <c r="AM498" s="57">
        <v>17.3126</v>
      </c>
      <c r="AN498" s="16">
        <f t="shared" si="7"/>
        <v>0.007339498652</v>
      </c>
      <c r="AR498" s="89">
        <v>43025.0</v>
      </c>
      <c r="AS498" s="57">
        <v>3.066776</v>
      </c>
      <c r="AT498" s="16">
        <f t="shared" si="8"/>
        <v>0.0113635839</v>
      </c>
      <c r="AX498" s="89">
        <v>43025.0</v>
      </c>
      <c r="AY498" s="57">
        <v>0.372129</v>
      </c>
      <c r="AZ498" s="16">
        <f t="shared" si="9"/>
        <v>0.01930530485</v>
      </c>
      <c r="BD498" s="89">
        <v>43025.0</v>
      </c>
      <c r="BE498" s="57">
        <v>3.423029</v>
      </c>
      <c r="BF498" s="16">
        <f t="shared" si="10"/>
        <v>0.002403639898</v>
      </c>
    </row>
    <row r="499" ht="15.75" customHeight="1">
      <c r="B499" s="89">
        <v>43026.0</v>
      </c>
      <c r="C499" s="57">
        <v>10.23639</v>
      </c>
      <c r="D499" s="16">
        <f t="shared" si="1"/>
        <v>0.00468363388</v>
      </c>
      <c r="H499" s="89">
        <v>43026.0</v>
      </c>
      <c r="I499" s="57">
        <v>9.964211</v>
      </c>
      <c r="J499" s="16">
        <f t="shared" si="2"/>
        <v>0.005669944781</v>
      </c>
      <c r="N499" s="89">
        <v>43026.0</v>
      </c>
      <c r="O499" s="57">
        <v>35.86037</v>
      </c>
      <c r="P499" s="16">
        <f t="shared" si="3"/>
        <v>-0.001074961503</v>
      </c>
      <c r="T499" s="89">
        <v>43026.0</v>
      </c>
      <c r="U499" s="57">
        <v>3.459907</v>
      </c>
      <c r="V499" s="16">
        <f t="shared" si="4"/>
        <v>0.004830868769</v>
      </c>
      <c r="Z499" s="89">
        <v>43026.0</v>
      </c>
      <c r="AA499" s="81" t="s">
        <v>226</v>
      </c>
      <c r="AB499" s="16" t="str">
        <f t="shared" si="5"/>
        <v>#VALUE!</v>
      </c>
      <c r="AF499" s="89">
        <v>43026.0</v>
      </c>
      <c r="AG499" s="57">
        <v>19.18327</v>
      </c>
      <c r="AH499" s="16">
        <f t="shared" si="6"/>
        <v>-0.007073524594</v>
      </c>
      <c r="AL499" s="89">
        <v>43026.0</v>
      </c>
      <c r="AM499" s="57">
        <v>16.99725</v>
      </c>
      <c r="AN499" s="16">
        <f t="shared" si="7"/>
        <v>-0.01821505724</v>
      </c>
      <c r="AR499" s="89">
        <v>43026.0</v>
      </c>
      <c r="AS499" s="57">
        <v>3.032318</v>
      </c>
      <c r="AT499" s="16">
        <f t="shared" si="8"/>
        <v>-0.01123590376</v>
      </c>
      <c r="AX499" s="89">
        <v>43026.0</v>
      </c>
      <c r="AY499" s="57">
        <v>0.3679</v>
      </c>
      <c r="AZ499" s="16">
        <f t="shared" si="9"/>
        <v>-0.01136433871</v>
      </c>
      <c r="BD499" s="89">
        <v>43026.0</v>
      </c>
      <c r="BE499" s="57">
        <v>3.488699</v>
      </c>
      <c r="BF499" s="16">
        <f t="shared" si="10"/>
        <v>0.01918476297</v>
      </c>
    </row>
    <row r="500" ht="15.75" customHeight="1">
      <c r="B500" s="89">
        <v>43027.0</v>
      </c>
      <c r="C500" s="57">
        <v>10.36365</v>
      </c>
      <c r="D500" s="16">
        <f t="shared" si="1"/>
        <v>0.01243211718</v>
      </c>
      <c r="H500" s="89">
        <v>43027.0</v>
      </c>
      <c r="I500" s="57">
        <v>9.901012</v>
      </c>
      <c r="J500" s="16">
        <f t="shared" si="2"/>
        <v>-0.006342599529</v>
      </c>
      <c r="N500" s="89">
        <v>43027.0</v>
      </c>
      <c r="O500" s="57">
        <v>36.38148</v>
      </c>
      <c r="P500" s="16">
        <f t="shared" si="3"/>
        <v>0.01453164036</v>
      </c>
      <c r="T500" s="89">
        <v>43027.0</v>
      </c>
      <c r="U500" s="57">
        <v>3.568029</v>
      </c>
      <c r="V500" s="16">
        <f t="shared" si="4"/>
        <v>0.0312499729</v>
      </c>
      <c r="Z500" s="89">
        <v>43027.0</v>
      </c>
      <c r="AA500" s="81" t="s">
        <v>226</v>
      </c>
      <c r="AB500" s="16" t="str">
        <f t="shared" si="5"/>
        <v>#VALUE!</v>
      </c>
      <c r="AF500" s="89">
        <v>43027.0</v>
      </c>
      <c r="AG500" s="57">
        <v>19.7299</v>
      </c>
      <c r="AH500" s="16">
        <f t="shared" si="6"/>
        <v>0.02849514186</v>
      </c>
      <c r="AL500" s="89">
        <v>43027.0</v>
      </c>
      <c r="AM500" s="57">
        <v>17.15492</v>
      </c>
      <c r="AN500" s="16">
        <f t="shared" si="7"/>
        <v>0.009276206445</v>
      </c>
      <c r="AR500" s="89">
        <v>43027.0</v>
      </c>
      <c r="AS500" s="57">
        <v>3.058161</v>
      </c>
      <c r="AT500" s="16">
        <f t="shared" si="8"/>
        <v>0.008522523034</v>
      </c>
      <c r="AX500" s="89">
        <v>43027.0</v>
      </c>
      <c r="AY500" s="57">
        <v>0.368182</v>
      </c>
      <c r="AZ500" s="16">
        <f t="shared" si="9"/>
        <v>0.0007665126393</v>
      </c>
      <c r="BD500" s="89">
        <v>43027.0</v>
      </c>
      <c r="BE500" s="57">
        <v>3.349151</v>
      </c>
      <c r="BF500" s="16">
        <f t="shared" si="10"/>
        <v>-0.04000001147</v>
      </c>
    </row>
    <row r="501" ht="15.75" customHeight="1">
      <c r="B501" s="89">
        <v>43028.0</v>
      </c>
      <c r="C501" s="57">
        <v>10.39546</v>
      </c>
      <c r="D501" s="16">
        <f t="shared" si="1"/>
        <v>0.003069381926</v>
      </c>
      <c r="H501" s="89">
        <v>43028.0</v>
      </c>
      <c r="I501" s="57">
        <v>9.872924</v>
      </c>
      <c r="J501" s="16">
        <f t="shared" si="2"/>
        <v>-0.002836881725</v>
      </c>
      <c r="N501" s="89">
        <v>43028.0</v>
      </c>
      <c r="O501" s="57">
        <v>35.78316</v>
      </c>
      <c r="P501" s="16">
        <f t="shared" si="3"/>
        <v>-0.01644573008</v>
      </c>
      <c r="T501" s="89">
        <v>43028.0</v>
      </c>
      <c r="U501" s="57">
        <v>3.559712</v>
      </c>
      <c r="V501" s="16">
        <f t="shared" si="4"/>
        <v>-0.002330978812</v>
      </c>
      <c r="Z501" s="89">
        <v>43028.0</v>
      </c>
      <c r="AA501" s="81" t="s">
        <v>226</v>
      </c>
      <c r="AB501" s="16" t="str">
        <f t="shared" si="5"/>
        <v>#VALUE!</v>
      </c>
      <c r="AF501" s="89">
        <v>43028.0</v>
      </c>
      <c r="AG501" s="57">
        <v>19.95197</v>
      </c>
      <c r="AH501" s="16">
        <f t="shared" si="6"/>
        <v>0.0112555056</v>
      </c>
      <c r="AL501" s="89">
        <v>43028.0</v>
      </c>
      <c r="AM501" s="57">
        <v>16.83958</v>
      </c>
      <c r="AN501" s="16">
        <f t="shared" si="7"/>
        <v>-0.0183818986</v>
      </c>
      <c r="AR501" s="89">
        <v>43028.0</v>
      </c>
      <c r="AS501" s="57">
        <v>3.015089</v>
      </c>
      <c r="AT501" s="16">
        <f t="shared" si="8"/>
        <v>-0.01408428137</v>
      </c>
      <c r="AX501" s="89">
        <v>43028.0</v>
      </c>
      <c r="AY501" s="57">
        <v>0.367337</v>
      </c>
      <c r="AZ501" s="16">
        <f t="shared" si="9"/>
        <v>-0.002295060595</v>
      </c>
      <c r="BD501" s="89">
        <v>43028.0</v>
      </c>
      <c r="BE501" s="57">
        <v>3.29169</v>
      </c>
      <c r="BF501" s="16">
        <f t="shared" si="10"/>
        <v>-0.01715688543</v>
      </c>
    </row>
    <row r="502" ht="15.75" customHeight="1">
      <c r="B502" s="89">
        <v>43031.0</v>
      </c>
      <c r="C502" s="57">
        <v>10.5784</v>
      </c>
      <c r="D502" s="16">
        <f t="shared" si="1"/>
        <v>0.01759806685</v>
      </c>
      <c r="H502" s="89">
        <v>43031.0</v>
      </c>
      <c r="I502" s="57">
        <v>9.830792</v>
      </c>
      <c r="J502" s="16">
        <f t="shared" si="2"/>
        <v>-0.004267428778</v>
      </c>
      <c r="N502" s="89">
        <v>43031.0</v>
      </c>
      <c r="O502" s="57">
        <v>35.64806</v>
      </c>
      <c r="P502" s="16">
        <f t="shared" si="3"/>
        <v>-0.003775518987</v>
      </c>
      <c r="T502" s="89">
        <v>43031.0</v>
      </c>
      <c r="U502" s="57">
        <v>3.568029</v>
      </c>
      <c r="V502" s="16">
        <f t="shared" si="4"/>
        <v>0.002336424969</v>
      </c>
      <c r="Z502" s="89">
        <v>43031.0</v>
      </c>
      <c r="AA502" s="81" t="s">
        <v>226</v>
      </c>
      <c r="AB502" s="16" t="str">
        <f t="shared" si="5"/>
        <v>#VALUE!</v>
      </c>
      <c r="AF502" s="89">
        <v>43031.0</v>
      </c>
      <c r="AG502" s="57">
        <v>18.61956</v>
      </c>
      <c r="AH502" s="16">
        <f t="shared" si="6"/>
        <v>-0.06678087427</v>
      </c>
      <c r="AL502" s="89">
        <v>43031.0</v>
      </c>
      <c r="AM502" s="57">
        <v>16.85534</v>
      </c>
      <c r="AN502" s="16">
        <f t="shared" si="7"/>
        <v>0.0009358903251</v>
      </c>
      <c r="AR502" s="89">
        <v>43031.0</v>
      </c>
      <c r="AS502" s="57">
        <v>2.972016</v>
      </c>
      <c r="AT502" s="16">
        <f t="shared" si="8"/>
        <v>-0.01428581379</v>
      </c>
      <c r="AX502" s="89">
        <v>43031.0</v>
      </c>
      <c r="AY502" s="57">
        <v>0.36649</v>
      </c>
      <c r="AZ502" s="16">
        <f t="shared" si="9"/>
        <v>-0.002305784607</v>
      </c>
      <c r="BD502" s="89">
        <v>43031.0</v>
      </c>
      <c r="BE502" s="57">
        <v>3.267064</v>
      </c>
      <c r="BF502" s="16">
        <f t="shared" si="10"/>
        <v>-0.007481263424</v>
      </c>
    </row>
    <row r="503" ht="15.75" customHeight="1">
      <c r="B503" s="89">
        <v>43032.0</v>
      </c>
      <c r="C503" s="57">
        <v>10.53863</v>
      </c>
      <c r="D503" s="16">
        <f t="shared" si="1"/>
        <v>-0.003759547758</v>
      </c>
      <c r="H503" s="89">
        <v>43032.0</v>
      </c>
      <c r="I503" s="57">
        <v>9.964211</v>
      </c>
      <c r="J503" s="16">
        <f t="shared" si="2"/>
        <v>0.01357154134</v>
      </c>
      <c r="N503" s="89">
        <v>43032.0</v>
      </c>
      <c r="O503" s="57">
        <v>35.82177</v>
      </c>
      <c r="P503" s="16">
        <f t="shared" si="3"/>
        <v>0.004872915945</v>
      </c>
      <c r="T503" s="89">
        <v>43032.0</v>
      </c>
      <c r="U503" s="57">
        <v>3.617932</v>
      </c>
      <c r="V503" s="16">
        <f t="shared" si="4"/>
        <v>0.01398615314</v>
      </c>
      <c r="Z503" s="89">
        <v>43032.0</v>
      </c>
      <c r="AA503" s="81" t="s">
        <v>226</v>
      </c>
      <c r="AB503" s="16" t="str">
        <f t="shared" si="5"/>
        <v>#VALUE!</v>
      </c>
      <c r="AF503" s="89">
        <v>43032.0</v>
      </c>
      <c r="AG503" s="57">
        <v>18.0046</v>
      </c>
      <c r="AH503" s="16">
        <f t="shared" si="6"/>
        <v>-0.03302763331</v>
      </c>
      <c r="AL503" s="89">
        <v>43032.0</v>
      </c>
      <c r="AM503" s="57">
        <v>16.99725</v>
      </c>
      <c r="AN503" s="16">
        <f t="shared" si="7"/>
        <v>0.008419290266</v>
      </c>
      <c r="AR503" s="89">
        <v>43032.0</v>
      </c>
      <c r="AS503" s="57">
        <v>2.946172</v>
      </c>
      <c r="AT503" s="16">
        <f t="shared" si="8"/>
        <v>-0.008695780911</v>
      </c>
      <c r="AX503" s="89">
        <v>43032.0</v>
      </c>
      <c r="AY503" s="57">
        <v>0.367055</v>
      </c>
      <c r="AZ503" s="16">
        <f t="shared" si="9"/>
        <v>0.001541651887</v>
      </c>
      <c r="BD503" s="89">
        <v>43032.0</v>
      </c>
      <c r="BE503" s="57">
        <v>3.258855</v>
      </c>
      <c r="BF503" s="16">
        <f t="shared" si="10"/>
        <v>-0.002512653563</v>
      </c>
    </row>
    <row r="504" ht="15.75" customHeight="1">
      <c r="B504" s="89">
        <v>43033.0</v>
      </c>
      <c r="C504" s="57">
        <v>10.48295</v>
      </c>
      <c r="D504" s="16">
        <f t="shared" si="1"/>
        <v>-0.005283419192</v>
      </c>
      <c r="H504" s="89">
        <v>43033.0</v>
      </c>
      <c r="I504" s="57">
        <v>9.851858</v>
      </c>
      <c r="J504" s="16">
        <f t="shared" si="2"/>
        <v>-0.01127565444</v>
      </c>
      <c r="N504" s="89">
        <v>43033.0</v>
      </c>
      <c r="O504" s="57">
        <v>36.47798</v>
      </c>
      <c r="P504" s="16">
        <f t="shared" si="3"/>
        <v>0.01831874863</v>
      </c>
      <c r="T504" s="89">
        <v>43033.0</v>
      </c>
      <c r="U504" s="57">
        <v>3.70942</v>
      </c>
      <c r="V504" s="16">
        <f t="shared" si="4"/>
        <v>0.02528737411</v>
      </c>
      <c r="Z504" s="89">
        <v>43033.0</v>
      </c>
      <c r="AA504" s="81" t="s">
        <v>226</v>
      </c>
      <c r="AB504" s="16" t="str">
        <f t="shared" si="5"/>
        <v>#VALUE!</v>
      </c>
      <c r="AF504" s="89">
        <v>43033.0</v>
      </c>
      <c r="AG504" s="57">
        <v>17.6288</v>
      </c>
      <c r="AH504" s="16">
        <f t="shared" si="6"/>
        <v>-0.02087244371</v>
      </c>
      <c r="AL504" s="89">
        <v>43033.0</v>
      </c>
      <c r="AM504" s="57">
        <v>17.29683</v>
      </c>
      <c r="AN504" s="16">
        <f t="shared" si="7"/>
        <v>0.01762520408</v>
      </c>
      <c r="AR504" s="89">
        <v>43033.0</v>
      </c>
      <c r="AS504" s="57">
        <v>3.144307</v>
      </c>
      <c r="AT504" s="16">
        <f t="shared" si="8"/>
        <v>0.06725167438</v>
      </c>
      <c r="AX504" s="89">
        <v>43033.0</v>
      </c>
      <c r="AY504" s="57">
        <v>0.368746</v>
      </c>
      <c r="AZ504" s="16">
        <f t="shared" si="9"/>
        <v>0.004606939015</v>
      </c>
      <c r="BD504" s="89">
        <v>43033.0</v>
      </c>
      <c r="BE504" s="57">
        <v>3.275273</v>
      </c>
      <c r="BF504" s="16">
        <f t="shared" si="10"/>
        <v>0.005037965789</v>
      </c>
    </row>
    <row r="505" ht="15.75" customHeight="1">
      <c r="B505" s="89">
        <v>43034.0</v>
      </c>
      <c r="C505" s="57">
        <v>10.49091</v>
      </c>
      <c r="D505" s="16">
        <f t="shared" si="1"/>
        <v>0.0007593282425</v>
      </c>
      <c r="H505" s="89">
        <v>43034.0</v>
      </c>
      <c r="I505" s="57">
        <v>9.809726</v>
      </c>
      <c r="J505" s="16">
        <f t="shared" si="2"/>
        <v>-0.004276553722</v>
      </c>
      <c r="N505" s="89">
        <v>43034.0</v>
      </c>
      <c r="O505" s="57">
        <v>35.89896</v>
      </c>
      <c r="P505" s="16">
        <f t="shared" si="3"/>
        <v>-0.01587313771</v>
      </c>
      <c r="T505" s="89">
        <v>43034.0</v>
      </c>
      <c r="U505" s="57">
        <v>3.717737</v>
      </c>
      <c r="V505" s="16">
        <f t="shared" si="4"/>
        <v>0.002242129497</v>
      </c>
      <c r="Z505" s="89">
        <v>43034.0</v>
      </c>
      <c r="AA505" s="81" t="s">
        <v>226</v>
      </c>
      <c r="AB505" s="16" t="str">
        <f t="shared" si="5"/>
        <v>#VALUE!</v>
      </c>
      <c r="AF505" s="89">
        <v>43034.0</v>
      </c>
      <c r="AG505" s="57">
        <v>17.54339</v>
      </c>
      <c r="AH505" s="16">
        <f t="shared" si="6"/>
        <v>-0.00484491287</v>
      </c>
      <c r="AL505" s="89">
        <v>43034.0</v>
      </c>
      <c r="AM505" s="57">
        <v>17.09185</v>
      </c>
      <c r="AN505" s="16">
        <f t="shared" si="7"/>
        <v>-0.0118507264</v>
      </c>
      <c r="AR505" s="89">
        <v>43034.0</v>
      </c>
      <c r="AS505" s="57">
        <v>3.170151</v>
      </c>
      <c r="AT505" s="16">
        <f t="shared" si="8"/>
        <v>0.008219299197</v>
      </c>
      <c r="AX505" s="89">
        <v>43034.0</v>
      </c>
      <c r="AY505" s="57">
        <v>0.365927</v>
      </c>
      <c r="AZ505" s="16">
        <f t="shared" si="9"/>
        <v>-0.00764482869</v>
      </c>
      <c r="BD505" s="89">
        <v>43034.0</v>
      </c>
      <c r="BE505" s="57">
        <v>3.299898</v>
      </c>
      <c r="BF505" s="16">
        <f t="shared" si="10"/>
        <v>0.00751845724</v>
      </c>
    </row>
    <row r="506" ht="15.75" customHeight="1">
      <c r="B506" s="89">
        <v>43035.0</v>
      </c>
      <c r="C506" s="57">
        <v>10.6818</v>
      </c>
      <c r="D506" s="16">
        <f t="shared" si="1"/>
        <v>0.01819575232</v>
      </c>
      <c r="H506" s="89">
        <v>43035.0</v>
      </c>
      <c r="I506" s="57">
        <v>10.06954</v>
      </c>
      <c r="J506" s="16">
        <f t="shared" si="2"/>
        <v>0.0264853473</v>
      </c>
      <c r="N506" s="89">
        <v>43035.0</v>
      </c>
      <c r="O506" s="57">
        <v>36.18848</v>
      </c>
      <c r="P506" s="16">
        <f t="shared" si="3"/>
        <v>0.008064857589</v>
      </c>
      <c r="T506" s="89">
        <v>43035.0</v>
      </c>
      <c r="U506" s="57">
        <v>3.717737</v>
      </c>
      <c r="V506" s="16">
        <f t="shared" si="4"/>
        <v>0</v>
      </c>
      <c r="Z506" s="89">
        <v>43035.0</v>
      </c>
      <c r="AA506" s="81" t="s">
        <v>226</v>
      </c>
      <c r="AB506" s="16" t="str">
        <f t="shared" si="5"/>
        <v>#VALUE!</v>
      </c>
      <c r="AF506" s="89">
        <v>43035.0</v>
      </c>
      <c r="AG506" s="57">
        <v>17.49214</v>
      </c>
      <c r="AH506" s="16">
        <f t="shared" si="6"/>
        <v>-0.002921328204</v>
      </c>
      <c r="AL506" s="89">
        <v>43035.0</v>
      </c>
      <c r="AM506" s="57">
        <v>16.99725</v>
      </c>
      <c r="AN506" s="16">
        <f t="shared" si="7"/>
        <v>-0.005534801674</v>
      </c>
      <c r="AR506" s="89">
        <v>43035.0</v>
      </c>
      <c r="AS506" s="57">
        <v>3.247681</v>
      </c>
      <c r="AT506" s="16">
        <f t="shared" si="8"/>
        <v>0.0244562483</v>
      </c>
      <c r="AX506" s="89">
        <v>43035.0</v>
      </c>
      <c r="AY506" s="57">
        <v>0.36649</v>
      </c>
      <c r="AZ506" s="16">
        <f t="shared" si="9"/>
        <v>0.001538558237</v>
      </c>
      <c r="BD506" s="89">
        <v>43035.0</v>
      </c>
      <c r="BE506" s="57">
        <v>3.349151</v>
      </c>
      <c r="BF506" s="16">
        <f t="shared" si="10"/>
        <v>0.01492561285</v>
      </c>
    </row>
    <row r="507" ht="15.75" customHeight="1">
      <c r="B507" s="89">
        <v>43038.0</v>
      </c>
      <c r="C507" s="57">
        <v>10.75338</v>
      </c>
      <c r="D507" s="16">
        <f t="shared" si="1"/>
        <v>0.006701117789</v>
      </c>
      <c r="H507" s="89">
        <v>43038.0</v>
      </c>
      <c r="I507" s="57">
        <v>9.95719</v>
      </c>
      <c r="J507" s="16">
        <f t="shared" si="2"/>
        <v>-0.01115741136</v>
      </c>
      <c r="N507" s="89">
        <v>43038.0</v>
      </c>
      <c r="O507" s="57">
        <v>36.40078</v>
      </c>
      <c r="P507" s="16">
        <f t="shared" si="3"/>
        <v>0.005866507795</v>
      </c>
      <c r="T507" s="89">
        <v>43038.0</v>
      </c>
      <c r="U507" s="57">
        <v>3.684469</v>
      </c>
      <c r="V507" s="16">
        <f t="shared" si="4"/>
        <v>-0.008948454396</v>
      </c>
      <c r="Z507" s="89">
        <v>43038.0</v>
      </c>
      <c r="AA507" s="81" t="s">
        <v>226</v>
      </c>
      <c r="AB507" s="16" t="str">
        <f t="shared" si="5"/>
        <v>#VALUE!</v>
      </c>
      <c r="AF507" s="89">
        <v>43038.0</v>
      </c>
      <c r="AG507" s="57">
        <v>17.61171</v>
      </c>
      <c r="AH507" s="16">
        <f t="shared" si="6"/>
        <v>0.006835641608</v>
      </c>
      <c r="AL507" s="89">
        <v>43038.0</v>
      </c>
      <c r="AM507" s="57">
        <v>17.09185</v>
      </c>
      <c r="AN507" s="16">
        <f t="shared" si="7"/>
        <v>0.005565606201</v>
      </c>
      <c r="AR507" s="89">
        <v>43038.0</v>
      </c>
      <c r="AS507" s="57">
        <v>3.239067</v>
      </c>
      <c r="AT507" s="16">
        <f t="shared" si="8"/>
        <v>-0.002652354095</v>
      </c>
      <c r="AX507" s="89">
        <v>43038.0</v>
      </c>
      <c r="AY507" s="57">
        <v>0.374102</v>
      </c>
      <c r="AZ507" s="16">
        <f t="shared" si="9"/>
        <v>0.02077000737</v>
      </c>
      <c r="BD507" s="89">
        <v>43038.0</v>
      </c>
      <c r="BE507" s="57">
        <v>3.455864</v>
      </c>
      <c r="BF507" s="16">
        <f t="shared" si="10"/>
        <v>0.03186270192</v>
      </c>
    </row>
    <row r="508" ht="15.75" customHeight="1">
      <c r="B508" s="89">
        <v>43039.0</v>
      </c>
      <c r="C508" s="57">
        <v>10.85678</v>
      </c>
      <c r="D508" s="16">
        <f t="shared" si="1"/>
        <v>0.009615581333</v>
      </c>
      <c r="H508" s="89">
        <v>43039.0</v>
      </c>
      <c r="I508" s="57">
        <v>9.950166</v>
      </c>
      <c r="J508" s="16">
        <f t="shared" si="2"/>
        <v>-0.0007054199026</v>
      </c>
      <c r="N508" s="89">
        <v>43039.0</v>
      </c>
      <c r="O508" s="57">
        <v>37.25</v>
      </c>
      <c r="P508" s="16">
        <f t="shared" si="3"/>
        <v>0.02332971986</v>
      </c>
      <c r="T508" s="89">
        <v>43039.0</v>
      </c>
      <c r="U508" s="57">
        <v>3.701103</v>
      </c>
      <c r="V508" s="16">
        <f t="shared" si="4"/>
        <v>0.004514626124</v>
      </c>
      <c r="Z508" s="89">
        <v>43039.0</v>
      </c>
      <c r="AA508" s="81" t="s">
        <v>226</v>
      </c>
      <c r="AB508" s="16" t="str">
        <f t="shared" si="5"/>
        <v>#VALUE!</v>
      </c>
      <c r="AF508" s="89">
        <v>43039.0</v>
      </c>
      <c r="AG508" s="57">
        <v>17.69713</v>
      </c>
      <c r="AH508" s="16">
        <f t="shared" si="6"/>
        <v>0.004850182066</v>
      </c>
      <c r="AL508" s="89">
        <v>43039.0</v>
      </c>
      <c r="AM508" s="57">
        <v>17.37567</v>
      </c>
      <c r="AN508" s="16">
        <f t="shared" si="7"/>
        <v>0.01660557517</v>
      </c>
      <c r="AR508" s="89">
        <v>43039.0</v>
      </c>
      <c r="AS508" s="57">
        <v>3.170151</v>
      </c>
      <c r="AT508" s="16">
        <f t="shared" si="8"/>
        <v>-0.02127649721</v>
      </c>
      <c r="AX508" s="89">
        <v>43039.0</v>
      </c>
      <c r="AY508" s="57">
        <v>0.376358</v>
      </c>
      <c r="AZ508" s="16">
        <f t="shared" si="9"/>
        <v>0.006030440896</v>
      </c>
      <c r="BD508" s="89">
        <v>43039.0</v>
      </c>
      <c r="BE508" s="57">
        <v>3.521533</v>
      </c>
      <c r="BF508" s="16">
        <f t="shared" si="10"/>
        <v>0.01900219453</v>
      </c>
    </row>
    <row r="509" ht="15.75" customHeight="1">
      <c r="B509" s="89">
        <v>43040.0</v>
      </c>
      <c r="C509" s="57">
        <v>10.9045</v>
      </c>
      <c r="D509" s="16">
        <f t="shared" si="1"/>
        <v>0.004395410057</v>
      </c>
      <c r="H509" s="89">
        <v>43040.0</v>
      </c>
      <c r="I509" s="57">
        <v>10.46979</v>
      </c>
      <c r="J509" s="16">
        <f t="shared" si="2"/>
        <v>0.05222264634</v>
      </c>
      <c r="N509" s="89">
        <v>43040.0</v>
      </c>
      <c r="O509" s="57">
        <v>37.0377</v>
      </c>
      <c r="P509" s="16">
        <f t="shared" si="3"/>
        <v>-0.005699328859</v>
      </c>
      <c r="T509" s="89">
        <v>43040.0</v>
      </c>
      <c r="U509" s="57">
        <v>3.751005</v>
      </c>
      <c r="V509" s="16">
        <f t="shared" si="4"/>
        <v>0.01348300763</v>
      </c>
      <c r="Z509" s="89">
        <v>43040.0</v>
      </c>
      <c r="AA509" s="81" t="s">
        <v>226</v>
      </c>
      <c r="AB509" s="16" t="str">
        <f t="shared" si="5"/>
        <v>#VALUE!</v>
      </c>
      <c r="AF509" s="89">
        <v>43040.0</v>
      </c>
      <c r="AG509" s="57">
        <v>18.15834</v>
      </c>
      <c r="AH509" s="16">
        <f t="shared" si="6"/>
        <v>0.0260612879</v>
      </c>
      <c r="AL509" s="89">
        <v>43040.0</v>
      </c>
      <c r="AM509" s="57">
        <v>17.50181</v>
      </c>
      <c r="AN509" s="16">
        <f t="shared" si="7"/>
        <v>0.007259576177</v>
      </c>
      <c r="AR509" s="89">
        <v>43040.0</v>
      </c>
      <c r="AS509" s="57">
        <v>3.18738</v>
      </c>
      <c r="AT509" s="16">
        <f t="shared" si="8"/>
        <v>0.005434756893</v>
      </c>
      <c r="AX509" s="89">
        <v>43040.0</v>
      </c>
      <c r="AY509" s="57">
        <v>0.37523</v>
      </c>
      <c r="AZ509" s="16">
        <f t="shared" si="9"/>
        <v>-0.002997146334</v>
      </c>
      <c r="BD509" s="89">
        <v>43040.0</v>
      </c>
      <c r="BE509" s="57">
        <v>3.537951</v>
      </c>
      <c r="BF509" s="16">
        <f t="shared" si="10"/>
        <v>0.004662174116</v>
      </c>
    </row>
    <row r="510" ht="15.75" customHeight="1">
      <c r="B510" s="89">
        <v>43041.0</v>
      </c>
      <c r="C510" s="57">
        <v>11.19083</v>
      </c>
      <c r="D510" s="16">
        <f t="shared" si="1"/>
        <v>0.02625796689</v>
      </c>
      <c r="H510" s="89">
        <v>43041.0</v>
      </c>
      <c r="I510" s="57">
        <v>9.978252</v>
      </c>
      <c r="J510" s="16">
        <f t="shared" si="2"/>
        <v>-0.04694821959</v>
      </c>
      <c r="N510" s="89">
        <v>43041.0</v>
      </c>
      <c r="O510" s="57">
        <v>37.63601</v>
      </c>
      <c r="P510" s="16">
        <f t="shared" si="3"/>
        <v>0.01615408084</v>
      </c>
      <c r="T510" s="89">
        <v>43041.0</v>
      </c>
      <c r="U510" s="57">
        <v>3.825859</v>
      </c>
      <c r="V510" s="16">
        <f t="shared" si="4"/>
        <v>0.01995571853</v>
      </c>
      <c r="Z510" s="89">
        <v>43041.0</v>
      </c>
      <c r="AA510" s="81" t="s">
        <v>226</v>
      </c>
      <c r="AB510" s="16" t="str">
        <f t="shared" si="5"/>
        <v>#VALUE!</v>
      </c>
      <c r="AF510" s="89">
        <v>43041.0</v>
      </c>
      <c r="AG510" s="57">
        <v>18.14126</v>
      </c>
      <c r="AH510" s="16">
        <f t="shared" si="6"/>
        <v>-0.0009406146157</v>
      </c>
      <c r="AL510" s="89">
        <v>43041.0</v>
      </c>
      <c r="AM510" s="57">
        <v>17.76985</v>
      </c>
      <c r="AN510" s="16">
        <f t="shared" si="7"/>
        <v>0.01531498742</v>
      </c>
      <c r="AR510" s="89">
        <v>43041.0</v>
      </c>
      <c r="AS510" s="57">
        <v>3.178765</v>
      </c>
      <c r="AT510" s="16">
        <f t="shared" si="8"/>
        <v>-0.002702846852</v>
      </c>
      <c r="AX510" s="89">
        <v>43041.0</v>
      </c>
      <c r="AY510" s="57">
        <v>0.372411</v>
      </c>
      <c r="AZ510" s="16">
        <f t="shared" si="9"/>
        <v>-0.007512725528</v>
      </c>
      <c r="BD510" s="89">
        <v>43041.0</v>
      </c>
      <c r="BE510" s="57">
        <v>3.488699</v>
      </c>
      <c r="BF510" s="16">
        <f t="shared" si="10"/>
        <v>-0.01392105204</v>
      </c>
    </row>
    <row r="511" ht="15.75" customHeight="1">
      <c r="B511" s="89">
        <v>43042.0</v>
      </c>
      <c r="C511" s="57">
        <v>11.11925</v>
      </c>
      <c r="D511" s="16">
        <f t="shared" si="1"/>
        <v>-0.006396308406</v>
      </c>
      <c r="H511" s="89">
        <v>43042.0</v>
      </c>
      <c r="I511" s="57">
        <v>9.830792</v>
      </c>
      <c r="J511" s="16">
        <f t="shared" si="2"/>
        <v>-0.0147781395</v>
      </c>
      <c r="N511" s="89">
        <v>43042.0</v>
      </c>
      <c r="O511" s="57">
        <v>36.47798</v>
      </c>
      <c r="P511" s="16">
        <f t="shared" si="3"/>
        <v>-0.03076920216</v>
      </c>
      <c r="T511" s="89">
        <v>43042.0</v>
      </c>
      <c r="U511" s="57">
        <v>3.784274</v>
      </c>
      <c r="V511" s="16">
        <f t="shared" si="4"/>
        <v>-0.01086945442</v>
      </c>
      <c r="Z511" s="89">
        <v>43042.0</v>
      </c>
      <c r="AA511" s="81" t="s">
        <v>226</v>
      </c>
      <c r="AB511" s="16" t="str">
        <f t="shared" si="5"/>
        <v>#VALUE!</v>
      </c>
      <c r="AF511" s="89">
        <v>43042.0</v>
      </c>
      <c r="AG511" s="57">
        <v>17.85086</v>
      </c>
      <c r="AH511" s="16">
        <f t="shared" si="6"/>
        <v>-0.0160077084</v>
      </c>
      <c r="AL511" s="89">
        <v>43042.0</v>
      </c>
      <c r="AM511" s="57">
        <v>18.1325</v>
      </c>
      <c r="AN511" s="16">
        <f t="shared" si="7"/>
        <v>0.02040816327</v>
      </c>
      <c r="AR511" s="89">
        <v>43042.0</v>
      </c>
      <c r="AS511" s="57">
        <v>3.204609</v>
      </c>
      <c r="AT511" s="16">
        <f t="shared" si="8"/>
        <v>0.008130201509</v>
      </c>
      <c r="AX511" s="89">
        <v>43042.0</v>
      </c>
      <c r="AY511" s="57">
        <v>0.38848</v>
      </c>
      <c r="AZ511" s="16">
        <f t="shared" si="9"/>
        <v>0.04314856435</v>
      </c>
      <c r="BD511" s="89">
        <v>43042.0</v>
      </c>
      <c r="BE511" s="57">
        <v>3.578994</v>
      </c>
      <c r="BF511" s="16">
        <f t="shared" si="10"/>
        <v>0.02588214116</v>
      </c>
    </row>
    <row r="512" ht="15.75" customHeight="1">
      <c r="B512" s="89">
        <v>43045.0</v>
      </c>
      <c r="C512" s="57">
        <v>11.42149</v>
      </c>
      <c r="D512" s="16">
        <f t="shared" si="1"/>
        <v>0.02718168941</v>
      </c>
      <c r="H512" s="89">
        <v>43045.0</v>
      </c>
      <c r="I512" s="57">
        <v>10.13274</v>
      </c>
      <c r="J512" s="16">
        <f t="shared" si="2"/>
        <v>0.03071451415</v>
      </c>
      <c r="N512" s="89">
        <v>43045.0</v>
      </c>
      <c r="O512" s="57">
        <v>36.90259</v>
      </c>
      <c r="P512" s="16">
        <f t="shared" si="3"/>
        <v>0.01164017306</v>
      </c>
      <c r="T512" s="89">
        <v>43045.0</v>
      </c>
      <c r="U512" s="57">
        <v>3.892395</v>
      </c>
      <c r="V512" s="16">
        <f t="shared" si="4"/>
        <v>0.02857113412</v>
      </c>
      <c r="Z512" s="89">
        <v>43045.0</v>
      </c>
      <c r="AA512" s="81" t="s">
        <v>226</v>
      </c>
      <c r="AB512" s="16" t="str">
        <f t="shared" si="5"/>
        <v>#VALUE!</v>
      </c>
      <c r="AF512" s="89">
        <v>43045.0</v>
      </c>
      <c r="AG512" s="57">
        <v>18.1071</v>
      </c>
      <c r="AH512" s="16">
        <f t="shared" si="6"/>
        <v>0.01435449048</v>
      </c>
      <c r="AL512" s="89">
        <v>43045.0</v>
      </c>
      <c r="AM512" s="57">
        <v>19.55157</v>
      </c>
      <c r="AN512" s="16">
        <f t="shared" si="7"/>
        <v>0.07826113332</v>
      </c>
      <c r="AR512" s="89">
        <v>43045.0</v>
      </c>
      <c r="AS512" s="57">
        <v>3.221838</v>
      </c>
      <c r="AT512" s="16">
        <f t="shared" si="8"/>
        <v>0.005376318921</v>
      </c>
      <c r="AX512" s="89">
        <v>43045.0</v>
      </c>
      <c r="AY512" s="57">
        <v>0.389608</v>
      </c>
      <c r="AZ512" s="16">
        <f t="shared" si="9"/>
        <v>0.002903624382</v>
      </c>
      <c r="BD512" s="89">
        <v>43045.0</v>
      </c>
      <c r="BE512" s="57">
        <v>3.636456</v>
      </c>
      <c r="BF512" s="16">
        <f t="shared" si="10"/>
        <v>0.01605534963</v>
      </c>
    </row>
    <row r="513" ht="15.75" customHeight="1">
      <c r="B513" s="89">
        <v>43046.0</v>
      </c>
      <c r="C513" s="57">
        <v>11.17492</v>
      </c>
      <c r="D513" s="16">
        <f t="shared" si="1"/>
        <v>-0.02158825162</v>
      </c>
      <c r="H513" s="89">
        <v>43046.0</v>
      </c>
      <c r="I513" s="57">
        <v>10.09763</v>
      </c>
      <c r="J513" s="16">
        <f t="shared" si="2"/>
        <v>-0.003465005517</v>
      </c>
      <c r="N513" s="89">
        <v>43046.0</v>
      </c>
      <c r="O513" s="57">
        <v>36.18848</v>
      </c>
      <c r="P513" s="16">
        <f t="shared" si="3"/>
        <v>-0.01935121627</v>
      </c>
      <c r="T513" s="89">
        <v>43046.0</v>
      </c>
      <c r="U513" s="57">
        <v>3.859128</v>
      </c>
      <c r="V513" s="16">
        <f t="shared" si="4"/>
        <v>-0.008546665999</v>
      </c>
      <c r="Z513" s="89">
        <v>43046.0</v>
      </c>
      <c r="AA513" s="81" t="s">
        <v>226</v>
      </c>
      <c r="AB513" s="16" t="str">
        <f t="shared" si="5"/>
        <v>#VALUE!</v>
      </c>
      <c r="AF513" s="89">
        <v>43046.0</v>
      </c>
      <c r="AG513" s="57">
        <v>17.74837</v>
      </c>
      <c r="AH513" s="16">
        <f t="shared" si="6"/>
        <v>-0.01981156563</v>
      </c>
      <c r="AL513" s="89">
        <v>43046.0</v>
      </c>
      <c r="AM513" s="57">
        <v>20.81296</v>
      </c>
      <c r="AN513" s="16">
        <f t="shared" si="7"/>
        <v>0.06451604654</v>
      </c>
      <c r="AR513" s="89">
        <v>43046.0</v>
      </c>
      <c r="AS513" s="57">
        <v>3.273525</v>
      </c>
      <c r="AT513" s="16">
        <f t="shared" si="8"/>
        <v>0.01604270606</v>
      </c>
      <c r="AX513" s="89">
        <v>43046.0</v>
      </c>
      <c r="AY513" s="57">
        <v>0.383406</v>
      </c>
      <c r="AZ513" s="16">
        <f t="shared" si="9"/>
        <v>-0.0159185643</v>
      </c>
      <c r="BD513" s="89">
        <v>43046.0</v>
      </c>
      <c r="BE513" s="57">
        <v>3.628247</v>
      </c>
      <c r="BF513" s="16">
        <f t="shared" si="10"/>
        <v>-0.002257417662</v>
      </c>
    </row>
    <row r="514" ht="15.75" customHeight="1">
      <c r="B514" s="89">
        <v>43047.0</v>
      </c>
      <c r="C514" s="57">
        <v>11.13516</v>
      </c>
      <c r="D514" s="16">
        <f t="shared" si="1"/>
        <v>-0.003557967305</v>
      </c>
      <c r="H514" s="89">
        <v>43047.0</v>
      </c>
      <c r="I514" s="57">
        <v>9.837813</v>
      </c>
      <c r="J514" s="16">
        <f t="shared" si="2"/>
        <v>-0.02573049319</v>
      </c>
      <c r="N514" s="89">
        <v>43047.0</v>
      </c>
      <c r="O514" s="57">
        <v>35.84106</v>
      </c>
      <c r="P514" s="16">
        <f t="shared" si="3"/>
        <v>-0.00960029269</v>
      </c>
      <c r="T514" s="89">
        <v>43047.0</v>
      </c>
      <c r="U514" s="57">
        <v>3.950615</v>
      </c>
      <c r="V514" s="16">
        <f t="shared" si="4"/>
        <v>0.02370665083</v>
      </c>
      <c r="Z514" s="89">
        <v>43047.0</v>
      </c>
      <c r="AA514" s="81" t="s">
        <v>226</v>
      </c>
      <c r="AB514" s="16" t="str">
        <f t="shared" si="5"/>
        <v>#VALUE!</v>
      </c>
      <c r="AF514" s="89">
        <v>43047.0</v>
      </c>
      <c r="AG514" s="57">
        <v>17.76545</v>
      </c>
      <c r="AH514" s="16">
        <f t="shared" si="6"/>
        <v>0.0009623418939</v>
      </c>
      <c r="AL514" s="89">
        <v>43047.0</v>
      </c>
      <c r="AM514" s="57">
        <v>19.85115</v>
      </c>
      <c r="AN514" s="16">
        <f t="shared" si="7"/>
        <v>-0.04621207171</v>
      </c>
      <c r="AR514" s="89">
        <v>43047.0</v>
      </c>
      <c r="AS514" s="57">
        <v>3.032318</v>
      </c>
      <c r="AT514" s="16">
        <f t="shared" si="8"/>
        <v>-0.07368417837</v>
      </c>
      <c r="AX514" s="89">
        <v>43047.0</v>
      </c>
      <c r="AY514" s="57">
        <v>0.37664</v>
      </c>
      <c r="AZ514" s="16">
        <f t="shared" si="9"/>
        <v>-0.01764708951</v>
      </c>
      <c r="BD514" s="89">
        <v>43047.0</v>
      </c>
      <c r="BE514" s="57">
        <v>3.562578</v>
      </c>
      <c r="BF514" s="16">
        <f t="shared" si="10"/>
        <v>-0.01809937416</v>
      </c>
    </row>
    <row r="515" ht="15.75" customHeight="1">
      <c r="B515" s="89">
        <v>43048.0</v>
      </c>
      <c r="C515" s="57">
        <v>10.06141</v>
      </c>
      <c r="D515" s="16">
        <f t="shared" si="1"/>
        <v>-0.09642878953</v>
      </c>
      <c r="H515" s="89">
        <v>43048.0</v>
      </c>
      <c r="I515" s="57">
        <v>9.886969</v>
      </c>
      <c r="J515" s="16">
        <f t="shared" si="2"/>
        <v>0.004996638989</v>
      </c>
      <c r="N515" s="89">
        <v>43048.0</v>
      </c>
      <c r="O515" s="57">
        <v>35.60946</v>
      </c>
      <c r="P515" s="16">
        <f t="shared" si="3"/>
        <v>-0.006461862456</v>
      </c>
      <c r="T515" s="89">
        <v>43048.0</v>
      </c>
      <c r="U515" s="57">
        <v>3.892395</v>
      </c>
      <c r="V515" s="16">
        <f t="shared" si="4"/>
        <v>-0.01473694602</v>
      </c>
      <c r="Z515" s="89">
        <v>43048.0</v>
      </c>
      <c r="AA515" s="81" t="s">
        <v>226</v>
      </c>
      <c r="AB515" s="16" t="str">
        <f t="shared" si="5"/>
        <v>#VALUE!</v>
      </c>
      <c r="AF515" s="89">
        <v>43048.0</v>
      </c>
      <c r="AG515" s="57">
        <v>17.56046</v>
      </c>
      <c r="AH515" s="16">
        <f t="shared" si="6"/>
        <v>-0.01153868886</v>
      </c>
      <c r="AL515" s="89">
        <v>43048.0</v>
      </c>
      <c r="AM515" s="57">
        <v>18.70013</v>
      </c>
      <c r="AN515" s="16">
        <f t="shared" si="7"/>
        <v>-0.05798253502</v>
      </c>
      <c r="AR515" s="89">
        <v>43048.0</v>
      </c>
      <c r="AS515" s="57">
        <v>2.963401</v>
      </c>
      <c r="AT515" s="16">
        <f t="shared" si="8"/>
        <v>-0.02272749758</v>
      </c>
      <c r="AX515" s="89">
        <v>43048.0</v>
      </c>
      <c r="AY515" s="57">
        <v>0.366209</v>
      </c>
      <c r="AZ515" s="16">
        <f t="shared" si="9"/>
        <v>-0.02769488105</v>
      </c>
      <c r="BD515" s="89">
        <v>43048.0</v>
      </c>
      <c r="BE515" s="57">
        <v>3.390194</v>
      </c>
      <c r="BF515" s="16">
        <f t="shared" si="10"/>
        <v>-0.0483874318</v>
      </c>
    </row>
    <row r="516" ht="15.75" customHeight="1">
      <c r="B516" s="89">
        <v>43049.0</v>
      </c>
      <c r="C516" s="57">
        <v>9.870521</v>
      </c>
      <c r="D516" s="16">
        <f t="shared" si="1"/>
        <v>-0.01897239055</v>
      </c>
      <c r="H516" s="89">
        <v>43049.0</v>
      </c>
      <c r="I516" s="57">
        <v>9.725461</v>
      </c>
      <c r="J516" s="16">
        <f t="shared" si="2"/>
        <v>-0.01633544112</v>
      </c>
      <c r="N516" s="89">
        <v>43049.0</v>
      </c>
      <c r="O516" s="57">
        <v>35.70596</v>
      </c>
      <c r="P516" s="16">
        <f t="shared" si="3"/>
        <v>0.00270995404</v>
      </c>
      <c r="T516" s="89">
        <v>43049.0</v>
      </c>
      <c r="U516" s="57">
        <v>3.917347</v>
      </c>
      <c r="V516" s="16">
        <f t="shared" si="4"/>
        <v>0.006410449094</v>
      </c>
      <c r="Z516" s="89">
        <v>43049.0</v>
      </c>
      <c r="AA516" s="81" t="s">
        <v>226</v>
      </c>
      <c r="AB516" s="16" t="str">
        <f t="shared" si="5"/>
        <v>#VALUE!</v>
      </c>
      <c r="AF516" s="89">
        <v>43049.0</v>
      </c>
      <c r="AG516" s="57">
        <v>17.37256</v>
      </c>
      <c r="AH516" s="16">
        <f t="shared" si="6"/>
        <v>-0.01070017528</v>
      </c>
      <c r="AL516" s="89">
        <v>43049.0</v>
      </c>
      <c r="AM516" s="57">
        <v>19.47273</v>
      </c>
      <c r="AN516" s="16">
        <f t="shared" si="7"/>
        <v>0.0413152208</v>
      </c>
      <c r="AR516" s="89">
        <v>43049.0</v>
      </c>
      <c r="AS516" s="57">
        <v>2.877256</v>
      </c>
      <c r="AT516" s="16">
        <f t="shared" si="8"/>
        <v>-0.02906963992</v>
      </c>
      <c r="AX516" s="89">
        <v>43049.0</v>
      </c>
      <c r="AY516" s="57">
        <v>0.377767</v>
      </c>
      <c r="AZ516" s="16">
        <f t="shared" si="9"/>
        <v>0.03156121231</v>
      </c>
      <c r="BD516" s="89">
        <v>43049.0</v>
      </c>
      <c r="BE516" s="57">
        <v>3.29169</v>
      </c>
      <c r="BF516" s="16">
        <f t="shared" si="10"/>
        <v>-0.02905556437</v>
      </c>
    </row>
    <row r="517" ht="15.75" customHeight="1">
      <c r="B517" s="89">
        <v>43052.0</v>
      </c>
      <c r="C517" s="57">
        <v>10.11709</v>
      </c>
      <c r="D517" s="16">
        <f t="shared" si="1"/>
        <v>0.02498034298</v>
      </c>
      <c r="H517" s="89">
        <v>43052.0</v>
      </c>
      <c r="I517" s="57">
        <v>9.767593</v>
      </c>
      <c r="J517" s="16">
        <f t="shared" si="2"/>
        <v>0.004332133973</v>
      </c>
      <c r="N517" s="89">
        <v>43052.0</v>
      </c>
      <c r="O517" s="57">
        <v>35.70596</v>
      </c>
      <c r="P517" s="16">
        <f t="shared" si="3"/>
        <v>0</v>
      </c>
      <c r="T517" s="89">
        <v>43052.0</v>
      </c>
      <c r="U517" s="57">
        <v>3.875761</v>
      </c>
      <c r="V517" s="16">
        <f t="shared" si="4"/>
        <v>-0.01061585813</v>
      </c>
      <c r="Z517" s="89">
        <v>43052.0</v>
      </c>
      <c r="AA517" s="81" t="s">
        <v>226</v>
      </c>
      <c r="AB517" s="16" t="str">
        <f t="shared" si="5"/>
        <v>#VALUE!</v>
      </c>
      <c r="AF517" s="89">
        <v>43052.0</v>
      </c>
      <c r="AG517" s="57">
        <v>17.25299</v>
      </c>
      <c r="AH517" s="16">
        <f t="shared" si="6"/>
        <v>-0.006882693167</v>
      </c>
      <c r="AL517" s="89">
        <v>43052.0</v>
      </c>
      <c r="AM517" s="57">
        <v>18.98394</v>
      </c>
      <c r="AN517" s="16">
        <f t="shared" si="7"/>
        <v>-0.02510125699</v>
      </c>
      <c r="AR517" s="89">
        <v>43052.0</v>
      </c>
      <c r="AS517" s="57">
        <v>2.88587</v>
      </c>
      <c r="AT517" s="16">
        <f t="shared" si="8"/>
        <v>0.002993824672</v>
      </c>
      <c r="AX517" s="89">
        <v>43052.0</v>
      </c>
      <c r="AY517" s="57">
        <v>0.36649</v>
      </c>
      <c r="AZ517" s="16">
        <f t="shared" si="9"/>
        <v>-0.02985173401</v>
      </c>
      <c r="BD517" s="89">
        <v>43052.0</v>
      </c>
      <c r="BE517" s="57">
        <v>3.168559</v>
      </c>
      <c r="BF517" s="16">
        <f t="shared" si="10"/>
        <v>-0.03740662092</v>
      </c>
    </row>
    <row r="518" ht="15.75" customHeight="1">
      <c r="B518" s="89">
        <v>43053.0</v>
      </c>
      <c r="C518" s="57">
        <v>9.989827</v>
      </c>
      <c r="D518" s="16">
        <f t="shared" si="1"/>
        <v>-0.01257901234</v>
      </c>
      <c r="H518" s="89">
        <v>43053.0</v>
      </c>
      <c r="I518" s="57">
        <v>9.936121</v>
      </c>
      <c r="J518" s="16">
        <f t="shared" si="2"/>
        <v>0.01725379016</v>
      </c>
      <c r="N518" s="89">
        <v>43053.0</v>
      </c>
      <c r="O518" s="57">
        <v>35.74457</v>
      </c>
      <c r="P518" s="16">
        <f t="shared" si="3"/>
        <v>0.00108133208</v>
      </c>
      <c r="T518" s="89">
        <v>43053.0</v>
      </c>
      <c r="U518" s="57">
        <v>3.825859</v>
      </c>
      <c r="V518" s="16">
        <f t="shared" si="4"/>
        <v>-0.01287540692</v>
      </c>
      <c r="Z518" s="89">
        <v>43053.0</v>
      </c>
      <c r="AA518" s="81" t="s">
        <v>226</v>
      </c>
      <c r="AB518" s="16" t="str">
        <f t="shared" si="5"/>
        <v>#VALUE!</v>
      </c>
      <c r="AF518" s="89">
        <v>43053.0</v>
      </c>
      <c r="AG518" s="57">
        <v>17.32132</v>
      </c>
      <c r="AH518" s="16">
        <f t="shared" si="6"/>
        <v>0.003960472938</v>
      </c>
      <c r="AL518" s="89">
        <v>43053.0</v>
      </c>
      <c r="AM518" s="57">
        <v>18.87357</v>
      </c>
      <c r="AN518" s="16">
        <f t="shared" si="7"/>
        <v>-0.005813861611</v>
      </c>
      <c r="AR518" s="89">
        <v>43053.0</v>
      </c>
      <c r="AS518" s="57">
        <v>2.894485</v>
      </c>
      <c r="AT518" s="16">
        <f t="shared" si="8"/>
        <v>0.002985234955</v>
      </c>
      <c r="AX518" s="89">
        <v>43053.0</v>
      </c>
      <c r="AY518" s="57">
        <v>0.36649</v>
      </c>
      <c r="AZ518" s="16">
        <f t="shared" si="9"/>
        <v>0</v>
      </c>
      <c r="BD518" s="89">
        <v>43053.0</v>
      </c>
      <c r="BE518" s="57">
        <v>3.168559</v>
      </c>
      <c r="BF518" s="16">
        <f t="shared" si="10"/>
        <v>0</v>
      </c>
    </row>
    <row r="519" ht="15.75" customHeight="1">
      <c r="B519" s="89">
        <v>43054.0</v>
      </c>
      <c r="C519" s="57">
        <v>9.735307</v>
      </c>
      <c r="D519" s="16">
        <f t="shared" si="1"/>
        <v>-0.02547791869</v>
      </c>
      <c r="H519" s="89">
        <v>43054.0</v>
      </c>
      <c r="I519" s="57">
        <v>10.00634</v>
      </c>
      <c r="J519" s="16">
        <f t="shared" si="2"/>
        <v>0.007067043568</v>
      </c>
      <c r="N519" s="89">
        <v>43054.0</v>
      </c>
      <c r="O519" s="57">
        <v>35.70596</v>
      </c>
      <c r="P519" s="16">
        <f t="shared" si="3"/>
        <v>-0.001080164064</v>
      </c>
      <c r="T519" s="89">
        <v>43054.0</v>
      </c>
      <c r="U519" s="57">
        <v>3.692786</v>
      </c>
      <c r="V519" s="16">
        <f t="shared" si="4"/>
        <v>-0.03478251551</v>
      </c>
      <c r="Z519" s="89">
        <v>43054.0</v>
      </c>
      <c r="AA519" s="81" t="s">
        <v>226</v>
      </c>
      <c r="AB519" s="16" t="str">
        <f t="shared" si="5"/>
        <v>#VALUE!</v>
      </c>
      <c r="AF519" s="89">
        <v>43054.0</v>
      </c>
      <c r="AG519" s="57">
        <v>17.59463</v>
      </c>
      <c r="AH519" s="16">
        <f t="shared" si="6"/>
        <v>0.01577882055</v>
      </c>
      <c r="AL519" s="89">
        <v>43054.0</v>
      </c>
      <c r="AM519" s="57">
        <v>18.29018</v>
      </c>
      <c r="AN519" s="16">
        <f t="shared" si="7"/>
        <v>-0.03091042129</v>
      </c>
      <c r="AR519" s="89">
        <v>43054.0</v>
      </c>
      <c r="AS519" s="57">
        <v>2.834183</v>
      </c>
      <c r="AT519" s="16">
        <f t="shared" si="8"/>
        <v>-0.02083341251</v>
      </c>
      <c r="AX519" s="89">
        <v>43054.0</v>
      </c>
      <c r="AY519" s="57">
        <v>0.356623</v>
      </c>
      <c r="AZ519" s="16">
        <f t="shared" si="9"/>
        <v>-0.02692297198</v>
      </c>
      <c r="BD519" s="89">
        <v>43054.0</v>
      </c>
      <c r="BE519" s="57">
        <v>3.10289</v>
      </c>
      <c r="BF519" s="16">
        <f t="shared" si="10"/>
        <v>-0.02072519401</v>
      </c>
    </row>
    <row r="520" ht="15.75" customHeight="1">
      <c r="B520" s="89">
        <v>43055.0</v>
      </c>
      <c r="C520" s="57">
        <v>9.663724</v>
      </c>
      <c r="D520" s="16">
        <f t="shared" si="1"/>
        <v>-0.007352926826</v>
      </c>
      <c r="H520" s="89">
        <v>43055.0</v>
      </c>
      <c r="I520" s="57">
        <v>9.99932</v>
      </c>
      <c r="J520" s="16">
        <f t="shared" si="2"/>
        <v>-0.000701555214</v>
      </c>
      <c r="N520" s="89">
        <v>43055.0</v>
      </c>
      <c r="O520" s="57">
        <v>35.60946</v>
      </c>
      <c r="P520" s="16">
        <f t="shared" si="3"/>
        <v>-0.002702630037</v>
      </c>
      <c r="T520" s="89">
        <v>43055.0</v>
      </c>
      <c r="U520" s="57">
        <v>3.70942</v>
      </c>
      <c r="V520" s="16">
        <f t="shared" si="4"/>
        <v>0.004504458152</v>
      </c>
      <c r="Z520" s="89">
        <v>43055.0</v>
      </c>
      <c r="AA520" s="81" t="s">
        <v>226</v>
      </c>
      <c r="AB520" s="16" t="str">
        <f t="shared" si="5"/>
        <v>#VALUE!</v>
      </c>
      <c r="AF520" s="89">
        <v>43055.0</v>
      </c>
      <c r="AG520" s="57">
        <v>17.40673</v>
      </c>
      <c r="AH520" s="16">
        <f t="shared" si="6"/>
        <v>-0.01067939479</v>
      </c>
      <c r="AL520" s="89">
        <v>43055.0</v>
      </c>
      <c r="AM520" s="57">
        <v>18.82627</v>
      </c>
      <c r="AN520" s="16">
        <f t="shared" si="7"/>
        <v>0.02931026376</v>
      </c>
      <c r="AR520" s="89">
        <v>43055.0</v>
      </c>
      <c r="AS520" s="57">
        <v>2.799726</v>
      </c>
      <c r="AT520" s="16">
        <f t="shared" si="8"/>
        <v>-0.01215764825</v>
      </c>
      <c r="AX520" s="89">
        <v>43055.0</v>
      </c>
      <c r="AY520" s="57">
        <v>0.353805</v>
      </c>
      <c r="AZ520" s="16">
        <f t="shared" si="9"/>
        <v>-0.007901902009</v>
      </c>
      <c r="BD520" s="89">
        <v>43055.0</v>
      </c>
      <c r="BE520" s="57">
        <v>3.045429</v>
      </c>
      <c r="BF520" s="16">
        <f t="shared" si="10"/>
        <v>-0.01851854239</v>
      </c>
    </row>
    <row r="521" ht="15.75" customHeight="1">
      <c r="B521" s="89">
        <v>43056.0</v>
      </c>
      <c r="C521" s="57">
        <v>9.926194</v>
      </c>
      <c r="D521" s="16">
        <f t="shared" si="1"/>
        <v>0.02716033695</v>
      </c>
      <c r="H521" s="89">
        <v>43056.0</v>
      </c>
      <c r="I521" s="57">
        <v>10.02741</v>
      </c>
      <c r="J521" s="16">
        <f t="shared" si="2"/>
        <v>0.002809191025</v>
      </c>
      <c r="N521" s="89">
        <v>43056.0</v>
      </c>
      <c r="O521" s="57">
        <v>35.60946</v>
      </c>
      <c r="P521" s="16">
        <f t="shared" si="3"/>
        <v>0</v>
      </c>
      <c r="T521" s="89">
        <v>43056.0</v>
      </c>
      <c r="U521" s="57">
        <v>3.667834</v>
      </c>
      <c r="V521" s="16">
        <f t="shared" si="4"/>
        <v>-0.01121091707</v>
      </c>
      <c r="Z521" s="89">
        <v>43056.0</v>
      </c>
      <c r="AA521" s="81" t="s">
        <v>226</v>
      </c>
      <c r="AB521" s="16" t="str">
        <f t="shared" si="5"/>
        <v>#VALUE!</v>
      </c>
      <c r="AF521" s="89">
        <v>43056.0</v>
      </c>
      <c r="AG521" s="57">
        <v>16.75761</v>
      </c>
      <c r="AH521" s="16">
        <f t="shared" si="6"/>
        <v>-0.03729132353</v>
      </c>
      <c r="AL521" s="89">
        <v>43056.0</v>
      </c>
      <c r="AM521" s="57">
        <v>19.12584</v>
      </c>
      <c r="AN521" s="16">
        <f t="shared" si="7"/>
        <v>0.01591233951</v>
      </c>
      <c r="AR521" s="89">
        <v>43056.0</v>
      </c>
      <c r="AS521" s="57">
        <v>2.773882</v>
      </c>
      <c r="AT521" s="16">
        <f t="shared" si="8"/>
        <v>-0.00923090331</v>
      </c>
      <c r="AX521" s="89">
        <v>43056.0</v>
      </c>
      <c r="AY521" s="57">
        <v>0.34281</v>
      </c>
      <c r="AZ521" s="16">
        <f t="shared" si="9"/>
        <v>-0.03107644041</v>
      </c>
      <c r="BD521" s="89">
        <v>43056.0</v>
      </c>
      <c r="BE521" s="57">
        <v>2.946924</v>
      </c>
      <c r="BF521" s="16">
        <f t="shared" si="10"/>
        <v>-0.03234519669</v>
      </c>
    </row>
    <row r="522" ht="15.75" customHeight="1">
      <c r="B522" s="89">
        <v>43059.0</v>
      </c>
      <c r="C522" s="57">
        <v>9.775076</v>
      </c>
      <c r="D522" s="16">
        <f t="shared" si="1"/>
        <v>-0.01522416346</v>
      </c>
      <c r="H522" s="89">
        <v>43059.0</v>
      </c>
      <c r="I522" s="57">
        <v>9.950166</v>
      </c>
      <c r="J522" s="16">
        <f t="shared" si="2"/>
        <v>-0.007703285295</v>
      </c>
      <c r="N522" s="89">
        <v>43059.0</v>
      </c>
      <c r="O522" s="57">
        <v>35.64806</v>
      </c>
      <c r="P522" s="16">
        <f t="shared" si="3"/>
        <v>0.001083981616</v>
      </c>
      <c r="T522" s="89">
        <v>43059.0</v>
      </c>
      <c r="U522" s="57">
        <v>3.617932</v>
      </c>
      <c r="V522" s="16">
        <f t="shared" si="4"/>
        <v>-0.01360530493</v>
      </c>
      <c r="Z522" s="89">
        <v>43059.0</v>
      </c>
      <c r="AA522" s="81" t="s">
        <v>226</v>
      </c>
      <c r="AB522" s="16" t="str">
        <f t="shared" si="5"/>
        <v>#VALUE!</v>
      </c>
      <c r="AF522" s="89">
        <v>43059.0</v>
      </c>
      <c r="AG522" s="57">
        <v>16.7149</v>
      </c>
      <c r="AH522" s="16">
        <f t="shared" si="6"/>
        <v>-0.002548692803</v>
      </c>
      <c r="AL522" s="89">
        <v>43059.0</v>
      </c>
      <c r="AM522" s="57">
        <v>18.46362</v>
      </c>
      <c r="AN522" s="16">
        <f t="shared" si="7"/>
        <v>-0.0346243616</v>
      </c>
      <c r="AR522" s="89">
        <v>43059.0</v>
      </c>
      <c r="AS522" s="57">
        <v>2.71358</v>
      </c>
      <c r="AT522" s="16">
        <f t="shared" si="8"/>
        <v>-0.02173920881</v>
      </c>
      <c r="AX522" s="89">
        <v>43059.0</v>
      </c>
      <c r="AY522" s="57">
        <v>0.336608</v>
      </c>
      <c r="AZ522" s="16">
        <f t="shared" si="9"/>
        <v>-0.01809165427</v>
      </c>
      <c r="BD522" s="89">
        <v>43059.0</v>
      </c>
      <c r="BE522" s="57">
        <v>2.758124</v>
      </c>
      <c r="BF522" s="16">
        <f t="shared" si="10"/>
        <v>-0.06406680322</v>
      </c>
    </row>
    <row r="523" ht="15.75" customHeight="1">
      <c r="B523" s="89">
        <v>43060.0</v>
      </c>
      <c r="C523" s="57">
        <v>10.10913</v>
      </c>
      <c r="D523" s="16">
        <f t="shared" si="1"/>
        <v>0.03417405655</v>
      </c>
      <c r="H523" s="89">
        <v>43060.0</v>
      </c>
      <c r="I523" s="57">
        <v>10.11167</v>
      </c>
      <c r="J523" s="16">
        <f t="shared" si="2"/>
        <v>0.016231287</v>
      </c>
      <c r="N523" s="89">
        <v>43060.0</v>
      </c>
      <c r="O523" s="57">
        <v>35.57085</v>
      </c>
      <c r="P523" s="16">
        <f t="shared" si="3"/>
        <v>-0.002165896265</v>
      </c>
      <c r="T523" s="89">
        <v>43060.0</v>
      </c>
      <c r="U523" s="57">
        <v>3.692786</v>
      </c>
      <c r="V523" s="16">
        <f t="shared" si="4"/>
        <v>0.02068971998</v>
      </c>
      <c r="Z523" s="89">
        <v>43060.0</v>
      </c>
      <c r="AA523" s="81" t="s">
        <v>226</v>
      </c>
      <c r="AB523" s="16" t="str">
        <f t="shared" si="5"/>
        <v>#VALUE!</v>
      </c>
      <c r="AF523" s="89">
        <v>43060.0</v>
      </c>
      <c r="AG523" s="57">
        <v>16.77469</v>
      </c>
      <c r="AH523" s="16">
        <f t="shared" si="6"/>
        <v>0.003577048023</v>
      </c>
      <c r="AL523" s="89">
        <v>43060.0</v>
      </c>
      <c r="AM523" s="57">
        <v>18.52669</v>
      </c>
      <c r="AN523" s="16">
        <f t="shared" si="7"/>
        <v>0.003415906523</v>
      </c>
      <c r="AR523" s="89">
        <v>43060.0</v>
      </c>
      <c r="AS523" s="57">
        <v>2.756653</v>
      </c>
      <c r="AT523" s="16">
        <f t="shared" si="8"/>
        <v>0.01587312701</v>
      </c>
      <c r="AX523" s="89">
        <v>43060.0</v>
      </c>
      <c r="AY523" s="57">
        <v>0.342246</v>
      </c>
      <c r="AZ523" s="16">
        <f t="shared" si="9"/>
        <v>0.01674945337</v>
      </c>
      <c r="BD523" s="89">
        <v>43060.0</v>
      </c>
      <c r="BE523" s="57">
        <v>2.840211</v>
      </c>
      <c r="BF523" s="16">
        <f t="shared" si="10"/>
        <v>0.02976189613</v>
      </c>
    </row>
    <row r="524" ht="15.75" customHeight="1">
      <c r="B524" s="89">
        <v>43061.0</v>
      </c>
      <c r="C524" s="57">
        <v>10.10118</v>
      </c>
      <c r="D524" s="16">
        <f t="shared" si="1"/>
        <v>-0.0007864178223</v>
      </c>
      <c r="H524" s="89">
        <v>43061.0</v>
      </c>
      <c r="I524" s="57">
        <v>10.00634</v>
      </c>
      <c r="J524" s="16">
        <f t="shared" si="2"/>
        <v>-0.01041667697</v>
      </c>
      <c r="N524" s="89">
        <v>43061.0</v>
      </c>
      <c r="O524" s="57">
        <v>35.72527</v>
      </c>
      <c r="P524" s="16">
        <f t="shared" si="3"/>
        <v>0.004341195108</v>
      </c>
      <c r="T524" s="89">
        <v>43061.0</v>
      </c>
      <c r="U524" s="57">
        <v>3.726053</v>
      </c>
      <c r="V524" s="16">
        <f t="shared" si="4"/>
        <v>0.009008645505</v>
      </c>
      <c r="Z524" s="89">
        <v>43061.0</v>
      </c>
      <c r="AA524" s="81" t="s">
        <v>226</v>
      </c>
      <c r="AB524" s="16" t="str">
        <f t="shared" si="5"/>
        <v>#VALUE!</v>
      </c>
      <c r="AF524" s="89">
        <v>43061.0</v>
      </c>
      <c r="AG524" s="57">
        <v>16.5697</v>
      </c>
      <c r="AH524" s="16">
        <f t="shared" si="6"/>
        <v>-0.01222019602</v>
      </c>
      <c r="AL524" s="89">
        <v>43061.0</v>
      </c>
      <c r="AM524" s="57">
        <v>19.47273</v>
      </c>
      <c r="AN524" s="16">
        <f t="shared" si="7"/>
        <v>0.05106362766</v>
      </c>
      <c r="AR524" s="89">
        <v>43061.0</v>
      </c>
      <c r="AS524" s="57">
        <v>2.782496</v>
      </c>
      <c r="AT524" s="16">
        <f t="shared" si="8"/>
        <v>0.009374774409</v>
      </c>
      <c r="AX524" s="89">
        <v>43061.0</v>
      </c>
      <c r="AY524" s="57">
        <v>0.344219</v>
      </c>
      <c r="AZ524" s="16">
        <f t="shared" si="9"/>
        <v>0.005764859195</v>
      </c>
      <c r="BD524" s="89">
        <v>43061.0</v>
      </c>
      <c r="BE524" s="57">
        <v>2.815585</v>
      </c>
      <c r="BF524" s="16">
        <f t="shared" si="10"/>
        <v>-0.00867048258</v>
      </c>
    </row>
    <row r="525" ht="15.75" customHeight="1">
      <c r="B525" s="89">
        <v>43062.0</v>
      </c>
      <c r="C525" s="57">
        <v>10.02959</v>
      </c>
      <c r="D525" s="16">
        <f t="shared" si="1"/>
        <v>-0.007087290792</v>
      </c>
      <c r="H525" s="89">
        <v>43062.0</v>
      </c>
      <c r="I525" s="57">
        <v>10.11167</v>
      </c>
      <c r="J525" s="16">
        <f t="shared" si="2"/>
        <v>0.01052632631</v>
      </c>
      <c r="N525" s="89">
        <v>43062.0</v>
      </c>
      <c r="O525" s="57">
        <v>36.40078</v>
      </c>
      <c r="P525" s="16">
        <f t="shared" si="3"/>
        <v>0.01890846451</v>
      </c>
      <c r="T525" s="89">
        <v>43062.0</v>
      </c>
      <c r="U525" s="57">
        <v>3.701103</v>
      </c>
      <c r="V525" s="16">
        <f t="shared" si="4"/>
        <v>-0.006696093695</v>
      </c>
      <c r="Z525" s="89">
        <v>43062.0</v>
      </c>
      <c r="AA525" s="81" t="s">
        <v>226</v>
      </c>
      <c r="AB525" s="16" t="str">
        <f t="shared" si="5"/>
        <v>#VALUE!</v>
      </c>
      <c r="AF525" s="89">
        <v>43062.0</v>
      </c>
      <c r="AG525" s="57">
        <v>16.5697</v>
      </c>
      <c r="AH525" s="16">
        <f t="shared" si="6"/>
        <v>0</v>
      </c>
      <c r="AL525" s="89">
        <v>43062.0</v>
      </c>
      <c r="AM525" s="57">
        <v>18.44785</v>
      </c>
      <c r="AN525" s="16">
        <f t="shared" si="7"/>
        <v>-0.05263155192</v>
      </c>
      <c r="AR525" s="89">
        <v>43062.0</v>
      </c>
      <c r="AS525" s="57">
        <v>2.791111</v>
      </c>
      <c r="AT525" s="16">
        <f t="shared" si="8"/>
        <v>0.003096141019</v>
      </c>
      <c r="AX525" s="89">
        <v>43062.0</v>
      </c>
      <c r="AY525" s="57">
        <v>0.341118</v>
      </c>
      <c r="AZ525" s="16">
        <f t="shared" si="9"/>
        <v>-0.00900879963</v>
      </c>
      <c r="BD525" s="89">
        <v>43062.0</v>
      </c>
      <c r="BE525" s="57">
        <v>3.012594</v>
      </c>
      <c r="BF525" s="16">
        <f t="shared" si="10"/>
        <v>0.06997089415</v>
      </c>
    </row>
    <row r="526" ht="15.75" customHeight="1">
      <c r="B526" s="89">
        <v>43063.0</v>
      </c>
      <c r="C526" s="57">
        <v>9.870521</v>
      </c>
      <c r="D526" s="16">
        <f t="shared" si="1"/>
        <v>-0.01585997035</v>
      </c>
      <c r="H526" s="89">
        <v>43063.0</v>
      </c>
      <c r="I526" s="57">
        <v>10.11167</v>
      </c>
      <c r="J526" s="16">
        <f t="shared" si="2"/>
        <v>0</v>
      </c>
      <c r="N526" s="89">
        <v>43063.0</v>
      </c>
      <c r="O526" s="57">
        <v>35.78316</v>
      </c>
      <c r="P526" s="16">
        <f t="shared" si="3"/>
        <v>-0.01696721883</v>
      </c>
      <c r="T526" s="89">
        <v>43063.0</v>
      </c>
      <c r="U526" s="57">
        <v>3.684469</v>
      </c>
      <c r="V526" s="16">
        <f t="shared" si="4"/>
        <v>-0.004494335878</v>
      </c>
      <c r="Z526" s="89">
        <v>43063.0</v>
      </c>
      <c r="AA526" s="81" t="s">
        <v>226</v>
      </c>
      <c r="AB526" s="16" t="str">
        <f t="shared" si="5"/>
        <v>#VALUE!</v>
      </c>
      <c r="AF526" s="89">
        <v>43063.0</v>
      </c>
      <c r="AG526" s="57">
        <v>16.46721</v>
      </c>
      <c r="AH526" s="16">
        <f t="shared" si="6"/>
        <v>-0.006185386579</v>
      </c>
      <c r="AL526" s="89">
        <v>43063.0</v>
      </c>
      <c r="AM526" s="57">
        <v>18.24287</v>
      </c>
      <c r="AN526" s="16">
        <f t="shared" si="7"/>
        <v>-0.01111132192</v>
      </c>
      <c r="AR526" s="89">
        <v>43063.0</v>
      </c>
      <c r="AS526" s="57">
        <v>2.842798</v>
      </c>
      <c r="AT526" s="16">
        <f t="shared" si="8"/>
        <v>0.01851843227</v>
      </c>
      <c r="AX526" s="89">
        <v>43063.0</v>
      </c>
      <c r="AY526" s="57">
        <v>0.341964</v>
      </c>
      <c r="AZ526" s="16">
        <f t="shared" si="9"/>
        <v>0.002480080207</v>
      </c>
      <c r="BD526" s="89">
        <v>43063.0</v>
      </c>
      <c r="BE526" s="57">
        <v>2.955133</v>
      </c>
      <c r="BF526" s="16">
        <f t="shared" si="10"/>
        <v>-0.01907359571</v>
      </c>
    </row>
    <row r="527" ht="15.75" customHeight="1">
      <c r="B527" s="89">
        <v>43066.0</v>
      </c>
      <c r="C527" s="57">
        <v>9.910287</v>
      </c>
      <c r="D527" s="16">
        <f t="shared" si="1"/>
        <v>0.004028764034</v>
      </c>
      <c r="H527" s="89">
        <v>43066.0</v>
      </c>
      <c r="I527" s="57">
        <v>9.936121</v>
      </c>
      <c r="J527" s="16">
        <f t="shared" si="2"/>
        <v>-0.01736102938</v>
      </c>
      <c r="N527" s="89">
        <v>43066.0</v>
      </c>
      <c r="O527" s="57">
        <v>35.03044</v>
      </c>
      <c r="P527" s="16">
        <f t="shared" si="3"/>
        <v>-0.02103559328</v>
      </c>
      <c r="T527" s="89">
        <v>43066.0</v>
      </c>
      <c r="U527" s="57">
        <v>3.676151</v>
      </c>
      <c r="V527" s="16">
        <f t="shared" si="4"/>
        <v>-0.002257584471</v>
      </c>
      <c r="Z527" s="89">
        <v>43066.0</v>
      </c>
      <c r="AA527" s="81" t="s">
        <v>226</v>
      </c>
      <c r="AB527" s="16" t="str">
        <f t="shared" si="5"/>
        <v>#VALUE!</v>
      </c>
      <c r="AF527" s="89">
        <v>43066.0</v>
      </c>
      <c r="AG527" s="57">
        <v>16.83447</v>
      </c>
      <c r="AH527" s="16">
        <f t="shared" si="6"/>
        <v>0.02230250297</v>
      </c>
      <c r="AL527" s="89">
        <v>43066.0</v>
      </c>
      <c r="AM527" s="57">
        <v>18.1325</v>
      </c>
      <c r="AN527" s="16">
        <f t="shared" si="7"/>
        <v>-0.00605003489</v>
      </c>
      <c r="AR527" s="89">
        <v>43066.0</v>
      </c>
      <c r="AS527" s="57">
        <v>2.868642</v>
      </c>
      <c r="AT527" s="16">
        <f t="shared" si="8"/>
        <v>0.009091043402</v>
      </c>
      <c r="AX527" s="89">
        <v>43066.0</v>
      </c>
      <c r="AY527" s="57">
        <v>0.350139</v>
      </c>
      <c r="AZ527" s="16">
        <f t="shared" si="9"/>
        <v>0.0239060252</v>
      </c>
      <c r="BD527" s="89">
        <v>43066.0</v>
      </c>
      <c r="BE527" s="57">
        <v>2.955133</v>
      </c>
      <c r="BF527" s="16">
        <f t="shared" si="10"/>
        <v>0</v>
      </c>
    </row>
    <row r="528" ht="15.75" customHeight="1">
      <c r="B528" s="89">
        <v>43067.0</v>
      </c>
      <c r="C528" s="57">
        <v>9.767121</v>
      </c>
      <c r="D528" s="16">
        <f t="shared" si="1"/>
        <v>-0.0144462012</v>
      </c>
      <c r="H528" s="89">
        <v>43067.0</v>
      </c>
      <c r="I528" s="57">
        <v>9.943143</v>
      </c>
      <c r="J528" s="16">
        <f t="shared" si="2"/>
        <v>0.0007067144211</v>
      </c>
      <c r="N528" s="89">
        <v>43067.0</v>
      </c>
      <c r="O528" s="57">
        <v>34.79884</v>
      </c>
      <c r="P528" s="16">
        <f t="shared" si="3"/>
        <v>-0.006611392834</v>
      </c>
      <c r="T528" s="89">
        <v>43067.0</v>
      </c>
      <c r="U528" s="57">
        <v>3.568029</v>
      </c>
      <c r="V528" s="16">
        <f t="shared" si="4"/>
        <v>-0.0294117407</v>
      </c>
      <c r="Z528" s="89">
        <v>43067.0</v>
      </c>
      <c r="AA528" s="81" t="s">
        <v>226</v>
      </c>
      <c r="AB528" s="16" t="str">
        <f t="shared" si="5"/>
        <v>#VALUE!</v>
      </c>
      <c r="AF528" s="89">
        <v>43067.0</v>
      </c>
      <c r="AG528" s="57">
        <v>16.53554</v>
      </c>
      <c r="AH528" s="16">
        <f t="shared" si="6"/>
        <v>-0.01775701878</v>
      </c>
      <c r="AL528" s="89">
        <v>43067.0</v>
      </c>
      <c r="AM528" s="57">
        <v>17.17069</v>
      </c>
      <c r="AN528" s="16">
        <f t="shared" si="7"/>
        <v>-0.0530434303</v>
      </c>
      <c r="AR528" s="89">
        <v>43067.0</v>
      </c>
      <c r="AS528" s="57">
        <v>2.842798</v>
      </c>
      <c r="AT528" s="16">
        <f t="shared" si="8"/>
        <v>-0.009009140911</v>
      </c>
      <c r="AX528" s="89">
        <v>43067.0</v>
      </c>
      <c r="AY528" s="57">
        <v>0.331533</v>
      </c>
      <c r="AZ528" s="16">
        <f t="shared" si="9"/>
        <v>-0.05313889627</v>
      </c>
      <c r="BD528" s="89">
        <v>43067.0</v>
      </c>
      <c r="BE528" s="57">
        <v>2.889463</v>
      </c>
      <c r="BF528" s="16">
        <f t="shared" si="10"/>
        <v>-0.02222235006</v>
      </c>
    </row>
    <row r="529" ht="15.75" customHeight="1">
      <c r="B529" s="89">
        <v>43068.0</v>
      </c>
      <c r="C529" s="57">
        <v>9.584188</v>
      </c>
      <c r="D529" s="16">
        <f t="shared" si="1"/>
        <v>-0.01872947002</v>
      </c>
      <c r="H529" s="89">
        <v>43068.0</v>
      </c>
      <c r="I529" s="57">
        <v>10.30126</v>
      </c>
      <c r="J529" s="16">
        <f t="shared" si="2"/>
        <v>0.03601647889</v>
      </c>
      <c r="N529" s="89">
        <v>43068.0</v>
      </c>
      <c r="O529" s="57">
        <v>34.08472</v>
      </c>
      <c r="P529" s="16">
        <f t="shared" si="3"/>
        <v>-0.0205213737</v>
      </c>
      <c r="T529" s="89">
        <v>43068.0</v>
      </c>
      <c r="U529" s="57">
        <v>3.501493</v>
      </c>
      <c r="V529" s="16">
        <f t="shared" si="4"/>
        <v>-0.0186478305</v>
      </c>
      <c r="Z529" s="89">
        <v>43068.0</v>
      </c>
      <c r="AA529" s="81" t="s">
        <v>226</v>
      </c>
      <c r="AB529" s="16" t="str">
        <f t="shared" si="5"/>
        <v>#VALUE!</v>
      </c>
      <c r="AF529" s="89">
        <v>43068.0</v>
      </c>
      <c r="AG529" s="57">
        <v>16.47575</v>
      </c>
      <c r="AH529" s="16">
        <f t="shared" si="6"/>
        <v>-0.003615848046</v>
      </c>
      <c r="AL529" s="89">
        <v>43068.0</v>
      </c>
      <c r="AM529" s="57">
        <v>16.55576</v>
      </c>
      <c r="AN529" s="16">
        <f t="shared" si="7"/>
        <v>-0.03581277165</v>
      </c>
      <c r="AR529" s="89">
        <v>43068.0</v>
      </c>
      <c r="AS529" s="57">
        <v>2.834183</v>
      </c>
      <c r="AT529" s="16">
        <f t="shared" si="8"/>
        <v>-0.003030465056</v>
      </c>
      <c r="AX529" s="89">
        <v>43068.0</v>
      </c>
      <c r="AY529" s="57">
        <v>0.338299</v>
      </c>
      <c r="AZ529" s="16">
        <f t="shared" si="9"/>
        <v>0.02040822482</v>
      </c>
      <c r="BD529" s="89">
        <v>43068.0</v>
      </c>
      <c r="BE529" s="57">
        <v>2.807376</v>
      </c>
      <c r="BF529" s="16">
        <f t="shared" si="10"/>
        <v>-0.02840908501</v>
      </c>
    </row>
    <row r="530" ht="15.75" customHeight="1">
      <c r="B530" s="89">
        <v>43069.0</v>
      </c>
      <c r="C530" s="57">
        <v>9.639863</v>
      </c>
      <c r="D530" s="16">
        <f t="shared" si="1"/>
        <v>0.005809047151</v>
      </c>
      <c r="H530" s="89">
        <v>43069.0</v>
      </c>
      <c r="I530" s="57">
        <v>10.68045</v>
      </c>
      <c r="J530" s="16">
        <f t="shared" si="2"/>
        <v>0.03681006013</v>
      </c>
      <c r="N530" s="89">
        <v>43069.0</v>
      </c>
      <c r="O530" s="57">
        <v>33.7952</v>
      </c>
      <c r="P530" s="16">
        <f t="shared" si="3"/>
        <v>-0.008494128747</v>
      </c>
      <c r="T530" s="89">
        <v>43069.0</v>
      </c>
      <c r="U530" s="57">
        <v>3.484859</v>
      </c>
      <c r="V530" s="16">
        <f t="shared" si="4"/>
        <v>-0.004750544982</v>
      </c>
      <c r="Z530" s="89">
        <v>43069.0</v>
      </c>
      <c r="AA530" s="81" t="s">
        <v>226</v>
      </c>
      <c r="AB530" s="16" t="str">
        <f t="shared" si="5"/>
        <v>#VALUE!</v>
      </c>
      <c r="AF530" s="89">
        <v>43069.0</v>
      </c>
      <c r="AG530" s="57">
        <v>16.91989</v>
      </c>
      <c r="AH530" s="16">
        <f t="shared" si="6"/>
        <v>0.02695719466</v>
      </c>
      <c r="AL530" s="89">
        <v>43069.0</v>
      </c>
      <c r="AM530" s="57">
        <v>16.87111</v>
      </c>
      <c r="AN530" s="16">
        <f t="shared" si="7"/>
        <v>0.01904775136</v>
      </c>
      <c r="AR530" s="89">
        <v>43069.0</v>
      </c>
      <c r="AS530" s="57">
        <v>2.842798</v>
      </c>
      <c r="AT530" s="16">
        <f t="shared" si="8"/>
        <v>0.00303967669</v>
      </c>
      <c r="AX530" s="89">
        <v>43069.0</v>
      </c>
      <c r="AY530" s="57">
        <v>0.343374</v>
      </c>
      <c r="AZ530" s="16">
        <f t="shared" si="9"/>
        <v>0.01500152232</v>
      </c>
      <c r="BD530" s="89">
        <v>43069.0</v>
      </c>
      <c r="BE530" s="57">
        <v>2.823794</v>
      </c>
      <c r="BF530" s="16">
        <f t="shared" si="10"/>
        <v>0.005848165689</v>
      </c>
    </row>
    <row r="531" ht="15.75" customHeight="1">
      <c r="B531" s="89">
        <v>43070.0</v>
      </c>
      <c r="C531" s="57">
        <v>9.385345</v>
      </c>
      <c r="D531" s="16">
        <f t="shared" si="1"/>
        <v>-0.02640265738</v>
      </c>
      <c r="H531" s="89">
        <v>43070.0</v>
      </c>
      <c r="I531" s="57">
        <v>10.57512</v>
      </c>
      <c r="J531" s="16">
        <f t="shared" si="2"/>
        <v>-0.009861944019</v>
      </c>
      <c r="N531" s="89">
        <v>43070.0</v>
      </c>
      <c r="O531" s="57">
        <v>33.96892</v>
      </c>
      <c r="P531" s="16">
        <f t="shared" si="3"/>
        <v>0.005140374964</v>
      </c>
      <c r="T531" s="89">
        <v>43070.0</v>
      </c>
      <c r="U531" s="57">
        <v>3.45159</v>
      </c>
      <c r="V531" s="16">
        <f t="shared" si="4"/>
        <v>-0.009546727716</v>
      </c>
      <c r="Z531" s="89">
        <v>43070.0</v>
      </c>
      <c r="AA531" s="81" t="s">
        <v>226</v>
      </c>
      <c r="AB531" s="16" t="str">
        <f t="shared" si="5"/>
        <v>#VALUE!</v>
      </c>
      <c r="AF531" s="89">
        <v>43070.0</v>
      </c>
      <c r="AG531" s="57">
        <v>17.32132</v>
      </c>
      <c r="AH531" s="16">
        <f t="shared" si="6"/>
        <v>0.02372533155</v>
      </c>
      <c r="AL531" s="89">
        <v>43070.0</v>
      </c>
      <c r="AM531" s="57">
        <v>17.43874</v>
      </c>
      <c r="AN531" s="16">
        <f t="shared" si="7"/>
        <v>0.03364508915</v>
      </c>
      <c r="AR531" s="89">
        <v>43070.0</v>
      </c>
      <c r="AS531" s="57">
        <v>2.860027</v>
      </c>
      <c r="AT531" s="16">
        <f t="shared" si="8"/>
        <v>0.006060578346</v>
      </c>
      <c r="AX531" s="89">
        <v>43070.0</v>
      </c>
      <c r="AY531" s="57">
        <v>0.333225</v>
      </c>
      <c r="AZ531" s="16">
        <f t="shared" si="9"/>
        <v>-0.02955669328</v>
      </c>
      <c r="BD531" s="89">
        <v>43070.0</v>
      </c>
      <c r="BE531" s="57">
        <v>2.832003</v>
      </c>
      <c r="BF531" s="16">
        <f t="shared" si="10"/>
        <v>0.002907081749</v>
      </c>
    </row>
    <row r="532" ht="15.75" customHeight="1">
      <c r="B532" s="89">
        <v>43073.0</v>
      </c>
      <c r="C532" s="57">
        <v>9.441021</v>
      </c>
      <c r="D532" s="16">
        <f t="shared" si="1"/>
        <v>0.005932227318</v>
      </c>
      <c r="H532" s="89">
        <v>43073.0</v>
      </c>
      <c r="I532" s="57">
        <v>10.46277</v>
      </c>
      <c r="J532" s="16">
        <f t="shared" si="2"/>
        <v>-0.01062399292</v>
      </c>
      <c r="N532" s="89">
        <v>43073.0</v>
      </c>
      <c r="O532" s="57">
        <v>34.45142</v>
      </c>
      <c r="P532" s="16">
        <f t="shared" si="3"/>
        <v>0.01420416074</v>
      </c>
      <c r="T532" s="89">
        <v>43073.0</v>
      </c>
      <c r="U532" s="57">
        <v>3.509809</v>
      </c>
      <c r="V532" s="16">
        <f t="shared" si="4"/>
        <v>0.01686729884</v>
      </c>
      <c r="Z532" s="89">
        <v>43073.0</v>
      </c>
      <c r="AA532" s="81" t="s">
        <v>226</v>
      </c>
      <c r="AB532" s="16" t="str">
        <f t="shared" si="5"/>
        <v>#VALUE!</v>
      </c>
      <c r="AF532" s="89">
        <v>43073.0</v>
      </c>
      <c r="AG532" s="57">
        <v>17.38965</v>
      </c>
      <c r="AH532" s="16">
        <f t="shared" si="6"/>
        <v>0.003944849469</v>
      </c>
      <c r="AL532" s="89">
        <v>43073.0</v>
      </c>
      <c r="AM532" s="57">
        <v>17.83292</v>
      </c>
      <c r="AN532" s="16">
        <f t="shared" si="7"/>
        <v>0.02260369729</v>
      </c>
      <c r="AR532" s="89">
        <v>43073.0</v>
      </c>
      <c r="AS532" s="57">
        <v>2.980631</v>
      </c>
      <c r="AT532" s="16">
        <f t="shared" si="8"/>
        <v>0.04216883267</v>
      </c>
      <c r="AX532" s="89">
        <v>43073.0</v>
      </c>
      <c r="AY532" s="57">
        <v>0.338581</v>
      </c>
      <c r="AZ532" s="16">
        <f t="shared" si="9"/>
        <v>0.0160732238</v>
      </c>
      <c r="BD532" s="89">
        <v>43073.0</v>
      </c>
      <c r="BE532" s="57">
        <v>2.946924</v>
      </c>
      <c r="BF532" s="16">
        <f t="shared" si="10"/>
        <v>0.04057940617</v>
      </c>
    </row>
    <row r="533" ht="15.75" customHeight="1">
      <c r="B533" s="89">
        <v>43074.0</v>
      </c>
      <c r="C533" s="57">
        <v>9.584188</v>
      </c>
      <c r="D533" s="16">
        <f t="shared" si="1"/>
        <v>0.01516435563</v>
      </c>
      <c r="H533" s="89">
        <v>43074.0</v>
      </c>
      <c r="I533" s="57">
        <v>10.57512</v>
      </c>
      <c r="J533" s="16">
        <f t="shared" si="2"/>
        <v>0.01073807414</v>
      </c>
      <c r="N533" s="89">
        <v>43074.0</v>
      </c>
      <c r="O533" s="57">
        <v>34.23912</v>
      </c>
      <c r="P533" s="16">
        <f t="shared" si="3"/>
        <v>-0.006162300422</v>
      </c>
      <c r="T533" s="89">
        <v>43074.0</v>
      </c>
      <c r="U533" s="57">
        <v>3.518127</v>
      </c>
      <c r="V533" s="16">
        <f t="shared" si="4"/>
        <v>0.002369929532</v>
      </c>
      <c r="Z533" s="89">
        <v>43074.0</v>
      </c>
      <c r="AA533" s="81" t="s">
        <v>226</v>
      </c>
      <c r="AB533" s="16" t="str">
        <f t="shared" si="5"/>
        <v>#VALUE!</v>
      </c>
      <c r="AF533" s="89">
        <v>43074.0</v>
      </c>
      <c r="AG533" s="57">
        <v>17.38965</v>
      </c>
      <c r="AH533" s="16">
        <f t="shared" si="6"/>
        <v>0</v>
      </c>
      <c r="AL533" s="89">
        <v>43074.0</v>
      </c>
      <c r="AM533" s="57">
        <v>17.84869</v>
      </c>
      <c r="AN533" s="16">
        <f t="shared" si="7"/>
        <v>0.0008843195618</v>
      </c>
      <c r="AR533" s="89">
        <v>43074.0</v>
      </c>
      <c r="AS533" s="57">
        <v>3.006474</v>
      </c>
      <c r="AT533" s="16">
        <f t="shared" si="8"/>
        <v>0.008670311756</v>
      </c>
      <c r="AX533" s="89">
        <v>43074.0</v>
      </c>
      <c r="AY533" s="57">
        <v>0.341964</v>
      </c>
      <c r="AZ533" s="16">
        <f t="shared" si="9"/>
        <v>0.009991700657</v>
      </c>
      <c r="BD533" s="89">
        <v>43074.0</v>
      </c>
      <c r="BE533" s="57">
        <v>2.91409</v>
      </c>
      <c r="BF533" s="16">
        <f t="shared" si="10"/>
        <v>-0.01114178717</v>
      </c>
    </row>
    <row r="534" ht="15.75" customHeight="1">
      <c r="B534" s="89">
        <v>43075.0</v>
      </c>
      <c r="C534" s="57">
        <v>9.313763</v>
      </c>
      <c r="D534" s="16">
        <f t="shared" si="1"/>
        <v>-0.02821574452</v>
      </c>
      <c r="H534" s="89">
        <v>43075.0</v>
      </c>
      <c r="I534" s="57">
        <v>10.49086</v>
      </c>
      <c r="J534" s="16">
        <f t="shared" si="2"/>
        <v>-0.007967758285</v>
      </c>
      <c r="N534" s="89">
        <v>43075.0</v>
      </c>
      <c r="O534" s="57">
        <v>33.77591</v>
      </c>
      <c r="P534" s="16">
        <f t="shared" si="3"/>
        <v>-0.01352867714</v>
      </c>
      <c r="T534" s="89">
        <v>43075.0</v>
      </c>
      <c r="U534" s="57">
        <v>3.443273</v>
      </c>
      <c r="V534" s="16">
        <f t="shared" si="4"/>
        <v>-0.02127666227</v>
      </c>
      <c r="Z534" s="89">
        <v>43075.0</v>
      </c>
      <c r="AA534" s="81" t="s">
        <v>226</v>
      </c>
      <c r="AB534" s="16" t="str">
        <f t="shared" si="5"/>
        <v>#VALUE!</v>
      </c>
      <c r="AF534" s="89">
        <v>43075.0</v>
      </c>
      <c r="AG534" s="57">
        <v>17.35548</v>
      </c>
      <c r="AH534" s="16">
        <f t="shared" si="6"/>
        <v>-0.001964961917</v>
      </c>
      <c r="AL534" s="89">
        <v>43075.0</v>
      </c>
      <c r="AM534" s="57">
        <v>18.8578</v>
      </c>
      <c r="AN534" s="16">
        <f t="shared" si="7"/>
        <v>0.05653692232</v>
      </c>
      <c r="AR534" s="89">
        <v>43075.0</v>
      </c>
      <c r="AS534" s="57">
        <v>3.015089</v>
      </c>
      <c r="AT534" s="16">
        <f t="shared" si="8"/>
        <v>0.002865482954</v>
      </c>
      <c r="AX534" s="89">
        <v>43075.0</v>
      </c>
      <c r="AY534" s="57">
        <v>0.335198</v>
      </c>
      <c r="AZ534" s="16">
        <f t="shared" si="9"/>
        <v>-0.01978570844</v>
      </c>
      <c r="BD534" s="89">
        <v>43075.0</v>
      </c>
      <c r="BE534" s="57">
        <v>2.840211</v>
      </c>
      <c r="BF534" s="16">
        <f t="shared" si="10"/>
        <v>-0.02535233984</v>
      </c>
    </row>
    <row r="535" ht="15.75" customHeight="1">
      <c r="B535" s="89">
        <v>43076.0</v>
      </c>
      <c r="C535" s="57">
        <v>9.329669</v>
      </c>
      <c r="D535" s="16">
        <f t="shared" si="1"/>
        <v>0.001707795227</v>
      </c>
      <c r="H535" s="89">
        <v>43076.0</v>
      </c>
      <c r="I535" s="57">
        <v>10.49086</v>
      </c>
      <c r="J535" s="16">
        <f t="shared" si="2"/>
        <v>0</v>
      </c>
      <c r="N535" s="89">
        <v>43076.0</v>
      </c>
      <c r="O535" s="57">
        <v>33.5057</v>
      </c>
      <c r="P535" s="16">
        <f t="shared" si="3"/>
        <v>-0.008000080531</v>
      </c>
      <c r="T535" s="89">
        <v>43076.0</v>
      </c>
      <c r="U535" s="57">
        <v>3.526444</v>
      </c>
      <c r="V535" s="16">
        <f t="shared" si="4"/>
        <v>0.02415463427</v>
      </c>
      <c r="Z535" s="89">
        <v>43076.0</v>
      </c>
      <c r="AA535" s="81" t="s">
        <v>226</v>
      </c>
      <c r="AB535" s="16" t="str">
        <f t="shared" si="5"/>
        <v>#VALUE!</v>
      </c>
      <c r="AF535" s="89">
        <v>43076.0</v>
      </c>
      <c r="AG535" s="57">
        <v>17.3384</v>
      </c>
      <c r="AH535" s="16">
        <f t="shared" si="6"/>
        <v>-0.0009841272036</v>
      </c>
      <c r="AL535" s="89">
        <v>43076.0</v>
      </c>
      <c r="AM535" s="57">
        <v>18.60552</v>
      </c>
      <c r="AN535" s="16">
        <f t="shared" si="7"/>
        <v>-0.01337801864</v>
      </c>
      <c r="AR535" s="89">
        <v>43076.0</v>
      </c>
      <c r="AS535" s="57">
        <v>3.092619</v>
      </c>
      <c r="AT535" s="16">
        <f t="shared" si="8"/>
        <v>0.02571400048</v>
      </c>
      <c r="AX535" s="89">
        <v>43076.0</v>
      </c>
      <c r="AY535" s="57">
        <v>0.338863</v>
      </c>
      <c r="AZ535" s="16">
        <f t="shared" si="9"/>
        <v>0.01093383612</v>
      </c>
      <c r="BD535" s="89">
        <v>43076.0</v>
      </c>
      <c r="BE535" s="57">
        <v>2.91409</v>
      </c>
      <c r="BF535" s="16">
        <f t="shared" si="10"/>
        <v>0.02601179983</v>
      </c>
    </row>
    <row r="536" ht="15.75" customHeight="1">
      <c r="B536" s="89">
        <v>43077.0</v>
      </c>
      <c r="C536" s="57">
        <v>9.385345</v>
      </c>
      <c r="D536" s="16">
        <f t="shared" si="1"/>
        <v>0.005967628648</v>
      </c>
      <c r="H536" s="89">
        <v>43077.0</v>
      </c>
      <c r="I536" s="57">
        <v>10.54704</v>
      </c>
      <c r="J536" s="16">
        <f t="shared" si="2"/>
        <v>0.00535513771</v>
      </c>
      <c r="N536" s="89">
        <v>43077.0</v>
      </c>
      <c r="O536" s="57">
        <v>33.11969</v>
      </c>
      <c r="P536" s="16">
        <f t="shared" si="3"/>
        <v>-0.01152072632</v>
      </c>
      <c r="T536" s="89">
        <v>43077.0</v>
      </c>
      <c r="U536" s="57">
        <v>3.609614</v>
      </c>
      <c r="V536" s="16">
        <f t="shared" si="4"/>
        <v>0.02358466489</v>
      </c>
      <c r="Z536" s="89">
        <v>43077.0</v>
      </c>
      <c r="AA536" s="81" t="s">
        <v>226</v>
      </c>
      <c r="AB536" s="16" t="str">
        <f t="shared" si="5"/>
        <v>#VALUE!</v>
      </c>
      <c r="AF536" s="89">
        <v>43077.0</v>
      </c>
      <c r="AG536" s="57">
        <v>17.50922</v>
      </c>
      <c r="AH536" s="16">
        <f t="shared" si="6"/>
        <v>0.009852120149</v>
      </c>
      <c r="AL536" s="89">
        <v>43077.0</v>
      </c>
      <c r="AM536" s="57">
        <v>18.99971</v>
      </c>
      <c r="AN536" s="16">
        <f t="shared" si="7"/>
        <v>0.02118672308</v>
      </c>
      <c r="AR536" s="89">
        <v>43077.0</v>
      </c>
      <c r="AS536" s="57">
        <v>3.092619</v>
      </c>
      <c r="AT536" s="16">
        <f t="shared" si="8"/>
        <v>0</v>
      </c>
      <c r="AX536" s="89">
        <v>43077.0</v>
      </c>
      <c r="AY536" s="57">
        <v>0.340272</v>
      </c>
      <c r="AZ536" s="16">
        <f t="shared" si="9"/>
        <v>0.004158022564</v>
      </c>
      <c r="BD536" s="89">
        <v>43077.0</v>
      </c>
      <c r="BE536" s="57">
        <v>2.996176</v>
      </c>
      <c r="BF536" s="16">
        <f t="shared" si="10"/>
        <v>0.02816865642</v>
      </c>
    </row>
    <row r="537" ht="15.75" customHeight="1">
      <c r="B537" s="89">
        <v>43080.0</v>
      </c>
      <c r="C537" s="57">
        <v>9.35353</v>
      </c>
      <c r="D537" s="16">
        <f t="shared" si="1"/>
        <v>-0.003389859403</v>
      </c>
      <c r="H537" s="89">
        <v>43080.0</v>
      </c>
      <c r="I537" s="57">
        <v>10.7577</v>
      </c>
      <c r="J537" s="16">
        <f t="shared" si="2"/>
        <v>0.01997337642</v>
      </c>
      <c r="N537" s="89">
        <v>43080.0</v>
      </c>
      <c r="O537" s="57">
        <v>32.92669</v>
      </c>
      <c r="P537" s="16">
        <f t="shared" si="3"/>
        <v>-0.005827349229</v>
      </c>
      <c r="T537" s="89">
        <v>43080.0</v>
      </c>
      <c r="U537" s="57">
        <v>3.684469</v>
      </c>
      <c r="V537" s="16">
        <f t="shared" si="4"/>
        <v>0.02073767444</v>
      </c>
      <c r="Z537" s="89">
        <v>43080.0</v>
      </c>
      <c r="AA537" s="81" t="s">
        <v>226</v>
      </c>
      <c r="AB537" s="16" t="str">
        <f t="shared" si="5"/>
        <v>#VALUE!</v>
      </c>
      <c r="AF537" s="89">
        <v>43080.0</v>
      </c>
      <c r="AG537" s="57">
        <v>17.71421</v>
      </c>
      <c r="AH537" s="16">
        <f t="shared" si="6"/>
        <v>0.01170754608</v>
      </c>
      <c r="AL537" s="89">
        <v>43080.0</v>
      </c>
      <c r="AM537" s="57">
        <v>19.55157</v>
      </c>
      <c r="AN537" s="16">
        <f t="shared" si="7"/>
        <v>0.02904570649</v>
      </c>
      <c r="AR537" s="89">
        <v>43080.0</v>
      </c>
      <c r="AS537" s="57">
        <v>3.101234</v>
      </c>
      <c r="AT537" s="16">
        <f t="shared" si="8"/>
        <v>0.002785664836</v>
      </c>
      <c r="AX537" s="89">
        <v>43080.0</v>
      </c>
      <c r="AY537" s="57">
        <v>0.343374</v>
      </c>
      <c r="AZ537" s="16">
        <f t="shared" si="9"/>
        <v>0.009116236423</v>
      </c>
      <c r="BD537" s="89">
        <v>43080.0</v>
      </c>
      <c r="BE537" s="57">
        <v>3.119307</v>
      </c>
      <c r="BF537" s="16">
        <f t="shared" si="10"/>
        <v>0.04109605043</v>
      </c>
    </row>
    <row r="538" ht="15.75" customHeight="1">
      <c r="B538" s="89">
        <v>43081.0</v>
      </c>
      <c r="C538" s="57">
        <v>9.361485</v>
      </c>
      <c r="D538" s="16">
        <f t="shared" si="1"/>
        <v>0.0008504810483</v>
      </c>
      <c r="H538" s="89">
        <v>43081.0</v>
      </c>
      <c r="I538" s="57">
        <v>10.75067</v>
      </c>
      <c r="J538" s="16">
        <f t="shared" si="2"/>
        <v>-0.0006534854105</v>
      </c>
      <c r="N538" s="89">
        <v>43081.0</v>
      </c>
      <c r="O538" s="57">
        <v>32.27047</v>
      </c>
      <c r="P538" s="16">
        <f t="shared" si="3"/>
        <v>-0.01992972874</v>
      </c>
      <c r="T538" s="89">
        <v>43081.0</v>
      </c>
      <c r="U538" s="57">
        <v>3.634566</v>
      </c>
      <c r="V538" s="16">
        <f t="shared" si="4"/>
        <v>-0.01354414978</v>
      </c>
      <c r="Z538" s="89">
        <v>43081.0</v>
      </c>
      <c r="AA538" s="81" t="s">
        <v>226</v>
      </c>
      <c r="AB538" s="16" t="str">
        <f t="shared" si="5"/>
        <v>#VALUE!</v>
      </c>
      <c r="AF538" s="89">
        <v>43081.0</v>
      </c>
      <c r="AG538" s="57">
        <v>17.50922</v>
      </c>
      <c r="AH538" s="16">
        <f t="shared" si="6"/>
        <v>-0.01157206559</v>
      </c>
      <c r="AL538" s="89">
        <v>43081.0</v>
      </c>
      <c r="AM538" s="57">
        <v>19.44119</v>
      </c>
      <c r="AN538" s="16">
        <f t="shared" si="7"/>
        <v>-0.005645582426</v>
      </c>
      <c r="AR538" s="89">
        <v>43081.0</v>
      </c>
      <c r="AS538" s="57">
        <v>3.092619</v>
      </c>
      <c r="AT538" s="16">
        <f t="shared" si="8"/>
        <v>-0.002777926464</v>
      </c>
      <c r="AX538" s="89">
        <v>43081.0</v>
      </c>
      <c r="AY538" s="57">
        <v>0.343374</v>
      </c>
      <c r="AZ538" s="16">
        <f t="shared" si="9"/>
        <v>0</v>
      </c>
      <c r="BD538" s="89">
        <v>43081.0</v>
      </c>
      <c r="BE538" s="57">
        <v>3.029011</v>
      </c>
      <c r="BF538" s="16">
        <f t="shared" si="10"/>
        <v>-0.02894745532</v>
      </c>
    </row>
    <row r="539" ht="15.75" customHeight="1">
      <c r="B539" s="89">
        <v>43082.0</v>
      </c>
      <c r="C539" s="57">
        <v>9.41716</v>
      </c>
      <c r="D539" s="16">
        <f t="shared" si="1"/>
        <v>0.005947240208</v>
      </c>
      <c r="H539" s="89">
        <v>43082.0</v>
      </c>
      <c r="I539" s="57">
        <v>10.88409</v>
      </c>
      <c r="J539" s="16">
        <f t="shared" si="2"/>
        <v>0.01241038931</v>
      </c>
      <c r="N539" s="89">
        <v>43082.0</v>
      </c>
      <c r="O539" s="57">
        <v>31.74935</v>
      </c>
      <c r="P539" s="16">
        <f t="shared" si="3"/>
        <v>-0.01614850977</v>
      </c>
      <c r="T539" s="89">
        <v>43082.0</v>
      </c>
      <c r="U539" s="57">
        <v>3.584663</v>
      </c>
      <c r="V539" s="16">
        <f t="shared" si="4"/>
        <v>-0.01373011248</v>
      </c>
      <c r="Z539" s="89">
        <v>43082.0</v>
      </c>
      <c r="AA539" s="81" t="s">
        <v>226</v>
      </c>
      <c r="AB539" s="16" t="str">
        <f t="shared" si="5"/>
        <v>#VALUE!</v>
      </c>
      <c r="AF539" s="89">
        <v>43082.0</v>
      </c>
      <c r="AG539" s="57">
        <v>17.42381</v>
      </c>
      <c r="AH539" s="16">
        <f t="shared" si="6"/>
        <v>-0.004878001419</v>
      </c>
      <c r="AL539" s="89">
        <v>43082.0</v>
      </c>
      <c r="AM539" s="57">
        <v>19.26776</v>
      </c>
      <c r="AN539" s="16">
        <f t="shared" si="7"/>
        <v>-0.008920750222</v>
      </c>
      <c r="AR539" s="89">
        <v>43082.0</v>
      </c>
      <c r="AS539" s="57">
        <v>3.032318</v>
      </c>
      <c r="AT539" s="16">
        <f t="shared" si="8"/>
        <v>-0.01949836045</v>
      </c>
      <c r="AX539" s="89">
        <v>43082.0</v>
      </c>
      <c r="AY539" s="57">
        <v>0.343091</v>
      </c>
      <c r="AZ539" s="16">
        <f t="shared" si="9"/>
        <v>-0.000824174224</v>
      </c>
      <c r="BD539" s="89">
        <v>43082.0</v>
      </c>
      <c r="BE539" s="57">
        <v>2.971551</v>
      </c>
      <c r="BF539" s="16">
        <f t="shared" si="10"/>
        <v>-0.01896988819</v>
      </c>
    </row>
    <row r="540" ht="15.75" customHeight="1">
      <c r="B540" s="89">
        <v>43083.0</v>
      </c>
      <c r="C540" s="57">
        <v>9.194457</v>
      </c>
      <c r="D540" s="16">
        <f t="shared" si="1"/>
        <v>-0.02364863717</v>
      </c>
      <c r="H540" s="89">
        <v>43083.0</v>
      </c>
      <c r="I540" s="57">
        <v>10.88409</v>
      </c>
      <c r="J540" s="16">
        <f t="shared" si="2"/>
        <v>0</v>
      </c>
      <c r="N540" s="89">
        <v>43083.0</v>
      </c>
      <c r="O540" s="57">
        <v>32.13537</v>
      </c>
      <c r="P540" s="16">
        <f t="shared" si="3"/>
        <v>0.01215835915</v>
      </c>
      <c r="T540" s="89">
        <v>43083.0</v>
      </c>
      <c r="U540" s="57">
        <v>3.626249</v>
      </c>
      <c r="V540" s="16">
        <f t="shared" si="4"/>
        <v>0.01160109053</v>
      </c>
      <c r="Z540" s="89">
        <v>43083.0</v>
      </c>
      <c r="AA540" s="81" t="s">
        <v>226</v>
      </c>
      <c r="AB540" s="16" t="str">
        <f t="shared" si="5"/>
        <v>#VALUE!</v>
      </c>
      <c r="AF540" s="89">
        <v>43083.0</v>
      </c>
      <c r="AG540" s="57">
        <v>17.57755</v>
      </c>
      <c r="AH540" s="16">
        <f t="shared" si="6"/>
        <v>0.008823558108</v>
      </c>
      <c r="AL540" s="89">
        <v>43083.0</v>
      </c>
      <c r="AM540" s="57">
        <v>19.25199</v>
      </c>
      <c r="AN540" s="16">
        <f t="shared" si="7"/>
        <v>-0.0008184656649</v>
      </c>
      <c r="AR540" s="89">
        <v>43083.0</v>
      </c>
      <c r="AS540" s="57">
        <v>3.023703</v>
      </c>
      <c r="AT540" s="16">
        <f t="shared" si="8"/>
        <v>-0.002841060865</v>
      </c>
      <c r="AX540" s="89">
        <v>43083.0</v>
      </c>
      <c r="AY540" s="57">
        <v>0.36198</v>
      </c>
      <c r="AZ540" s="16">
        <f t="shared" si="9"/>
        <v>0.05505536432</v>
      </c>
      <c r="BD540" s="89">
        <v>43083.0</v>
      </c>
      <c r="BE540" s="57">
        <v>2.971551</v>
      </c>
      <c r="BF540" s="16">
        <f t="shared" si="10"/>
        <v>0</v>
      </c>
    </row>
    <row r="541" ht="15.75" customHeight="1">
      <c r="B541" s="89">
        <v>43084.0</v>
      </c>
      <c r="C541" s="57">
        <v>9.130827</v>
      </c>
      <c r="D541" s="16">
        <f t="shared" si="1"/>
        <v>-0.006920473933</v>
      </c>
      <c r="H541" s="89">
        <v>43084.0</v>
      </c>
      <c r="I541" s="57">
        <v>10.73546</v>
      </c>
      <c r="J541" s="16">
        <f t="shared" si="2"/>
        <v>-0.01365571214</v>
      </c>
      <c r="N541" s="89">
        <v>43084.0</v>
      </c>
      <c r="O541" s="57">
        <v>33.06179</v>
      </c>
      <c r="P541" s="16">
        <f t="shared" si="3"/>
        <v>0.02882867071</v>
      </c>
      <c r="T541" s="89">
        <v>43084.0</v>
      </c>
      <c r="U541" s="57">
        <v>3.53476</v>
      </c>
      <c r="V541" s="16">
        <f t="shared" si="4"/>
        <v>-0.02522965191</v>
      </c>
      <c r="Z541" s="89">
        <v>43084.0</v>
      </c>
      <c r="AA541" s="81" t="s">
        <v>226</v>
      </c>
      <c r="AB541" s="16" t="str">
        <f t="shared" si="5"/>
        <v>#VALUE!</v>
      </c>
      <c r="AF541" s="89">
        <v>43084.0</v>
      </c>
      <c r="AG541" s="57">
        <v>17.61171</v>
      </c>
      <c r="AH541" s="16">
        <f t="shared" si="6"/>
        <v>0.001943388015</v>
      </c>
      <c r="AL541" s="89">
        <v>43084.0</v>
      </c>
      <c r="AM541" s="57">
        <v>19.12584</v>
      </c>
      <c r="AN541" s="16">
        <f t="shared" si="7"/>
        <v>-0.006552569371</v>
      </c>
      <c r="AR541" s="89">
        <v>43084.0</v>
      </c>
      <c r="AS541" s="57">
        <v>2.989246</v>
      </c>
      <c r="AT541" s="16">
        <f t="shared" si="8"/>
        <v>-0.0113956298</v>
      </c>
      <c r="AX541" s="89">
        <v>43084.0</v>
      </c>
      <c r="AY541" s="57">
        <v>0.359442</v>
      </c>
      <c r="AZ541" s="16">
        <f t="shared" si="9"/>
        <v>-0.007011437096</v>
      </c>
      <c r="BD541" s="89">
        <v>43084.0</v>
      </c>
      <c r="BE541" s="57">
        <v>2.987968</v>
      </c>
      <c r="BF541" s="16">
        <f t="shared" si="10"/>
        <v>0.005524724294</v>
      </c>
    </row>
    <row r="542" ht="15.75" customHeight="1">
      <c r="B542" s="89">
        <v>43087.0</v>
      </c>
      <c r="C542" s="57">
        <v>8.939939</v>
      </c>
      <c r="D542" s="16">
        <f t="shared" si="1"/>
        <v>-0.0209058829</v>
      </c>
      <c r="H542" s="89">
        <v>43087.0</v>
      </c>
      <c r="I542" s="57">
        <v>10.95972</v>
      </c>
      <c r="J542" s="16">
        <f t="shared" si="2"/>
        <v>0.02088964981</v>
      </c>
      <c r="N542" s="89">
        <v>43087.0</v>
      </c>
      <c r="O542" s="57">
        <v>32.84949</v>
      </c>
      <c r="P542" s="16">
        <f t="shared" si="3"/>
        <v>-0.006421309917</v>
      </c>
      <c r="T542" s="89">
        <v>43087.0</v>
      </c>
      <c r="U542" s="57">
        <v>3.584663</v>
      </c>
      <c r="V542" s="16">
        <f t="shared" si="4"/>
        <v>0.01411779018</v>
      </c>
      <c r="Z542" s="89">
        <v>43087.0</v>
      </c>
      <c r="AA542" s="81" t="s">
        <v>226</v>
      </c>
      <c r="AB542" s="16" t="str">
        <f t="shared" si="5"/>
        <v>#VALUE!</v>
      </c>
      <c r="AF542" s="89">
        <v>43087.0</v>
      </c>
      <c r="AG542" s="57">
        <v>17.61171</v>
      </c>
      <c r="AH542" s="16">
        <f t="shared" si="6"/>
        <v>0</v>
      </c>
      <c r="AL542" s="89">
        <v>43087.0</v>
      </c>
      <c r="AM542" s="57">
        <v>19.15738</v>
      </c>
      <c r="AN542" s="16">
        <f t="shared" si="7"/>
        <v>0.001649077897</v>
      </c>
      <c r="AR542" s="89">
        <v>43087.0</v>
      </c>
      <c r="AS542" s="57">
        <v>3.023703</v>
      </c>
      <c r="AT542" s="16">
        <f t="shared" si="8"/>
        <v>0.01152698707</v>
      </c>
      <c r="AX542" s="89">
        <v>43087.0</v>
      </c>
      <c r="AY542" s="57">
        <v>0.362826</v>
      </c>
      <c r="AZ542" s="16">
        <f t="shared" si="9"/>
        <v>0.009414592619</v>
      </c>
      <c r="BD542" s="89">
        <v>43087.0</v>
      </c>
      <c r="BE542" s="57">
        <v>2.979759</v>
      </c>
      <c r="BF542" s="16">
        <f t="shared" si="10"/>
        <v>-0.002747352047</v>
      </c>
    </row>
    <row r="543" ht="15.75" customHeight="1">
      <c r="B543" s="89">
        <v>43088.0</v>
      </c>
      <c r="C543" s="57">
        <v>9.226273</v>
      </c>
      <c r="D543" s="16">
        <f t="shared" si="1"/>
        <v>0.03202863017</v>
      </c>
      <c r="H543" s="89">
        <v>43088.0</v>
      </c>
      <c r="I543" s="57">
        <v>10.87291</v>
      </c>
      <c r="J543" s="16">
        <f t="shared" si="2"/>
        <v>-0.007920822795</v>
      </c>
      <c r="N543" s="89">
        <v>43088.0</v>
      </c>
      <c r="O543" s="57">
        <v>32.50208</v>
      </c>
      <c r="P543" s="16">
        <f t="shared" si="3"/>
        <v>-0.01057581107</v>
      </c>
      <c r="T543" s="89">
        <v>43088.0</v>
      </c>
      <c r="U543" s="57">
        <v>3.53476</v>
      </c>
      <c r="V543" s="16">
        <f t="shared" si="4"/>
        <v>-0.01392125285</v>
      </c>
      <c r="Z543" s="89">
        <v>43088.0</v>
      </c>
      <c r="AA543" s="81" t="s">
        <v>226</v>
      </c>
      <c r="AB543" s="16" t="str">
        <f t="shared" si="5"/>
        <v>#VALUE!</v>
      </c>
      <c r="AF543" s="89">
        <v>43088.0</v>
      </c>
      <c r="AG543" s="57">
        <v>17.50922</v>
      </c>
      <c r="AH543" s="16">
        <f t="shared" si="6"/>
        <v>-0.005819423554</v>
      </c>
      <c r="AL543" s="89">
        <v>43088.0</v>
      </c>
      <c r="AM543" s="57">
        <v>19.15738</v>
      </c>
      <c r="AN543" s="16">
        <f t="shared" si="7"/>
        <v>0</v>
      </c>
      <c r="AR543" s="89">
        <v>43088.0</v>
      </c>
      <c r="AS543" s="57">
        <v>2.99786</v>
      </c>
      <c r="AT543" s="16">
        <f t="shared" si="8"/>
        <v>-0.008546805027</v>
      </c>
      <c r="AX543" s="89">
        <v>43088.0</v>
      </c>
      <c r="AY543" s="57">
        <v>0.358033</v>
      </c>
      <c r="AZ543" s="16">
        <f t="shared" si="9"/>
        <v>-0.01321018891</v>
      </c>
      <c r="BD543" s="89">
        <v>43088.0</v>
      </c>
      <c r="BE543" s="57">
        <v>3.004385</v>
      </c>
      <c r="BF543" s="16">
        <f t="shared" si="10"/>
        <v>0.008264426754</v>
      </c>
    </row>
    <row r="544" ht="15.75" customHeight="1">
      <c r="B544" s="89">
        <v>43089.0</v>
      </c>
      <c r="C544" s="57">
        <v>9.719399</v>
      </c>
      <c r="D544" s="16">
        <f t="shared" si="1"/>
        <v>0.05344801742</v>
      </c>
      <c r="H544" s="89">
        <v>43089.0</v>
      </c>
      <c r="I544" s="57">
        <v>10.63418</v>
      </c>
      <c r="J544" s="16">
        <f t="shared" si="2"/>
        <v>-0.02195640358</v>
      </c>
      <c r="N544" s="89">
        <v>43089.0</v>
      </c>
      <c r="O544" s="57">
        <v>32.59857</v>
      </c>
      <c r="P544" s="16">
        <f t="shared" si="3"/>
        <v>0.002968733078</v>
      </c>
      <c r="T544" s="89">
        <v>43089.0</v>
      </c>
      <c r="U544" s="57">
        <v>3.642883</v>
      </c>
      <c r="V544" s="16">
        <f t="shared" si="4"/>
        <v>0.03058849823</v>
      </c>
      <c r="Z544" s="89">
        <v>43089.0</v>
      </c>
      <c r="AA544" s="81" t="s">
        <v>226</v>
      </c>
      <c r="AB544" s="16" t="str">
        <f t="shared" si="5"/>
        <v>#VALUE!</v>
      </c>
      <c r="AF544" s="89">
        <v>43089.0</v>
      </c>
      <c r="AG544" s="57">
        <v>17.50922</v>
      </c>
      <c r="AH544" s="16">
        <f t="shared" si="6"/>
        <v>0</v>
      </c>
      <c r="AL544" s="89">
        <v>43089.0</v>
      </c>
      <c r="AM544" s="57">
        <v>18.93664</v>
      </c>
      <c r="AN544" s="16">
        <f t="shared" si="7"/>
        <v>-0.01152245244</v>
      </c>
      <c r="AR544" s="89">
        <v>43089.0</v>
      </c>
      <c r="AS544" s="57">
        <v>2.989246</v>
      </c>
      <c r="AT544" s="16">
        <f t="shared" si="8"/>
        <v>-0.002873383013</v>
      </c>
      <c r="AX544" s="89">
        <v>43089.0</v>
      </c>
      <c r="AY544" s="57">
        <v>0.357187</v>
      </c>
      <c r="AZ544" s="16">
        <f t="shared" si="9"/>
        <v>-0.002362910681</v>
      </c>
      <c r="BD544" s="89">
        <v>43089.0</v>
      </c>
      <c r="BE544" s="57">
        <v>3.012594</v>
      </c>
      <c r="BF544" s="16">
        <f t="shared" si="10"/>
        <v>0.002732339564</v>
      </c>
    </row>
    <row r="545" ht="15.75" customHeight="1">
      <c r="B545" s="89">
        <v>43090.0</v>
      </c>
      <c r="C545" s="57">
        <v>9.576234</v>
      </c>
      <c r="D545" s="16">
        <f t="shared" si="1"/>
        <v>-0.01472982023</v>
      </c>
      <c r="H545" s="89">
        <v>43090.0</v>
      </c>
      <c r="I545" s="57">
        <v>10.88015</v>
      </c>
      <c r="J545" s="16">
        <f t="shared" si="2"/>
        <v>0.02313013321</v>
      </c>
      <c r="N545" s="89">
        <v>43090.0</v>
      </c>
      <c r="O545" s="57">
        <v>32.67578</v>
      </c>
      <c r="P545" s="16">
        <f t="shared" si="3"/>
        <v>0.002368508803</v>
      </c>
      <c r="T545" s="89">
        <v>43090.0</v>
      </c>
      <c r="U545" s="57">
        <v>3.717737</v>
      </c>
      <c r="V545" s="16">
        <f t="shared" si="4"/>
        <v>0.02054801101</v>
      </c>
      <c r="Z545" s="89">
        <v>43090.0</v>
      </c>
      <c r="AA545" s="81" t="s">
        <v>226</v>
      </c>
      <c r="AB545" s="16" t="str">
        <f t="shared" si="5"/>
        <v>#VALUE!</v>
      </c>
      <c r="AF545" s="89">
        <v>43090.0</v>
      </c>
      <c r="AG545" s="57">
        <v>17.57755</v>
      </c>
      <c r="AH545" s="16">
        <f t="shared" si="6"/>
        <v>0.00390251536</v>
      </c>
      <c r="AL545" s="89">
        <v>43090.0</v>
      </c>
      <c r="AM545" s="57">
        <v>18.88934</v>
      </c>
      <c r="AN545" s="16">
        <f t="shared" si="7"/>
        <v>-0.002497803201</v>
      </c>
      <c r="AR545" s="89">
        <v>43090.0</v>
      </c>
      <c r="AS545" s="57">
        <v>3.023703</v>
      </c>
      <c r="AT545" s="16">
        <f t="shared" si="8"/>
        <v>0.01152698707</v>
      </c>
      <c r="AX545" s="89">
        <v>43090.0</v>
      </c>
      <c r="AY545" s="57">
        <v>0.352959</v>
      </c>
      <c r="AZ545" s="16">
        <f t="shared" si="9"/>
        <v>-0.01183693695</v>
      </c>
      <c r="BD545" s="89">
        <v>43090.0</v>
      </c>
      <c r="BE545" s="57">
        <v>2.930506</v>
      </c>
      <c r="BF545" s="16">
        <f t="shared" si="10"/>
        <v>-0.02724827839</v>
      </c>
    </row>
    <row r="546" ht="15.75" customHeight="1">
      <c r="B546" s="89">
        <v>43091.0</v>
      </c>
      <c r="C546" s="57">
        <v>9.504651</v>
      </c>
      <c r="D546" s="16">
        <f t="shared" si="1"/>
        <v>-0.007475067965</v>
      </c>
      <c r="H546" s="89">
        <v>43091.0</v>
      </c>
      <c r="I546" s="57">
        <v>10.85844</v>
      </c>
      <c r="J546" s="16">
        <f t="shared" si="2"/>
        <v>-0.001995376902</v>
      </c>
      <c r="N546" s="89">
        <v>43091.0</v>
      </c>
      <c r="O546" s="57">
        <v>32.48278</v>
      </c>
      <c r="P546" s="16">
        <f t="shared" si="3"/>
        <v>-0.005906515468</v>
      </c>
      <c r="T546" s="89">
        <v>43091.0</v>
      </c>
      <c r="U546" s="57">
        <v>3.726053</v>
      </c>
      <c r="V546" s="16">
        <f t="shared" si="4"/>
        <v>0.002236844618</v>
      </c>
      <c r="Z546" s="89">
        <v>43091.0</v>
      </c>
      <c r="AA546" s="81" t="s">
        <v>226</v>
      </c>
      <c r="AB546" s="16" t="str">
        <f t="shared" si="5"/>
        <v>#VALUE!</v>
      </c>
      <c r="AF546" s="89">
        <v>43091.0</v>
      </c>
      <c r="AG546" s="57">
        <v>17.49214</v>
      </c>
      <c r="AH546" s="16">
        <f t="shared" si="6"/>
        <v>-0.004859038945</v>
      </c>
      <c r="AL546" s="89">
        <v>43091.0</v>
      </c>
      <c r="AM546" s="57">
        <v>18.65283</v>
      </c>
      <c r="AN546" s="16">
        <f t="shared" si="7"/>
        <v>-0.01252081862</v>
      </c>
      <c r="AR546" s="89">
        <v>43091.0</v>
      </c>
      <c r="AS546" s="57">
        <v>3.006474</v>
      </c>
      <c r="AT546" s="16">
        <f t="shared" si="8"/>
        <v>-0.005697980258</v>
      </c>
      <c r="AX546" s="89">
        <v>43091.0</v>
      </c>
      <c r="AY546" s="57">
        <v>0.351831</v>
      </c>
      <c r="AZ546" s="16">
        <f t="shared" si="9"/>
        <v>-0.00319583861</v>
      </c>
      <c r="BD546" s="89">
        <v>43091.0</v>
      </c>
      <c r="BE546" s="57">
        <v>2.963342</v>
      </c>
      <c r="BF546" s="16">
        <f t="shared" si="10"/>
        <v>0.0112048909</v>
      </c>
    </row>
    <row r="547" ht="15.75" customHeight="1">
      <c r="B547" s="89">
        <v>43094.0</v>
      </c>
      <c r="C547" s="57">
        <v>9.576234</v>
      </c>
      <c r="D547" s="16">
        <f t="shared" si="1"/>
        <v>0.007531365434</v>
      </c>
      <c r="H547" s="89">
        <v>43094.0</v>
      </c>
      <c r="I547" s="57">
        <v>10.72099</v>
      </c>
      <c r="J547" s="16">
        <f t="shared" si="2"/>
        <v>-0.01265835608</v>
      </c>
      <c r="N547" s="89">
        <v>43094.0</v>
      </c>
      <c r="O547" s="57">
        <v>32.55998</v>
      </c>
      <c r="P547" s="16">
        <f t="shared" si="3"/>
        <v>0.002376643871</v>
      </c>
      <c r="T547" s="89">
        <v>43094.0</v>
      </c>
      <c r="U547" s="57">
        <v>3.809225</v>
      </c>
      <c r="V547" s="16">
        <f t="shared" si="4"/>
        <v>0.02232174368</v>
      </c>
      <c r="Z547" s="89">
        <v>43094.0</v>
      </c>
      <c r="AA547" s="81" t="s">
        <v>226</v>
      </c>
      <c r="AB547" s="16" t="str">
        <f t="shared" si="5"/>
        <v>#VALUE!</v>
      </c>
      <c r="AF547" s="89">
        <v>43094.0</v>
      </c>
      <c r="AG547" s="57">
        <v>17.54339</v>
      </c>
      <c r="AH547" s="16">
        <f t="shared" si="6"/>
        <v>0.002929887367</v>
      </c>
      <c r="AL547" s="89">
        <v>43094.0</v>
      </c>
      <c r="AM547" s="57">
        <v>18.95241</v>
      </c>
      <c r="AN547" s="16">
        <f t="shared" si="7"/>
        <v>0.01606083366</v>
      </c>
      <c r="AR547" s="89">
        <v>43094.0</v>
      </c>
      <c r="AS547" s="57">
        <v>3.084005</v>
      </c>
      <c r="AT547" s="16">
        <f t="shared" si="8"/>
        <v>0.02578801613</v>
      </c>
      <c r="AX547" s="89">
        <v>43094.0</v>
      </c>
      <c r="AY547" s="57">
        <v>0.35324</v>
      </c>
      <c r="AZ547" s="16">
        <f t="shared" si="9"/>
        <v>0.004004763651</v>
      </c>
      <c r="BD547" s="89">
        <v>43094.0</v>
      </c>
      <c r="BE547" s="57">
        <v>2.963342</v>
      </c>
      <c r="BF547" s="16">
        <f t="shared" si="10"/>
        <v>0</v>
      </c>
    </row>
    <row r="548" ht="15.75" customHeight="1">
      <c r="B548" s="89">
        <v>43095.0</v>
      </c>
      <c r="C548" s="57">
        <v>9.528512</v>
      </c>
      <c r="D548" s="16">
        <f t="shared" si="1"/>
        <v>-0.004983378643</v>
      </c>
      <c r="H548" s="89">
        <v>43095.0</v>
      </c>
      <c r="I548" s="57">
        <v>10.96695</v>
      </c>
      <c r="J548" s="16">
        <f t="shared" si="2"/>
        <v>0.02294191115</v>
      </c>
      <c r="N548" s="89">
        <v>43095.0</v>
      </c>
      <c r="O548" s="57">
        <v>32.73368</v>
      </c>
      <c r="P548" s="16">
        <f t="shared" si="3"/>
        <v>0.005334769862</v>
      </c>
      <c r="T548" s="89">
        <v>43095.0</v>
      </c>
      <c r="U548" s="57">
        <v>3.775956</v>
      </c>
      <c r="V548" s="16">
        <f t="shared" si="4"/>
        <v>-0.008733797557</v>
      </c>
      <c r="Z548" s="89">
        <v>43095.0</v>
      </c>
      <c r="AA548" s="81" t="s">
        <v>226</v>
      </c>
      <c r="AB548" s="16" t="str">
        <f t="shared" si="5"/>
        <v>#VALUE!</v>
      </c>
      <c r="AF548" s="89">
        <v>43095.0</v>
      </c>
      <c r="AG548" s="57">
        <v>17.54339</v>
      </c>
      <c r="AH548" s="16">
        <f t="shared" si="6"/>
        <v>0</v>
      </c>
      <c r="AL548" s="89">
        <v>43095.0</v>
      </c>
      <c r="AM548" s="57">
        <v>18.82627</v>
      </c>
      <c r="AN548" s="16">
        <f t="shared" si="7"/>
        <v>-0.00665561794</v>
      </c>
      <c r="AR548" s="89">
        <v>43095.0</v>
      </c>
      <c r="AS548" s="57">
        <v>3.066776</v>
      </c>
      <c r="AT548" s="16">
        <f t="shared" si="8"/>
        <v>-0.005586566818</v>
      </c>
      <c r="AX548" s="89">
        <v>43095.0</v>
      </c>
      <c r="AY548" s="57">
        <v>0.351267</v>
      </c>
      <c r="AZ548" s="16">
        <f t="shared" si="9"/>
        <v>-0.005585437663</v>
      </c>
      <c r="BD548" s="89">
        <v>43095.0</v>
      </c>
      <c r="BE548" s="57">
        <v>3.078263</v>
      </c>
      <c r="BF548" s="16">
        <f t="shared" si="10"/>
        <v>0.03878087646</v>
      </c>
    </row>
    <row r="549" ht="15.75" customHeight="1">
      <c r="B549" s="89">
        <v>43096.0</v>
      </c>
      <c r="C549" s="57">
        <v>9.464882</v>
      </c>
      <c r="D549" s="16">
        <f t="shared" si="1"/>
        <v>-0.006677852743</v>
      </c>
      <c r="H549" s="89">
        <v>43096.0</v>
      </c>
      <c r="I549" s="57">
        <v>10.81504</v>
      </c>
      <c r="J549" s="16">
        <f t="shared" si="2"/>
        <v>-0.01385161782</v>
      </c>
      <c r="N549" s="89">
        <v>43096.0</v>
      </c>
      <c r="O549" s="57">
        <v>32.69508</v>
      </c>
      <c r="P549" s="16">
        <f t="shared" si="3"/>
        <v>-0.001179213581</v>
      </c>
      <c r="T549" s="89">
        <v>43096.0</v>
      </c>
      <c r="U549" s="57">
        <v>3.751005</v>
      </c>
      <c r="V549" s="16">
        <f t="shared" si="4"/>
        <v>-0.006607863015</v>
      </c>
      <c r="Z549" s="89">
        <v>43096.0</v>
      </c>
      <c r="AA549" s="81" t="s">
        <v>226</v>
      </c>
      <c r="AB549" s="16" t="str">
        <f t="shared" si="5"/>
        <v>#VALUE!</v>
      </c>
      <c r="AF549" s="89">
        <v>43096.0</v>
      </c>
      <c r="AG549" s="57">
        <v>17.49214</v>
      </c>
      <c r="AH549" s="16">
        <f t="shared" si="6"/>
        <v>-0.002921328204</v>
      </c>
      <c r="AL549" s="89">
        <v>43096.0</v>
      </c>
      <c r="AM549" s="57">
        <v>18.87357</v>
      </c>
      <c r="AN549" s="16">
        <f t="shared" si="7"/>
        <v>0.002512446703</v>
      </c>
      <c r="AR549" s="89">
        <v>43096.0</v>
      </c>
      <c r="AS549" s="57">
        <v>3.092619</v>
      </c>
      <c r="AT549" s="16">
        <f t="shared" si="8"/>
        <v>0.008426764785</v>
      </c>
      <c r="AX549" s="89">
        <v>43096.0</v>
      </c>
      <c r="AY549" s="57">
        <v>0.35465</v>
      </c>
      <c r="AZ549" s="16">
        <f t="shared" si="9"/>
        <v>0.009630850607</v>
      </c>
      <c r="BD549" s="89">
        <v>43096.0</v>
      </c>
      <c r="BE549" s="57">
        <v>2.987968</v>
      </c>
      <c r="BF549" s="16">
        <f t="shared" si="10"/>
        <v>-0.02933310117</v>
      </c>
    </row>
    <row r="550" ht="15.75" customHeight="1">
      <c r="B550" s="89">
        <v>43097.0</v>
      </c>
      <c r="C550" s="57">
        <v>9.711448</v>
      </c>
      <c r="D550" s="16">
        <f t="shared" si="1"/>
        <v>0.02605061532</v>
      </c>
      <c r="H550" s="89">
        <v>43097.0</v>
      </c>
      <c r="I550" s="57">
        <v>11.07547</v>
      </c>
      <c r="J550" s="16">
        <f t="shared" si="2"/>
        <v>0.02408035477</v>
      </c>
      <c r="N550" s="89">
        <v>43097.0</v>
      </c>
      <c r="O550" s="57">
        <v>33.10039</v>
      </c>
      <c r="P550" s="16">
        <f t="shared" si="3"/>
        <v>0.01239666641</v>
      </c>
      <c r="T550" s="89">
        <v>43097.0</v>
      </c>
      <c r="U550" s="57">
        <v>3.900713</v>
      </c>
      <c r="V550" s="16">
        <f t="shared" si="4"/>
        <v>0.03991143707</v>
      </c>
      <c r="Z550" s="89">
        <v>43097.0</v>
      </c>
      <c r="AA550" s="81" t="s">
        <v>226</v>
      </c>
      <c r="AB550" s="16" t="str">
        <f t="shared" si="5"/>
        <v>#VALUE!</v>
      </c>
      <c r="AF550" s="89">
        <v>43097.0</v>
      </c>
      <c r="AG550" s="57">
        <v>17.98752</v>
      </c>
      <c r="AH550" s="16">
        <f t="shared" si="6"/>
        <v>0.02832014836</v>
      </c>
      <c r="AL550" s="89">
        <v>43097.0</v>
      </c>
      <c r="AM550" s="57">
        <v>19.14161</v>
      </c>
      <c r="AN550" s="16">
        <f t="shared" si="7"/>
        <v>0.01420187066</v>
      </c>
      <c r="AR550" s="89">
        <v>43097.0</v>
      </c>
      <c r="AS550" s="57">
        <v>3.118463</v>
      </c>
      <c r="AT550" s="16">
        <f t="shared" si="8"/>
        <v>0.008356671158</v>
      </c>
      <c r="AX550" s="89">
        <v>43097.0</v>
      </c>
      <c r="AY550" s="57">
        <v>0.358315</v>
      </c>
      <c r="AZ550" s="16">
        <f t="shared" si="9"/>
        <v>0.01033413224</v>
      </c>
      <c r="BD550" s="89">
        <v>43097.0</v>
      </c>
      <c r="BE550" s="57">
        <v>2.946924</v>
      </c>
      <c r="BF550" s="16">
        <f t="shared" si="10"/>
        <v>-0.01373642556</v>
      </c>
    </row>
    <row r="551" ht="15.75" customHeight="1">
      <c r="B551" s="89">
        <v>43098.0</v>
      </c>
      <c r="C551" s="57">
        <v>9.663724</v>
      </c>
      <c r="D551" s="16">
        <f t="shared" si="1"/>
        <v>-0.00491420023</v>
      </c>
      <c r="H551" s="89">
        <v>43098.0</v>
      </c>
      <c r="I551" s="57">
        <v>11.19845</v>
      </c>
      <c r="J551" s="16">
        <f t="shared" si="2"/>
        <v>0.01110381772</v>
      </c>
      <c r="N551" s="89">
        <v>43098.0</v>
      </c>
      <c r="O551" s="57">
        <v>33.02319</v>
      </c>
      <c r="P551" s="16">
        <f t="shared" si="3"/>
        <v>-0.002332298804</v>
      </c>
      <c r="T551" s="89">
        <v>43098.0</v>
      </c>
      <c r="U551" s="57">
        <v>3.90903</v>
      </c>
      <c r="V551" s="16">
        <f t="shared" si="4"/>
        <v>0.002132174297</v>
      </c>
      <c r="Z551" s="89">
        <v>43098.0</v>
      </c>
      <c r="AA551" s="81" t="s">
        <v>226</v>
      </c>
      <c r="AB551" s="16" t="str">
        <f t="shared" si="5"/>
        <v>#VALUE!</v>
      </c>
      <c r="AF551" s="89">
        <v>43098.0</v>
      </c>
      <c r="AG551" s="57">
        <v>18.38041</v>
      </c>
      <c r="AH551" s="16">
        <f t="shared" si="6"/>
        <v>0.02184236626</v>
      </c>
      <c r="AL551" s="89">
        <v>43098.0</v>
      </c>
      <c r="AM551" s="57">
        <v>19.52003</v>
      </c>
      <c r="AN551" s="16">
        <f t="shared" si="7"/>
        <v>0.01976949692</v>
      </c>
      <c r="AR551" s="89">
        <v>43098.0</v>
      </c>
      <c r="AS551" s="57">
        <v>3.101234</v>
      </c>
      <c r="AT551" s="16">
        <f t="shared" si="8"/>
        <v>-0.005524837075</v>
      </c>
      <c r="AX551" s="89">
        <v>43098.0</v>
      </c>
      <c r="AY551" s="57">
        <v>0.362262</v>
      </c>
      <c r="AZ551" s="16">
        <f t="shared" si="9"/>
        <v>0.0110154473</v>
      </c>
      <c r="BD551" s="89">
        <v>43098.0</v>
      </c>
      <c r="BE551" s="57">
        <v>2.987968</v>
      </c>
      <c r="BF551" s="16">
        <f t="shared" si="10"/>
        <v>0.01392774296</v>
      </c>
    </row>
    <row r="552" ht="15.75" customHeight="1">
      <c r="B552" s="89">
        <v>43101.0</v>
      </c>
      <c r="C552" s="57">
        <v>9.663724</v>
      </c>
      <c r="D552" s="16">
        <f t="shared" si="1"/>
        <v>0</v>
      </c>
      <c r="H552" s="89">
        <v>43101.0</v>
      </c>
      <c r="I552" s="57">
        <v>11.19845</v>
      </c>
      <c r="J552" s="16">
        <f t="shared" si="2"/>
        <v>0</v>
      </c>
      <c r="N552" s="89">
        <v>43101.0</v>
      </c>
      <c r="O552" s="57">
        <v>33.02319</v>
      </c>
      <c r="P552" s="16">
        <f t="shared" si="3"/>
        <v>0</v>
      </c>
      <c r="T552" s="89">
        <v>43101.0</v>
      </c>
      <c r="U552" s="57">
        <v>3.90903</v>
      </c>
      <c r="V552" s="16">
        <f t="shared" si="4"/>
        <v>0</v>
      </c>
      <c r="Z552" s="89">
        <v>43101.0</v>
      </c>
      <c r="AA552" s="81" t="s">
        <v>226</v>
      </c>
      <c r="AB552" s="16" t="str">
        <f t="shared" si="5"/>
        <v>#VALUE!</v>
      </c>
      <c r="AF552" s="89">
        <v>43101.0</v>
      </c>
      <c r="AG552" s="57">
        <v>18.38041</v>
      </c>
      <c r="AH552" s="16">
        <f t="shared" si="6"/>
        <v>0</v>
      </c>
      <c r="AL552" s="89">
        <v>43101.0</v>
      </c>
      <c r="AM552" s="57">
        <v>19.52003</v>
      </c>
      <c r="AN552" s="16">
        <f t="shared" si="7"/>
        <v>0</v>
      </c>
      <c r="AR552" s="89">
        <v>43101.0</v>
      </c>
      <c r="AS552" s="57">
        <v>3.101234</v>
      </c>
      <c r="AT552" s="16">
        <f t="shared" si="8"/>
        <v>0</v>
      </c>
      <c r="AX552" s="89">
        <v>43101.0</v>
      </c>
      <c r="AY552" s="57">
        <v>0.362262</v>
      </c>
      <c r="AZ552" s="16">
        <f t="shared" si="9"/>
        <v>0</v>
      </c>
      <c r="BD552" s="89">
        <v>43101.0</v>
      </c>
      <c r="BE552" s="57">
        <v>2.987968</v>
      </c>
      <c r="BF552" s="16">
        <f t="shared" si="10"/>
        <v>0</v>
      </c>
    </row>
    <row r="553" ht="15.75" customHeight="1">
      <c r="B553" s="89">
        <v>43102.0</v>
      </c>
      <c r="C553" s="57">
        <v>9.783031</v>
      </c>
      <c r="D553" s="16">
        <f t="shared" si="1"/>
        <v>0.0123458617</v>
      </c>
      <c r="H553" s="89">
        <v>43102.0</v>
      </c>
      <c r="I553" s="57">
        <v>11.27079</v>
      </c>
      <c r="J553" s="16">
        <f t="shared" si="2"/>
        <v>0.006459822565</v>
      </c>
      <c r="N553" s="89">
        <v>43102.0</v>
      </c>
      <c r="O553" s="57">
        <v>33.3513</v>
      </c>
      <c r="P553" s="16">
        <f t="shared" si="3"/>
        <v>0.009935745154</v>
      </c>
      <c r="T553" s="89">
        <v>43102.0</v>
      </c>
      <c r="U553" s="57">
        <v>3.917347</v>
      </c>
      <c r="V553" s="16">
        <f t="shared" si="4"/>
        <v>0.002127637803</v>
      </c>
      <c r="Z553" s="89">
        <v>43102.0</v>
      </c>
      <c r="AA553" s="81" t="s">
        <v>226</v>
      </c>
      <c r="AB553" s="16" t="str">
        <f t="shared" si="5"/>
        <v>#VALUE!</v>
      </c>
      <c r="AF553" s="89">
        <v>43102.0</v>
      </c>
      <c r="AG553" s="57">
        <v>18.55123</v>
      </c>
      <c r="AH553" s="16">
        <f t="shared" si="6"/>
        <v>0.009293590295</v>
      </c>
      <c r="AL553" s="89">
        <v>43102.0</v>
      </c>
      <c r="AM553" s="57">
        <v>19.70924</v>
      </c>
      <c r="AN553" s="16">
        <f t="shared" si="7"/>
        <v>0.009693120349</v>
      </c>
      <c r="AR553" s="89">
        <v>43102.0</v>
      </c>
      <c r="AS553" s="57">
        <v>3.144307</v>
      </c>
      <c r="AT553" s="16">
        <f t="shared" si="8"/>
        <v>0.01388898742</v>
      </c>
      <c r="AX553" s="89">
        <v>43102.0</v>
      </c>
      <c r="AY553" s="57">
        <v>0.376921</v>
      </c>
      <c r="AZ553" s="16">
        <f t="shared" si="9"/>
        <v>0.04046518818</v>
      </c>
      <c r="BD553" s="89">
        <v>43102.0</v>
      </c>
      <c r="BE553" s="57">
        <v>3.053638</v>
      </c>
      <c r="BF553" s="16">
        <f t="shared" si="10"/>
        <v>0.02197814702</v>
      </c>
    </row>
    <row r="554" ht="15.75" customHeight="1">
      <c r="B554" s="89">
        <v>43103.0</v>
      </c>
      <c r="C554" s="57">
        <v>9.727353</v>
      </c>
      <c r="D554" s="16">
        <f t="shared" si="1"/>
        <v>-0.005691283203</v>
      </c>
      <c r="H554" s="89">
        <v>43103.0</v>
      </c>
      <c r="I554" s="57">
        <v>10.92355</v>
      </c>
      <c r="J554" s="16">
        <f t="shared" si="2"/>
        <v>-0.03080884304</v>
      </c>
      <c r="N554" s="89">
        <v>43103.0</v>
      </c>
      <c r="O554" s="57">
        <v>34.35492</v>
      </c>
      <c r="P554" s="16">
        <f t="shared" si="3"/>
        <v>0.03009238021</v>
      </c>
      <c r="T554" s="89">
        <v>43103.0</v>
      </c>
      <c r="U554" s="57">
        <v>3.942297</v>
      </c>
      <c r="V554" s="16">
        <f t="shared" si="4"/>
        <v>0.006369106439</v>
      </c>
      <c r="Z554" s="89">
        <v>43103.0</v>
      </c>
      <c r="AA554" s="81" t="s">
        <v>226</v>
      </c>
      <c r="AB554" s="16" t="str">
        <f t="shared" si="5"/>
        <v>#VALUE!</v>
      </c>
      <c r="AF554" s="89">
        <v>43103.0</v>
      </c>
      <c r="AG554" s="57">
        <v>18.51707</v>
      </c>
      <c r="AH554" s="16">
        <f t="shared" si="6"/>
        <v>-0.001841387337</v>
      </c>
      <c r="AL554" s="89">
        <v>43103.0</v>
      </c>
      <c r="AM554" s="57">
        <v>19.23622</v>
      </c>
      <c r="AN554" s="16">
        <f t="shared" si="7"/>
        <v>-0.0239999107</v>
      </c>
      <c r="AR554" s="89">
        <v>43103.0</v>
      </c>
      <c r="AS554" s="57">
        <v>3.092619</v>
      </c>
      <c r="AT554" s="16">
        <f t="shared" si="8"/>
        <v>-0.01643859839</v>
      </c>
      <c r="AX554" s="89">
        <v>43103.0</v>
      </c>
      <c r="AY554" s="57">
        <v>0.390736</v>
      </c>
      <c r="AZ554" s="16">
        <f t="shared" si="9"/>
        <v>0.03665224278</v>
      </c>
      <c r="BD554" s="89">
        <v>43103.0</v>
      </c>
      <c r="BE554" s="57">
        <v>3.078263</v>
      </c>
      <c r="BF554" s="16">
        <f t="shared" si="10"/>
        <v>0.008064151677</v>
      </c>
    </row>
    <row r="555" ht="15.75" customHeight="1">
      <c r="B555" s="89">
        <v>43104.0</v>
      </c>
      <c r="C555" s="57">
        <v>9.687584</v>
      </c>
      <c r="D555" s="16">
        <f t="shared" si="1"/>
        <v>-0.004088368131</v>
      </c>
      <c r="H555" s="89">
        <v>43104.0</v>
      </c>
      <c r="I555" s="57">
        <v>10.70652</v>
      </c>
      <c r="J555" s="16">
        <f t="shared" si="2"/>
        <v>-0.01986808318</v>
      </c>
      <c r="N555" s="89">
        <v>43104.0</v>
      </c>
      <c r="O555" s="57">
        <v>35.01114</v>
      </c>
      <c r="P555" s="16">
        <f t="shared" si="3"/>
        <v>0.01910119424</v>
      </c>
      <c r="T555" s="89">
        <v>43104.0</v>
      </c>
      <c r="U555" s="57">
        <v>3.958932</v>
      </c>
      <c r="V555" s="16">
        <f t="shared" si="4"/>
        <v>0.004219621201</v>
      </c>
      <c r="Z555" s="89">
        <v>43104.0</v>
      </c>
      <c r="AA555" s="81" t="s">
        <v>226</v>
      </c>
      <c r="AB555" s="16" t="str">
        <f t="shared" si="5"/>
        <v>#VALUE!</v>
      </c>
      <c r="AF555" s="89">
        <v>43104.0</v>
      </c>
      <c r="AG555" s="57">
        <v>18.43166</v>
      </c>
      <c r="AH555" s="16">
        <f t="shared" si="6"/>
        <v>-0.00461250079</v>
      </c>
      <c r="AL555" s="89">
        <v>43104.0</v>
      </c>
      <c r="AM555" s="57">
        <v>19.25199</v>
      </c>
      <c r="AN555" s="16">
        <f t="shared" si="7"/>
        <v>0.0008198076337</v>
      </c>
      <c r="AR555" s="89">
        <v>43104.0</v>
      </c>
      <c r="AS555" s="57">
        <v>3.144307</v>
      </c>
      <c r="AT555" s="16">
        <f t="shared" si="8"/>
        <v>0.01671334232</v>
      </c>
      <c r="AX555" s="89">
        <v>43104.0</v>
      </c>
      <c r="AY555" s="57">
        <v>0.389044</v>
      </c>
      <c r="AZ555" s="16">
        <f t="shared" si="9"/>
        <v>-0.004330289505</v>
      </c>
      <c r="BD555" s="89">
        <v>43104.0</v>
      </c>
      <c r="BE555" s="57">
        <v>3.193186</v>
      </c>
      <c r="BF555" s="16">
        <f t="shared" si="10"/>
        <v>0.0373337171</v>
      </c>
    </row>
    <row r="556" ht="15.75" customHeight="1">
      <c r="B556" s="89">
        <v>43105.0</v>
      </c>
      <c r="C556" s="57">
        <v>9.767121</v>
      </c>
      <c r="D556" s="16">
        <f t="shared" si="1"/>
        <v>0.008210199777</v>
      </c>
      <c r="H556" s="89">
        <v>43105.0</v>
      </c>
      <c r="I556" s="57">
        <v>10.94525</v>
      </c>
      <c r="J556" s="16">
        <f t="shared" si="2"/>
        <v>0.02229762799</v>
      </c>
      <c r="N556" s="89">
        <v>43105.0</v>
      </c>
      <c r="O556" s="57">
        <v>34.87603</v>
      </c>
      <c r="P556" s="16">
        <f t="shared" si="3"/>
        <v>-0.003859057431</v>
      </c>
      <c r="T556" s="89">
        <v>43105.0</v>
      </c>
      <c r="U556" s="57">
        <v>3.983883</v>
      </c>
      <c r="V556" s="16">
        <f t="shared" si="4"/>
        <v>0.006302457329</v>
      </c>
      <c r="Z556" s="89">
        <v>43105.0</v>
      </c>
      <c r="AA556" s="81" t="s">
        <v>226</v>
      </c>
      <c r="AB556" s="16" t="str">
        <f t="shared" si="5"/>
        <v>#VALUE!</v>
      </c>
      <c r="AF556" s="89">
        <v>43105.0</v>
      </c>
      <c r="AG556" s="57">
        <v>18.61956</v>
      </c>
      <c r="AH556" s="16">
        <f t="shared" si="6"/>
        <v>0.01019441548</v>
      </c>
      <c r="AL556" s="89">
        <v>43105.0</v>
      </c>
      <c r="AM556" s="57">
        <v>19.33083</v>
      </c>
      <c r="AN556" s="16">
        <f t="shared" si="7"/>
        <v>0.004095161072</v>
      </c>
      <c r="AR556" s="89">
        <v>43105.0</v>
      </c>
      <c r="AS556" s="57">
        <v>3.127079</v>
      </c>
      <c r="AT556" s="16">
        <f t="shared" si="8"/>
        <v>-0.005479108751</v>
      </c>
      <c r="AX556" s="89">
        <v>43105.0</v>
      </c>
      <c r="AY556" s="57">
        <v>0.393837</v>
      </c>
      <c r="AZ556" s="16">
        <f t="shared" si="9"/>
        <v>0.01231994325</v>
      </c>
      <c r="BD556" s="89">
        <v>43105.0</v>
      </c>
      <c r="BE556" s="57">
        <v>3.234229</v>
      </c>
      <c r="BF556" s="16">
        <f t="shared" si="10"/>
        <v>0.01285330701</v>
      </c>
    </row>
    <row r="557" ht="15.75" customHeight="1">
      <c r="B557" s="89">
        <v>43108.0</v>
      </c>
      <c r="C557" s="57">
        <v>9.743261</v>
      </c>
      <c r="D557" s="16">
        <f t="shared" si="1"/>
        <v>-0.002442889773</v>
      </c>
      <c r="H557" s="89">
        <v>43108.0</v>
      </c>
      <c r="I557" s="57">
        <v>10.98142</v>
      </c>
      <c r="J557" s="16">
        <f t="shared" si="2"/>
        <v>0.003304629862</v>
      </c>
      <c r="N557" s="89">
        <v>43108.0</v>
      </c>
      <c r="O557" s="57">
        <v>35.03044</v>
      </c>
      <c r="P557" s="16">
        <f t="shared" si="3"/>
        <v>0.004427396123</v>
      </c>
      <c r="T557" s="89">
        <v>43108.0</v>
      </c>
      <c r="U557" s="57">
        <v>4.05042</v>
      </c>
      <c r="V557" s="16">
        <f t="shared" si="4"/>
        <v>0.0167015447</v>
      </c>
      <c r="Z557" s="89">
        <v>43108.0</v>
      </c>
      <c r="AA557" s="81" t="s">
        <v>226</v>
      </c>
      <c r="AB557" s="16" t="str">
        <f t="shared" si="5"/>
        <v>#VALUE!</v>
      </c>
      <c r="AF557" s="89">
        <v>43108.0</v>
      </c>
      <c r="AG557" s="57">
        <v>18.32916</v>
      </c>
      <c r="AH557" s="16">
        <f t="shared" si="6"/>
        <v>-0.01559650174</v>
      </c>
      <c r="AL557" s="89">
        <v>43108.0</v>
      </c>
      <c r="AM557" s="57">
        <v>19.26776</v>
      </c>
      <c r="AN557" s="16">
        <f t="shared" si="7"/>
        <v>-0.003262663838</v>
      </c>
      <c r="AR557" s="89">
        <v>43108.0</v>
      </c>
      <c r="AS557" s="57">
        <v>3.118463</v>
      </c>
      <c r="AT557" s="16">
        <f t="shared" si="8"/>
        <v>-0.002755286963</v>
      </c>
      <c r="AX557" s="89">
        <v>43108.0</v>
      </c>
      <c r="AY557" s="57">
        <v>0.400039</v>
      </c>
      <c r="AZ557" s="16">
        <f t="shared" si="9"/>
        <v>0.01574763163</v>
      </c>
      <c r="BD557" s="89">
        <v>43108.0</v>
      </c>
      <c r="BE557" s="57">
        <v>3.209602</v>
      </c>
      <c r="BF557" s="16">
        <f t="shared" si="10"/>
        <v>-0.007614488646</v>
      </c>
    </row>
    <row r="558" ht="15.75" customHeight="1">
      <c r="B558" s="89">
        <v>43109.0</v>
      </c>
      <c r="C558" s="57">
        <v>9.54442</v>
      </c>
      <c r="D558" s="16">
        <f t="shared" si="1"/>
        <v>-0.02040805435</v>
      </c>
      <c r="H558" s="89">
        <v>43109.0</v>
      </c>
      <c r="I558" s="57">
        <v>10.72099</v>
      </c>
      <c r="J558" s="16">
        <f t="shared" si="2"/>
        <v>-0.0237155122</v>
      </c>
      <c r="N558" s="89">
        <v>43109.0</v>
      </c>
      <c r="O558" s="57">
        <v>35.24274</v>
      </c>
      <c r="P558" s="16">
        <f t="shared" si="3"/>
        <v>0.006060443431</v>
      </c>
      <c r="T558" s="89">
        <v>43109.0</v>
      </c>
      <c r="U558" s="57">
        <v>4.058737</v>
      </c>
      <c r="V558" s="16">
        <f t="shared" si="4"/>
        <v>0.002053367305</v>
      </c>
      <c r="Z558" s="89">
        <v>43109.0</v>
      </c>
      <c r="AA558" s="81" t="s">
        <v>226</v>
      </c>
      <c r="AB558" s="16" t="str">
        <f t="shared" si="5"/>
        <v>#VALUE!</v>
      </c>
      <c r="AF558" s="89">
        <v>43109.0</v>
      </c>
      <c r="AG558" s="57">
        <v>18.17542</v>
      </c>
      <c r="AH558" s="16">
        <f t="shared" si="6"/>
        <v>-0.008387727534</v>
      </c>
      <c r="AL558" s="89">
        <v>43109.0</v>
      </c>
      <c r="AM558" s="57">
        <v>18.88934</v>
      </c>
      <c r="AN558" s="16">
        <f t="shared" si="7"/>
        <v>-0.01964006195</v>
      </c>
      <c r="AR558" s="89">
        <v>43109.0</v>
      </c>
      <c r="AS558" s="57">
        <v>3.075391</v>
      </c>
      <c r="AT558" s="16">
        <f t="shared" si="8"/>
        <v>-0.01381193235</v>
      </c>
      <c r="AX558" s="89">
        <v>43109.0</v>
      </c>
      <c r="AY558" s="57">
        <v>0.385097</v>
      </c>
      <c r="AZ558" s="16">
        <f t="shared" si="9"/>
        <v>-0.03735135824</v>
      </c>
      <c r="BD558" s="89">
        <v>43109.0</v>
      </c>
      <c r="BE558" s="57">
        <v>3.127516</v>
      </c>
      <c r="BF558" s="16">
        <f t="shared" si="10"/>
        <v>-0.02557513361</v>
      </c>
    </row>
    <row r="559" ht="15.75" customHeight="1">
      <c r="B559" s="89">
        <v>43110.0</v>
      </c>
      <c r="C559" s="57">
        <v>9.472836</v>
      </c>
      <c r="D559" s="16">
        <f t="shared" si="1"/>
        <v>-0.007500089057</v>
      </c>
      <c r="H559" s="89">
        <v>43110.0</v>
      </c>
      <c r="I559" s="57">
        <v>10.54737</v>
      </c>
      <c r="J559" s="16">
        <f t="shared" si="2"/>
        <v>-0.01619439996</v>
      </c>
      <c r="N559" s="89">
        <v>43110.0</v>
      </c>
      <c r="O559" s="57">
        <v>34.97254</v>
      </c>
      <c r="P559" s="16">
        <f t="shared" si="3"/>
        <v>-0.007666827267</v>
      </c>
      <c r="T559" s="89">
        <v>43110.0</v>
      </c>
      <c r="U559" s="57">
        <v>4.092006</v>
      </c>
      <c r="V559" s="16">
        <f t="shared" si="4"/>
        <v>0.008196884893</v>
      </c>
      <c r="Z559" s="89">
        <v>43110.0</v>
      </c>
      <c r="AA559" s="81" t="s">
        <v>226</v>
      </c>
      <c r="AB559" s="16" t="str">
        <f t="shared" si="5"/>
        <v>#VALUE!</v>
      </c>
      <c r="AF559" s="89">
        <v>43110.0</v>
      </c>
      <c r="AG559" s="57">
        <v>17.64588</v>
      </c>
      <c r="AH559" s="16">
        <f t="shared" si="6"/>
        <v>-0.02913495259</v>
      </c>
      <c r="AL559" s="89">
        <v>43110.0</v>
      </c>
      <c r="AM559" s="57">
        <v>18.70013</v>
      </c>
      <c r="AN559" s="16">
        <f t="shared" si="7"/>
        <v>-0.01001676078</v>
      </c>
      <c r="AR559" s="89">
        <v>43110.0</v>
      </c>
      <c r="AS559" s="57">
        <v>3.075391</v>
      </c>
      <c r="AT559" s="16">
        <f t="shared" si="8"/>
        <v>0</v>
      </c>
      <c r="AX559" s="89">
        <v>43110.0</v>
      </c>
      <c r="AY559" s="57">
        <v>0.389608</v>
      </c>
      <c r="AZ559" s="16">
        <f t="shared" si="9"/>
        <v>0.01171393181</v>
      </c>
      <c r="BD559" s="89">
        <v>43110.0</v>
      </c>
      <c r="BE559" s="57">
        <v>3.03722</v>
      </c>
      <c r="BF559" s="16">
        <f t="shared" si="10"/>
        <v>-0.028871475</v>
      </c>
    </row>
    <row r="560" ht="15.75" customHeight="1">
      <c r="B560" s="89">
        <v>43111.0</v>
      </c>
      <c r="C560" s="57">
        <v>9.663724</v>
      </c>
      <c r="D560" s="16">
        <f t="shared" si="1"/>
        <v>0.02015109308</v>
      </c>
      <c r="H560" s="89">
        <v>43111.0</v>
      </c>
      <c r="I560" s="57">
        <v>10.4895</v>
      </c>
      <c r="J560" s="16">
        <f t="shared" si="2"/>
        <v>-0.005486675825</v>
      </c>
      <c r="N560" s="89">
        <v>43111.0</v>
      </c>
      <c r="O560" s="57">
        <v>34.33562</v>
      </c>
      <c r="P560" s="16">
        <f t="shared" si="3"/>
        <v>-0.0182120029</v>
      </c>
      <c r="T560" s="89">
        <v>43111.0</v>
      </c>
      <c r="U560" s="57">
        <v>4.100323</v>
      </c>
      <c r="V560" s="16">
        <f t="shared" si="4"/>
        <v>0.002032499464</v>
      </c>
      <c r="Z560" s="89">
        <v>43111.0</v>
      </c>
      <c r="AA560" s="81" t="s">
        <v>226</v>
      </c>
      <c r="AB560" s="16" t="str">
        <f t="shared" si="5"/>
        <v>#VALUE!</v>
      </c>
      <c r="AF560" s="89">
        <v>43111.0</v>
      </c>
      <c r="AG560" s="57">
        <v>17.59463</v>
      </c>
      <c r="AH560" s="16">
        <f t="shared" si="6"/>
        <v>-0.002904360678</v>
      </c>
      <c r="AL560" s="89">
        <v>43111.0</v>
      </c>
      <c r="AM560" s="57">
        <v>18.84203</v>
      </c>
      <c r="AN560" s="16">
        <f t="shared" si="7"/>
        <v>0.007588182542</v>
      </c>
      <c r="AR560" s="89">
        <v>43111.0</v>
      </c>
      <c r="AS560" s="57">
        <v>3.109849</v>
      </c>
      <c r="AT560" s="16">
        <f t="shared" si="8"/>
        <v>0.01120442897</v>
      </c>
      <c r="AX560" s="89">
        <v>43111.0</v>
      </c>
      <c r="AY560" s="57">
        <v>0.394118</v>
      </c>
      <c r="AZ560" s="16">
        <f t="shared" si="9"/>
        <v>0.01157573766</v>
      </c>
      <c r="BD560" s="89">
        <v>43111.0</v>
      </c>
      <c r="BE560" s="57">
        <v>3.045429</v>
      </c>
      <c r="BF560" s="16">
        <f t="shared" si="10"/>
        <v>0.002702800587</v>
      </c>
    </row>
    <row r="561" ht="15.75" customHeight="1">
      <c r="B561" s="89">
        <v>43112.0</v>
      </c>
      <c r="C561" s="57">
        <v>9.504651</v>
      </c>
      <c r="D561" s="16">
        <f t="shared" si="1"/>
        <v>-0.01646083849</v>
      </c>
      <c r="H561" s="89">
        <v>43112.0</v>
      </c>
      <c r="I561" s="57">
        <v>10.36652</v>
      </c>
      <c r="J561" s="16">
        <f t="shared" si="2"/>
        <v>-0.01172410506</v>
      </c>
      <c r="N561" s="89">
        <v>43112.0</v>
      </c>
      <c r="O561" s="57">
        <v>33.94961</v>
      </c>
      <c r="P561" s="16">
        <f t="shared" si="3"/>
        <v>-0.01124226095</v>
      </c>
      <c r="T561" s="89">
        <v>43112.0</v>
      </c>
      <c r="U561" s="57">
        <v>4.05042</v>
      </c>
      <c r="V561" s="16">
        <f t="shared" si="4"/>
        <v>-0.01217050462</v>
      </c>
      <c r="Z561" s="89">
        <v>43112.0</v>
      </c>
      <c r="AA561" s="81" t="s">
        <v>226</v>
      </c>
      <c r="AB561" s="16" t="str">
        <f t="shared" si="5"/>
        <v>#VALUE!</v>
      </c>
      <c r="AF561" s="89">
        <v>43112.0</v>
      </c>
      <c r="AG561" s="57">
        <v>17.45798</v>
      </c>
      <c r="AH561" s="16">
        <f t="shared" si="6"/>
        <v>-0.007766574233</v>
      </c>
      <c r="AL561" s="89">
        <v>43112.0</v>
      </c>
      <c r="AM561" s="57">
        <v>18.88934</v>
      </c>
      <c r="AN561" s="16">
        <f t="shared" si="7"/>
        <v>0.002510875951</v>
      </c>
      <c r="AR561" s="89">
        <v>43112.0</v>
      </c>
      <c r="AS561" s="57">
        <v>3.264911</v>
      </c>
      <c r="AT561" s="16">
        <f t="shared" si="8"/>
        <v>0.04986158492</v>
      </c>
      <c r="AX561" s="89">
        <v>43112.0</v>
      </c>
      <c r="AY561" s="57">
        <v>0.38989</v>
      </c>
      <c r="AZ561" s="16">
        <f t="shared" si="9"/>
        <v>-0.01072775159</v>
      </c>
      <c r="BD561" s="89">
        <v>43112.0</v>
      </c>
      <c r="BE561" s="57">
        <v>3.053638</v>
      </c>
      <c r="BF561" s="16">
        <f t="shared" si="10"/>
        <v>0.002695515147</v>
      </c>
    </row>
    <row r="562" ht="15.75" customHeight="1">
      <c r="B562" s="89">
        <v>43115.0</v>
      </c>
      <c r="C562" s="57">
        <v>9.313763</v>
      </c>
      <c r="D562" s="16">
        <f t="shared" si="1"/>
        <v>-0.02008364116</v>
      </c>
      <c r="H562" s="89">
        <v>43115.0</v>
      </c>
      <c r="I562" s="57">
        <v>10.24354</v>
      </c>
      <c r="J562" s="16">
        <f t="shared" si="2"/>
        <v>-0.01186319035</v>
      </c>
      <c r="N562" s="89">
        <v>43115.0</v>
      </c>
      <c r="O562" s="57">
        <v>33.64081</v>
      </c>
      <c r="P562" s="16">
        <f t="shared" si="3"/>
        <v>-0.009095833501</v>
      </c>
      <c r="T562" s="89">
        <v>43115.0</v>
      </c>
      <c r="U562" s="57">
        <v>3.90903</v>
      </c>
      <c r="V562" s="16">
        <f t="shared" si="4"/>
        <v>-0.03490749107</v>
      </c>
      <c r="Z562" s="89">
        <v>43115.0</v>
      </c>
      <c r="AA562" s="81" t="s">
        <v>226</v>
      </c>
      <c r="AB562" s="16" t="str">
        <f t="shared" si="5"/>
        <v>#VALUE!</v>
      </c>
      <c r="AF562" s="89">
        <v>43115.0</v>
      </c>
      <c r="AG562" s="57">
        <v>17.20174</v>
      </c>
      <c r="AH562" s="16">
        <f t="shared" si="6"/>
        <v>-0.01467752856</v>
      </c>
      <c r="AL562" s="89">
        <v>43115.0</v>
      </c>
      <c r="AM562" s="57">
        <v>18.33748</v>
      </c>
      <c r="AN562" s="16">
        <f t="shared" si="7"/>
        <v>-0.02921541991</v>
      </c>
      <c r="AR562" s="89">
        <v>43115.0</v>
      </c>
      <c r="AS562" s="57">
        <v>3.299369</v>
      </c>
      <c r="AT562" s="16">
        <f t="shared" si="8"/>
        <v>0.0105540396</v>
      </c>
      <c r="AX562" s="89">
        <v>43115.0</v>
      </c>
      <c r="AY562" s="57">
        <v>0.37523</v>
      </c>
      <c r="AZ562" s="16">
        <f t="shared" si="9"/>
        <v>-0.03760034882</v>
      </c>
      <c r="BD562" s="89">
        <v>43115.0</v>
      </c>
      <c r="BE562" s="57">
        <v>2.873046</v>
      </c>
      <c r="BF562" s="16">
        <f t="shared" si="10"/>
        <v>-0.05913995045</v>
      </c>
    </row>
    <row r="563" ht="15.75" customHeight="1">
      <c r="B563" s="89">
        <v>43116.0</v>
      </c>
      <c r="C563" s="57">
        <v>9.35353</v>
      </c>
      <c r="D563" s="16">
        <f t="shared" si="1"/>
        <v>0.004269702804</v>
      </c>
      <c r="H563" s="89">
        <v>43116.0</v>
      </c>
      <c r="I563" s="57">
        <v>10.38822</v>
      </c>
      <c r="J563" s="16">
        <f t="shared" si="2"/>
        <v>0.01412402353</v>
      </c>
      <c r="N563" s="89">
        <v>43116.0</v>
      </c>
      <c r="O563" s="57">
        <v>33.4864</v>
      </c>
      <c r="P563" s="16">
        <f t="shared" si="3"/>
        <v>-0.004589960824</v>
      </c>
      <c r="T563" s="89">
        <v>43116.0</v>
      </c>
      <c r="U563" s="57">
        <v>4.058737</v>
      </c>
      <c r="V563" s="16">
        <f t="shared" si="4"/>
        <v>0.03829773627</v>
      </c>
      <c r="Z563" s="89">
        <v>43116.0</v>
      </c>
      <c r="AA563" s="81" t="s">
        <v>226</v>
      </c>
      <c r="AB563" s="16" t="str">
        <f t="shared" si="5"/>
        <v>#VALUE!</v>
      </c>
      <c r="AF563" s="89">
        <v>43116.0</v>
      </c>
      <c r="AG563" s="57">
        <v>17.11633</v>
      </c>
      <c r="AH563" s="16">
        <f t="shared" si="6"/>
        <v>-0.004965195381</v>
      </c>
      <c r="AL563" s="89">
        <v>43116.0</v>
      </c>
      <c r="AM563" s="57">
        <v>18.46362</v>
      </c>
      <c r="AN563" s="16">
        <f t="shared" si="7"/>
        <v>0.006878807775</v>
      </c>
      <c r="AR563" s="89">
        <v>43116.0</v>
      </c>
      <c r="AS563" s="57">
        <v>3.290754</v>
      </c>
      <c r="AT563" s="16">
        <f t="shared" si="8"/>
        <v>-0.002611105336</v>
      </c>
      <c r="AX563" s="89">
        <v>43116.0</v>
      </c>
      <c r="AY563" s="57">
        <v>0.385379</v>
      </c>
      <c r="AZ563" s="16">
        <f t="shared" si="9"/>
        <v>0.02704741092</v>
      </c>
      <c r="BD563" s="89">
        <v>43116.0</v>
      </c>
      <c r="BE563" s="57">
        <v>2.930506</v>
      </c>
      <c r="BF563" s="16">
        <f t="shared" si="10"/>
        <v>0.01999967978</v>
      </c>
    </row>
    <row r="564" ht="15.75" customHeight="1">
      <c r="B564" s="89">
        <v>43117.0</v>
      </c>
      <c r="C564" s="57">
        <v>9.448974</v>
      </c>
      <c r="D564" s="16">
        <f t="shared" si="1"/>
        <v>0.010204062</v>
      </c>
      <c r="H564" s="89">
        <v>43117.0</v>
      </c>
      <c r="I564" s="57">
        <v>10.88738</v>
      </c>
      <c r="J564" s="16">
        <f t="shared" si="2"/>
        <v>0.04805058037</v>
      </c>
      <c r="N564" s="89">
        <v>43117.0</v>
      </c>
      <c r="O564" s="57">
        <v>33.89172</v>
      </c>
      <c r="P564" s="16">
        <f t="shared" si="3"/>
        <v>0.01210401835</v>
      </c>
      <c r="T564" s="89">
        <v>43117.0</v>
      </c>
      <c r="U564" s="57">
        <v>4.100323</v>
      </c>
      <c r="V564" s="16">
        <f t="shared" si="4"/>
        <v>0.01024604452</v>
      </c>
      <c r="Z564" s="89">
        <v>43117.0</v>
      </c>
      <c r="AA564" s="81" t="s">
        <v>226</v>
      </c>
      <c r="AB564" s="16" t="str">
        <f t="shared" si="5"/>
        <v>#VALUE!</v>
      </c>
      <c r="AF564" s="89">
        <v>43117.0</v>
      </c>
      <c r="AG564" s="57">
        <v>17.57755</v>
      </c>
      <c r="AH564" s="16">
        <f t="shared" si="6"/>
        <v>0.02694619699</v>
      </c>
      <c r="AL564" s="89">
        <v>43117.0</v>
      </c>
      <c r="AM564" s="57">
        <v>18.84203</v>
      </c>
      <c r="AN564" s="16">
        <f t="shared" si="7"/>
        <v>0.02049489753</v>
      </c>
      <c r="AR564" s="89">
        <v>43117.0</v>
      </c>
      <c r="AS564" s="57">
        <v>3.376899</v>
      </c>
      <c r="AT564" s="16">
        <f t="shared" si="8"/>
        <v>0.02617789115</v>
      </c>
      <c r="AX564" s="89">
        <v>43117.0</v>
      </c>
      <c r="AY564" s="57">
        <v>0.390171</v>
      </c>
      <c r="AZ564" s="16">
        <f t="shared" si="9"/>
        <v>0.01243451252</v>
      </c>
      <c r="BD564" s="89">
        <v>43117.0</v>
      </c>
      <c r="BE564" s="57">
        <v>2.955133</v>
      </c>
      <c r="BF564" s="16">
        <f t="shared" si="10"/>
        <v>0.008403668172</v>
      </c>
    </row>
    <row r="565" ht="15.75" customHeight="1">
      <c r="B565" s="89">
        <v>43118.0</v>
      </c>
      <c r="C565" s="57">
        <v>9.345577</v>
      </c>
      <c r="D565" s="16">
        <f t="shared" si="1"/>
        <v>-0.01094266954</v>
      </c>
      <c r="H565" s="89">
        <v>43118.0</v>
      </c>
      <c r="I565" s="57">
        <v>11.39377</v>
      </c>
      <c r="J565" s="16">
        <f t="shared" si="2"/>
        <v>0.04651164927</v>
      </c>
      <c r="N565" s="89">
        <v>43118.0</v>
      </c>
      <c r="O565" s="57">
        <v>34.39353</v>
      </c>
      <c r="P565" s="16">
        <f t="shared" si="3"/>
        <v>0.01480627127</v>
      </c>
      <c r="T565" s="89">
        <v>43118.0</v>
      </c>
      <c r="U565" s="57">
        <v>4.116957</v>
      </c>
      <c r="V565" s="16">
        <f t="shared" si="4"/>
        <v>0.004056753578</v>
      </c>
      <c r="Z565" s="89">
        <v>43118.0</v>
      </c>
      <c r="AA565" s="81" t="s">
        <v>226</v>
      </c>
      <c r="AB565" s="16" t="str">
        <f t="shared" si="5"/>
        <v>#VALUE!</v>
      </c>
      <c r="AF565" s="89">
        <v>43118.0</v>
      </c>
      <c r="AG565" s="57">
        <v>17.37256</v>
      </c>
      <c r="AH565" s="16">
        <f t="shared" si="6"/>
        <v>-0.01166203481</v>
      </c>
      <c r="AL565" s="89">
        <v>43118.0</v>
      </c>
      <c r="AM565" s="57">
        <v>18.7632</v>
      </c>
      <c r="AN565" s="16">
        <f t="shared" si="7"/>
        <v>-0.004183731795</v>
      </c>
      <c r="AR565" s="89">
        <v>43118.0</v>
      </c>
      <c r="AS565" s="57">
        <v>3.428587</v>
      </c>
      <c r="AT565" s="16">
        <f t="shared" si="8"/>
        <v>0.01530635059</v>
      </c>
      <c r="AX565" s="89">
        <v>43118.0</v>
      </c>
      <c r="AY565" s="57">
        <v>0.387916</v>
      </c>
      <c r="AZ565" s="16">
        <f t="shared" si="9"/>
        <v>-0.005779517186</v>
      </c>
      <c r="BD565" s="89">
        <v>43118.0</v>
      </c>
      <c r="BE565" s="57">
        <v>2.955133</v>
      </c>
      <c r="BF565" s="16">
        <f t="shared" si="10"/>
        <v>0</v>
      </c>
    </row>
    <row r="566" ht="15.75" customHeight="1">
      <c r="B566" s="89">
        <v>43119.0</v>
      </c>
      <c r="C566" s="57">
        <v>9.361485</v>
      </c>
      <c r="D566" s="16">
        <f t="shared" si="1"/>
        <v>0.001702195595</v>
      </c>
      <c r="H566" s="89">
        <v>43119.0</v>
      </c>
      <c r="I566" s="57">
        <v>11.15504</v>
      </c>
      <c r="J566" s="16">
        <f t="shared" si="2"/>
        <v>-0.02095267853</v>
      </c>
      <c r="N566" s="89">
        <v>43119.0</v>
      </c>
      <c r="O566" s="57">
        <v>34.18121</v>
      </c>
      <c r="P566" s="16">
        <f t="shared" si="3"/>
        <v>-0.006173254098</v>
      </c>
      <c r="T566" s="89">
        <v>43119.0</v>
      </c>
      <c r="U566" s="57">
        <v>4.05042</v>
      </c>
      <c r="V566" s="16">
        <f t="shared" si="4"/>
        <v>-0.01616169418</v>
      </c>
      <c r="Z566" s="89">
        <v>43119.0</v>
      </c>
      <c r="AA566" s="81" t="s">
        <v>226</v>
      </c>
      <c r="AB566" s="16" t="str">
        <f t="shared" si="5"/>
        <v>#VALUE!</v>
      </c>
      <c r="AF566" s="89">
        <v>43119.0</v>
      </c>
      <c r="AG566" s="57">
        <v>17.1505</v>
      </c>
      <c r="AH566" s="16">
        <f t="shared" si="6"/>
        <v>-0.01278222668</v>
      </c>
      <c r="AL566" s="89">
        <v>43119.0</v>
      </c>
      <c r="AM566" s="57">
        <v>18.44785</v>
      </c>
      <c r="AN566" s="16">
        <f t="shared" si="7"/>
        <v>-0.01680683466</v>
      </c>
      <c r="AR566" s="89">
        <v>43119.0</v>
      </c>
      <c r="AS566" s="57">
        <v>3.359671</v>
      </c>
      <c r="AT566" s="16">
        <f t="shared" si="8"/>
        <v>-0.02010040871</v>
      </c>
      <c r="AX566" s="89">
        <v>43119.0</v>
      </c>
      <c r="AY566" s="57">
        <v>0.390736</v>
      </c>
      <c r="AZ566" s="16">
        <f t="shared" si="9"/>
        <v>0.007269615071</v>
      </c>
      <c r="BD566" s="89">
        <v>43119.0</v>
      </c>
      <c r="BE566" s="57">
        <v>2.84842</v>
      </c>
      <c r="BF566" s="16">
        <f t="shared" si="10"/>
        <v>-0.03611106505</v>
      </c>
    </row>
    <row r="567" ht="15.75" customHeight="1">
      <c r="B567" s="89">
        <v>43122.0</v>
      </c>
      <c r="C567" s="57">
        <v>9.258085</v>
      </c>
      <c r="D567" s="16">
        <f t="shared" si="1"/>
        <v>-0.01104525617</v>
      </c>
      <c r="H567" s="89">
        <v>43122.0</v>
      </c>
      <c r="I567" s="57">
        <v>11.62526</v>
      </c>
      <c r="J567" s="16">
        <f t="shared" si="2"/>
        <v>0.04215314333</v>
      </c>
      <c r="N567" s="89">
        <v>43122.0</v>
      </c>
      <c r="O567" s="57">
        <v>34.87603</v>
      </c>
      <c r="P567" s="16">
        <f t="shared" si="3"/>
        <v>0.02032754253</v>
      </c>
      <c r="T567" s="89">
        <v>43122.0</v>
      </c>
      <c r="U567" s="57">
        <v>4.208445</v>
      </c>
      <c r="V567" s="16">
        <f t="shared" si="4"/>
        <v>0.03901447257</v>
      </c>
      <c r="Z567" s="89">
        <v>43122.0</v>
      </c>
      <c r="AA567" s="81" t="s">
        <v>226</v>
      </c>
      <c r="AB567" s="16" t="str">
        <f t="shared" si="5"/>
        <v>#VALUE!</v>
      </c>
      <c r="AF567" s="89">
        <v>43122.0</v>
      </c>
      <c r="AG567" s="57">
        <v>17.23591</v>
      </c>
      <c r="AH567" s="16">
        <f t="shared" si="6"/>
        <v>0.004980029737</v>
      </c>
      <c r="AL567" s="89">
        <v>43122.0</v>
      </c>
      <c r="AM567" s="57">
        <v>18.46362</v>
      </c>
      <c r="AN567" s="16">
        <f t="shared" si="7"/>
        <v>0.0008548421632</v>
      </c>
      <c r="AR567" s="89">
        <v>43122.0</v>
      </c>
      <c r="AS567" s="57">
        <v>3.376899</v>
      </c>
      <c r="AT567" s="16">
        <f t="shared" si="8"/>
        <v>0.005127883058</v>
      </c>
      <c r="AX567" s="89">
        <v>43122.0</v>
      </c>
      <c r="AY567" s="57">
        <v>0.398065</v>
      </c>
      <c r="AZ567" s="16">
        <f t="shared" si="9"/>
        <v>0.01875691004</v>
      </c>
      <c r="BD567" s="89">
        <v>43122.0</v>
      </c>
      <c r="BE567" s="57">
        <v>2.905881</v>
      </c>
      <c r="BF567" s="16">
        <f t="shared" si="10"/>
        <v>0.02017293798</v>
      </c>
    </row>
    <row r="568" ht="15.75" customHeight="1">
      <c r="B568" s="89">
        <v>43123.0</v>
      </c>
      <c r="C568" s="57">
        <v>9.273993</v>
      </c>
      <c r="D568" s="16">
        <f t="shared" si="1"/>
        <v>0.001718281913</v>
      </c>
      <c r="H568" s="89">
        <v>43123.0</v>
      </c>
      <c r="I568" s="57">
        <v>12.19676</v>
      </c>
      <c r="J568" s="16">
        <f t="shared" si="2"/>
        <v>0.04916019083</v>
      </c>
      <c r="N568" s="89">
        <v>43123.0</v>
      </c>
      <c r="O568" s="57">
        <v>35.45505</v>
      </c>
      <c r="P568" s="16">
        <f t="shared" si="3"/>
        <v>0.01660223368</v>
      </c>
      <c r="T568" s="89">
        <v>43123.0</v>
      </c>
      <c r="U568" s="57">
        <v>4.175177</v>
      </c>
      <c r="V568" s="16">
        <f t="shared" si="4"/>
        <v>-0.007905057569</v>
      </c>
      <c r="Z568" s="89">
        <v>43123.0</v>
      </c>
      <c r="AA568" s="81" t="s">
        <v>226</v>
      </c>
      <c r="AB568" s="16" t="str">
        <f t="shared" si="5"/>
        <v>#VALUE!</v>
      </c>
      <c r="AF568" s="89">
        <v>43123.0</v>
      </c>
      <c r="AG568" s="57">
        <v>17.44089</v>
      </c>
      <c r="AH568" s="16">
        <f t="shared" si="6"/>
        <v>0.01189261257</v>
      </c>
      <c r="AL568" s="89">
        <v>43123.0</v>
      </c>
      <c r="AM568" s="57">
        <v>18.84203</v>
      </c>
      <c r="AN568" s="16">
        <f t="shared" si="7"/>
        <v>0.02049489753</v>
      </c>
      <c r="AR568" s="89">
        <v>43123.0</v>
      </c>
      <c r="AS568" s="57">
        <v>3.394129</v>
      </c>
      <c r="AT568" s="16">
        <f t="shared" si="8"/>
        <v>0.005102314283</v>
      </c>
      <c r="AX568" s="89">
        <v>43123.0</v>
      </c>
      <c r="AY568" s="57">
        <v>0.402858</v>
      </c>
      <c r="AZ568" s="16">
        <f t="shared" si="9"/>
        <v>0.01204074711</v>
      </c>
      <c r="BD568" s="89">
        <v>43123.0</v>
      </c>
      <c r="BE568" s="57">
        <v>2.922299</v>
      </c>
      <c r="BF568" s="16">
        <f t="shared" si="10"/>
        <v>0.005649921659</v>
      </c>
    </row>
    <row r="569" ht="15.75" customHeight="1">
      <c r="B569" s="89">
        <v>43124.0</v>
      </c>
      <c r="C569" s="57">
        <v>9.26604</v>
      </c>
      <c r="D569" s="16">
        <f t="shared" si="1"/>
        <v>-0.0008575594137</v>
      </c>
      <c r="H569" s="89">
        <v>43124.0</v>
      </c>
      <c r="I569" s="57">
        <v>11.98697</v>
      </c>
      <c r="J569" s="16">
        <f t="shared" si="2"/>
        <v>-0.01720046963</v>
      </c>
      <c r="N569" s="89">
        <v>43124.0</v>
      </c>
      <c r="O569" s="57">
        <v>35.60946</v>
      </c>
      <c r="P569" s="16">
        <f t="shared" si="3"/>
        <v>0.00435509187</v>
      </c>
      <c r="T569" s="89">
        <v>43124.0</v>
      </c>
      <c r="U569" s="57">
        <v>4.175177</v>
      </c>
      <c r="V569" s="16">
        <f t="shared" si="4"/>
        <v>0</v>
      </c>
      <c r="Z569" s="89">
        <v>43124.0</v>
      </c>
      <c r="AA569" s="81" t="s">
        <v>226</v>
      </c>
      <c r="AB569" s="16" t="str">
        <f t="shared" si="5"/>
        <v>#VALUE!</v>
      </c>
      <c r="AF569" s="89">
        <v>43124.0</v>
      </c>
      <c r="AG569" s="57">
        <v>17.18466</v>
      </c>
      <c r="AH569" s="16">
        <f t="shared" si="6"/>
        <v>-0.01469133743</v>
      </c>
      <c r="AL569" s="89">
        <v>43124.0</v>
      </c>
      <c r="AM569" s="57">
        <v>18.99971</v>
      </c>
      <c r="AN569" s="16">
        <f t="shared" si="7"/>
        <v>0.008368525047</v>
      </c>
      <c r="AR569" s="89">
        <v>43124.0</v>
      </c>
      <c r="AS569" s="57">
        <v>3.445816</v>
      </c>
      <c r="AT569" s="16">
        <f t="shared" si="8"/>
        <v>0.01522835461</v>
      </c>
      <c r="AX569" s="89">
        <v>43124.0</v>
      </c>
      <c r="AY569" s="57">
        <v>0.416672</v>
      </c>
      <c r="AZ569" s="16">
        <f t="shared" si="9"/>
        <v>0.03428999796</v>
      </c>
      <c r="BD569" s="89">
        <v>43124.0</v>
      </c>
      <c r="BE569" s="57">
        <v>2.922299</v>
      </c>
      <c r="BF569" s="16">
        <f t="shared" si="10"/>
        <v>0</v>
      </c>
    </row>
    <row r="570" ht="15.75" customHeight="1">
      <c r="B570" s="89">
        <v>43125.0</v>
      </c>
      <c r="C570" s="57">
        <v>9.146735</v>
      </c>
      <c r="D570" s="16">
        <f t="shared" si="1"/>
        <v>-0.01287551101</v>
      </c>
      <c r="H570" s="89">
        <v>43125.0</v>
      </c>
      <c r="I570" s="57">
        <v>11.82058</v>
      </c>
      <c r="J570" s="16">
        <f t="shared" si="2"/>
        <v>-0.01388090568</v>
      </c>
      <c r="N570" s="89">
        <v>43125.0</v>
      </c>
      <c r="O570" s="57">
        <v>35.80246</v>
      </c>
      <c r="P570" s="16">
        <f t="shared" si="3"/>
        <v>0.005419908081</v>
      </c>
      <c r="T570" s="89">
        <v>43125.0</v>
      </c>
      <c r="U570" s="57">
        <v>4.175177</v>
      </c>
      <c r="V570" s="16">
        <f t="shared" si="4"/>
        <v>0</v>
      </c>
      <c r="Z570" s="89">
        <v>43125.0</v>
      </c>
      <c r="AA570" s="81" t="s">
        <v>226</v>
      </c>
      <c r="AB570" s="16" t="str">
        <f t="shared" si="5"/>
        <v>#VALUE!</v>
      </c>
      <c r="AF570" s="89">
        <v>43125.0</v>
      </c>
      <c r="AG570" s="57">
        <v>16.94551</v>
      </c>
      <c r="AH570" s="16">
        <f t="shared" si="6"/>
        <v>-0.01391648133</v>
      </c>
      <c r="AL570" s="89">
        <v>43125.0</v>
      </c>
      <c r="AM570" s="57">
        <v>18.7632</v>
      </c>
      <c r="AN570" s="16">
        <f t="shared" si="7"/>
        <v>-0.01244808473</v>
      </c>
      <c r="AR570" s="89">
        <v>43125.0</v>
      </c>
      <c r="AS570" s="57">
        <v>3.359671</v>
      </c>
      <c r="AT570" s="16">
        <f t="shared" si="8"/>
        <v>-0.02499988392</v>
      </c>
      <c r="AX570" s="89">
        <v>43125.0</v>
      </c>
      <c r="AY570" s="57">
        <v>0.40314</v>
      </c>
      <c r="AZ570" s="16">
        <f t="shared" si="9"/>
        <v>-0.0324763843</v>
      </c>
      <c r="BD570" s="89">
        <v>43125.0</v>
      </c>
      <c r="BE570" s="57">
        <v>2.873046</v>
      </c>
      <c r="BF570" s="16">
        <f t="shared" si="10"/>
        <v>-0.01685419596</v>
      </c>
    </row>
    <row r="571" ht="15.75" customHeight="1">
      <c r="B571" s="89">
        <v>43126.0</v>
      </c>
      <c r="C571" s="57">
        <v>9.122874</v>
      </c>
      <c r="D571" s="16">
        <f t="shared" si="1"/>
        <v>-0.002608690423</v>
      </c>
      <c r="H571" s="89">
        <v>43126.0</v>
      </c>
      <c r="I571" s="57">
        <v>11.89293</v>
      </c>
      <c r="J571" s="16">
        <f t="shared" si="2"/>
        <v>0.006120681049</v>
      </c>
      <c r="N571" s="89">
        <v>43126.0</v>
      </c>
      <c r="O571" s="57">
        <v>36.7482</v>
      </c>
      <c r="P571" s="16">
        <f t="shared" si="3"/>
        <v>0.02641550329</v>
      </c>
      <c r="T571" s="89">
        <v>43126.0</v>
      </c>
      <c r="U571" s="57">
        <v>4.299932</v>
      </c>
      <c r="V571" s="16">
        <f t="shared" si="4"/>
        <v>0.02988017035</v>
      </c>
      <c r="Z571" s="89">
        <v>43126.0</v>
      </c>
      <c r="AA571" s="81" t="s">
        <v>226</v>
      </c>
      <c r="AB571" s="16" t="str">
        <f t="shared" si="5"/>
        <v>#VALUE!</v>
      </c>
      <c r="AF571" s="89">
        <v>43126.0</v>
      </c>
      <c r="AG571" s="57">
        <v>16.97113</v>
      </c>
      <c r="AH571" s="16">
        <f t="shared" si="6"/>
        <v>0.001511904923</v>
      </c>
      <c r="AL571" s="89">
        <v>43126.0</v>
      </c>
      <c r="AM571" s="57">
        <v>19.74077</v>
      </c>
      <c r="AN571" s="16">
        <f t="shared" si="7"/>
        <v>0.05210038799</v>
      </c>
      <c r="AR571" s="89">
        <v>43126.0</v>
      </c>
      <c r="AS571" s="57">
        <v>3.419972</v>
      </c>
      <c r="AT571" s="16">
        <f t="shared" si="8"/>
        <v>0.01794848365</v>
      </c>
      <c r="AX571" s="89">
        <v>43126.0</v>
      </c>
      <c r="AY571" s="57">
        <v>0.404267</v>
      </c>
      <c r="AZ571" s="16">
        <f t="shared" si="9"/>
        <v>0.002795554894</v>
      </c>
      <c r="BD571" s="89">
        <v>43126.0</v>
      </c>
      <c r="BE571" s="57">
        <v>2.864837</v>
      </c>
      <c r="BF571" s="16">
        <f t="shared" si="10"/>
        <v>-0.002857246281</v>
      </c>
    </row>
    <row r="572" ht="15.75" customHeight="1">
      <c r="B572" s="89">
        <v>43129.0</v>
      </c>
      <c r="C572" s="57">
        <v>9.289901</v>
      </c>
      <c r="D572" s="16">
        <f t="shared" si="1"/>
        <v>0.01830859442</v>
      </c>
      <c r="H572" s="89">
        <v>43129.0</v>
      </c>
      <c r="I572" s="57">
        <v>11.97973</v>
      </c>
      <c r="J572" s="16">
        <f t="shared" si="2"/>
        <v>0.007298453787</v>
      </c>
      <c r="N572" s="89">
        <v>43129.0</v>
      </c>
      <c r="O572" s="57">
        <v>37.2886</v>
      </c>
      <c r="P572" s="16">
        <f t="shared" si="3"/>
        <v>0.01470548217</v>
      </c>
      <c r="T572" s="89">
        <v>43129.0</v>
      </c>
      <c r="U572" s="57">
        <v>4.283299</v>
      </c>
      <c r="V572" s="16">
        <f t="shared" si="4"/>
        <v>-0.003868200706</v>
      </c>
      <c r="Z572" s="89">
        <v>43129.0</v>
      </c>
      <c r="AA572" s="81" t="s">
        <v>226</v>
      </c>
      <c r="AB572" s="16" t="str">
        <f t="shared" si="5"/>
        <v>#VALUE!</v>
      </c>
      <c r="AF572" s="89">
        <v>43129.0</v>
      </c>
      <c r="AG572" s="57">
        <v>17.20174</v>
      </c>
      <c r="AH572" s="16">
        <f t="shared" si="6"/>
        <v>0.01358837037</v>
      </c>
      <c r="AL572" s="89">
        <v>43129.0</v>
      </c>
      <c r="AM572" s="57">
        <v>19.86691</v>
      </c>
      <c r="AN572" s="16">
        <f t="shared" si="7"/>
        <v>0.006389821674</v>
      </c>
      <c r="AR572" s="89">
        <v>43129.0</v>
      </c>
      <c r="AS572" s="57">
        <v>3.437201</v>
      </c>
      <c r="AT572" s="16">
        <f t="shared" si="8"/>
        <v>0.005037760543</v>
      </c>
      <c r="AX572" s="89">
        <v>43129.0</v>
      </c>
      <c r="AY572" s="57">
        <v>0.423438</v>
      </c>
      <c r="AZ572" s="16">
        <f t="shared" si="9"/>
        <v>0.04742162976</v>
      </c>
      <c r="BD572" s="89">
        <v>43129.0</v>
      </c>
      <c r="BE572" s="57">
        <v>2.856628</v>
      </c>
      <c r="BF572" s="16">
        <f t="shared" si="10"/>
        <v>-0.002865433531</v>
      </c>
    </row>
    <row r="573" ht="15.75" customHeight="1">
      <c r="B573" s="89">
        <v>43130.0</v>
      </c>
      <c r="C573" s="57">
        <v>9.162642</v>
      </c>
      <c r="D573" s="16">
        <f t="shared" si="1"/>
        <v>-0.01369863898</v>
      </c>
      <c r="H573" s="89">
        <v>43130.0</v>
      </c>
      <c r="I573" s="57">
        <v>11.53122</v>
      </c>
      <c r="J573" s="16">
        <f t="shared" si="2"/>
        <v>-0.03743907417</v>
      </c>
      <c r="N573" s="89">
        <v>43130.0</v>
      </c>
      <c r="O573" s="57">
        <v>36.51659</v>
      </c>
      <c r="P573" s="16">
        <f t="shared" si="3"/>
        <v>-0.02070364669</v>
      </c>
      <c r="T573" s="89">
        <v>43130.0</v>
      </c>
      <c r="U573" s="57">
        <v>4.208445</v>
      </c>
      <c r="V573" s="16">
        <f t="shared" si="4"/>
        <v>-0.0174757821</v>
      </c>
      <c r="Z573" s="89">
        <v>43130.0</v>
      </c>
      <c r="AA573" s="81" t="s">
        <v>226</v>
      </c>
      <c r="AB573" s="16" t="str">
        <f t="shared" si="5"/>
        <v>#VALUE!</v>
      </c>
      <c r="AF573" s="89">
        <v>43130.0</v>
      </c>
      <c r="AG573" s="57">
        <v>16.97113</v>
      </c>
      <c r="AH573" s="16">
        <f t="shared" si="6"/>
        <v>-0.01340620193</v>
      </c>
      <c r="AL573" s="89">
        <v>43130.0</v>
      </c>
      <c r="AM573" s="57">
        <v>20.46607</v>
      </c>
      <c r="AN573" s="16">
        <f t="shared" si="7"/>
        <v>0.03015869101</v>
      </c>
      <c r="AR573" s="89">
        <v>43130.0</v>
      </c>
      <c r="AS573" s="57">
        <v>3.411358</v>
      </c>
      <c r="AT573" s="16">
        <f t="shared" si="8"/>
        <v>-0.007518617619</v>
      </c>
      <c r="AX573" s="89">
        <v>43130.0</v>
      </c>
      <c r="AY573" s="57">
        <v>0.41639</v>
      </c>
      <c r="AZ573" s="16">
        <f t="shared" si="9"/>
        <v>-0.01664470359</v>
      </c>
      <c r="BD573" s="89">
        <v>43130.0</v>
      </c>
      <c r="BE573" s="57">
        <v>2.799167</v>
      </c>
      <c r="BF573" s="16">
        <f t="shared" si="10"/>
        <v>-0.02011497472</v>
      </c>
    </row>
    <row r="574" ht="15.75" customHeight="1">
      <c r="B574" s="89">
        <v>43131.0</v>
      </c>
      <c r="C574" s="57">
        <v>9.17855</v>
      </c>
      <c r="D574" s="16">
        <f t="shared" si="1"/>
        <v>0.00173618046</v>
      </c>
      <c r="H574" s="89">
        <v>43131.0</v>
      </c>
      <c r="I574" s="57">
        <v>11.29249</v>
      </c>
      <c r="J574" s="16">
        <f t="shared" si="2"/>
        <v>-0.02070292649</v>
      </c>
      <c r="N574" s="89">
        <v>43131.0</v>
      </c>
      <c r="O574" s="57">
        <v>34.72164</v>
      </c>
      <c r="P574" s="16">
        <f t="shared" si="3"/>
        <v>-0.04915437066</v>
      </c>
      <c r="T574" s="89">
        <v>43131.0</v>
      </c>
      <c r="U574" s="57">
        <v>4.158542</v>
      </c>
      <c r="V574" s="16">
        <f t="shared" si="4"/>
        <v>-0.01185782397</v>
      </c>
      <c r="Z574" s="89">
        <v>43131.0</v>
      </c>
      <c r="AA574" s="81" t="s">
        <v>226</v>
      </c>
      <c r="AB574" s="16" t="str">
        <f t="shared" si="5"/>
        <v>#VALUE!</v>
      </c>
      <c r="AF574" s="89">
        <v>43131.0</v>
      </c>
      <c r="AG574" s="57">
        <v>16.2793</v>
      </c>
      <c r="AH574" s="16">
        <f t="shared" si="6"/>
        <v>-0.0407651111</v>
      </c>
      <c r="AL574" s="89">
        <v>43131.0</v>
      </c>
      <c r="AM574" s="57">
        <v>19.47273</v>
      </c>
      <c r="AN574" s="16">
        <f t="shared" si="7"/>
        <v>-0.04853594266</v>
      </c>
      <c r="AR574" s="89">
        <v>43131.0</v>
      </c>
      <c r="AS574" s="57">
        <v>3.437201</v>
      </c>
      <c r="AT574" s="16">
        <f t="shared" si="8"/>
        <v>0.007575575475</v>
      </c>
      <c r="AX574" s="89">
        <v>43131.0</v>
      </c>
      <c r="AY574" s="57">
        <v>0.421746</v>
      </c>
      <c r="AZ574" s="16">
        <f t="shared" si="9"/>
        <v>0.01286294099</v>
      </c>
      <c r="BD574" s="89">
        <v>43131.0</v>
      </c>
      <c r="BE574" s="57">
        <v>2.758124</v>
      </c>
      <c r="BF574" s="16">
        <f t="shared" si="10"/>
        <v>-0.0146625764</v>
      </c>
    </row>
    <row r="575" ht="15.75" customHeight="1">
      <c r="B575" s="89">
        <v>43132.0</v>
      </c>
      <c r="C575" s="57">
        <v>9.027429</v>
      </c>
      <c r="D575" s="16">
        <f t="shared" si="1"/>
        <v>-0.01646458319</v>
      </c>
      <c r="H575" s="89">
        <v>43132.0</v>
      </c>
      <c r="I575" s="57">
        <v>11.26355</v>
      </c>
      <c r="J575" s="16">
        <f t="shared" si="2"/>
        <v>-0.002562765165</v>
      </c>
      <c r="N575" s="89">
        <v>43132.0</v>
      </c>
      <c r="O575" s="57">
        <v>34.08472</v>
      </c>
      <c r="P575" s="16">
        <f t="shared" si="3"/>
        <v>-0.01834360359</v>
      </c>
      <c r="T575" s="89">
        <v>43132.0</v>
      </c>
      <c r="U575" s="57">
        <v>4.100323</v>
      </c>
      <c r="V575" s="16">
        <f t="shared" si="4"/>
        <v>-0.0139998586</v>
      </c>
      <c r="Z575" s="89">
        <v>43132.0</v>
      </c>
      <c r="AA575" s="81" t="s">
        <v>226</v>
      </c>
      <c r="AB575" s="16" t="str">
        <f t="shared" si="5"/>
        <v>#VALUE!</v>
      </c>
      <c r="AF575" s="89">
        <v>43132.0</v>
      </c>
      <c r="AG575" s="57">
        <v>16.58678</v>
      </c>
      <c r="AH575" s="16">
        <f t="shared" si="6"/>
        <v>0.01888779002</v>
      </c>
      <c r="AL575" s="89">
        <v>43132.0</v>
      </c>
      <c r="AM575" s="57">
        <v>18.95241</v>
      </c>
      <c r="AN575" s="16">
        <f t="shared" si="7"/>
        <v>-0.02672044444</v>
      </c>
      <c r="AR575" s="89">
        <v>43132.0</v>
      </c>
      <c r="AS575" s="57">
        <v>3.45443</v>
      </c>
      <c r="AT575" s="16">
        <f t="shared" si="8"/>
        <v>0.005012508724</v>
      </c>
      <c r="AX575" s="89">
        <v>43132.0</v>
      </c>
      <c r="AY575" s="57">
        <v>0.427949</v>
      </c>
      <c r="AZ575" s="16">
        <f t="shared" si="9"/>
        <v>0.01470790476</v>
      </c>
      <c r="BD575" s="89">
        <v>43132.0</v>
      </c>
      <c r="BE575" s="57">
        <v>2.78275</v>
      </c>
      <c r="BF575" s="16">
        <f t="shared" si="10"/>
        <v>0.008928532582</v>
      </c>
    </row>
    <row r="576" ht="15.75" customHeight="1">
      <c r="B576" s="89">
        <v>43133.0</v>
      </c>
      <c r="C576" s="57">
        <v>8.955847</v>
      </c>
      <c r="D576" s="16">
        <f t="shared" si="1"/>
        <v>-0.00792938942</v>
      </c>
      <c r="H576" s="89">
        <v>43133.0</v>
      </c>
      <c r="I576" s="57">
        <v>11.17674</v>
      </c>
      <c r="J576" s="16">
        <f t="shared" si="2"/>
        <v>-0.007707161596</v>
      </c>
      <c r="N576" s="89">
        <v>43133.0</v>
      </c>
      <c r="O576" s="57">
        <v>34.00752</v>
      </c>
      <c r="P576" s="16">
        <f t="shared" si="3"/>
        <v>-0.002264944526</v>
      </c>
      <c r="T576" s="89">
        <v>43133.0</v>
      </c>
      <c r="U576" s="57">
        <v>4.05042</v>
      </c>
      <c r="V576" s="16">
        <f t="shared" si="4"/>
        <v>-0.01217050462</v>
      </c>
      <c r="Z576" s="89">
        <v>43133.0</v>
      </c>
      <c r="AA576" s="81" t="s">
        <v>226</v>
      </c>
      <c r="AB576" s="16" t="str">
        <f t="shared" si="5"/>
        <v>#VALUE!</v>
      </c>
      <c r="AF576" s="89">
        <v>43133.0</v>
      </c>
      <c r="AG576" s="57">
        <v>16.5697</v>
      </c>
      <c r="AH576" s="16">
        <f t="shared" si="6"/>
        <v>-0.001029735729</v>
      </c>
      <c r="AL576" s="89">
        <v>43133.0</v>
      </c>
      <c r="AM576" s="57">
        <v>19.28352</v>
      </c>
      <c r="AN576" s="16">
        <f t="shared" si="7"/>
        <v>0.01747060136</v>
      </c>
      <c r="AR576" s="89">
        <v>43133.0</v>
      </c>
      <c r="AS576" s="57">
        <v>3.428587</v>
      </c>
      <c r="AT576" s="16">
        <f t="shared" si="8"/>
        <v>-0.007481118448</v>
      </c>
      <c r="AX576" s="89">
        <v>43133.0</v>
      </c>
      <c r="AY576" s="57">
        <v>0.42231</v>
      </c>
      <c r="AZ576" s="16">
        <f t="shared" si="9"/>
        <v>-0.01317680378</v>
      </c>
      <c r="BD576" s="89">
        <v>43133.0</v>
      </c>
      <c r="BE576" s="57">
        <v>2.71708</v>
      </c>
      <c r="BF576" s="16">
        <f t="shared" si="10"/>
        <v>-0.02359895787</v>
      </c>
    </row>
    <row r="577" ht="15.75" customHeight="1">
      <c r="B577" s="89">
        <v>43136.0</v>
      </c>
      <c r="C577" s="57">
        <v>8.764958</v>
      </c>
      <c r="D577" s="16">
        <f t="shared" si="1"/>
        <v>-0.02131445524</v>
      </c>
      <c r="H577" s="89">
        <v>43136.0</v>
      </c>
      <c r="I577" s="57">
        <v>11.0827</v>
      </c>
      <c r="J577" s="16">
        <f t="shared" si="2"/>
        <v>-0.008413902444</v>
      </c>
      <c r="N577" s="89">
        <v>43136.0</v>
      </c>
      <c r="O577" s="57">
        <v>33.10039</v>
      </c>
      <c r="P577" s="16">
        <f t="shared" si="3"/>
        <v>-0.02667439437</v>
      </c>
      <c r="T577" s="89">
        <v>43136.0</v>
      </c>
      <c r="U577" s="57">
        <v>4.042103</v>
      </c>
      <c r="V577" s="16">
        <f t="shared" si="4"/>
        <v>-0.002053367305</v>
      </c>
      <c r="Z577" s="89">
        <v>43136.0</v>
      </c>
      <c r="AA577" s="81" t="s">
        <v>226</v>
      </c>
      <c r="AB577" s="16" t="str">
        <f t="shared" si="5"/>
        <v>#VALUE!</v>
      </c>
      <c r="AF577" s="89">
        <v>43136.0</v>
      </c>
      <c r="AG577" s="57">
        <v>16.5697</v>
      </c>
      <c r="AH577" s="16">
        <f t="shared" si="6"/>
        <v>0</v>
      </c>
      <c r="AL577" s="89">
        <v>43136.0</v>
      </c>
      <c r="AM577" s="57">
        <v>18.66859</v>
      </c>
      <c r="AN577" s="16">
        <f t="shared" si="7"/>
        <v>-0.03188888751</v>
      </c>
      <c r="AR577" s="89">
        <v>43136.0</v>
      </c>
      <c r="AS577" s="57">
        <v>3.385514</v>
      </c>
      <c r="AT577" s="16">
        <f t="shared" si="8"/>
        <v>-0.01256290128</v>
      </c>
      <c r="AX577" s="89">
        <v>43136.0</v>
      </c>
      <c r="AY577" s="57">
        <v>0.416672</v>
      </c>
      <c r="AZ577" s="16">
        <f t="shared" si="9"/>
        <v>-0.01335038242</v>
      </c>
      <c r="BD577" s="89">
        <v>43136.0</v>
      </c>
      <c r="BE577" s="57">
        <v>2.651411</v>
      </c>
      <c r="BF577" s="16">
        <f t="shared" si="10"/>
        <v>-0.0241689608</v>
      </c>
    </row>
    <row r="578" ht="15.75" customHeight="1">
      <c r="B578" s="89">
        <v>43137.0</v>
      </c>
      <c r="C578" s="57">
        <v>8.916079</v>
      </c>
      <c r="D578" s="16">
        <f t="shared" si="1"/>
        <v>0.01724149734</v>
      </c>
      <c r="H578" s="89">
        <v>43137.0</v>
      </c>
      <c r="I578" s="57">
        <v>11.00312</v>
      </c>
      <c r="J578" s="16">
        <f t="shared" si="2"/>
        <v>-0.007180560694</v>
      </c>
      <c r="N578" s="89">
        <v>43137.0</v>
      </c>
      <c r="O578" s="57">
        <v>31.84586</v>
      </c>
      <c r="P578" s="16">
        <f t="shared" si="3"/>
        <v>-0.03790076189</v>
      </c>
      <c r="T578" s="89">
        <v>43137.0</v>
      </c>
      <c r="U578" s="57">
        <v>3.992201</v>
      </c>
      <c r="V578" s="16">
        <f t="shared" si="4"/>
        <v>-0.01234555379</v>
      </c>
      <c r="Z578" s="89">
        <v>43137.0</v>
      </c>
      <c r="AA578" s="81" t="s">
        <v>226</v>
      </c>
      <c r="AB578" s="16" t="str">
        <f t="shared" si="5"/>
        <v>#VALUE!</v>
      </c>
      <c r="AF578" s="89">
        <v>43137.0</v>
      </c>
      <c r="AG578" s="57">
        <v>16.28785</v>
      </c>
      <c r="AH578" s="16">
        <f t="shared" si="6"/>
        <v>-0.01700996397</v>
      </c>
      <c r="AL578" s="89">
        <v>43137.0</v>
      </c>
      <c r="AM578" s="57">
        <v>18.1798</v>
      </c>
      <c r="AN578" s="16">
        <f t="shared" si="7"/>
        <v>-0.02618248084</v>
      </c>
      <c r="AR578" s="89">
        <v>43137.0</v>
      </c>
      <c r="AS578" s="57">
        <v>3.359671</v>
      </c>
      <c r="AT578" s="16">
        <f t="shared" si="8"/>
        <v>-0.007633405149</v>
      </c>
      <c r="AX578" s="89">
        <v>43137.0</v>
      </c>
      <c r="AY578" s="57">
        <v>0.415826</v>
      </c>
      <c r="AZ578" s="16">
        <f t="shared" si="9"/>
        <v>-0.002030374011</v>
      </c>
      <c r="BD578" s="89">
        <v>43137.0</v>
      </c>
      <c r="BE578" s="57">
        <v>2.577532</v>
      </c>
      <c r="BF578" s="16">
        <f t="shared" si="10"/>
        <v>-0.02786403164</v>
      </c>
    </row>
    <row r="579" ht="15.75" customHeight="1">
      <c r="B579" s="89">
        <v>43138.0</v>
      </c>
      <c r="C579" s="57">
        <v>8.955847</v>
      </c>
      <c r="D579" s="16">
        <f t="shared" si="1"/>
        <v>0.004460256577</v>
      </c>
      <c r="H579" s="89">
        <v>43138.0</v>
      </c>
      <c r="I579" s="57">
        <v>10.97419</v>
      </c>
      <c r="J579" s="16">
        <f t="shared" si="2"/>
        <v>-0.002629254248</v>
      </c>
      <c r="N579" s="89">
        <v>43138.0</v>
      </c>
      <c r="O579" s="57">
        <v>32.03886</v>
      </c>
      <c r="P579" s="16">
        <f t="shared" si="3"/>
        <v>0.006060442393</v>
      </c>
      <c r="T579" s="89">
        <v>43138.0</v>
      </c>
      <c r="U579" s="57">
        <v>4.075372</v>
      </c>
      <c r="V579" s="16">
        <f t="shared" si="4"/>
        <v>0.02083336986</v>
      </c>
      <c r="Z579" s="89">
        <v>43138.0</v>
      </c>
      <c r="AA579" s="81" t="s">
        <v>226</v>
      </c>
      <c r="AB579" s="16" t="str">
        <f t="shared" si="5"/>
        <v>#VALUE!</v>
      </c>
      <c r="AF579" s="89">
        <v>43138.0</v>
      </c>
      <c r="AG579" s="57">
        <v>16.20243</v>
      </c>
      <c r="AH579" s="16">
        <f t="shared" si="6"/>
        <v>-0.005244399967</v>
      </c>
      <c r="AL579" s="89">
        <v>43138.0</v>
      </c>
      <c r="AM579" s="57">
        <v>18.43208</v>
      </c>
      <c r="AN579" s="16">
        <f t="shared" si="7"/>
        <v>0.01387694034</v>
      </c>
      <c r="AR579" s="89">
        <v>43138.0</v>
      </c>
      <c r="AS579" s="57">
        <v>3.351056</v>
      </c>
      <c r="AT579" s="16">
        <f t="shared" si="8"/>
        <v>-0.002564239177</v>
      </c>
      <c r="AX579" s="89">
        <v>43138.0</v>
      </c>
      <c r="AY579" s="57">
        <v>0.413007</v>
      </c>
      <c r="AZ579" s="16">
        <f t="shared" si="9"/>
        <v>-0.006779277871</v>
      </c>
      <c r="BD579" s="89">
        <v>43138.0</v>
      </c>
      <c r="BE579" s="57">
        <v>2.610368</v>
      </c>
      <c r="BF579" s="16">
        <f t="shared" si="10"/>
        <v>0.01273931808</v>
      </c>
    </row>
    <row r="580" ht="15.75" customHeight="1">
      <c r="B580" s="89">
        <v>43139.0</v>
      </c>
      <c r="C580" s="57">
        <v>8.955847</v>
      </c>
      <c r="D580" s="16">
        <f t="shared" si="1"/>
        <v>0</v>
      </c>
      <c r="H580" s="89">
        <v>43139.0</v>
      </c>
      <c r="I580" s="57">
        <v>11.28526</v>
      </c>
      <c r="J580" s="16">
        <f t="shared" si="2"/>
        <v>0.02834559999</v>
      </c>
      <c r="N580" s="89">
        <v>43139.0</v>
      </c>
      <c r="O580" s="57">
        <v>32.15466</v>
      </c>
      <c r="P580" s="16">
        <f t="shared" si="3"/>
        <v>0.003614360811</v>
      </c>
      <c r="T580" s="89">
        <v>43139.0</v>
      </c>
      <c r="U580" s="57">
        <v>4.008835</v>
      </c>
      <c r="V580" s="16">
        <f t="shared" si="4"/>
        <v>-0.01632660773</v>
      </c>
      <c r="Z580" s="89">
        <v>43139.0</v>
      </c>
      <c r="AA580" s="57">
        <v>3.851719</v>
      </c>
      <c r="AB580" s="16" t="str">
        <f t="shared" si="5"/>
        <v>#VALUE!</v>
      </c>
      <c r="AF580" s="89">
        <v>43139.0</v>
      </c>
      <c r="AG580" s="57">
        <v>16.10848</v>
      </c>
      <c r="AH580" s="16">
        <f t="shared" si="6"/>
        <v>-0.005798512939</v>
      </c>
      <c r="AL580" s="89">
        <v>43139.0</v>
      </c>
      <c r="AM580" s="57">
        <v>18.1325</v>
      </c>
      <c r="AN580" s="16">
        <f t="shared" si="7"/>
        <v>-0.01625318466</v>
      </c>
      <c r="AR580" s="89">
        <v>43139.0</v>
      </c>
      <c r="AS580" s="57">
        <v>3.359671</v>
      </c>
      <c r="AT580" s="16">
        <f t="shared" si="8"/>
        <v>0.002570831404</v>
      </c>
      <c r="AX580" s="89">
        <v>43139.0</v>
      </c>
      <c r="AY580" s="57">
        <v>0.402858</v>
      </c>
      <c r="AZ580" s="16">
        <f t="shared" si="9"/>
        <v>-0.02457343338</v>
      </c>
      <c r="BD580" s="89">
        <v>43139.0</v>
      </c>
      <c r="BE580" s="57">
        <v>2.561116</v>
      </c>
      <c r="BF580" s="16">
        <f t="shared" si="10"/>
        <v>-0.01886783779</v>
      </c>
    </row>
    <row r="581" ht="15.75" customHeight="1">
      <c r="B581" s="89">
        <v>43140.0</v>
      </c>
      <c r="C581" s="57">
        <v>8.884263</v>
      </c>
      <c r="D581" s="16">
        <f t="shared" si="1"/>
        <v>-0.007992990501</v>
      </c>
      <c r="H581" s="89">
        <v>43140.0</v>
      </c>
      <c r="I581" s="57">
        <v>10.89461</v>
      </c>
      <c r="J581" s="16">
        <f t="shared" si="2"/>
        <v>-0.03461595036</v>
      </c>
      <c r="N581" s="89">
        <v>43140.0</v>
      </c>
      <c r="O581" s="57">
        <v>31.92306</v>
      </c>
      <c r="P581" s="16">
        <f t="shared" si="3"/>
        <v>-0.007202688506</v>
      </c>
      <c r="T581" s="89">
        <v>43140.0</v>
      </c>
      <c r="U581" s="57">
        <v>4.017151</v>
      </c>
      <c r="V581" s="16">
        <f t="shared" si="4"/>
        <v>0.002074418129</v>
      </c>
      <c r="Z581" s="89">
        <v>43140.0</v>
      </c>
      <c r="AA581" s="57">
        <v>3.863427</v>
      </c>
      <c r="AB581" s="16">
        <f t="shared" si="5"/>
        <v>0.003039681763</v>
      </c>
      <c r="AF581" s="89">
        <v>43140.0</v>
      </c>
      <c r="AG581" s="57">
        <v>15.9035</v>
      </c>
      <c r="AH581" s="16">
        <f t="shared" si="6"/>
        <v>-0.01272497467</v>
      </c>
      <c r="AL581" s="89">
        <v>43140.0</v>
      </c>
      <c r="AM581" s="57">
        <v>18.32171</v>
      </c>
      <c r="AN581" s="16">
        <f t="shared" si="7"/>
        <v>0.01043485454</v>
      </c>
      <c r="AR581" s="89">
        <v>43140.0</v>
      </c>
      <c r="AS581" s="57">
        <v>3.333827</v>
      </c>
      <c r="AT581" s="16">
        <f t="shared" si="8"/>
        <v>-0.007692419883</v>
      </c>
      <c r="AX581" s="89">
        <v>43140.0</v>
      </c>
      <c r="AY581" s="57">
        <v>0.396373</v>
      </c>
      <c r="AZ581" s="16">
        <f t="shared" si="9"/>
        <v>-0.01609748348</v>
      </c>
      <c r="BD581" s="89">
        <v>43140.0</v>
      </c>
      <c r="BE581" s="57">
        <v>2.503654</v>
      </c>
      <c r="BF581" s="16">
        <f t="shared" si="10"/>
        <v>-0.02243631292</v>
      </c>
    </row>
    <row r="582" ht="15.75" customHeight="1">
      <c r="B582" s="89">
        <v>43143.0</v>
      </c>
      <c r="C582" s="57">
        <v>8.741098</v>
      </c>
      <c r="D582" s="16">
        <f t="shared" si="1"/>
        <v>-0.01611444866</v>
      </c>
      <c r="H582" s="89">
        <v>43143.0</v>
      </c>
      <c r="I582" s="57">
        <v>11.06823</v>
      </c>
      <c r="J582" s="16">
        <f t="shared" si="2"/>
        <v>0.0159363208</v>
      </c>
      <c r="N582" s="89">
        <v>43143.0</v>
      </c>
      <c r="O582" s="57">
        <v>31.47915</v>
      </c>
      <c r="P582" s="16">
        <f t="shared" si="3"/>
        <v>-0.01390562183</v>
      </c>
      <c r="T582" s="89">
        <v>43143.0</v>
      </c>
      <c r="U582" s="57">
        <v>4.025469</v>
      </c>
      <c r="V582" s="16">
        <f t="shared" si="4"/>
        <v>0.002070621692</v>
      </c>
      <c r="Z582" s="89">
        <v>43143.0</v>
      </c>
      <c r="AA582" s="57">
        <v>3.816597</v>
      </c>
      <c r="AB582" s="16">
        <f t="shared" si="5"/>
        <v>-0.01212136272</v>
      </c>
      <c r="AF582" s="89">
        <v>43143.0</v>
      </c>
      <c r="AG582" s="57">
        <v>16.05724</v>
      </c>
      <c r="AH582" s="16">
        <f t="shared" si="6"/>
        <v>0.009667054422</v>
      </c>
      <c r="AL582" s="89">
        <v>43143.0</v>
      </c>
      <c r="AM582" s="57">
        <v>18.43208</v>
      </c>
      <c r="AN582" s="16">
        <f t="shared" si="7"/>
        <v>0.006024001035</v>
      </c>
      <c r="AR582" s="89">
        <v>43143.0</v>
      </c>
      <c r="AS582" s="57">
        <v>3.359671</v>
      </c>
      <c r="AT582" s="16">
        <f t="shared" si="8"/>
        <v>0.007752051921</v>
      </c>
      <c r="AX582" s="89">
        <v>43143.0</v>
      </c>
      <c r="AY582" s="57">
        <v>0.412443</v>
      </c>
      <c r="AZ582" s="16">
        <f t="shared" si="9"/>
        <v>0.04054262021</v>
      </c>
      <c r="BD582" s="89">
        <v>43143.0</v>
      </c>
      <c r="BE582" s="57">
        <v>2.520072</v>
      </c>
      <c r="BF582" s="16">
        <f t="shared" si="10"/>
        <v>0.006557615389</v>
      </c>
    </row>
    <row r="583" ht="15.75" customHeight="1">
      <c r="B583" s="89">
        <v>43144.0</v>
      </c>
      <c r="C583" s="57">
        <v>8.908125</v>
      </c>
      <c r="D583" s="16">
        <f t="shared" si="1"/>
        <v>0.01910824018</v>
      </c>
      <c r="H583" s="89">
        <v>43144.0</v>
      </c>
      <c r="I583" s="57">
        <v>11.0827</v>
      </c>
      <c r="J583" s="16">
        <f t="shared" si="2"/>
        <v>0.001307345438</v>
      </c>
      <c r="N583" s="89">
        <v>43144.0</v>
      </c>
      <c r="O583" s="57">
        <v>30.99663</v>
      </c>
      <c r="P583" s="16">
        <f t="shared" si="3"/>
        <v>-0.01532824107</v>
      </c>
      <c r="T583" s="89">
        <v>43144.0</v>
      </c>
      <c r="U583" s="57">
        <v>3.942297</v>
      </c>
      <c r="V583" s="16">
        <f t="shared" si="4"/>
        <v>-0.02066144342</v>
      </c>
      <c r="Z583" s="89">
        <v>43144.0</v>
      </c>
      <c r="AA583" s="57">
        <v>3.793183</v>
      </c>
      <c r="AB583" s="16">
        <f t="shared" si="5"/>
        <v>-0.006134784469</v>
      </c>
      <c r="AF583" s="89">
        <v>43144.0</v>
      </c>
      <c r="AG583" s="57">
        <v>15.93766</v>
      </c>
      <c r="AH583" s="16">
        <f t="shared" si="6"/>
        <v>-0.007447107971</v>
      </c>
      <c r="AL583" s="89">
        <v>43144.0</v>
      </c>
      <c r="AM583" s="57">
        <v>19.4885</v>
      </c>
      <c r="AN583" s="16">
        <f t="shared" si="7"/>
        <v>0.05731420437</v>
      </c>
      <c r="AR583" s="89">
        <v>43144.0</v>
      </c>
      <c r="AS583" s="57">
        <v>3.307983</v>
      </c>
      <c r="AT583" s="16">
        <f t="shared" si="8"/>
        <v>-0.01538483977</v>
      </c>
      <c r="AX583" s="89">
        <v>43144.0</v>
      </c>
      <c r="AY583" s="57">
        <v>0.407369</v>
      </c>
      <c r="AZ583" s="16">
        <f t="shared" si="9"/>
        <v>-0.01230230602</v>
      </c>
      <c r="BD583" s="89">
        <v>43144.0</v>
      </c>
      <c r="BE583" s="57">
        <v>2.503654</v>
      </c>
      <c r="BF583" s="16">
        <f t="shared" si="10"/>
        <v>-0.006514893225</v>
      </c>
    </row>
    <row r="584" ht="15.75" customHeight="1">
      <c r="B584" s="89">
        <v>43145.0</v>
      </c>
      <c r="C584" s="57">
        <v>9.067199</v>
      </c>
      <c r="D584" s="16">
        <f t="shared" si="1"/>
        <v>0.01785718094</v>
      </c>
      <c r="H584" s="89">
        <v>43145.0</v>
      </c>
      <c r="I584" s="57">
        <v>10.85844</v>
      </c>
      <c r="J584" s="16">
        <f t="shared" si="2"/>
        <v>-0.02023514126</v>
      </c>
      <c r="N584" s="89">
        <v>43145.0</v>
      </c>
      <c r="O584" s="57">
        <v>30.80363</v>
      </c>
      <c r="P584" s="16">
        <f t="shared" si="3"/>
        <v>-0.006226483331</v>
      </c>
      <c r="T584" s="89">
        <v>43145.0</v>
      </c>
      <c r="U584" s="57">
        <v>3.90903</v>
      </c>
      <c r="V584" s="16">
        <f t="shared" si="4"/>
        <v>-0.008438481423</v>
      </c>
      <c r="Z584" s="89">
        <v>43145.0</v>
      </c>
      <c r="AA584" s="57">
        <v>3.752208</v>
      </c>
      <c r="AB584" s="16">
        <f t="shared" si="5"/>
        <v>-0.01080227345</v>
      </c>
      <c r="AF584" s="89">
        <v>43145.0</v>
      </c>
      <c r="AG584" s="57">
        <v>16.10848</v>
      </c>
      <c r="AH584" s="16">
        <f t="shared" si="6"/>
        <v>0.01071801005</v>
      </c>
      <c r="AL584" s="89">
        <v>43145.0</v>
      </c>
      <c r="AM584" s="57">
        <v>18.88934</v>
      </c>
      <c r="AN584" s="16">
        <f t="shared" si="7"/>
        <v>-0.03074428509</v>
      </c>
      <c r="AR584" s="89">
        <v>43145.0</v>
      </c>
      <c r="AS584" s="57">
        <v>3.273525</v>
      </c>
      <c r="AT584" s="16">
        <f t="shared" si="8"/>
        <v>-0.01041661943</v>
      </c>
      <c r="AX584" s="89">
        <v>43145.0</v>
      </c>
      <c r="AY584" s="57">
        <v>0.402858</v>
      </c>
      <c r="AZ584" s="16">
        <f t="shared" si="9"/>
        <v>-0.01107349847</v>
      </c>
      <c r="BD584" s="89">
        <v>43145.0</v>
      </c>
      <c r="BE584" s="57">
        <v>2.495446</v>
      </c>
      <c r="BF584" s="16">
        <f t="shared" si="10"/>
        <v>-0.003278408278</v>
      </c>
    </row>
    <row r="585" ht="15.75" customHeight="1">
      <c r="B585" s="89">
        <v>43146.0</v>
      </c>
      <c r="C585" s="57">
        <v>9.067199</v>
      </c>
      <c r="D585" s="16">
        <f t="shared" si="1"/>
        <v>0</v>
      </c>
      <c r="H585" s="89">
        <v>43146.0</v>
      </c>
      <c r="I585" s="57">
        <v>11.06823</v>
      </c>
      <c r="J585" s="16">
        <f t="shared" si="2"/>
        <v>0.01932045487</v>
      </c>
      <c r="N585" s="89">
        <v>43146.0</v>
      </c>
      <c r="O585" s="57">
        <v>31.55635</v>
      </c>
      <c r="P585" s="16">
        <f t="shared" si="3"/>
        <v>0.02443608107</v>
      </c>
      <c r="T585" s="89">
        <v>43146.0</v>
      </c>
      <c r="U585" s="57">
        <v>3.992201</v>
      </c>
      <c r="V585" s="16">
        <f t="shared" si="4"/>
        <v>0.02127663385</v>
      </c>
      <c r="Z585" s="89">
        <v>43146.0</v>
      </c>
      <c r="AA585" s="57">
        <v>3.857573</v>
      </c>
      <c r="AB585" s="16">
        <f t="shared" si="5"/>
        <v>0.02808079936</v>
      </c>
      <c r="AF585" s="89">
        <v>43146.0</v>
      </c>
      <c r="AG585" s="57">
        <v>16.31347</v>
      </c>
      <c r="AH585" s="16">
        <f t="shared" si="6"/>
        <v>0.01272559546</v>
      </c>
      <c r="AL585" s="89">
        <v>43146.0</v>
      </c>
      <c r="AM585" s="57">
        <v>19.23622</v>
      </c>
      <c r="AN585" s="16">
        <f t="shared" si="7"/>
        <v>0.01836379672</v>
      </c>
      <c r="AR585" s="89">
        <v>43146.0</v>
      </c>
      <c r="AS585" s="57">
        <v>3.316598</v>
      </c>
      <c r="AT585" s="16">
        <f t="shared" si="8"/>
        <v>0.01315798719</v>
      </c>
      <c r="AX585" s="89">
        <v>43146.0</v>
      </c>
      <c r="AY585" s="57">
        <v>0.408778</v>
      </c>
      <c r="AZ585" s="16">
        <f t="shared" si="9"/>
        <v>0.0146950042</v>
      </c>
      <c r="BD585" s="89">
        <v>43146.0</v>
      </c>
      <c r="BE585" s="57">
        <v>2.618577</v>
      </c>
      <c r="BF585" s="16">
        <f t="shared" si="10"/>
        <v>0.0493422819</v>
      </c>
    </row>
    <row r="586" ht="15.75" customHeight="1">
      <c r="B586" s="89">
        <v>43147.0</v>
      </c>
      <c r="C586" s="57">
        <v>8.963799</v>
      </c>
      <c r="D586" s="16">
        <f t="shared" si="1"/>
        <v>-0.01140374221</v>
      </c>
      <c r="H586" s="89">
        <v>43147.0</v>
      </c>
      <c r="I586" s="57">
        <v>11.07547</v>
      </c>
      <c r="J586" s="16">
        <f t="shared" si="2"/>
        <v>0.0006541244625</v>
      </c>
      <c r="N586" s="89">
        <v>43147.0</v>
      </c>
      <c r="O586" s="57">
        <v>31.36334</v>
      </c>
      <c r="P586" s="16">
        <f t="shared" si="3"/>
        <v>-0.006116360099</v>
      </c>
      <c r="T586" s="89">
        <v>43147.0</v>
      </c>
      <c r="U586" s="57">
        <v>4.008835</v>
      </c>
      <c r="V586" s="16">
        <f t="shared" si="4"/>
        <v>0.004166623875</v>
      </c>
      <c r="Z586" s="89">
        <v>43147.0</v>
      </c>
      <c r="AA586" s="57">
        <v>3.822451</v>
      </c>
      <c r="AB586" s="16">
        <f t="shared" si="5"/>
        <v>-0.009104688362</v>
      </c>
      <c r="AF586" s="89">
        <v>43147.0</v>
      </c>
      <c r="AG586" s="57">
        <v>16.29639</v>
      </c>
      <c r="AH586" s="16">
        <f t="shared" si="6"/>
        <v>-0.001046987551</v>
      </c>
      <c r="AL586" s="89">
        <v>43147.0</v>
      </c>
      <c r="AM586" s="57">
        <v>19.26776</v>
      </c>
      <c r="AN586" s="16">
        <f t="shared" si="7"/>
        <v>0.001639615267</v>
      </c>
      <c r="AR586" s="89">
        <v>43147.0</v>
      </c>
      <c r="AS586" s="57">
        <v>3.342441</v>
      </c>
      <c r="AT586" s="16">
        <f t="shared" si="8"/>
        <v>0.007792020619</v>
      </c>
      <c r="AX586" s="89">
        <v>43147.0</v>
      </c>
      <c r="AY586" s="57">
        <v>0.411315</v>
      </c>
      <c r="AZ586" s="16">
        <f t="shared" si="9"/>
        <v>0.006206302688</v>
      </c>
      <c r="BD586" s="89">
        <v>43147.0</v>
      </c>
      <c r="BE586" s="57">
        <v>2.59395</v>
      </c>
      <c r="BF586" s="16">
        <f t="shared" si="10"/>
        <v>-0.009404726307</v>
      </c>
    </row>
    <row r="587" ht="15.75" customHeight="1">
      <c r="B587" s="89">
        <v>43150.0</v>
      </c>
      <c r="C587" s="57">
        <v>9.003569</v>
      </c>
      <c r="D587" s="16">
        <f t="shared" si="1"/>
        <v>0.004436734916</v>
      </c>
      <c r="H587" s="89">
        <v>43150.0</v>
      </c>
      <c r="I587" s="57">
        <v>11.11887</v>
      </c>
      <c r="J587" s="16">
        <f t="shared" si="2"/>
        <v>0.003918569596</v>
      </c>
      <c r="N587" s="89">
        <v>43150.0</v>
      </c>
      <c r="O587" s="57">
        <v>31.32474</v>
      </c>
      <c r="P587" s="16">
        <f t="shared" si="3"/>
        <v>-0.001230736267</v>
      </c>
      <c r="T587" s="89">
        <v>43150.0</v>
      </c>
      <c r="U587" s="57">
        <v>4.042103</v>
      </c>
      <c r="V587" s="16">
        <f t="shared" si="4"/>
        <v>0.008298670312</v>
      </c>
      <c r="Z587" s="89">
        <v>43150.0</v>
      </c>
      <c r="AA587" s="57">
        <v>3.957086</v>
      </c>
      <c r="AB587" s="16">
        <f t="shared" si="5"/>
        <v>0.03522216505</v>
      </c>
      <c r="AF587" s="89">
        <v>43150.0</v>
      </c>
      <c r="AG587" s="57">
        <v>16.22806</v>
      </c>
      <c r="AH587" s="16">
        <f t="shared" si="6"/>
        <v>-0.004192953163</v>
      </c>
      <c r="AL587" s="89">
        <v>43150.0</v>
      </c>
      <c r="AM587" s="57">
        <v>18.65283</v>
      </c>
      <c r="AN587" s="16">
        <f t="shared" si="7"/>
        <v>-0.03191497092</v>
      </c>
      <c r="AR587" s="89">
        <v>43150.0</v>
      </c>
      <c r="AS587" s="57">
        <v>3.28214</v>
      </c>
      <c r="AT587" s="16">
        <f t="shared" si="8"/>
        <v>-0.01804100656</v>
      </c>
      <c r="AX587" s="89">
        <v>43150.0</v>
      </c>
      <c r="AY587" s="57">
        <v>0.422874</v>
      </c>
      <c r="AZ587" s="16">
        <f t="shared" si="9"/>
        <v>0.02810254914</v>
      </c>
      <c r="BD587" s="89">
        <v>43150.0</v>
      </c>
      <c r="BE587" s="57">
        <v>2.544698</v>
      </c>
      <c r="BF587" s="16">
        <f t="shared" si="10"/>
        <v>-0.01898725881</v>
      </c>
    </row>
    <row r="588" ht="15.75" customHeight="1">
      <c r="B588" s="89">
        <v>43151.0</v>
      </c>
      <c r="C588" s="57">
        <v>8.852448</v>
      </c>
      <c r="D588" s="16">
        <f t="shared" si="1"/>
        <v>-0.01678456621</v>
      </c>
      <c r="H588" s="89">
        <v>43151.0</v>
      </c>
      <c r="I588" s="57">
        <v>10.56908</v>
      </c>
      <c r="J588" s="16">
        <f t="shared" si="2"/>
        <v>-0.04944657146</v>
      </c>
      <c r="N588" s="89">
        <v>43151.0</v>
      </c>
      <c r="O588" s="57">
        <v>30.82293</v>
      </c>
      <c r="P588" s="16">
        <f t="shared" si="3"/>
        <v>-0.01601960623</v>
      </c>
      <c r="T588" s="89">
        <v>43151.0</v>
      </c>
      <c r="U588" s="57">
        <v>3.900713</v>
      </c>
      <c r="V588" s="16">
        <f t="shared" si="4"/>
        <v>-0.03497931646</v>
      </c>
      <c r="Z588" s="89">
        <v>43151.0</v>
      </c>
      <c r="AA588" s="57">
        <v>3.980501</v>
      </c>
      <c r="AB588" s="16">
        <f t="shared" si="5"/>
        <v>0.005917233035</v>
      </c>
      <c r="AF588" s="89">
        <v>43151.0</v>
      </c>
      <c r="AG588" s="57">
        <v>15.74976</v>
      </c>
      <c r="AH588" s="16">
        <f t="shared" si="6"/>
        <v>-0.0294736401</v>
      </c>
      <c r="AL588" s="89">
        <v>43151.0</v>
      </c>
      <c r="AM588" s="57">
        <v>18.36901</v>
      </c>
      <c r="AN588" s="16">
        <f t="shared" si="7"/>
        <v>-0.01521592166</v>
      </c>
      <c r="AR588" s="89">
        <v>43151.0</v>
      </c>
      <c r="AS588" s="57">
        <v>3.264911</v>
      </c>
      <c r="AT588" s="16">
        <f t="shared" si="8"/>
        <v>-0.005249319042</v>
      </c>
      <c r="AX588" s="89">
        <v>43151.0</v>
      </c>
      <c r="AY588" s="57">
        <v>0.415544</v>
      </c>
      <c r="AZ588" s="16">
        <f t="shared" si="9"/>
        <v>-0.01733376845</v>
      </c>
      <c r="BD588" s="89">
        <v>43151.0</v>
      </c>
      <c r="BE588" s="57">
        <v>2.503654</v>
      </c>
      <c r="BF588" s="16">
        <f t="shared" si="10"/>
        <v>-0.01612922241</v>
      </c>
    </row>
    <row r="589" ht="15.75" customHeight="1">
      <c r="B589" s="89">
        <v>43152.0</v>
      </c>
      <c r="C589" s="57">
        <v>9.019477</v>
      </c>
      <c r="D589" s="16">
        <f t="shared" si="1"/>
        <v>0.01886811422</v>
      </c>
      <c r="H589" s="89">
        <v>43152.0</v>
      </c>
      <c r="I589" s="57">
        <v>10.88738</v>
      </c>
      <c r="J589" s="16">
        <f t="shared" si="2"/>
        <v>0.03011615013</v>
      </c>
      <c r="N589" s="89">
        <v>43152.0</v>
      </c>
      <c r="O589" s="57">
        <v>31.44055</v>
      </c>
      <c r="P589" s="16">
        <f t="shared" si="3"/>
        <v>0.02003767974</v>
      </c>
      <c r="T589" s="89">
        <v>43152.0</v>
      </c>
      <c r="U589" s="57">
        <v>3.967249</v>
      </c>
      <c r="V589" s="16">
        <f t="shared" si="4"/>
        <v>0.01705739438</v>
      </c>
      <c r="Z589" s="89">
        <v>43152.0</v>
      </c>
      <c r="AA589" s="57">
        <v>4.062452</v>
      </c>
      <c r="AB589" s="16">
        <f t="shared" si="5"/>
        <v>0.0205881119</v>
      </c>
      <c r="AF589" s="89">
        <v>43152.0</v>
      </c>
      <c r="AG589" s="57">
        <v>15.98037</v>
      </c>
      <c r="AH589" s="16">
        <f t="shared" si="6"/>
        <v>0.01464212788</v>
      </c>
      <c r="AL589" s="89">
        <v>43152.0</v>
      </c>
      <c r="AM589" s="57">
        <v>18.62129</v>
      </c>
      <c r="AN589" s="16">
        <f t="shared" si="7"/>
        <v>0.01373400091</v>
      </c>
      <c r="AR589" s="89">
        <v>43152.0</v>
      </c>
      <c r="AS589" s="57">
        <v>3.273525</v>
      </c>
      <c r="AT589" s="16">
        <f t="shared" si="8"/>
        <v>0.002638356758</v>
      </c>
      <c r="AX589" s="89">
        <v>43152.0</v>
      </c>
      <c r="AY589" s="57">
        <v>0.431613</v>
      </c>
      <c r="AZ589" s="16">
        <f t="shared" si="9"/>
        <v>0.03866979189</v>
      </c>
      <c r="BD589" s="89">
        <v>43152.0</v>
      </c>
      <c r="BE589" s="57">
        <v>2.577532</v>
      </c>
      <c r="BF589" s="16">
        <f t="shared" si="10"/>
        <v>0.029508071</v>
      </c>
    </row>
    <row r="590" ht="15.75" customHeight="1">
      <c r="B590" s="89">
        <v>43153.0</v>
      </c>
      <c r="C590" s="57">
        <v>9.41716</v>
      </c>
      <c r="D590" s="16">
        <f t="shared" si="1"/>
        <v>0.04409158092</v>
      </c>
      <c r="H590" s="89">
        <v>43153.0</v>
      </c>
      <c r="I590" s="57">
        <v>10.90185</v>
      </c>
      <c r="J590" s="16">
        <f t="shared" si="2"/>
        <v>0.001329061721</v>
      </c>
      <c r="N590" s="89">
        <v>43153.0</v>
      </c>
      <c r="O590" s="57">
        <v>32.52138</v>
      </c>
      <c r="P590" s="16">
        <f t="shared" si="3"/>
        <v>0.03437694315</v>
      </c>
      <c r="T590" s="89">
        <v>43153.0</v>
      </c>
      <c r="U590" s="57">
        <v>4.033786</v>
      </c>
      <c r="V590" s="16">
        <f t="shared" si="4"/>
        <v>0.01677157143</v>
      </c>
      <c r="Z590" s="89">
        <v>43153.0</v>
      </c>
      <c r="AA590" s="57">
        <v>4.208794</v>
      </c>
      <c r="AB590" s="16">
        <f t="shared" si="5"/>
        <v>0.03602307178</v>
      </c>
      <c r="AF590" s="89">
        <v>43153.0</v>
      </c>
      <c r="AG590" s="57">
        <v>16.0487</v>
      </c>
      <c r="AH590" s="16">
        <f t="shared" si="6"/>
        <v>0.004275870959</v>
      </c>
      <c r="AL590" s="89">
        <v>43153.0</v>
      </c>
      <c r="AM590" s="57">
        <v>18.60552</v>
      </c>
      <c r="AN590" s="16">
        <f t="shared" si="7"/>
        <v>-0.0008468801034</v>
      </c>
      <c r="AR590" s="89">
        <v>43153.0</v>
      </c>
      <c r="AS590" s="57">
        <v>3.239067</v>
      </c>
      <c r="AT590" s="16">
        <f t="shared" si="8"/>
        <v>-0.01052626756</v>
      </c>
      <c r="AX590" s="89">
        <v>43153.0</v>
      </c>
      <c r="AY590" s="57">
        <v>0.444018</v>
      </c>
      <c r="AZ590" s="16">
        <f t="shared" si="9"/>
        <v>0.02874102495</v>
      </c>
      <c r="BD590" s="89">
        <v>43153.0</v>
      </c>
      <c r="BE590" s="57">
        <v>2.634994</v>
      </c>
      <c r="BF590" s="16">
        <f t="shared" si="10"/>
        <v>0.02229341867</v>
      </c>
    </row>
    <row r="591" ht="15.75" customHeight="1">
      <c r="B591" s="89">
        <v>43154.0</v>
      </c>
      <c r="C591" s="57">
        <v>9.425115</v>
      </c>
      <c r="D591" s="16">
        <f t="shared" si="1"/>
        <v>0.0008447345059</v>
      </c>
      <c r="H591" s="89">
        <v>43154.0</v>
      </c>
      <c r="I591" s="57">
        <v>10.99589</v>
      </c>
      <c r="J591" s="16">
        <f t="shared" si="2"/>
        <v>0.00862605888</v>
      </c>
      <c r="N591" s="89">
        <v>43154.0</v>
      </c>
      <c r="O591" s="57">
        <v>33.3899</v>
      </c>
      <c r="P591" s="16">
        <f t="shared" si="3"/>
        <v>0.02670612379</v>
      </c>
      <c r="T591" s="89">
        <v>43154.0</v>
      </c>
      <c r="U591" s="57">
        <v>4.05042</v>
      </c>
      <c r="V591" s="16">
        <f t="shared" si="4"/>
        <v>0.004123669426</v>
      </c>
      <c r="Z591" s="89">
        <v>43154.0</v>
      </c>
      <c r="AA591" s="57">
        <v>4.208794</v>
      </c>
      <c r="AB591" s="16">
        <f t="shared" si="5"/>
        <v>0</v>
      </c>
      <c r="AF591" s="89">
        <v>43154.0</v>
      </c>
      <c r="AG591" s="57">
        <v>16.20243</v>
      </c>
      <c r="AH591" s="16">
        <f t="shared" si="6"/>
        <v>0.009578969013</v>
      </c>
      <c r="AL591" s="89">
        <v>43154.0</v>
      </c>
      <c r="AM591" s="57">
        <v>18.66859</v>
      </c>
      <c r="AN591" s="16">
        <f t="shared" si="7"/>
        <v>0.003389854194</v>
      </c>
      <c r="AR591" s="89">
        <v>43154.0</v>
      </c>
      <c r="AS591" s="57">
        <v>3.230453</v>
      </c>
      <c r="AT591" s="16">
        <f t="shared" si="8"/>
        <v>-0.002659407786</v>
      </c>
      <c r="AX591" s="89">
        <v>43154.0</v>
      </c>
      <c r="AY591" s="57">
        <v>0.439789</v>
      </c>
      <c r="AZ591" s="16">
        <f t="shared" si="9"/>
        <v>-0.009524388651</v>
      </c>
      <c r="BD591" s="89">
        <v>43154.0</v>
      </c>
      <c r="BE591" s="57">
        <v>2.618577</v>
      </c>
      <c r="BF591" s="16">
        <f t="shared" si="10"/>
        <v>-0.006230374718</v>
      </c>
    </row>
    <row r="592" ht="15.75" customHeight="1">
      <c r="B592" s="89">
        <v>43157.0</v>
      </c>
      <c r="C592" s="57">
        <v>9.37739</v>
      </c>
      <c r="D592" s="16">
        <f t="shared" si="1"/>
        <v>-0.005063598693</v>
      </c>
      <c r="H592" s="89">
        <v>43157.0</v>
      </c>
      <c r="I592" s="57">
        <v>11.17674</v>
      </c>
      <c r="J592" s="16">
        <f t="shared" si="2"/>
        <v>0.01644705431</v>
      </c>
      <c r="N592" s="89">
        <v>43157.0</v>
      </c>
      <c r="O592" s="57">
        <v>34.16193</v>
      </c>
      <c r="P592" s="16">
        <f t="shared" si="3"/>
        <v>0.02312166254</v>
      </c>
      <c r="T592" s="89">
        <v>43157.0</v>
      </c>
      <c r="U592" s="57">
        <v>4.075372</v>
      </c>
      <c r="V592" s="16">
        <f t="shared" si="4"/>
        <v>0.006160348803</v>
      </c>
      <c r="Z592" s="89">
        <v>43157.0</v>
      </c>
      <c r="AA592" s="57">
        <v>4.179525</v>
      </c>
      <c r="AB592" s="16">
        <f t="shared" si="5"/>
        <v>-0.006954248652</v>
      </c>
      <c r="AF592" s="89">
        <v>43157.0</v>
      </c>
      <c r="AG592" s="57">
        <v>16.14265</v>
      </c>
      <c r="AH592" s="16">
        <f t="shared" si="6"/>
        <v>-0.003689570021</v>
      </c>
      <c r="AL592" s="89">
        <v>43157.0</v>
      </c>
      <c r="AM592" s="57">
        <v>18.8105</v>
      </c>
      <c r="AN592" s="16">
        <f t="shared" si="7"/>
        <v>0.007601538199</v>
      </c>
      <c r="AR592" s="89">
        <v>43157.0</v>
      </c>
      <c r="AS592" s="57">
        <v>3.239067</v>
      </c>
      <c r="AT592" s="16">
        <f t="shared" si="8"/>
        <v>0.002666499095</v>
      </c>
      <c r="AX592" s="89">
        <v>43157.0</v>
      </c>
      <c r="AY592" s="57">
        <v>0.442044</v>
      </c>
      <c r="AZ592" s="16">
        <f t="shared" si="9"/>
        <v>0.00512745885</v>
      </c>
      <c r="BD592" s="89">
        <v>43157.0</v>
      </c>
      <c r="BE592" s="57">
        <v>2.815585</v>
      </c>
      <c r="BF592" s="16">
        <f t="shared" si="10"/>
        <v>0.07523475537</v>
      </c>
    </row>
    <row r="593" ht="15.75" customHeight="1">
      <c r="B593" s="89">
        <v>43158.0</v>
      </c>
      <c r="C593" s="57">
        <v>9.258085</v>
      </c>
      <c r="D593" s="16">
        <f t="shared" si="1"/>
        <v>-0.01272262325</v>
      </c>
      <c r="H593" s="89">
        <v>43158.0</v>
      </c>
      <c r="I593" s="57">
        <v>11.27802</v>
      </c>
      <c r="J593" s="16">
        <f t="shared" si="2"/>
        <v>0.009061676303</v>
      </c>
      <c r="N593" s="89">
        <v>43158.0</v>
      </c>
      <c r="O593" s="57">
        <v>33.94961</v>
      </c>
      <c r="P593" s="16">
        <f t="shared" si="3"/>
        <v>-0.006215105528</v>
      </c>
      <c r="T593" s="89">
        <v>43158.0</v>
      </c>
      <c r="U593" s="57">
        <v>4.058737</v>
      </c>
      <c r="V593" s="16">
        <f t="shared" si="4"/>
        <v>-0.004081835965</v>
      </c>
      <c r="Z593" s="89">
        <v>43158.0</v>
      </c>
      <c r="AA593" s="57">
        <v>4.132696</v>
      </c>
      <c r="AB593" s="16">
        <f t="shared" si="5"/>
        <v>-0.01120438327</v>
      </c>
      <c r="AF593" s="89">
        <v>43158.0</v>
      </c>
      <c r="AG593" s="57">
        <v>16.17681</v>
      </c>
      <c r="AH593" s="16">
        <f t="shared" si="6"/>
        <v>0.002116133349</v>
      </c>
      <c r="AL593" s="89">
        <v>43158.0</v>
      </c>
      <c r="AM593" s="57">
        <v>18.82627</v>
      </c>
      <c r="AN593" s="16">
        <f t="shared" si="7"/>
        <v>0.0008383615534</v>
      </c>
      <c r="AR593" s="89">
        <v>43158.0</v>
      </c>
      <c r="AS593" s="57">
        <v>3.256296</v>
      </c>
      <c r="AT593" s="16">
        <f t="shared" si="8"/>
        <v>0.005319124303</v>
      </c>
      <c r="AX593" s="89">
        <v>43158.0</v>
      </c>
      <c r="AY593" s="57">
        <v>0.436406</v>
      </c>
      <c r="AZ593" s="16">
        <f t="shared" si="9"/>
        <v>-0.01275438644</v>
      </c>
      <c r="BD593" s="89">
        <v>43158.0</v>
      </c>
      <c r="BE593" s="57">
        <v>2.823794</v>
      </c>
      <c r="BF593" s="16">
        <f t="shared" si="10"/>
        <v>0.002915557513</v>
      </c>
    </row>
    <row r="594" ht="15.75" customHeight="1">
      <c r="B594" s="89">
        <v>43159.0</v>
      </c>
      <c r="C594" s="57">
        <v>9.329669</v>
      </c>
      <c r="D594" s="16">
        <f t="shared" si="1"/>
        <v>0.007732052579</v>
      </c>
      <c r="H594" s="89">
        <v>43159.0</v>
      </c>
      <c r="I594" s="57">
        <v>11.04653</v>
      </c>
      <c r="J594" s="16">
        <f t="shared" si="2"/>
        <v>-0.02052576605</v>
      </c>
      <c r="N594" s="89">
        <v>43159.0</v>
      </c>
      <c r="O594" s="57">
        <v>35.70596</v>
      </c>
      <c r="P594" s="16">
        <f t="shared" si="3"/>
        <v>0.05173402581</v>
      </c>
      <c r="T594" s="89">
        <v>43159.0</v>
      </c>
      <c r="U594" s="57">
        <v>3.983883</v>
      </c>
      <c r="V594" s="16">
        <f t="shared" si="4"/>
        <v>-0.01844268303</v>
      </c>
      <c r="Z594" s="89">
        <v>43159.0</v>
      </c>
      <c r="AA594" s="57">
        <v>4.103427</v>
      </c>
      <c r="AB594" s="16">
        <f t="shared" si="5"/>
        <v>-0.007082301723</v>
      </c>
      <c r="AF594" s="89">
        <v>43159.0</v>
      </c>
      <c r="AG594" s="57">
        <v>16.15119</v>
      </c>
      <c r="AH594" s="16">
        <f t="shared" si="6"/>
        <v>-0.001583748588</v>
      </c>
      <c r="AL594" s="89">
        <v>43159.0</v>
      </c>
      <c r="AM594" s="57">
        <v>18.74743</v>
      </c>
      <c r="AN594" s="16">
        <f t="shared" si="7"/>
        <v>-0.004187765288</v>
      </c>
      <c r="AR594" s="89">
        <v>43159.0</v>
      </c>
      <c r="AS594" s="57">
        <v>3.230453</v>
      </c>
      <c r="AT594" s="16">
        <f t="shared" si="8"/>
        <v>-0.007936317829</v>
      </c>
      <c r="AX594" s="89">
        <v>43159.0</v>
      </c>
      <c r="AY594" s="57">
        <v>0.435842</v>
      </c>
      <c r="AZ594" s="16">
        <f t="shared" si="9"/>
        <v>-0.001292374532</v>
      </c>
      <c r="BD594" s="89">
        <v>43159.0</v>
      </c>
      <c r="BE594" s="57">
        <v>2.881255</v>
      </c>
      <c r="BF594" s="16">
        <f t="shared" si="10"/>
        <v>0.02034886398</v>
      </c>
    </row>
    <row r="595" ht="15.75" customHeight="1">
      <c r="B595" s="89">
        <v>43160.0</v>
      </c>
      <c r="C595" s="57">
        <v>9.321715</v>
      </c>
      <c r="D595" s="16">
        <f t="shared" si="1"/>
        <v>-0.0008525490025</v>
      </c>
      <c r="H595" s="89">
        <v>43160.0</v>
      </c>
      <c r="I595" s="57">
        <v>10.77887</v>
      </c>
      <c r="J595" s="16">
        <f t="shared" si="2"/>
        <v>-0.02423023339</v>
      </c>
      <c r="N595" s="89">
        <v>43160.0</v>
      </c>
      <c r="O595" s="57">
        <v>35.76386</v>
      </c>
      <c r="P595" s="16">
        <f t="shared" si="3"/>
        <v>0.001621578022</v>
      </c>
      <c r="T595" s="89">
        <v>43160.0</v>
      </c>
      <c r="U595" s="57">
        <v>4.033786</v>
      </c>
      <c r="V595" s="16">
        <f t="shared" si="4"/>
        <v>0.01252622128</v>
      </c>
      <c r="Z595" s="89">
        <v>43160.0</v>
      </c>
      <c r="AA595" s="57">
        <v>4.13855</v>
      </c>
      <c r="AB595" s="16">
        <f t="shared" si="5"/>
        <v>0.008559430934</v>
      </c>
      <c r="AF595" s="89">
        <v>43160.0</v>
      </c>
      <c r="AG595" s="57">
        <v>15.89496</v>
      </c>
      <c r="AH595" s="16">
        <f t="shared" si="6"/>
        <v>-0.01586446571</v>
      </c>
      <c r="AL595" s="89">
        <v>43160.0</v>
      </c>
      <c r="AM595" s="57">
        <v>18.52669</v>
      </c>
      <c r="AN595" s="16">
        <f t="shared" si="7"/>
        <v>-0.01177441388</v>
      </c>
      <c r="AR595" s="89">
        <v>43160.0</v>
      </c>
      <c r="AS595" s="57">
        <v>3.178765</v>
      </c>
      <c r="AT595" s="16">
        <f t="shared" si="8"/>
        <v>-0.01600023278</v>
      </c>
      <c r="AX595" s="89">
        <v>43160.0</v>
      </c>
      <c r="AY595" s="57">
        <v>0.430768</v>
      </c>
      <c r="AZ595" s="16">
        <f t="shared" si="9"/>
        <v>-0.01164183351</v>
      </c>
      <c r="BD595" s="89">
        <v>43160.0</v>
      </c>
      <c r="BE595" s="57">
        <v>2.840211</v>
      </c>
      <c r="BF595" s="16">
        <f t="shared" si="10"/>
        <v>-0.01424518135</v>
      </c>
    </row>
    <row r="596" ht="15.75" customHeight="1">
      <c r="B596" s="89">
        <v>43161.0</v>
      </c>
      <c r="C596" s="57">
        <v>9.226273</v>
      </c>
      <c r="D596" s="16">
        <f t="shared" si="1"/>
        <v>-0.01023867389</v>
      </c>
      <c r="H596" s="89">
        <v>43161.0</v>
      </c>
      <c r="I596" s="57">
        <v>10.75716</v>
      </c>
      <c r="J596" s="16">
        <f t="shared" si="2"/>
        <v>-0.002014125785</v>
      </c>
      <c r="N596" s="89">
        <v>43161.0</v>
      </c>
      <c r="O596" s="57">
        <v>35.59016</v>
      </c>
      <c r="P596" s="16">
        <f t="shared" si="3"/>
        <v>-0.004856858292</v>
      </c>
      <c r="T596" s="89">
        <v>43161.0</v>
      </c>
      <c r="U596" s="57">
        <v>4.05042</v>
      </c>
      <c r="V596" s="16">
        <f t="shared" si="4"/>
        <v>0.004123669426</v>
      </c>
      <c r="Z596" s="89">
        <v>43161.0</v>
      </c>
      <c r="AA596" s="57">
        <v>4.167819</v>
      </c>
      <c r="AB596" s="16">
        <f t="shared" si="5"/>
        <v>0.007072283771</v>
      </c>
      <c r="AF596" s="89">
        <v>43161.0</v>
      </c>
      <c r="AG596" s="57">
        <v>15.63018</v>
      </c>
      <c r="AH596" s="16">
        <f t="shared" si="6"/>
        <v>-0.0166581105</v>
      </c>
      <c r="AL596" s="89">
        <v>43161.0</v>
      </c>
      <c r="AM596" s="57">
        <v>18.30594</v>
      </c>
      <c r="AN596" s="16">
        <f t="shared" si="7"/>
        <v>-0.01191524228</v>
      </c>
      <c r="AR596" s="89">
        <v>43161.0</v>
      </c>
      <c r="AS596" s="57">
        <v>3.075391</v>
      </c>
      <c r="AT596" s="16">
        <f t="shared" si="8"/>
        <v>-0.03252017686</v>
      </c>
      <c r="AX596" s="89">
        <v>43161.0</v>
      </c>
      <c r="AY596" s="57">
        <v>0.433304</v>
      </c>
      <c r="AZ596" s="16">
        <f t="shared" si="9"/>
        <v>0.005887159678</v>
      </c>
      <c r="BD596" s="89">
        <v>43161.0</v>
      </c>
      <c r="BE596" s="57">
        <v>2.790959</v>
      </c>
      <c r="BF596" s="16">
        <f t="shared" si="10"/>
        <v>-0.01734096516</v>
      </c>
    </row>
    <row r="597" ht="15.75" customHeight="1">
      <c r="B597" s="89">
        <v>43164.0</v>
      </c>
      <c r="C597" s="57">
        <v>9.273993</v>
      </c>
      <c r="D597" s="16">
        <f t="shared" si="1"/>
        <v>0.005172185995</v>
      </c>
      <c r="H597" s="89">
        <v>43164.0</v>
      </c>
      <c r="I597" s="57">
        <v>10.67035</v>
      </c>
      <c r="J597" s="16">
        <f t="shared" si="2"/>
        <v>-0.008069973859</v>
      </c>
      <c r="N597" s="89">
        <v>43164.0</v>
      </c>
      <c r="O597" s="57">
        <v>35.59016</v>
      </c>
      <c r="P597" s="16">
        <f t="shared" si="3"/>
        <v>0</v>
      </c>
      <c r="T597" s="89">
        <v>43164.0</v>
      </c>
      <c r="U597" s="57">
        <v>4.10864</v>
      </c>
      <c r="V597" s="16">
        <f t="shared" si="4"/>
        <v>0.01437381802</v>
      </c>
      <c r="Z597" s="89">
        <v>43164.0</v>
      </c>
      <c r="AA597" s="57">
        <v>4.103427</v>
      </c>
      <c r="AB597" s="16">
        <f t="shared" si="5"/>
        <v>-0.0154498072</v>
      </c>
      <c r="AF597" s="89">
        <v>43164.0</v>
      </c>
      <c r="AG597" s="57">
        <v>15.80101</v>
      </c>
      <c r="AH597" s="16">
        <f t="shared" si="6"/>
        <v>0.01092949665</v>
      </c>
      <c r="AL597" s="89">
        <v>43164.0</v>
      </c>
      <c r="AM597" s="57">
        <v>18.27441</v>
      </c>
      <c r="AN597" s="16">
        <f t="shared" si="7"/>
        <v>-0.001722391748</v>
      </c>
      <c r="AR597" s="89">
        <v>43164.0</v>
      </c>
      <c r="AS597" s="57">
        <v>3.084005</v>
      </c>
      <c r="AT597" s="16">
        <f t="shared" si="8"/>
        <v>0.00280094466</v>
      </c>
      <c r="AX597" s="89">
        <v>43164.0</v>
      </c>
      <c r="AY597" s="57">
        <v>0.440916</v>
      </c>
      <c r="AZ597" s="16">
        <f t="shared" si="9"/>
        <v>0.01756734302</v>
      </c>
      <c r="BD597" s="89">
        <v>43164.0</v>
      </c>
      <c r="BE597" s="57">
        <v>2.790959</v>
      </c>
      <c r="BF597" s="16">
        <f t="shared" si="10"/>
        <v>0</v>
      </c>
    </row>
    <row r="598" ht="15.75" customHeight="1">
      <c r="B598" s="89">
        <v>43165.0</v>
      </c>
      <c r="C598" s="57">
        <v>9.194457</v>
      </c>
      <c r="D598" s="16">
        <f t="shared" si="1"/>
        <v>-0.008576241108</v>
      </c>
      <c r="H598" s="89">
        <v>43165.0</v>
      </c>
      <c r="I598" s="57">
        <v>10.80057</v>
      </c>
      <c r="J598" s="16">
        <f t="shared" si="2"/>
        <v>0.01220391084</v>
      </c>
      <c r="N598" s="89">
        <v>43165.0</v>
      </c>
      <c r="O598" s="57">
        <v>35.31995</v>
      </c>
      <c r="P598" s="16">
        <f t="shared" si="3"/>
        <v>-0.007592267076</v>
      </c>
      <c r="T598" s="89">
        <v>43165.0</v>
      </c>
      <c r="U598" s="57">
        <v>4.10864</v>
      </c>
      <c r="V598" s="16">
        <f t="shared" si="4"/>
        <v>0</v>
      </c>
      <c r="Z598" s="89">
        <v>43165.0</v>
      </c>
      <c r="AA598" s="57">
        <v>4.103427</v>
      </c>
      <c r="AB598" s="16">
        <f t="shared" si="5"/>
        <v>0</v>
      </c>
      <c r="AF598" s="89">
        <v>43165.0</v>
      </c>
      <c r="AG598" s="57">
        <v>16.12557</v>
      </c>
      <c r="AH598" s="16">
        <f t="shared" si="6"/>
        <v>0.02054045912</v>
      </c>
      <c r="AL598" s="89">
        <v>43165.0</v>
      </c>
      <c r="AM598" s="57">
        <v>18.24287</v>
      </c>
      <c r="AN598" s="16">
        <f t="shared" si="7"/>
        <v>-0.001725910713</v>
      </c>
      <c r="AR598" s="89">
        <v>43165.0</v>
      </c>
      <c r="AS598" s="57">
        <v>3.075391</v>
      </c>
      <c r="AT598" s="16">
        <f t="shared" si="8"/>
        <v>-0.002793121282</v>
      </c>
      <c r="AX598" s="89">
        <v>43165.0</v>
      </c>
      <c r="AY598" s="57">
        <v>0.441762</v>
      </c>
      <c r="AZ598" s="16">
        <f t="shared" si="9"/>
        <v>0.00191873282</v>
      </c>
      <c r="BD598" s="89">
        <v>43165.0</v>
      </c>
      <c r="BE598" s="57">
        <v>2.905881</v>
      </c>
      <c r="BF598" s="16">
        <f t="shared" si="10"/>
        <v>0.04117652749</v>
      </c>
    </row>
    <row r="599" ht="15.75" customHeight="1">
      <c r="B599" s="89">
        <v>43166.0</v>
      </c>
      <c r="C599" s="57">
        <v>9.051291</v>
      </c>
      <c r="D599" s="16">
        <f t="shared" si="1"/>
        <v>-0.01557090321</v>
      </c>
      <c r="H599" s="89">
        <v>43166.0</v>
      </c>
      <c r="I599" s="57">
        <v>10.77163</v>
      </c>
      <c r="J599" s="16">
        <f t="shared" si="2"/>
        <v>-0.002679488212</v>
      </c>
      <c r="N599" s="89">
        <v>43166.0</v>
      </c>
      <c r="O599" s="57">
        <v>35.70596</v>
      </c>
      <c r="P599" s="16">
        <f t="shared" si="3"/>
        <v>0.01092895092</v>
      </c>
      <c r="T599" s="89">
        <v>43166.0</v>
      </c>
      <c r="U599" s="57">
        <v>4.133591</v>
      </c>
      <c r="V599" s="16">
        <f t="shared" si="4"/>
        <v>0.006072812415</v>
      </c>
      <c r="Z599" s="89">
        <v>43166.0</v>
      </c>
      <c r="AA599" s="57">
        <v>4.085866</v>
      </c>
      <c r="AB599" s="16">
        <f t="shared" si="5"/>
        <v>-0.004279593618</v>
      </c>
      <c r="AF599" s="89">
        <v>43166.0</v>
      </c>
      <c r="AG599" s="57">
        <v>16.01453</v>
      </c>
      <c r="AH599" s="16">
        <f t="shared" si="6"/>
        <v>-0.00688595814</v>
      </c>
      <c r="AL599" s="89">
        <v>43166.0</v>
      </c>
      <c r="AM599" s="57">
        <v>18.41632</v>
      </c>
      <c r="AN599" s="16">
        <f t="shared" si="7"/>
        <v>0.009507824153</v>
      </c>
      <c r="AR599" s="89">
        <v>43166.0</v>
      </c>
      <c r="AS599" s="57">
        <v>3.075391</v>
      </c>
      <c r="AT599" s="16">
        <f t="shared" si="8"/>
        <v>0</v>
      </c>
      <c r="AX599" s="89">
        <v>43166.0</v>
      </c>
      <c r="AY599" s="57">
        <v>0.437815</v>
      </c>
      <c r="AZ599" s="16">
        <f t="shared" si="9"/>
        <v>-0.008934675232</v>
      </c>
      <c r="BD599" s="89">
        <v>43166.0</v>
      </c>
      <c r="BE599" s="57">
        <v>2.881255</v>
      </c>
      <c r="BF599" s="16">
        <f t="shared" si="10"/>
        <v>-0.008474538359</v>
      </c>
    </row>
    <row r="600" ht="15.75" customHeight="1">
      <c r="B600" s="89">
        <v>43167.0</v>
      </c>
      <c r="C600" s="57">
        <v>9.051291</v>
      </c>
      <c r="D600" s="16">
        <f t="shared" si="1"/>
        <v>0</v>
      </c>
      <c r="H600" s="89">
        <v>43167.0</v>
      </c>
      <c r="I600" s="57">
        <v>10.70652</v>
      </c>
      <c r="J600" s="16">
        <f t="shared" si="2"/>
        <v>-0.006044581925</v>
      </c>
      <c r="N600" s="89">
        <v>43167.0</v>
      </c>
      <c r="O600" s="57">
        <v>36.11127</v>
      </c>
      <c r="P600" s="16">
        <f t="shared" si="3"/>
        <v>0.01135132622</v>
      </c>
      <c r="T600" s="89">
        <v>43167.0</v>
      </c>
      <c r="U600" s="57">
        <v>4.058737</v>
      </c>
      <c r="V600" s="16">
        <f t="shared" si="4"/>
        <v>-0.01810870984</v>
      </c>
      <c r="Z600" s="89">
        <v>43167.0</v>
      </c>
      <c r="AA600" s="57">
        <v>4.080013</v>
      </c>
      <c r="AB600" s="16">
        <f t="shared" si="5"/>
        <v>-0.001432499255</v>
      </c>
      <c r="AF600" s="89">
        <v>43167.0</v>
      </c>
      <c r="AG600" s="57">
        <v>16.14265</v>
      </c>
      <c r="AH600" s="16">
        <f t="shared" si="6"/>
        <v>0.008000234787</v>
      </c>
      <c r="AL600" s="89">
        <v>43167.0</v>
      </c>
      <c r="AM600" s="57">
        <v>18.32171</v>
      </c>
      <c r="AN600" s="16">
        <f t="shared" si="7"/>
        <v>-0.005137291272</v>
      </c>
      <c r="AR600" s="89">
        <v>43167.0</v>
      </c>
      <c r="AS600" s="57">
        <v>3.178765</v>
      </c>
      <c r="AT600" s="16">
        <f t="shared" si="8"/>
        <v>0.0336132869</v>
      </c>
      <c r="AX600" s="89">
        <v>43167.0</v>
      </c>
      <c r="AY600" s="57">
        <v>0.438379</v>
      </c>
      <c r="AZ600" s="16">
        <f t="shared" si="9"/>
        <v>0.001288215342</v>
      </c>
      <c r="BD600" s="89">
        <v>43167.0</v>
      </c>
      <c r="BE600" s="57">
        <v>2.856628</v>
      </c>
      <c r="BF600" s="16">
        <f t="shared" si="10"/>
        <v>-0.008547317055</v>
      </c>
    </row>
    <row r="601" ht="15.75" customHeight="1">
      <c r="B601" s="89">
        <v>43168.0</v>
      </c>
      <c r="C601" s="57">
        <v>9.035383</v>
      </c>
      <c r="D601" s="16">
        <f t="shared" si="1"/>
        <v>-0.001757539339</v>
      </c>
      <c r="H601" s="89">
        <v>43168.0</v>
      </c>
      <c r="I601" s="57">
        <v>10.67759</v>
      </c>
      <c r="J601" s="16">
        <f t="shared" si="2"/>
        <v>-0.002702091809</v>
      </c>
      <c r="N601" s="89">
        <v>43168.0</v>
      </c>
      <c r="O601" s="57">
        <v>36.38148</v>
      </c>
      <c r="P601" s="16">
        <f t="shared" si="3"/>
        <v>0.007482705538</v>
      </c>
      <c r="T601" s="89">
        <v>43168.0</v>
      </c>
      <c r="U601" s="57">
        <v>4.100323</v>
      </c>
      <c r="V601" s="16">
        <f t="shared" si="4"/>
        <v>0.01024604452</v>
      </c>
      <c r="Z601" s="89">
        <v>43168.0</v>
      </c>
      <c r="AA601" s="57">
        <v>4.07416</v>
      </c>
      <c r="AB601" s="16">
        <f t="shared" si="5"/>
        <v>-0.001434554253</v>
      </c>
      <c r="AF601" s="89">
        <v>43168.0</v>
      </c>
      <c r="AG601" s="57">
        <v>16.24514</v>
      </c>
      <c r="AH601" s="16">
        <f t="shared" si="6"/>
        <v>0.006349019523</v>
      </c>
      <c r="AL601" s="89">
        <v>43168.0</v>
      </c>
      <c r="AM601" s="57">
        <v>18.36901</v>
      </c>
      <c r="AN601" s="16">
        <f t="shared" si="7"/>
        <v>0.002581636758</v>
      </c>
      <c r="AR601" s="89">
        <v>43168.0</v>
      </c>
      <c r="AS601" s="57">
        <v>3.204609</v>
      </c>
      <c r="AT601" s="16">
        <f t="shared" si="8"/>
        <v>0.008130201509</v>
      </c>
      <c r="AX601" s="89">
        <v>43168.0</v>
      </c>
      <c r="AY601" s="57">
        <v>0.436688</v>
      </c>
      <c r="AZ601" s="16">
        <f t="shared" si="9"/>
        <v>-0.003857392804</v>
      </c>
      <c r="BD601" s="89">
        <v>43168.0</v>
      </c>
      <c r="BE601" s="57">
        <v>2.971551</v>
      </c>
      <c r="BF601" s="16">
        <f t="shared" si="10"/>
        <v>0.0402302995</v>
      </c>
    </row>
    <row r="602" ht="15.75" customHeight="1">
      <c r="B602" s="89">
        <v>43171.0</v>
      </c>
      <c r="C602" s="57">
        <v>9.218319</v>
      </c>
      <c r="D602" s="16">
        <f t="shared" si="1"/>
        <v>0.02024662375</v>
      </c>
      <c r="H602" s="89">
        <v>43171.0</v>
      </c>
      <c r="I602" s="57">
        <v>10.73546</v>
      </c>
      <c r="J602" s="16">
        <f t="shared" si="2"/>
        <v>0.005419762325</v>
      </c>
      <c r="N602" s="89">
        <v>43171.0</v>
      </c>
      <c r="O602" s="57">
        <v>36.63238</v>
      </c>
      <c r="P602" s="16">
        <f t="shared" si="3"/>
        <v>0.006896365953</v>
      </c>
      <c r="T602" s="89">
        <v>43171.0</v>
      </c>
      <c r="U602" s="57">
        <v>4.200128</v>
      </c>
      <c r="V602" s="16">
        <f t="shared" si="4"/>
        <v>0.02434076535</v>
      </c>
      <c r="Z602" s="89">
        <v>43171.0</v>
      </c>
      <c r="AA602" s="57">
        <v>4.07416</v>
      </c>
      <c r="AB602" s="16">
        <f t="shared" si="5"/>
        <v>0</v>
      </c>
      <c r="AF602" s="89">
        <v>43171.0</v>
      </c>
      <c r="AG602" s="57">
        <v>16.24514</v>
      </c>
      <c r="AH602" s="16">
        <f t="shared" si="6"/>
        <v>0</v>
      </c>
      <c r="AL602" s="89">
        <v>43171.0</v>
      </c>
      <c r="AM602" s="57">
        <v>18.27441</v>
      </c>
      <c r="AN602" s="16">
        <f t="shared" si="7"/>
        <v>-0.005149978143</v>
      </c>
      <c r="AR602" s="89">
        <v>43171.0</v>
      </c>
      <c r="AS602" s="57">
        <v>3.299369</v>
      </c>
      <c r="AT602" s="16">
        <f t="shared" si="8"/>
        <v>0.02956991009</v>
      </c>
      <c r="AX602" s="89">
        <v>43171.0</v>
      </c>
      <c r="AY602" s="57">
        <v>0.446555</v>
      </c>
      <c r="AZ602" s="16">
        <f t="shared" si="9"/>
        <v>0.02259507932</v>
      </c>
      <c r="BD602" s="89">
        <v>43171.0</v>
      </c>
      <c r="BE602" s="57">
        <v>2.889463</v>
      </c>
      <c r="BF602" s="16">
        <f t="shared" si="10"/>
        <v>-0.02762463104</v>
      </c>
    </row>
    <row r="603" ht="15.75" customHeight="1">
      <c r="B603" s="89">
        <v>43172.0</v>
      </c>
      <c r="C603" s="57">
        <v>9.186503</v>
      </c>
      <c r="D603" s="16">
        <f t="shared" si="1"/>
        <v>-0.00345138848</v>
      </c>
      <c r="H603" s="89">
        <v>43172.0</v>
      </c>
      <c r="I603" s="57">
        <v>10.8078</v>
      </c>
      <c r="J603" s="16">
        <f t="shared" si="2"/>
        <v>0.006738416426</v>
      </c>
      <c r="N603" s="89">
        <v>43172.0</v>
      </c>
      <c r="O603" s="57">
        <v>36.67099</v>
      </c>
      <c r="P603" s="16">
        <f t="shared" si="3"/>
        <v>0.001053985572</v>
      </c>
      <c r="T603" s="89">
        <v>43172.0</v>
      </c>
      <c r="U603" s="57">
        <v>4.316566</v>
      </c>
      <c r="V603" s="16">
        <f t="shared" si="4"/>
        <v>0.02772248846</v>
      </c>
      <c r="Z603" s="89">
        <v>43172.0</v>
      </c>
      <c r="AA603" s="57">
        <v>4.085866</v>
      </c>
      <c r="AB603" s="16">
        <f t="shared" si="5"/>
        <v>0.00287323031</v>
      </c>
      <c r="AF603" s="89">
        <v>43172.0</v>
      </c>
      <c r="AG603" s="57">
        <v>16.22806</v>
      </c>
      <c r="AH603" s="16">
        <f t="shared" si="6"/>
        <v>-0.00105139137</v>
      </c>
      <c r="AL603" s="89">
        <v>43172.0</v>
      </c>
      <c r="AM603" s="57">
        <v>18.1798</v>
      </c>
      <c r="AN603" s="16">
        <f t="shared" si="7"/>
        <v>-0.005177184927</v>
      </c>
      <c r="AR603" s="89">
        <v>43172.0</v>
      </c>
      <c r="AS603" s="57">
        <v>3.256296</v>
      </c>
      <c r="AT603" s="16">
        <f t="shared" si="8"/>
        <v>-0.0130549205</v>
      </c>
      <c r="AX603" s="89">
        <v>43172.0</v>
      </c>
      <c r="AY603" s="57">
        <v>0.447401</v>
      </c>
      <c r="AZ603" s="16">
        <f t="shared" si="9"/>
        <v>0.001894503477</v>
      </c>
      <c r="BD603" s="89">
        <v>43172.0</v>
      </c>
      <c r="BE603" s="57">
        <v>2.897672</v>
      </c>
      <c r="BF603" s="16">
        <f t="shared" si="10"/>
        <v>0.002841012327</v>
      </c>
    </row>
    <row r="604" ht="15.75" customHeight="1">
      <c r="B604" s="89">
        <v>43173.0</v>
      </c>
      <c r="C604" s="57">
        <v>9.218319</v>
      </c>
      <c r="D604" s="16">
        <f t="shared" si="1"/>
        <v>0.003463341818</v>
      </c>
      <c r="H604" s="89">
        <v>43173.0</v>
      </c>
      <c r="I604" s="57">
        <v>11.13334</v>
      </c>
      <c r="J604" s="16">
        <f t="shared" si="2"/>
        <v>0.03012083865</v>
      </c>
      <c r="N604" s="89">
        <v>43173.0</v>
      </c>
      <c r="O604" s="57">
        <v>36.53589</v>
      </c>
      <c r="P604" s="16">
        <f t="shared" si="3"/>
        <v>-0.003684111064</v>
      </c>
      <c r="T604" s="89">
        <v>43173.0</v>
      </c>
      <c r="U604" s="57">
        <v>4.316566</v>
      </c>
      <c r="V604" s="16">
        <f t="shared" si="4"/>
        <v>0</v>
      </c>
      <c r="Z604" s="89">
        <v>43173.0</v>
      </c>
      <c r="AA604" s="57">
        <v>4.173672</v>
      </c>
      <c r="AB604" s="16">
        <f t="shared" si="5"/>
        <v>0.02149018103</v>
      </c>
      <c r="AF604" s="89">
        <v>43173.0</v>
      </c>
      <c r="AG604" s="57">
        <v>16.03161</v>
      </c>
      <c r="AH604" s="16">
        <f t="shared" si="6"/>
        <v>-0.01210557516</v>
      </c>
      <c r="AL604" s="89">
        <v>43173.0</v>
      </c>
      <c r="AM604" s="57">
        <v>18.05367</v>
      </c>
      <c r="AN604" s="16">
        <f t="shared" si="7"/>
        <v>-0.006937920109</v>
      </c>
      <c r="AR604" s="89">
        <v>43173.0</v>
      </c>
      <c r="AS604" s="57">
        <v>3.256296</v>
      </c>
      <c r="AT604" s="16">
        <f t="shared" si="8"/>
        <v>0</v>
      </c>
      <c r="AX604" s="89">
        <v>43173.0</v>
      </c>
      <c r="AY604" s="57">
        <v>0.450502</v>
      </c>
      <c r="AZ604" s="16">
        <f t="shared" si="9"/>
        <v>0.006931142309</v>
      </c>
      <c r="BD604" s="89">
        <v>43173.0</v>
      </c>
      <c r="BE604" s="57">
        <v>2.905881</v>
      </c>
      <c r="BF604" s="16">
        <f t="shared" si="10"/>
        <v>0.002832963841</v>
      </c>
    </row>
    <row r="605" ht="15.75" customHeight="1">
      <c r="B605" s="89">
        <v>43174.0</v>
      </c>
      <c r="C605" s="57">
        <v>9.226273</v>
      </c>
      <c r="D605" s="16">
        <f t="shared" si="1"/>
        <v>0.00086284712</v>
      </c>
      <c r="H605" s="89">
        <v>43174.0</v>
      </c>
      <c r="I605" s="57">
        <v>11.26355</v>
      </c>
      <c r="J605" s="16">
        <f t="shared" si="2"/>
        <v>0.01169550198</v>
      </c>
      <c r="N605" s="89">
        <v>43174.0</v>
      </c>
      <c r="O605" s="57">
        <v>36.67099</v>
      </c>
      <c r="P605" s="16">
        <f t="shared" si="3"/>
        <v>0.003697733927</v>
      </c>
      <c r="T605" s="89">
        <v>43174.0</v>
      </c>
      <c r="U605" s="57">
        <v>4.216763</v>
      </c>
      <c r="V605" s="16">
        <f t="shared" si="4"/>
        <v>-0.02312092529</v>
      </c>
      <c r="Z605" s="89">
        <v>43174.0</v>
      </c>
      <c r="AA605" s="57">
        <v>4.208794</v>
      </c>
      <c r="AB605" s="16">
        <f t="shared" si="5"/>
        <v>0.008415131807</v>
      </c>
      <c r="AF605" s="89">
        <v>43174.0</v>
      </c>
      <c r="AG605" s="57">
        <v>15.93766</v>
      </c>
      <c r="AH605" s="16">
        <f t="shared" si="6"/>
        <v>-0.00586029725</v>
      </c>
      <c r="AL605" s="89">
        <v>43174.0</v>
      </c>
      <c r="AM605" s="57">
        <v>18.0852</v>
      </c>
      <c r="AN605" s="16">
        <f t="shared" si="7"/>
        <v>0.001746459307</v>
      </c>
      <c r="AR605" s="89">
        <v>43174.0</v>
      </c>
      <c r="AS605" s="57">
        <v>3.178765</v>
      </c>
      <c r="AT605" s="16">
        <f t="shared" si="8"/>
        <v>-0.02380956768</v>
      </c>
      <c r="AX605" s="89">
        <v>43174.0</v>
      </c>
      <c r="AY605" s="57">
        <v>0.447964</v>
      </c>
      <c r="AZ605" s="16">
        <f t="shared" si="9"/>
        <v>-0.005633715278</v>
      </c>
      <c r="BD605" s="89">
        <v>43174.0</v>
      </c>
      <c r="BE605" s="57">
        <v>2.84842</v>
      </c>
      <c r="BF605" s="16">
        <f t="shared" si="10"/>
        <v>-0.01977403755</v>
      </c>
    </row>
    <row r="606" ht="15.75" customHeight="1">
      <c r="B606" s="89">
        <v>43175.0</v>
      </c>
      <c r="C606" s="57">
        <v>9.194457</v>
      </c>
      <c r="D606" s="16">
        <f t="shared" si="1"/>
        <v>-0.003448413027</v>
      </c>
      <c r="H606" s="89">
        <v>43175.0</v>
      </c>
      <c r="I606" s="57">
        <v>11.11887</v>
      </c>
      <c r="J606" s="16">
        <f t="shared" si="2"/>
        <v>-0.01284497339</v>
      </c>
      <c r="N606" s="89">
        <v>43175.0</v>
      </c>
      <c r="O606" s="57">
        <v>36.63238</v>
      </c>
      <c r="P606" s="16">
        <f t="shared" si="3"/>
        <v>-0.001052875856</v>
      </c>
      <c r="T606" s="89">
        <v>43175.0</v>
      </c>
      <c r="U606" s="57">
        <v>4.266665</v>
      </c>
      <c r="V606" s="16">
        <f t="shared" si="4"/>
        <v>0.01183419604</v>
      </c>
      <c r="Z606" s="89">
        <v>43175.0</v>
      </c>
      <c r="AA606" s="57">
        <v>4.243916</v>
      </c>
      <c r="AB606" s="16">
        <f t="shared" si="5"/>
        <v>0.008344908304</v>
      </c>
      <c r="AF606" s="89">
        <v>43175.0</v>
      </c>
      <c r="AG606" s="57">
        <v>16.01453</v>
      </c>
      <c r="AH606" s="16">
        <f t="shared" si="6"/>
        <v>0.004823167265</v>
      </c>
      <c r="AL606" s="89">
        <v>43175.0</v>
      </c>
      <c r="AM606" s="57">
        <v>18.0379</v>
      </c>
      <c r="AN606" s="16">
        <f t="shared" si="7"/>
        <v>-0.002615398226</v>
      </c>
      <c r="AR606" s="89">
        <v>43175.0</v>
      </c>
      <c r="AS606" s="57">
        <v>3.195994</v>
      </c>
      <c r="AT606" s="16">
        <f t="shared" si="8"/>
        <v>0.005420029477</v>
      </c>
      <c r="AX606" s="89">
        <v>43175.0</v>
      </c>
      <c r="AY606" s="57">
        <v>0.450502</v>
      </c>
      <c r="AZ606" s="16">
        <f t="shared" si="9"/>
        <v>0.005665633846</v>
      </c>
      <c r="BD606" s="89">
        <v>43175.0</v>
      </c>
      <c r="BE606" s="57">
        <v>2.823794</v>
      </c>
      <c r="BF606" s="16">
        <f t="shared" si="10"/>
        <v>-0.008645494695</v>
      </c>
    </row>
    <row r="607" ht="15.75" customHeight="1">
      <c r="B607" s="89">
        <v>43178.0</v>
      </c>
      <c r="C607" s="57">
        <v>9.20241</v>
      </c>
      <c r="D607" s="16">
        <f t="shared" si="1"/>
        <v>0.0008649776708</v>
      </c>
      <c r="H607" s="89">
        <v>43178.0</v>
      </c>
      <c r="I607" s="57">
        <v>10.87291</v>
      </c>
      <c r="J607" s="16">
        <f t="shared" si="2"/>
        <v>-0.02212095294</v>
      </c>
      <c r="N607" s="89">
        <v>43178.0</v>
      </c>
      <c r="O607" s="57">
        <v>36.07267</v>
      </c>
      <c r="P607" s="16">
        <f t="shared" si="3"/>
        <v>-0.01527910553</v>
      </c>
      <c r="T607" s="89">
        <v>43178.0</v>
      </c>
      <c r="U607" s="57">
        <v>4.200128</v>
      </c>
      <c r="V607" s="16">
        <f t="shared" si="4"/>
        <v>-0.01559461547</v>
      </c>
      <c r="Z607" s="89">
        <v>43178.0</v>
      </c>
      <c r="AA607" s="57">
        <v>4.220501</v>
      </c>
      <c r="AB607" s="16">
        <f t="shared" si="5"/>
        <v>-0.005517309956</v>
      </c>
      <c r="AF607" s="89">
        <v>43178.0</v>
      </c>
      <c r="AG607" s="57">
        <v>15.74122</v>
      </c>
      <c r="AH607" s="16">
        <f t="shared" si="6"/>
        <v>-0.0170663766</v>
      </c>
      <c r="AL607" s="89">
        <v>43178.0</v>
      </c>
      <c r="AM607" s="57">
        <v>18.35324</v>
      </c>
      <c r="AN607" s="16">
        <f t="shared" si="7"/>
        <v>0.0174820794</v>
      </c>
      <c r="AR607" s="89">
        <v>43178.0</v>
      </c>
      <c r="AS607" s="57">
        <v>3.221838</v>
      </c>
      <c r="AT607" s="16">
        <f t="shared" si="8"/>
        <v>0.008086373128</v>
      </c>
      <c r="AX607" s="89">
        <v>43178.0</v>
      </c>
      <c r="AY607" s="57">
        <v>0.469108</v>
      </c>
      <c r="AZ607" s="16">
        <f t="shared" si="9"/>
        <v>0.04130059356</v>
      </c>
      <c r="BD607" s="89">
        <v>43178.0</v>
      </c>
      <c r="BE607" s="57">
        <v>2.758124</v>
      </c>
      <c r="BF607" s="16">
        <f t="shared" si="10"/>
        <v>-0.02325594572</v>
      </c>
    </row>
    <row r="608" ht="15.75" customHeight="1">
      <c r="B608" s="89">
        <v>43179.0</v>
      </c>
      <c r="C608" s="57">
        <v>9.194457</v>
      </c>
      <c r="D608" s="16">
        <f t="shared" si="1"/>
        <v>-0.000864230131</v>
      </c>
      <c r="H608" s="89">
        <v>43179.0</v>
      </c>
      <c r="I608" s="57">
        <v>10.88738</v>
      </c>
      <c r="J608" s="16">
        <f t="shared" si="2"/>
        <v>0.001330830477</v>
      </c>
      <c r="N608" s="89">
        <v>43179.0</v>
      </c>
      <c r="O608" s="57">
        <v>35.47435</v>
      </c>
      <c r="P608" s="16">
        <f t="shared" si="3"/>
        <v>-0.01658651827</v>
      </c>
      <c r="T608" s="89">
        <v>43179.0</v>
      </c>
      <c r="U608" s="57">
        <v>4.258347</v>
      </c>
      <c r="V608" s="16">
        <f t="shared" si="4"/>
        <v>0.01386124423</v>
      </c>
      <c r="Z608" s="89">
        <v>43179.0</v>
      </c>
      <c r="AA608" s="57">
        <v>4.226355</v>
      </c>
      <c r="AB608" s="16">
        <f t="shared" si="5"/>
        <v>0.001387039122</v>
      </c>
      <c r="AF608" s="89">
        <v>43179.0</v>
      </c>
      <c r="AG608" s="57">
        <v>15.65581</v>
      </c>
      <c r="AH608" s="16">
        <f t="shared" si="6"/>
        <v>-0.005425881857</v>
      </c>
      <c r="AL608" s="89">
        <v>43179.0</v>
      </c>
      <c r="AM608" s="57">
        <v>18.1798</v>
      </c>
      <c r="AN608" s="16">
        <f t="shared" si="7"/>
        <v>-0.009450102543</v>
      </c>
      <c r="AR608" s="89">
        <v>43179.0</v>
      </c>
      <c r="AS608" s="57">
        <v>3.213223</v>
      </c>
      <c r="AT608" s="16">
        <f t="shared" si="8"/>
        <v>-0.002673939534</v>
      </c>
      <c r="AX608" s="89">
        <v>43179.0</v>
      </c>
      <c r="AY608" s="57">
        <v>0.464315</v>
      </c>
      <c r="AZ608" s="16">
        <f t="shared" si="9"/>
        <v>-0.0102172634</v>
      </c>
      <c r="BD608" s="89">
        <v>43179.0</v>
      </c>
      <c r="BE608" s="57">
        <v>2.749915</v>
      </c>
      <c r="BF608" s="16">
        <f t="shared" si="10"/>
        <v>-0.002976298383</v>
      </c>
    </row>
    <row r="609" ht="15.75" customHeight="1">
      <c r="B609" s="89">
        <v>43180.0</v>
      </c>
      <c r="C609" s="57">
        <v>9.41716</v>
      </c>
      <c r="D609" s="16">
        <f t="shared" si="1"/>
        <v>0.02422144124</v>
      </c>
      <c r="H609" s="89">
        <v>43180.0</v>
      </c>
      <c r="I609" s="57">
        <v>11.14058</v>
      </c>
      <c r="J609" s="16">
        <f t="shared" si="2"/>
        <v>0.02325628388</v>
      </c>
      <c r="N609" s="89">
        <v>43180.0</v>
      </c>
      <c r="O609" s="57">
        <v>36.36218</v>
      </c>
      <c r="P609" s="16">
        <f t="shared" si="3"/>
        <v>0.02502737894</v>
      </c>
      <c r="T609" s="89">
        <v>43180.0</v>
      </c>
      <c r="U609" s="57">
        <v>4.316566</v>
      </c>
      <c r="V609" s="16">
        <f t="shared" si="4"/>
        <v>0.01367173694</v>
      </c>
      <c r="Z609" s="89">
        <v>43180.0</v>
      </c>
      <c r="AA609" s="57">
        <v>4.208794</v>
      </c>
      <c r="AB609" s="16">
        <f t="shared" si="5"/>
        <v>-0.004155117116</v>
      </c>
      <c r="AF609" s="89">
        <v>43180.0</v>
      </c>
      <c r="AG609" s="57">
        <v>15.88642</v>
      </c>
      <c r="AH609" s="16">
        <f t="shared" si="6"/>
        <v>0.01472999481</v>
      </c>
      <c r="AL609" s="89">
        <v>43180.0</v>
      </c>
      <c r="AM609" s="57">
        <v>18.51092</v>
      </c>
      <c r="AN609" s="16">
        <f t="shared" si="7"/>
        <v>0.01821362171</v>
      </c>
      <c r="AR609" s="89">
        <v>43180.0</v>
      </c>
      <c r="AS609" s="57">
        <v>3.221838</v>
      </c>
      <c r="AT609" s="16">
        <f t="shared" si="8"/>
        <v>0.002681108656</v>
      </c>
      <c r="AX609" s="89">
        <v>43180.0</v>
      </c>
      <c r="AY609" s="57">
        <v>0.465443</v>
      </c>
      <c r="AZ609" s="16">
        <f t="shared" si="9"/>
        <v>0.002429385223</v>
      </c>
      <c r="BD609" s="89">
        <v>43180.0</v>
      </c>
      <c r="BE609" s="57">
        <v>2.708873</v>
      </c>
      <c r="BF609" s="16">
        <f t="shared" si="10"/>
        <v>-0.01492482495</v>
      </c>
    </row>
    <row r="610" ht="15.75" customHeight="1">
      <c r="B610" s="89">
        <v>43181.0</v>
      </c>
      <c r="C610" s="57">
        <v>9.536465</v>
      </c>
      <c r="D610" s="16">
        <f t="shared" si="1"/>
        <v>0.01266889381</v>
      </c>
      <c r="H610" s="89">
        <v>43181.0</v>
      </c>
      <c r="I610" s="57">
        <v>11.04653</v>
      </c>
      <c r="J610" s="16">
        <f t="shared" si="2"/>
        <v>-0.008442109836</v>
      </c>
      <c r="N610" s="89">
        <v>43181.0</v>
      </c>
      <c r="O610" s="57">
        <v>35.87967</v>
      </c>
      <c r="P610" s="16">
        <f t="shared" si="3"/>
        <v>-0.01326955645</v>
      </c>
      <c r="T610" s="89">
        <v>43181.0</v>
      </c>
      <c r="U610" s="57">
        <v>4.241713</v>
      </c>
      <c r="V610" s="16">
        <f t="shared" si="4"/>
        <v>-0.01734086772</v>
      </c>
      <c r="Z610" s="89">
        <v>43181.0</v>
      </c>
      <c r="AA610" s="57">
        <v>4.179525</v>
      </c>
      <c r="AB610" s="16">
        <f t="shared" si="5"/>
        <v>-0.006954248652</v>
      </c>
      <c r="AF610" s="89">
        <v>43181.0</v>
      </c>
      <c r="AG610" s="57">
        <v>15.93766</v>
      </c>
      <c r="AH610" s="16">
        <f t="shared" si="6"/>
        <v>0.003225396282</v>
      </c>
      <c r="AL610" s="89">
        <v>43181.0</v>
      </c>
      <c r="AM610" s="57">
        <v>18.90167</v>
      </c>
      <c r="AN610" s="16">
        <f t="shared" si="7"/>
        <v>0.02110916151</v>
      </c>
      <c r="AR610" s="89">
        <v>43181.0</v>
      </c>
      <c r="AS610" s="57">
        <v>3.213223</v>
      </c>
      <c r="AT610" s="16">
        <f t="shared" si="8"/>
        <v>-0.002673939534</v>
      </c>
      <c r="AX610" s="89">
        <v>43181.0</v>
      </c>
      <c r="AY610" s="57">
        <v>0.470236</v>
      </c>
      <c r="AZ610" s="16">
        <f t="shared" si="9"/>
        <v>0.01029771637</v>
      </c>
      <c r="BD610" s="89">
        <v>43181.0</v>
      </c>
      <c r="BE610" s="57">
        <v>2.725289</v>
      </c>
      <c r="BF610" s="16">
        <f t="shared" si="10"/>
        <v>0.006060084766</v>
      </c>
    </row>
    <row r="611" ht="15.75" customHeight="1">
      <c r="B611" s="89">
        <v>43182.0</v>
      </c>
      <c r="C611" s="57">
        <v>9.846659</v>
      </c>
      <c r="D611" s="16">
        <f t="shared" si="1"/>
        <v>0.03252714711</v>
      </c>
      <c r="H611" s="89">
        <v>43182.0</v>
      </c>
      <c r="I611" s="57">
        <v>10.94525</v>
      </c>
      <c r="J611" s="16">
        <f t="shared" si="2"/>
        <v>-0.009168490015</v>
      </c>
      <c r="N611" s="89">
        <v>43182.0</v>
      </c>
      <c r="O611" s="57">
        <v>35.18485</v>
      </c>
      <c r="P611" s="16">
        <f t="shared" si="3"/>
        <v>-0.01936528402</v>
      </c>
      <c r="T611" s="89">
        <v>43182.0</v>
      </c>
      <c r="U611" s="57">
        <v>4.30825</v>
      </c>
      <c r="V611" s="16">
        <f t="shared" si="4"/>
        <v>0.01568635125</v>
      </c>
      <c r="Z611" s="89">
        <v>43182.0</v>
      </c>
      <c r="AA611" s="57">
        <v>4.156111</v>
      </c>
      <c r="AB611" s="16">
        <f t="shared" si="5"/>
        <v>-0.005602072006</v>
      </c>
      <c r="AF611" s="89">
        <v>43182.0</v>
      </c>
      <c r="AG611" s="57">
        <v>15.80955</v>
      </c>
      <c r="AH611" s="16">
        <f t="shared" si="6"/>
        <v>-0.008038193813</v>
      </c>
      <c r="AL611" s="89">
        <v>43182.0</v>
      </c>
      <c r="AM611" s="57">
        <v>18.90167</v>
      </c>
      <c r="AN611" s="16">
        <f t="shared" si="7"/>
        <v>0</v>
      </c>
      <c r="AR611" s="89">
        <v>43182.0</v>
      </c>
      <c r="AS611" s="57">
        <v>3.170151</v>
      </c>
      <c r="AT611" s="16">
        <f t="shared" si="8"/>
        <v>-0.01340460964</v>
      </c>
      <c r="AX611" s="89">
        <v>43182.0</v>
      </c>
      <c r="AY611" s="57">
        <v>0.482358</v>
      </c>
      <c r="AZ611" s="16">
        <f t="shared" si="9"/>
        <v>0.02577854524</v>
      </c>
      <c r="BD611" s="89">
        <v>43182.0</v>
      </c>
      <c r="BE611" s="57">
        <v>2.774542</v>
      </c>
      <c r="BF611" s="16">
        <f t="shared" si="10"/>
        <v>0.01807257872</v>
      </c>
    </row>
    <row r="612" ht="15.75" customHeight="1">
      <c r="B612" s="89">
        <v>43185.0</v>
      </c>
      <c r="C612" s="57">
        <v>9.965963</v>
      </c>
      <c r="D612" s="16">
        <f t="shared" si="1"/>
        <v>0.01211619088</v>
      </c>
      <c r="H612" s="89">
        <v>43185.0</v>
      </c>
      <c r="I612" s="57">
        <v>10.89461</v>
      </c>
      <c r="J612" s="16">
        <f t="shared" si="2"/>
        <v>-0.004626664535</v>
      </c>
      <c r="N612" s="89">
        <v>43185.0</v>
      </c>
      <c r="O612" s="57">
        <v>35.20415</v>
      </c>
      <c r="P612" s="16">
        <f t="shared" si="3"/>
        <v>0.0005485315413</v>
      </c>
      <c r="T612" s="89">
        <v>43185.0</v>
      </c>
      <c r="U612" s="57">
        <v>4.258347</v>
      </c>
      <c r="V612" s="16">
        <f t="shared" si="4"/>
        <v>-0.0115831254</v>
      </c>
      <c r="Z612" s="89">
        <v>43185.0</v>
      </c>
      <c r="AA612" s="57">
        <v>4.150257</v>
      </c>
      <c r="AB612" s="16">
        <f t="shared" si="5"/>
        <v>-0.001408528309</v>
      </c>
      <c r="AF612" s="89">
        <v>43185.0</v>
      </c>
      <c r="AG612" s="57">
        <v>16.14912</v>
      </c>
      <c r="AH612" s="16">
        <f t="shared" si="6"/>
        <v>0.02147878972</v>
      </c>
      <c r="AL612" s="89">
        <v>43185.0</v>
      </c>
      <c r="AM612" s="57">
        <v>19.06336</v>
      </c>
      <c r="AN612" s="16">
        <f t="shared" si="7"/>
        <v>0.008554270601</v>
      </c>
      <c r="AR612" s="89">
        <v>43185.0</v>
      </c>
      <c r="AS612" s="57">
        <v>3.178765</v>
      </c>
      <c r="AT612" s="16">
        <f t="shared" si="8"/>
        <v>0.002717220725</v>
      </c>
      <c r="AX612" s="89">
        <v>43185.0</v>
      </c>
      <c r="AY612" s="57">
        <v>0.489406</v>
      </c>
      <c r="AZ612" s="16">
        <f t="shared" si="9"/>
        <v>0.01461155407</v>
      </c>
      <c r="BD612" s="89">
        <v>43185.0</v>
      </c>
      <c r="BE612" s="57">
        <v>2.766333</v>
      </c>
      <c r="BF612" s="16">
        <f t="shared" si="10"/>
        <v>-0.002958686515</v>
      </c>
    </row>
    <row r="613" ht="15.75" customHeight="1">
      <c r="B613" s="89">
        <v>43186.0</v>
      </c>
      <c r="C613" s="57">
        <v>9.950057</v>
      </c>
      <c r="D613" s="16">
        <f t="shared" si="1"/>
        <v>-0.001596032416</v>
      </c>
      <c r="H613" s="89">
        <v>43186.0</v>
      </c>
      <c r="I613" s="57">
        <v>10.91632</v>
      </c>
      <c r="J613" s="16">
        <f t="shared" si="2"/>
        <v>0.001992728514</v>
      </c>
      <c r="N613" s="89">
        <v>43186.0</v>
      </c>
      <c r="O613" s="57">
        <v>35.16554</v>
      </c>
      <c r="P613" s="16">
        <f t="shared" si="3"/>
        <v>-0.001096745696</v>
      </c>
      <c r="T613" s="89">
        <v>43186.0</v>
      </c>
      <c r="U613" s="57">
        <v>4.250031</v>
      </c>
      <c r="V613" s="16">
        <f t="shared" si="4"/>
        <v>-0.001952870445</v>
      </c>
      <c r="Z613" s="89">
        <v>43186.0</v>
      </c>
      <c r="AA613" s="57">
        <v>4.167819</v>
      </c>
      <c r="AB613" s="16">
        <f t="shared" si="5"/>
        <v>0.004231545179</v>
      </c>
      <c r="AF613" s="89">
        <v>43186.0</v>
      </c>
      <c r="AG613" s="57">
        <v>16.04293</v>
      </c>
      <c r="AH613" s="16">
        <f t="shared" si="6"/>
        <v>-0.006575590497</v>
      </c>
      <c r="AL613" s="89">
        <v>43186.0</v>
      </c>
      <c r="AM613" s="57">
        <v>18.77232</v>
      </c>
      <c r="AN613" s="16">
        <f t="shared" si="7"/>
        <v>-0.01526698336</v>
      </c>
      <c r="AR613" s="89">
        <v>43186.0</v>
      </c>
      <c r="AS613" s="57">
        <v>3.170151</v>
      </c>
      <c r="AT613" s="16">
        <f t="shared" si="8"/>
        <v>-0.002709857445</v>
      </c>
      <c r="AX613" s="89">
        <v>43186.0</v>
      </c>
      <c r="AY613" s="57">
        <v>0.475028</v>
      </c>
      <c r="AZ613" s="16">
        <f t="shared" si="9"/>
        <v>-0.02937847104</v>
      </c>
      <c r="BD613" s="89">
        <v>43186.0</v>
      </c>
      <c r="BE613" s="57">
        <v>2.71708</v>
      </c>
      <c r="BF613" s="16">
        <f t="shared" si="10"/>
        <v>-0.01780443641</v>
      </c>
    </row>
    <row r="614" ht="15.75" customHeight="1">
      <c r="B614" s="89">
        <v>43187.0</v>
      </c>
      <c r="C614" s="57">
        <v>9.623955</v>
      </c>
      <c r="D614" s="16">
        <f t="shared" si="1"/>
        <v>-0.0327738826</v>
      </c>
      <c r="H614" s="89">
        <v>43187.0</v>
      </c>
      <c r="I614" s="57">
        <v>10.68482</v>
      </c>
      <c r="J614" s="16">
        <f t="shared" si="2"/>
        <v>-0.02120678031</v>
      </c>
      <c r="N614" s="89">
        <v>43187.0</v>
      </c>
      <c r="O614" s="57">
        <v>34.25842</v>
      </c>
      <c r="P614" s="16">
        <f t="shared" si="3"/>
        <v>-0.02579570796</v>
      </c>
      <c r="T614" s="89">
        <v>43187.0</v>
      </c>
      <c r="U614" s="57">
        <v>4.141908</v>
      </c>
      <c r="V614" s="16">
        <f t="shared" si="4"/>
        <v>-0.02544052032</v>
      </c>
      <c r="Z614" s="89">
        <v>43187.0</v>
      </c>
      <c r="AA614" s="57">
        <v>4.161964</v>
      </c>
      <c r="AB614" s="16">
        <f t="shared" si="5"/>
        <v>-0.001404811485</v>
      </c>
      <c r="AF614" s="89">
        <v>43187.0</v>
      </c>
      <c r="AG614" s="57">
        <v>15.83056</v>
      </c>
      <c r="AH614" s="16">
        <f t="shared" si="6"/>
        <v>-0.01323760685</v>
      </c>
      <c r="AL614" s="89">
        <v>43187.0</v>
      </c>
      <c r="AM614" s="57">
        <v>18.85316</v>
      </c>
      <c r="AN614" s="16">
        <f t="shared" si="7"/>
        <v>0.004306340399</v>
      </c>
      <c r="AR614" s="89">
        <v>43187.0</v>
      </c>
      <c r="AS614" s="57">
        <v>3.152922</v>
      </c>
      <c r="AT614" s="16">
        <f t="shared" si="8"/>
        <v>-0.005434756893</v>
      </c>
      <c r="AX614" s="89">
        <v>43187.0</v>
      </c>
      <c r="AY614" s="57">
        <v>0.46206</v>
      </c>
      <c r="AZ614" s="16">
        <f t="shared" si="9"/>
        <v>-0.0272994434</v>
      </c>
      <c r="BD614" s="89">
        <v>43187.0</v>
      </c>
      <c r="BE614" s="57">
        <v>2.692455</v>
      </c>
      <c r="BF614" s="16">
        <f t="shared" si="10"/>
        <v>-0.009063038262</v>
      </c>
    </row>
    <row r="615" ht="15.75" customHeight="1">
      <c r="B615" s="89">
        <v>43188.0</v>
      </c>
      <c r="C615" s="57">
        <v>9.848253</v>
      </c>
      <c r="D615" s="16">
        <f t="shared" si="1"/>
        <v>0.0233062187</v>
      </c>
      <c r="H615" s="89">
        <v>43188.0</v>
      </c>
      <c r="I615" s="57">
        <v>10.92355</v>
      </c>
      <c r="J615" s="16">
        <f t="shared" si="2"/>
        <v>0.02234291266</v>
      </c>
      <c r="N615" s="89">
        <v>43188.0</v>
      </c>
      <c r="O615" s="57">
        <v>34.89534</v>
      </c>
      <c r="P615" s="16">
        <f t="shared" si="3"/>
        <v>0.01859163382</v>
      </c>
      <c r="T615" s="89">
        <v>43188.0</v>
      </c>
      <c r="U615" s="57">
        <v>4.291615</v>
      </c>
      <c r="V615" s="16">
        <f t="shared" si="4"/>
        <v>0.03614445323</v>
      </c>
      <c r="Z615" s="89">
        <v>43188.0</v>
      </c>
      <c r="AA615" s="57">
        <v>4.167819</v>
      </c>
      <c r="AB615" s="16">
        <f t="shared" si="5"/>
        <v>0.001406787757</v>
      </c>
      <c r="AF615" s="89">
        <v>43188.0</v>
      </c>
      <c r="AG615" s="57">
        <v>15.84826</v>
      </c>
      <c r="AH615" s="16">
        <f t="shared" si="6"/>
        <v>0.001118090579</v>
      </c>
      <c r="AL615" s="89">
        <v>43188.0</v>
      </c>
      <c r="AM615" s="57">
        <v>18.90167</v>
      </c>
      <c r="AN615" s="16">
        <f t="shared" si="7"/>
        <v>0.002573043458</v>
      </c>
      <c r="AR615" s="89">
        <v>43188.0</v>
      </c>
      <c r="AS615" s="57">
        <v>3.221838</v>
      </c>
      <c r="AT615" s="16">
        <f t="shared" si="8"/>
        <v>0.02185781951</v>
      </c>
      <c r="AX615" s="89">
        <v>43188.0</v>
      </c>
      <c r="AY615" s="57">
        <v>0.4708</v>
      </c>
      <c r="AZ615" s="16">
        <f t="shared" si="9"/>
        <v>0.01891529239</v>
      </c>
      <c r="BD615" s="89">
        <v>43188.0</v>
      </c>
      <c r="BE615" s="57">
        <v>2.708873</v>
      </c>
      <c r="BF615" s="16">
        <f t="shared" si="10"/>
        <v>0.00609778065</v>
      </c>
    </row>
    <row r="616" ht="15.75" customHeight="1">
      <c r="B616" s="89">
        <v>43189.0</v>
      </c>
      <c r="C616" s="57">
        <v>9.74968</v>
      </c>
      <c r="D616" s="16">
        <f t="shared" si="1"/>
        <v>-0.0100091864</v>
      </c>
      <c r="H616" s="89">
        <v>43189.0</v>
      </c>
      <c r="I616" s="57">
        <v>10.95249</v>
      </c>
      <c r="J616" s="16">
        <f t="shared" si="2"/>
        <v>0.002649321878</v>
      </c>
      <c r="N616" s="89">
        <v>43189.0</v>
      </c>
      <c r="O616" s="57">
        <v>34.77954</v>
      </c>
      <c r="P616" s="16">
        <f t="shared" si="3"/>
        <v>-0.003318494676</v>
      </c>
      <c r="T616" s="89">
        <v>43189.0</v>
      </c>
      <c r="U616" s="57">
        <v>4.299932</v>
      </c>
      <c r="V616" s="16">
        <f t="shared" si="4"/>
        <v>0.001937965078</v>
      </c>
      <c r="Z616" s="89">
        <v>43189.0</v>
      </c>
      <c r="AA616" s="57">
        <v>4.161964</v>
      </c>
      <c r="AB616" s="16">
        <f t="shared" si="5"/>
        <v>-0.001404811485</v>
      </c>
      <c r="AF616" s="89">
        <v>43189.0</v>
      </c>
      <c r="AG616" s="57">
        <v>15.84826</v>
      </c>
      <c r="AH616" s="16">
        <f t="shared" si="6"/>
        <v>0</v>
      </c>
      <c r="AL616" s="89">
        <v>43189.0</v>
      </c>
      <c r="AM616" s="57">
        <v>18.46511</v>
      </c>
      <c r="AN616" s="16">
        <f t="shared" si="7"/>
        <v>-0.02309637191</v>
      </c>
      <c r="AR616" s="89">
        <v>43189.0</v>
      </c>
      <c r="AS616" s="57">
        <v>3.221838</v>
      </c>
      <c r="AT616" s="16">
        <f t="shared" si="8"/>
        <v>0</v>
      </c>
      <c r="AX616" s="89">
        <v>43189.0</v>
      </c>
      <c r="AY616" s="57">
        <v>0.46798</v>
      </c>
      <c r="AZ616" s="16">
        <f t="shared" si="9"/>
        <v>-0.005989804588</v>
      </c>
      <c r="BD616" s="89">
        <v>43189.0</v>
      </c>
      <c r="BE616" s="57">
        <v>2.733498</v>
      </c>
      <c r="BF616" s="16">
        <f t="shared" si="10"/>
        <v>0.009090496306</v>
      </c>
    </row>
    <row r="617" ht="15.75" customHeight="1">
      <c r="B617" s="89">
        <v>43192.0</v>
      </c>
      <c r="C617" s="57">
        <v>9.695913</v>
      </c>
      <c r="D617" s="16">
        <f t="shared" si="1"/>
        <v>-0.005514745099</v>
      </c>
      <c r="H617" s="89">
        <v>43192.0</v>
      </c>
      <c r="I617" s="57">
        <v>10.95972</v>
      </c>
      <c r="J617" s="16">
        <f t="shared" si="2"/>
        <v>0.0006601238622</v>
      </c>
      <c r="N617" s="89">
        <v>43192.0</v>
      </c>
      <c r="O617" s="57">
        <v>35.72527</v>
      </c>
      <c r="P617" s="16">
        <f t="shared" si="3"/>
        <v>0.02719213653</v>
      </c>
      <c r="T617" s="89">
        <v>43192.0</v>
      </c>
      <c r="U617" s="57">
        <v>4.225079</v>
      </c>
      <c r="V617" s="16">
        <f t="shared" si="4"/>
        <v>-0.01740794971</v>
      </c>
      <c r="Z617" s="89">
        <v>43192.0</v>
      </c>
      <c r="AA617" s="57">
        <v>4.208794</v>
      </c>
      <c r="AB617" s="16">
        <f t="shared" si="5"/>
        <v>0.01125189934</v>
      </c>
      <c r="AF617" s="89">
        <v>43192.0</v>
      </c>
      <c r="AG617" s="57">
        <v>15.78632</v>
      </c>
      <c r="AH617" s="16">
        <f t="shared" si="6"/>
        <v>-0.003908315487</v>
      </c>
      <c r="AL617" s="89">
        <v>43192.0</v>
      </c>
      <c r="AM617" s="57">
        <v>18.23874</v>
      </c>
      <c r="AN617" s="16">
        <f t="shared" si="7"/>
        <v>-0.01225933666</v>
      </c>
      <c r="AR617" s="89">
        <v>43192.0</v>
      </c>
      <c r="AS617" s="57">
        <v>3.18738</v>
      </c>
      <c r="AT617" s="16">
        <f t="shared" si="8"/>
        <v>-0.01069513737</v>
      </c>
      <c r="AX617" s="89">
        <v>43192.0</v>
      </c>
      <c r="AY617" s="57">
        <v>0.46798</v>
      </c>
      <c r="AZ617" s="16">
        <f t="shared" si="9"/>
        <v>0</v>
      </c>
      <c r="BD617" s="89">
        <v>43192.0</v>
      </c>
      <c r="BE617" s="57">
        <v>2.733498</v>
      </c>
      <c r="BF617" s="16">
        <f t="shared" si="10"/>
        <v>0</v>
      </c>
    </row>
    <row r="618" ht="15.75" customHeight="1">
      <c r="B618" s="89">
        <v>43193.0</v>
      </c>
      <c r="C618" s="57">
        <v>9.830331</v>
      </c>
      <c r="D618" s="16">
        <f t="shared" si="1"/>
        <v>0.01386336697</v>
      </c>
      <c r="H618" s="89">
        <v>43193.0</v>
      </c>
      <c r="I618" s="57">
        <v>11.061</v>
      </c>
      <c r="J618" s="16">
        <f t="shared" si="2"/>
        <v>0.009241111999</v>
      </c>
      <c r="N618" s="89">
        <v>43193.0</v>
      </c>
      <c r="O618" s="57">
        <v>35.31995</v>
      </c>
      <c r="P618" s="16">
        <f t="shared" si="3"/>
        <v>-0.01134547059</v>
      </c>
      <c r="T618" s="89">
        <v>43193.0</v>
      </c>
      <c r="U618" s="57">
        <v>4.175177</v>
      </c>
      <c r="V618" s="16">
        <f t="shared" si="4"/>
        <v>-0.01181090342</v>
      </c>
      <c r="Z618" s="89">
        <v>43193.0</v>
      </c>
      <c r="AA618" s="57">
        <v>4.221011</v>
      </c>
      <c r="AB618" s="16">
        <f t="shared" si="5"/>
        <v>0.002902731756</v>
      </c>
      <c r="AF618" s="89">
        <v>43193.0</v>
      </c>
      <c r="AG618" s="57">
        <v>16.01639</v>
      </c>
      <c r="AH618" s="16">
        <f t="shared" si="6"/>
        <v>0.01457401092</v>
      </c>
      <c r="AL618" s="89">
        <v>43193.0</v>
      </c>
      <c r="AM618" s="57">
        <v>18.14172</v>
      </c>
      <c r="AN618" s="16">
        <f t="shared" si="7"/>
        <v>-0.005319446409</v>
      </c>
      <c r="AR618" s="89">
        <v>43193.0</v>
      </c>
      <c r="AS618" s="57">
        <v>3.18738</v>
      </c>
      <c r="AT618" s="16">
        <f t="shared" si="8"/>
        <v>0</v>
      </c>
      <c r="AX618" s="89">
        <v>43193.0</v>
      </c>
      <c r="AY618" s="57">
        <v>0.46939</v>
      </c>
      <c r="AZ618" s="16">
        <f t="shared" si="9"/>
        <v>0.003012949271</v>
      </c>
      <c r="BD618" s="89">
        <v>43193.0</v>
      </c>
      <c r="BE618" s="57">
        <v>2.71708</v>
      </c>
      <c r="BF618" s="16">
        <f t="shared" si="10"/>
        <v>-0.006006223528</v>
      </c>
    </row>
    <row r="619" ht="15.75" customHeight="1">
      <c r="B619" s="89">
        <v>43194.0</v>
      </c>
      <c r="C619" s="57">
        <v>9.785525</v>
      </c>
      <c r="D619" s="16">
        <f t="shared" si="1"/>
        <v>-0.004557934011</v>
      </c>
      <c r="H619" s="89">
        <v>43194.0</v>
      </c>
      <c r="I619" s="57">
        <v>11.02483</v>
      </c>
      <c r="J619" s="16">
        <f t="shared" si="2"/>
        <v>-0.003270047916</v>
      </c>
      <c r="N619" s="89">
        <v>43194.0</v>
      </c>
      <c r="O619" s="57">
        <v>35.43576</v>
      </c>
      <c r="P619" s="16">
        <f t="shared" si="3"/>
        <v>0.003278883464</v>
      </c>
      <c r="T619" s="89">
        <v>43194.0</v>
      </c>
      <c r="U619" s="57">
        <v>4.200128</v>
      </c>
      <c r="V619" s="16">
        <f t="shared" si="4"/>
        <v>0.00597603407</v>
      </c>
      <c r="Z619" s="89">
        <v>43194.0</v>
      </c>
      <c r="AA619" s="57">
        <v>4.263771</v>
      </c>
      <c r="AB619" s="16">
        <f t="shared" si="5"/>
        <v>0.01013027448</v>
      </c>
      <c r="AF619" s="89">
        <v>43194.0</v>
      </c>
      <c r="AG619" s="57">
        <v>16.15797</v>
      </c>
      <c r="AH619" s="16">
        <f t="shared" si="6"/>
        <v>0.008839694838</v>
      </c>
      <c r="AL619" s="89">
        <v>43194.0</v>
      </c>
      <c r="AM619" s="57">
        <v>17.7375</v>
      </c>
      <c r="AN619" s="16">
        <f t="shared" si="7"/>
        <v>-0.02228123904</v>
      </c>
      <c r="AR619" s="89">
        <v>43194.0</v>
      </c>
      <c r="AS619" s="57">
        <v>3.195994</v>
      </c>
      <c r="AT619" s="16">
        <f t="shared" si="8"/>
        <v>0.002702533115</v>
      </c>
      <c r="AX619" s="89">
        <v>43194.0</v>
      </c>
      <c r="AY619" s="57">
        <v>0.475132</v>
      </c>
      <c r="AZ619" s="16">
        <f t="shared" si="9"/>
        <v>0.01223289802</v>
      </c>
      <c r="BD619" s="89">
        <v>43194.0</v>
      </c>
      <c r="BE619" s="57">
        <v>2.676037</v>
      </c>
      <c r="BF619" s="16">
        <f t="shared" si="10"/>
        <v>-0.01510555449</v>
      </c>
    </row>
    <row r="620" ht="15.75" customHeight="1">
      <c r="B620" s="89">
        <v>43195.0</v>
      </c>
      <c r="C620" s="57">
        <v>9.884096</v>
      </c>
      <c r="D620" s="16">
        <f t="shared" si="1"/>
        <v>0.01007314375</v>
      </c>
      <c r="H620" s="89">
        <v>43195.0</v>
      </c>
      <c r="I620" s="57">
        <v>11.03206</v>
      </c>
      <c r="J620" s="16">
        <f t="shared" si="2"/>
        <v>0.0006557924249</v>
      </c>
      <c r="N620" s="89">
        <v>43195.0</v>
      </c>
      <c r="O620" s="57">
        <v>34.60583</v>
      </c>
      <c r="P620" s="16">
        <f t="shared" si="3"/>
        <v>-0.02342069141</v>
      </c>
      <c r="T620" s="89">
        <v>43195.0</v>
      </c>
      <c r="U620" s="57">
        <v>4.274981</v>
      </c>
      <c r="V620" s="16">
        <f t="shared" si="4"/>
        <v>0.01782159972</v>
      </c>
      <c r="Z620" s="89">
        <v>43195.0</v>
      </c>
      <c r="AA620" s="57">
        <v>4.288205</v>
      </c>
      <c r="AB620" s="16">
        <f t="shared" si="5"/>
        <v>0.005730607952</v>
      </c>
      <c r="AF620" s="89">
        <v>43195.0</v>
      </c>
      <c r="AG620" s="57">
        <v>16.00754</v>
      </c>
      <c r="AH620" s="16">
        <f t="shared" si="6"/>
        <v>-0.009309956634</v>
      </c>
      <c r="AL620" s="89">
        <v>43195.0</v>
      </c>
      <c r="AM620" s="57">
        <v>17.55964</v>
      </c>
      <c r="AN620" s="16">
        <f t="shared" si="7"/>
        <v>-0.0100273432</v>
      </c>
      <c r="AR620" s="89">
        <v>43195.0</v>
      </c>
      <c r="AS620" s="57">
        <v>3.18738</v>
      </c>
      <c r="AT620" s="16">
        <f t="shared" si="8"/>
        <v>-0.002695249115</v>
      </c>
      <c r="AX620" s="89">
        <v>43195.0</v>
      </c>
      <c r="AY620" s="57">
        <v>0.475737</v>
      </c>
      <c r="AZ620" s="16">
        <f t="shared" si="9"/>
        <v>0.001273330359</v>
      </c>
      <c r="BD620" s="89">
        <v>43195.0</v>
      </c>
      <c r="BE620" s="57">
        <v>2.626785</v>
      </c>
      <c r="BF620" s="16">
        <f t="shared" si="10"/>
        <v>-0.01840482774</v>
      </c>
    </row>
    <row r="621" ht="15.75" customHeight="1">
      <c r="B621" s="89">
        <v>43196.0</v>
      </c>
      <c r="C621" s="57">
        <v>10.19773</v>
      </c>
      <c r="D621" s="16">
        <f t="shared" si="1"/>
        <v>0.03173117703</v>
      </c>
      <c r="H621" s="89">
        <v>43196.0</v>
      </c>
      <c r="I621" s="57">
        <v>10.69929</v>
      </c>
      <c r="J621" s="16">
        <f t="shared" si="2"/>
        <v>-0.03016390411</v>
      </c>
      <c r="N621" s="89">
        <v>43196.0</v>
      </c>
      <c r="O621" s="57">
        <v>34.62513</v>
      </c>
      <c r="P621" s="16">
        <f t="shared" si="3"/>
        <v>0.0005577094958</v>
      </c>
      <c r="T621" s="89">
        <v>43196.0</v>
      </c>
      <c r="U621" s="57">
        <v>4.250031</v>
      </c>
      <c r="V621" s="16">
        <f t="shared" si="4"/>
        <v>-0.005836283249</v>
      </c>
      <c r="Z621" s="89">
        <v>43196.0</v>
      </c>
      <c r="AA621" s="57">
        <v>4.275988</v>
      </c>
      <c r="AB621" s="16">
        <f t="shared" si="5"/>
        <v>-0.002848977603</v>
      </c>
      <c r="AF621" s="89">
        <v>43196.0</v>
      </c>
      <c r="AG621" s="57">
        <v>16.06063</v>
      </c>
      <c r="AH621" s="16">
        <f t="shared" si="6"/>
        <v>0.00331656207</v>
      </c>
      <c r="AL621" s="89">
        <v>43196.0</v>
      </c>
      <c r="AM621" s="57">
        <v>17.67282</v>
      </c>
      <c r="AN621" s="16">
        <f t="shared" si="7"/>
        <v>0.006445462435</v>
      </c>
      <c r="AR621" s="89">
        <v>43196.0</v>
      </c>
      <c r="AS621" s="57">
        <v>3.18738</v>
      </c>
      <c r="AT621" s="16">
        <f t="shared" si="8"/>
        <v>0</v>
      </c>
      <c r="AX621" s="89">
        <v>43196.0</v>
      </c>
      <c r="AY621" s="57">
        <v>0.490849</v>
      </c>
      <c r="AZ621" s="16">
        <f t="shared" si="9"/>
        <v>0.03176545024</v>
      </c>
      <c r="BD621" s="89">
        <v>43196.0</v>
      </c>
      <c r="BE621" s="57">
        <v>2.610368</v>
      </c>
      <c r="BF621" s="16">
        <f t="shared" si="10"/>
        <v>-0.006249845343</v>
      </c>
    </row>
    <row r="622" ht="15.75" customHeight="1">
      <c r="B622" s="89">
        <v>43199.0</v>
      </c>
      <c r="C622" s="57">
        <v>10.07228</v>
      </c>
      <c r="D622" s="16">
        <f t="shared" si="1"/>
        <v>-0.01230175735</v>
      </c>
      <c r="H622" s="89">
        <v>43199.0</v>
      </c>
      <c r="I622" s="57">
        <v>10.50397</v>
      </c>
      <c r="J622" s="16">
        <f t="shared" si="2"/>
        <v>-0.01825541695</v>
      </c>
      <c r="N622" s="89">
        <v>43199.0</v>
      </c>
      <c r="O622" s="57">
        <v>33.93031</v>
      </c>
      <c r="P622" s="16">
        <f t="shared" si="3"/>
        <v>-0.02006692827</v>
      </c>
      <c r="T622" s="89">
        <v>43199.0</v>
      </c>
      <c r="U622" s="57">
        <v>4.208445</v>
      </c>
      <c r="V622" s="16">
        <f t="shared" si="4"/>
        <v>-0.009784869804</v>
      </c>
      <c r="Z622" s="89">
        <v>43199.0</v>
      </c>
      <c r="AA622" s="57">
        <v>4.257663</v>
      </c>
      <c r="AB622" s="16">
        <f t="shared" si="5"/>
        <v>-0.004285559267</v>
      </c>
      <c r="AF622" s="89">
        <v>43199.0</v>
      </c>
      <c r="AG622" s="57">
        <v>15.86596</v>
      </c>
      <c r="AH622" s="16">
        <f t="shared" si="6"/>
        <v>-0.0121209442</v>
      </c>
      <c r="AL622" s="89">
        <v>43199.0</v>
      </c>
      <c r="AM622" s="57">
        <v>17.30093</v>
      </c>
      <c r="AN622" s="16">
        <f t="shared" si="7"/>
        <v>-0.02104304803</v>
      </c>
      <c r="AR622" s="89">
        <v>43199.0</v>
      </c>
      <c r="AS622" s="57">
        <v>3.170151</v>
      </c>
      <c r="AT622" s="16">
        <f t="shared" si="8"/>
        <v>-0.005405379967</v>
      </c>
      <c r="AX622" s="89">
        <v>43199.0</v>
      </c>
      <c r="AY622" s="57">
        <v>0.473017</v>
      </c>
      <c r="AZ622" s="16">
        <f t="shared" si="9"/>
        <v>-0.03632889137</v>
      </c>
      <c r="BD622" s="89">
        <v>43199.0</v>
      </c>
      <c r="BE622" s="57">
        <v>2.503654</v>
      </c>
      <c r="BF622" s="16">
        <f t="shared" si="10"/>
        <v>-0.040880826</v>
      </c>
    </row>
    <row r="623" ht="15.75" customHeight="1">
      <c r="B623" s="89">
        <v>43200.0</v>
      </c>
      <c r="C623" s="57">
        <v>9.991631</v>
      </c>
      <c r="D623" s="16">
        <f t="shared" si="1"/>
        <v>-0.008007025222</v>
      </c>
      <c r="H623" s="89">
        <v>43200.0</v>
      </c>
      <c r="I623" s="57">
        <v>10.37375</v>
      </c>
      <c r="J623" s="16">
        <f t="shared" si="2"/>
        <v>-0.01239721743</v>
      </c>
      <c r="N623" s="89">
        <v>43200.0</v>
      </c>
      <c r="O623" s="57">
        <v>34.23912</v>
      </c>
      <c r="P623" s="16">
        <f t="shared" si="3"/>
        <v>0.009101302051</v>
      </c>
      <c r="T623" s="89">
        <v>43200.0</v>
      </c>
      <c r="U623" s="57">
        <v>4.158542</v>
      </c>
      <c r="V623" s="16">
        <f t="shared" si="4"/>
        <v>-0.01185782397</v>
      </c>
      <c r="Z623" s="89">
        <v>43200.0</v>
      </c>
      <c r="AA623" s="57">
        <v>4.18436</v>
      </c>
      <c r="AB623" s="16">
        <f t="shared" si="5"/>
        <v>-0.01721672194</v>
      </c>
      <c r="AF623" s="89">
        <v>43200.0</v>
      </c>
      <c r="AG623" s="57">
        <v>15.53855</v>
      </c>
      <c r="AH623" s="16">
        <f t="shared" si="6"/>
        <v>-0.02063600312</v>
      </c>
      <c r="AL623" s="89">
        <v>43200.0</v>
      </c>
      <c r="AM623" s="57">
        <v>16.4278</v>
      </c>
      <c r="AN623" s="16">
        <f t="shared" si="7"/>
        <v>-0.05046722922</v>
      </c>
      <c r="AR623" s="89">
        <v>43200.0</v>
      </c>
      <c r="AS623" s="57">
        <v>3.161536</v>
      </c>
      <c r="AT623" s="16">
        <f t="shared" si="8"/>
        <v>-0.002717536168</v>
      </c>
      <c r="AX623" s="89">
        <v>43200.0</v>
      </c>
      <c r="AY623" s="57">
        <v>0.466367</v>
      </c>
      <c r="AZ623" s="16">
        <f t="shared" si="9"/>
        <v>-0.01405869134</v>
      </c>
      <c r="BD623" s="89">
        <v>43200.0</v>
      </c>
      <c r="BE623" s="57">
        <v>2.520072</v>
      </c>
      <c r="BF623" s="16">
        <f t="shared" si="10"/>
        <v>0.006557615389</v>
      </c>
    </row>
    <row r="624" ht="15.75" customHeight="1">
      <c r="B624" s="89">
        <v>43201.0</v>
      </c>
      <c r="C624" s="57">
        <v>10.10812</v>
      </c>
      <c r="D624" s="16">
        <f t="shared" si="1"/>
        <v>0.01165865713</v>
      </c>
      <c r="H624" s="89">
        <v>43201.0</v>
      </c>
      <c r="I624" s="57">
        <v>9.997578</v>
      </c>
      <c r="J624" s="16">
        <f t="shared" si="2"/>
        <v>-0.03626191107</v>
      </c>
      <c r="N624" s="89">
        <v>43201.0</v>
      </c>
      <c r="O624" s="57">
        <v>34.31633</v>
      </c>
      <c r="P624" s="16">
        <f t="shared" si="3"/>
        <v>0.002255022909</v>
      </c>
      <c r="T624" s="89">
        <v>43201.0</v>
      </c>
      <c r="U624" s="57">
        <v>4.133591</v>
      </c>
      <c r="V624" s="16">
        <f t="shared" si="4"/>
        <v>-0.005999939402</v>
      </c>
      <c r="Z624" s="89">
        <v>43201.0</v>
      </c>
      <c r="AA624" s="57">
        <v>4.129383</v>
      </c>
      <c r="AB624" s="16">
        <f t="shared" si="5"/>
        <v>-0.01313868788</v>
      </c>
      <c r="AF624" s="89">
        <v>43201.0</v>
      </c>
      <c r="AG624" s="57">
        <v>14.98992</v>
      </c>
      <c r="AH624" s="16">
        <f t="shared" si="6"/>
        <v>-0.03530767028</v>
      </c>
      <c r="AL624" s="89">
        <v>43201.0</v>
      </c>
      <c r="AM624" s="57">
        <v>15.84571</v>
      </c>
      <c r="AN624" s="16">
        <f t="shared" si="7"/>
        <v>-0.03543322904</v>
      </c>
      <c r="AR624" s="89">
        <v>43201.0</v>
      </c>
      <c r="AS624" s="57">
        <v>3.055266</v>
      </c>
      <c r="AT624" s="16">
        <f t="shared" si="8"/>
        <v>-0.03361340817</v>
      </c>
      <c r="AX624" s="89">
        <v>43201.0</v>
      </c>
      <c r="AY624" s="57">
        <v>0.469692</v>
      </c>
      <c r="AZ624" s="16">
        <f t="shared" si="9"/>
        <v>0.007129578208</v>
      </c>
      <c r="BD624" s="89">
        <v>43201.0</v>
      </c>
      <c r="BE624" s="57">
        <v>2.437984</v>
      </c>
      <c r="BF624" s="16">
        <f t="shared" si="10"/>
        <v>-0.0325736725</v>
      </c>
    </row>
    <row r="625" ht="15.75" customHeight="1">
      <c r="B625" s="89">
        <v>43202.0</v>
      </c>
      <c r="C625" s="57">
        <v>10.16189</v>
      </c>
      <c r="D625" s="16">
        <f t="shared" si="1"/>
        <v>0.00531948572</v>
      </c>
      <c r="H625" s="89">
        <v>43202.0</v>
      </c>
      <c r="I625" s="57">
        <v>10.30141</v>
      </c>
      <c r="J625" s="16">
        <f t="shared" si="2"/>
        <v>0.03039056059</v>
      </c>
      <c r="N625" s="89">
        <v>43202.0</v>
      </c>
      <c r="O625" s="57">
        <v>34.85674</v>
      </c>
      <c r="P625" s="16">
        <f t="shared" si="3"/>
        <v>0.01574789612</v>
      </c>
      <c r="T625" s="89">
        <v>43202.0</v>
      </c>
      <c r="U625" s="57">
        <v>4.100323</v>
      </c>
      <c r="V625" s="16">
        <f t="shared" si="4"/>
        <v>-0.008048207963</v>
      </c>
      <c r="Z625" s="89">
        <v>43202.0</v>
      </c>
      <c r="AA625" s="57">
        <v>4.153817</v>
      </c>
      <c r="AB625" s="16">
        <f t="shared" si="5"/>
        <v>0.005917106745</v>
      </c>
      <c r="AF625" s="89">
        <v>43202.0</v>
      </c>
      <c r="AG625" s="57">
        <v>14.88374</v>
      </c>
      <c r="AH625" s="16">
        <f t="shared" si="6"/>
        <v>-0.007083426729</v>
      </c>
      <c r="AL625" s="89">
        <v>43202.0</v>
      </c>
      <c r="AM625" s="57">
        <v>15.82146</v>
      </c>
      <c r="AN625" s="16">
        <f t="shared" si="7"/>
        <v>-0.001530382671</v>
      </c>
      <c r="AR625" s="89">
        <v>43202.0</v>
      </c>
      <c r="AS625" s="57">
        <v>3.126113</v>
      </c>
      <c r="AT625" s="16">
        <f t="shared" si="8"/>
        <v>0.02318848833</v>
      </c>
      <c r="AX625" s="89">
        <v>43202.0</v>
      </c>
      <c r="AY625" s="57">
        <v>0.472412</v>
      </c>
      <c r="AZ625" s="16">
        <f t="shared" si="9"/>
        <v>0.005791029015</v>
      </c>
      <c r="BD625" s="89">
        <v>43202.0</v>
      </c>
      <c r="BE625" s="57">
        <v>2.446193</v>
      </c>
      <c r="BF625" s="16">
        <f t="shared" si="10"/>
        <v>0.003367126281</v>
      </c>
    </row>
    <row r="626" ht="15.75" customHeight="1">
      <c r="B626" s="89">
        <v>43203.0</v>
      </c>
      <c r="C626" s="57">
        <v>10.10812</v>
      </c>
      <c r="D626" s="16">
        <f t="shared" si="1"/>
        <v>-0.005291338521</v>
      </c>
      <c r="H626" s="89">
        <v>43203.0</v>
      </c>
      <c r="I626" s="57">
        <v>10.18567</v>
      </c>
      <c r="J626" s="16">
        <f t="shared" si="2"/>
        <v>-0.01123535516</v>
      </c>
      <c r="N626" s="89">
        <v>43203.0</v>
      </c>
      <c r="O626" s="57">
        <v>34.23912</v>
      </c>
      <c r="P626" s="16">
        <f t="shared" si="3"/>
        <v>-0.01771881134</v>
      </c>
      <c r="T626" s="89">
        <v>43203.0</v>
      </c>
      <c r="U626" s="57">
        <v>4.008835</v>
      </c>
      <c r="V626" s="16">
        <f t="shared" si="4"/>
        <v>-0.02231238856</v>
      </c>
      <c r="Z626" s="89">
        <v>43203.0</v>
      </c>
      <c r="AA626" s="57">
        <v>4.18436</v>
      </c>
      <c r="AB626" s="16">
        <f t="shared" si="5"/>
        <v>0.007352996052</v>
      </c>
      <c r="AF626" s="89">
        <v>43203.0</v>
      </c>
      <c r="AG626" s="57">
        <v>14.7864</v>
      </c>
      <c r="AH626" s="16">
        <f t="shared" si="6"/>
        <v>-0.006540022871</v>
      </c>
      <c r="AL626" s="89">
        <v>43203.0</v>
      </c>
      <c r="AM626" s="57">
        <v>15.84571</v>
      </c>
      <c r="AN626" s="16">
        <f t="shared" si="7"/>
        <v>0.001532728332</v>
      </c>
      <c r="AR626" s="89">
        <v>43203.0</v>
      </c>
      <c r="AS626" s="57">
        <v>3.081834</v>
      </c>
      <c r="AT626" s="16">
        <f t="shared" si="8"/>
        <v>-0.01416423527</v>
      </c>
      <c r="AX626" s="89">
        <v>43203.0</v>
      </c>
      <c r="AY626" s="57">
        <v>0.467878</v>
      </c>
      <c r="AZ626" s="16">
        <f t="shared" si="9"/>
        <v>-0.009597554677</v>
      </c>
      <c r="BD626" s="89">
        <v>43203.0</v>
      </c>
      <c r="BE626" s="57">
        <v>2.429775</v>
      </c>
      <c r="BF626" s="16">
        <f t="shared" si="10"/>
        <v>-0.006711653578</v>
      </c>
    </row>
    <row r="627" ht="15.75" customHeight="1">
      <c r="B627" s="89">
        <v>43206.0</v>
      </c>
      <c r="C627" s="57">
        <v>10.10812</v>
      </c>
      <c r="D627" s="16">
        <f t="shared" si="1"/>
        <v>0</v>
      </c>
      <c r="H627" s="89">
        <v>43206.0</v>
      </c>
      <c r="I627" s="57">
        <v>10.22184</v>
      </c>
      <c r="J627" s="16">
        <f t="shared" si="2"/>
        <v>0.003551067333</v>
      </c>
      <c r="N627" s="89">
        <v>43206.0</v>
      </c>
      <c r="O627" s="57">
        <v>34.39353</v>
      </c>
      <c r="P627" s="16">
        <f t="shared" si="3"/>
        <v>0.004509753755</v>
      </c>
      <c r="T627" s="89">
        <v>43206.0</v>
      </c>
      <c r="U627" s="57">
        <v>4.000517</v>
      </c>
      <c r="V627" s="16">
        <f t="shared" si="4"/>
        <v>-0.002074917027</v>
      </c>
      <c r="Z627" s="89">
        <v>43206.0</v>
      </c>
      <c r="AA627" s="57">
        <v>4.178252</v>
      </c>
      <c r="AB627" s="16">
        <f t="shared" si="5"/>
        <v>-0.001459721439</v>
      </c>
      <c r="AF627" s="89">
        <v>43206.0</v>
      </c>
      <c r="AG627" s="57">
        <v>14.87489</v>
      </c>
      <c r="AH627" s="16">
        <f t="shared" si="6"/>
        <v>0.005984553373</v>
      </c>
      <c r="AL627" s="89">
        <v>43206.0</v>
      </c>
      <c r="AM627" s="57">
        <v>16.24994</v>
      </c>
      <c r="AN627" s="16">
        <f t="shared" si="7"/>
        <v>0.02551037473</v>
      </c>
      <c r="AR627" s="89">
        <v>43206.0</v>
      </c>
      <c r="AS627" s="57">
        <v>3.108401</v>
      </c>
      <c r="AT627" s="16">
        <f t="shared" si="8"/>
        <v>0.008620516225</v>
      </c>
      <c r="AX627" s="89">
        <v>43206.0</v>
      </c>
      <c r="AY627" s="57">
        <v>0.473923</v>
      </c>
      <c r="AZ627" s="16">
        <f t="shared" si="9"/>
        <v>0.01292003471</v>
      </c>
      <c r="BD627" s="89">
        <v>43206.0</v>
      </c>
      <c r="BE627" s="57">
        <v>2.511863</v>
      </c>
      <c r="BF627" s="16">
        <f t="shared" si="10"/>
        <v>0.03378419813</v>
      </c>
    </row>
    <row r="628" ht="15.75" customHeight="1">
      <c r="B628" s="89">
        <v>43207.0</v>
      </c>
      <c r="C628" s="57">
        <v>10.01851</v>
      </c>
      <c r="D628" s="16">
        <f t="shared" si="1"/>
        <v>-0.008865149998</v>
      </c>
      <c r="H628" s="89">
        <v>43207.0</v>
      </c>
      <c r="I628" s="57">
        <v>10.27248</v>
      </c>
      <c r="J628" s="16">
        <f t="shared" si="2"/>
        <v>0.004954098284</v>
      </c>
      <c r="N628" s="89">
        <v>43207.0</v>
      </c>
      <c r="O628" s="57">
        <v>34.18121</v>
      </c>
      <c r="P628" s="16">
        <f t="shared" si="3"/>
        <v>-0.006173254098</v>
      </c>
      <c r="T628" s="89">
        <v>43207.0</v>
      </c>
      <c r="U628" s="57">
        <v>3.950615</v>
      </c>
      <c r="V628" s="16">
        <f t="shared" si="4"/>
        <v>-0.01247388775</v>
      </c>
      <c r="Z628" s="89">
        <v>43207.0</v>
      </c>
      <c r="AA628" s="57">
        <v>4.1416</v>
      </c>
      <c r="AB628" s="16">
        <f t="shared" si="5"/>
        <v>-0.008772089381</v>
      </c>
      <c r="AF628" s="89">
        <v>43207.0</v>
      </c>
      <c r="AG628" s="57">
        <v>14.58287</v>
      </c>
      <c r="AH628" s="16">
        <f t="shared" si="6"/>
        <v>-0.01963174181</v>
      </c>
      <c r="AL628" s="89">
        <v>43207.0</v>
      </c>
      <c r="AM628" s="57">
        <v>15.88614</v>
      </c>
      <c r="AN628" s="16">
        <f t="shared" si="7"/>
        <v>-0.02238777497</v>
      </c>
      <c r="AR628" s="89">
        <v>43207.0</v>
      </c>
      <c r="AS628" s="57">
        <v>3.055266</v>
      </c>
      <c r="AT628" s="16">
        <f t="shared" si="8"/>
        <v>-0.01709399785</v>
      </c>
      <c r="AX628" s="89">
        <v>43207.0</v>
      </c>
      <c r="AY628" s="57">
        <v>0.466972</v>
      </c>
      <c r="AZ628" s="16">
        <f t="shared" si="9"/>
        <v>-0.01466693957</v>
      </c>
      <c r="BD628" s="89">
        <v>43207.0</v>
      </c>
      <c r="BE628" s="57">
        <v>2.437984</v>
      </c>
      <c r="BF628" s="16">
        <f t="shared" si="10"/>
        <v>-0.02941203402</v>
      </c>
    </row>
    <row r="629" ht="15.75" customHeight="1">
      <c r="B629" s="89">
        <v>43208.0</v>
      </c>
      <c r="C629" s="57">
        <v>10.11709</v>
      </c>
      <c r="D629" s="16">
        <f t="shared" si="1"/>
        <v>0.009839786555</v>
      </c>
      <c r="H629" s="89">
        <v>43208.0</v>
      </c>
      <c r="I629" s="57">
        <v>10.45333</v>
      </c>
      <c r="J629" s="16">
        <f t="shared" si="2"/>
        <v>0.01760529103</v>
      </c>
      <c r="N629" s="89">
        <v>43208.0</v>
      </c>
      <c r="O629" s="57">
        <v>34.64443</v>
      </c>
      <c r="P629" s="16">
        <f t="shared" si="3"/>
        <v>0.01355189006</v>
      </c>
      <c r="T629" s="89">
        <v>43208.0</v>
      </c>
      <c r="U629" s="57">
        <v>4.033786</v>
      </c>
      <c r="V629" s="16">
        <f t="shared" si="4"/>
        <v>0.02105267155</v>
      </c>
      <c r="Z629" s="89">
        <v>43208.0</v>
      </c>
      <c r="AA629" s="57">
        <v>4.202685</v>
      </c>
      <c r="AB629" s="16">
        <f t="shared" si="5"/>
        <v>0.01474913077</v>
      </c>
      <c r="AF629" s="89">
        <v>43208.0</v>
      </c>
      <c r="AG629" s="57">
        <v>14.98107</v>
      </c>
      <c r="AH629" s="16">
        <f t="shared" si="6"/>
        <v>0.02730601041</v>
      </c>
      <c r="AL629" s="89">
        <v>43208.0</v>
      </c>
      <c r="AM629" s="57">
        <v>16.13676</v>
      </c>
      <c r="AN629" s="16">
        <f t="shared" si="7"/>
        <v>0.01577601607</v>
      </c>
      <c r="AR629" s="89">
        <v>43208.0</v>
      </c>
      <c r="AS629" s="57">
        <v>3.126113</v>
      </c>
      <c r="AT629" s="16">
        <f t="shared" si="8"/>
        <v>0.02318848833</v>
      </c>
      <c r="AX629" s="89">
        <v>43208.0</v>
      </c>
      <c r="AY629" s="57">
        <v>0.486013</v>
      </c>
      <c r="AZ629" s="16">
        <f t="shared" si="9"/>
        <v>0.04077546405</v>
      </c>
      <c r="BD629" s="89">
        <v>43208.0</v>
      </c>
      <c r="BE629" s="57">
        <v>2.544698</v>
      </c>
      <c r="BF629" s="16">
        <f t="shared" si="10"/>
        <v>0.04377141113</v>
      </c>
    </row>
    <row r="630" ht="15.75" customHeight="1">
      <c r="B630" s="89">
        <v>43209.0</v>
      </c>
      <c r="C630" s="57">
        <v>9.964747</v>
      </c>
      <c r="D630" s="16">
        <f t="shared" si="1"/>
        <v>-0.01505798604</v>
      </c>
      <c r="H630" s="89">
        <v>43209.0</v>
      </c>
      <c r="I630" s="57">
        <v>10.46056</v>
      </c>
      <c r="J630" s="16">
        <f t="shared" si="2"/>
        <v>0.0006916456287</v>
      </c>
      <c r="N630" s="89">
        <v>43209.0</v>
      </c>
      <c r="O630" s="57">
        <v>34.20052</v>
      </c>
      <c r="P630" s="16">
        <f t="shared" si="3"/>
        <v>-0.01281331516</v>
      </c>
      <c r="T630" s="89">
        <v>43209.0</v>
      </c>
      <c r="U630" s="57">
        <v>4.025469</v>
      </c>
      <c r="V630" s="16">
        <f t="shared" si="4"/>
        <v>-0.002061834713</v>
      </c>
      <c r="Z630" s="89">
        <v>43209.0</v>
      </c>
      <c r="AA630" s="57">
        <v>4.202685</v>
      </c>
      <c r="AB630" s="16">
        <f t="shared" si="5"/>
        <v>0</v>
      </c>
      <c r="AF630" s="89">
        <v>43209.0</v>
      </c>
      <c r="AG630" s="57">
        <v>15.26424</v>
      </c>
      <c r="AH630" s="16">
        <f t="shared" si="6"/>
        <v>0.01890185414</v>
      </c>
      <c r="AL630" s="89">
        <v>43209.0</v>
      </c>
      <c r="AM630" s="57">
        <v>16.08016</v>
      </c>
      <c r="AN630" s="16">
        <f t="shared" si="7"/>
        <v>-0.003507519477</v>
      </c>
      <c r="AR630" s="89">
        <v>43209.0</v>
      </c>
      <c r="AS630" s="57">
        <v>3.250095</v>
      </c>
      <c r="AT630" s="16">
        <f t="shared" si="8"/>
        <v>0.03966011465</v>
      </c>
      <c r="AX630" s="89">
        <v>43209.0</v>
      </c>
      <c r="AY630" s="57">
        <v>0.497801</v>
      </c>
      <c r="AZ630" s="16">
        <f t="shared" si="9"/>
        <v>0.02425449525</v>
      </c>
      <c r="BD630" s="89">
        <v>43209.0</v>
      </c>
      <c r="BE630" s="57">
        <v>2.626785</v>
      </c>
      <c r="BF630" s="16">
        <f t="shared" si="10"/>
        <v>0.03225805184</v>
      </c>
    </row>
    <row r="631" ht="15.75" customHeight="1">
      <c r="B631" s="89">
        <v>43210.0</v>
      </c>
      <c r="C631" s="57">
        <v>9.597342</v>
      </c>
      <c r="D631" s="16">
        <f t="shared" si="1"/>
        <v>-0.0368704795</v>
      </c>
      <c r="H631" s="89">
        <v>43210.0</v>
      </c>
      <c r="I631" s="57">
        <v>10.40269</v>
      </c>
      <c r="J631" s="16">
        <f t="shared" si="2"/>
        <v>-0.005532208601</v>
      </c>
      <c r="N631" s="89">
        <v>43210.0</v>
      </c>
      <c r="O631" s="57">
        <v>33.91101</v>
      </c>
      <c r="P631" s="16">
        <f t="shared" si="3"/>
        <v>-0.00846507597</v>
      </c>
      <c r="T631" s="89">
        <v>43210.0</v>
      </c>
      <c r="U631" s="57">
        <v>4.075372</v>
      </c>
      <c r="V631" s="16">
        <f t="shared" si="4"/>
        <v>0.01239681637</v>
      </c>
      <c r="Z631" s="89">
        <v>43210.0</v>
      </c>
      <c r="AA631" s="57">
        <v>4.166034</v>
      </c>
      <c r="AB631" s="16">
        <f t="shared" si="5"/>
        <v>-0.008720853454</v>
      </c>
      <c r="AF631" s="89">
        <v>43210.0</v>
      </c>
      <c r="AG631" s="57">
        <v>15.15805</v>
      </c>
      <c r="AH631" s="16">
        <f t="shared" si="6"/>
        <v>-0.00695678265</v>
      </c>
      <c r="AL631" s="89">
        <v>43210.0</v>
      </c>
      <c r="AM631" s="57">
        <v>15.8538</v>
      </c>
      <c r="AN631" s="16">
        <f t="shared" si="7"/>
        <v>-0.01407697436</v>
      </c>
      <c r="AR631" s="89">
        <v>43210.0</v>
      </c>
      <c r="AS631" s="57">
        <v>3.205815</v>
      </c>
      <c r="AT631" s="16">
        <f t="shared" si="8"/>
        <v>-0.01362421714</v>
      </c>
      <c r="AX631" s="89">
        <v>43210.0</v>
      </c>
      <c r="AY631" s="57">
        <v>0.498103</v>
      </c>
      <c r="AZ631" s="16">
        <f t="shared" si="9"/>
        <v>0.0006066681264</v>
      </c>
      <c r="BD631" s="89">
        <v>43210.0</v>
      </c>
      <c r="BE631" s="57">
        <v>2.561116</v>
      </c>
      <c r="BF631" s="16">
        <f t="shared" si="10"/>
        <v>-0.02499976207</v>
      </c>
    </row>
    <row r="632" ht="15.75" customHeight="1">
      <c r="B632" s="89">
        <v>43213.0</v>
      </c>
      <c r="C632" s="57">
        <v>9.597342</v>
      </c>
      <c r="D632" s="16">
        <f t="shared" si="1"/>
        <v>0</v>
      </c>
      <c r="H632" s="89">
        <v>43213.0</v>
      </c>
      <c r="I632" s="57">
        <v>10.40269</v>
      </c>
      <c r="J632" s="16">
        <f t="shared" si="2"/>
        <v>0</v>
      </c>
      <c r="N632" s="89">
        <v>43213.0</v>
      </c>
      <c r="O632" s="57">
        <v>33.91101</v>
      </c>
      <c r="P632" s="16">
        <f t="shared" si="3"/>
        <v>0</v>
      </c>
      <c r="T632" s="89">
        <v>43213.0</v>
      </c>
      <c r="U632" s="57">
        <v>4.075372</v>
      </c>
      <c r="V632" s="16">
        <f t="shared" si="4"/>
        <v>0</v>
      </c>
      <c r="Z632" s="89">
        <v>43213.0</v>
      </c>
      <c r="AA632" s="57">
        <v>4.166034</v>
      </c>
      <c r="AB632" s="16">
        <f t="shared" si="5"/>
        <v>0</v>
      </c>
      <c r="AF632" s="89">
        <v>43213.0</v>
      </c>
      <c r="AG632" s="57">
        <v>15.15805</v>
      </c>
      <c r="AH632" s="16">
        <f t="shared" si="6"/>
        <v>0</v>
      </c>
      <c r="AL632" s="89">
        <v>43213.0</v>
      </c>
      <c r="AM632" s="57">
        <v>15.8538</v>
      </c>
      <c r="AN632" s="16">
        <f t="shared" si="7"/>
        <v>0</v>
      </c>
      <c r="AR632" s="89">
        <v>43213.0</v>
      </c>
      <c r="AS632" s="57">
        <v>3.205815</v>
      </c>
      <c r="AT632" s="16">
        <f t="shared" si="8"/>
        <v>0</v>
      </c>
      <c r="AX632" s="89">
        <v>43213.0</v>
      </c>
      <c r="AY632" s="57">
        <v>0.498103</v>
      </c>
      <c r="AZ632" s="16">
        <f t="shared" si="9"/>
        <v>0</v>
      </c>
      <c r="BD632" s="89">
        <v>43213.0</v>
      </c>
      <c r="BE632" s="57">
        <v>2.561116</v>
      </c>
      <c r="BF632" s="16">
        <f t="shared" si="10"/>
        <v>0</v>
      </c>
    </row>
    <row r="633" ht="15.75" customHeight="1">
      <c r="B633" s="89">
        <v>43214.0</v>
      </c>
      <c r="C633" s="57">
        <v>9.534615</v>
      </c>
      <c r="D633" s="16">
        <f t="shared" si="1"/>
        <v>-0.00653587212</v>
      </c>
      <c r="H633" s="89">
        <v>43214.0</v>
      </c>
      <c r="I633" s="57">
        <v>10.34482</v>
      </c>
      <c r="J633" s="16">
        <f t="shared" si="2"/>
        <v>-0.00556298419</v>
      </c>
      <c r="N633" s="89">
        <v>43214.0</v>
      </c>
      <c r="O633" s="57">
        <v>34.23912</v>
      </c>
      <c r="P633" s="16">
        <f t="shared" si="3"/>
        <v>0.009675618627</v>
      </c>
      <c r="T633" s="89">
        <v>43214.0</v>
      </c>
      <c r="U633" s="57">
        <v>4.075372</v>
      </c>
      <c r="V633" s="16">
        <f t="shared" si="4"/>
        <v>0</v>
      </c>
      <c r="Z633" s="89">
        <v>43214.0</v>
      </c>
      <c r="AA633" s="57">
        <v>4.159925</v>
      </c>
      <c r="AB633" s="16">
        <f t="shared" si="5"/>
        <v>-0.001466382656</v>
      </c>
      <c r="AF633" s="89">
        <v>43214.0</v>
      </c>
      <c r="AG633" s="57">
        <v>14.92798</v>
      </c>
      <c r="AH633" s="16">
        <f t="shared" si="6"/>
        <v>-0.0151780737</v>
      </c>
      <c r="AL633" s="89">
        <v>43214.0</v>
      </c>
      <c r="AM633" s="57">
        <v>14.79472</v>
      </c>
      <c r="AN633" s="16">
        <f t="shared" si="7"/>
        <v>-0.0668029116</v>
      </c>
      <c r="AR633" s="89">
        <v>43214.0</v>
      </c>
      <c r="AS633" s="57">
        <v>3.081834</v>
      </c>
      <c r="AT633" s="16">
        <f t="shared" si="8"/>
        <v>-0.03867378498</v>
      </c>
      <c r="AX633" s="89">
        <v>43214.0</v>
      </c>
      <c r="AY633" s="57">
        <v>0.512006</v>
      </c>
      <c r="AZ633" s="16">
        <f t="shared" si="9"/>
        <v>0.02791189774</v>
      </c>
      <c r="BD633" s="89">
        <v>43214.0</v>
      </c>
      <c r="BE633" s="57">
        <v>2.437984</v>
      </c>
      <c r="BF633" s="16">
        <f t="shared" si="10"/>
        <v>-0.04807747872</v>
      </c>
    </row>
    <row r="634" ht="15.75" customHeight="1">
      <c r="B634" s="89">
        <v>43215.0</v>
      </c>
      <c r="C634" s="57">
        <v>9.355392</v>
      </c>
      <c r="D634" s="16">
        <f t="shared" si="1"/>
        <v>-0.01879708829</v>
      </c>
      <c r="H634" s="89">
        <v>43215.0</v>
      </c>
      <c r="I634" s="57">
        <v>10.24354</v>
      </c>
      <c r="J634" s="16">
        <f t="shared" si="2"/>
        <v>-0.00979040718</v>
      </c>
      <c r="N634" s="89">
        <v>43215.0</v>
      </c>
      <c r="O634" s="57">
        <v>34.77954</v>
      </c>
      <c r="P634" s="16">
        <f t="shared" si="3"/>
        <v>0.01578370005</v>
      </c>
      <c r="T634" s="89">
        <v>43215.0</v>
      </c>
      <c r="U634" s="57">
        <v>4.008835</v>
      </c>
      <c r="V634" s="16">
        <f t="shared" si="4"/>
        <v>-0.01632660773</v>
      </c>
      <c r="Z634" s="89">
        <v>43215.0</v>
      </c>
      <c r="AA634" s="57">
        <v>4.208794</v>
      </c>
      <c r="AB634" s="16">
        <f t="shared" si="5"/>
        <v>0.01174756756</v>
      </c>
      <c r="AF634" s="89">
        <v>43215.0</v>
      </c>
      <c r="AG634" s="57">
        <v>14.74215</v>
      </c>
      <c r="AH634" s="16">
        <f t="shared" si="6"/>
        <v>-0.01244843576</v>
      </c>
      <c r="AL634" s="89">
        <v>43215.0</v>
      </c>
      <c r="AM634" s="57">
        <v>13.81649</v>
      </c>
      <c r="AN634" s="16">
        <f t="shared" si="7"/>
        <v>-0.06612021045</v>
      </c>
      <c r="AR634" s="89">
        <v>43215.0</v>
      </c>
      <c r="AS634" s="57">
        <v>3.055266</v>
      </c>
      <c r="AT634" s="16">
        <f t="shared" si="8"/>
        <v>-0.008620840707</v>
      </c>
      <c r="AX634" s="89">
        <v>43215.0</v>
      </c>
      <c r="AY634" s="57">
        <v>0.490245</v>
      </c>
      <c r="AZ634" s="16">
        <f t="shared" si="9"/>
        <v>-0.04250145506</v>
      </c>
      <c r="BD634" s="89">
        <v>43215.0</v>
      </c>
      <c r="BE634" s="57">
        <v>2.429775</v>
      </c>
      <c r="BF634" s="16">
        <f t="shared" si="10"/>
        <v>-0.003367126281</v>
      </c>
    </row>
    <row r="635" ht="15.75" customHeight="1">
      <c r="B635" s="89">
        <v>43216.0</v>
      </c>
      <c r="C635" s="57">
        <v>9.445003</v>
      </c>
      <c r="D635" s="16">
        <f t="shared" si="1"/>
        <v>0.009578540375</v>
      </c>
      <c r="H635" s="89">
        <v>43216.0</v>
      </c>
      <c r="I635" s="57">
        <v>10.26524</v>
      </c>
      <c r="J635" s="16">
        <f t="shared" si="2"/>
        <v>0.002118408285</v>
      </c>
      <c r="N635" s="89">
        <v>43216.0</v>
      </c>
      <c r="O635" s="57">
        <v>35.06905</v>
      </c>
      <c r="P635" s="16">
        <f t="shared" si="3"/>
        <v>0.008324146898</v>
      </c>
      <c r="T635" s="89">
        <v>43216.0</v>
      </c>
      <c r="U635" s="57">
        <v>3.958932</v>
      </c>
      <c r="V635" s="16">
        <f t="shared" si="4"/>
        <v>-0.01244825492</v>
      </c>
      <c r="Z635" s="89">
        <v>43216.0</v>
      </c>
      <c r="AA635" s="57">
        <v>4.245445</v>
      </c>
      <c r="AB635" s="16">
        <f t="shared" si="5"/>
        <v>0.008708195269</v>
      </c>
      <c r="AF635" s="89">
        <v>43216.0</v>
      </c>
      <c r="AG635" s="57">
        <v>14.74215</v>
      </c>
      <c r="AH635" s="16">
        <f t="shared" si="6"/>
        <v>0</v>
      </c>
      <c r="AL635" s="89">
        <v>43216.0</v>
      </c>
      <c r="AM635" s="57">
        <v>13.46077</v>
      </c>
      <c r="AN635" s="16">
        <f t="shared" si="7"/>
        <v>-0.02574604693</v>
      </c>
      <c r="AR635" s="89">
        <v>43216.0</v>
      </c>
      <c r="AS635" s="57">
        <v>2.975563</v>
      </c>
      <c r="AT635" s="16">
        <f t="shared" si="8"/>
        <v>-0.02608709029</v>
      </c>
      <c r="AX635" s="89">
        <v>43216.0</v>
      </c>
      <c r="AY635" s="57">
        <v>0.47755</v>
      </c>
      <c r="AZ635" s="16">
        <f t="shared" si="9"/>
        <v>-0.02589521566</v>
      </c>
      <c r="BD635" s="89">
        <v>43216.0</v>
      </c>
      <c r="BE635" s="57">
        <v>2.380524</v>
      </c>
      <c r="BF635" s="16">
        <f t="shared" si="10"/>
        <v>-0.02026977807</v>
      </c>
    </row>
    <row r="636" ht="15.75" customHeight="1">
      <c r="B636" s="89">
        <v>43217.0</v>
      </c>
      <c r="C636" s="57">
        <v>9.570457</v>
      </c>
      <c r="D636" s="16">
        <f t="shared" si="1"/>
        <v>0.01328257916</v>
      </c>
      <c r="H636" s="89">
        <v>43217.0</v>
      </c>
      <c r="I636" s="57">
        <v>10.26524</v>
      </c>
      <c r="J636" s="16">
        <f t="shared" si="2"/>
        <v>0</v>
      </c>
      <c r="N636" s="89">
        <v>43217.0</v>
      </c>
      <c r="O636" s="57">
        <v>34.95324</v>
      </c>
      <c r="P636" s="16">
        <f t="shared" si="3"/>
        <v>-0.003302342094</v>
      </c>
      <c r="T636" s="89">
        <v>43217.0</v>
      </c>
      <c r="U636" s="57">
        <v>3.967249</v>
      </c>
      <c r="V636" s="16">
        <f t="shared" si="4"/>
        <v>0.00210081911</v>
      </c>
      <c r="Z636" s="89">
        <v>43217.0</v>
      </c>
      <c r="AA636" s="57">
        <v>4.233228</v>
      </c>
      <c r="AB636" s="16">
        <f t="shared" si="5"/>
        <v>-0.002877672423</v>
      </c>
      <c r="AF636" s="89">
        <v>43217.0</v>
      </c>
      <c r="AG636" s="57">
        <v>15.9279</v>
      </c>
      <c r="AH636" s="16">
        <f t="shared" si="6"/>
        <v>0.08043263703</v>
      </c>
      <c r="AL636" s="89">
        <v>43217.0</v>
      </c>
      <c r="AM636" s="57">
        <v>13.79224</v>
      </c>
      <c r="AN636" s="16">
        <f t="shared" si="7"/>
        <v>0.02462489144</v>
      </c>
      <c r="AR636" s="89">
        <v>43217.0</v>
      </c>
      <c r="AS636" s="57">
        <v>2.984419</v>
      </c>
      <c r="AT636" s="16">
        <f t="shared" si="8"/>
        <v>0.002976243487</v>
      </c>
      <c r="AX636" s="89">
        <v>43217.0</v>
      </c>
      <c r="AY636" s="57">
        <v>0.470599</v>
      </c>
      <c r="AZ636" s="16">
        <f t="shared" si="9"/>
        <v>-0.01455554392</v>
      </c>
      <c r="BD636" s="89">
        <v>43217.0</v>
      </c>
      <c r="BE636" s="57">
        <v>2.364106</v>
      </c>
      <c r="BF636" s="16">
        <f t="shared" si="10"/>
        <v>-0.006896800872</v>
      </c>
    </row>
    <row r="637" ht="15.75" customHeight="1">
      <c r="B637" s="89">
        <v>43220.0</v>
      </c>
      <c r="C637" s="57">
        <v>9.229937</v>
      </c>
      <c r="D637" s="16">
        <f t="shared" si="1"/>
        <v>-0.03558032809</v>
      </c>
      <c r="H637" s="89">
        <v>43220.0</v>
      </c>
      <c r="I637" s="57">
        <v>10.04822</v>
      </c>
      <c r="J637" s="16">
        <f t="shared" si="2"/>
        <v>-0.0211412495</v>
      </c>
      <c r="N637" s="89">
        <v>43220.0</v>
      </c>
      <c r="O637" s="57">
        <v>34.14262</v>
      </c>
      <c r="P637" s="16">
        <f t="shared" si="3"/>
        <v>-0.02319155535</v>
      </c>
      <c r="T637" s="89">
        <v>43220.0</v>
      </c>
      <c r="U637" s="57">
        <v>3.742688</v>
      </c>
      <c r="V637" s="16">
        <f t="shared" si="4"/>
        <v>-0.056603707</v>
      </c>
      <c r="Z637" s="89">
        <v>43220.0</v>
      </c>
      <c r="AA637" s="57">
        <v>4.104948</v>
      </c>
      <c r="AB637" s="16">
        <f t="shared" si="5"/>
        <v>-0.0303031162</v>
      </c>
      <c r="AF637" s="89">
        <v>43220.0</v>
      </c>
      <c r="AG637" s="57">
        <v>15.96329</v>
      </c>
      <c r="AH637" s="16">
        <f t="shared" si="6"/>
        <v>0.00222188738</v>
      </c>
      <c r="AL637" s="89">
        <v>43220.0</v>
      </c>
      <c r="AM637" s="57">
        <v>12.99995</v>
      </c>
      <c r="AN637" s="16">
        <f t="shared" si="7"/>
        <v>-0.05744462103</v>
      </c>
      <c r="AR637" s="89">
        <v>43220.0</v>
      </c>
      <c r="AS637" s="57">
        <v>3.002131</v>
      </c>
      <c r="AT637" s="16">
        <f t="shared" si="8"/>
        <v>0.005934823495</v>
      </c>
      <c r="AX637" s="89">
        <v>43220.0</v>
      </c>
      <c r="AY637" s="57">
        <v>0.397153</v>
      </c>
      <c r="AZ637" s="16">
        <f t="shared" si="9"/>
        <v>-0.1560691799</v>
      </c>
      <c r="BD637" s="89">
        <v>43220.0</v>
      </c>
      <c r="BE637" s="57">
        <v>2.290228</v>
      </c>
      <c r="BF637" s="16">
        <f t="shared" si="10"/>
        <v>-0.03124986781</v>
      </c>
    </row>
    <row r="638" ht="15.75" customHeight="1">
      <c r="B638" s="89">
        <v>43221.0</v>
      </c>
      <c r="C638" s="57">
        <v>9.229937</v>
      </c>
      <c r="D638" s="16">
        <f t="shared" si="1"/>
        <v>0</v>
      </c>
      <c r="H638" s="89">
        <v>43221.0</v>
      </c>
      <c r="I638" s="57">
        <v>10.04822</v>
      </c>
      <c r="J638" s="16">
        <f t="shared" si="2"/>
        <v>0</v>
      </c>
      <c r="N638" s="89">
        <v>43221.0</v>
      </c>
      <c r="O638" s="57">
        <v>34.14262</v>
      </c>
      <c r="P638" s="16">
        <f t="shared" si="3"/>
        <v>0</v>
      </c>
      <c r="T638" s="89">
        <v>43221.0</v>
      </c>
      <c r="U638" s="57">
        <v>3.742688</v>
      </c>
      <c r="V638" s="16">
        <f t="shared" si="4"/>
        <v>0</v>
      </c>
      <c r="Z638" s="89">
        <v>43221.0</v>
      </c>
      <c r="AA638" s="57">
        <v>4.104948</v>
      </c>
      <c r="AB638" s="16">
        <f t="shared" si="5"/>
        <v>0</v>
      </c>
      <c r="AF638" s="89">
        <v>43221.0</v>
      </c>
      <c r="AG638" s="57">
        <v>15.96329</v>
      </c>
      <c r="AH638" s="16">
        <f t="shared" si="6"/>
        <v>0</v>
      </c>
      <c r="AL638" s="89">
        <v>43221.0</v>
      </c>
      <c r="AM638" s="57">
        <v>12.99995</v>
      </c>
      <c r="AN638" s="16">
        <f t="shared" si="7"/>
        <v>0</v>
      </c>
      <c r="AR638" s="89">
        <v>43221.0</v>
      </c>
      <c r="AS638" s="57">
        <v>3.002131</v>
      </c>
      <c r="AT638" s="16">
        <f t="shared" si="8"/>
        <v>0</v>
      </c>
      <c r="AX638" s="89">
        <v>43221.0</v>
      </c>
      <c r="AY638" s="57">
        <v>0.397153</v>
      </c>
      <c r="AZ638" s="16">
        <f t="shared" si="9"/>
        <v>0</v>
      </c>
      <c r="BD638" s="89">
        <v>43221.0</v>
      </c>
      <c r="BE638" s="57">
        <v>2.290228</v>
      </c>
      <c r="BF638" s="16">
        <f t="shared" si="10"/>
        <v>0</v>
      </c>
    </row>
    <row r="639" ht="15.75" customHeight="1">
      <c r="B639" s="89">
        <v>43222.0</v>
      </c>
      <c r="C639" s="57">
        <v>9.167209</v>
      </c>
      <c r="D639" s="16">
        <f t="shared" si="1"/>
        <v>-0.006796146063</v>
      </c>
      <c r="H639" s="89">
        <v>43222.0</v>
      </c>
      <c r="I639" s="57">
        <v>9.831197</v>
      </c>
      <c r="J639" s="16">
        <f t="shared" si="2"/>
        <v>-0.0215981537</v>
      </c>
      <c r="N639" s="89">
        <v>43222.0</v>
      </c>
      <c r="O639" s="57">
        <v>33.75661</v>
      </c>
      <c r="P639" s="16">
        <f t="shared" si="3"/>
        <v>-0.01130581074</v>
      </c>
      <c r="T639" s="89">
        <v>43222.0</v>
      </c>
      <c r="U639" s="57">
        <v>3.70942</v>
      </c>
      <c r="V639" s="16">
        <f t="shared" si="4"/>
        <v>-0.008888798639</v>
      </c>
      <c r="Z639" s="89">
        <v>43222.0</v>
      </c>
      <c r="AA639" s="57">
        <v>4.221011</v>
      </c>
      <c r="AB639" s="16">
        <f t="shared" si="5"/>
        <v>0.02827392698</v>
      </c>
      <c r="AF639" s="89">
        <v>43222.0</v>
      </c>
      <c r="AG639" s="57">
        <v>16.18451</v>
      </c>
      <c r="AH639" s="16">
        <f t="shared" si="6"/>
        <v>0.01385804555</v>
      </c>
      <c r="AL639" s="89">
        <v>43222.0</v>
      </c>
      <c r="AM639" s="57">
        <v>13.06463</v>
      </c>
      <c r="AN639" s="16">
        <f t="shared" si="7"/>
        <v>0.004975403752</v>
      </c>
      <c r="AR639" s="89">
        <v>43222.0</v>
      </c>
      <c r="AS639" s="57">
        <v>2.975563</v>
      </c>
      <c r="AT639" s="16">
        <f t="shared" si="8"/>
        <v>-0.008849713753</v>
      </c>
      <c r="AX639" s="89">
        <v>43222.0</v>
      </c>
      <c r="AY639" s="57">
        <v>0.385667</v>
      </c>
      <c r="AZ639" s="16">
        <f t="shared" si="9"/>
        <v>-0.02892084411</v>
      </c>
      <c r="BD639" s="89">
        <v>43222.0</v>
      </c>
      <c r="BE639" s="57">
        <v>2.167097</v>
      </c>
      <c r="BF639" s="16">
        <f t="shared" si="10"/>
        <v>-0.05376364275</v>
      </c>
    </row>
    <row r="640" ht="15.75" customHeight="1">
      <c r="B640" s="89">
        <v>43223.0</v>
      </c>
      <c r="C640" s="57">
        <v>9.122402</v>
      </c>
      <c r="D640" s="16">
        <f t="shared" si="1"/>
        <v>-0.004887747187</v>
      </c>
      <c r="H640" s="89">
        <v>43223.0</v>
      </c>
      <c r="I640" s="57">
        <v>9.614171</v>
      </c>
      <c r="J640" s="16">
        <f t="shared" si="2"/>
        <v>-0.02207523662</v>
      </c>
      <c r="N640" s="89">
        <v>43223.0</v>
      </c>
      <c r="O640" s="57">
        <v>34.02681</v>
      </c>
      <c r="P640" s="16">
        <f t="shared" si="3"/>
        <v>0.008004358258</v>
      </c>
      <c r="T640" s="89">
        <v>43223.0</v>
      </c>
      <c r="U640" s="57">
        <v>3.659517</v>
      </c>
      <c r="V640" s="16">
        <f t="shared" si="4"/>
        <v>-0.01345304657</v>
      </c>
      <c r="Z640" s="89">
        <v>43223.0</v>
      </c>
      <c r="AA640" s="57">
        <v>4.294314</v>
      </c>
      <c r="AB640" s="16">
        <f t="shared" si="5"/>
        <v>0.01736621866</v>
      </c>
      <c r="AF640" s="89">
        <v>43223.0</v>
      </c>
      <c r="AG640" s="57">
        <v>15.82171</v>
      </c>
      <c r="AH640" s="16">
        <f t="shared" si="6"/>
        <v>-0.02241649577</v>
      </c>
      <c r="AL640" s="89">
        <v>43223.0</v>
      </c>
      <c r="AM640" s="57">
        <v>12.95953</v>
      </c>
      <c r="AN640" s="16">
        <f t="shared" si="7"/>
        <v>-0.008044621241</v>
      </c>
      <c r="AR640" s="89">
        <v>43223.0</v>
      </c>
      <c r="AS640" s="57">
        <v>2.993275</v>
      </c>
      <c r="AT640" s="16">
        <f t="shared" si="8"/>
        <v>0.005952486975</v>
      </c>
      <c r="AX640" s="89">
        <v>43223.0</v>
      </c>
      <c r="AY640" s="57">
        <v>0.372973</v>
      </c>
      <c r="AZ640" s="16">
        <f t="shared" si="9"/>
        <v>-0.03291440543</v>
      </c>
      <c r="BD640" s="89">
        <v>43223.0</v>
      </c>
      <c r="BE640" s="57">
        <v>2.134263</v>
      </c>
      <c r="BF640" s="16">
        <f t="shared" si="10"/>
        <v>-0.0151511446</v>
      </c>
    </row>
    <row r="641" ht="15.75" customHeight="1">
      <c r="B641" s="89">
        <v>43224.0</v>
      </c>
      <c r="C641" s="57">
        <v>9.068637</v>
      </c>
      <c r="D641" s="16">
        <f t="shared" si="1"/>
        <v>-0.005893732813</v>
      </c>
      <c r="H641" s="89">
        <v>43224.0</v>
      </c>
      <c r="I641" s="57">
        <v>9.332037</v>
      </c>
      <c r="J641" s="16">
        <f t="shared" si="2"/>
        <v>-0.02934563989</v>
      </c>
      <c r="N641" s="89">
        <v>43224.0</v>
      </c>
      <c r="O641" s="57">
        <v>34.18121</v>
      </c>
      <c r="P641" s="16">
        <f t="shared" si="3"/>
        <v>0.004537598441</v>
      </c>
      <c r="T641" s="89">
        <v>43224.0</v>
      </c>
      <c r="U641" s="57">
        <v>3.775956</v>
      </c>
      <c r="V641" s="16">
        <f t="shared" si="4"/>
        <v>0.03181813338</v>
      </c>
      <c r="Z641" s="89">
        <v>43224.0</v>
      </c>
      <c r="AA641" s="57">
        <v>4.251554</v>
      </c>
      <c r="AB641" s="16">
        <f t="shared" si="5"/>
        <v>-0.009957352909</v>
      </c>
      <c r="AF641" s="89">
        <v>43224.0</v>
      </c>
      <c r="AG641" s="57">
        <v>15.37042</v>
      </c>
      <c r="AH641" s="16">
        <f t="shared" si="6"/>
        <v>-0.02852346554</v>
      </c>
      <c r="AL641" s="89">
        <v>43224.0</v>
      </c>
      <c r="AM641" s="57">
        <v>12.88677</v>
      </c>
      <c r="AN641" s="16">
        <f t="shared" si="7"/>
        <v>-0.00561440114</v>
      </c>
      <c r="AR641" s="89">
        <v>43224.0</v>
      </c>
      <c r="AS641" s="57">
        <v>3.037555</v>
      </c>
      <c r="AT641" s="16">
        <f t="shared" si="8"/>
        <v>0.01479316134</v>
      </c>
      <c r="AX641" s="89">
        <v>43224.0</v>
      </c>
      <c r="AY641" s="57">
        <v>0.377809</v>
      </c>
      <c r="AZ641" s="16">
        <f t="shared" si="9"/>
        <v>0.01296608602</v>
      </c>
      <c r="BD641" s="89">
        <v>43224.0</v>
      </c>
      <c r="BE641" s="57">
        <v>2.052176</v>
      </c>
      <c r="BF641" s="16">
        <f t="shared" si="10"/>
        <v>-0.03846152044</v>
      </c>
    </row>
    <row r="642" ht="15.75" customHeight="1">
      <c r="B642" s="89">
        <v>43227.0</v>
      </c>
      <c r="C642" s="57">
        <v>9.050714</v>
      </c>
      <c r="D642" s="16">
        <f t="shared" si="1"/>
        <v>-0.001976371973</v>
      </c>
      <c r="H642" s="89">
        <v>43227.0</v>
      </c>
      <c r="I642" s="57">
        <v>9.100548</v>
      </c>
      <c r="J642" s="16">
        <f t="shared" si="2"/>
        <v>-0.02480583821</v>
      </c>
      <c r="N642" s="89">
        <v>43227.0</v>
      </c>
      <c r="O642" s="57">
        <v>34.56723</v>
      </c>
      <c r="P642" s="16">
        <f t="shared" si="3"/>
        <v>0.01129333924</v>
      </c>
      <c r="T642" s="89">
        <v>43227.0</v>
      </c>
      <c r="U642" s="57">
        <v>3.684469</v>
      </c>
      <c r="V642" s="16">
        <f t="shared" si="4"/>
        <v>-0.02422883106</v>
      </c>
      <c r="Z642" s="89">
        <v>43227.0</v>
      </c>
      <c r="AA642" s="57">
        <v>4.172143</v>
      </c>
      <c r="AB642" s="16">
        <f t="shared" si="5"/>
        <v>-0.01867811158</v>
      </c>
      <c r="AF642" s="89">
        <v>43227.0</v>
      </c>
      <c r="AG642" s="57">
        <v>15.14035</v>
      </c>
      <c r="AH642" s="16">
        <f t="shared" si="6"/>
        <v>-0.01496836131</v>
      </c>
      <c r="AL642" s="89">
        <v>43227.0</v>
      </c>
      <c r="AM642" s="57">
        <v>12.53105</v>
      </c>
      <c r="AN642" s="16">
        <f t="shared" si="7"/>
        <v>-0.02760350344</v>
      </c>
      <c r="AR642" s="89">
        <v>43227.0</v>
      </c>
      <c r="AS642" s="57">
        <v>2.993275</v>
      </c>
      <c r="AT642" s="16">
        <f t="shared" si="8"/>
        <v>-0.01457751382</v>
      </c>
      <c r="AX642" s="89">
        <v>43227.0</v>
      </c>
      <c r="AY642" s="57">
        <v>0.356349</v>
      </c>
      <c r="AZ642" s="16">
        <f t="shared" si="9"/>
        <v>-0.0568011879</v>
      </c>
      <c r="BD642" s="89">
        <v>43227.0</v>
      </c>
      <c r="BE642" s="57">
        <v>1.970089</v>
      </c>
      <c r="BF642" s="16">
        <f t="shared" si="10"/>
        <v>-0.03999998051</v>
      </c>
    </row>
    <row r="643" ht="15.75" customHeight="1">
      <c r="B643" s="89">
        <v>43228.0</v>
      </c>
      <c r="C643" s="57">
        <v>8.86253</v>
      </c>
      <c r="D643" s="16">
        <f t="shared" si="1"/>
        <v>-0.02079217176</v>
      </c>
      <c r="H643" s="89">
        <v>43228.0</v>
      </c>
      <c r="I643" s="57">
        <v>9.10778</v>
      </c>
      <c r="J643" s="16">
        <f t="shared" si="2"/>
        <v>0.0007946774194</v>
      </c>
      <c r="N643" s="89">
        <v>43228.0</v>
      </c>
      <c r="O643" s="57">
        <v>33.81451</v>
      </c>
      <c r="P643" s="16">
        <f t="shared" si="3"/>
        <v>-0.02177553712</v>
      </c>
      <c r="T643" s="89">
        <v>43228.0</v>
      </c>
      <c r="U643" s="57">
        <v>3.676151</v>
      </c>
      <c r="V643" s="16">
        <f t="shared" si="4"/>
        <v>-0.002257584471</v>
      </c>
      <c r="Z643" s="89">
        <v>43228.0</v>
      </c>
      <c r="AA643" s="57">
        <v>4.123274</v>
      </c>
      <c r="AB643" s="16">
        <f t="shared" si="5"/>
        <v>-0.01171316515</v>
      </c>
      <c r="AF643" s="89">
        <v>43228.0</v>
      </c>
      <c r="AG643" s="57">
        <v>14.64482</v>
      </c>
      <c r="AH643" s="16">
        <f t="shared" si="6"/>
        <v>-0.03272909807</v>
      </c>
      <c r="AL643" s="89">
        <v>43228.0</v>
      </c>
      <c r="AM643" s="57">
        <v>11.96513</v>
      </c>
      <c r="AN643" s="16">
        <f t="shared" si="7"/>
        <v>-0.04516141904</v>
      </c>
      <c r="AR643" s="89">
        <v>43228.0</v>
      </c>
      <c r="AS643" s="57">
        <v>2.966707</v>
      </c>
      <c r="AT643" s="16">
        <f t="shared" si="8"/>
        <v>-0.008875896802</v>
      </c>
      <c r="AX643" s="89">
        <v>43228.0</v>
      </c>
      <c r="AY643" s="57">
        <v>0.336401</v>
      </c>
      <c r="AZ643" s="16">
        <f t="shared" si="9"/>
        <v>-0.05597882974</v>
      </c>
      <c r="BD643" s="89">
        <v>43228.0</v>
      </c>
      <c r="BE643" s="57">
        <v>1.822332</v>
      </c>
      <c r="BF643" s="16">
        <f t="shared" si="10"/>
        <v>-0.07500016497</v>
      </c>
    </row>
    <row r="644" ht="15.75" customHeight="1">
      <c r="B644" s="89">
        <v>43229.0</v>
      </c>
      <c r="C644" s="57">
        <v>8.61162</v>
      </c>
      <c r="D644" s="16">
        <f t="shared" si="1"/>
        <v>-0.02831132871</v>
      </c>
      <c r="H644" s="89">
        <v>43229.0</v>
      </c>
      <c r="I644" s="57">
        <v>9.483956</v>
      </c>
      <c r="J644" s="16">
        <f t="shared" si="2"/>
        <v>0.04130271043</v>
      </c>
      <c r="N644" s="89">
        <v>43229.0</v>
      </c>
      <c r="O644" s="57">
        <v>33.77591</v>
      </c>
      <c r="P644" s="16">
        <f t="shared" si="3"/>
        <v>-0.00114152179</v>
      </c>
      <c r="T644" s="89">
        <v>43229.0</v>
      </c>
      <c r="U644" s="57">
        <v>3.667834</v>
      </c>
      <c r="V644" s="16">
        <f t="shared" si="4"/>
        <v>-0.002262420668</v>
      </c>
      <c r="Z644" s="89">
        <v>43229.0</v>
      </c>
      <c r="AA644" s="57">
        <v>4.043863</v>
      </c>
      <c r="AB644" s="16">
        <f t="shared" si="5"/>
        <v>-0.01925921004</v>
      </c>
      <c r="AF644" s="89">
        <v>43229.0</v>
      </c>
      <c r="AG644" s="57">
        <v>15.02532</v>
      </c>
      <c r="AH644" s="16">
        <f t="shared" si="6"/>
        <v>0.02598188301</v>
      </c>
      <c r="AL644" s="89">
        <v>43229.0</v>
      </c>
      <c r="AM644" s="57">
        <v>12.04598</v>
      </c>
      <c r="AN644" s="16">
        <f t="shared" si="7"/>
        <v>0.006757135108</v>
      </c>
      <c r="AR644" s="89">
        <v>43229.0</v>
      </c>
      <c r="AS644" s="57">
        <v>2.975563</v>
      </c>
      <c r="AT644" s="16">
        <f t="shared" si="8"/>
        <v>0.002985127955</v>
      </c>
      <c r="AX644" s="89">
        <v>43229.0</v>
      </c>
      <c r="AY644" s="57">
        <v>0.363603</v>
      </c>
      <c r="AZ644" s="16">
        <f t="shared" si="9"/>
        <v>0.08086182859</v>
      </c>
      <c r="BD644" s="89">
        <v>43229.0</v>
      </c>
      <c r="BE644" s="57">
        <v>1.797705</v>
      </c>
      <c r="BF644" s="16">
        <f t="shared" si="10"/>
        <v>-0.01351400294</v>
      </c>
    </row>
    <row r="645" ht="15.75" customHeight="1">
      <c r="B645" s="89">
        <v>43230.0</v>
      </c>
      <c r="C645" s="57">
        <v>8.871492</v>
      </c>
      <c r="D645" s="16">
        <f t="shared" si="1"/>
        <v>0.03017690051</v>
      </c>
      <c r="H645" s="89">
        <v>43230.0</v>
      </c>
      <c r="I645" s="57">
        <v>9.541828</v>
      </c>
      <c r="J645" s="16">
        <f t="shared" si="2"/>
        <v>0.006102094949</v>
      </c>
      <c r="N645" s="89">
        <v>43230.0</v>
      </c>
      <c r="O645" s="57">
        <v>34.64443</v>
      </c>
      <c r="P645" s="16">
        <f t="shared" si="3"/>
        <v>0.02571418505</v>
      </c>
      <c r="T645" s="89">
        <v>43230.0</v>
      </c>
      <c r="U645" s="57">
        <v>3.70942</v>
      </c>
      <c r="V645" s="16">
        <f t="shared" si="4"/>
        <v>0.01133802675</v>
      </c>
      <c r="Z645" s="89">
        <v>43230.0</v>
      </c>
      <c r="AA645" s="57">
        <v>3.97056</v>
      </c>
      <c r="AB645" s="16">
        <f t="shared" si="5"/>
        <v>-0.01812697413</v>
      </c>
      <c r="AF645" s="89">
        <v>43230.0</v>
      </c>
      <c r="AG645" s="57">
        <v>15.1315</v>
      </c>
      <c r="AH645" s="16">
        <f t="shared" si="6"/>
        <v>0.007066738013</v>
      </c>
      <c r="AL645" s="89">
        <v>43230.0</v>
      </c>
      <c r="AM645" s="57">
        <v>11.97322</v>
      </c>
      <c r="AN645" s="16">
        <f t="shared" si="7"/>
        <v>-0.006040189341</v>
      </c>
      <c r="AR645" s="89">
        <v>43230.0</v>
      </c>
      <c r="AS645" s="57">
        <v>2.975563</v>
      </c>
      <c r="AT645" s="16">
        <f t="shared" si="8"/>
        <v>0</v>
      </c>
      <c r="AX645" s="89">
        <v>43230.0</v>
      </c>
      <c r="AY645" s="57">
        <v>0.356651</v>
      </c>
      <c r="AZ645" s="16">
        <f t="shared" si="9"/>
        <v>-0.01911975424</v>
      </c>
      <c r="BD645" s="89">
        <v>43230.0</v>
      </c>
      <c r="BE645" s="57">
        <v>1.871584</v>
      </c>
      <c r="BF645" s="16">
        <f t="shared" si="10"/>
        <v>0.04109628665</v>
      </c>
    </row>
    <row r="646" ht="15.75" customHeight="1">
      <c r="B646" s="89">
        <v>43231.0</v>
      </c>
      <c r="C646" s="57">
        <v>9.382276</v>
      </c>
      <c r="D646" s="16">
        <f t="shared" si="1"/>
        <v>0.05757588464</v>
      </c>
      <c r="H646" s="89">
        <v>43231.0</v>
      </c>
      <c r="I646" s="57">
        <v>9.476722</v>
      </c>
      <c r="J646" s="16">
        <f t="shared" si="2"/>
        <v>-0.006823220875</v>
      </c>
      <c r="N646" s="89">
        <v>43231.0</v>
      </c>
      <c r="O646" s="57">
        <v>34.64443</v>
      </c>
      <c r="P646" s="16">
        <f t="shared" si="3"/>
        <v>0</v>
      </c>
      <c r="T646" s="89">
        <v>43231.0</v>
      </c>
      <c r="U646" s="57">
        <v>3.617932</v>
      </c>
      <c r="V646" s="16">
        <f t="shared" si="4"/>
        <v>-0.02466369405</v>
      </c>
      <c r="Z646" s="89">
        <v>43231.0</v>
      </c>
      <c r="AA646" s="57">
        <v>3.958343</v>
      </c>
      <c r="AB646" s="16">
        <f t="shared" si="5"/>
        <v>-0.003076895954</v>
      </c>
      <c r="AF646" s="89">
        <v>43231.0</v>
      </c>
      <c r="AG646" s="57">
        <v>15.12265</v>
      </c>
      <c r="AH646" s="16">
        <f t="shared" si="6"/>
        <v>-0.0005848726167</v>
      </c>
      <c r="AL646" s="89">
        <v>43231.0</v>
      </c>
      <c r="AM646" s="57">
        <v>11.96513</v>
      </c>
      <c r="AN646" s="16">
        <f t="shared" si="7"/>
        <v>-0.000675674547</v>
      </c>
      <c r="AR646" s="89">
        <v>43231.0</v>
      </c>
      <c r="AS646" s="57">
        <v>3.143824</v>
      </c>
      <c r="AT646" s="16">
        <f t="shared" si="8"/>
        <v>0.05654761805</v>
      </c>
      <c r="AX646" s="89">
        <v>43231.0</v>
      </c>
      <c r="AY646" s="57">
        <v>0.3497</v>
      </c>
      <c r="AZ646" s="16">
        <f t="shared" si="9"/>
        <v>-0.01948964113</v>
      </c>
      <c r="BD646" s="89">
        <v>43231.0</v>
      </c>
      <c r="BE646" s="57">
        <v>1.723827</v>
      </c>
      <c r="BF646" s="16">
        <f t="shared" si="10"/>
        <v>-0.07894756527</v>
      </c>
    </row>
    <row r="647" ht="15.75" customHeight="1">
      <c r="B647" s="89">
        <v>43234.0</v>
      </c>
      <c r="C647" s="57">
        <v>9.364353</v>
      </c>
      <c r="D647" s="16">
        <f t="shared" si="1"/>
        <v>-0.001910304067</v>
      </c>
      <c r="H647" s="89">
        <v>43234.0</v>
      </c>
      <c r="I647" s="57">
        <v>9.585235</v>
      </c>
      <c r="J647" s="16">
        <f t="shared" si="2"/>
        <v>0.01145047834</v>
      </c>
      <c r="N647" s="89">
        <v>43234.0</v>
      </c>
      <c r="O647" s="57">
        <v>35.28135</v>
      </c>
      <c r="P647" s="16">
        <f t="shared" si="3"/>
        <v>0.01838448489</v>
      </c>
      <c r="T647" s="89">
        <v>43234.0</v>
      </c>
      <c r="U647" s="57">
        <v>3.70942</v>
      </c>
      <c r="V647" s="16">
        <f t="shared" si="4"/>
        <v>0.02528737411</v>
      </c>
      <c r="Z647" s="89">
        <v>43234.0</v>
      </c>
      <c r="AA647" s="57">
        <v>3.988886</v>
      </c>
      <c r="AB647" s="16">
        <f t="shared" si="5"/>
        <v>0.007716107472</v>
      </c>
      <c r="AF647" s="89">
        <v>43234.0</v>
      </c>
      <c r="AG647" s="57">
        <v>15.41467</v>
      </c>
      <c r="AH647" s="16">
        <f t="shared" si="6"/>
        <v>0.01931010769</v>
      </c>
      <c r="AL647" s="89">
        <v>43234.0</v>
      </c>
      <c r="AM647" s="57">
        <v>12.11065</v>
      </c>
      <c r="AN647" s="16">
        <f t="shared" si="7"/>
        <v>0.01216200743</v>
      </c>
      <c r="AR647" s="89">
        <v>43234.0</v>
      </c>
      <c r="AS647" s="57">
        <v>3.064122</v>
      </c>
      <c r="AT647" s="16">
        <f t="shared" si="8"/>
        <v>-0.0253519281</v>
      </c>
      <c r="AX647" s="89">
        <v>43234.0</v>
      </c>
      <c r="AY647" s="57">
        <v>0.354536</v>
      </c>
      <c r="AZ647" s="16">
        <f t="shared" si="9"/>
        <v>0.01382899628</v>
      </c>
      <c r="BD647" s="89">
        <v>43234.0</v>
      </c>
      <c r="BE647" s="57">
        <v>1.723827</v>
      </c>
      <c r="BF647" s="16">
        <f t="shared" si="10"/>
        <v>0</v>
      </c>
    </row>
    <row r="648" ht="15.75" customHeight="1">
      <c r="B648" s="89">
        <v>43235.0</v>
      </c>
      <c r="C648" s="57">
        <v>8.961103</v>
      </c>
      <c r="D648" s="16">
        <f t="shared" si="1"/>
        <v>-0.04306223826</v>
      </c>
      <c r="H648" s="89">
        <v>43235.0</v>
      </c>
      <c r="I648" s="57">
        <v>9.411615</v>
      </c>
      <c r="J648" s="16">
        <f t="shared" si="2"/>
        <v>-0.01811327526</v>
      </c>
      <c r="N648" s="89">
        <v>43235.0</v>
      </c>
      <c r="O648" s="57">
        <v>35.14624</v>
      </c>
      <c r="P648" s="16">
        <f t="shared" si="3"/>
        <v>-0.003829501989</v>
      </c>
      <c r="T648" s="89">
        <v>43235.0</v>
      </c>
      <c r="U648" s="57">
        <v>3.584663</v>
      </c>
      <c r="V648" s="16">
        <f t="shared" si="4"/>
        <v>-0.03363248163</v>
      </c>
      <c r="Z648" s="89">
        <v>43235.0</v>
      </c>
      <c r="AA648" s="57">
        <v>4.05608</v>
      </c>
      <c r="AB648" s="16">
        <f t="shared" si="5"/>
        <v>0.01684530468</v>
      </c>
      <c r="AF648" s="89">
        <v>43235.0</v>
      </c>
      <c r="AG648" s="57">
        <v>15.25539</v>
      </c>
      <c r="AH648" s="16">
        <f t="shared" si="6"/>
        <v>-0.01033301394</v>
      </c>
      <c r="AL648" s="89">
        <v>43235.0</v>
      </c>
      <c r="AM648" s="57">
        <v>11.74685</v>
      </c>
      <c r="AN648" s="16">
        <f t="shared" si="7"/>
        <v>-0.03003967582</v>
      </c>
      <c r="AR648" s="89">
        <v>43235.0</v>
      </c>
      <c r="AS648" s="57">
        <v>3.196959</v>
      </c>
      <c r="AT648" s="16">
        <f t="shared" si="8"/>
        <v>0.0433523861</v>
      </c>
      <c r="AX648" s="89">
        <v>43235.0</v>
      </c>
      <c r="AY648" s="57">
        <v>0.347584</v>
      </c>
      <c r="AZ648" s="16">
        <f t="shared" si="9"/>
        <v>-0.01960872803</v>
      </c>
      <c r="BD648" s="89">
        <v>43235.0</v>
      </c>
      <c r="BE648" s="57">
        <v>1.682784</v>
      </c>
      <c r="BF648" s="16">
        <f t="shared" si="10"/>
        <v>-0.02380923376</v>
      </c>
    </row>
    <row r="649" ht="15.75" customHeight="1">
      <c r="B649" s="89">
        <v>43236.0</v>
      </c>
      <c r="C649" s="57">
        <v>9.140326</v>
      </c>
      <c r="D649" s="16">
        <f t="shared" si="1"/>
        <v>0.0200001049</v>
      </c>
      <c r="H649" s="89">
        <v>43236.0</v>
      </c>
      <c r="I649" s="57">
        <v>9.404382</v>
      </c>
      <c r="J649" s="16">
        <f t="shared" si="2"/>
        <v>-0.0007685184742</v>
      </c>
      <c r="N649" s="89">
        <v>43236.0</v>
      </c>
      <c r="O649" s="57">
        <v>35.62877</v>
      </c>
      <c r="P649" s="16">
        <f t="shared" si="3"/>
        <v>0.01372920688</v>
      </c>
      <c r="T649" s="89">
        <v>43236.0</v>
      </c>
      <c r="U649" s="57">
        <v>3.592981</v>
      </c>
      <c r="V649" s="16">
        <f t="shared" si="4"/>
        <v>0.00232044128</v>
      </c>
      <c r="Z649" s="89">
        <v>43236.0</v>
      </c>
      <c r="AA649" s="57">
        <v>4.05608</v>
      </c>
      <c r="AB649" s="16">
        <f t="shared" si="5"/>
        <v>0</v>
      </c>
      <c r="AF649" s="89">
        <v>43236.0</v>
      </c>
      <c r="AG649" s="57">
        <v>14.87489</v>
      </c>
      <c r="AH649" s="16">
        <f t="shared" si="6"/>
        <v>-0.0249420041</v>
      </c>
      <c r="AL649" s="89">
        <v>43236.0</v>
      </c>
      <c r="AM649" s="57">
        <v>11.75493</v>
      </c>
      <c r="AN649" s="16">
        <f t="shared" si="7"/>
        <v>0.0006878439752</v>
      </c>
      <c r="AR649" s="89">
        <v>43236.0</v>
      </c>
      <c r="AS649" s="57">
        <v>3.232383</v>
      </c>
      <c r="AT649" s="16">
        <f t="shared" si="8"/>
        <v>0.01108052997</v>
      </c>
      <c r="AX649" s="89">
        <v>43236.0</v>
      </c>
      <c r="AY649" s="57">
        <v>0.351815</v>
      </c>
      <c r="AZ649" s="16">
        <f t="shared" si="9"/>
        <v>0.01217259713</v>
      </c>
      <c r="BD649" s="89">
        <v>43236.0</v>
      </c>
      <c r="BE649" s="57">
        <v>1.535027</v>
      </c>
      <c r="BF649" s="16">
        <f t="shared" si="10"/>
        <v>-0.08780508966</v>
      </c>
    </row>
    <row r="650" ht="15.75" customHeight="1">
      <c r="B650" s="89">
        <v>43237.0</v>
      </c>
      <c r="C650" s="57">
        <v>9.229937</v>
      </c>
      <c r="D650" s="16">
        <f t="shared" si="1"/>
        <v>0.009803917278</v>
      </c>
      <c r="H650" s="89">
        <v>43237.0</v>
      </c>
      <c r="I650" s="57">
        <v>9.404382</v>
      </c>
      <c r="J650" s="16">
        <f t="shared" si="2"/>
        <v>0</v>
      </c>
      <c r="N650" s="89">
        <v>43237.0</v>
      </c>
      <c r="O650" s="57">
        <v>35.22345</v>
      </c>
      <c r="P650" s="16">
        <f t="shared" si="3"/>
        <v>-0.01137619963</v>
      </c>
      <c r="T650" s="89">
        <v>43237.0</v>
      </c>
      <c r="U650" s="57">
        <v>3.543078</v>
      </c>
      <c r="V650" s="16">
        <f t="shared" si="4"/>
        <v>-0.01388902418</v>
      </c>
      <c r="Z650" s="89">
        <v>43237.0</v>
      </c>
      <c r="AA650" s="57">
        <v>4.043863</v>
      </c>
      <c r="AB650" s="16">
        <f t="shared" si="5"/>
        <v>-0.003012021459</v>
      </c>
      <c r="AF650" s="89">
        <v>43237.0</v>
      </c>
      <c r="AG650" s="57">
        <v>14.7687</v>
      </c>
      <c r="AH650" s="16">
        <f t="shared" si="6"/>
        <v>-0.007138876321</v>
      </c>
      <c r="AL650" s="89">
        <v>43237.0</v>
      </c>
      <c r="AM650" s="57">
        <v>11.71451</v>
      </c>
      <c r="AN650" s="16">
        <f t="shared" si="7"/>
        <v>-0.003438557269</v>
      </c>
      <c r="AR650" s="89">
        <v>43237.0</v>
      </c>
      <c r="AS650" s="57">
        <v>3.356365</v>
      </c>
      <c r="AT650" s="16">
        <f t="shared" si="8"/>
        <v>0.03835622202</v>
      </c>
      <c r="AX650" s="89">
        <v>43237.0</v>
      </c>
      <c r="AY650" s="57">
        <v>0.35514</v>
      </c>
      <c r="AZ650" s="16">
        <f t="shared" si="9"/>
        <v>0.009450989867</v>
      </c>
      <c r="BD650" s="89">
        <v>43237.0</v>
      </c>
      <c r="BE650" s="57">
        <v>1.559654</v>
      </c>
      <c r="BF650" s="16">
        <f t="shared" si="10"/>
        <v>0.01604336601</v>
      </c>
    </row>
    <row r="651" ht="15.75" customHeight="1">
      <c r="B651" s="89">
        <v>43238.0</v>
      </c>
      <c r="C651" s="57">
        <v>9.220975</v>
      </c>
      <c r="D651" s="16">
        <f t="shared" si="1"/>
        <v>-0.0009709708744</v>
      </c>
      <c r="H651" s="89">
        <v>43238.0</v>
      </c>
      <c r="I651" s="57">
        <v>9.426084</v>
      </c>
      <c r="J651" s="16">
        <f t="shared" si="2"/>
        <v>0.002307647648</v>
      </c>
      <c r="N651" s="89">
        <v>43238.0</v>
      </c>
      <c r="O651" s="57">
        <v>35.41646</v>
      </c>
      <c r="P651" s="16">
        <f t="shared" si="3"/>
        <v>0.005479588172</v>
      </c>
      <c r="T651" s="89">
        <v>43238.0</v>
      </c>
      <c r="U651" s="57">
        <v>3.559712</v>
      </c>
      <c r="V651" s="16">
        <f t="shared" si="4"/>
        <v>0.004694787978</v>
      </c>
      <c r="Z651" s="89">
        <v>43238.0</v>
      </c>
      <c r="AA651" s="57">
        <v>4.037755</v>
      </c>
      <c r="AB651" s="16">
        <f t="shared" si="5"/>
        <v>-0.001510436926</v>
      </c>
      <c r="AF651" s="89">
        <v>43238.0</v>
      </c>
      <c r="AG651" s="57">
        <v>14.90143</v>
      </c>
      <c r="AH651" s="16">
        <f t="shared" si="6"/>
        <v>0.008987250063</v>
      </c>
      <c r="AL651" s="89">
        <v>43238.0</v>
      </c>
      <c r="AM651" s="57">
        <v>11.78727</v>
      </c>
      <c r="AN651" s="16">
        <f t="shared" si="7"/>
        <v>0.006211100592</v>
      </c>
      <c r="AR651" s="89">
        <v>43238.0</v>
      </c>
      <c r="AS651" s="57">
        <v>3.391788</v>
      </c>
      <c r="AT651" s="16">
        <f t="shared" si="8"/>
        <v>0.01055397729</v>
      </c>
      <c r="AX651" s="89">
        <v>43238.0</v>
      </c>
      <c r="AY651" s="57">
        <v>0.352117</v>
      </c>
      <c r="AZ651" s="16">
        <f t="shared" si="9"/>
        <v>-0.008512136059</v>
      </c>
      <c r="BD651" s="89">
        <v>43238.0</v>
      </c>
      <c r="BE651" s="57">
        <v>1.535027</v>
      </c>
      <c r="BF651" s="16">
        <f t="shared" si="10"/>
        <v>-0.01579004061</v>
      </c>
    </row>
    <row r="652" ht="15.75" customHeight="1">
      <c r="B652" s="89">
        <v>43241.0</v>
      </c>
      <c r="C652" s="57">
        <v>8.979027</v>
      </c>
      <c r="D652" s="16">
        <f t="shared" si="1"/>
        <v>-0.02623887387</v>
      </c>
      <c r="H652" s="89">
        <v>43241.0</v>
      </c>
      <c r="I652" s="57">
        <v>9.404382</v>
      </c>
      <c r="J652" s="16">
        <f t="shared" si="2"/>
        <v>-0.00230233467</v>
      </c>
      <c r="N652" s="89">
        <v>43241.0</v>
      </c>
      <c r="O652" s="57">
        <v>35.60946</v>
      </c>
      <c r="P652" s="16">
        <f t="shared" si="3"/>
        <v>0.005449443564</v>
      </c>
      <c r="T652" s="89">
        <v>43241.0</v>
      </c>
      <c r="U652" s="57">
        <v>3.518127</v>
      </c>
      <c r="V652" s="16">
        <f t="shared" si="4"/>
        <v>-0.01168212485</v>
      </c>
      <c r="Z652" s="89">
        <v>43241.0</v>
      </c>
      <c r="AA652" s="57">
        <v>4.062189</v>
      </c>
      <c r="AB652" s="16">
        <f t="shared" si="5"/>
        <v>0.006051382513</v>
      </c>
      <c r="AF652" s="89">
        <v>43241.0</v>
      </c>
      <c r="AG652" s="57">
        <v>14.98992</v>
      </c>
      <c r="AH652" s="16">
        <f t="shared" si="6"/>
        <v>0.005938356252</v>
      </c>
      <c r="AL652" s="89">
        <v>43241.0</v>
      </c>
      <c r="AM652" s="57">
        <v>12.00555</v>
      </c>
      <c r="AN652" s="16">
        <f t="shared" si="7"/>
        <v>0.01851828286</v>
      </c>
      <c r="AR652" s="89">
        <v>43241.0</v>
      </c>
      <c r="AS652" s="57">
        <v>3.444923</v>
      </c>
      <c r="AT652" s="16">
        <f t="shared" si="8"/>
        <v>0.01566577864</v>
      </c>
      <c r="AX652" s="89">
        <v>43241.0</v>
      </c>
      <c r="AY652" s="57">
        <v>0.361487</v>
      </c>
      <c r="AZ652" s="16">
        <f t="shared" si="9"/>
        <v>0.02661047322</v>
      </c>
      <c r="BD652" s="89">
        <v>43241.0</v>
      </c>
      <c r="BE652" s="57">
        <v>1.526818</v>
      </c>
      <c r="BF652" s="16">
        <f t="shared" si="10"/>
        <v>-0.005347788671</v>
      </c>
    </row>
    <row r="653" ht="15.75" customHeight="1">
      <c r="B653" s="89">
        <v>43242.0</v>
      </c>
      <c r="C653" s="57">
        <v>9.131365</v>
      </c>
      <c r="D653" s="16">
        <f t="shared" si="1"/>
        <v>0.01696598084</v>
      </c>
      <c r="H653" s="89">
        <v>43242.0</v>
      </c>
      <c r="I653" s="57">
        <v>9.411615</v>
      </c>
      <c r="J653" s="16">
        <f t="shared" si="2"/>
        <v>0.0007691095491</v>
      </c>
      <c r="N653" s="89">
        <v>43242.0</v>
      </c>
      <c r="O653" s="57">
        <v>35.59016</v>
      </c>
      <c r="P653" s="16">
        <f t="shared" si="3"/>
        <v>-0.0005419908081</v>
      </c>
      <c r="T653" s="89">
        <v>43242.0</v>
      </c>
      <c r="U653" s="57">
        <v>3.576347</v>
      </c>
      <c r="V653" s="16">
        <f t="shared" si="4"/>
        <v>0.01654857826</v>
      </c>
      <c r="Z653" s="89">
        <v>43242.0</v>
      </c>
      <c r="AA653" s="57">
        <v>4.05608</v>
      </c>
      <c r="AB653" s="16">
        <f t="shared" si="5"/>
        <v>-0.001503868973</v>
      </c>
      <c r="AF653" s="89">
        <v>43242.0</v>
      </c>
      <c r="AG653" s="57">
        <v>14.97222</v>
      </c>
      <c r="AH653" s="16">
        <f t="shared" si="6"/>
        <v>-0.001180793493</v>
      </c>
      <c r="AL653" s="89">
        <v>43242.0</v>
      </c>
      <c r="AM653" s="57">
        <v>12.22384</v>
      </c>
      <c r="AN653" s="16">
        <f t="shared" si="7"/>
        <v>0.01818242396</v>
      </c>
      <c r="AR653" s="89">
        <v>43242.0</v>
      </c>
      <c r="AS653" s="57">
        <v>3.453779</v>
      </c>
      <c r="AT653" s="16">
        <f t="shared" si="8"/>
        <v>0.002570739607</v>
      </c>
      <c r="AX653" s="89">
        <v>43242.0</v>
      </c>
      <c r="AY653" s="57">
        <v>0.362092</v>
      </c>
      <c r="AZ653" s="16">
        <f t="shared" si="9"/>
        <v>0.001673642482</v>
      </c>
      <c r="BD653" s="89">
        <v>43242.0</v>
      </c>
      <c r="BE653" s="57">
        <v>1.477566</v>
      </c>
      <c r="BF653" s="16">
        <f t="shared" si="10"/>
        <v>-0.03225793775</v>
      </c>
    </row>
    <row r="654" ht="15.75" customHeight="1">
      <c r="B654" s="89">
        <v>43243.0</v>
      </c>
      <c r="C654" s="57">
        <v>9.050714</v>
      </c>
      <c r="D654" s="16">
        <f t="shared" si="1"/>
        <v>-0.008832304918</v>
      </c>
      <c r="H654" s="89">
        <v>43243.0</v>
      </c>
      <c r="I654" s="57">
        <v>9.230762</v>
      </c>
      <c r="J654" s="16">
        <f t="shared" si="2"/>
        <v>-0.0192159369</v>
      </c>
      <c r="N654" s="89">
        <v>43243.0</v>
      </c>
      <c r="O654" s="57">
        <v>35.12695</v>
      </c>
      <c r="P654" s="16">
        <f t="shared" si="3"/>
        <v>-0.01301511429</v>
      </c>
      <c r="T654" s="89">
        <v>43243.0</v>
      </c>
      <c r="U654" s="57">
        <v>3.476542</v>
      </c>
      <c r="V654" s="16">
        <f t="shared" si="4"/>
        <v>-0.02790696764</v>
      </c>
      <c r="Z654" s="89">
        <v>43243.0</v>
      </c>
      <c r="AA654" s="57">
        <v>3.988886</v>
      </c>
      <c r="AB654" s="16">
        <f t="shared" si="5"/>
        <v>-0.0165662413</v>
      </c>
      <c r="AF654" s="89">
        <v>43243.0</v>
      </c>
      <c r="AG654" s="57">
        <v>14.55633</v>
      </c>
      <c r="AH654" s="16">
        <f t="shared" si="6"/>
        <v>-0.02777744383</v>
      </c>
      <c r="AL654" s="89">
        <v>43243.0</v>
      </c>
      <c r="AM654" s="57">
        <v>12.14299</v>
      </c>
      <c r="AN654" s="16">
        <f t="shared" si="7"/>
        <v>-0.00661412453</v>
      </c>
      <c r="AR654" s="89">
        <v>43243.0</v>
      </c>
      <c r="AS654" s="57">
        <v>3.436068</v>
      </c>
      <c r="AT654" s="16">
        <f t="shared" si="8"/>
        <v>-0.005128006164</v>
      </c>
      <c r="AX654" s="89">
        <v>43243.0</v>
      </c>
      <c r="AY654" s="57">
        <v>0.357558</v>
      </c>
      <c r="AZ654" s="16">
        <f t="shared" si="9"/>
        <v>-0.01252167957</v>
      </c>
      <c r="BD654" s="89">
        <v>43243.0</v>
      </c>
      <c r="BE654" s="57">
        <v>1.338019</v>
      </c>
      <c r="BF654" s="16">
        <f t="shared" si="10"/>
        <v>-0.09444383533</v>
      </c>
    </row>
    <row r="655" ht="15.75" customHeight="1">
      <c r="B655" s="89">
        <v>43244.0</v>
      </c>
      <c r="C655" s="57">
        <v>8.871492</v>
      </c>
      <c r="D655" s="16">
        <f t="shared" si="1"/>
        <v>-0.01980197363</v>
      </c>
      <c r="H655" s="89">
        <v>43244.0</v>
      </c>
      <c r="I655" s="57">
        <v>9.404382</v>
      </c>
      <c r="J655" s="16">
        <f t="shared" si="2"/>
        <v>0.01880884807</v>
      </c>
      <c r="N655" s="89">
        <v>43244.0</v>
      </c>
      <c r="O655" s="57">
        <v>35.82177</v>
      </c>
      <c r="P655" s="16">
        <f t="shared" si="3"/>
        <v>0.01978025419</v>
      </c>
      <c r="T655" s="89">
        <v>43244.0</v>
      </c>
      <c r="U655" s="57">
        <v>3.36842</v>
      </c>
      <c r="V655" s="16">
        <f t="shared" si="4"/>
        <v>-0.03110044406</v>
      </c>
      <c r="Z655" s="89">
        <v>43244.0</v>
      </c>
      <c r="AA655" s="57">
        <v>3.921692</v>
      </c>
      <c r="AB655" s="16">
        <f t="shared" si="5"/>
        <v>-0.01684530468</v>
      </c>
      <c r="AF655" s="89">
        <v>43244.0</v>
      </c>
      <c r="AG655" s="57">
        <v>14.44129</v>
      </c>
      <c r="AH655" s="16">
        <f t="shared" si="6"/>
        <v>-0.007903090958</v>
      </c>
      <c r="AL655" s="89">
        <v>43244.0</v>
      </c>
      <c r="AM655" s="57">
        <v>11.97322</v>
      </c>
      <c r="AN655" s="16">
        <f t="shared" si="7"/>
        <v>-0.01398090586</v>
      </c>
      <c r="AR655" s="89">
        <v>43244.0</v>
      </c>
      <c r="AS655" s="57">
        <v>3.4095</v>
      </c>
      <c r="AT655" s="16">
        <f t="shared" si="8"/>
        <v>-0.007732093777</v>
      </c>
      <c r="AX655" s="89">
        <v>43244.0</v>
      </c>
      <c r="AY655" s="57">
        <v>0.355745</v>
      </c>
      <c r="AZ655" s="16">
        <f t="shared" si="9"/>
        <v>-0.005070506044</v>
      </c>
      <c r="BD655" s="89">
        <v>43244.0</v>
      </c>
      <c r="BE655" s="57">
        <v>1.272349</v>
      </c>
      <c r="BF655" s="16">
        <f t="shared" si="10"/>
        <v>-0.04908002054</v>
      </c>
    </row>
    <row r="656" ht="15.75" customHeight="1">
      <c r="B656" s="89">
        <v>43245.0</v>
      </c>
      <c r="C656" s="57">
        <v>9.220975</v>
      </c>
      <c r="D656" s="16">
        <f t="shared" si="1"/>
        <v>0.03939393734</v>
      </c>
      <c r="H656" s="89">
        <v>43245.0</v>
      </c>
      <c r="I656" s="57">
        <v>9.216291</v>
      </c>
      <c r="J656" s="16">
        <f t="shared" si="2"/>
        <v>-0.02000035728</v>
      </c>
      <c r="N656" s="89">
        <v>43245.0</v>
      </c>
      <c r="O656" s="57">
        <v>35.52352</v>
      </c>
      <c r="P656" s="16">
        <f t="shared" si="3"/>
        <v>-0.008325942576</v>
      </c>
      <c r="T656" s="89">
        <v>43245.0</v>
      </c>
      <c r="U656" s="57">
        <v>3.476542</v>
      </c>
      <c r="V656" s="16">
        <f t="shared" si="4"/>
        <v>0.03209872878</v>
      </c>
      <c r="Z656" s="89">
        <v>43245.0</v>
      </c>
      <c r="AA656" s="57">
        <v>3.946126</v>
      </c>
      <c r="AB656" s="16">
        <f t="shared" si="5"/>
        <v>0.006230473989</v>
      </c>
      <c r="AF656" s="89">
        <v>43245.0</v>
      </c>
      <c r="AG656" s="57">
        <v>14.65366</v>
      </c>
      <c r="AH656" s="16">
        <f t="shared" si="6"/>
        <v>0.01470574997</v>
      </c>
      <c r="AL656" s="89">
        <v>43245.0</v>
      </c>
      <c r="AM656" s="57">
        <v>12.41786</v>
      </c>
      <c r="AN656" s="16">
        <f t="shared" si="7"/>
        <v>0.03713620897</v>
      </c>
      <c r="AR656" s="89">
        <v>43245.0</v>
      </c>
      <c r="AS656" s="57">
        <v>3.427211</v>
      </c>
      <c r="AT656" s="16">
        <f t="shared" si="8"/>
        <v>0.005194603314</v>
      </c>
      <c r="AX656" s="89">
        <v>43245.0</v>
      </c>
      <c r="AY656" s="57">
        <v>0.353629</v>
      </c>
      <c r="AZ656" s="16">
        <f t="shared" si="9"/>
        <v>-0.005948080788</v>
      </c>
      <c r="BD656" s="89">
        <v>43245.0</v>
      </c>
      <c r="BE656" s="57">
        <v>1.313392</v>
      </c>
      <c r="BF656" s="16">
        <f t="shared" si="10"/>
        <v>0.03225765887</v>
      </c>
    </row>
    <row r="657" ht="15.75" customHeight="1">
      <c r="B657" s="89">
        <v>43248.0</v>
      </c>
      <c r="C657" s="57">
        <v>9.570457</v>
      </c>
      <c r="D657" s="16">
        <f t="shared" si="1"/>
        <v>0.03790076429</v>
      </c>
      <c r="H657" s="89">
        <v>43248.0</v>
      </c>
      <c r="I657" s="57">
        <v>9.570767</v>
      </c>
      <c r="J657" s="16">
        <f t="shared" si="2"/>
        <v>0.03846189318</v>
      </c>
      <c r="N657" s="89">
        <v>43248.0</v>
      </c>
      <c r="O657" s="57">
        <v>35.96829</v>
      </c>
      <c r="P657" s="16">
        <f t="shared" si="3"/>
        <v>0.01252043716</v>
      </c>
      <c r="T657" s="89">
        <v>43248.0</v>
      </c>
      <c r="U657" s="57">
        <v>3.601298</v>
      </c>
      <c r="V657" s="16">
        <f t="shared" si="4"/>
        <v>0.03588508351</v>
      </c>
      <c r="Z657" s="89">
        <v>43248.0</v>
      </c>
      <c r="AA657" s="57">
        <v>4.037755</v>
      </c>
      <c r="AB657" s="16">
        <f t="shared" si="5"/>
        <v>0.02321998841</v>
      </c>
      <c r="AF657" s="89">
        <v>43248.0</v>
      </c>
      <c r="AG657" s="57">
        <v>15.33503</v>
      </c>
      <c r="AH657" s="16">
        <f t="shared" si="6"/>
        <v>0.04649828098</v>
      </c>
      <c r="AL657" s="89">
        <v>43248.0</v>
      </c>
      <c r="AM657" s="57">
        <v>12.77359</v>
      </c>
      <c r="AN657" s="16">
        <f t="shared" si="7"/>
        <v>0.02864664282</v>
      </c>
      <c r="AR657" s="89">
        <v>43248.0</v>
      </c>
      <c r="AS657" s="57">
        <v>3.560049</v>
      </c>
      <c r="AT657" s="16">
        <f t="shared" si="8"/>
        <v>0.03875979623</v>
      </c>
      <c r="AX657" s="89">
        <v>43248.0</v>
      </c>
      <c r="AY657" s="57">
        <v>0.358767</v>
      </c>
      <c r="AZ657" s="16">
        <f t="shared" si="9"/>
        <v>0.01452935138</v>
      </c>
      <c r="BD657" s="89">
        <v>43248.0</v>
      </c>
      <c r="BE657" s="57">
        <v>1.38727</v>
      </c>
      <c r="BF657" s="16">
        <f t="shared" si="10"/>
        <v>0.05624977158</v>
      </c>
    </row>
    <row r="658" ht="15.75" customHeight="1">
      <c r="B658" s="89">
        <v>43249.0</v>
      </c>
      <c r="C658" s="57">
        <v>9.660069</v>
      </c>
      <c r="D658" s="16">
        <f t="shared" si="1"/>
        <v>0.009363398216</v>
      </c>
      <c r="H658" s="89">
        <v>43249.0</v>
      </c>
      <c r="I658" s="57">
        <v>9.332037</v>
      </c>
      <c r="J658" s="16">
        <f t="shared" si="2"/>
        <v>-0.02494366439</v>
      </c>
      <c r="N658" s="89">
        <v>43249.0</v>
      </c>
      <c r="O658" s="57">
        <v>35.38815</v>
      </c>
      <c r="P658" s="16">
        <f t="shared" si="3"/>
        <v>-0.01612920714</v>
      </c>
      <c r="T658" s="89">
        <v>43249.0</v>
      </c>
      <c r="U658" s="57">
        <v>3.501493</v>
      </c>
      <c r="V658" s="16">
        <f t="shared" si="4"/>
        <v>-0.02771361881</v>
      </c>
      <c r="Z658" s="89">
        <v>43249.0</v>
      </c>
      <c r="AA658" s="57">
        <v>4.062189</v>
      </c>
      <c r="AB658" s="16">
        <f t="shared" si="5"/>
        <v>0.006051382513</v>
      </c>
      <c r="AF658" s="89">
        <v>43249.0</v>
      </c>
      <c r="AG658" s="57">
        <v>15.15805</v>
      </c>
      <c r="AH658" s="16">
        <f t="shared" si="6"/>
        <v>-0.01154089689</v>
      </c>
      <c r="AL658" s="89">
        <v>43249.0</v>
      </c>
      <c r="AM658" s="57">
        <v>12.62806</v>
      </c>
      <c r="AN658" s="16">
        <f t="shared" si="7"/>
        <v>-0.01139303829</v>
      </c>
      <c r="AR658" s="89">
        <v>43249.0</v>
      </c>
      <c r="AS658" s="57">
        <v>3.427211</v>
      </c>
      <c r="AT658" s="16">
        <f t="shared" si="8"/>
        <v>-0.03731353136</v>
      </c>
      <c r="AX658" s="89">
        <v>43249.0</v>
      </c>
      <c r="AY658" s="57">
        <v>0.356047</v>
      </c>
      <c r="AZ658" s="16">
        <f t="shared" si="9"/>
        <v>-0.007581522269</v>
      </c>
      <c r="BD658" s="89">
        <v>43249.0</v>
      </c>
      <c r="BE658" s="57">
        <v>1.379062</v>
      </c>
      <c r="BF658" s="16">
        <f t="shared" si="10"/>
        <v>-0.005916656455</v>
      </c>
    </row>
    <row r="659" ht="15.75" customHeight="1">
      <c r="B659" s="89">
        <v>43250.0</v>
      </c>
      <c r="C659" s="57">
        <v>9.445003</v>
      </c>
      <c r="D659" s="16">
        <f t="shared" si="1"/>
        <v>-0.02226340205</v>
      </c>
      <c r="H659" s="89">
        <v>43250.0</v>
      </c>
      <c r="I659" s="57">
        <v>9.10778</v>
      </c>
      <c r="J659" s="16">
        <f t="shared" si="2"/>
        <v>-0.02403087343</v>
      </c>
      <c r="N659" s="89">
        <v>43250.0</v>
      </c>
      <c r="O659" s="57">
        <v>35.44617</v>
      </c>
      <c r="P659" s="16">
        <f t="shared" si="3"/>
        <v>0.001639531877</v>
      </c>
      <c r="T659" s="89">
        <v>43250.0</v>
      </c>
      <c r="U659" s="57">
        <v>3.484859</v>
      </c>
      <c r="V659" s="16">
        <f t="shared" si="4"/>
        <v>-0.004750544982</v>
      </c>
      <c r="Z659" s="89">
        <v>43250.0</v>
      </c>
      <c r="AA659" s="57">
        <v>4.031646</v>
      </c>
      <c r="AB659" s="16">
        <f t="shared" si="5"/>
        <v>-0.00751885252</v>
      </c>
      <c r="AF659" s="89">
        <v>43250.0</v>
      </c>
      <c r="AG659" s="57">
        <v>14.92798</v>
      </c>
      <c r="AH659" s="16">
        <f t="shared" si="6"/>
        <v>-0.0151780737</v>
      </c>
      <c r="AL659" s="89">
        <v>43250.0</v>
      </c>
      <c r="AM659" s="57">
        <v>12.51488</v>
      </c>
      <c r="AN659" s="16">
        <f t="shared" si="7"/>
        <v>-0.008962580159</v>
      </c>
      <c r="AR659" s="89">
        <v>43250.0</v>
      </c>
      <c r="AS659" s="57">
        <v>3.418356</v>
      </c>
      <c r="AT659" s="16">
        <f t="shared" si="8"/>
        <v>-0.002583733537</v>
      </c>
      <c r="AX659" s="89">
        <v>43250.0</v>
      </c>
      <c r="AY659" s="57">
        <v>0.353025</v>
      </c>
      <c r="AZ659" s="16">
        <f t="shared" si="9"/>
        <v>-0.008487643485</v>
      </c>
      <c r="BD659" s="89">
        <v>43250.0</v>
      </c>
      <c r="BE659" s="57">
        <v>1.469358</v>
      </c>
      <c r="BF659" s="16">
        <f t="shared" si="10"/>
        <v>0.06547638902</v>
      </c>
    </row>
    <row r="660" ht="15.75" customHeight="1">
      <c r="B660" s="89">
        <v>43251.0</v>
      </c>
      <c r="C660" s="57">
        <v>9.50773</v>
      </c>
      <c r="D660" s="16">
        <f t="shared" si="1"/>
        <v>0.006641289579</v>
      </c>
      <c r="H660" s="89">
        <v>43251.0</v>
      </c>
      <c r="I660" s="57">
        <v>8.77501</v>
      </c>
      <c r="J660" s="16">
        <f t="shared" si="2"/>
        <v>-0.03653689483</v>
      </c>
      <c r="N660" s="89">
        <v>43251.0</v>
      </c>
      <c r="O660" s="57">
        <v>34.5373</v>
      </c>
      <c r="P660" s="16">
        <f t="shared" si="3"/>
        <v>-0.02564085203</v>
      </c>
      <c r="T660" s="89">
        <v>43251.0</v>
      </c>
      <c r="U660" s="57">
        <v>3.393227</v>
      </c>
      <c r="V660" s="16">
        <f t="shared" si="4"/>
        <v>-0.02629432066</v>
      </c>
      <c r="Z660" s="89">
        <v>43251.0</v>
      </c>
      <c r="AA660" s="57">
        <v>4.01332</v>
      </c>
      <c r="AB660" s="16">
        <f t="shared" si="5"/>
        <v>-0.004545537976</v>
      </c>
      <c r="AF660" s="89">
        <v>43251.0</v>
      </c>
      <c r="AG660" s="57">
        <v>14.72446</v>
      </c>
      <c r="AH660" s="16">
        <f t="shared" si="6"/>
        <v>-0.01363345878</v>
      </c>
      <c r="AL660" s="89">
        <v>43251.0</v>
      </c>
      <c r="AM660" s="57">
        <v>12.43404</v>
      </c>
      <c r="AN660" s="16">
        <f t="shared" si="7"/>
        <v>-0.006459510599</v>
      </c>
      <c r="AR660" s="89">
        <v>43251.0</v>
      </c>
      <c r="AS660" s="57">
        <v>3.436068</v>
      </c>
      <c r="AT660" s="16">
        <f t="shared" si="8"/>
        <v>0.005181438095</v>
      </c>
      <c r="AX660" s="89">
        <v>43251.0</v>
      </c>
      <c r="AY660" s="57">
        <v>0.350002</v>
      </c>
      <c r="AZ660" s="16">
        <f t="shared" si="9"/>
        <v>-0.008563132923</v>
      </c>
      <c r="BD660" s="89">
        <v>43251.0</v>
      </c>
      <c r="BE660" s="57">
        <v>1.379062</v>
      </c>
      <c r="BF660" s="16">
        <f t="shared" si="10"/>
        <v>-0.06145268886</v>
      </c>
    </row>
    <row r="661" ht="15.75" customHeight="1">
      <c r="B661" s="89">
        <v>43252.0</v>
      </c>
      <c r="C661" s="57">
        <v>9.453964</v>
      </c>
      <c r="D661" s="16">
        <f t="shared" si="1"/>
        <v>-0.005654977581</v>
      </c>
      <c r="H661" s="89">
        <v>43252.0</v>
      </c>
      <c r="I661" s="57">
        <v>8.521815</v>
      </c>
      <c r="J661" s="16">
        <f t="shared" si="2"/>
        <v>-0.02885409817</v>
      </c>
      <c r="N661" s="89">
        <v>43252.0</v>
      </c>
      <c r="O661" s="57">
        <v>33.9765</v>
      </c>
      <c r="P661" s="16">
        <f t="shared" si="3"/>
        <v>-0.01623751712</v>
      </c>
      <c r="T661" s="89">
        <v>43252.0</v>
      </c>
      <c r="U661" s="57">
        <v>3.504902</v>
      </c>
      <c r="V661" s="16">
        <f t="shared" si="4"/>
        <v>0.03291114918</v>
      </c>
      <c r="Z661" s="89">
        <v>43252.0</v>
      </c>
      <c r="AA661" s="57">
        <v>3.994995</v>
      </c>
      <c r="AB661" s="16">
        <f t="shared" si="5"/>
        <v>-0.00456604507</v>
      </c>
      <c r="AF661" s="89">
        <v>43252.0</v>
      </c>
      <c r="AG661" s="57">
        <v>14.49439</v>
      </c>
      <c r="AH661" s="16">
        <f t="shared" si="6"/>
        <v>-0.01562502122</v>
      </c>
      <c r="AL661" s="89">
        <v>43252.0</v>
      </c>
      <c r="AM661" s="57">
        <v>12.1915</v>
      </c>
      <c r="AN661" s="16">
        <f t="shared" si="7"/>
        <v>-0.01950612995</v>
      </c>
      <c r="AR661" s="89">
        <v>43252.0</v>
      </c>
      <c r="AS661" s="57">
        <v>3.427211</v>
      </c>
      <c r="AT661" s="16">
        <f t="shared" si="8"/>
        <v>-0.002577655623</v>
      </c>
      <c r="AX661" s="89">
        <v>43252.0</v>
      </c>
      <c r="AY661" s="57">
        <v>0.351815</v>
      </c>
      <c r="AZ661" s="16">
        <f t="shared" si="9"/>
        <v>0.0051799704</v>
      </c>
      <c r="BD661" s="89">
        <v>43252.0</v>
      </c>
      <c r="BE661" s="57">
        <v>1.395479</v>
      </c>
      <c r="BF661" s="16">
        <f t="shared" si="10"/>
        <v>0.0119044684</v>
      </c>
    </row>
    <row r="662" ht="15.75" customHeight="1">
      <c r="B662" s="89">
        <v>43255.0</v>
      </c>
      <c r="C662" s="57">
        <v>9.355392</v>
      </c>
      <c r="D662" s="16">
        <f t="shared" si="1"/>
        <v>-0.01042652585</v>
      </c>
      <c r="H662" s="89">
        <v>43255.0</v>
      </c>
      <c r="I662" s="57">
        <v>8.60139</v>
      </c>
      <c r="J662" s="16">
        <f t="shared" si="2"/>
        <v>0.009337799518</v>
      </c>
      <c r="N662" s="89">
        <v>43255.0</v>
      </c>
      <c r="O662" s="57">
        <v>34.80802</v>
      </c>
      <c r="P662" s="16">
        <f t="shared" si="3"/>
        <v>0.02447338602</v>
      </c>
      <c r="T662" s="89">
        <v>43255.0</v>
      </c>
      <c r="U662" s="57">
        <v>3.522084</v>
      </c>
      <c r="V662" s="16">
        <f t="shared" si="4"/>
        <v>0.004902276868</v>
      </c>
      <c r="Z662" s="89">
        <v>43255.0</v>
      </c>
      <c r="AA662" s="57">
        <v>3.976669</v>
      </c>
      <c r="AB662" s="16">
        <f t="shared" si="5"/>
        <v>-0.004587239784</v>
      </c>
      <c r="AF662" s="89">
        <v>43255.0</v>
      </c>
      <c r="AG662" s="57">
        <v>14.13159</v>
      </c>
      <c r="AH662" s="16">
        <f t="shared" si="6"/>
        <v>-0.02503037382</v>
      </c>
      <c r="AL662" s="89">
        <v>43255.0</v>
      </c>
      <c r="AM662" s="57">
        <v>12.04598</v>
      </c>
      <c r="AN662" s="16">
        <f t="shared" si="7"/>
        <v>-0.01193618505</v>
      </c>
      <c r="AR662" s="89">
        <v>43255.0</v>
      </c>
      <c r="AS662" s="57">
        <v>3.427211</v>
      </c>
      <c r="AT662" s="16">
        <f t="shared" si="8"/>
        <v>0</v>
      </c>
      <c r="AX662" s="89">
        <v>43255.0</v>
      </c>
      <c r="AY662" s="57">
        <v>0.353025</v>
      </c>
      <c r="AZ662" s="16">
        <f t="shared" si="9"/>
        <v>0.003439307591</v>
      </c>
      <c r="BD662" s="89">
        <v>43255.0</v>
      </c>
      <c r="BE662" s="57">
        <v>1.379062</v>
      </c>
      <c r="BF662" s="16">
        <f t="shared" si="10"/>
        <v>-0.01176441924</v>
      </c>
    </row>
    <row r="663" ht="15.75" customHeight="1">
      <c r="B663" s="89">
        <v>43256.0</v>
      </c>
      <c r="C663" s="57">
        <v>9.588381</v>
      </c>
      <c r="D663" s="16">
        <f t="shared" si="1"/>
        <v>0.02490424773</v>
      </c>
      <c r="H663" s="89">
        <v>43256.0</v>
      </c>
      <c r="I663" s="57">
        <v>8.44224</v>
      </c>
      <c r="J663" s="16">
        <f t="shared" si="2"/>
        <v>-0.01850282338</v>
      </c>
      <c r="N663" s="89">
        <v>43256.0</v>
      </c>
      <c r="O663" s="57">
        <v>34.98207</v>
      </c>
      <c r="P663" s="16">
        <f t="shared" si="3"/>
        <v>0.005000284417</v>
      </c>
      <c r="T663" s="89">
        <v>43256.0</v>
      </c>
      <c r="U663" s="57">
        <v>3.479131</v>
      </c>
      <c r="V663" s="16">
        <f t="shared" si="4"/>
        <v>-0.01219533662</v>
      </c>
      <c r="Z663" s="89">
        <v>43256.0</v>
      </c>
      <c r="AA663" s="57">
        <v>3.97056</v>
      </c>
      <c r="AB663" s="16">
        <f t="shared" si="5"/>
        <v>-0.001536210331</v>
      </c>
      <c r="AF663" s="89">
        <v>43256.0</v>
      </c>
      <c r="AG663" s="57">
        <v>13.74224</v>
      </c>
      <c r="AH663" s="16">
        <f t="shared" si="6"/>
        <v>-0.02755174754</v>
      </c>
      <c r="AL663" s="89">
        <v>43256.0</v>
      </c>
      <c r="AM663" s="57">
        <v>11.84386</v>
      </c>
      <c r="AN663" s="16">
        <f t="shared" si="7"/>
        <v>-0.01677904164</v>
      </c>
      <c r="AR663" s="89">
        <v>43256.0</v>
      </c>
      <c r="AS663" s="57">
        <v>3.4095</v>
      </c>
      <c r="AT663" s="16">
        <f t="shared" si="8"/>
        <v>-0.005167758857</v>
      </c>
      <c r="AX663" s="89">
        <v>43256.0</v>
      </c>
      <c r="AY663" s="57">
        <v>0.350909</v>
      </c>
      <c r="AZ663" s="16">
        <f t="shared" si="9"/>
        <v>-0.00599390978</v>
      </c>
      <c r="BD663" s="89">
        <v>43256.0</v>
      </c>
      <c r="BE663" s="57">
        <v>1.321601</v>
      </c>
      <c r="BF663" s="16">
        <f t="shared" si="10"/>
        <v>-0.04166672709</v>
      </c>
    </row>
    <row r="664" ht="15.75" customHeight="1">
      <c r="B664" s="89">
        <v>43257.0</v>
      </c>
      <c r="C664" s="57">
        <v>9.534615</v>
      </c>
      <c r="D664" s="16">
        <f t="shared" si="1"/>
        <v>-0.00560741172</v>
      </c>
      <c r="H664" s="89">
        <v>43257.0</v>
      </c>
      <c r="I664" s="57">
        <v>8.413304</v>
      </c>
      <c r="J664" s="16">
        <f t="shared" si="2"/>
        <v>-0.003427526344</v>
      </c>
      <c r="N664" s="89">
        <v>43257.0</v>
      </c>
      <c r="O664" s="57">
        <v>33.84114</v>
      </c>
      <c r="P664" s="16">
        <f t="shared" si="3"/>
        <v>-0.03261470805</v>
      </c>
      <c r="T664" s="89">
        <v>43257.0</v>
      </c>
      <c r="U664" s="57">
        <v>3.513493</v>
      </c>
      <c r="V664" s="16">
        <f t="shared" si="4"/>
        <v>0.009876604244</v>
      </c>
      <c r="Z664" s="89">
        <v>43257.0</v>
      </c>
      <c r="AA664" s="57">
        <v>3.9278</v>
      </c>
      <c r="AB664" s="16">
        <f t="shared" si="5"/>
        <v>-0.01076926177</v>
      </c>
      <c r="AF664" s="89">
        <v>43257.0</v>
      </c>
      <c r="AG664" s="57">
        <v>13.32634</v>
      </c>
      <c r="AH664" s="16">
        <f t="shared" si="6"/>
        <v>-0.03026435283</v>
      </c>
      <c r="AL664" s="89">
        <v>43257.0</v>
      </c>
      <c r="AM664" s="57">
        <v>12.07831</v>
      </c>
      <c r="AN664" s="16">
        <f t="shared" si="7"/>
        <v>0.01979506681</v>
      </c>
      <c r="AR664" s="89">
        <v>43257.0</v>
      </c>
      <c r="AS664" s="57">
        <v>3.267806</v>
      </c>
      <c r="AT664" s="16">
        <f t="shared" si="8"/>
        <v>-0.0415585863</v>
      </c>
      <c r="AX664" s="89">
        <v>43257.0</v>
      </c>
      <c r="AY664" s="57">
        <v>0.347282</v>
      </c>
      <c r="AZ664" s="16">
        <f t="shared" si="9"/>
        <v>-0.01033601304</v>
      </c>
      <c r="BD664" s="89">
        <v>43257.0</v>
      </c>
      <c r="BE664" s="57">
        <v>1.305183</v>
      </c>
      <c r="BF664" s="16">
        <f t="shared" si="10"/>
        <v>-0.01242281142</v>
      </c>
    </row>
    <row r="665" ht="15.75" customHeight="1">
      <c r="B665" s="89">
        <v>43258.0</v>
      </c>
      <c r="C665" s="57">
        <v>10.12605</v>
      </c>
      <c r="D665" s="16">
        <f t="shared" si="1"/>
        <v>0.06203029698</v>
      </c>
      <c r="H665" s="89">
        <v>43258.0</v>
      </c>
      <c r="I665" s="57">
        <v>8.485644</v>
      </c>
      <c r="J665" s="16">
        <f t="shared" si="2"/>
        <v>0.008598286714</v>
      </c>
      <c r="N665" s="89">
        <v>43258.0</v>
      </c>
      <c r="O665" s="57">
        <v>33.87981</v>
      </c>
      <c r="P665" s="16">
        <f t="shared" si="3"/>
        <v>0.001142692002</v>
      </c>
      <c r="T665" s="89">
        <v>43258.0</v>
      </c>
      <c r="U665" s="57">
        <v>3.565036</v>
      </c>
      <c r="V665" s="16">
        <f t="shared" si="4"/>
        <v>0.01467001642</v>
      </c>
      <c r="Z665" s="89">
        <v>43258.0</v>
      </c>
      <c r="AA665" s="57">
        <v>4.001103</v>
      </c>
      <c r="AB665" s="16">
        <f t="shared" si="5"/>
        <v>0.01866261011</v>
      </c>
      <c r="AF665" s="89">
        <v>43258.0</v>
      </c>
      <c r="AG665" s="57">
        <v>13.58296</v>
      </c>
      <c r="AH665" s="16">
        <f t="shared" si="6"/>
        <v>0.01925660009</v>
      </c>
      <c r="AL665" s="89">
        <v>43258.0</v>
      </c>
      <c r="AM665" s="57">
        <v>11.96513</v>
      </c>
      <c r="AN665" s="16">
        <f t="shared" si="7"/>
        <v>-0.009370516239</v>
      </c>
      <c r="AR665" s="89">
        <v>43258.0</v>
      </c>
      <c r="AS665" s="57">
        <v>3.205815</v>
      </c>
      <c r="AT665" s="16">
        <f t="shared" si="8"/>
        <v>-0.01897022039</v>
      </c>
      <c r="AX665" s="89">
        <v>43258.0</v>
      </c>
      <c r="AY665" s="57">
        <v>0.346375</v>
      </c>
      <c r="AZ665" s="16">
        <f t="shared" si="9"/>
        <v>-0.002611710368</v>
      </c>
      <c r="BD665" s="89">
        <v>43258.0</v>
      </c>
      <c r="BE665" s="57">
        <v>1.321601</v>
      </c>
      <c r="BF665" s="16">
        <f t="shared" si="10"/>
        <v>0.01257907895</v>
      </c>
    </row>
    <row r="666" ht="15.75" customHeight="1">
      <c r="B666" s="89">
        <v>43259.0</v>
      </c>
      <c r="C666" s="57">
        <v>9.857214</v>
      </c>
      <c r="D666" s="16">
        <f t="shared" si="1"/>
        <v>-0.02654895048</v>
      </c>
      <c r="H666" s="89">
        <v>43259.0</v>
      </c>
      <c r="I666" s="57">
        <v>8.435006</v>
      </c>
      <c r="J666" s="16">
        <f t="shared" si="2"/>
        <v>-0.005967490505</v>
      </c>
      <c r="N666" s="89">
        <v>43259.0</v>
      </c>
      <c r="O666" s="57">
        <v>33.76378</v>
      </c>
      <c r="P666" s="16">
        <f t="shared" si="3"/>
        <v>-0.003424753563</v>
      </c>
      <c r="T666" s="89">
        <v>43259.0</v>
      </c>
      <c r="U666" s="57">
        <v>3.728255</v>
      </c>
      <c r="V666" s="16">
        <f t="shared" si="4"/>
        <v>0.04578326839</v>
      </c>
      <c r="Z666" s="89">
        <v>43259.0</v>
      </c>
      <c r="AA666" s="57">
        <v>4.019429</v>
      </c>
      <c r="AB666" s="16">
        <f t="shared" si="5"/>
        <v>0.004580237</v>
      </c>
      <c r="AF666" s="89">
        <v>43259.0</v>
      </c>
      <c r="AG666" s="57">
        <v>13.40598</v>
      </c>
      <c r="AH666" s="16">
        <f t="shared" si="6"/>
        <v>-0.01302956057</v>
      </c>
      <c r="AL666" s="89">
        <v>43259.0</v>
      </c>
      <c r="AM666" s="57">
        <v>11.67409</v>
      </c>
      <c r="AN666" s="16">
        <f t="shared" si="7"/>
        <v>-0.02432401487</v>
      </c>
      <c r="AR666" s="89">
        <v>43259.0</v>
      </c>
      <c r="AS666" s="57">
        <v>3.232383</v>
      </c>
      <c r="AT666" s="16">
        <f t="shared" si="8"/>
        <v>0.008287440167</v>
      </c>
      <c r="AX666" s="89">
        <v>43259.0</v>
      </c>
      <c r="AY666" s="57">
        <v>0.338215</v>
      </c>
      <c r="AZ666" s="16">
        <f t="shared" si="9"/>
        <v>-0.02355828221</v>
      </c>
      <c r="BD666" s="89">
        <v>43259.0</v>
      </c>
      <c r="BE666" s="57">
        <v>1.272349</v>
      </c>
      <c r="BF666" s="16">
        <f t="shared" si="10"/>
        <v>-0.03726692095</v>
      </c>
    </row>
    <row r="667" ht="15.75" customHeight="1">
      <c r="B667" s="89">
        <v>43262.0</v>
      </c>
      <c r="C667" s="57">
        <v>10.02747</v>
      </c>
      <c r="D667" s="16">
        <f t="shared" si="1"/>
        <v>0.01727222317</v>
      </c>
      <c r="H667" s="89">
        <v>43262.0</v>
      </c>
      <c r="I667" s="57">
        <v>8.521815</v>
      </c>
      <c r="J667" s="16">
        <f t="shared" si="2"/>
        <v>0.01029151609</v>
      </c>
      <c r="N667" s="89">
        <v>43262.0</v>
      </c>
      <c r="O667" s="57">
        <v>34.82736</v>
      </c>
      <c r="P667" s="16">
        <f t="shared" si="3"/>
        <v>0.0315006199</v>
      </c>
      <c r="T667" s="89">
        <v>43262.0</v>
      </c>
      <c r="U667" s="57">
        <v>3.865701</v>
      </c>
      <c r="V667" s="16">
        <f t="shared" si="4"/>
        <v>0.03686604055</v>
      </c>
      <c r="Z667" s="89">
        <v>43262.0</v>
      </c>
      <c r="AA667" s="57">
        <v>4.031646</v>
      </c>
      <c r="AB667" s="16">
        <f t="shared" si="5"/>
        <v>0.003039486454</v>
      </c>
      <c r="AF667" s="89">
        <v>43262.0</v>
      </c>
      <c r="AG667" s="57">
        <v>13.94576</v>
      </c>
      <c r="AH667" s="16">
        <f t="shared" si="6"/>
        <v>0.04026412094</v>
      </c>
      <c r="AL667" s="89">
        <v>43262.0</v>
      </c>
      <c r="AM667" s="57">
        <v>11.62558</v>
      </c>
      <c r="AN667" s="16">
        <f t="shared" si="7"/>
        <v>-0.004155356006</v>
      </c>
      <c r="AR667" s="89">
        <v>43262.0</v>
      </c>
      <c r="AS667" s="57">
        <v>3.241239</v>
      </c>
      <c r="AT667" s="16">
        <f t="shared" si="8"/>
        <v>0.00273977434</v>
      </c>
      <c r="AX667" s="89">
        <v>43262.0</v>
      </c>
      <c r="AY667" s="57">
        <v>0.335494</v>
      </c>
      <c r="AZ667" s="16">
        <f t="shared" si="9"/>
        <v>-0.008045178363</v>
      </c>
      <c r="BD667" s="89">
        <v>43262.0</v>
      </c>
      <c r="BE667" s="57">
        <v>1.223096</v>
      </c>
      <c r="BF667" s="16">
        <f t="shared" si="10"/>
        <v>-0.03871029097</v>
      </c>
    </row>
    <row r="668" ht="15.75" customHeight="1">
      <c r="B668" s="89">
        <v>43263.0</v>
      </c>
      <c r="C668" s="57">
        <v>9.884096</v>
      </c>
      <c r="D668" s="16">
        <f t="shared" si="1"/>
        <v>-0.01429812306</v>
      </c>
      <c r="H668" s="89">
        <v>43263.0</v>
      </c>
      <c r="I668" s="57">
        <v>8.44224</v>
      </c>
      <c r="J668" s="16">
        <f t="shared" si="2"/>
        <v>-0.009337799518</v>
      </c>
      <c r="N668" s="89">
        <v>43263.0</v>
      </c>
      <c r="O668" s="57">
        <v>33.20299</v>
      </c>
      <c r="P668" s="16">
        <f t="shared" si="3"/>
        <v>-0.04664062967</v>
      </c>
      <c r="T668" s="89">
        <v>43263.0</v>
      </c>
      <c r="U668" s="57">
        <v>3.693892</v>
      </c>
      <c r="V668" s="16">
        <f t="shared" si="4"/>
        <v>-0.04444446169</v>
      </c>
      <c r="Z668" s="89">
        <v>43263.0</v>
      </c>
      <c r="AA668" s="57">
        <v>3.97056</v>
      </c>
      <c r="AB668" s="16">
        <f t="shared" si="5"/>
        <v>-0.0151516279</v>
      </c>
      <c r="AF668" s="89">
        <v>43263.0</v>
      </c>
      <c r="AG668" s="57">
        <v>13.83072</v>
      </c>
      <c r="AH668" s="16">
        <f t="shared" si="6"/>
        <v>-0.008249102236</v>
      </c>
      <c r="AL668" s="89">
        <v>43263.0</v>
      </c>
      <c r="AM668" s="57">
        <v>11.5609</v>
      </c>
      <c r="AN668" s="16">
        <f t="shared" si="7"/>
        <v>-0.005563593386</v>
      </c>
      <c r="AR668" s="89">
        <v>43263.0</v>
      </c>
      <c r="AS668" s="57">
        <v>3.276662</v>
      </c>
      <c r="AT668" s="16">
        <f t="shared" si="8"/>
        <v>0.01092884542</v>
      </c>
      <c r="AX668" s="89">
        <v>43263.0</v>
      </c>
      <c r="AY668" s="57">
        <v>0.33217</v>
      </c>
      <c r="AZ668" s="16">
        <f t="shared" si="9"/>
        <v>-0.009907777784</v>
      </c>
      <c r="BD668" s="89">
        <v>43263.0</v>
      </c>
      <c r="BE668" s="57">
        <v>1.223096</v>
      </c>
      <c r="BF668" s="16">
        <f t="shared" si="10"/>
        <v>0</v>
      </c>
    </row>
    <row r="669" ht="15.75" customHeight="1">
      <c r="B669" s="89">
        <v>43264.0</v>
      </c>
      <c r="C669" s="57">
        <v>9.740719</v>
      </c>
      <c r="D669" s="16">
        <f t="shared" si="1"/>
        <v>-0.01450582835</v>
      </c>
      <c r="H669" s="89">
        <v>43264.0</v>
      </c>
      <c r="I669" s="57">
        <v>8.217981</v>
      </c>
      <c r="J669" s="16">
        <f t="shared" si="2"/>
        <v>-0.02656392142</v>
      </c>
      <c r="N669" s="89">
        <v>43264.0</v>
      </c>
      <c r="O669" s="57">
        <v>32.29411</v>
      </c>
      <c r="P669" s="16">
        <f t="shared" si="3"/>
        <v>-0.02737343836</v>
      </c>
      <c r="T669" s="89">
        <v>43264.0</v>
      </c>
      <c r="U669" s="57">
        <v>3.590807</v>
      </c>
      <c r="V669" s="16">
        <f t="shared" si="4"/>
        <v>-0.02790687979</v>
      </c>
      <c r="Z669" s="89">
        <v>43264.0</v>
      </c>
      <c r="AA669" s="57">
        <v>3.9278</v>
      </c>
      <c r="AB669" s="16">
        <f t="shared" si="5"/>
        <v>-0.01076926177</v>
      </c>
      <c r="AF669" s="89">
        <v>43264.0</v>
      </c>
      <c r="AG669" s="57">
        <v>13.6449</v>
      </c>
      <c r="AH669" s="16">
        <f t="shared" si="6"/>
        <v>-0.01343530922</v>
      </c>
      <c r="AL669" s="89">
        <v>43264.0</v>
      </c>
      <c r="AM669" s="57">
        <v>11.32645</v>
      </c>
      <c r="AN669" s="16">
        <f t="shared" si="7"/>
        <v>-0.02027956301</v>
      </c>
      <c r="AR669" s="89">
        <v>43264.0</v>
      </c>
      <c r="AS669" s="57">
        <v>3.250095</v>
      </c>
      <c r="AT669" s="16">
        <f t="shared" si="8"/>
        <v>-0.008107946441</v>
      </c>
      <c r="AX669" s="89">
        <v>43264.0</v>
      </c>
      <c r="AY669" s="57">
        <v>0.324009</v>
      </c>
      <c r="AZ669" s="16">
        <f t="shared" si="9"/>
        <v>-0.02456874492</v>
      </c>
      <c r="BD669" s="89">
        <v>43264.0</v>
      </c>
      <c r="BE669" s="57">
        <v>1.173844</v>
      </c>
      <c r="BF669" s="16">
        <f t="shared" si="10"/>
        <v>-0.04026830273</v>
      </c>
    </row>
    <row r="670" ht="15.75" customHeight="1">
      <c r="B670" s="89">
        <v>43265.0</v>
      </c>
      <c r="C670" s="57">
        <v>10.03644</v>
      </c>
      <c r="D670" s="16">
        <f t="shared" si="1"/>
        <v>0.03035925787</v>
      </c>
      <c r="H670" s="89">
        <v>43265.0</v>
      </c>
      <c r="I670" s="57">
        <v>8.398836</v>
      </c>
      <c r="J670" s="16">
        <f t="shared" si="2"/>
        <v>0.02200723024</v>
      </c>
      <c r="N670" s="89">
        <v>43265.0</v>
      </c>
      <c r="O670" s="57">
        <v>33.60908</v>
      </c>
      <c r="P670" s="16">
        <f t="shared" si="3"/>
        <v>0.04071857066</v>
      </c>
      <c r="T670" s="89">
        <v>43265.0</v>
      </c>
      <c r="U670" s="57">
        <v>3.547855</v>
      </c>
      <c r="V670" s="16">
        <f t="shared" si="4"/>
        <v>-0.01196165653</v>
      </c>
      <c r="Z670" s="89">
        <v>43265.0</v>
      </c>
      <c r="AA670" s="57">
        <v>3.84839</v>
      </c>
      <c r="AB670" s="16">
        <f t="shared" si="5"/>
        <v>-0.02021742451</v>
      </c>
      <c r="AF670" s="89">
        <v>43265.0</v>
      </c>
      <c r="AG670" s="57">
        <v>13.76878</v>
      </c>
      <c r="AH670" s="16">
        <f t="shared" si="6"/>
        <v>0.009078849973</v>
      </c>
      <c r="AL670" s="89">
        <v>43265.0</v>
      </c>
      <c r="AM670" s="57">
        <v>11.35879</v>
      </c>
      <c r="AN670" s="16">
        <f t="shared" si="7"/>
        <v>0.002855263564</v>
      </c>
      <c r="AR670" s="89">
        <v>43265.0</v>
      </c>
      <c r="AS670" s="57">
        <v>3.338653</v>
      </c>
      <c r="AT670" s="16">
        <f t="shared" si="8"/>
        <v>0.02724781891</v>
      </c>
      <c r="AX670" s="89">
        <v>43265.0</v>
      </c>
      <c r="AY670" s="57">
        <v>0.33217</v>
      </c>
      <c r="AZ670" s="16">
        <f t="shared" si="9"/>
        <v>0.02518757195</v>
      </c>
      <c r="BD670" s="89">
        <v>43265.0</v>
      </c>
      <c r="BE670" s="57">
        <v>1.14101</v>
      </c>
      <c r="BF670" s="16">
        <f t="shared" si="10"/>
        <v>-0.02797134883</v>
      </c>
    </row>
    <row r="671" ht="15.75" customHeight="1">
      <c r="B671" s="89">
        <v>43266.0</v>
      </c>
      <c r="C671" s="57">
        <v>10.03644</v>
      </c>
      <c r="D671" s="16">
        <f t="shared" si="1"/>
        <v>0</v>
      </c>
      <c r="H671" s="89">
        <v>43266.0</v>
      </c>
      <c r="I671" s="57">
        <v>8.398836</v>
      </c>
      <c r="J671" s="16">
        <f t="shared" si="2"/>
        <v>0</v>
      </c>
      <c r="N671" s="89">
        <v>43266.0</v>
      </c>
      <c r="O671" s="57">
        <v>33.60908</v>
      </c>
      <c r="P671" s="16">
        <f t="shared" si="3"/>
        <v>0</v>
      </c>
      <c r="T671" s="89">
        <v>43266.0</v>
      </c>
      <c r="U671" s="57">
        <v>3.547855</v>
      </c>
      <c r="V671" s="16">
        <f t="shared" si="4"/>
        <v>0</v>
      </c>
      <c r="Z671" s="89">
        <v>43266.0</v>
      </c>
      <c r="AA671" s="57">
        <v>3.84839</v>
      </c>
      <c r="AB671" s="16">
        <f t="shared" si="5"/>
        <v>0</v>
      </c>
      <c r="AF671" s="89">
        <v>43266.0</v>
      </c>
      <c r="AG671" s="57">
        <v>13.76878</v>
      </c>
      <c r="AH671" s="16">
        <f t="shared" si="6"/>
        <v>0</v>
      </c>
      <c r="AL671" s="89">
        <v>43266.0</v>
      </c>
      <c r="AM671" s="57">
        <v>11.35879</v>
      </c>
      <c r="AN671" s="16">
        <f t="shared" si="7"/>
        <v>0</v>
      </c>
      <c r="AR671" s="89">
        <v>43266.0</v>
      </c>
      <c r="AS671" s="57">
        <v>3.338653</v>
      </c>
      <c r="AT671" s="16">
        <f t="shared" si="8"/>
        <v>0</v>
      </c>
      <c r="AX671" s="89">
        <v>43266.0</v>
      </c>
      <c r="AY671" s="57">
        <v>0.33217</v>
      </c>
      <c r="AZ671" s="16">
        <f t="shared" si="9"/>
        <v>0</v>
      </c>
      <c r="BD671" s="89">
        <v>43266.0</v>
      </c>
      <c r="BE671" s="57">
        <v>1.14101</v>
      </c>
      <c r="BF671" s="16">
        <f t="shared" si="10"/>
        <v>0</v>
      </c>
    </row>
    <row r="672" ht="15.75" customHeight="1">
      <c r="B672" s="89">
        <v>43269.0</v>
      </c>
      <c r="C672" s="57">
        <v>10.17085</v>
      </c>
      <c r="D672" s="16">
        <f t="shared" si="1"/>
        <v>0.01339219883</v>
      </c>
      <c r="H672" s="89">
        <v>43269.0</v>
      </c>
      <c r="I672" s="57">
        <v>8.285991</v>
      </c>
      <c r="J672" s="16">
        <f t="shared" si="2"/>
        <v>-0.01343579039</v>
      </c>
      <c r="N672" s="89">
        <v>43269.0</v>
      </c>
      <c r="O672" s="57">
        <v>32.00405</v>
      </c>
      <c r="P672" s="16">
        <f t="shared" si="3"/>
        <v>-0.04775584455</v>
      </c>
      <c r="T672" s="89">
        <v>43269.0</v>
      </c>
      <c r="U672" s="57">
        <v>3.479131</v>
      </c>
      <c r="V672" s="16">
        <f t="shared" si="4"/>
        <v>-0.01937057743</v>
      </c>
      <c r="Z672" s="89">
        <v>43269.0</v>
      </c>
      <c r="AA672" s="57">
        <v>3.872823</v>
      </c>
      <c r="AB672" s="16">
        <f t="shared" si="5"/>
        <v>0.006348888756</v>
      </c>
      <c r="AF672" s="89">
        <v>43269.0</v>
      </c>
      <c r="AG672" s="57">
        <v>13.70684</v>
      </c>
      <c r="AH672" s="16">
        <f t="shared" si="6"/>
        <v>-0.004498583026</v>
      </c>
      <c r="AL672" s="89">
        <v>43269.0</v>
      </c>
      <c r="AM672" s="57">
        <v>11.24561</v>
      </c>
      <c r="AN672" s="16">
        <f t="shared" si="7"/>
        <v>-0.009964089485</v>
      </c>
      <c r="AR672" s="89">
        <v>43269.0</v>
      </c>
      <c r="AS672" s="57">
        <v>3.267806</v>
      </c>
      <c r="AT672" s="16">
        <f t="shared" si="8"/>
        <v>-0.02122023463</v>
      </c>
      <c r="AX672" s="89">
        <v>43269.0</v>
      </c>
      <c r="AY672" s="57">
        <v>0.333681</v>
      </c>
      <c r="AZ672" s="16">
        <f t="shared" si="9"/>
        <v>0.004548875576</v>
      </c>
      <c r="BD672" s="89">
        <v>43269.0</v>
      </c>
      <c r="BE672" s="57">
        <v>1.108175</v>
      </c>
      <c r="BF672" s="16">
        <f t="shared" si="10"/>
        <v>-0.02877713605</v>
      </c>
    </row>
    <row r="673" ht="15.75" customHeight="1">
      <c r="B673" s="89">
        <v>43270.0</v>
      </c>
      <c r="C673" s="57">
        <v>10.12605</v>
      </c>
      <c r="D673" s="16">
        <f t="shared" si="1"/>
        <v>-0.004404744933</v>
      </c>
      <c r="H673" s="89">
        <v>43270.0</v>
      </c>
      <c r="I673" s="57">
        <v>8.40468</v>
      </c>
      <c r="J673" s="16">
        <f t="shared" si="2"/>
        <v>0.01432405611</v>
      </c>
      <c r="N673" s="89">
        <v>43270.0</v>
      </c>
      <c r="O673" s="57">
        <v>31.50126</v>
      </c>
      <c r="P673" s="16">
        <f t="shared" si="3"/>
        <v>-0.01571019918</v>
      </c>
      <c r="T673" s="89">
        <v>43270.0</v>
      </c>
      <c r="U673" s="57">
        <v>3.487722</v>
      </c>
      <c r="V673" s="16">
        <f t="shared" si="4"/>
        <v>0.002469294775</v>
      </c>
      <c r="Z673" s="89">
        <v>43270.0</v>
      </c>
      <c r="AA673" s="57">
        <v>3.903366</v>
      </c>
      <c r="AB673" s="16">
        <f t="shared" si="5"/>
        <v>0.0078864952</v>
      </c>
      <c r="AF673" s="89">
        <v>43270.0</v>
      </c>
      <c r="AG673" s="57">
        <v>13.76878</v>
      </c>
      <c r="AH673" s="16">
        <f t="shared" si="6"/>
        <v>0.004518911726</v>
      </c>
      <c r="AL673" s="89">
        <v>43270.0</v>
      </c>
      <c r="AM673" s="57">
        <v>11.18901</v>
      </c>
      <c r="AN673" s="16">
        <f t="shared" si="7"/>
        <v>-0.005033075129</v>
      </c>
      <c r="AR673" s="89">
        <v>43270.0</v>
      </c>
      <c r="AS673" s="57">
        <v>3.294374</v>
      </c>
      <c r="AT673" s="16">
        <f t="shared" si="8"/>
        <v>0.008130225601</v>
      </c>
      <c r="AX673" s="89">
        <v>43270.0</v>
      </c>
      <c r="AY673" s="57">
        <v>0.333983</v>
      </c>
      <c r="AZ673" s="16">
        <f t="shared" si="9"/>
        <v>0.0009050560266</v>
      </c>
      <c r="BD673" s="89">
        <v>43270.0</v>
      </c>
      <c r="BE673" s="57">
        <v>1.149218</v>
      </c>
      <c r="BF673" s="16">
        <f t="shared" si="10"/>
        <v>0.03703656913</v>
      </c>
    </row>
    <row r="674" ht="15.75" customHeight="1">
      <c r="B674" s="89">
        <v>43271.0</v>
      </c>
      <c r="C674" s="57">
        <v>10.24254</v>
      </c>
      <c r="D674" s="16">
        <f t="shared" si="1"/>
        <v>0.01150399218</v>
      </c>
      <c r="H674" s="89">
        <v>43271.0</v>
      </c>
      <c r="I674" s="57">
        <v>8.604968</v>
      </c>
      <c r="J674" s="16">
        <f t="shared" si="2"/>
        <v>0.02383053251</v>
      </c>
      <c r="N674" s="89">
        <v>43271.0</v>
      </c>
      <c r="O674" s="57">
        <v>31.38523</v>
      </c>
      <c r="P674" s="16">
        <f t="shared" si="3"/>
        <v>-0.00368334473</v>
      </c>
      <c r="T674" s="89">
        <v>43271.0</v>
      </c>
      <c r="U674" s="57">
        <v>3.479131</v>
      </c>
      <c r="V674" s="16">
        <f t="shared" si="4"/>
        <v>-0.002463212378</v>
      </c>
      <c r="Z674" s="89">
        <v>43271.0</v>
      </c>
      <c r="AA674" s="57">
        <v>3.866715</v>
      </c>
      <c r="AB674" s="16">
        <f t="shared" si="5"/>
        <v>-0.009389588371</v>
      </c>
      <c r="AF674" s="89">
        <v>43271.0</v>
      </c>
      <c r="AG674" s="57">
        <v>13.88382</v>
      </c>
      <c r="AH674" s="16">
        <f t="shared" si="6"/>
        <v>0.008355133861</v>
      </c>
      <c r="AL674" s="89">
        <v>43271.0</v>
      </c>
      <c r="AM674" s="57">
        <v>11.37496</v>
      </c>
      <c r="AN674" s="16">
        <f t="shared" si="7"/>
        <v>0.01661898595</v>
      </c>
      <c r="AR674" s="89">
        <v>43271.0</v>
      </c>
      <c r="AS674" s="57">
        <v>3.312086</v>
      </c>
      <c r="AT674" s="16">
        <f t="shared" si="8"/>
        <v>0.005376438741</v>
      </c>
      <c r="AX674" s="89">
        <v>43271.0</v>
      </c>
      <c r="AY674" s="57">
        <v>0.335796</v>
      </c>
      <c r="AZ674" s="16">
        <f t="shared" si="9"/>
        <v>0.005428420009</v>
      </c>
      <c r="BD674" s="89">
        <v>43271.0</v>
      </c>
      <c r="BE674" s="57">
        <v>1.149218</v>
      </c>
      <c r="BF674" s="16">
        <f t="shared" si="10"/>
        <v>0</v>
      </c>
    </row>
    <row r="675" ht="15.75" customHeight="1">
      <c r="B675" s="89">
        <v>43272.0</v>
      </c>
      <c r="C675" s="57">
        <v>10.02747</v>
      </c>
      <c r="D675" s="16">
        <f t="shared" si="1"/>
        <v>-0.02099772127</v>
      </c>
      <c r="H675" s="89">
        <v>43272.0</v>
      </c>
      <c r="I675" s="57">
        <v>8.67915</v>
      </c>
      <c r="J675" s="16">
        <f t="shared" si="2"/>
        <v>0.008620833918</v>
      </c>
      <c r="N675" s="89">
        <v>43272.0</v>
      </c>
      <c r="O675" s="57">
        <v>32.02338</v>
      </c>
      <c r="P675" s="16">
        <f t="shared" si="3"/>
        <v>0.0203328126</v>
      </c>
      <c r="T675" s="89">
        <v>43272.0</v>
      </c>
      <c r="U675" s="57">
        <v>3.504902</v>
      </c>
      <c r="V675" s="16">
        <f t="shared" si="4"/>
        <v>0.007407309469</v>
      </c>
      <c r="Z675" s="89">
        <v>43272.0</v>
      </c>
      <c r="AA675" s="57">
        <v>3.768978</v>
      </c>
      <c r="AB675" s="16">
        <f t="shared" si="5"/>
        <v>-0.02527649439</v>
      </c>
      <c r="AF675" s="89">
        <v>43272.0</v>
      </c>
      <c r="AG675" s="57">
        <v>14.19353</v>
      </c>
      <c r="AH675" s="16">
        <f t="shared" si="6"/>
        <v>0.02230726126</v>
      </c>
      <c r="AL675" s="89">
        <v>43272.0</v>
      </c>
      <c r="AM675" s="57">
        <v>11.56899</v>
      </c>
      <c r="AN675" s="16">
        <f t="shared" si="7"/>
        <v>0.0170576424</v>
      </c>
      <c r="AR675" s="89">
        <v>43272.0</v>
      </c>
      <c r="AS675" s="57">
        <v>3.365221</v>
      </c>
      <c r="AT675" s="16">
        <f t="shared" si="8"/>
        <v>0.01604275976</v>
      </c>
      <c r="AX675" s="89">
        <v>43272.0</v>
      </c>
      <c r="AY675" s="57">
        <v>0.338517</v>
      </c>
      <c r="AZ675" s="16">
        <f t="shared" si="9"/>
        <v>0.008103134046</v>
      </c>
      <c r="BD675" s="89">
        <v>43272.0</v>
      </c>
      <c r="BE675" s="57">
        <v>1.190262</v>
      </c>
      <c r="BF675" s="16">
        <f t="shared" si="10"/>
        <v>0.03571472079</v>
      </c>
    </row>
    <row r="676" ht="15.75" customHeight="1">
      <c r="B676" s="89">
        <v>43273.0</v>
      </c>
      <c r="C676" s="57">
        <v>10.12605</v>
      </c>
      <c r="D676" s="16">
        <f t="shared" si="1"/>
        <v>0.009830994259</v>
      </c>
      <c r="H676" s="89">
        <v>43273.0</v>
      </c>
      <c r="I676" s="57">
        <v>8.52337</v>
      </c>
      <c r="J676" s="16">
        <f t="shared" si="2"/>
        <v>-0.01794876226</v>
      </c>
      <c r="N676" s="89">
        <v>43273.0</v>
      </c>
      <c r="O676" s="57">
        <v>32.17808</v>
      </c>
      <c r="P676" s="16">
        <f t="shared" si="3"/>
        <v>0.004830845464</v>
      </c>
      <c r="T676" s="89">
        <v>43273.0</v>
      </c>
      <c r="U676" s="57">
        <v>3.547855</v>
      </c>
      <c r="V676" s="16">
        <f t="shared" si="4"/>
        <v>0.01225512154</v>
      </c>
      <c r="Z676" s="89">
        <v>43273.0</v>
      </c>
      <c r="AA676" s="57">
        <v>3.762869</v>
      </c>
      <c r="AB676" s="16">
        <f t="shared" si="5"/>
        <v>-0.001620863799</v>
      </c>
      <c r="AF676" s="89">
        <v>43273.0</v>
      </c>
      <c r="AG676" s="57">
        <v>14.36166</v>
      </c>
      <c r="AH676" s="16">
        <f t="shared" si="6"/>
        <v>0.01184553807</v>
      </c>
      <c r="AL676" s="89">
        <v>43273.0</v>
      </c>
      <c r="AM676" s="57">
        <v>11.7711</v>
      </c>
      <c r="AN676" s="16">
        <f t="shared" si="7"/>
        <v>0.01746997793</v>
      </c>
      <c r="AR676" s="89">
        <v>43273.0</v>
      </c>
      <c r="AS676" s="57">
        <v>3.400644</v>
      </c>
      <c r="AT676" s="16">
        <f t="shared" si="8"/>
        <v>0.01052620318</v>
      </c>
      <c r="AX676" s="89">
        <v>43273.0</v>
      </c>
      <c r="AY676" s="57">
        <v>0.34033</v>
      </c>
      <c r="AZ676" s="16">
        <f t="shared" si="9"/>
        <v>0.005355713302</v>
      </c>
      <c r="BD676" s="89">
        <v>43273.0</v>
      </c>
      <c r="BE676" s="57">
        <v>1.165635</v>
      </c>
      <c r="BF676" s="16">
        <f t="shared" si="10"/>
        <v>-0.02069040262</v>
      </c>
    </row>
    <row r="677" ht="15.75" customHeight="1">
      <c r="B677" s="89">
        <v>43276.0</v>
      </c>
      <c r="C677" s="57">
        <v>10.35903</v>
      </c>
      <c r="D677" s="16">
        <f t="shared" si="1"/>
        <v>0.02300798436</v>
      </c>
      <c r="H677" s="89">
        <v>43276.0</v>
      </c>
      <c r="I677" s="57">
        <v>8.649477</v>
      </c>
      <c r="J677" s="16">
        <f t="shared" si="2"/>
        <v>0.01479543889</v>
      </c>
      <c r="N677" s="89">
        <v>43276.0</v>
      </c>
      <c r="O677" s="57">
        <v>32.44881</v>
      </c>
      <c r="P677" s="16">
        <f t="shared" si="3"/>
        <v>0.00841349142</v>
      </c>
      <c r="T677" s="89">
        <v>43276.0</v>
      </c>
      <c r="U677" s="57">
        <v>3.547855</v>
      </c>
      <c r="V677" s="16">
        <f t="shared" si="4"/>
        <v>0</v>
      </c>
      <c r="Z677" s="89">
        <v>43276.0</v>
      </c>
      <c r="AA677" s="57">
        <v>3.665133</v>
      </c>
      <c r="AB677" s="16">
        <f t="shared" si="5"/>
        <v>-0.02597379818</v>
      </c>
      <c r="AF677" s="89">
        <v>43276.0</v>
      </c>
      <c r="AG677" s="57">
        <v>13.71569</v>
      </c>
      <c r="AH677" s="16">
        <f t="shared" si="6"/>
        <v>-0.04497878379</v>
      </c>
      <c r="AL677" s="89">
        <v>43276.0</v>
      </c>
      <c r="AM677" s="57">
        <v>12.07023</v>
      </c>
      <c r="AN677" s="16">
        <f t="shared" si="7"/>
        <v>0.02541223845</v>
      </c>
      <c r="AR677" s="89">
        <v>43276.0</v>
      </c>
      <c r="AS677" s="57">
        <v>3.400644</v>
      </c>
      <c r="AT677" s="16">
        <f t="shared" si="8"/>
        <v>0</v>
      </c>
      <c r="AX677" s="89">
        <v>43276.0</v>
      </c>
      <c r="AY677" s="57">
        <v>0.330054</v>
      </c>
      <c r="AZ677" s="16">
        <f t="shared" si="9"/>
        <v>-0.03019422325</v>
      </c>
      <c r="BD677" s="89">
        <v>43276.0</v>
      </c>
      <c r="BE677" s="57">
        <v>1.149218</v>
      </c>
      <c r="BF677" s="16">
        <f t="shared" si="10"/>
        <v>-0.01408416871</v>
      </c>
    </row>
    <row r="678" ht="15.75" customHeight="1">
      <c r="B678" s="89">
        <v>43277.0</v>
      </c>
      <c r="C678" s="57">
        <v>10.2067</v>
      </c>
      <c r="D678" s="16">
        <f t="shared" si="1"/>
        <v>-0.01470504478</v>
      </c>
      <c r="H678" s="89">
        <v>43277.0</v>
      </c>
      <c r="I678" s="57">
        <v>8.671732</v>
      </c>
      <c r="J678" s="16">
        <f t="shared" si="2"/>
        <v>0.002572987939</v>
      </c>
      <c r="N678" s="89">
        <v>43277.0</v>
      </c>
      <c r="O678" s="57">
        <v>32.52616</v>
      </c>
      <c r="P678" s="16">
        <f t="shared" si="3"/>
        <v>0.002383754597</v>
      </c>
      <c r="T678" s="89">
        <v>43277.0</v>
      </c>
      <c r="U678" s="57">
        <v>3.539264</v>
      </c>
      <c r="V678" s="16">
        <f t="shared" si="4"/>
        <v>-0.002421463109</v>
      </c>
      <c r="Z678" s="89">
        <v>43277.0</v>
      </c>
      <c r="AA678" s="57">
        <v>3.72011</v>
      </c>
      <c r="AB678" s="16">
        <f t="shared" si="5"/>
        <v>0.01500000136</v>
      </c>
      <c r="AF678" s="89">
        <v>43277.0</v>
      </c>
      <c r="AG678" s="57">
        <v>13.45023</v>
      </c>
      <c r="AH678" s="16">
        <f t="shared" si="6"/>
        <v>-0.01935447652</v>
      </c>
      <c r="AL678" s="89">
        <v>43277.0</v>
      </c>
      <c r="AM678" s="57">
        <v>12.06215</v>
      </c>
      <c r="AN678" s="16">
        <f t="shared" si="7"/>
        <v>-0.0006694155787</v>
      </c>
      <c r="AR678" s="89">
        <v>43277.0</v>
      </c>
      <c r="AS678" s="57">
        <v>3.4095</v>
      </c>
      <c r="AT678" s="16">
        <f t="shared" si="8"/>
        <v>0.002604212614</v>
      </c>
      <c r="AX678" s="89">
        <v>43277.0</v>
      </c>
      <c r="AY678" s="57">
        <v>0.332774</v>
      </c>
      <c r="AZ678" s="16">
        <f t="shared" si="9"/>
        <v>0.008241075703</v>
      </c>
      <c r="BD678" s="89">
        <v>43277.0</v>
      </c>
      <c r="BE678" s="57">
        <v>1.149218</v>
      </c>
      <c r="BF678" s="16">
        <f t="shared" si="10"/>
        <v>0</v>
      </c>
    </row>
    <row r="679" ht="15.75" customHeight="1">
      <c r="B679" s="89">
        <v>43278.0</v>
      </c>
      <c r="C679" s="57">
        <v>9.615264</v>
      </c>
      <c r="D679" s="16">
        <f t="shared" si="1"/>
        <v>-0.05794585909</v>
      </c>
      <c r="H679" s="89">
        <v>43278.0</v>
      </c>
      <c r="I679" s="57">
        <v>9.042635</v>
      </c>
      <c r="J679" s="16">
        <f t="shared" si="2"/>
        <v>0.0427715017</v>
      </c>
      <c r="N679" s="89">
        <v>43278.0</v>
      </c>
      <c r="O679" s="57">
        <v>32.70021</v>
      </c>
      <c r="P679" s="16">
        <f t="shared" si="3"/>
        <v>0.00535107741</v>
      </c>
      <c r="T679" s="89">
        <v>43278.0</v>
      </c>
      <c r="U679" s="57">
        <v>3.599397</v>
      </c>
      <c r="V679" s="16">
        <f t="shared" si="4"/>
        <v>0.0169902556</v>
      </c>
      <c r="Z679" s="89">
        <v>43278.0</v>
      </c>
      <c r="AA679" s="57">
        <v>3.781195</v>
      </c>
      <c r="AB679" s="16">
        <f t="shared" si="5"/>
        <v>0.01642021338</v>
      </c>
      <c r="AF679" s="89">
        <v>43278.0</v>
      </c>
      <c r="AG679" s="57">
        <v>13.72454</v>
      </c>
      <c r="AH679" s="16">
        <f t="shared" si="6"/>
        <v>0.02039444679</v>
      </c>
      <c r="AL679" s="89">
        <v>43278.0</v>
      </c>
      <c r="AM679" s="57">
        <v>11.92471</v>
      </c>
      <c r="AN679" s="16">
        <f t="shared" si="7"/>
        <v>-0.01139432025</v>
      </c>
      <c r="AR679" s="89">
        <v>43278.0</v>
      </c>
      <c r="AS679" s="57">
        <v>3.418356</v>
      </c>
      <c r="AT679" s="16">
        <f t="shared" si="8"/>
        <v>0.002597448306</v>
      </c>
      <c r="AX679" s="89">
        <v>43278.0</v>
      </c>
      <c r="AY679" s="57">
        <v>0.340028</v>
      </c>
      <c r="AZ679" s="16">
        <f t="shared" si="9"/>
        <v>0.02179857801</v>
      </c>
      <c r="BD679" s="89">
        <v>43278.0</v>
      </c>
      <c r="BE679" s="57">
        <v>1.288766</v>
      </c>
      <c r="BF679" s="16">
        <f t="shared" si="10"/>
        <v>0.1214286584</v>
      </c>
    </row>
    <row r="680" ht="15.75" customHeight="1">
      <c r="B680" s="89">
        <v>43279.0</v>
      </c>
      <c r="C680" s="57">
        <v>9.615264</v>
      </c>
      <c r="D680" s="16">
        <f t="shared" si="1"/>
        <v>0</v>
      </c>
      <c r="H680" s="89">
        <v>43279.0</v>
      </c>
      <c r="I680" s="57">
        <v>9.116817</v>
      </c>
      <c r="J680" s="16">
        <f t="shared" si="2"/>
        <v>0.008203582252</v>
      </c>
      <c r="N680" s="89">
        <v>43279.0</v>
      </c>
      <c r="O680" s="57">
        <v>32.46815</v>
      </c>
      <c r="P680" s="16">
        <f t="shared" si="3"/>
        <v>-0.007096590511</v>
      </c>
      <c r="T680" s="89">
        <v>43279.0</v>
      </c>
      <c r="U680" s="57">
        <v>3.556445</v>
      </c>
      <c r="V680" s="16">
        <f t="shared" si="4"/>
        <v>-0.01193310991</v>
      </c>
      <c r="Z680" s="89">
        <v>43279.0</v>
      </c>
      <c r="AA680" s="57">
        <v>3.750652</v>
      </c>
      <c r="AB680" s="16">
        <f t="shared" si="5"/>
        <v>-0.008077605096</v>
      </c>
      <c r="AF680" s="89">
        <v>43279.0</v>
      </c>
      <c r="AG680" s="57">
        <v>13.53871</v>
      </c>
      <c r="AH680" s="16">
        <f t="shared" si="6"/>
        <v>-0.01353998021</v>
      </c>
      <c r="AL680" s="89">
        <v>43279.0</v>
      </c>
      <c r="AM680" s="57">
        <v>12.05406</v>
      </c>
      <c r="AN680" s="16">
        <f t="shared" si="7"/>
        <v>0.01084722396</v>
      </c>
      <c r="AR680" s="89">
        <v>43279.0</v>
      </c>
      <c r="AS680" s="57">
        <v>3.365221</v>
      </c>
      <c r="AT680" s="16">
        <f t="shared" si="8"/>
        <v>-0.01554402175</v>
      </c>
      <c r="AX680" s="89">
        <v>43279.0</v>
      </c>
      <c r="AY680" s="57">
        <v>0.343353</v>
      </c>
      <c r="AZ680" s="16">
        <f t="shared" si="9"/>
        <v>0.009778606468</v>
      </c>
      <c r="BD680" s="89">
        <v>43279.0</v>
      </c>
      <c r="BE680" s="57">
        <v>1.305183</v>
      </c>
      <c r="BF680" s="16">
        <f t="shared" si="10"/>
        <v>0.01273854214</v>
      </c>
    </row>
    <row r="681" ht="15.75" customHeight="1">
      <c r="B681" s="89">
        <v>43280.0</v>
      </c>
      <c r="C681" s="57">
        <v>9.713836</v>
      </c>
      <c r="D681" s="16">
        <f t="shared" si="1"/>
        <v>0.0102516166</v>
      </c>
      <c r="H681" s="89">
        <v>43280.0</v>
      </c>
      <c r="I681" s="57">
        <v>9.012964</v>
      </c>
      <c r="J681" s="16">
        <f t="shared" si="2"/>
        <v>-0.01139136609</v>
      </c>
      <c r="N681" s="89">
        <v>43280.0</v>
      </c>
      <c r="O681" s="57">
        <v>32.75822</v>
      </c>
      <c r="P681" s="16">
        <f t="shared" si="3"/>
        <v>0.008933986076</v>
      </c>
      <c r="T681" s="89">
        <v>43280.0</v>
      </c>
      <c r="U681" s="57">
        <v>3.65094</v>
      </c>
      <c r="V681" s="16">
        <f t="shared" si="4"/>
        <v>0.02657007208</v>
      </c>
      <c r="Z681" s="89">
        <v>43280.0</v>
      </c>
      <c r="AA681" s="57">
        <v>3.768978</v>
      </c>
      <c r="AB681" s="16">
        <f t="shared" si="5"/>
        <v>0.004886083806</v>
      </c>
      <c r="AF681" s="89">
        <v>43280.0</v>
      </c>
      <c r="AG681" s="57">
        <v>13.42368</v>
      </c>
      <c r="AH681" s="16">
        <f t="shared" si="6"/>
        <v>-0.008496378163</v>
      </c>
      <c r="AL681" s="89">
        <v>43280.0</v>
      </c>
      <c r="AM681" s="57">
        <v>12.23192</v>
      </c>
      <c r="AN681" s="16">
        <f t="shared" si="7"/>
        <v>0.01475519452</v>
      </c>
      <c r="AR681" s="89">
        <v>43280.0</v>
      </c>
      <c r="AS681" s="57">
        <v>3.4095</v>
      </c>
      <c r="AT681" s="16">
        <f t="shared" si="8"/>
        <v>0.01315782827</v>
      </c>
      <c r="AX681" s="89">
        <v>43280.0</v>
      </c>
      <c r="AY681" s="57">
        <v>0.345468</v>
      </c>
      <c r="AZ681" s="16">
        <f t="shared" si="9"/>
        <v>0.006159841329</v>
      </c>
      <c r="BD681" s="89">
        <v>43280.0</v>
      </c>
      <c r="BE681" s="57">
        <v>1.420106</v>
      </c>
      <c r="BF681" s="16">
        <f t="shared" si="10"/>
        <v>0.08805125412</v>
      </c>
    </row>
    <row r="682" ht="15.75" customHeight="1">
      <c r="B682" s="89">
        <v>43283.0</v>
      </c>
      <c r="C682" s="57">
        <v>9.651109</v>
      </c>
      <c r="D682" s="16">
        <f t="shared" si="1"/>
        <v>-0.00645749012</v>
      </c>
      <c r="H682" s="89">
        <v>43283.0</v>
      </c>
      <c r="I682" s="57">
        <v>8.938784</v>
      </c>
      <c r="J682" s="16">
        <f t="shared" si="2"/>
        <v>-0.008230366836</v>
      </c>
      <c r="N682" s="89">
        <v>43283.0</v>
      </c>
      <c r="O682" s="57">
        <v>32.37147</v>
      </c>
      <c r="P682" s="16">
        <f t="shared" si="3"/>
        <v>-0.01180619704</v>
      </c>
      <c r="T682" s="89">
        <v>43283.0</v>
      </c>
      <c r="U682" s="57">
        <v>3.625168</v>
      </c>
      <c r="V682" s="16">
        <f t="shared" si="4"/>
        <v>-0.007059003983</v>
      </c>
      <c r="Z682" s="89">
        <v>43283.0</v>
      </c>
      <c r="AA682" s="57">
        <v>3.744544</v>
      </c>
      <c r="AB682" s="16">
        <f t="shared" si="5"/>
        <v>-0.006482924549</v>
      </c>
      <c r="AF682" s="89">
        <v>43283.0</v>
      </c>
      <c r="AG682" s="57">
        <v>13.6272</v>
      </c>
      <c r="AH682" s="16">
        <f t="shared" si="6"/>
        <v>0.01516126725</v>
      </c>
      <c r="AL682" s="89">
        <v>43283.0</v>
      </c>
      <c r="AM682" s="57">
        <v>12.53105</v>
      </c>
      <c r="AN682" s="16">
        <f t="shared" si="7"/>
        <v>0.0244548689</v>
      </c>
      <c r="AR682" s="89">
        <v>43283.0</v>
      </c>
      <c r="AS682" s="57">
        <v>3.391788</v>
      </c>
      <c r="AT682" s="16">
        <f t="shared" si="8"/>
        <v>-0.005194896612</v>
      </c>
      <c r="AX682" s="89">
        <v>43283.0</v>
      </c>
      <c r="AY682" s="57">
        <v>0.35242</v>
      </c>
      <c r="AZ682" s="16">
        <f t="shared" si="9"/>
        <v>0.02012342677</v>
      </c>
      <c r="BD682" s="89">
        <v>43283.0</v>
      </c>
      <c r="BE682" s="57">
        <v>1.477566</v>
      </c>
      <c r="BF682" s="16">
        <f t="shared" si="10"/>
        <v>0.04046176835</v>
      </c>
    </row>
    <row r="683" ht="15.75" customHeight="1">
      <c r="B683" s="89">
        <v>43284.0</v>
      </c>
      <c r="C683" s="57">
        <v>9.875136</v>
      </c>
      <c r="D683" s="16">
        <f t="shared" si="1"/>
        <v>0.02321256552</v>
      </c>
      <c r="H683" s="89">
        <v>43284.0</v>
      </c>
      <c r="I683" s="57">
        <v>9.0278</v>
      </c>
      <c r="J683" s="16">
        <f t="shared" si="2"/>
        <v>0.009958401501</v>
      </c>
      <c r="N683" s="89">
        <v>43284.0</v>
      </c>
      <c r="O683" s="57">
        <v>31.69464</v>
      </c>
      <c r="P683" s="16">
        <f t="shared" si="3"/>
        <v>-0.02090822567</v>
      </c>
      <c r="T683" s="89">
        <v>43284.0</v>
      </c>
      <c r="U683" s="57">
        <v>3.728255</v>
      </c>
      <c r="V683" s="16">
        <f t="shared" si="4"/>
        <v>0.02843647522</v>
      </c>
      <c r="Z683" s="89">
        <v>43284.0</v>
      </c>
      <c r="AA683" s="57">
        <v>3.750652</v>
      </c>
      <c r="AB683" s="16">
        <f t="shared" si="5"/>
        <v>0.001631173248</v>
      </c>
      <c r="AF683" s="89">
        <v>43284.0</v>
      </c>
      <c r="AG683" s="57">
        <v>13.52102</v>
      </c>
      <c r="AH683" s="16">
        <f t="shared" si="6"/>
        <v>-0.007791769402</v>
      </c>
      <c r="AL683" s="89">
        <v>43284.0</v>
      </c>
      <c r="AM683" s="57">
        <v>12.34511</v>
      </c>
      <c r="AN683" s="16">
        <f t="shared" si="7"/>
        <v>-0.01483834156</v>
      </c>
      <c r="AR683" s="89">
        <v>43284.0</v>
      </c>
      <c r="AS683" s="57">
        <v>3.347509</v>
      </c>
      <c r="AT683" s="16">
        <f t="shared" si="8"/>
        <v>-0.01305476639</v>
      </c>
      <c r="AX683" s="89">
        <v>43284.0</v>
      </c>
      <c r="AY683" s="57">
        <v>0.358767</v>
      </c>
      <c r="AZ683" s="16">
        <f t="shared" si="9"/>
        <v>0.01800976108</v>
      </c>
      <c r="BD683" s="89">
        <v>43284.0</v>
      </c>
      <c r="BE683" s="57">
        <v>1.45294</v>
      </c>
      <c r="BF683" s="16">
        <f t="shared" si="10"/>
        <v>-0.01666659899</v>
      </c>
    </row>
    <row r="684" ht="15.75" customHeight="1">
      <c r="B684" s="89">
        <v>43285.0</v>
      </c>
      <c r="C684" s="57">
        <v>9.677991</v>
      </c>
      <c r="D684" s="16">
        <f t="shared" si="1"/>
        <v>-0.01996377569</v>
      </c>
      <c r="H684" s="89">
        <v>43285.0</v>
      </c>
      <c r="I684" s="57">
        <v>9.205832</v>
      </c>
      <c r="J684" s="16">
        <f t="shared" si="2"/>
        <v>0.01972041915</v>
      </c>
      <c r="N684" s="89">
        <v>43285.0</v>
      </c>
      <c r="O684" s="57">
        <v>31.9267</v>
      </c>
      <c r="P684" s="16">
        <f t="shared" si="3"/>
        <v>0.00732174273</v>
      </c>
      <c r="T684" s="89">
        <v>43285.0</v>
      </c>
      <c r="U684" s="57">
        <v>3.711073</v>
      </c>
      <c r="V684" s="16">
        <f t="shared" si="4"/>
        <v>-0.004608590346</v>
      </c>
      <c r="Z684" s="89">
        <v>43285.0</v>
      </c>
      <c r="AA684" s="57">
        <v>3.768978</v>
      </c>
      <c r="AB684" s="16">
        <f t="shared" si="5"/>
        <v>0.004886083806</v>
      </c>
      <c r="AF684" s="89">
        <v>43285.0</v>
      </c>
      <c r="AG684" s="57">
        <v>13.33519</v>
      </c>
      <c r="AH684" s="16">
        <f t="shared" si="6"/>
        <v>-0.0137437856</v>
      </c>
      <c r="AL684" s="89">
        <v>43285.0</v>
      </c>
      <c r="AM684" s="57">
        <v>12.27234</v>
      </c>
      <c r="AN684" s="16">
        <f t="shared" si="7"/>
        <v>-0.005894641684</v>
      </c>
      <c r="AR684" s="89">
        <v>43285.0</v>
      </c>
      <c r="AS684" s="57">
        <v>3.347509</v>
      </c>
      <c r="AT684" s="16">
        <f t="shared" si="8"/>
        <v>0</v>
      </c>
      <c r="AX684" s="89">
        <v>43285.0</v>
      </c>
      <c r="AY684" s="57">
        <v>0.360883</v>
      </c>
      <c r="AZ684" s="16">
        <f t="shared" si="9"/>
        <v>0.005897978354</v>
      </c>
      <c r="BD684" s="89">
        <v>43285.0</v>
      </c>
      <c r="BE684" s="57">
        <v>1.461149</v>
      </c>
      <c r="BF684" s="16">
        <f t="shared" si="10"/>
        <v>0.005649923603</v>
      </c>
    </row>
    <row r="685" ht="15.75" customHeight="1">
      <c r="B685" s="89">
        <v>43286.0</v>
      </c>
      <c r="C685" s="57">
        <v>9.767602</v>
      </c>
      <c r="D685" s="16">
        <f t="shared" si="1"/>
        <v>0.009259256389</v>
      </c>
      <c r="H685" s="89">
        <v>43286.0</v>
      </c>
      <c r="I685" s="57">
        <v>9.443213</v>
      </c>
      <c r="J685" s="16">
        <f t="shared" si="2"/>
        <v>0.02578593657</v>
      </c>
      <c r="N685" s="89">
        <v>43286.0</v>
      </c>
      <c r="O685" s="57">
        <v>32.10073</v>
      </c>
      <c r="P685" s="16">
        <f t="shared" si="3"/>
        <v>0.005450923522</v>
      </c>
      <c r="T685" s="89">
        <v>43286.0</v>
      </c>
      <c r="U685" s="57">
        <v>3.796978</v>
      </c>
      <c r="V685" s="16">
        <f t="shared" si="4"/>
        <v>0.02314829161</v>
      </c>
      <c r="Z685" s="89">
        <v>43286.0</v>
      </c>
      <c r="AA685" s="57">
        <v>3.921692</v>
      </c>
      <c r="AB685" s="16">
        <f t="shared" si="5"/>
        <v>0.04051867642</v>
      </c>
      <c r="AF685" s="89">
        <v>43286.0</v>
      </c>
      <c r="AG685" s="57">
        <v>13.40598</v>
      </c>
      <c r="AH685" s="16">
        <f t="shared" si="6"/>
        <v>0.00530851079</v>
      </c>
      <c r="AL685" s="89">
        <v>43286.0</v>
      </c>
      <c r="AM685" s="57">
        <v>12.52296</v>
      </c>
      <c r="AN685" s="16">
        <f t="shared" si="7"/>
        <v>0.0204215333</v>
      </c>
      <c r="AR685" s="89">
        <v>43286.0</v>
      </c>
      <c r="AS685" s="57">
        <v>3.347509</v>
      </c>
      <c r="AT685" s="16">
        <f t="shared" si="8"/>
        <v>0</v>
      </c>
      <c r="AX685" s="89">
        <v>43286.0</v>
      </c>
      <c r="AY685" s="57">
        <v>0.366323</v>
      </c>
      <c r="AZ685" s="16">
        <f t="shared" si="9"/>
        <v>0.0150741376</v>
      </c>
      <c r="BD685" s="89">
        <v>43286.0</v>
      </c>
      <c r="BE685" s="57">
        <v>1.510401</v>
      </c>
      <c r="BF685" s="16">
        <f t="shared" si="10"/>
        <v>0.03370771906</v>
      </c>
    </row>
    <row r="686" ht="15.75" customHeight="1">
      <c r="B686" s="89">
        <v>43287.0</v>
      </c>
      <c r="C686" s="57">
        <v>9.677991</v>
      </c>
      <c r="D686" s="16">
        <f t="shared" si="1"/>
        <v>-0.009174309109</v>
      </c>
      <c r="H686" s="89">
        <v>43287.0</v>
      </c>
      <c r="I686" s="57">
        <v>9.480302</v>
      </c>
      <c r="J686" s="16">
        <f t="shared" si="2"/>
        <v>0.003927582699</v>
      </c>
      <c r="N686" s="89">
        <v>43287.0</v>
      </c>
      <c r="O686" s="57">
        <v>32.00405</v>
      </c>
      <c r="P686" s="16">
        <f t="shared" si="3"/>
        <v>-0.003011769514</v>
      </c>
      <c r="T686" s="89">
        <v>43287.0</v>
      </c>
      <c r="U686" s="57">
        <v>3.745435</v>
      </c>
      <c r="V686" s="16">
        <f t="shared" si="4"/>
        <v>-0.01357474286</v>
      </c>
      <c r="Z686" s="89">
        <v>43287.0</v>
      </c>
      <c r="AA686" s="57">
        <v>3.842281</v>
      </c>
      <c r="AB686" s="16">
        <f t="shared" si="5"/>
        <v>-0.02024916796</v>
      </c>
      <c r="AF686" s="89">
        <v>43287.0</v>
      </c>
      <c r="AG686" s="57">
        <v>13.32634</v>
      </c>
      <c r="AH686" s="16">
        <f t="shared" si="6"/>
        <v>-0.005940632464</v>
      </c>
      <c r="AL686" s="89">
        <v>43287.0</v>
      </c>
      <c r="AM686" s="57">
        <v>12.2966</v>
      </c>
      <c r="AN686" s="16">
        <f t="shared" si="7"/>
        <v>-0.01807559874</v>
      </c>
      <c r="AR686" s="89">
        <v>43287.0</v>
      </c>
      <c r="AS686" s="57">
        <v>3.320941</v>
      </c>
      <c r="AT686" s="16">
        <f t="shared" si="8"/>
        <v>-0.007936647818</v>
      </c>
      <c r="AX686" s="89">
        <v>43287.0</v>
      </c>
      <c r="AY686" s="57">
        <v>0.366323</v>
      </c>
      <c r="AZ686" s="16">
        <f t="shared" si="9"/>
        <v>0</v>
      </c>
      <c r="BD686" s="89">
        <v>43287.0</v>
      </c>
      <c r="BE686" s="57">
        <v>1.477566</v>
      </c>
      <c r="BF686" s="16">
        <f t="shared" si="10"/>
        <v>-0.02173925997</v>
      </c>
    </row>
    <row r="687" ht="15.75" customHeight="1">
      <c r="B687" s="89">
        <v>43290.0</v>
      </c>
      <c r="C687" s="57">
        <v>9.677991</v>
      </c>
      <c r="D687" s="16">
        <f t="shared" si="1"/>
        <v>0</v>
      </c>
      <c r="H687" s="89">
        <v>43290.0</v>
      </c>
      <c r="I687" s="57">
        <v>9.56932</v>
      </c>
      <c r="J687" s="16">
        <f t="shared" si="2"/>
        <v>0.009389785262</v>
      </c>
      <c r="N687" s="89">
        <v>43290.0</v>
      </c>
      <c r="O687" s="57">
        <v>32.50682</v>
      </c>
      <c r="P687" s="16">
        <f t="shared" si="3"/>
        <v>0.01570957426</v>
      </c>
      <c r="T687" s="89">
        <v>43290.0</v>
      </c>
      <c r="U687" s="57">
        <v>3.762617</v>
      </c>
      <c r="V687" s="16">
        <f t="shared" si="4"/>
        <v>0.004587451124</v>
      </c>
      <c r="Z687" s="89">
        <v>43290.0</v>
      </c>
      <c r="AA687" s="57">
        <v>3.830064</v>
      </c>
      <c r="AB687" s="16">
        <f t="shared" si="5"/>
        <v>-0.003179621688</v>
      </c>
      <c r="AF687" s="89">
        <v>43290.0</v>
      </c>
      <c r="AG687" s="57">
        <v>13.37059</v>
      </c>
      <c r="AH687" s="16">
        <f t="shared" si="6"/>
        <v>0.003320491598</v>
      </c>
      <c r="AL687" s="89">
        <v>43290.0</v>
      </c>
      <c r="AM687" s="57">
        <v>12.6604</v>
      </c>
      <c r="AN687" s="16">
        <f t="shared" si="7"/>
        <v>0.02958541385</v>
      </c>
      <c r="AR687" s="89">
        <v>43290.0</v>
      </c>
      <c r="AS687" s="57">
        <v>3.320941</v>
      </c>
      <c r="AT687" s="16">
        <f t="shared" si="8"/>
        <v>0</v>
      </c>
      <c r="AX687" s="89">
        <v>43290.0</v>
      </c>
      <c r="AY687" s="57">
        <v>0.350909</v>
      </c>
      <c r="AZ687" s="16">
        <f t="shared" si="9"/>
        <v>-0.04207762002</v>
      </c>
      <c r="BD687" s="89">
        <v>43290.0</v>
      </c>
      <c r="BE687" s="57">
        <v>1.477566</v>
      </c>
      <c r="BF687" s="16">
        <f t="shared" si="10"/>
        <v>0</v>
      </c>
    </row>
    <row r="688" ht="15.75" customHeight="1">
      <c r="B688" s="89">
        <v>43291.0</v>
      </c>
      <c r="C688" s="57">
        <v>9.677991</v>
      </c>
      <c r="D688" s="16">
        <f t="shared" si="1"/>
        <v>0</v>
      </c>
      <c r="H688" s="89">
        <v>43291.0</v>
      </c>
      <c r="I688" s="57">
        <v>8.998128</v>
      </c>
      <c r="J688" s="16">
        <f t="shared" si="2"/>
        <v>-0.05968992572</v>
      </c>
      <c r="N688" s="89">
        <v>43291.0</v>
      </c>
      <c r="O688" s="57">
        <v>32.19742</v>
      </c>
      <c r="P688" s="16">
        <f t="shared" si="3"/>
        <v>-0.009518002684</v>
      </c>
      <c r="T688" s="89">
        <v>43291.0</v>
      </c>
      <c r="U688" s="57">
        <v>3.736845</v>
      </c>
      <c r="V688" s="16">
        <f t="shared" si="4"/>
        <v>-0.006849488003</v>
      </c>
      <c r="Z688" s="89">
        <v>43291.0</v>
      </c>
      <c r="AA688" s="57">
        <v>3.775087</v>
      </c>
      <c r="AB688" s="16">
        <f t="shared" si="5"/>
        <v>-0.01435406823</v>
      </c>
      <c r="AF688" s="89">
        <v>43291.0</v>
      </c>
      <c r="AG688" s="57">
        <v>12.72462</v>
      </c>
      <c r="AH688" s="16">
        <f t="shared" si="6"/>
        <v>-0.04831275209</v>
      </c>
      <c r="AL688" s="89">
        <v>43291.0</v>
      </c>
      <c r="AM688" s="57">
        <v>12.38553</v>
      </c>
      <c r="AN688" s="16">
        <f t="shared" si="7"/>
        <v>-0.02171100439</v>
      </c>
      <c r="AR688" s="89">
        <v>43291.0</v>
      </c>
      <c r="AS688" s="57">
        <v>3.356365</v>
      </c>
      <c r="AT688" s="16">
        <f t="shared" si="8"/>
        <v>0.01066685617</v>
      </c>
      <c r="AX688" s="89">
        <v>43291.0</v>
      </c>
      <c r="AY688" s="57">
        <v>0.333681</v>
      </c>
      <c r="AZ688" s="16">
        <f t="shared" si="9"/>
        <v>-0.04909534951</v>
      </c>
      <c r="BD688" s="89">
        <v>43291.0</v>
      </c>
      <c r="BE688" s="57">
        <v>1.428314</v>
      </c>
      <c r="BF688" s="16">
        <f t="shared" si="10"/>
        <v>-0.03333319798</v>
      </c>
    </row>
    <row r="689" ht="15.75" customHeight="1">
      <c r="B689" s="89">
        <v>43292.0</v>
      </c>
      <c r="C689" s="57">
        <v>9.480847</v>
      </c>
      <c r="D689" s="16">
        <f t="shared" si="1"/>
        <v>-0.02037034339</v>
      </c>
      <c r="H689" s="89">
        <v>43292.0</v>
      </c>
      <c r="I689" s="57">
        <v>8.36759</v>
      </c>
      <c r="J689" s="16">
        <f t="shared" si="2"/>
        <v>-0.07007435324</v>
      </c>
      <c r="N689" s="89">
        <v>43292.0</v>
      </c>
      <c r="O689" s="57">
        <v>30.78576</v>
      </c>
      <c r="P689" s="16">
        <f t="shared" si="3"/>
        <v>-0.04384388563</v>
      </c>
      <c r="T689" s="89">
        <v>43292.0</v>
      </c>
      <c r="U689" s="57">
        <v>3.814159</v>
      </c>
      <c r="V689" s="16">
        <f t="shared" si="4"/>
        <v>0.02068964594</v>
      </c>
      <c r="Z689" s="89">
        <v>43292.0</v>
      </c>
      <c r="AA689" s="57">
        <v>3.63459</v>
      </c>
      <c r="AB689" s="16">
        <f t="shared" si="5"/>
        <v>-0.03721689063</v>
      </c>
      <c r="AF689" s="89">
        <v>43292.0</v>
      </c>
      <c r="AG689" s="57">
        <v>12.21139</v>
      </c>
      <c r="AH689" s="16">
        <f t="shared" si="6"/>
        <v>-0.04033362096</v>
      </c>
      <c r="AL689" s="89">
        <v>43292.0</v>
      </c>
      <c r="AM689" s="57">
        <v>11.52048</v>
      </c>
      <c r="AN689" s="16">
        <f t="shared" si="7"/>
        <v>-0.06984359975</v>
      </c>
      <c r="AR689" s="89">
        <v>43292.0</v>
      </c>
      <c r="AS689" s="57">
        <v>3.25895</v>
      </c>
      <c r="AT689" s="16">
        <f t="shared" si="8"/>
        <v>-0.02902395896</v>
      </c>
      <c r="AX689" s="89">
        <v>43292.0</v>
      </c>
      <c r="AY689" s="57">
        <v>0.31071</v>
      </c>
      <c r="AZ689" s="16">
        <f t="shared" si="9"/>
        <v>-0.06884119863</v>
      </c>
      <c r="BD689" s="89">
        <v>43292.0</v>
      </c>
      <c r="BE689" s="57">
        <v>1.223096</v>
      </c>
      <c r="BF689" s="16">
        <f t="shared" si="10"/>
        <v>-0.1436784909</v>
      </c>
    </row>
    <row r="690" ht="15.75" customHeight="1">
      <c r="B690" s="89">
        <v>43293.0</v>
      </c>
      <c r="C690" s="57">
        <v>8.790842</v>
      </c>
      <c r="D690" s="16">
        <f t="shared" si="1"/>
        <v>-0.07277883506</v>
      </c>
      <c r="H690" s="89">
        <v>43293.0</v>
      </c>
      <c r="I690" s="57">
        <v>8.271155</v>
      </c>
      <c r="J690" s="16">
        <f t="shared" si="2"/>
        <v>-0.01152482375</v>
      </c>
      <c r="N690" s="89">
        <v>43293.0</v>
      </c>
      <c r="O690" s="57">
        <v>28.63927</v>
      </c>
      <c r="P690" s="16">
        <f t="shared" si="3"/>
        <v>-0.06972346955</v>
      </c>
      <c r="T690" s="89">
        <v>43293.0</v>
      </c>
      <c r="U690" s="57">
        <v>3.857111</v>
      </c>
      <c r="V690" s="16">
        <f t="shared" si="4"/>
        <v>0.01126119808</v>
      </c>
      <c r="Z690" s="89">
        <v>43293.0</v>
      </c>
      <c r="AA690" s="57">
        <v>3.567396</v>
      </c>
      <c r="AB690" s="16">
        <f t="shared" si="5"/>
        <v>-0.01848736721</v>
      </c>
      <c r="AF690" s="89">
        <v>43293.0</v>
      </c>
      <c r="AG690" s="57">
        <v>11.46809</v>
      </c>
      <c r="AH690" s="16">
        <f t="shared" si="6"/>
        <v>-0.06086940144</v>
      </c>
      <c r="AL690" s="89">
        <v>43293.0</v>
      </c>
      <c r="AM690" s="57">
        <v>11.31028</v>
      </c>
      <c r="AN690" s="16">
        <f t="shared" si="7"/>
        <v>-0.01824576754</v>
      </c>
      <c r="AR690" s="89">
        <v>43293.0</v>
      </c>
      <c r="AS690" s="57">
        <v>3.25895</v>
      </c>
      <c r="AT690" s="16">
        <f t="shared" si="8"/>
        <v>0</v>
      </c>
      <c r="AX690" s="89">
        <v>43293.0</v>
      </c>
      <c r="AY690" s="57">
        <v>0.312523</v>
      </c>
      <c r="AZ690" s="16">
        <f t="shared" si="9"/>
        <v>0.005835023012</v>
      </c>
      <c r="BD690" s="89">
        <v>43293.0</v>
      </c>
      <c r="BE690" s="57">
        <v>1.247723</v>
      </c>
      <c r="BF690" s="16">
        <f t="shared" si="10"/>
        <v>0.02013496896</v>
      </c>
    </row>
    <row r="691" ht="15.75" customHeight="1">
      <c r="B691" s="89">
        <v>43294.0</v>
      </c>
      <c r="C691" s="57">
        <v>8.916297</v>
      </c>
      <c r="D691" s="16">
        <f t="shared" si="1"/>
        <v>0.01427110168</v>
      </c>
      <c r="H691" s="89">
        <v>43294.0</v>
      </c>
      <c r="I691" s="57">
        <v>8.234066</v>
      </c>
      <c r="J691" s="16">
        <f t="shared" si="2"/>
        <v>-0.004484137947</v>
      </c>
      <c r="N691" s="89">
        <v>43294.0</v>
      </c>
      <c r="O691" s="57">
        <v>28.92933</v>
      </c>
      <c r="P691" s="16">
        <f t="shared" si="3"/>
        <v>0.01012805145</v>
      </c>
      <c r="T691" s="89">
        <v>43294.0</v>
      </c>
      <c r="U691" s="57">
        <v>3.882883</v>
      </c>
      <c r="V691" s="16">
        <f t="shared" si="4"/>
        <v>0.006681684815</v>
      </c>
      <c r="Z691" s="89">
        <v>43294.0</v>
      </c>
      <c r="AA691" s="57">
        <v>3.616264</v>
      </c>
      <c r="AB691" s="16">
        <f t="shared" si="5"/>
        <v>0.01369850726</v>
      </c>
      <c r="AF691" s="89">
        <v>43294.0</v>
      </c>
      <c r="AG691" s="57">
        <v>10.91946</v>
      </c>
      <c r="AH691" s="16">
        <f t="shared" si="6"/>
        <v>-0.04783970129</v>
      </c>
      <c r="AL691" s="89">
        <v>43294.0</v>
      </c>
      <c r="AM691" s="57">
        <v>11.18901</v>
      </c>
      <c r="AN691" s="16">
        <f t="shared" si="7"/>
        <v>-0.01072210414</v>
      </c>
      <c r="AR691" s="89">
        <v>43294.0</v>
      </c>
      <c r="AS691" s="57">
        <v>3.267806</v>
      </c>
      <c r="AT691" s="16">
        <f t="shared" si="8"/>
        <v>0.002717439666</v>
      </c>
      <c r="AX691" s="89">
        <v>43294.0</v>
      </c>
      <c r="AY691" s="57">
        <v>0.31343</v>
      </c>
      <c r="AZ691" s="16">
        <f t="shared" si="9"/>
        <v>0.002902186399</v>
      </c>
      <c r="BD691" s="89">
        <v>43294.0</v>
      </c>
      <c r="BE691" s="57">
        <v>1.280558</v>
      </c>
      <c r="BF691" s="16">
        <f t="shared" si="10"/>
        <v>0.02631593711</v>
      </c>
    </row>
    <row r="692" ht="15.75" customHeight="1">
      <c r="B692" s="89">
        <v>43297.0</v>
      </c>
      <c r="C692" s="57">
        <v>8.979027</v>
      </c>
      <c r="D692" s="16">
        <f t="shared" si="1"/>
        <v>0.007035431861</v>
      </c>
      <c r="H692" s="89">
        <v>43297.0</v>
      </c>
      <c r="I692" s="57">
        <v>8.226647</v>
      </c>
      <c r="J692" s="16">
        <f t="shared" si="2"/>
        <v>-0.0009010129382</v>
      </c>
      <c r="N692" s="89">
        <v>43297.0</v>
      </c>
      <c r="O692" s="57">
        <v>28.40721</v>
      </c>
      <c r="P692" s="16">
        <f t="shared" si="3"/>
        <v>-0.01804811933</v>
      </c>
      <c r="T692" s="89">
        <v>43297.0</v>
      </c>
      <c r="U692" s="57">
        <v>3.908654</v>
      </c>
      <c r="V692" s="16">
        <f t="shared" si="4"/>
        <v>0.006637078686</v>
      </c>
      <c r="Z692" s="89">
        <v>43297.0</v>
      </c>
      <c r="AA692" s="57">
        <v>3.530745</v>
      </c>
      <c r="AB692" s="16">
        <f t="shared" si="5"/>
        <v>-0.02364843938</v>
      </c>
      <c r="AF692" s="89">
        <v>43297.0</v>
      </c>
      <c r="AG692" s="57">
        <v>10.49471</v>
      </c>
      <c r="AH692" s="16">
        <f t="shared" si="6"/>
        <v>-0.0388984437</v>
      </c>
      <c r="AL692" s="89">
        <v>43297.0</v>
      </c>
      <c r="AM692" s="57">
        <v>11.27794</v>
      </c>
      <c r="AN692" s="16">
        <f t="shared" si="7"/>
        <v>0.007947977524</v>
      </c>
      <c r="AR692" s="89">
        <v>43297.0</v>
      </c>
      <c r="AS692" s="57">
        <v>3.276662</v>
      </c>
      <c r="AT692" s="16">
        <f t="shared" si="8"/>
        <v>0.0027100752</v>
      </c>
      <c r="AX692" s="89">
        <v>43297.0</v>
      </c>
      <c r="AY692" s="57">
        <v>0.315546</v>
      </c>
      <c r="AZ692" s="16">
        <f t="shared" si="9"/>
        <v>0.006751108701</v>
      </c>
      <c r="BD692" s="89">
        <v>43297.0</v>
      </c>
      <c r="BE692" s="57">
        <v>1.338019</v>
      </c>
      <c r="BF692" s="16">
        <f t="shared" si="10"/>
        <v>0.04487184493</v>
      </c>
    </row>
    <row r="693" ht="15.75" customHeight="1">
      <c r="B693" s="89">
        <v>43298.0</v>
      </c>
      <c r="C693" s="57">
        <v>9.086558</v>
      </c>
      <c r="D693" s="16">
        <f t="shared" si="1"/>
        <v>0.01197579649</v>
      </c>
      <c r="H693" s="89">
        <v>43298.0</v>
      </c>
      <c r="I693" s="57">
        <v>8.293408</v>
      </c>
      <c r="J693" s="16">
        <f t="shared" si="2"/>
        <v>0.00811521389</v>
      </c>
      <c r="N693" s="89">
        <v>43298.0</v>
      </c>
      <c r="O693" s="57">
        <v>28.56192</v>
      </c>
      <c r="P693" s="16">
        <f t="shared" si="3"/>
        <v>0.005446152579</v>
      </c>
      <c r="T693" s="89">
        <v>43298.0</v>
      </c>
      <c r="U693" s="57">
        <v>4.046101</v>
      </c>
      <c r="V693" s="16">
        <f t="shared" si="4"/>
        <v>0.03516479074</v>
      </c>
      <c r="Z693" s="89">
        <v>43298.0</v>
      </c>
      <c r="AA693" s="57">
        <v>3.597938</v>
      </c>
      <c r="AB693" s="16">
        <f t="shared" si="5"/>
        <v>0.01903082777</v>
      </c>
      <c r="AF693" s="89">
        <v>43298.0</v>
      </c>
      <c r="AG693" s="57">
        <v>10.74248</v>
      </c>
      <c r="AH693" s="16">
        <f t="shared" si="6"/>
        <v>0.02360903731</v>
      </c>
      <c r="AL693" s="89">
        <v>43298.0</v>
      </c>
      <c r="AM693" s="57">
        <v>11.36687</v>
      </c>
      <c r="AN693" s="16">
        <f t="shared" si="7"/>
        <v>0.007885305295</v>
      </c>
      <c r="AR693" s="89">
        <v>43298.0</v>
      </c>
      <c r="AS693" s="57">
        <v>3.276662</v>
      </c>
      <c r="AT693" s="16">
        <f t="shared" si="8"/>
        <v>0</v>
      </c>
      <c r="AX693" s="89">
        <v>43298.0</v>
      </c>
      <c r="AY693" s="57">
        <v>0.320382</v>
      </c>
      <c r="AZ693" s="16">
        <f t="shared" si="9"/>
        <v>0.0153258162</v>
      </c>
      <c r="BD693" s="89">
        <v>43298.0</v>
      </c>
      <c r="BE693" s="57">
        <v>1.379062</v>
      </c>
      <c r="BF693" s="16">
        <f t="shared" si="10"/>
        <v>0.03067445231</v>
      </c>
    </row>
    <row r="694" ht="15.75" customHeight="1">
      <c r="B694" s="89">
        <v>43299.0</v>
      </c>
      <c r="C694" s="57">
        <v>8.952142</v>
      </c>
      <c r="D694" s="16">
        <f t="shared" si="1"/>
        <v>-0.01479284015</v>
      </c>
      <c r="H694" s="89">
        <v>43299.0</v>
      </c>
      <c r="I694" s="57">
        <v>8.538206</v>
      </c>
      <c r="J694" s="16">
        <f t="shared" si="2"/>
        <v>0.02951717798</v>
      </c>
      <c r="N694" s="89">
        <v>43299.0</v>
      </c>
      <c r="O694" s="57">
        <v>28.63927</v>
      </c>
      <c r="P694" s="16">
        <f t="shared" si="3"/>
        <v>0.002708151273</v>
      </c>
      <c r="T694" s="89">
        <v>43299.0</v>
      </c>
      <c r="U694" s="57">
        <v>3.934425</v>
      </c>
      <c r="V694" s="16">
        <f t="shared" si="4"/>
        <v>-0.02760089281</v>
      </c>
      <c r="Z694" s="89">
        <v>43299.0</v>
      </c>
      <c r="AA694" s="57">
        <v>3.689567</v>
      </c>
      <c r="AB694" s="16">
        <f t="shared" si="5"/>
        <v>0.02546708698</v>
      </c>
      <c r="AF694" s="89">
        <v>43299.0</v>
      </c>
      <c r="AG694" s="57">
        <v>10.68939</v>
      </c>
      <c r="AH694" s="16">
        <f t="shared" si="6"/>
        <v>-0.004942061796</v>
      </c>
      <c r="AL694" s="89">
        <v>43299.0</v>
      </c>
      <c r="AM694" s="57">
        <v>11.28603</v>
      </c>
      <c r="AN694" s="16">
        <f t="shared" si="7"/>
        <v>-0.007111896239</v>
      </c>
      <c r="AR694" s="89">
        <v>43299.0</v>
      </c>
      <c r="AS694" s="57">
        <v>3.365221</v>
      </c>
      <c r="AT694" s="16">
        <f t="shared" si="8"/>
        <v>0.02702720024</v>
      </c>
      <c r="AX694" s="89">
        <v>43299.0</v>
      </c>
      <c r="AY694" s="57">
        <v>0.327334</v>
      </c>
      <c r="AZ694" s="16">
        <f t="shared" si="9"/>
        <v>0.0216990967</v>
      </c>
      <c r="BD694" s="89">
        <v>43299.0</v>
      </c>
      <c r="BE694" s="57">
        <v>1.38727</v>
      </c>
      <c r="BF694" s="16">
        <f t="shared" si="10"/>
        <v>0.005951871634</v>
      </c>
    </row>
    <row r="695" ht="15.75" customHeight="1">
      <c r="B695" s="89">
        <v>43300.0</v>
      </c>
      <c r="C695" s="57">
        <v>8.952142</v>
      </c>
      <c r="D695" s="16">
        <f t="shared" si="1"/>
        <v>0</v>
      </c>
      <c r="H695" s="89">
        <v>43300.0</v>
      </c>
      <c r="I695" s="57">
        <v>8.501117</v>
      </c>
      <c r="J695" s="16">
        <f t="shared" si="2"/>
        <v>-0.00434388676</v>
      </c>
      <c r="N695" s="89">
        <v>43300.0</v>
      </c>
      <c r="O695" s="57">
        <v>28.92933</v>
      </c>
      <c r="P695" s="16">
        <f t="shared" si="3"/>
        <v>0.01012805145</v>
      </c>
      <c r="T695" s="89">
        <v>43300.0</v>
      </c>
      <c r="U695" s="57">
        <v>4.063282</v>
      </c>
      <c r="V695" s="16">
        <f t="shared" si="4"/>
        <v>0.0327511644</v>
      </c>
      <c r="Z695" s="89">
        <v>43300.0</v>
      </c>
      <c r="AA695" s="57">
        <v>3.726218</v>
      </c>
      <c r="AB695" s="16">
        <f t="shared" si="5"/>
        <v>0.009933685985</v>
      </c>
      <c r="AF695" s="89">
        <v>43300.0</v>
      </c>
      <c r="AG695" s="57">
        <v>10.9637</v>
      </c>
      <c r="AH695" s="16">
        <f t="shared" si="6"/>
        <v>0.02566189465</v>
      </c>
      <c r="AL695" s="89">
        <v>43300.0</v>
      </c>
      <c r="AM695" s="57">
        <v>11.32645</v>
      </c>
      <c r="AN695" s="16">
        <f t="shared" si="7"/>
        <v>0.003581418798</v>
      </c>
      <c r="AR695" s="89">
        <v>43300.0</v>
      </c>
      <c r="AS695" s="57">
        <v>3.329797</v>
      </c>
      <c r="AT695" s="16">
        <f t="shared" si="8"/>
        <v>-0.01052650034</v>
      </c>
      <c r="AX695" s="89">
        <v>43300.0</v>
      </c>
      <c r="AY695" s="57">
        <v>0.327032</v>
      </c>
      <c r="AZ695" s="16">
        <f t="shared" si="9"/>
        <v>-0.0009226050456</v>
      </c>
      <c r="BD695" s="89">
        <v>43300.0</v>
      </c>
      <c r="BE695" s="57">
        <v>1.362644</v>
      </c>
      <c r="BF695" s="16">
        <f t="shared" si="10"/>
        <v>-0.01775141104</v>
      </c>
    </row>
    <row r="696" ht="15.75" customHeight="1">
      <c r="B696" s="89">
        <v>43301.0</v>
      </c>
      <c r="C696" s="57">
        <v>9.274741</v>
      </c>
      <c r="D696" s="16">
        <f t="shared" si="1"/>
        <v>0.03603595653</v>
      </c>
      <c r="H696" s="89">
        <v>43301.0</v>
      </c>
      <c r="I696" s="57">
        <v>8.731077</v>
      </c>
      <c r="J696" s="16">
        <f t="shared" si="2"/>
        <v>0.02705056288</v>
      </c>
      <c r="N696" s="89">
        <v>43301.0</v>
      </c>
      <c r="O696" s="57">
        <v>29.35477</v>
      </c>
      <c r="P696" s="16">
        <f t="shared" si="3"/>
        <v>0.01470618227</v>
      </c>
      <c r="T696" s="89">
        <v>43301.0</v>
      </c>
      <c r="U696" s="57">
        <v>4.054691</v>
      </c>
      <c r="V696" s="16">
        <f t="shared" si="4"/>
        <v>-0.002114300706</v>
      </c>
      <c r="Z696" s="89">
        <v>43301.0</v>
      </c>
      <c r="AA696" s="57">
        <v>3.750652</v>
      </c>
      <c r="AB696" s="16">
        <f t="shared" si="5"/>
        <v>0.006557318976</v>
      </c>
      <c r="AF696" s="89">
        <v>43301.0</v>
      </c>
      <c r="AG696" s="57">
        <v>10.97255</v>
      </c>
      <c r="AH696" s="16">
        <f t="shared" si="6"/>
        <v>0.0008072092451</v>
      </c>
      <c r="AL696" s="89">
        <v>43301.0</v>
      </c>
      <c r="AM696" s="57">
        <v>11.43155</v>
      </c>
      <c r="AN696" s="16">
        <f t="shared" si="7"/>
        <v>0.00927916514</v>
      </c>
      <c r="AR696" s="89">
        <v>43301.0</v>
      </c>
      <c r="AS696" s="57">
        <v>3.356365</v>
      </c>
      <c r="AT696" s="16">
        <f t="shared" si="8"/>
        <v>0.007978864778</v>
      </c>
      <c r="AX696" s="89">
        <v>43301.0</v>
      </c>
      <c r="AY696" s="57">
        <v>0.331263</v>
      </c>
      <c r="AZ696" s="16">
        <f t="shared" si="9"/>
        <v>0.01293757186</v>
      </c>
      <c r="BD696" s="89">
        <v>43301.0</v>
      </c>
      <c r="BE696" s="57">
        <v>1.354436</v>
      </c>
      <c r="BF696" s="16">
        <f t="shared" si="10"/>
        <v>-0.006023583563</v>
      </c>
    </row>
    <row r="697" ht="15.75" customHeight="1">
      <c r="B697" s="89">
        <v>43304.0</v>
      </c>
      <c r="C697" s="57">
        <v>9.355392</v>
      </c>
      <c r="D697" s="16">
        <f t="shared" si="1"/>
        <v>0.008695768432</v>
      </c>
      <c r="H697" s="89">
        <v>43304.0</v>
      </c>
      <c r="I697" s="57">
        <v>8.797839</v>
      </c>
      <c r="J697" s="16">
        <f t="shared" si="2"/>
        <v>0.007646479352</v>
      </c>
      <c r="N697" s="89">
        <v>43304.0</v>
      </c>
      <c r="O697" s="57">
        <v>29.47079</v>
      </c>
      <c r="P697" s="16">
        <f t="shared" si="3"/>
        <v>0.003952338921</v>
      </c>
      <c r="T697" s="89">
        <v>43304.0</v>
      </c>
      <c r="U697" s="57">
        <v>4.020329</v>
      </c>
      <c r="V697" s="16">
        <f t="shared" si="4"/>
        <v>-0.008474628523</v>
      </c>
      <c r="Z697" s="89">
        <v>43304.0</v>
      </c>
      <c r="AA697" s="57">
        <v>3.836173</v>
      </c>
      <c r="AB697" s="16">
        <f t="shared" si="5"/>
        <v>0.02280163556</v>
      </c>
      <c r="AF697" s="89">
        <v>43304.0</v>
      </c>
      <c r="AG697" s="57">
        <v>11.21147</v>
      </c>
      <c r="AH697" s="16">
        <f t="shared" si="6"/>
        <v>0.02177433687</v>
      </c>
      <c r="AL697" s="89">
        <v>43304.0</v>
      </c>
      <c r="AM697" s="57">
        <v>11.52048</v>
      </c>
      <c r="AN697" s="16">
        <f t="shared" si="7"/>
        <v>0.007779347508</v>
      </c>
      <c r="AR697" s="89">
        <v>43304.0</v>
      </c>
      <c r="AS697" s="57">
        <v>3.391788</v>
      </c>
      <c r="AT697" s="16">
        <f t="shared" si="8"/>
        <v>0.01055397729</v>
      </c>
      <c r="AX697" s="89">
        <v>43304.0</v>
      </c>
      <c r="AY697" s="57">
        <v>0.334285</v>
      </c>
      <c r="AZ697" s="16">
        <f t="shared" si="9"/>
        <v>0.009122660847</v>
      </c>
      <c r="BD697" s="89">
        <v>43304.0</v>
      </c>
      <c r="BE697" s="57">
        <v>1.38727</v>
      </c>
      <c r="BF697" s="16">
        <f t="shared" si="10"/>
        <v>0.02424182464</v>
      </c>
    </row>
    <row r="698" ht="15.75" customHeight="1">
      <c r="B698" s="89">
        <v>43305.0</v>
      </c>
      <c r="C698" s="57">
        <v>9.328508</v>
      </c>
      <c r="D698" s="16">
        <f t="shared" si="1"/>
        <v>-0.002873636936</v>
      </c>
      <c r="H698" s="89">
        <v>43305.0</v>
      </c>
      <c r="I698" s="57">
        <v>8.456607</v>
      </c>
      <c r="J698" s="16">
        <f t="shared" si="2"/>
        <v>-0.03878588822</v>
      </c>
      <c r="N698" s="89">
        <v>43305.0</v>
      </c>
      <c r="O698" s="57">
        <v>28.15583</v>
      </c>
      <c r="P698" s="16">
        <f t="shared" si="3"/>
        <v>-0.04461909572</v>
      </c>
      <c r="T698" s="89">
        <v>43305.0</v>
      </c>
      <c r="U698" s="57">
        <v>4.011739</v>
      </c>
      <c r="V698" s="16">
        <f t="shared" si="4"/>
        <v>-0.002136641056</v>
      </c>
      <c r="Z698" s="89">
        <v>43305.0</v>
      </c>
      <c r="AA698" s="57">
        <v>3.756761</v>
      </c>
      <c r="AB698" s="16">
        <f t="shared" si="5"/>
        <v>-0.02070083909</v>
      </c>
      <c r="AF698" s="89">
        <v>43305.0</v>
      </c>
      <c r="AG698" s="57">
        <v>10.56551</v>
      </c>
      <c r="AH698" s="16">
        <f t="shared" si="6"/>
        <v>-0.05761599505</v>
      </c>
      <c r="AL698" s="89">
        <v>43305.0</v>
      </c>
      <c r="AM698" s="57">
        <v>11.07583</v>
      </c>
      <c r="AN698" s="16">
        <f t="shared" si="7"/>
        <v>-0.03859648209</v>
      </c>
      <c r="AR698" s="89">
        <v>43305.0</v>
      </c>
      <c r="AS698" s="57">
        <v>3.338653</v>
      </c>
      <c r="AT698" s="16">
        <f t="shared" si="8"/>
        <v>-0.01566577864</v>
      </c>
      <c r="AX698" s="89">
        <v>43305.0</v>
      </c>
      <c r="AY698" s="57">
        <v>0.31736</v>
      </c>
      <c r="AZ698" s="16">
        <f t="shared" si="9"/>
        <v>-0.05063045007</v>
      </c>
      <c r="BD698" s="89">
        <v>43305.0</v>
      </c>
      <c r="BE698" s="57">
        <v>1.32981</v>
      </c>
      <c r="BF698" s="16">
        <f t="shared" si="10"/>
        <v>-0.04141947854</v>
      </c>
    </row>
    <row r="699" ht="15.75" customHeight="1">
      <c r="B699" s="89">
        <v>43306.0</v>
      </c>
      <c r="C699" s="57">
        <v>9.409159</v>
      </c>
      <c r="D699" s="16">
        <f t="shared" si="1"/>
        <v>0.008645648372</v>
      </c>
      <c r="H699" s="89">
        <v>43306.0</v>
      </c>
      <c r="I699" s="57">
        <v>8.664314</v>
      </c>
      <c r="J699" s="16">
        <f t="shared" si="2"/>
        <v>0.02456150558</v>
      </c>
      <c r="N699" s="89">
        <v>43306.0</v>
      </c>
      <c r="O699" s="57">
        <v>28.46523</v>
      </c>
      <c r="P699" s="16">
        <f t="shared" si="3"/>
        <v>0.01098884316</v>
      </c>
      <c r="T699" s="89">
        <v>43306.0</v>
      </c>
      <c r="U699" s="57">
        <v>4.157776</v>
      </c>
      <c r="V699" s="16">
        <f t="shared" si="4"/>
        <v>0.036402418</v>
      </c>
      <c r="Z699" s="89">
        <v>43306.0</v>
      </c>
      <c r="AA699" s="57">
        <v>3.744544</v>
      </c>
      <c r="AB699" s="16">
        <f t="shared" si="5"/>
        <v>-0.003252003521</v>
      </c>
      <c r="AF699" s="89">
        <v>43306.0</v>
      </c>
      <c r="AG699" s="57">
        <v>10.91061</v>
      </c>
      <c r="AH699" s="16">
        <f t="shared" si="6"/>
        <v>0.03266288139</v>
      </c>
      <c r="AL699" s="89">
        <v>43306.0</v>
      </c>
      <c r="AM699" s="57">
        <v>11.26178</v>
      </c>
      <c r="AN699" s="16">
        <f t="shared" si="7"/>
        <v>0.01678880951</v>
      </c>
      <c r="AR699" s="89">
        <v>43306.0</v>
      </c>
      <c r="AS699" s="57">
        <v>3.4095</v>
      </c>
      <c r="AT699" s="16">
        <f t="shared" si="8"/>
        <v>0.02122023463</v>
      </c>
      <c r="AX699" s="89">
        <v>43306.0</v>
      </c>
      <c r="AY699" s="57">
        <v>0.323707</v>
      </c>
      <c r="AZ699" s="16">
        <f t="shared" si="9"/>
        <v>0.0199993698</v>
      </c>
      <c r="BD699" s="89">
        <v>43306.0</v>
      </c>
      <c r="BE699" s="57">
        <v>1.354436</v>
      </c>
      <c r="BF699" s="16">
        <f t="shared" si="10"/>
        <v>0.01851843496</v>
      </c>
    </row>
    <row r="700" ht="15.75" customHeight="1">
      <c r="B700" s="89">
        <v>43307.0</v>
      </c>
      <c r="C700" s="57">
        <v>9.418119</v>
      </c>
      <c r="D700" s="16">
        <f t="shared" si="1"/>
        <v>0.0009522636401</v>
      </c>
      <c r="H700" s="89">
        <v>43307.0</v>
      </c>
      <c r="I700" s="57">
        <v>9.094562</v>
      </c>
      <c r="J700" s="16">
        <f t="shared" si="2"/>
        <v>0.0496574801</v>
      </c>
      <c r="N700" s="89">
        <v>43307.0</v>
      </c>
      <c r="O700" s="57">
        <v>28.31053</v>
      </c>
      <c r="P700" s="16">
        <f t="shared" si="3"/>
        <v>-0.00543470051</v>
      </c>
      <c r="T700" s="89">
        <v>43307.0</v>
      </c>
      <c r="U700" s="57">
        <v>4.106234</v>
      </c>
      <c r="V700" s="16">
        <f t="shared" si="4"/>
        <v>-0.01239653122</v>
      </c>
      <c r="Z700" s="89">
        <v>43307.0</v>
      </c>
      <c r="AA700" s="57">
        <v>3.671242</v>
      </c>
      <c r="AB700" s="16">
        <f t="shared" si="5"/>
        <v>-0.01957568131</v>
      </c>
      <c r="AF700" s="89">
        <v>43307.0</v>
      </c>
      <c r="AG700" s="57">
        <v>11.18493</v>
      </c>
      <c r="AH700" s="16">
        <f t="shared" si="6"/>
        <v>0.02514249891</v>
      </c>
      <c r="AL700" s="89">
        <v>43307.0</v>
      </c>
      <c r="AM700" s="57">
        <v>11.43963</v>
      </c>
      <c r="AN700" s="16">
        <f t="shared" si="7"/>
        <v>0.01579235254</v>
      </c>
      <c r="AR700" s="89">
        <v>43307.0</v>
      </c>
      <c r="AS700" s="57">
        <v>3.374076</v>
      </c>
      <c r="AT700" s="16">
        <f t="shared" si="8"/>
        <v>-0.01038979322</v>
      </c>
      <c r="AX700" s="89">
        <v>43307.0</v>
      </c>
      <c r="AY700" s="57">
        <v>0.322196</v>
      </c>
      <c r="AZ700" s="16">
        <f t="shared" si="9"/>
        <v>-0.004667801438</v>
      </c>
      <c r="BD700" s="89">
        <v>43307.0</v>
      </c>
      <c r="BE700" s="57">
        <v>1.338019</v>
      </c>
      <c r="BF700" s="16">
        <f t="shared" si="10"/>
        <v>-0.01212091232</v>
      </c>
    </row>
    <row r="701" ht="15.75" customHeight="1">
      <c r="B701" s="89">
        <v>43308.0</v>
      </c>
      <c r="C701" s="57">
        <v>9.453964</v>
      </c>
      <c r="D701" s="16">
        <f t="shared" si="1"/>
        <v>0.003805961679</v>
      </c>
      <c r="H701" s="89">
        <v>43308.0</v>
      </c>
      <c r="I701" s="57">
        <v>9.176162</v>
      </c>
      <c r="J701" s="16">
        <f t="shared" si="2"/>
        <v>0.008972394712</v>
      </c>
      <c r="N701" s="89">
        <v>43308.0</v>
      </c>
      <c r="O701" s="57">
        <v>28.13648</v>
      </c>
      <c r="P701" s="16">
        <f t="shared" si="3"/>
        <v>-0.006147889142</v>
      </c>
      <c r="T701" s="89">
        <v>43308.0</v>
      </c>
      <c r="U701" s="57">
        <v>4.183547</v>
      </c>
      <c r="V701" s="16">
        <f t="shared" si="4"/>
        <v>0.01882820122</v>
      </c>
      <c r="Z701" s="89">
        <v>43308.0</v>
      </c>
      <c r="AA701" s="57">
        <v>3.665133</v>
      </c>
      <c r="AB701" s="16">
        <f t="shared" si="5"/>
        <v>-0.001664014522</v>
      </c>
      <c r="AF701" s="89">
        <v>43308.0</v>
      </c>
      <c r="AG701" s="57">
        <v>11.16723</v>
      </c>
      <c r="AH701" s="16">
        <f t="shared" si="6"/>
        <v>-0.001582486435</v>
      </c>
      <c r="AL701" s="89">
        <v>43308.0</v>
      </c>
      <c r="AM701" s="57">
        <v>11.41538</v>
      </c>
      <c r="AN701" s="16">
        <f t="shared" si="7"/>
        <v>-0.002119823805</v>
      </c>
      <c r="AR701" s="89">
        <v>43308.0</v>
      </c>
      <c r="AS701" s="57">
        <v>3.391788</v>
      </c>
      <c r="AT701" s="16">
        <f t="shared" si="8"/>
        <v>0.005249437179</v>
      </c>
      <c r="AX701" s="89">
        <v>43308.0</v>
      </c>
      <c r="AY701" s="57">
        <v>0.323404</v>
      </c>
      <c r="AZ701" s="16">
        <f t="shared" si="9"/>
        <v>0.00374927063</v>
      </c>
      <c r="BD701" s="89">
        <v>43308.0</v>
      </c>
      <c r="BE701" s="57">
        <v>1.313392</v>
      </c>
      <c r="BF701" s="16">
        <f t="shared" si="10"/>
        <v>-0.01840556823</v>
      </c>
    </row>
    <row r="702" ht="15.75" customHeight="1">
      <c r="B702" s="89">
        <v>43311.0</v>
      </c>
      <c r="C702" s="57">
        <v>9.489808</v>
      </c>
      <c r="D702" s="16">
        <f t="shared" si="1"/>
        <v>0.00379142548</v>
      </c>
      <c r="H702" s="89">
        <v>43311.0</v>
      </c>
      <c r="I702" s="57">
        <v>9.294849</v>
      </c>
      <c r="J702" s="16">
        <f t="shared" si="2"/>
        <v>0.0129342747</v>
      </c>
      <c r="N702" s="89">
        <v>43311.0</v>
      </c>
      <c r="O702" s="57">
        <v>28.91</v>
      </c>
      <c r="P702" s="16">
        <f t="shared" si="3"/>
        <v>0.02749171183</v>
      </c>
      <c r="T702" s="89">
        <v>43311.0</v>
      </c>
      <c r="U702" s="57">
        <v>4.355357</v>
      </c>
      <c r="V702" s="16">
        <f t="shared" si="4"/>
        <v>0.04106802194</v>
      </c>
      <c r="Z702" s="89">
        <v>43311.0</v>
      </c>
      <c r="AA702" s="57">
        <v>3.652915</v>
      </c>
      <c r="AB702" s="16">
        <f t="shared" si="5"/>
        <v>-0.003333576162</v>
      </c>
      <c r="AF702" s="89">
        <v>43311.0</v>
      </c>
      <c r="AG702" s="57">
        <v>11.14068</v>
      </c>
      <c r="AH702" s="16">
        <f t="shared" si="6"/>
        <v>-0.002377492001</v>
      </c>
      <c r="AL702" s="89">
        <v>43311.0</v>
      </c>
      <c r="AM702" s="57">
        <v>11.89237</v>
      </c>
      <c r="AN702" s="16">
        <f t="shared" si="7"/>
        <v>0.04178485517</v>
      </c>
      <c r="AR702" s="89">
        <v>43311.0</v>
      </c>
      <c r="AS702" s="57">
        <v>3.427211</v>
      </c>
      <c r="AT702" s="16">
        <f t="shared" si="8"/>
        <v>0.01044375415</v>
      </c>
      <c r="AX702" s="89">
        <v>43311.0</v>
      </c>
      <c r="AY702" s="57">
        <v>0.340028</v>
      </c>
      <c r="AZ702" s="16">
        <f t="shared" si="9"/>
        <v>0.05140319848</v>
      </c>
      <c r="BD702" s="89">
        <v>43311.0</v>
      </c>
      <c r="BE702" s="57">
        <v>1.313392</v>
      </c>
      <c r="BF702" s="16">
        <f t="shared" si="10"/>
        <v>0</v>
      </c>
    </row>
    <row r="703" ht="15.75" customHeight="1">
      <c r="B703" s="89">
        <v>43312.0</v>
      </c>
      <c r="C703" s="57">
        <v>9.633186</v>
      </c>
      <c r="D703" s="16">
        <f t="shared" si="1"/>
        <v>0.01510863023</v>
      </c>
      <c r="H703" s="89">
        <v>43312.0</v>
      </c>
      <c r="I703" s="57">
        <v>9.561902</v>
      </c>
      <c r="J703" s="16">
        <f t="shared" si="2"/>
        <v>0.02873128977</v>
      </c>
      <c r="N703" s="89">
        <v>43312.0</v>
      </c>
      <c r="O703" s="57">
        <v>28.52324</v>
      </c>
      <c r="P703" s="16">
        <f t="shared" si="3"/>
        <v>-0.01337806987</v>
      </c>
      <c r="T703" s="89">
        <v>43312.0</v>
      </c>
      <c r="U703" s="57">
        <v>4.303815</v>
      </c>
      <c r="V703" s="16">
        <f t="shared" si="4"/>
        <v>-0.01183416193</v>
      </c>
      <c r="Z703" s="89">
        <v>43312.0</v>
      </c>
      <c r="AA703" s="57">
        <v>3.689567</v>
      </c>
      <c r="AB703" s="16">
        <f t="shared" si="5"/>
        <v>0.01003363068</v>
      </c>
      <c r="AF703" s="89">
        <v>43312.0</v>
      </c>
      <c r="AG703" s="57">
        <v>11.11413</v>
      </c>
      <c r="AH703" s="16">
        <f t="shared" si="6"/>
        <v>-0.00238315794</v>
      </c>
      <c r="AL703" s="89">
        <v>43312.0</v>
      </c>
      <c r="AM703" s="57">
        <v>12.05406</v>
      </c>
      <c r="AN703" s="16">
        <f t="shared" si="7"/>
        <v>0.01359611247</v>
      </c>
      <c r="AR703" s="89">
        <v>43312.0</v>
      </c>
      <c r="AS703" s="57">
        <v>3.382932</v>
      </c>
      <c r="AT703" s="16">
        <f t="shared" si="8"/>
        <v>-0.01291983482</v>
      </c>
      <c r="AX703" s="89">
        <v>43312.0</v>
      </c>
      <c r="AY703" s="57">
        <v>0.354536</v>
      </c>
      <c r="AZ703" s="16">
        <f t="shared" si="9"/>
        <v>0.04266707448</v>
      </c>
      <c r="BD703" s="89">
        <v>43312.0</v>
      </c>
      <c r="BE703" s="57">
        <v>1.305183</v>
      </c>
      <c r="BF703" s="16">
        <f t="shared" si="10"/>
        <v>-0.006250228416</v>
      </c>
    </row>
    <row r="704" ht="15.75" customHeight="1">
      <c r="B704" s="89">
        <v>43313.0</v>
      </c>
      <c r="C704" s="57">
        <v>10.08124</v>
      </c>
      <c r="D704" s="16">
        <f t="shared" si="1"/>
        <v>0.0465115072</v>
      </c>
      <c r="H704" s="89">
        <v>43313.0</v>
      </c>
      <c r="I704" s="57">
        <v>9.814116</v>
      </c>
      <c r="J704" s="16">
        <f t="shared" si="2"/>
        <v>0.02637696977</v>
      </c>
      <c r="N704" s="89">
        <v>43313.0</v>
      </c>
      <c r="O704" s="57">
        <v>28.58125</v>
      </c>
      <c r="P704" s="16">
        <f t="shared" si="3"/>
        <v>0.002033780174</v>
      </c>
      <c r="T704" s="89">
        <v>43313.0</v>
      </c>
      <c r="U704" s="57">
        <v>4.183547</v>
      </c>
      <c r="V704" s="16">
        <f t="shared" si="4"/>
        <v>-0.0279445097</v>
      </c>
      <c r="Z704" s="89">
        <v>43313.0</v>
      </c>
      <c r="AA704" s="57">
        <v>3.616264</v>
      </c>
      <c r="AB704" s="16">
        <f t="shared" si="5"/>
        <v>-0.01986764301</v>
      </c>
      <c r="AF704" s="89">
        <v>43313.0</v>
      </c>
      <c r="AG704" s="57">
        <v>10.97255</v>
      </c>
      <c r="AH704" s="16">
        <f t="shared" si="6"/>
        <v>-0.01273873888</v>
      </c>
      <c r="AL704" s="89">
        <v>43313.0</v>
      </c>
      <c r="AM704" s="57">
        <v>11.94088</v>
      </c>
      <c r="AN704" s="16">
        <f t="shared" si="7"/>
        <v>-0.009389367566</v>
      </c>
      <c r="AR704" s="89">
        <v>43313.0</v>
      </c>
      <c r="AS704" s="57">
        <v>3.365221</v>
      </c>
      <c r="AT704" s="16">
        <f t="shared" si="8"/>
        <v>-0.005235399352</v>
      </c>
      <c r="AX704" s="89">
        <v>43313.0</v>
      </c>
      <c r="AY704" s="57">
        <v>0.347886</v>
      </c>
      <c r="AZ704" s="16">
        <f t="shared" si="9"/>
        <v>-0.01875691044</v>
      </c>
      <c r="BD704" s="89">
        <v>43313.0</v>
      </c>
      <c r="BE704" s="57">
        <v>1.313392</v>
      </c>
      <c r="BF704" s="16">
        <f t="shared" si="10"/>
        <v>0.006289539475</v>
      </c>
    </row>
    <row r="705" ht="15.75" customHeight="1">
      <c r="B705" s="89">
        <v>43314.0</v>
      </c>
      <c r="C705" s="57">
        <v>10.0454</v>
      </c>
      <c r="D705" s="16">
        <f t="shared" si="1"/>
        <v>-0.00355511822</v>
      </c>
      <c r="H705" s="89">
        <v>43314.0</v>
      </c>
      <c r="I705" s="57">
        <v>9.168743</v>
      </c>
      <c r="J705" s="16">
        <f t="shared" si="2"/>
        <v>-0.06575966699</v>
      </c>
      <c r="N705" s="89">
        <v>43314.0</v>
      </c>
      <c r="O705" s="57">
        <v>28.0398</v>
      </c>
      <c r="P705" s="16">
        <f t="shared" si="3"/>
        <v>-0.01894423792</v>
      </c>
      <c r="T705" s="89">
        <v>43314.0</v>
      </c>
      <c r="U705" s="57">
        <v>4.286633</v>
      </c>
      <c r="V705" s="16">
        <f t="shared" si="4"/>
        <v>0.02464081317</v>
      </c>
      <c r="Z705" s="89">
        <v>43314.0</v>
      </c>
      <c r="AA705" s="57">
        <v>3.518528</v>
      </c>
      <c r="AB705" s="16">
        <f t="shared" si="5"/>
        <v>-0.02702678787</v>
      </c>
      <c r="AF705" s="89">
        <v>43314.0</v>
      </c>
      <c r="AG705" s="57">
        <v>10.68939</v>
      </c>
      <c r="AH705" s="16">
        <f t="shared" si="6"/>
        <v>-0.02580621642</v>
      </c>
      <c r="AL705" s="89">
        <v>43314.0</v>
      </c>
      <c r="AM705" s="57">
        <v>11.41538</v>
      </c>
      <c r="AN705" s="16">
        <f t="shared" si="7"/>
        <v>-0.04400848179</v>
      </c>
      <c r="AR705" s="89">
        <v>43314.0</v>
      </c>
      <c r="AS705" s="57">
        <v>3.320941</v>
      </c>
      <c r="AT705" s="16">
        <f t="shared" si="8"/>
        <v>-0.01315812542</v>
      </c>
      <c r="AX705" s="89">
        <v>43314.0</v>
      </c>
      <c r="AY705" s="57">
        <v>0.332472</v>
      </c>
      <c r="AZ705" s="16">
        <f t="shared" si="9"/>
        <v>-0.04430761801</v>
      </c>
      <c r="BD705" s="89">
        <v>43314.0</v>
      </c>
      <c r="BE705" s="57">
        <v>1.239514</v>
      </c>
      <c r="BF705" s="16">
        <f t="shared" si="10"/>
        <v>-0.05624977158</v>
      </c>
    </row>
    <row r="706" ht="15.75" customHeight="1">
      <c r="B706" s="89">
        <v>43315.0</v>
      </c>
      <c r="C706" s="57">
        <v>9.561498</v>
      </c>
      <c r="D706" s="16">
        <f t="shared" si="1"/>
        <v>-0.04817150138</v>
      </c>
      <c r="H706" s="89">
        <v>43315.0</v>
      </c>
      <c r="I706" s="57">
        <v>9.22067</v>
      </c>
      <c r="J706" s="16">
        <f t="shared" si="2"/>
        <v>0.005663480806</v>
      </c>
      <c r="N706" s="89">
        <v>43315.0</v>
      </c>
      <c r="O706" s="57">
        <v>28.91</v>
      </c>
      <c r="P706" s="16">
        <f t="shared" si="3"/>
        <v>0.03103445816</v>
      </c>
      <c r="T706" s="89">
        <v>43315.0</v>
      </c>
      <c r="U706" s="57">
        <v>4.303815</v>
      </c>
      <c r="V706" s="16">
        <f t="shared" si="4"/>
        <v>0.004008274093</v>
      </c>
      <c r="Z706" s="89">
        <v>43315.0</v>
      </c>
      <c r="AA706" s="57">
        <v>3.542961</v>
      </c>
      <c r="AB706" s="16">
        <f t="shared" si="5"/>
        <v>0.006944097077</v>
      </c>
      <c r="AF706" s="89">
        <v>43315.0</v>
      </c>
      <c r="AG706" s="57">
        <v>10.87521</v>
      </c>
      <c r="AH706" s="16">
        <f t="shared" si="6"/>
        <v>0.01738359252</v>
      </c>
      <c r="AL706" s="89">
        <v>43315.0</v>
      </c>
      <c r="AM706" s="57">
        <v>11.52857</v>
      </c>
      <c r="AN706" s="16">
        <f t="shared" si="7"/>
        <v>0.009915570047</v>
      </c>
      <c r="AR706" s="89">
        <v>43315.0</v>
      </c>
      <c r="AS706" s="57">
        <v>3.30323</v>
      </c>
      <c r="AT706" s="16">
        <f t="shared" si="8"/>
        <v>-0.005333126966</v>
      </c>
      <c r="AX706" s="89">
        <v>43315.0</v>
      </c>
      <c r="AY706" s="57">
        <v>0.337912</v>
      </c>
      <c r="AZ706" s="16">
        <f t="shared" si="9"/>
        <v>0.01636228013</v>
      </c>
      <c r="BD706" s="89">
        <v>43315.0</v>
      </c>
      <c r="BE706" s="57">
        <v>1.239514</v>
      </c>
      <c r="BF706" s="16">
        <f t="shared" si="10"/>
        <v>0</v>
      </c>
    </row>
    <row r="707" ht="15.75" customHeight="1">
      <c r="B707" s="89">
        <v>43318.0</v>
      </c>
      <c r="C707" s="57">
        <v>9.400198</v>
      </c>
      <c r="D707" s="16">
        <f t="shared" si="1"/>
        <v>-0.01686974154</v>
      </c>
      <c r="H707" s="89">
        <v>43318.0</v>
      </c>
      <c r="I707" s="57">
        <v>9.079725</v>
      </c>
      <c r="J707" s="16">
        <f t="shared" si="2"/>
        <v>-0.01528576557</v>
      </c>
      <c r="N707" s="89">
        <v>43318.0</v>
      </c>
      <c r="O707" s="57">
        <v>27.90443</v>
      </c>
      <c r="P707" s="16">
        <f t="shared" si="3"/>
        <v>-0.03478277413</v>
      </c>
      <c r="T707" s="89">
        <v>43318.0</v>
      </c>
      <c r="U707" s="57">
        <v>4.217909</v>
      </c>
      <c r="V707" s="16">
        <f t="shared" si="4"/>
        <v>-0.01996043046</v>
      </c>
      <c r="Z707" s="89">
        <v>43318.0</v>
      </c>
      <c r="AA707" s="57">
        <v>3.481876</v>
      </c>
      <c r="AB707" s="16">
        <f t="shared" si="5"/>
        <v>-0.01724122845</v>
      </c>
      <c r="AF707" s="89">
        <v>43318.0</v>
      </c>
      <c r="AG707" s="57">
        <v>10.69824</v>
      </c>
      <c r="AH707" s="16">
        <f t="shared" si="6"/>
        <v>-0.01627278922</v>
      </c>
      <c r="AL707" s="89">
        <v>43318.0</v>
      </c>
      <c r="AM707" s="57">
        <v>11.10817</v>
      </c>
      <c r="AN707" s="16">
        <f t="shared" si="7"/>
        <v>-0.03646592769</v>
      </c>
      <c r="AR707" s="89">
        <v>43318.0</v>
      </c>
      <c r="AS707" s="57">
        <v>3.30323</v>
      </c>
      <c r="AT707" s="16">
        <f t="shared" si="8"/>
        <v>0</v>
      </c>
      <c r="AX707" s="89">
        <v>43318.0</v>
      </c>
      <c r="AY707" s="57">
        <v>0.346979</v>
      </c>
      <c r="AZ707" s="16">
        <f t="shared" si="9"/>
        <v>0.02683242975</v>
      </c>
      <c r="BD707" s="89">
        <v>43318.0</v>
      </c>
      <c r="BE707" s="57">
        <v>1.214887</v>
      </c>
      <c r="BF707" s="16">
        <f t="shared" si="10"/>
        <v>-0.01986827095</v>
      </c>
    </row>
    <row r="708" ht="15.75" customHeight="1">
      <c r="B708" s="89">
        <v>43319.0</v>
      </c>
      <c r="C708" s="57">
        <v>9.453964</v>
      </c>
      <c r="D708" s="16">
        <f t="shared" si="1"/>
        <v>0.005719666756</v>
      </c>
      <c r="H708" s="89">
        <v>43319.0</v>
      </c>
      <c r="I708" s="57">
        <v>9.309685</v>
      </c>
      <c r="J708" s="16">
        <f t="shared" si="2"/>
        <v>0.02532675824</v>
      </c>
      <c r="N708" s="89">
        <v>43319.0</v>
      </c>
      <c r="O708" s="57">
        <v>28.61993</v>
      </c>
      <c r="P708" s="16">
        <f t="shared" si="3"/>
        <v>0.02564108996</v>
      </c>
      <c r="T708" s="89">
        <v>43319.0</v>
      </c>
      <c r="U708" s="57">
        <v>4.252271</v>
      </c>
      <c r="V708" s="16">
        <f t="shared" si="4"/>
        <v>0.008146690694</v>
      </c>
      <c r="Z708" s="89">
        <v>43319.0</v>
      </c>
      <c r="AA708" s="57">
        <v>3.469659</v>
      </c>
      <c r="AB708" s="16">
        <f t="shared" si="5"/>
        <v>-0.00350874069</v>
      </c>
      <c r="AF708" s="89">
        <v>43319.0</v>
      </c>
      <c r="AG708" s="57">
        <v>10.88406</v>
      </c>
      <c r="AH708" s="16">
        <f t="shared" si="6"/>
        <v>0.01736921213</v>
      </c>
      <c r="AL708" s="89">
        <v>43319.0</v>
      </c>
      <c r="AM708" s="57">
        <v>11.18901</v>
      </c>
      <c r="AN708" s="16">
        <f t="shared" si="7"/>
        <v>0.007277526361</v>
      </c>
      <c r="AR708" s="89">
        <v>43319.0</v>
      </c>
      <c r="AS708" s="57">
        <v>3.312086</v>
      </c>
      <c r="AT708" s="16">
        <f t="shared" si="8"/>
        <v>0.002681012221</v>
      </c>
      <c r="AX708" s="89">
        <v>43319.0</v>
      </c>
      <c r="AY708" s="57">
        <v>0.349398</v>
      </c>
      <c r="AZ708" s="16">
        <f t="shared" si="9"/>
        <v>0.006971603469</v>
      </c>
      <c r="BD708" s="89">
        <v>43319.0</v>
      </c>
      <c r="BE708" s="57">
        <v>1.206679</v>
      </c>
      <c r="BF708" s="16">
        <f t="shared" si="10"/>
        <v>-0.006756183908</v>
      </c>
    </row>
    <row r="709" ht="15.75" customHeight="1">
      <c r="B709" s="89">
        <v>43320.0</v>
      </c>
      <c r="C709" s="57">
        <v>9.34643</v>
      </c>
      <c r="D709" s="16">
        <f t="shared" si="1"/>
        <v>-0.01137448799</v>
      </c>
      <c r="H709" s="89">
        <v>43320.0</v>
      </c>
      <c r="I709" s="57">
        <v>9.272596</v>
      </c>
      <c r="J709" s="16">
        <f t="shared" si="2"/>
        <v>-0.003983915675</v>
      </c>
      <c r="N709" s="89">
        <v>43320.0</v>
      </c>
      <c r="O709" s="57">
        <v>29.29675</v>
      </c>
      <c r="P709" s="16">
        <f t="shared" si="3"/>
        <v>0.02364855539</v>
      </c>
      <c r="T709" s="89">
        <v>43320.0</v>
      </c>
      <c r="U709" s="57">
        <v>4.441262</v>
      </c>
      <c r="V709" s="16">
        <f t="shared" si="4"/>
        <v>0.04444472142</v>
      </c>
      <c r="Z709" s="89">
        <v>43320.0</v>
      </c>
      <c r="AA709" s="57">
        <v>3.451333</v>
      </c>
      <c r="AB709" s="16">
        <f t="shared" si="5"/>
        <v>-0.005281787057</v>
      </c>
      <c r="AF709" s="89">
        <v>43320.0</v>
      </c>
      <c r="AG709" s="57">
        <v>10.946</v>
      </c>
      <c r="AH709" s="16">
        <f t="shared" si="6"/>
        <v>0.005690891083</v>
      </c>
      <c r="AL709" s="89">
        <v>43320.0</v>
      </c>
      <c r="AM709" s="57">
        <v>11.26178</v>
      </c>
      <c r="AN709" s="16">
        <f t="shared" si="7"/>
        <v>0.006503703187</v>
      </c>
      <c r="AR709" s="89">
        <v>43320.0</v>
      </c>
      <c r="AS709" s="57">
        <v>3.294374</v>
      </c>
      <c r="AT709" s="16">
        <f t="shared" si="8"/>
        <v>-0.005347687228</v>
      </c>
      <c r="AX709" s="89">
        <v>43320.0</v>
      </c>
      <c r="AY709" s="57">
        <v>0.346375</v>
      </c>
      <c r="AZ709" s="16">
        <f t="shared" si="9"/>
        <v>-0.008652024339</v>
      </c>
      <c r="BD709" s="89">
        <v>43320.0</v>
      </c>
      <c r="BE709" s="57">
        <v>1.231305</v>
      </c>
      <c r="BF709" s="16">
        <f t="shared" si="10"/>
        <v>0.0204080787</v>
      </c>
    </row>
    <row r="710" ht="15.75" customHeight="1">
      <c r="B710" s="89">
        <v>43321.0</v>
      </c>
      <c r="C710" s="57">
        <v>9.220975</v>
      </c>
      <c r="D710" s="16">
        <f t="shared" si="1"/>
        <v>-0.01342277212</v>
      </c>
      <c r="H710" s="89">
        <v>43321.0</v>
      </c>
      <c r="I710" s="57">
        <v>9.205832</v>
      </c>
      <c r="J710" s="16">
        <f t="shared" si="2"/>
        <v>-0.007200141147</v>
      </c>
      <c r="N710" s="89">
        <v>43321.0</v>
      </c>
      <c r="O710" s="57">
        <v>29.95424</v>
      </c>
      <c r="P710" s="16">
        <f t="shared" si="3"/>
        <v>0.02244242109</v>
      </c>
      <c r="T710" s="89">
        <v>43321.0</v>
      </c>
      <c r="U710" s="57">
        <v>4.4069</v>
      </c>
      <c r="V710" s="16">
        <f t="shared" si="4"/>
        <v>-0.007736990072</v>
      </c>
      <c r="Z710" s="89">
        <v>43321.0</v>
      </c>
      <c r="AA710" s="57">
        <v>3.50631</v>
      </c>
      <c r="AB710" s="16">
        <f t="shared" si="5"/>
        <v>0.01592920764</v>
      </c>
      <c r="AF710" s="89">
        <v>43321.0</v>
      </c>
      <c r="AG710" s="57">
        <v>10.86637</v>
      </c>
      <c r="AH710" s="16">
        <f t="shared" si="6"/>
        <v>-0.007274803581</v>
      </c>
      <c r="AL710" s="89">
        <v>43321.0</v>
      </c>
      <c r="AM710" s="57">
        <v>11.31028</v>
      </c>
      <c r="AN710" s="16">
        <f t="shared" si="7"/>
        <v>0.004306601621</v>
      </c>
      <c r="AR710" s="89">
        <v>43321.0</v>
      </c>
      <c r="AS710" s="57">
        <v>3.329797</v>
      </c>
      <c r="AT710" s="16">
        <f t="shared" si="8"/>
        <v>0.01075257393</v>
      </c>
      <c r="AX710" s="89">
        <v>43321.0</v>
      </c>
      <c r="AY710" s="57">
        <v>0.345468</v>
      </c>
      <c r="AZ710" s="16">
        <f t="shared" si="9"/>
        <v>-0.00261854926</v>
      </c>
      <c r="BD710" s="89">
        <v>43321.0</v>
      </c>
      <c r="BE710" s="57">
        <v>1.206679</v>
      </c>
      <c r="BF710" s="16">
        <f t="shared" si="10"/>
        <v>-0.01999991879</v>
      </c>
    </row>
    <row r="711" ht="15.75" customHeight="1">
      <c r="B711" s="89">
        <v>43322.0</v>
      </c>
      <c r="C711" s="57">
        <v>9.928903</v>
      </c>
      <c r="D711" s="16">
        <f t="shared" si="1"/>
        <v>0.07677366005</v>
      </c>
      <c r="H711" s="89">
        <v>43322.0</v>
      </c>
      <c r="I711" s="57">
        <v>9.057471</v>
      </c>
      <c r="J711" s="16">
        <f t="shared" si="2"/>
        <v>-0.01611597952</v>
      </c>
      <c r="N711" s="89">
        <v>43322.0</v>
      </c>
      <c r="O711" s="57">
        <v>28.44589</v>
      </c>
      <c r="P711" s="16">
        <f t="shared" si="3"/>
        <v>-0.05035514171</v>
      </c>
      <c r="T711" s="89">
        <v>43322.0</v>
      </c>
      <c r="U711" s="57">
        <v>4.458442</v>
      </c>
      <c r="V711" s="16">
        <f t="shared" si="4"/>
        <v>0.01169574985</v>
      </c>
      <c r="Z711" s="89">
        <v>43322.0</v>
      </c>
      <c r="AA711" s="57">
        <v>3.402465</v>
      </c>
      <c r="AB711" s="16">
        <f t="shared" si="5"/>
        <v>-0.02961660549</v>
      </c>
      <c r="AF711" s="89">
        <v>43322.0</v>
      </c>
      <c r="AG711" s="57">
        <v>10.66284</v>
      </c>
      <c r="AH711" s="16">
        <f t="shared" si="6"/>
        <v>-0.01873026595</v>
      </c>
      <c r="AL711" s="89">
        <v>43322.0</v>
      </c>
      <c r="AM711" s="57">
        <v>11.05158</v>
      </c>
      <c r="AN711" s="16">
        <f t="shared" si="7"/>
        <v>-0.02287299695</v>
      </c>
      <c r="AR711" s="89">
        <v>43322.0</v>
      </c>
      <c r="AS711" s="57">
        <v>3.356365</v>
      </c>
      <c r="AT711" s="16">
        <f t="shared" si="8"/>
        <v>0.007978864778</v>
      </c>
      <c r="AX711" s="89">
        <v>43322.0</v>
      </c>
      <c r="AY711" s="57">
        <v>0.339726</v>
      </c>
      <c r="AZ711" s="16">
        <f t="shared" si="9"/>
        <v>-0.01662093161</v>
      </c>
      <c r="BD711" s="89">
        <v>43322.0</v>
      </c>
      <c r="BE711" s="57">
        <v>1.075339</v>
      </c>
      <c r="BF711" s="16">
        <f t="shared" si="10"/>
        <v>-0.1088441914</v>
      </c>
    </row>
    <row r="712" ht="15.75" customHeight="1">
      <c r="B712" s="89">
        <v>43325.0</v>
      </c>
      <c r="C712" s="57">
        <v>10.83397</v>
      </c>
      <c r="D712" s="16">
        <f t="shared" si="1"/>
        <v>0.09115478316</v>
      </c>
      <c r="H712" s="89">
        <v>43325.0</v>
      </c>
      <c r="I712" s="57">
        <v>9.22067</v>
      </c>
      <c r="J712" s="16">
        <f t="shared" si="2"/>
        <v>0.01801816423</v>
      </c>
      <c r="N712" s="89">
        <v>43325.0</v>
      </c>
      <c r="O712" s="57">
        <v>27.67238</v>
      </c>
      <c r="P712" s="16">
        <f t="shared" si="3"/>
        <v>-0.02719232901</v>
      </c>
      <c r="T712" s="89">
        <v>43325.0</v>
      </c>
      <c r="U712" s="57">
        <v>4.776289</v>
      </c>
      <c r="V712" s="16">
        <f t="shared" si="4"/>
        <v>0.07129104741</v>
      </c>
      <c r="Z712" s="89">
        <v>43325.0</v>
      </c>
      <c r="AA712" s="57">
        <v>3.078712</v>
      </c>
      <c r="AB712" s="16">
        <f t="shared" si="5"/>
        <v>-0.09515248504</v>
      </c>
      <c r="AF712" s="89">
        <v>43325.0</v>
      </c>
      <c r="AG712" s="57">
        <v>11.05219</v>
      </c>
      <c r="AH712" s="16">
        <f t="shared" si="6"/>
        <v>0.03651466214</v>
      </c>
      <c r="AL712" s="89">
        <v>43325.0</v>
      </c>
      <c r="AM712" s="57">
        <v>10.518</v>
      </c>
      <c r="AN712" s="16">
        <f t="shared" si="7"/>
        <v>-0.0482808793</v>
      </c>
      <c r="AR712" s="89">
        <v>43325.0</v>
      </c>
      <c r="AS712" s="57">
        <v>3.285518</v>
      </c>
      <c r="AT712" s="16">
        <f t="shared" si="8"/>
        <v>-0.02110825253</v>
      </c>
      <c r="AX712" s="89">
        <v>43325.0</v>
      </c>
      <c r="AY712" s="57">
        <v>0.333983</v>
      </c>
      <c r="AZ712" s="16">
        <f t="shared" si="9"/>
        <v>-0.01690479975</v>
      </c>
      <c r="BD712" s="89">
        <v>43325.0</v>
      </c>
      <c r="BE712" s="57">
        <v>0.960418</v>
      </c>
      <c r="BF712" s="16">
        <f t="shared" si="10"/>
        <v>-0.1068695546</v>
      </c>
    </row>
    <row r="713" ht="15.75" customHeight="1">
      <c r="B713" s="89">
        <v>43326.0</v>
      </c>
      <c r="C713" s="57">
        <v>11.14761</v>
      </c>
      <c r="D713" s="16">
        <f t="shared" si="1"/>
        <v>0.02894968326</v>
      </c>
      <c r="H713" s="89">
        <v>43326.0</v>
      </c>
      <c r="I713" s="57">
        <v>8.745913</v>
      </c>
      <c r="J713" s="16">
        <f t="shared" si="2"/>
        <v>-0.05148834087</v>
      </c>
      <c r="N713" s="89">
        <v>43326.0</v>
      </c>
      <c r="O713" s="57">
        <v>29.10337</v>
      </c>
      <c r="P713" s="16">
        <f t="shared" si="3"/>
        <v>0.05171185131</v>
      </c>
      <c r="T713" s="89">
        <v>43326.0</v>
      </c>
      <c r="U713" s="57">
        <v>4.793469</v>
      </c>
      <c r="V713" s="16">
        <f t="shared" si="4"/>
        <v>0.003596934775</v>
      </c>
      <c r="Z713" s="89">
        <v>43326.0</v>
      </c>
      <c r="AA713" s="57">
        <v>3.231426</v>
      </c>
      <c r="AB713" s="16">
        <f t="shared" si="5"/>
        <v>0.04960321069</v>
      </c>
      <c r="AF713" s="89">
        <v>43326.0</v>
      </c>
      <c r="AG713" s="57">
        <v>11.71585</v>
      </c>
      <c r="AH713" s="16">
        <f t="shared" si="6"/>
        <v>0.06004782763</v>
      </c>
      <c r="AL713" s="89">
        <v>43326.0</v>
      </c>
      <c r="AM713" s="57">
        <v>10.96265</v>
      </c>
      <c r="AN713" s="16">
        <f t="shared" si="7"/>
        <v>0.04227514737</v>
      </c>
      <c r="AR713" s="89">
        <v>43326.0</v>
      </c>
      <c r="AS713" s="57">
        <v>3.462635</v>
      </c>
      <c r="AT713" s="16">
        <f t="shared" si="8"/>
        <v>0.05390839435</v>
      </c>
      <c r="AX713" s="89">
        <v>43326.0</v>
      </c>
      <c r="AY713" s="57">
        <v>0.356047</v>
      </c>
      <c r="AZ713" s="16">
        <f t="shared" si="9"/>
        <v>0.06606324274</v>
      </c>
      <c r="BD713" s="89">
        <v>43326.0</v>
      </c>
      <c r="BE713" s="57">
        <v>1.001461</v>
      </c>
      <c r="BF713" s="16">
        <f t="shared" si="10"/>
        <v>0.04273451768</v>
      </c>
    </row>
    <row r="714" ht="15.75" customHeight="1">
      <c r="B714" s="89">
        <v>43327.0</v>
      </c>
      <c r="C714" s="57">
        <v>10.78917</v>
      </c>
      <c r="D714" s="16">
        <f t="shared" si="1"/>
        <v>-0.0321539774</v>
      </c>
      <c r="H714" s="89">
        <v>43327.0</v>
      </c>
      <c r="I714" s="57">
        <v>7.922506</v>
      </c>
      <c r="J714" s="16">
        <f t="shared" si="2"/>
        <v>-0.09414763216</v>
      </c>
      <c r="N714" s="89">
        <v>43327.0</v>
      </c>
      <c r="O714" s="57">
        <v>27.40165</v>
      </c>
      <c r="P714" s="16">
        <f t="shared" si="3"/>
        <v>-0.05847157906</v>
      </c>
      <c r="T714" s="89">
        <v>43327.0</v>
      </c>
      <c r="U714" s="57">
        <v>4.647432</v>
      </c>
      <c r="V714" s="16">
        <f t="shared" si="4"/>
        <v>-0.03046582757</v>
      </c>
      <c r="Z714" s="89">
        <v>43327.0</v>
      </c>
      <c r="AA714" s="57">
        <v>3.109254</v>
      </c>
      <c r="AB714" s="16">
        <f t="shared" si="5"/>
        <v>-0.03780745714</v>
      </c>
      <c r="AF714" s="89">
        <v>43327.0</v>
      </c>
      <c r="AG714" s="57">
        <v>11.23802</v>
      </c>
      <c r="AH714" s="16">
        <f t="shared" si="6"/>
        <v>-0.04078491957</v>
      </c>
      <c r="AL714" s="89">
        <v>43327.0</v>
      </c>
      <c r="AM714" s="57">
        <v>10.65543</v>
      </c>
      <c r="AN714" s="16">
        <f t="shared" si="7"/>
        <v>-0.02802424596</v>
      </c>
      <c r="AR714" s="89">
        <v>43327.0</v>
      </c>
      <c r="AS714" s="57">
        <v>3.329797</v>
      </c>
      <c r="AT714" s="16">
        <f t="shared" si="8"/>
        <v>-0.03836326959</v>
      </c>
      <c r="AX714" s="89">
        <v>43327.0</v>
      </c>
      <c r="AY714" s="57">
        <v>0.323404</v>
      </c>
      <c r="AZ714" s="16">
        <f t="shared" si="9"/>
        <v>-0.09168171618</v>
      </c>
      <c r="BD714" s="89">
        <v>43327.0</v>
      </c>
      <c r="BE714" s="57">
        <v>0.960418</v>
      </c>
      <c r="BF714" s="16">
        <f t="shared" si="10"/>
        <v>-0.04098312366</v>
      </c>
    </row>
    <row r="715" ht="15.75" customHeight="1">
      <c r="B715" s="89">
        <v>43328.0</v>
      </c>
      <c r="C715" s="57">
        <v>10.47553</v>
      </c>
      <c r="D715" s="16">
        <f t="shared" si="1"/>
        <v>-0.02906989138</v>
      </c>
      <c r="H715" s="89">
        <v>43328.0</v>
      </c>
      <c r="I715" s="57">
        <v>7.618366</v>
      </c>
      <c r="J715" s="16">
        <f t="shared" si="2"/>
        <v>-0.03838936821</v>
      </c>
      <c r="N715" s="89">
        <v>43328.0</v>
      </c>
      <c r="O715" s="57">
        <v>27.18894</v>
      </c>
      <c r="P715" s="16">
        <f t="shared" si="3"/>
        <v>-0.007762671226</v>
      </c>
      <c r="T715" s="89">
        <v>43328.0</v>
      </c>
      <c r="U715" s="57">
        <v>4.329586</v>
      </c>
      <c r="V715" s="16">
        <f t="shared" si="4"/>
        <v>-0.06839174839</v>
      </c>
      <c r="Z715" s="89">
        <v>43328.0</v>
      </c>
      <c r="AA715" s="57">
        <v>3.023734</v>
      </c>
      <c r="AB715" s="16">
        <f t="shared" si="5"/>
        <v>-0.02750498994</v>
      </c>
      <c r="AF715" s="89">
        <v>43328.0</v>
      </c>
      <c r="AG715" s="57">
        <v>11.14068</v>
      </c>
      <c r="AH715" s="16">
        <f t="shared" si="6"/>
        <v>-0.008661668159</v>
      </c>
      <c r="AL715" s="89">
        <v>43328.0</v>
      </c>
      <c r="AM715" s="57">
        <v>10.28354</v>
      </c>
      <c r="AN715" s="16">
        <f t="shared" si="7"/>
        <v>-0.034901454</v>
      </c>
      <c r="AR715" s="89">
        <v>43328.0</v>
      </c>
      <c r="AS715" s="57">
        <v>3.134969</v>
      </c>
      <c r="AT715" s="16">
        <f t="shared" si="8"/>
        <v>-0.05851047376</v>
      </c>
      <c r="AX715" s="89">
        <v>43328.0</v>
      </c>
      <c r="AY715" s="57">
        <v>0.318568</v>
      </c>
      <c r="AZ715" s="16">
        <f t="shared" si="9"/>
        <v>-0.01495343286</v>
      </c>
      <c r="BD715" s="89">
        <v>43328.0</v>
      </c>
      <c r="BE715" s="57">
        <v>0.952209</v>
      </c>
      <c r="BF715" s="16">
        <f t="shared" si="10"/>
        <v>-0.008547320021</v>
      </c>
    </row>
    <row r="716" ht="15.75" customHeight="1">
      <c r="B716" s="89">
        <v>43329.0</v>
      </c>
      <c r="C716" s="57">
        <v>10.78917</v>
      </c>
      <c r="D716" s="16">
        <f t="shared" si="1"/>
        <v>0.02994025123</v>
      </c>
      <c r="H716" s="89">
        <v>43329.0</v>
      </c>
      <c r="I716" s="57">
        <v>8.130213</v>
      </c>
      <c r="J716" s="16">
        <f t="shared" si="2"/>
        <v>0.06718592937</v>
      </c>
      <c r="N716" s="89">
        <v>43329.0</v>
      </c>
      <c r="O716" s="57">
        <v>27.28562</v>
      </c>
      <c r="P716" s="16">
        <f t="shared" si="3"/>
        <v>0.003555857639</v>
      </c>
      <c r="T716" s="89">
        <v>43329.0</v>
      </c>
      <c r="U716" s="57">
        <v>4.441262</v>
      </c>
      <c r="V716" s="16">
        <f t="shared" si="4"/>
        <v>0.02579369021</v>
      </c>
      <c r="Z716" s="89">
        <v>43329.0</v>
      </c>
      <c r="AA716" s="57">
        <v>3.023734</v>
      </c>
      <c r="AB716" s="16">
        <f t="shared" si="5"/>
        <v>0</v>
      </c>
      <c r="AF716" s="89">
        <v>43329.0</v>
      </c>
      <c r="AG716" s="57">
        <v>11.32651</v>
      </c>
      <c r="AH716" s="16">
        <f t="shared" si="6"/>
        <v>0.01668031036</v>
      </c>
      <c r="AL716" s="89">
        <v>43329.0</v>
      </c>
      <c r="AM716" s="57">
        <v>10.04101</v>
      </c>
      <c r="AN716" s="16">
        <f t="shared" si="7"/>
        <v>-0.02358429101</v>
      </c>
      <c r="AR716" s="89">
        <v>43329.0</v>
      </c>
      <c r="AS716" s="57">
        <v>3.161536</v>
      </c>
      <c r="AT716" s="16">
        <f t="shared" si="8"/>
        <v>0.008474405967</v>
      </c>
      <c r="AX716" s="89">
        <v>43329.0</v>
      </c>
      <c r="AY716" s="57">
        <v>0.320986</v>
      </c>
      <c r="AZ716" s="16">
        <f t="shared" si="9"/>
        <v>0.007590216218</v>
      </c>
      <c r="BD716" s="89">
        <v>43329.0</v>
      </c>
      <c r="BE716" s="57">
        <v>0.927583</v>
      </c>
      <c r="BF716" s="16">
        <f t="shared" si="10"/>
        <v>-0.02586196938</v>
      </c>
    </row>
    <row r="717" ht="15.75" customHeight="1">
      <c r="B717" s="89">
        <v>43332.0</v>
      </c>
      <c r="C717" s="57">
        <v>11.06696</v>
      </c>
      <c r="D717" s="16">
        <f t="shared" si="1"/>
        <v>0.02574711493</v>
      </c>
      <c r="H717" s="89">
        <v>43332.0</v>
      </c>
      <c r="I717" s="57">
        <v>8.196975</v>
      </c>
      <c r="J717" s="16">
        <f t="shared" si="2"/>
        <v>0.00821159298</v>
      </c>
      <c r="N717" s="89">
        <v>43332.0</v>
      </c>
      <c r="O717" s="57">
        <v>27.26628</v>
      </c>
      <c r="P717" s="16">
        <f t="shared" si="3"/>
        <v>-0.0007087982608</v>
      </c>
      <c r="T717" s="89">
        <v>43332.0</v>
      </c>
      <c r="U717" s="57">
        <v>4.638841</v>
      </c>
      <c r="V717" s="16">
        <f t="shared" si="4"/>
        <v>0.04448713001</v>
      </c>
      <c r="Z717" s="89">
        <v>43332.0</v>
      </c>
      <c r="AA717" s="57">
        <v>3.054277</v>
      </c>
      <c r="AB717" s="16">
        <f t="shared" si="5"/>
        <v>0.01010108693</v>
      </c>
      <c r="AF717" s="89">
        <v>43332.0</v>
      </c>
      <c r="AG717" s="57">
        <v>11.44154</v>
      </c>
      <c r="AH717" s="16">
        <f t="shared" si="6"/>
        <v>0.01015582028</v>
      </c>
      <c r="AL717" s="89">
        <v>43332.0</v>
      </c>
      <c r="AM717" s="57">
        <v>10.15419</v>
      </c>
      <c r="AN717" s="16">
        <f t="shared" si="7"/>
        <v>0.01127177445</v>
      </c>
      <c r="AR717" s="89">
        <v>43332.0</v>
      </c>
      <c r="AS717" s="57">
        <v>2.984419</v>
      </c>
      <c r="AT717" s="16">
        <f t="shared" si="8"/>
        <v>-0.05602245238</v>
      </c>
      <c r="AX717" s="89">
        <v>43332.0</v>
      </c>
      <c r="AY717" s="57">
        <v>0.321893</v>
      </c>
      <c r="AZ717" s="16">
        <f t="shared" si="9"/>
        <v>0.002825668409</v>
      </c>
      <c r="BD717" s="89">
        <v>43332.0</v>
      </c>
      <c r="BE717" s="57">
        <v>0.894748</v>
      </c>
      <c r="BF717" s="16">
        <f t="shared" si="10"/>
        <v>-0.03539844952</v>
      </c>
    </row>
    <row r="718" ht="15.75" customHeight="1">
      <c r="B718" s="89">
        <v>43333.0</v>
      </c>
      <c r="C718" s="57">
        <v>11.06696</v>
      </c>
      <c r="D718" s="16">
        <f t="shared" si="1"/>
        <v>0</v>
      </c>
      <c r="H718" s="89">
        <v>43333.0</v>
      </c>
      <c r="I718" s="57">
        <v>8.196975</v>
      </c>
      <c r="J718" s="16">
        <f t="shared" si="2"/>
        <v>0</v>
      </c>
      <c r="N718" s="89">
        <v>43333.0</v>
      </c>
      <c r="O718" s="57">
        <v>27.26628</v>
      </c>
      <c r="P718" s="16">
        <f t="shared" si="3"/>
        <v>0</v>
      </c>
      <c r="T718" s="89">
        <v>43333.0</v>
      </c>
      <c r="U718" s="57">
        <v>4.638841</v>
      </c>
      <c r="V718" s="16">
        <f t="shared" si="4"/>
        <v>0</v>
      </c>
      <c r="Z718" s="89">
        <v>43333.0</v>
      </c>
      <c r="AA718" s="57">
        <v>3.054277</v>
      </c>
      <c r="AB718" s="16">
        <f t="shared" si="5"/>
        <v>0</v>
      </c>
      <c r="AF718" s="89">
        <v>43333.0</v>
      </c>
      <c r="AG718" s="57">
        <v>11.44154</v>
      </c>
      <c r="AH718" s="16">
        <f t="shared" si="6"/>
        <v>0</v>
      </c>
      <c r="AL718" s="89">
        <v>43333.0</v>
      </c>
      <c r="AM718" s="57">
        <v>10.15419</v>
      </c>
      <c r="AN718" s="16">
        <f t="shared" si="7"/>
        <v>0</v>
      </c>
      <c r="AR718" s="89">
        <v>43333.0</v>
      </c>
      <c r="AS718" s="57">
        <v>2.984419</v>
      </c>
      <c r="AT718" s="16">
        <f t="shared" si="8"/>
        <v>0</v>
      </c>
      <c r="AX718" s="89">
        <v>43333.0</v>
      </c>
      <c r="AY718" s="57">
        <v>0.321893</v>
      </c>
      <c r="AZ718" s="16">
        <f t="shared" si="9"/>
        <v>0</v>
      </c>
      <c r="BD718" s="89">
        <v>43333.0</v>
      </c>
      <c r="BE718" s="57">
        <v>0.894748</v>
      </c>
      <c r="BF718" s="16">
        <f t="shared" si="10"/>
        <v>0</v>
      </c>
    </row>
    <row r="719" ht="15.75" customHeight="1">
      <c r="B719" s="89">
        <v>43334.0</v>
      </c>
      <c r="C719" s="57">
        <v>11.06696</v>
      </c>
      <c r="D719" s="16">
        <f t="shared" si="1"/>
        <v>0</v>
      </c>
      <c r="H719" s="89">
        <v>43334.0</v>
      </c>
      <c r="I719" s="57">
        <v>8.196975</v>
      </c>
      <c r="J719" s="16">
        <f t="shared" si="2"/>
        <v>0</v>
      </c>
      <c r="N719" s="89">
        <v>43334.0</v>
      </c>
      <c r="O719" s="57">
        <v>27.26628</v>
      </c>
      <c r="P719" s="16">
        <f t="shared" si="3"/>
        <v>0</v>
      </c>
      <c r="T719" s="89">
        <v>43334.0</v>
      </c>
      <c r="U719" s="57">
        <v>4.638841</v>
      </c>
      <c r="V719" s="16">
        <f t="shared" si="4"/>
        <v>0</v>
      </c>
      <c r="Z719" s="89">
        <v>43334.0</v>
      </c>
      <c r="AA719" s="57">
        <v>3.054277</v>
      </c>
      <c r="AB719" s="16">
        <f t="shared" si="5"/>
        <v>0</v>
      </c>
      <c r="AF719" s="89">
        <v>43334.0</v>
      </c>
      <c r="AG719" s="57">
        <v>11.44154</v>
      </c>
      <c r="AH719" s="16">
        <f t="shared" si="6"/>
        <v>0</v>
      </c>
      <c r="AL719" s="89">
        <v>43334.0</v>
      </c>
      <c r="AM719" s="57">
        <v>10.15419</v>
      </c>
      <c r="AN719" s="16">
        <f t="shared" si="7"/>
        <v>0</v>
      </c>
      <c r="AR719" s="89">
        <v>43334.0</v>
      </c>
      <c r="AS719" s="57">
        <v>2.984419</v>
      </c>
      <c r="AT719" s="16">
        <f t="shared" si="8"/>
        <v>0</v>
      </c>
      <c r="AX719" s="89">
        <v>43334.0</v>
      </c>
      <c r="AY719" s="57">
        <v>0.321893</v>
      </c>
      <c r="AZ719" s="16">
        <f t="shared" si="9"/>
        <v>0</v>
      </c>
      <c r="BD719" s="89">
        <v>43334.0</v>
      </c>
      <c r="BE719" s="57">
        <v>0.894748</v>
      </c>
      <c r="BF719" s="16">
        <f t="shared" si="10"/>
        <v>0</v>
      </c>
    </row>
    <row r="720" ht="15.75" customHeight="1">
      <c r="B720" s="89">
        <v>43335.0</v>
      </c>
      <c r="C720" s="57">
        <v>11.06696</v>
      </c>
      <c r="D720" s="16">
        <f t="shared" si="1"/>
        <v>0</v>
      </c>
      <c r="H720" s="89">
        <v>43335.0</v>
      </c>
      <c r="I720" s="57">
        <v>8.196975</v>
      </c>
      <c r="J720" s="16">
        <f t="shared" si="2"/>
        <v>0</v>
      </c>
      <c r="N720" s="89">
        <v>43335.0</v>
      </c>
      <c r="O720" s="57">
        <v>27.26628</v>
      </c>
      <c r="P720" s="16">
        <f t="shared" si="3"/>
        <v>0</v>
      </c>
      <c r="T720" s="89">
        <v>43335.0</v>
      </c>
      <c r="U720" s="57">
        <v>4.638841</v>
      </c>
      <c r="V720" s="16">
        <f t="shared" si="4"/>
        <v>0</v>
      </c>
      <c r="Z720" s="89">
        <v>43335.0</v>
      </c>
      <c r="AA720" s="57">
        <v>3.054277</v>
      </c>
      <c r="AB720" s="16">
        <f t="shared" si="5"/>
        <v>0</v>
      </c>
      <c r="AF720" s="89">
        <v>43335.0</v>
      </c>
      <c r="AG720" s="57">
        <v>11.44154</v>
      </c>
      <c r="AH720" s="16">
        <f t="shared" si="6"/>
        <v>0</v>
      </c>
      <c r="AL720" s="89">
        <v>43335.0</v>
      </c>
      <c r="AM720" s="57">
        <v>10.15419</v>
      </c>
      <c r="AN720" s="16">
        <f t="shared" si="7"/>
        <v>0</v>
      </c>
      <c r="AR720" s="89">
        <v>43335.0</v>
      </c>
      <c r="AS720" s="57">
        <v>2.984419</v>
      </c>
      <c r="AT720" s="16">
        <f t="shared" si="8"/>
        <v>0</v>
      </c>
      <c r="AX720" s="89">
        <v>43335.0</v>
      </c>
      <c r="AY720" s="57">
        <v>0.321893</v>
      </c>
      <c r="AZ720" s="16">
        <f t="shared" si="9"/>
        <v>0</v>
      </c>
      <c r="BD720" s="89">
        <v>43335.0</v>
      </c>
      <c r="BE720" s="57">
        <v>0.894748</v>
      </c>
      <c r="BF720" s="16">
        <f t="shared" si="10"/>
        <v>0</v>
      </c>
    </row>
    <row r="721" ht="15.75" customHeight="1">
      <c r="B721" s="89">
        <v>43336.0</v>
      </c>
      <c r="C721" s="57">
        <v>11.06696</v>
      </c>
      <c r="D721" s="16">
        <f t="shared" si="1"/>
        <v>0</v>
      </c>
      <c r="H721" s="89">
        <v>43336.0</v>
      </c>
      <c r="I721" s="57">
        <v>8.196975</v>
      </c>
      <c r="J721" s="16">
        <f t="shared" si="2"/>
        <v>0</v>
      </c>
      <c r="N721" s="89">
        <v>43336.0</v>
      </c>
      <c r="O721" s="57">
        <v>27.26628</v>
      </c>
      <c r="P721" s="16">
        <f t="shared" si="3"/>
        <v>0</v>
      </c>
      <c r="T721" s="89">
        <v>43336.0</v>
      </c>
      <c r="U721" s="57">
        <v>4.638841</v>
      </c>
      <c r="V721" s="16">
        <f t="shared" si="4"/>
        <v>0</v>
      </c>
      <c r="Z721" s="89">
        <v>43336.0</v>
      </c>
      <c r="AA721" s="57">
        <v>3.054277</v>
      </c>
      <c r="AB721" s="16">
        <f t="shared" si="5"/>
        <v>0</v>
      </c>
      <c r="AF721" s="89">
        <v>43336.0</v>
      </c>
      <c r="AG721" s="57">
        <v>11.44154</v>
      </c>
      <c r="AH721" s="16">
        <f t="shared" si="6"/>
        <v>0</v>
      </c>
      <c r="AL721" s="89">
        <v>43336.0</v>
      </c>
      <c r="AM721" s="57">
        <v>10.15419</v>
      </c>
      <c r="AN721" s="16">
        <f t="shared" si="7"/>
        <v>0</v>
      </c>
      <c r="AR721" s="89">
        <v>43336.0</v>
      </c>
      <c r="AS721" s="57">
        <v>2.984419</v>
      </c>
      <c r="AT721" s="16">
        <f t="shared" si="8"/>
        <v>0</v>
      </c>
      <c r="AX721" s="89">
        <v>43336.0</v>
      </c>
      <c r="AY721" s="57">
        <v>0.321893</v>
      </c>
      <c r="AZ721" s="16">
        <f t="shared" si="9"/>
        <v>0</v>
      </c>
      <c r="BD721" s="89">
        <v>43336.0</v>
      </c>
      <c r="BE721" s="57">
        <v>0.894748</v>
      </c>
      <c r="BF721" s="16">
        <f t="shared" si="10"/>
        <v>0</v>
      </c>
    </row>
    <row r="722" ht="15.75" customHeight="1">
      <c r="B722" s="89">
        <v>43339.0</v>
      </c>
      <c r="C722" s="57">
        <v>10.74436</v>
      </c>
      <c r="D722" s="16">
        <f t="shared" si="1"/>
        <v>-0.02914982976</v>
      </c>
      <c r="H722" s="89">
        <v>43339.0</v>
      </c>
      <c r="I722" s="57">
        <v>8.37501</v>
      </c>
      <c r="J722" s="16">
        <f t="shared" si="2"/>
        <v>0.02171959778</v>
      </c>
      <c r="N722" s="89">
        <v>43339.0</v>
      </c>
      <c r="O722" s="57">
        <v>27.53701</v>
      </c>
      <c r="P722" s="16">
        <f t="shared" si="3"/>
        <v>0.009929113909</v>
      </c>
      <c r="T722" s="89">
        <v>43339.0</v>
      </c>
      <c r="U722" s="57">
        <v>4.656022</v>
      </c>
      <c r="V722" s="16">
        <f t="shared" si="4"/>
        <v>0.003703726858</v>
      </c>
      <c r="Z722" s="89">
        <v>43339.0</v>
      </c>
      <c r="AA722" s="57">
        <v>3.133689</v>
      </c>
      <c r="AB722" s="16">
        <f t="shared" si="5"/>
        <v>0.02600026127</v>
      </c>
      <c r="AF722" s="89">
        <v>43339.0</v>
      </c>
      <c r="AG722" s="57">
        <v>11.63621</v>
      </c>
      <c r="AH722" s="16">
        <f t="shared" si="6"/>
        <v>0.017014318</v>
      </c>
      <c r="AL722" s="89">
        <v>43339.0</v>
      </c>
      <c r="AM722" s="57">
        <v>10.81713</v>
      </c>
      <c r="AN722" s="16">
        <f t="shared" si="7"/>
        <v>0.06528733459</v>
      </c>
      <c r="AR722" s="89">
        <v>43339.0</v>
      </c>
      <c r="AS722" s="57">
        <v>2.895861</v>
      </c>
      <c r="AT722" s="16">
        <f t="shared" si="8"/>
        <v>-0.02967344733</v>
      </c>
      <c r="AX722" s="89">
        <v>43339.0</v>
      </c>
      <c r="AY722" s="57">
        <v>0.33217</v>
      </c>
      <c r="AZ722" s="16">
        <f t="shared" si="9"/>
        <v>0.03192675827</v>
      </c>
      <c r="BD722" s="89">
        <v>43339.0</v>
      </c>
      <c r="BE722" s="57">
        <v>0.976835</v>
      </c>
      <c r="BF722" s="16">
        <f t="shared" si="10"/>
        <v>0.09174315003</v>
      </c>
    </row>
    <row r="723" ht="15.75" customHeight="1">
      <c r="B723" s="89">
        <v>43340.0</v>
      </c>
      <c r="C723" s="57">
        <v>10.93255</v>
      </c>
      <c r="D723" s="16">
        <f t="shared" si="1"/>
        <v>0.0175152359</v>
      </c>
      <c r="H723" s="89">
        <v>43340.0</v>
      </c>
      <c r="I723" s="57">
        <v>8.382426</v>
      </c>
      <c r="J723" s="16">
        <f t="shared" si="2"/>
        <v>0.00088549148</v>
      </c>
      <c r="N723" s="89">
        <v>43340.0</v>
      </c>
      <c r="O723" s="57">
        <v>27.76907</v>
      </c>
      <c r="P723" s="16">
        <f t="shared" si="3"/>
        <v>0.00842720397</v>
      </c>
      <c r="T723" s="89">
        <v>43340.0</v>
      </c>
      <c r="U723" s="57">
        <v>4.853603</v>
      </c>
      <c r="V723" s="16">
        <f t="shared" si="4"/>
        <v>0.04243558128</v>
      </c>
      <c r="Z723" s="89">
        <v>43340.0</v>
      </c>
      <c r="AA723" s="57">
        <v>3.2131</v>
      </c>
      <c r="AB723" s="16">
        <f t="shared" si="5"/>
        <v>0.02534105969</v>
      </c>
      <c r="AF723" s="89">
        <v>43340.0</v>
      </c>
      <c r="AG723" s="57">
        <v>11.99902</v>
      </c>
      <c r="AH723" s="16">
        <f t="shared" si="6"/>
        <v>0.03117939604</v>
      </c>
      <c r="AL723" s="89">
        <v>43340.0</v>
      </c>
      <c r="AM723" s="57">
        <v>11.44772</v>
      </c>
      <c r="AN723" s="16">
        <f t="shared" si="7"/>
        <v>0.05829549982</v>
      </c>
      <c r="AR723" s="89">
        <v>43340.0</v>
      </c>
      <c r="AS723" s="57">
        <v>2.842726</v>
      </c>
      <c r="AT723" s="16">
        <f t="shared" si="8"/>
        <v>-0.01834860168</v>
      </c>
      <c r="AX723" s="89">
        <v>43340.0</v>
      </c>
      <c r="AY723" s="57">
        <v>0.339423</v>
      </c>
      <c r="AZ723" s="16">
        <f t="shared" si="9"/>
        <v>0.02183520486</v>
      </c>
      <c r="BD723" s="89">
        <v>43340.0</v>
      </c>
      <c r="BE723" s="57">
        <v>1.001461</v>
      </c>
      <c r="BF723" s="16">
        <f t="shared" si="10"/>
        <v>0.0252099894</v>
      </c>
    </row>
    <row r="724" ht="15.75" customHeight="1">
      <c r="B724" s="89">
        <v>43341.0</v>
      </c>
      <c r="C724" s="57">
        <v>11.00423</v>
      </c>
      <c r="D724" s="16">
        <f t="shared" si="1"/>
        <v>0.006556567315</v>
      </c>
      <c r="H724" s="89">
        <v>43341.0</v>
      </c>
      <c r="I724" s="57">
        <v>8.204395</v>
      </c>
      <c r="J724" s="16">
        <f t="shared" si="2"/>
        <v>-0.02123860085</v>
      </c>
      <c r="N724" s="89">
        <v>43341.0</v>
      </c>
      <c r="O724" s="57">
        <v>28.3492</v>
      </c>
      <c r="P724" s="16">
        <f t="shared" si="3"/>
        <v>0.02089122898</v>
      </c>
      <c r="T724" s="89">
        <v>43341.0</v>
      </c>
      <c r="U724" s="57">
        <v>4.99964</v>
      </c>
      <c r="V724" s="16">
        <f t="shared" si="4"/>
        <v>0.0300883694</v>
      </c>
      <c r="Z724" s="89">
        <v>43341.0</v>
      </c>
      <c r="AA724" s="57">
        <v>3.164231</v>
      </c>
      <c r="AB724" s="16">
        <f t="shared" si="5"/>
        <v>-0.01520929943</v>
      </c>
      <c r="AF724" s="89">
        <v>43341.0</v>
      </c>
      <c r="AG724" s="57">
        <v>11.99017</v>
      </c>
      <c r="AH724" s="16">
        <f t="shared" si="6"/>
        <v>-0.0007375602341</v>
      </c>
      <c r="AL724" s="89">
        <v>43341.0</v>
      </c>
      <c r="AM724" s="57">
        <v>11.22135</v>
      </c>
      <c r="AN724" s="16">
        <f t="shared" si="7"/>
        <v>-0.01977424326</v>
      </c>
      <c r="AR724" s="89">
        <v>43341.0</v>
      </c>
      <c r="AS724" s="57">
        <v>2.816158</v>
      </c>
      <c r="AT724" s="16">
        <f t="shared" si="8"/>
        <v>-0.009345958773</v>
      </c>
      <c r="AX724" s="89">
        <v>43341.0</v>
      </c>
      <c r="AY724" s="57">
        <v>0.33489</v>
      </c>
      <c r="AZ724" s="16">
        <f t="shared" si="9"/>
        <v>-0.01335501719</v>
      </c>
      <c r="BD724" s="89">
        <v>43341.0</v>
      </c>
      <c r="BE724" s="57">
        <v>1.001461</v>
      </c>
      <c r="BF724" s="16">
        <f t="shared" si="10"/>
        <v>0</v>
      </c>
    </row>
    <row r="725" ht="15.75" customHeight="1">
      <c r="B725" s="89">
        <v>43342.0</v>
      </c>
      <c r="C725" s="57">
        <v>11.00423</v>
      </c>
      <c r="D725" s="16">
        <f t="shared" si="1"/>
        <v>0</v>
      </c>
      <c r="H725" s="89">
        <v>43342.0</v>
      </c>
      <c r="I725" s="57">
        <v>8.204395</v>
      </c>
      <c r="J725" s="16">
        <f t="shared" si="2"/>
        <v>0</v>
      </c>
      <c r="N725" s="89">
        <v>43342.0</v>
      </c>
      <c r="O725" s="57">
        <v>28.3492</v>
      </c>
      <c r="P725" s="16">
        <f t="shared" si="3"/>
        <v>0</v>
      </c>
      <c r="T725" s="89">
        <v>43342.0</v>
      </c>
      <c r="U725" s="57">
        <v>4.99964</v>
      </c>
      <c r="V725" s="16">
        <f t="shared" si="4"/>
        <v>0</v>
      </c>
      <c r="Z725" s="89">
        <v>43342.0</v>
      </c>
      <c r="AA725" s="57">
        <v>3.164231</v>
      </c>
      <c r="AB725" s="16">
        <f t="shared" si="5"/>
        <v>0</v>
      </c>
      <c r="AF725" s="89">
        <v>43342.0</v>
      </c>
      <c r="AG725" s="57">
        <v>11.99017</v>
      </c>
      <c r="AH725" s="16">
        <f t="shared" si="6"/>
        <v>0</v>
      </c>
      <c r="AL725" s="89">
        <v>43342.0</v>
      </c>
      <c r="AM725" s="57">
        <v>11.22135</v>
      </c>
      <c r="AN725" s="16">
        <f t="shared" si="7"/>
        <v>0</v>
      </c>
      <c r="AR725" s="89">
        <v>43342.0</v>
      </c>
      <c r="AS725" s="57">
        <v>2.816158</v>
      </c>
      <c r="AT725" s="16">
        <f t="shared" si="8"/>
        <v>0</v>
      </c>
      <c r="AX725" s="89">
        <v>43342.0</v>
      </c>
      <c r="AY725" s="57">
        <v>0.33489</v>
      </c>
      <c r="AZ725" s="16">
        <f t="shared" si="9"/>
        <v>0</v>
      </c>
      <c r="BD725" s="89">
        <v>43342.0</v>
      </c>
      <c r="BE725" s="57">
        <v>1.001461</v>
      </c>
      <c r="BF725" s="16">
        <f t="shared" si="10"/>
        <v>0</v>
      </c>
    </row>
    <row r="726" ht="15.75" customHeight="1">
      <c r="B726" s="89">
        <v>43343.0</v>
      </c>
      <c r="C726" s="57">
        <v>10.61891</v>
      </c>
      <c r="D726" s="16">
        <f t="shared" si="1"/>
        <v>-0.03501562581</v>
      </c>
      <c r="H726" s="89">
        <v>43343.0</v>
      </c>
      <c r="I726" s="57">
        <v>7.900251</v>
      </c>
      <c r="J726" s="16">
        <f t="shared" si="2"/>
        <v>-0.03707086263</v>
      </c>
      <c r="N726" s="89">
        <v>43343.0</v>
      </c>
      <c r="O726" s="57">
        <v>27.90443</v>
      </c>
      <c r="P726" s="16">
        <f t="shared" si="3"/>
        <v>-0.01568897888</v>
      </c>
      <c r="T726" s="89">
        <v>43343.0</v>
      </c>
      <c r="U726" s="57">
        <v>5.283125</v>
      </c>
      <c r="V726" s="16">
        <f t="shared" si="4"/>
        <v>0.05670108248</v>
      </c>
      <c r="Z726" s="89">
        <v>43343.0</v>
      </c>
      <c r="AA726" s="57">
        <v>3.17034</v>
      </c>
      <c r="AB726" s="16">
        <f t="shared" si="5"/>
        <v>0.001930642864</v>
      </c>
      <c r="AF726" s="89">
        <v>43343.0</v>
      </c>
      <c r="AG726" s="57">
        <v>11.7778</v>
      </c>
      <c r="AH726" s="16">
        <f t="shared" si="6"/>
        <v>-0.01771200909</v>
      </c>
      <c r="AL726" s="89">
        <v>43343.0</v>
      </c>
      <c r="AM726" s="57">
        <v>11.51239</v>
      </c>
      <c r="AN726" s="16">
        <f t="shared" si="7"/>
        <v>0.02593627326</v>
      </c>
      <c r="AR726" s="89">
        <v>43343.0</v>
      </c>
      <c r="AS726" s="57">
        <v>2.745311</v>
      </c>
      <c r="AT726" s="16">
        <f t="shared" si="8"/>
        <v>-0.02515732427</v>
      </c>
      <c r="AX726" s="89">
        <v>43343.0</v>
      </c>
      <c r="AY726" s="57">
        <v>0.337912</v>
      </c>
      <c r="AZ726" s="16">
        <f t="shared" si="9"/>
        <v>0.00902385858</v>
      </c>
      <c r="BD726" s="89">
        <v>43343.0</v>
      </c>
      <c r="BE726" s="57">
        <v>0.985044</v>
      </c>
      <c r="BF726" s="16">
        <f t="shared" si="10"/>
        <v>-0.01639304975</v>
      </c>
    </row>
    <row r="727" ht="15.75" customHeight="1">
      <c r="B727" s="89">
        <v>43346.0</v>
      </c>
      <c r="C727" s="57">
        <v>10.65475</v>
      </c>
      <c r="D727" s="16">
        <f t="shared" si="1"/>
        <v>0.003375111005</v>
      </c>
      <c r="H727" s="89">
        <v>43346.0</v>
      </c>
      <c r="I727" s="57">
        <v>7.840906</v>
      </c>
      <c r="J727" s="16">
        <f t="shared" si="2"/>
        <v>-0.007511786651</v>
      </c>
      <c r="N727" s="89">
        <v>43346.0</v>
      </c>
      <c r="O727" s="57">
        <v>28.75529</v>
      </c>
      <c r="P727" s="16">
        <f t="shared" si="3"/>
        <v>0.03049193264</v>
      </c>
      <c r="T727" s="89">
        <v>43346.0</v>
      </c>
      <c r="U727" s="57">
        <v>5.222992</v>
      </c>
      <c r="V727" s="16">
        <f t="shared" si="4"/>
        <v>-0.0113820892</v>
      </c>
      <c r="Z727" s="89">
        <v>43346.0</v>
      </c>
      <c r="AA727" s="57">
        <v>3.17034</v>
      </c>
      <c r="AB727" s="16">
        <f t="shared" si="5"/>
        <v>0</v>
      </c>
      <c r="AF727" s="89">
        <v>43346.0</v>
      </c>
      <c r="AG727" s="57">
        <v>11.85743</v>
      </c>
      <c r="AH727" s="16">
        <f t="shared" si="6"/>
        <v>0.006761024979</v>
      </c>
      <c r="AL727" s="89">
        <v>43346.0</v>
      </c>
      <c r="AM727" s="57">
        <v>11.82769</v>
      </c>
      <c r="AN727" s="16">
        <f t="shared" si="7"/>
        <v>0.02738788384</v>
      </c>
      <c r="AR727" s="89">
        <v>43346.0</v>
      </c>
      <c r="AS727" s="57">
        <v>2.754167</v>
      </c>
      <c r="AT727" s="16">
        <f t="shared" si="8"/>
        <v>0.003225864028</v>
      </c>
      <c r="AX727" s="89">
        <v>43346.0</v>
      </c>
      <c r="AY727" s="57">
        <v>0.350002</v>
      </c>
      <c r="AZ727" s="16">
        <f t="shared" si="9"/>
        <v>0.03577854589</v>
      </c>
      <c r="BD727" s="89">
        <v>43346.0</v>
      </c>
      <c r="BE727" s="57">
        <v>1.026087</v>
      </c>
      <c r="BF727" s="16">
        <f t="shared" si="10"/>
        <v>0.04166615908</v>
      </c>
    </row>
    <row r="728" ht="15.75" customHeight="1">
      <c r="B728" s="89">
        <v>43347.0</v>
      </c>
      <c r="C728" s="57">
        <v>10.68163</v>
      </c>
      <c r="D728" s="16">
        <f t="shared" si="1"/>
        <v>0.002522818461</v>
      </c>
      <c r="H728" s="89">
        <v>43347.0</v>
      </c>
      <c r="I728" s="57">
        <v>7.722219</v>
      </c>
      <c r="J728" s="16">
        <f t="shared" si="2"/>
        <v>-0.01513689872</v>
      </c>
      <c r="N728" s="89">
        <v>43347.0</v>
      </c>
      <c r="O728" s="57">
        <v>28.81331</v>
      </c>
      <c r="P728" s="16">
        <f t="shared" si="3"/>
        <v>0.002017715697</v>
      </c>
      <c r="T728" s="89">
        <v>43347.0</v>
      </c>
      <c r="U728" s="57">
        <v>5.17145</v>
      </c>
      <c r="V728" s="16">
        <f t="shared" si="4"/>
        <v>-0.009868290053</v>
      </c>
      <c r="Z728" s="89">
        <v>43347.0</v>
      </c>
      <c r="AA728" s="57">
        <v>3.139797</v>
      </c>
      <c r="AB728" s="16">
        <f t="shared" si="5"/>
        <v>-0.009633982475</v>
      </c>
      <c r="AF728" s="89">
        <v>43347.0</v>
      </c>
      <c r="AG728" s="57">
        <v>11.69816</v>
      </c>
      <c r="AH728" s="16">
        <f t="shared" si="6"/>
        <v>-0.01343208436</v>
      </c>
      <c r="AL728" s="89">
        <v>43347.0</v>
      </c>
      <c r="AM728" s="57">
        <v>11.65792</v>
      </c>
      <c r="AN728" s="16">
        <f t="shared" si="7"/>
        <v>-0.01435360582</v>
      </c>
      <c r="AR728" s="89">
        <v>43347.0</v>
      </c>
      <c r="AS728" s="57">
        <v>2.754167</v>
      </c>
      <c r="AT728" s="16">
        <f t="shared" si="8"/>
        <v>0</v>
      </c>
      <c r="AX728" s="89">
        <v>43347.0</v>
      </c>
      <c r="AY728" s="57">
        <v>0.344562</v>
      </c>
      <c r="AZ728" s="16">
        <f t="shared" si="9"/>
        <v>-0.01554276833</v>
      </c>
      <c r="BD728" s="89">
        <v>43347.0</v>
      </c>
      <c r="BE728" s="57">
        <v>1.00967</v>
      </c>
      <c r="BF728" s="16">
        <f t="shared" si="10"/>
        <v>-0.01599961797</v>
      </c>
    </row>
    <row r="729" ht="15.75" customHeight="1">
      <c r="B729" s="89">
        <v>43348.0</v>
      </c>
      <c r="C729" s="57">
        <v>10.97735</v>
      </c>
      <c r="D729" s="16">
        <f t="shared" si="1"/>
        <v>0.02768491326</v>
      </c>
      <c r="H729" s="89">
        <v>43348.0</v>
      </c>
      <c r="I729" s="57">
        <v>7.633201</v>
      </c>
      <c r="J729" s="16">
        <f t="shared" si="2"/>
        <v>-0.0115275156</v>
      </c>
      <c r="N729" s="89">
        <v>43348.0</v>
      </c>
      <c r="O729" s="57">
        <v>28.79397</v>
      </c>
      <c r="P729" s="16">
        <f t="shared" si="3"/>
        <v>-0.0006712175727</v>
      </c>
      <c r="T729" s="89">
        <v>43348.0</v>
      </c>
      <c r="U729" s="57">
        <v>5.446344</v>
      </c>
      <c r="V729" s="16">
        <f t="shared" si="4"/>
        <v>0.05315607808</v>
      </c>
      <c r="Z729" s="89">
        <v>43348.0</v>
      </c>
      <c r="AA729" s="57">
        <v>3.115363</v>
      </c>
      <c r="AB729" s="16">
        <f t="shared" si="5"/>
        <v>-0.007782031768</v>
      </c>
      <c r="AF729" s="89">
        <v>43348.0</v>
      </c>
      <c r="AG729" s="57">
        <v>11.707</v>
      </c>
      <c r="AH729" s="16">
        <f t="shared" si="6"/>
        <v>0.0007556743967</v>
      </c>
      <c r="AL729" s="89">
        <v>43348.0</v>
      </c>
      <c r="AM729" s="57">
        <v>11.59324</v>
      </c>
      <c r="AN729" s="16">
        <f t="shared" si="7"/>
        <v>-0.005548159534</v>
      </c>
      <c r="AR729" s="89">
        <v>43348.0</v>
      </c>
      <c r="AS729" s="57">
        <v>2.789591</v>
      </c>
      <c r="AT729" s="16">
        <f t="shared" si="8"/>
        <v>0.01286196516</v>
      </c>
      <c r="AX729" s="89">
        <v>43348.0</v>
      </c>
      <c r="AY729" s="57">
        <v>0.34033</v>
      </c>
      <c r="AZ729" s="16">
        <f t="shared" si="9"/>
        <v>-0.0122822598</v>
      </c>
      <c r="BD729" s="89">
        <v>43348.0</v>
      </c>
      <c r="BE729" s="57">
        <v>0.993253</v>
      </c>
      <c r="BF729" s="16">
        <f t="shared" si="10"/>
        <v>-0.01625976804</v>
      </c>
    </row>
    <row r="730" ht="15.75" customHeight="1">
      <c r="B730" s="89">
        <v>43349.0</v>
      </c>
      <c r="C730" s="57">
        <v>11.36268</v>
      </c>
      <c r="D730" s="16">
        <f t="shared" si="1"/>
        <v>0.03510227878</v>
      </c>
      <c r="H730" s="89">
        <v>43349.0</v>
      </c>
      <c r="I730" s="57">
        <v>7.707383</v>
      </c>
      <c r="J730" s="16">
        <f t="shared" si="2"/>
        <v>0.009718334418</v>
      </c>
      <c r="N730" s="89">
        <v>43349.0</v>
      </c>
      <c r="O730" s="57">
        <v>29.10337</v>
      </c>
      <c r="P730" s="16">
        <f t="shared" si="3"/>
        <v>0.01074530535</v>
      </c>
      <c r="T730" s="89">
        <v>43349.0</v>
      </c>
      <c r="U730" s="57">
        <v>5.334667</v>
      </c>
      <c r="V730" s="16">
        <f t="shared" si="4"/>
        <v>-0.02050494791</v>
      </c>
      <c r="Z730" s="89">
        <v>43349.0</v>
      </c>
      <c r="AA730" s="57">
        <v>3.103145</v>
      </c>
      <c r="AB730" s="16">
        <f t="shared" si="5"/>
        <v>-0.003921854371</v>
      </c>
      <c r="AF730" s="89">
        <v>43349.0</v>
      </c>
      <c r="AG730" s="57">
        <v>11.54773</v>
      </c>
      <c r="AH730" s="16">
        <f t="shared" si="6"/>
        <v>-0.01360468096</v>
      </c>
      <c r="AL730" s="89">
        <v>43349.0</v>
      </c>
      <c r="AM730" s="57">
        <v>11.80344</v>
      </c>
      <c r="AN730" s="16">
        <f t="shared" si="7"/>
        <v>0.0181312558</v>
      </c>
      <c r="AR730" s="89">
        <v>43349.0</v>
      </c>
      <c r="AS730" s="57">
        <v>2.904717</v>
      </c>
      <c r="AT730" s="16">
        <f t="shared" si="8"/>
        <v>0.04126984924</v>
      </c>
      <c r="AX730" s="89">
        <v>43349.0</v>
      </c>
      <c r="AY730" s="57">
        <v>0.34033</v>
      </c>
      <c r="AZ730" s="16">
        <f t="shared" si="9"/>
        <v>0</v>
      </c>
      <c r="BD730" s="89">
        <v>43349.0</v>
      </c>
      <c r="BE730" s="57">
        <v>0.993253</v>
      </c>
      <c r="BF730" s="16">
        <f t="shared" si="10"/>
        <v>0</v>
      </c>
    </row>
    <row r="731" ht="15.75" customHeight="1">
      <c r="B731" s="89">
        <v>43350.0</v>
      </c>
      <c r="C731" s="57">
        <v>11.13865</v>
      </c>
      <c r="D731" s="16">
        <f t="shared" si="1"/>
        <v>-0.01971629932</v>
      </c>
      <c r="H731" s="89">
        <v>43350.0</v>
      </c>
      <c r="I731" s="57">
        <v>8.02636</v>
      </c>
      <c r="J731" s="16">
        <f t="shared" si="2"/>
        <v>0.04138590232</v>
      </c>
      <c r="N731" s="89">
        <v>43350.0</v>
      </c>
      <c r="O731" s="57">
        <v>29.0647</v>
      </c>
      <c r="P731" s="16">
        <f t="shared" si="3"/>
        <v>-0.001328712104</v>
      </c>
      <c r="T731" s="89">
        <v>43350.0</v>
      </c>
      <c r="U731" s="57">
        <v>5.162859</v>
      </c>
      <c r="V731" s="16">
        <f t="shared" si="4"/>
        <v>-0.0322059465</v>
      </c>
      <c r="Z731" s="89">
        <v>43350.0</v>
      </c>
      <c r="AA731" s="57">
        <v>3.08482</v>
      </c>
      <c r="AB731" s="16">
        <f t="shared" si="5"/>
        <v>-0.005905299301</v>
      </c>
      <c r="AF731" s="89">
        <v>43350.0</v>
      </c>
      <c r="AG731" s="57">
        <v>11.66276</v>
      </c>
      <c r="AH731" s="16">
        <f t="shared" si="6"/>
        <v>0.009961265114</v>
      </c>
      <c r="AL731" s="89">
        <v>43350.0</v>
      </c>
      <c r="AM731" s="57">
        <v>11.72259</v>
      </c>
      <c r="AN731" s="16">
        <f t="shared" si="7"/>
        <v>-0.006849698054</v>
      </c>
      <c r="AR731" s="89">
        <v>43350.0</v>
      </c>
      <c r="AS731" s="57">
        <v>2.975563</v>
      </c>
      <c r="AT731" s="16">
        <f t="shared" si="8"/>
        <v>0.0243899836</v>
      </c>
      <c r="AX731" s="89">
        <v>43350.0</v>
      </c>
      <c r="AY731" s="57">
        <v>0.337308</v>
      </c>
      <c r="AZ731" s="16">
        <f t="shared" si="9"/>
        <v>-0.008879616842</v>
      </c>
      <c r="BD731" s="89">
        <v>43350.0</v>
      </c>
      <c r="BE731" s="57">
        <v>0.985044</v>
      </c>
      <c r="BF731" s="16">
        <f t="shared" si="10"/>
        <v>-0.008264762352</v>
      </c>
    </row>
    <row r="732" ht="15.75" customHeight="1">
      <c r="B732" s="89">
        <v>43353.0</v>
      </c>
      <c r="C732" s="57">
        <v>11.15657</v>
      </c>
      <c r="D732" s="16">
        <f t="shared" si="1"/>
        <v>0.001608812558</v>
      </c>
      <c r="H732" s="89">
        <v>43353.0</v>
      </c>
      <c r="I732" s="57">
        <v>7.974432</v>
      </c>
      <c r="J732" s="16">
        <f t="shared" si="2"/>
        <v>-0.006469682397</v>
      </c>
      <c r="N732" s="89">
        <v>43353.0</v>
      </c>
      <c r="O732" s="57">
        <v>29.29675</v>
      </c>
      <c r="P732" s="16">
        <f t="shared" si="3"/>
        <v>0.007983911755</v>
      </c>
      <c r="T732" s="89">
        <v>43353.0</v>
      </c>
      <c r="U732" s="57">
        <v>5.042593</v>
      </c>
      <c r="V732" s="16">
        <f t="shared" si="4"/>
        <v>-0.02329445759</v>
      </c>
      <c r="Z732" s="89">
        <v>43353.0</v>
      </c>
      <c r="AA732" s="57">
        <v>3.060386</v>
      </c>
      <c r="AB732" s="16">
        <f t="shared" si="5"/>
        <v>-0.007920721468</v>
      </c>
      <c r="AF732" s="89">
        <v>43353.0</v>
      </c>
      <c r="AG732" s="57">
        <v>11.23802</v>
      </c>
      <c r="AH732" s="16">
        <f t="shared" si="6"/>
        <v>-0.0364184807</v>
      </c>
      <c r="AL732" s="89">
        <v>43353.0</v>
      </c>
      <c r="AM732" s="57">
        <v>11.25369</v>
      </c>
      <c r="AN732" s="16">
        <f t="shared" si="7"/>
        <v>-0.0399996929</v>
      </c>
      <c r="AR732" s="89">
        <v>43353.0</v>
      </c>
      <c r="AS732" s="57">
        <v>2.931284</v>
      </c>
      <c r="AT732" s="16">
        <f t="shared" si="8"/>
        <v>-0.01488088137</v>
      </c>
      <c r="AX732" s="89">
        <v>43353.0</v>
      </c>
      <c r="AY732" s="57">
        <v>0.32824</v>
      </c>
      <c r="AZ732" s="16">
        <f t="shared" si="9"/>
        <v>-0.02688344184</v>
      </c>
      <c r="BD732" s="89">
        <v>43353.0</v>
      </c>
      <c r="BE732" s="57">
        <v>0.944</v>
      </c>
      <c r="BF732" s="16">
        <f t="shared" si="10"/>
        <v>-0.04166717426</v>
      </c>
    </row>
    <row r="733" ht="15.75" customHeight="1">
      <c r="B733" s="89">
        <v>43354.0</v>
      </c>
      <c r="C733" s="57">
        <v>11.42541</v>
      </c>
      <c r="D733" s="16">
        <f t="shared" si="1"/>
        <v>0.0240970119</v>
      </c>
      <c r="H733" s="89">
        <v>43354.0</v>
      </c>
      <c r="I733" s="57">
        <v>7.885415</v>
      </c>
      <c r="J733" s="16">
        <f t="shared" si="2"/>
        <v>-0.01116280131</v>
      </c>
      <c r="N733" s="89">
        <v>43354.0</v>
      </c>
      <c r="O733" s="57">
        <v>28.91</v>
      </c>
      <c r="P733" s="16">
        <f t="shared" si="3"/>
        <v>-0.01320112299</v>
      </c>
      <c r="T733" s="89">
        <v>43354.0</v>
      </c>
      <c r="U733" s="57">
        <v>5.085545</v>
      </c>
      <c r="V733" s="16">
        <f t="shared" si="4"/>
        <v>0.008517839929</v>
      </c>
      <c r="Z733" s="89">
        <v>43354.0</v>
      </c>
      <c r="AA733" s="57">
        <v>3.023734</v>
      </c>
      <c r="AB733" s="16">
        <f t="shared" si="5"/>
        <v>-0.01197626705</v>
      </c>
      <c r="AF733" s="89">
        <v>43354.0</v>
      </c>
      <c r="AG733" s="57">
        <v>11.09644</v>
      </c>
      <c r="AH733" s="16">
        <f t="shared" si="6"/>
        <v>-0.01259830468</v>
      </c>
      <c r="AL733" s="89">
        <v>43354.0</v>
      </c>
      <c r="AM733" s="57">
        <v>11.36687</v>
      </c>
      <c r="AN733" s="16">
        <f t="shared" si="7"/>
        <v>0.0100571457</v>
      </c>
      <c r="AR733" s="89">
        <v>43354.0</v>
      </c>
      <c r="AS733" s="57">
        <v>2.851582</v>
      </c>
      <c r="AT733" s="16">
        <f t="shared" si="8"/>
        <v>-0.02719013238</v>
      </c>
      <c r="AX733" s="89">
        <v>43354.0</v>
      </c>
      <c r="AY733" s="57">
        <v>0.324009</v>
      </c>
      <c r="AZ733" s="16">
        <f t="shared" si="9"/>
        <v>-0.01288995857</v>
      </c>
      <c r="BD733" s="89">
        <v>43354.0</v>
      </c>
      <c r="BE733" s="57">
        <v>0.935791</v>
      </c>
      <c r="BF733" s="16">
        <f t="shared" si="10"/>
        <v>-0.008695974576</v>
      </c>
    </row>
    <row r="734" ht="15.75" customHeight="1">
      <c r="B734" s="89">
        <v>43355.0</v>
      </c>
      <c r="C734" s="57">
        <v>11.53294</v>
      </c>
      <c r="D734" s="16">
        <f t="shared" si="1"/>
        <v>0.00941147845</v>
      </c>
      <c r="H734" s="89">
        <v>43355.0</v>
      </c>
      <c r="I734" s="57">
        <v>7.729636</v>
      </c>
      <c r="J734" s="16">
        <f t="shared" si="2"/>
        <v>-0.01975533311</v>
      </c>
      <c r="N734" s="89">
        <v>43355.0</v>
      </c>
      <c r="O734" s="57">
        <v>29.23874</v>
      </c>
      <c r="P734" s="16">
        <f t="shared" si="3"/>
        <v>0.01137115185</v>
      </c>
      <c r="T734" s="89">
        <v>43355.0</v>
      </c>
      <c r="U734" s="57">
        <v>4.948098</v>
      </c>
      <c r="V734" s="16">
        <f t="shared" si="4"/>
        <v>-0.02702699514</v>
      </c>
      <c r="Z734" s="89">
        <v>43355.0</v>
      </c>
      <c r="AA734" s="57">
        <v>3.011517</v>
      </c>
      <c r="AB734" s="16">
        <f t="shared" si="5"/>
        <v>-0.00404036863</v>
      </c>
      <c r="AF734" s="89">
        <v>43355.0</v>
      </c>
      <c r="AG734" s="57">
        <v>10.9814</v>
      </c>
      <c r="AH734" s="16">
        <f t="shared" si="6"/>
        <v>-0.01036728897</v>
      </c>
      <c r="AL734" s="89">
        <v>43355.0</v>
      </c>
      <c r="AM734" s="57">
        <v>11.21327</v>
      </c>
      <c r="AN734" s="16">
        <f t="shared" si="7"/>
        <v>-0.01351295475</v>
      </c>
      <c r="AR734" s="89">
        <v>43355.0</v>
      </c>
      <c r="AS734" s="57">
        <v>2.83387</v>
      </c>
      <c r="AT734" s="16">
        <f t="shared" si="8"/>
        <v>-0.006211289032</v>
      </c>
      <c r="AX734" s="89">
        <v>43355.0</v>
      </c>
      <c r="AY734" s="57">
        <v>0.320382</v>
      </c>
      <c r="AZ734" s="16">
        <f t="shared" si="9"/>
        <v>-0.0111941335</v>
      </c>
      <c r="BD734" s="89">
        <v>43355.0</v>
      </c>
      <c r="BE734" s="57">
        <v>0.919375</v>
      </c>
      <c r="BF734" s="16">
        <f t="shared" si="10"/>
        <v>-0.01754237859</v>
      </c>
    </row>
    <row r="735" ht="15.75" customHeight="1">
      <c r="B735" s="89">
        <v>43356.0</v>
      </c>
      <c r="C735" s="57">
        <v>11.61359</v>
      </c>
      <c r="D735" s="16">
        <f t="shared" si="1"/>
        <v>0.006993013057</v>
      </c>
      <c r="H735" s="89">
        <v>43356.0</v>
      </c>
      <c r="I735" s="57">
        <v>8.382426</v>
      </c>
      <c r="J735" s="16">
        <f t="shared" si="2"/>
        <v>0.08445287721</v>
      </c>
      <c r="N735" s="89">
        <v>43356.0</v>
      </c>
      <c r="O735" s="57">
        <v>29.68351</v>
      </c>
      <c r="P735" s="16">
        <f t="shared" si="3"/>
        <v>0.01521166781</v>
      </c>
      <c r="T735" s="89">
        <v>43356.0</v>
      </c>
      <c r="U735" s="57">
        <v>5.18004</v>
      </c>
      <c r="V735" s="16">
        <f t="shared" si="4"/>
        <v>0.04687498105</v>
      </c>
      <c r="Z735" s="89">
        <v>43356.0</v>
      </c>
      <c r="AA735" s="57">
        <v>3.090929</v>
      </c>
      <c r="AB735" s="16">
        <f t="shared" si="5"/>
        <v>0.02636943441</v>
      </c>
      <c r="AF735" s="89">
        <v>43356.0</v>
      </c>
      <c r="AG735" s="57">
        <v>11.43269</v>
      </c>
      <c r="AH735" s="16">
        <f t="shared" si="6"/>
        <v>0.04109585299</v>
      </c>
      <c r="AL735" s="89">
        <v>43356.0</v>
      </c>
      <c r="AM735" s="57">
        <v>11.43963</v>
      </c>
      <c r="AN735" s="16">
        <f t="shared" si="7"/>
        <v>0.02018679654</v>
      </c>
      <c r="AR735" s="89">
        <v>43356.0</v>
      </c>
      <c r="AS735" s="57">
        <v>2.869293</v>
      </c>
      <c r="AT735" s="16">
        <f t="shared" si="8"/>
        <v>0.01249986767</v>
      </c>
      <c r="AX735" s="89">
        <v>43356.0</v>
      </c>
      <c r="AY735" s="57">
        <v>0.324009</v>
      </c>
      <c r="AZ735" s="16">
        <f t="shared" si="9"/>
        <v>0.01132086072</v>
      </c>
      <c r="BD735" s="89">
        <v>43356.0</v>
      </c>
      <c r="BE735" s="57">
        <v>0.960418</v>
      </c>
      <c r="BF735" s="16">
        <f t="shared" si="10"/>
        <v>0.04464228416</v>
      </c>
    </row>
    <row r="736" ht="15.75" customHeight="1">
      <c r="B736" s="89">
        <v>43357.0</v>
      </c>
      <c r="C736" s="57">
        <v>11.96307</v>
      </c>
      <c r="D736" s="16">
        <f t="shared" si="1"/>
        <v>0.03009233148</v>
      </c>
      <c r="H736" s="89">
        <v>43357.0</v>
      </c>
      <c r="I736" s="57">
        <v>8.323083</v>
      </c>
      <c r="J736" s="16">
        <f t="shared" si="2"/>
        <v>-0.007079454086</v>
      </c>
      <c r="N736" s="89">
        <v>43357.0</v>
      </c>
      <c r="O736" s="57">
        <v>30.36033</v>
      </c>
      <c r="P736" s="16">
        <f t="shared" si="3"/>
        <v>0.02280121185</v>
      </c>
      <c r="T736" s="89">
        <v>43357.0</v>
      </c>
      <c r="U736" s="57">
        <v>4.98246</v>
      </c>
      <c r="V736" s="16">
        <f t="shared" si="4"/>
        <v>-0.03814256261</v>
      </c>
      <c r="Z736" s="89">
        <v>43357.0</v>
      </c>
      <c r="AA736" s="57">
        <v>3.08482</v>
      </c>
      <c r="AB736" s="16">
        <f t="shared" si="5"/>
        <v>-0.001976428446</v>
      </c>
      <c r="AF736" s="89">
        <v>43357.0</v>
      </c>
      <c r="AG736" s="57">
        <v>12.03441</v>
      </c>
      <c r="AH736" s="16">
        <f t="shared" si="6"/>
        <v>0.05263153291</v>
      </c>
      <c r="AL736" s="89">
        <v>43357.0</v>
      </c>
      <c r="AM736" s="57">
        <v>11.35071</v>
      </c>
      <c r="AN736" s="16">
        <f t="shared" si="7"/>
        <v>-0.007772978672</v>
      </c>
      <c r="AR736" s="89">
        <v>43357.0</v>
      </c>
      <c r="AS736" s="57">
        <v>2.895861</v>
      </c>
      <c r="AT736" s="16">
        <f t="shared" si="8"/>
        <v>0.009259423837</v>
      </c>
      <c r="AX736" s="89">
        <v>43357.0</v>
      </c>
      <c r="AY736" s="57">
        <v>0.323102</v>
      </c>
      <c r="AZ736" s="16">
        <f t="shared" si="9"/>
        <v>-0.002799304958</v>
      </c>
      <c r="BD736" s="89">
        <v>43357.0</v>
      </c>
      <c r="BE736" s="57">
        <v>0.952209</v>
      </c>
      <c r="BF736" s="16">
        <f t="shared" si="10"/>
        <v>-0.008547320021</v>
      </c>
    </row>
    <row r="737" ht="15.75" customHeight="1">
      <c r="B737" s="89">
        <v>43360.0</v>
      </c>
      <c r="C737" s="57">
        <v>11.79281</v>
      </c>
      <c r="D737" s="16">
        <f t="shared" si="1"/>
        <v>-0.01423213272</v>
      </c>
      <c r="H737" s="89">
        <v>43360.0</v>
      </c>
      <c r="I737" s="57">
        <v>8.534644</v>
      </c>
      <c r="J737" s="16">
        <f t="shared" si="2"/>
        <v>0.02541858588</v>
      </c>
      <c r="N737" s="89">
        <v>43360.0</v>
      </c>
      <c r="O737" s="57">
        <v>29.99291</v>
      </c>
      <c r="P737" s="16">
        <f t="shared" si="3"/>
        <v>-0.01210197649</v>
      </c>
      <c r="T737" s="89">
        <v>43360.0</v>
      </c>
      <c r="U737" s="57">
        <v>5.034002</v>
      </c>
      <c r="V737" s="16">
        <f t="shared" si="4"/>
        <v>0.01034468917</v>
      </c>
      <c r="Z737" s="89">
        <v>43360.0</v>
      </c>
      <c r="AA737" s="57">
        <v>3.152014</v>
      </c>
      <c r="AB737" s="16">
        <f t="shared" si="5"/>
        <v>0.02178214612</v>
      </c>
      <c r="AF737" s="89">
        <v>43360.0</v>
      </c>
      <c r="AG737" s="57">
        <v>11.88398</v>
      </c>
      <c r="AH737" s="16">
        <f t="shared" si="6"/>
        <v>-0.01249998961</v>
      </c>
      <c r="AL737" s="89">
        <v>43360.0</v>
      </c>
      <c r="AM737" s="57">
        <v>11.27794</v>
      </c>
      <c r="AN737" s="16">
        <f t="shared" si="7"/>
        <v>-0.006411052701</v>
      </c>
      <c r="AR737" s="89">
        <v>43360.0</v>
      </c>
      <c r="AS737" s="57">
        <v>2.957852</v>
      </c>
      <c r="AT737" s="16">
        <f t="shared" si="8"/>
        <v>0.02140675951</v>
      </c>
      <c r="AX737" s="89">
        <v>43360.0</v>
      </c>
      <c r="AY737" s="57">
        <v>0.321591</v>
      </c>
      <c r="AZ737" s="16">
        <f t="shared" si="9"/>
        <v>-0.004676541773</v>
      </c>
      <c r="BD737" s="89">
        <v>43360.0</v>
      </c>
      <c r="BE737" s="57">
        <v>0.952209</v>
      </c>
      <c r="BF737" s="16">
        <f t="shared" si="10"/>
        <v>0</v>
      </c>
    </row>
    <row r="738" ht="15.75" customHeight="1">
      <c r="B738" s="89">
        <v>43361.0</v>
      </c>
      <c r="C738" s="57">
        <v>11.64047</v>
      </c>
      <c r="D738" s="16">
        <f t="shared" si="1"/>
        <v>-0.01291804074</v>
      </c>
      <c r="H738" s="89">
        <v>43361.0</v>
      </c>
      <c r="I738" s="57">
        <v>8.572711</v>
      </c>
      <c r="J738" s="16">
        <f t="shared" si="2"/>
        <v>0.00446029149</v>
      </c>
      <c r="N738" s="89">
        <v>43361.0</v>
      </c>
      <c r="O738" s="57">
        <v>30.74709</v>
      </c>
      <c r="P738" s="16">
        <f t="shared" si="3"/>
        <v>0.025145276</v>
      </c>
      <c r="T738" s="89">
        <v>43361.0</v>
      </c>
      <c r="U738" s="57">
        <v>5.119906</v>
      </c>
      <c r="V738" s="16">
        <f t="shared" si="4"/>
        <v>0.01706475285</v>
      </c>
      <c r="Z738" s="89">
        <v>43361.0</v>
      </c>
      <c r="AA738" s="57">
        <v>3.2131</v>
      </c>
      <c r="AB738" s="16">
        <f t="shared" si="5"/>
        <v>0.01937999006</v>
      </c>
      <c r="AF738" s="89">
        <v>43361.0</v>
      </c>
      <c r="AG738" s="57">
        <v>11.97247</v>
      </c>
      <c r="AH738" s="16">
        <f t="shared" si="6"/>
        <v>0.00744615861</v>
      </c>
      <c r="AL738" s="89">
        <v>43361.0</v>
      </c>
      <c r="AM738" s="57">
        <v>11.26178</v>
      </c>
      <c r="AN738" s="16">
        <f t="shared" si="7"/>
        <v>-0.001432885793</v>
      </c>
      <c r="AR738" s="89">
        <v>43361.0</v>
      </c>
      <c r="AS738" s="57">
        <v>2.993275</v>
      </c>
      <c r="AT738" s="16">
        <f t="shared" si="8"/>
        <v>0.01197592036</v>
      </c>
      <c r="AX738" s="89">
        <v>43361.0</v>
      </c>
      <c r="AY738" s="57">
        <v>0.323102</v>
      </c>
      <c r="AZ738" s="16">
        <f t="shared" si="9"/>
        <v>0.004698514573</v>
      </c>
      <c r="BD738" s="89">
        <v>43361.0</v>
      </c>
      <c r="BE738" s="57">
        <v>0.968627</v>
      </c>
      <c r="BF738" s="16">
        <f t="shared" si="10"/>
        <v>0.01724201305</v>
      </c>
    </row>
    <row r="739" ht="15.75" customHeight="1">
      <c r="B739" s="89">
        <v>43362.0</v>
      </c>
      <c r="C739" s="57">
        <v>11.73009</v>
      </c>
      <c r="D739" s="16">
        <f t="shared" si="1"/>
        <v>0.007699001844</v>
      </c>
      <c r="H739" s="89">
        <v>43362.0</v>
      </c>
      <c r="I739" s="57">
        <v>8.473735</v>
      </c>
      <c r="J739" s="16">
        <f t="shared" si="2"/>
        <v>-0.0115454726</v>
      </c>
      <c r="N739" s="89">
        <v>43362.0</v>
      </c>
      <c r="O739" s="57">
        <v>30.90179</v>
      </c>
      <c r="P739" s="16">
        <f t="shared" si="3"/>
        <v>0.005031370448</v>
      </c>
      <c r="T739" s="89">
        <v>43362.0</v>
      </c>
      <c r="U739" s="57">
        <v>5.145678</v>
      </c>
      <c r="V739" s="16">
        <f t="shared" si="4"/>
        <v>0.005033686165</v>
      </c>
      <c r="Z739" s="89">
        <v>43362.0</v>
      </c>
      <c r="AA739" s="57">
        <v>3.2131</v>
      </c>
      <c r="AB739" s="16">
        <f t="shared" si="5"/>
        <v>0</v>
      </c>
      <c r="AF739" s="89">
        <v>43362.0</v>
      </c>
      <c r="AG739" s="57">
        <v>12.24678</v>
      </c>
      <c r="AH739" s="16">
        <f t="shared" si="6"/>
        <v>0.02291172999</v>
      </c>
      <c r="AL739" s="89">
        <v>43362.0</v>
      </c>
      <c r="AM739" s="57">
        <v>11.33454</v>
      </c>
      <c r="AN739" s="16">
        <f t="shared" si="7"/>
        <v>0.00646079039</v>
      </c>
      <c r="AR739" s="89">
        <v>43362.0</v>
      </c>
      <c r="AS739" s="57">
        <v>2.966707</v>
      </c>
      <c r="AT739" s="16">
        <f t="shared" si="8"/>
        <v>-0.008875896802</v>
      </c>
      <c r="AX739" s="89">
        <v>43362.0</v>
      </c>
      <c r="AY739" s="57">
        <v>0.324613</v>
      </c>
      <c r="AZ739" s="16">
        <f t="shared" si="9"/>
        <v>0.004676541773</v>
      </c>
      <c r="BD739" s="89">
        <v>43362.0</v>
      </c>
      <c r="BE739" s="57">
        <v>0.993253</v>
      </c>
      <c r="BF739" s="16">
        <f t="shared" si="10"/>
        <v>0.02542361508</v>
      </c>
    </row>
    <row r="740" ht="15.75" customHeight="1">
      <c r="B740" s="89">
        <v>43363.0</v>
      </c>
      <c r="C740" s="57">
        <v>11.5419</v>
      </c>
      <c r="D740" s="16">
        <f t="shared" si="1"/>
        <v>-0.01604335517</v>
      </c>
      <c r="H740" s="89">
        <v>43363.0</v>
      </c>
      <c r="I740" s="57">
        <v>8.633618</v>
      </c>
      <c r="J740" s="16">
        <f t="shared" si="2"/>
        <v>0.01886806703</v>
      </c>
      <c r="N740" s="89">
        <v>43363.0</v>
      </c>
      <c r="O740" s="57">
        <v>30.57305</v>
      </c>
      <c r="P740" s="16">
        <f t="shared" si="3"/>
        <v>-0.01063821869</v>
      </c>
      <c r="T740" s="89">
        <v>43363.0</v>
      </c>
      <c r="U740" s="57">
        <v>5.18863</v>
      </c>
      <c r="V740" s="16">
        <f t="shared" si="4"/>
        <v>0.008347199339</v>
      </c>
      <c r="Z740" s="89">
        <v>43363.0</v>
      </c>
      <c r="AA740" s="57">
        <v>3.158123</v>
      </c>
      <c r="AB740" s="16">
        <f t="shared" si="5"/>
        <v>-0.01711026734</v>
      </c>
      <c r="AF740" s="89">
        <v>43363.0</v>
      </c>
      <c r="AG740" s="57">
        <v>12.60959</v>
      </c>
      <c r="AH740" s="16">
        <f t="shared" si="6"/>
        <v>0.02962492998</v>
      </c>
      <c r="AL740" s="89">
        <v>43363.0</v>
      </c>
      <c r="AM740" s="57">
        <v>11.68217</v>
      </c>
      <c r="AN740" s="16">
        <f t="shared" si="7"/>
        <v>0.03066996984</v>
      </c>
      <c r="AR740" s="89">
        <v>43363.0</v>
      </c>
      <c r="AS740" s="57">
        <v>2.904717</v>
      </c>
      <c r="AT740" s="16">
        <f t="shared" si="8"/>
        <v>-0.02089522154</v>
      </c>
      <c r="AX740" s="89">
        <v>43363.0</v>
      </c>
      <c r="AY740" s="57">
        <v>0.327938</v>
      </c>
      <c r="AZ740" s="16">
        <f t="shared" si="9"/>
        <v>0.01024296624</v>
      </c>
      <c r="BD740" s="89">
        <v>43363.0</v>
      </c>
      <c r="BE740" s="57">
        <v>0.968627</v>
      </c>
      <c r="BF740" s="16">
        <f t="shared" si="10"/>
        <v>-0.02479328026</v>
      </c>
    </row>
    <row r="741" ht="15.75" customHeight="1">
      <c r="B741" s="89">
        <v>43364.0</v>
      </c>
      <c r="C741" s="57">
        <v>12.11541</v>
      </c>
      <c r="D741" s="16">
        <f t="shared" si="1"/>
        <v>0.04968939256</v>
      </c>
      <c r="H741" s="89">
        <v>43364.0</v>
      </c>
      <c r="I741" s="57">
        <v>8.831568</v>
      </c>
      <c r="J741" s="16">
        <f t="shared" si="2"/>
        <v>0.02292781543</v>
      </c>
      <c r="N741" s="89">
        <v>43364.0</v>
      </c>
      <c r="O741" s="57">
        <v>30.36033</v>
      </c>
      <c r="P741" s="16">
        <f t="shared" si="3"/>
        <v>-0.00695776182</v>
      </c>
      <c r="T741" s="89">
        <v>43364.0</v>
      </c>
      <c r="U741" s="57">
        <v>5.291715</v>
      </c>
      <c r="V741" s="16">
        <f t="shared" si="4"/>
        <v>0.01986747947</v>
      </c>
      <c r="Z741" s="89">
        <v>43364.0</v>
      </c>
      <c r="AA741" s="57">
        <v>3.231426</v>
      </c>
      <c r="AB741" s="16">
        <f t="shared" si="5"/>
        <v>0.0232109389</v>
      </c>
      <c r="AF741" s="89">
        <v>43364.0</v>
      </c>
      <c r="AG741" s="57">
        <v>12.83081</v>
      </c>
      <c r="AH741" s="16">
        <f t="shared" si="6"/>
        <v>0.01754379008</v>
      </c>
      <c r="AL741" s="89">
        <v>43364.0</v>
      </c>
      <c r="AM741" s="57">
        <v>11.99747</v>
      </c>
      <c r="AN741" s="16">
        <f t="shared" si="7"/>
        <v>0.02698984863</v>
      </c>
      <c r="AR741" s="89">
        <v>43364.0</v>
      </c>
      <c r="AS741" s="57">
        <v>2.931284</v>
      </c>
      <c r="AT741" s="16">
        <f t="shared" si="8"/>
        <v>0.009146157784</v>
      </c>
      <c r="AX741" s="89">
        <v>43364.0</v>
      </c>
      <c r="AY741" s="57">
        <v>0.334587</v>
      </c>
      <c r="AZ741" s="16">
        <f t="shared" si="9"/>
        <v>0.02027517397</v>
      </c>
      <c r="BD741" s="89">
        <v>43364.0</v>
      </c>
      <c r="BE741" s="57">
        <v>0.985044</v>
      </c>
      <c r="BF741" s="16">
        <f t="shared" si="10"/>
        <v>0.01694873259</v>
      </c>
    </row>
    <row r="742" ht="15.75" customHeight="1">
      <c r="B742" s="89">
        <v>43367.0</v>
      </c>
      <c r="C742" s="57">
        <v>12.20502</v>
      </c>
      <c r="D742" s="16">
        <f t="shared" si="1"/>
        <v>0.007396365455</v>
      </c>
      <c r="H742" s="89">
        <v>43367.0</v>
      </c>
      <c r="I742" s="57">
        <v>8.785887</v>
      </c>
      <c r="J742" s="16">
        <f t="shared" si="2"/>
        <v>-0.005172467675</v>
      </c>
      <c r="N742" s="89">
        <v>43367.0</v>
      </c>
      <c r="O742" s="57">
        <v>31.17252</v>
      </c>
      <c r="P742" s="16">
        <f t="shared" si="3"/>
        <v>0.02675168551</v>
      </c>
      <c r="T742" s="89">
        <v>43367.0</v>
      </c>
      <c r="U742" s="57">
        <v>5.326077</v>
      </c>
      <c r="V742" s="16">
        <f t="shared" si="4"/>
        <v>0.006493546988</v>
      </c>
      <c r="Z742" s="89">
        <v>43367.0</v>
      </c>
      <c r="AA742" s="57">
        <v>3.219208</v>
      </c>
      <c r="AB742" s="16">
        <f t="shared" si="5"/>
        <v>-0.003780993283</v>
      </c>
      <c r="AF742" s="89">
        <v>43367.0</v>
      </c>
      <c r="AG742" s="57">
        <v>12.58304</v>
      </c>
      <c r="AH742" s="16">
        <f t="shared" si="6"/>
        <v>-0.01931055015</v>
      </c>
      <c r="AL742" s="89">
        <v>43367.0</v>
      </c>
      <c r="AM742" s="57">
        <v>12.47446</v>
      </c>
      <c r="AN742" s="16">
        <f t="shared" si="7"/>
        <v>0.03975754888</v>
      </c>
      <c r="AR742" s="89">
        <v>43367.0</v>
      </c>
      <c r="AS742" s="57">
        <v>2.975563</v>
      </c>
      <c r="AT742" s="16">
        <f t="shared" si="8"/>
        <v>0.015105667</v>
      </c>
      <c r="AX742" s="89">
        <v>43367.0</v>
      </c>
      <c r="AY742" s="57">
        <v>0.341539</v>
      </c>
      <c r="AZ742" s="16">
        <f t="shared" si="9"/>
        <v>0.02077785449</v>
      </c>
      <c r="BD742" s="89">
        <v>43367.0</v>
      </c>
      <c r="BE742" s="57">
        <v>1.017879</v>
      </c>
      <c r="BF742" s="16">
        <f t="shared" si="10"/>
        <v>0.03333353637</v>
      </c>
    </row>
    <row r="743" ht="15.75" customHeight="1">
      <c r="B743" s="89">
        <v>43368.0</v>
      </c>
      <c r="C743" s="57">
        <v>12.26775</v>
      </c>
      <c r="D743" s="16">
        <f t="shared" si="1"/>
        <v>0.005139688423</v>
      </c>
      <c r="H743" s="89">
        <v>43368.0</v>
      </c>
      <c r="I743" s="57">
        <v>8.801114</v>
      </c>
      <c r="J743" s="16">
        <f t="shared" si="2"/>
        <v>0.001733120401</v>
      </c>
      <c r="N743" s="89">
        <v>43368.0</v>
      </c>
      <c r="O743" s="57">
        <v>32.2361</v>
      </c>
      <c r="P743" s="16">
        <f t="shared" si="3"/>
        <v>0.03411915366</v>
      </c>
      <c r="T743" s="89">
        <v>43368.0</v>
      </c>
      <c r="U743" s="57">
        <v>5.446344</v>
      </c>
      <c r="V743" s="16">
        <f t="shared" si="4"/>
        <v>0.02258078507</v>
      </c>
      <c r="Z743" s="89">
        <v>43368.0</v>
      </c>
      <c r="AA743" s="57">
        <v>3.176449</v>
      </c>
      <c r="AB743" s="16">
        <f t="shared" si="5"/>
        <v>-0.01328245954</v>
      </c>
      <c r="AF743" s="89">
        <v>43368.0</v>
      </c>
      <c r="AG743" s="57">
        <v>12.67153</v>
      </c>
      <c r="AH743" s="16">
        <f t="shared" si="6"/>
        <v>0.007032481817</v>
      </c>
      <c r="AL743" s="89">
        <v>43368.0</v>
      </c>
      <c r="AM743" s="57">
        <v>12.28851</v>
      </c>
      <c r="AN743" s="16">
        <f t="shared" si="7"/>
        <v>-0.01490645687</v>
      </c>
      <c r="AR743" s="89">
        <v>43368.0</v>
      </c>
      <c r="AS743" s="57">
        <v>2.931284</v>
      </c>
      <c r="AT743" s="16">
        <f t="shared" si="8"/>
        <v>-0.01488088137</v>
      </c>
      <c r="AX743" s="89">
        <v>43368.0</v>
      </c>
      <c r="AY743" s="57">
        <v>0.337005</v>
      </c>
      <c r="AZ743" s="16">
        <f t="shared" si="9"/>
        <v>-0.0132752043</v>
      </c>
      <c r="BD743" s="89">
        <v>43368.0</v>
      </c>
      <c r="BE743" s="57">
        <v>0.993253</v>
      </c>
      <c r="BF743" s="16">
        <f t="shared" si="10"/>
        <v>-0.02419344539</v>
      </c>
    </row>
    <row r="744" ht="15.75" customHeight="1">
      <c r="B744" s="89">
        <v>43369.0</v>
      </c>
      <c r="C744" s="57">
        <v>12.38424</v>
      </c>
      <c r="D744" s="16">
        <f t="shared" si="1"/>
        <v>0.009495628783</v>
      </c>
      <c r="H744" s="89">
        <v>43369.0</v>
      </c>
      <c r="I744" s="57">
        <v>8.679299</v>
      </c>
      <c r="J744" s="16">
        <f t="shared" si="2"/>
        <v>-0.01384086151</v>
      </c>
      <c r="N744" s="89">
        <v>43369.0</v>
      </c>
      <c r="O744" s="57">
        <v>32.25544</v>
      </c>
      <c r="P744" s="16">
        <f t="shared" si="3"/>
        <v>0.0005999485049</v>
      </c>
      <c r="T744" s="89">
        <v>43369.0</v>
      </c>
      <c r="U744" s="57">
        <v>5.334667</v>
      </c>
      <c r="V744" s="16">
        <f t="shared" si="4"/>
        <v>-0.02050494791</v>
      </c>
      <c r="Z744" s="89">
        <v>43369.0</v>
      </c>
      <c r="AA744" s="57">
        <v>3.176449</v>
      </c>
      <c r="AB744" s="16">
        <f t="shared" si="5"/>
        <v>0</v>
      </c>
      <c r="AF744" s="89">
        <v>43369.0</v>
      </c>
      <c r="AG744" s="57">
        <v>12.41491</v>
      </c>
      <c r="AH744" s="16">
        <f t="shared" si="6"/>
        <v>-0.0202516981</v>
      </c>
      <c r="AL744" s="89">
        <v>43369.0</v>
      </c>
      <c r="AM744" s="57">
        <v>12.61189</v>
      </c>
      <c r="AN744" s="16">
        <f t="shared" si="7"/>
        <v>0.02631563957</v>
      </c>
      <c r="AR744" s="89">
        <v>43369.0</v>
      </c>
      <c r="AS744" s="57">
        <v>2.931284</v>
      </c>
      <c r="AT744" s="16">
        <f t="shared" si="8"/>
        <v>0</v>
      </c>
      <c r="AX744" s="89">
        <v>43369.0</v>
      </c>
      <c r="AY744" s="57">
        <v>0.31071</v>
      </c>
      <c r="AZ744" s="16">
        <f t="shared" si="9"/>
        <v>-0.07802554858</v>
      </c>
      <c r="BD744" s="89">
        <v>43369.0</v>
      </c>
      <c r="BE744" s="57">
        <v>0.976835</v>
      </c>
      <c r="BF744" s="16">
        <f t="shared" si="10"/>
        <v>-0.0165295247</v>
      </c>
    </row>
    <row r="745" ht="15.75" customHeight="1">
      <c r="B745" s="89">
        <v>43370.0</v>
      </c>
      <c r="C745" s="57">
        <v>12.09749</v>
      </c>
      <c r="D745" s="16">
        <f t="shared" si="1"/>
        <v>-0.02315442853</v>
      </c>
      <c r="H745" s="89">
        <v>43370.0</v>
      </c>
      <c r="I745" s="57">
        <v>8.709753</v>
      </c>
      <c r="J745" s="16">
        <f t="shared" si="2"/>
        <v>0.003508808718</v>
      </c>
      <c r="N745" s="89">
        <v>43370.0</v>
      </c>
      <c r="O745" s="57">
        <v>33.37703</v>
      </c>
      <c r="P745" s="16">
        <f t="shared" si="3"/>
        <v>0.03477211906</v>
      </c>
      <c r="T745" s="89">
        <v>43370.0</v>
      </c>
      <c r="U745" s="57">
        <v>5.265944</v>
      </c>
      <c r="V745" s="16">
        <f t="shared" si="4"/>
        <v>-0.01288234111</v>
      </c>
      <c r="Z745" s="89">
        <v>43370.0</v>
      </c>
      <c r="AA745" s="57">
        <v>3.2131</v>
      </c>
      <c r="AB745" s="16">
        <f t="shared" si="5"/>
        <v>0.0115383562</v>
      </c>
      <c r="AF745" s="89">
        <v>43370.0</v>
      </c>
      <c r="AG745" s="57">
        <v>12.39721</v>
      </c>
      <c r="AH745" s="16">
        <f t="shared" si="6"/>
        <v>-0.001425705059</v>
      </c>
      <c r="AL745" s="89">
        <v>43370.0</v>
      </c>
      <c r="AM745" s="57">
        <v>13.46886</v>
      </c>
      <c r="AN745" s="16">
        <f t="shared" si="7"/>
        <v>0.06794937159</v>
      </c>
      <c r="AR745" s="89">
        <v>43370.0</v>
      </c>
      <c r="AS745" s="57">
        <v>2.948996</v>
      </c>
      <c r="AT745" s="16">
        <f t="shared" si="8"/>
        <v>0.006042403261</v>
      </c>
      <c r="AX745" s="89">
        <v>43370.0</v>
      </c>
      <c r="AY745" s="57">
        <v>0.303758</v>
      </c>
      <c r="AZ745" s="16">
        <f t="shared" si="9"/>
        <v>-0.02237456149</v>
      </c>
      <c r="BD745" s="89">
        <v>43370.0</v>
      </c>
      <c r="BE745" s="57">
        <v>0.968627</v>
      </c>
      <c r="BF745" s="16">
        <f t="shared" si="10"/>
        <v>-0.008402647325</v>
      </c>
    </row>
    <row r="746" ht="15.75" customHeight="1">
      <c r="B746" s="89">
        <v>43371.0</v>
      </c>
      <c r="C746" s="57">
        <v>11.97203</v>
      </c>
      <c r="D746" s="16">
        <f t="shared" si="1"/>
        <v>-0.01037074633</v>
      </c>
      <c r="H746" s="89">
        <v>43371.0</v>
      </c>
      <c r="I746" s="57">
        <v>8.801114</v>
      </c>
      <c r="J746" s="16">
        <f t="shared" si="2"/>
        <v>0.01048950527</v>
      </c>
      <c r="N746" s="89">
        <v>43371.0</v>
      </c>
      <c r="O746" s="57">
        <v>32.64219</v>
      </c>
      <c r="P746" s="16">
        <f t="shared" si="3"/>
        <v>-0.02201633878</v>
      </c>
      <c r="T746" s="89">
        <v>43371.0</v>
      </c>
      <c r="U746" s="57">
        <v>5.016821</v>
      </c>
      <c r="V746" s="16">
        <f t="shared" si="4"/>
        <v>-0.04730832686</v>
      </c>
      <c r="Z746" s="89">
        <v>43371.0</v>
      </c>
      <c r="AA746" s="57">
        <v>3.225317</v>
      </c>
      <c r="AB746" s="16">
        <f t="shared" si="5"/>
        <v>0.003802247051</v>
      </c>
      <c r="AF746" s="89">
        <v>43371.0</v>
      </c>
      <c r="AG746" s="57">
        <v>12.33527</v>
      </c>
      <c r="AH746" s="16">
        <f t="shared" si="6"/>
        <v>-0.004996285455</v>
      </c>
      <c r="AL746" s="89">
        <v>43371.0</v>
      </c>
      <c r="AM746" s="57">
        <v>13.38801</v>
      </c>
      <c r="AN746" s="16">
        <f t="shared" si="7"/>
        <v>-0.006002735198</v>
      </c>
      <c r="AR746" s="89">
        <v>43371.0</v>
      </c>
      <c r="AS746" s="57">
        <v>2.94014</v>
      </c>
      <c r="AT746" s="16">
        <f t="shared" si="8"/>
        <v>-0.003003055955</v>
      </c>
      <c r="AX746" s="89">
        <v>43371.0</v>
      </c>
      <c r="AY746" s="57">
        <v>0.303758</v>
      </c>
      <c r="AZ746" s="16">
        <f t="shared" si="9"/>
        <v>0</v>
      </c>
      <c r="BD746" s="89">
        <v>43371.0</v>
      </c>
      <c r="BE746" s="57">
        <v>0.985044</v>
      </c>
      <c r="BF746" s="16">
        <f t="shared" si="10"/>
        <v>0.01694873259</v>
      </c>
    </row>
    <row r="747" ht="15.75" customHeight="1">
      <c r="B747" s="89">
        <v>43374.0</v>
      </c>
      <c r="C747" s="57">
        <v>11.69424</v>
      </c>
      <c r="D747" s="16">
        <f t="shared" si="1"/>
        <v>-0.02320324957</v>
      </c>
      <c r="H747" s="89">
        <v>43374.0</v>
      </c>
      <c r="I747" s="57">
        <v>8.755434</v>
      </c>
      <c r="J747" s="16">
        <f t="shared" si="2"/>
        <v>-0.005190252052</v>
      </c>
      <c r="N747" s="89">
        <v>43374.0</v>
      </c>
      <c r="O747" s="57">
        <v>32.68086</v>
      </c>
      <c r="P747" s="16">
        <f t="shared" si="3"/>
        <v>0.001184663161</v>
      </c>
      <c r="T747" s="89">
        <v>43374.0</v>
      </c>
      <c r="U747" s="57">
        <v>4.896555</v>
      </c>
      <c r="V747" s="16">
        <f t="shared" si="4"/>
        <v>-0.02397255154</v>
      </c>
      <c r="Z747" s="89">
        <v>43374.0</v>
      </c>
      <c r="AA747" s="57">
        <v>3.188665</v>
      </c>
      <c r="AB747" s="16">
        <f t="shared" si="5"/>
        <v>-0.01136384424</v>
      </c>
      <c r="AF747" s="89">
        <v>43374.0</v>
      </c>
      <c r="AG747" s="57">
        <v>12.27333</v>
      </c>
      <c r="AH747" s="16">
        <f t="shared" si="6"/>
        <v>-0.005021373671</v>
      </c>
      <c r="AL747" s="89">
        <v>43374.0</v>
      </c>
      <c r="AM747" s="57">
        <v>13.50119</v>
      </c>
      <c r="AN747" s="16">
        <f t="shared" si="7"/>
        <v>0.008453832945</v>
      </c>
      <c r="AR747" s="89">
        <v>43374.0</v>
      </c>
      <c r="AS747" s="57">
        <v>2.966707</v>
      </c>
      <c r="AT747" s="16">
        <f t="shared" si="8"/>
        <v>0.009035964274</v>
      </c>
      <c r="AX747" s="89">
        <v>43374.0</v>
      </c>
      <c r="AY747" s="57">
        <v>0.298922</v>
      </c>
      <c r="AZ747" s="16">
        <f t="shared" si="9"/>
        <v>-0.01592056835</v>
      </c>
      <c r="BD747" s="89">
        <v>43374.0</v>
      </c>
      <c r="BE747" s="57">
        <v>0.968627</v>
      </c>
      <c r="BF747" s="16">
        <f t="shared" si="10"/>
        <v>-0.01666626059</v>
      </c>
    </row>
    <row r="748" ht="15.75" customHeight="1">
      <c r="B748" s="89">
        <v>43375.0</v>
      </c>
      <c r="C748" s="57">
        <v>11.63151</v>
      </c>
      <c r="D748" s="16">
        <f t="shared" si="1"/>
        <v>-0.005364179288</v>
      </c>
      <c r="H748" s="89">
        <v>43375.0</v>
      </c>
      <c r="I748" s="57">
        <v>8.846793</v>
      </c>
      <c r="J748" s="16">
        <f t="shared" si="2"/>
        <v>0.01043454842</v>
      </c>
      <c r="N748" s="89">
        <v>43375.0</v>
      </c>
      <c r="O748" s="57">
        <v>33.29967</v>
      </c>
      <c r="P748" s="16">
        <f t="shared" si="3"/>
        <v>0.01893493623</v>
      </c>
      <c r="T748" s="89">
        <v>43375.0</v>
      </c>
      <c r="U748" s="57">
        <v>4.99105</v>
      </c>
      <c r="V748" s="16">
        <f t="shared" si="4"/>
        <v>0.01929826174</v>
      </c>
      <c r="Z748" s="89">
        <v>43375.0</v>
      </c>
      <c r="AA748" s="57">
        <v>3.164231</v>
      </c>
      <c r="AB748" s="16">
        <f t="shared" si="5"/>
        <v>-0.007662767961</v>
      </c>
      <c r="AF748" s="89">
        <v>43375.0</v>
      </c>
      <c r="AG748" s="57">
        <v>12.03441</v>
      </c>
      <c r="AH748" s="16">
        <f t="shared" si="6"/>
        <v>-0.01946659953</v>
      </c>
      <c r="AL748" s="89">
        <v>43375.0</v>
      </c>
      <c r="AM748" s="57">
        <v>13.58204</v>
      </c>
      <c r="AN748" s="16">
        <f t="shared" si="7"/>
        <v>0.005988361026</v>
      </c>
      <c r="AR748" s="89">
        <v>43375.0</v>
      </c>
      <c r="AS748" s="57">
        <v>2.966707</v>
      </c>
      <c r="AT748" s="16">
        <f t="shared" si="8"/>
        <v>0</v>
      </c>
      <c r="AX748" s="89">
        <v>43375.0</v>
      </c>
      <c r="AY748" s="57">
        <v>0.294691</v>
      </c>
      <c r="AZ748" s="16">
        <f t="shared" si="9"/>
        <v>-0.01415419407</v>
      </c>
      <c r="BD748" s="89">
        <v>43375.0</v>
      </c>
      <c r="BE748" s="57">
        <v>0.944</v>
      </c>
      <c r="BF748" s="16">
        <f t="shared" si="10"/>
        <v>-0.02542464746</v>
      </c>
    </row>
    <row r="749" ht="15.75" customHeight="1">
      <c r="B749" s="89">
        <v>43376.0</v>
      </c>
      <c r="C749" s="57">
        <v>11.88242</v>
      </c>
      <c r="D749" s="16">
        <f t="shared" si="1"/>
        <v>0.02157157583</v>
      </c>
      <c r="H749" s="89">
        <v>43376.0</v>
      </c>
      <c r="I749" s="57">
        <v>8.846793</v>
      </c>
      <c r="J749" s="16">
        <f t="shared" si="2"/>
        <v>0</v>
      </c>
      <c r="N749" s="89">
        <v>43376.0</v>
      </c>
      <c r="O749" s="57">
        <v>33.39637</v>
      </c>
      <c r="P749" s="16">
        <f t="shared" si="3"/>
        <v>0.002903932682</v>
      </c>
      <c r="T749" s="89">
        <v>43376.0</v>
      </c>
      <c r="U749" s="57">
        <v>4.853603</v>
      </c>
      <c r="V749" s="16">
        <f t="shared" si="4"/>
        <v>-0.02753869426</v>
      </c>
      <c r="Z749" s="89">
        <v>43376.0</v>
      </c>
      <c r="AA749" s="57">
        <v>3.145905</v>
      </c>
      <c r="AB749" s="16">
        <f t="shared" si="5"/>
        <v>-0.005791612559</v>
      </c>
      <c r="AF749" s="89">
        <v>43376.0</v>
      </c>
      <c r="AG749" s="57">
        <v>11.48578</v>
      </c>
      <c r="AH749" s="16">
        <f t="shared" si="6"/>
        <v>-0.04558844181</v>
      </c>
      <c r="AL749" s="89">
        <v>43376.0</v>
      </c>
      <c r="AM749" s="57">
        <v>13.42035</v>
      </c>
      <c r="AN749" s="16">
        <f t="shared" si="7"/>
        <v>-0.01190469178</v>
      </c>
      <c r="AR749" s="89">
        <v>43376.0</v>
      </c>
      <c r="AS749" s="57">
        <v>2.913573</v>
      </c>
      <c r="AT749" s="16">
        <f t="shared" si="8"/>
        <v>-0.01791009358</v>
      </c>
      <c r="AX749" s="89">
        <v>43376.0</v>
      </c>
      <c r="AY749" s="57">
        <v>0.296202</v>
      </c>
      <c r="AZ749" s="16">
        <f t="shared" si="9"/>
        <v>0.005127404637</v>
      </c>
      <c r="BD749" s="89">
        <v>43376.0</v>
      </c>
      <c r="BE749" s="57">
        <v>0.935791</v>
      </c>
      <c r="BF749" s="16">
        <f t="shared" si="10"/>
        <v>-0.008695974576</v>
      </c>
    </row>
    <row r="750" ht="15.75" customHeight="1">
      <c r="B750" s="89">
        <v>43377.0</v>
      </c>
      <c r="C750" s="57">
        <v>12.43801</v>
      </c>
      <c r="D750" s="16">
        <f t="shared" si="1"/>
        <v>0.04675731038</v>
      </c>
      <c r="H750" s="89">
        <v>43377.0</v>
      </c>
      <c r="I750" s="57">
        <v>8.382377</v>
      </c>
      <c r="J750" s="16">
        <f t="shared" si="2"/>
        <v>-0.05249540709</v>
      </c>
      <c r="N750" s="89">
        <v>43377.0</v>
      </c>
      <c r="O750" s="57">
        <v>31.38523</v>
      </c>
      <c r="P750" s="16">
        <f t="shared" si="3"/>
        <v>-0.06022031736</v>
      </c>
      <c r="T750" s="89">
        <v>43377.0</v>
      </c>
      <c r="U750" s="57">
        <v>4.707565</v>
      </c>
      <c r="V750" s="16">
        <f t="shared" si="4"/>
        <v>-0.03008857544</v>
      </c>
      <c r="Z750" s="89">
        <v>43377.0</v>
      </c>
      <c r="AA750" s="57">
        <v>3.042061</v>
      </c>
      <c r="AB750" s="16">
        <f t="shared" si="5"/>
        <v>-0.03300926125</v>
      </c>
      <c r="AF750" s="89">
        <v>43377.0</v>
      </c>
      <c r="AG750" s="57">
        <v>10.72478</v>
      </c>
      <c r="AH750" s="16">
        <f t="shared" si="6"/>
        <v>-0.06625583983</v>
      </c>
      <c r="AL750" s="89">
        <v>43377.0</v>
      </c>
      <c r="AM750" s="57">
        <v>12.61189</v>
      </c>
      <c r="AN750" s="16">
        <f t="shared" si="7"/>
        <v>-0.06024134989</v>
      </c>
      <c r="AR750" s="89">
        <v>43377.0</v>
      </c>
      <c r="AS750" s="57">
        <v>2.807302</v>
      </c>
      <c r="AT750" s="16">
        <f t="shared" si="8"/>
        <v>-0.03647445937</v>
      </c>
      <c r="AX750" s="89">
        <v>43377.0</v>
      </c>
      <c r="AY750" s="57">
        <v>0.280787</v>
      </c>
      <c r="AZ750" s="16">
        <f t="shared" si="9"/>
        <v>-0.05204218743</v>
      </c>
      <c r="BD750" s="89">
        <v>43377.0</v>
      </c>
      <c r="BE750" s="57">
        <v>0.902957</v>
      </c>
      <c r="BF750" s="16">
        <f t="shared" si="10"/>
        <v>-0.0350868944</v>
      </c>
    </row>
    <row r="751" ht="15.75" customHeight="1">
      <c r="B751" s="89">
        <v>43378.0</v>
      </c>
      <c r="C751" s="57">
        <v>12.15126</v>
      </c>
      <c r="D751" s="16">
        <f t="shared" si="1"/>
        <v>-0.02305433104</v>
      </c>
      <c r="H751" s="89">
        <v>43378.0</v>
      </c>
      <c r="I751" s="57">
        <v>8.268174</v>
      </c>
      <c r="J751" s="16">
        <f t="shared" si="2"/>
        <v>-0.01362417844</v>
      </c>
      <c r="N751" s="89">
        <v>43378.0</v>
      </c>
      <c r="O751" s="57">
        <v>31.42391</v>
      </c>
      <c r="P751" s="16">
        <f t="shared" si="3"/>
        <v>0.001232426845</v>
      </c>
      <c r="T751" s="89">
        <v>43378.0</v>
      </c>
      <c r="U751" s="57">
        <v>4.578709</v>
      </c>
      <c r="V751" s="16">
        <f t="shared" si="4"/>
        <v>-0.02737211276</v>
      </c>
      <c r="Z751" s="89">
        <v>43378.0</v>
      </c>
      <c r="AA751" s="57">
        <v>3.078712</v>
      </c>
      <c r="AB751" s="16">
        <f t="shared" si="5"/>
        <v>0.01204808188</v>
      </c>
      <c r="AF751" s="89">
        <v>43378.0</v>
      </c>
      <c r="AG751" s="57">
        <v>10.83982</v>
      </c>
      <c r="AH751" s="16">
        <f t="shared" si="6"/>
        <v>0.01072656036</v>
      </c>
      <c r="AL751" s="89">
        <v>43378.0</v>
      </c>
      <c r="AM751" s="57">
        <v>13.01612</v>
      </c>
      <c r="AN751" s="16">
        <f t="shared" si="7"/>
        <v>0.03205150061</v>
      </c>
      <c r="AR751" s="89">
        <v>43378.0</v>
      </c>
      <c r="AS751" s="57">
        <v>2.869293</v>
      </c>
      <c r="AT751" s="16">
        <f t="shared" si="8"/>
        <v>0.02208205601</v>
      </c>
      <c r="AX751" s="89">
        <v>43378.0</v>
      </c>
      <c r="AY751" s="57">
        <v>0.277462</v>
      </c>
      <c r="AZ751" s="16">
        <f t="shared" si="9"/>
        <v>-0.01184171632</v>
      </c>
      <c r="BD751" s="89">
        <v>43378.0</v>
      </c>
      <c r="BE751" s="57">
        <v>0.88654</v>
      </c>
      <c r="BF751" s="16">
        <f t="shared" si="10"/>
        <v>-0.01818137519</v>
      </c>
    </row>
    <row r="752" ht="15.75" customHeight="1">
      <c r="B752" s="89">
        <v>43381.0</v>
      </c>
      <c r="C752" s="57">
        <v>12.42905</v>
      </c>
      <c r="D752" s="16">
        <f t="shared" si="1"/>
        <v>0.02286100371</v>
      </c>
      <c r="H752" s="89">
        <v>43381.0</v>
      </c>
      <c r="I752" s="57">
        <v>8.192039</v>
      </c>
      <c r="J752" s="16">
        <f t="shared" si="2"/>
        <v>-0.009208200021</v>
      </c>
      <c r="N752" s="89">
        <v>43381.0</v>
      </c>
      <c r="O752" s="57">
        <v>31.11451</v>
      </c>
      <c r="P752" s="16">
        <f t="shared" si="3"/>
        <v>-0.009846005796</v>
      </c>
      <c r="T752" s="89">
        <v>43381.0</v>
      </c>
      <c r="U752" s="57">
        <v>4.673203</v>
      </c>
      <c r="V752" s="16">
        <f t="shared" si="4"/>
        <v>0.02063769504</v>
      </c>
      <c r="Z752" s="89">
        <v>43381.0</v>
      </c>
      <c r="AA752" s="57">
        <v>3.188665</v>
      </c>
      <c r="AB752" s="16">
        <f t="shared" si="5"/>
        <v>0.0357139609</v>
      </c>
      <c r="AF752" s="89">
        <v>43381.0</v>
      </c>
      <c r="AG752" s="57">
        <v>10.90176</v>
      </c>
      <c r="AH752" s="16">
        <f t="shared" si="6"/>
        <v>0.005714117024</v>
      </c>
      <c r="AL752" s="89">
        <v>43381.0</v>
      </c>
      <c r="AM752" s="57">
        <v>13.1859</v>
      </c>
      <c r="AN752" s="16">
        <f t="shared" si="7"/>
        <v>0.01304382566</v>
      </c>
      <c r="AR752" s="89">
        <v>43381.0</v>
      </c>
      <c r="AS752" s="57">
        <v>2.825014</v>
      </c>
      <c r="AT752" s="16">
        <f t="shared" si="8"/>
        <v>-0.01543202454</v>
      </c>
      <c r="AX752" s="89">
        <v>43381.0</v>
      </c>
      <c r="AY752" s="57">
        <v>0.27444</v>
      </c>
      <c r="AZ752" s="16">
        <f t="shared" si="9"/>
        <v>-0.01089158155</v>
      </c>
      <c r="BD752" s="89">
        <v>43381.0</v>
      </c>
      <c r="BE752" s="57">
        <v>0.88654</v>
      </c>
      <c r="BF752" s="16">
        <f t="shared" si="10"/>
        <v>0</v>
      </c>
    </row>
    <row r="753" ht="15.75" customHeight="1">
      <c r="B753" s="89">
        <v>43382.0</v>
      </c>
      <c r="C753" s="57">
        <v>12.79645</v>
      </c>
      <c r="D753" s="16">
        <f t="shared" si="1"/>
        <v>0.02955978132</v>
      </c>
      <c r="H753" s="89">
        <v>43382.0</v>
      </c>
      <c r="I753" s="57">
        <v>8.115906</v>
      </c>
      <c r="J753" s="16">
        <f t="shared" si="2"/>
        <v>-0.009293534857</v>
      </c>
      <c r="N753" s="89">
        <v>43382.0</v>
      </c>
      <c r="O753" s="57">
        <v>30.68907</v>
      </c>
      <c r="P753" s="16">
        <f t="shared" si="3"/>
        <v>-0.01367336333</v>
      </c>
      <c r="T753" s="89">
        <v>43382.0</v>
      </c>
      <c r="U753" s="57">
        <v>4.870784</v>
      </c>
      <c r="V753" s="16">
        <f t="shared" si="4"/>
        <v>0.04227956714</v>
      </c>
      <c r="Z753" s="89">
        <v>43382.0</v>
      </c>
      <c r="AA753" s="57">
        <v>3.152014</v>
      </c>
      <c r="AB753" s="16">
        <f t="shared" si="5"/>
        <v>-0.01149415194</v>
      </c>
      <c r="AF753" s="89">
        <v>43382.0</v>
      </c>
      <c r="AG753" s="57">
        <v>11.09644</v>
      </c>
      <c r="AH753" s="16">
        <f t="shared" si="6"/>
        <v>0.01785766702</v>
      </c>
      <c r="AL753" s="89">
        <v>43382.0</v>
      </c>
      <c r="AM753" s="57">
        <v>12.88677</v>
      </c>
      <c r="AN753" s="16">
        <f t="shared" si="7"/>
        <v>-0.02268559598</v>
      </c>
      <c r="AR753" s="89">
        <v>43382.0</v>
      </c>
      <c r="AS753" s="57">
        <v>2.851582</v>
      </c>
      <c r="AT753" s="16">
        <f t="shared" si="8"/>
        <v>0.009404555163</v>
      </c>
      <c r="AX753" s="89">
        <v>43382.0</v>
      </c>
      <c r="AY753" s="57">
        <v>0.274138</v>
      </c>
      <c r="AZ753" s="16">
        <f t="shared" si="9"/>
        <v>-0.001100422679</v>
      </c>
      <c r="BD753" s="89">
        <v>43382.0</v>
      </c>
      <c r="BE753" s="57">
        <v>0.894748</v>
      </c>
      <c r="BF753" s="16">
        <f t="shared" si="10"/>
        <v>0.009258465495</v>
      </c>
    </row>
    <row r="754" ht="15.75" customHeight="1">
      <c r="B754" s="89">
        <v>43383.0</v>
      </c>
      <c r="C754" s="57">
        <v>12.3484</v>
      </c>
      <c r="D754" s="16">
        <f t="shared" si="1"/>
        <v>-0.03501361706</v>
      </c>
      <c r="H754" s="89">
        <v>43383.0</v>
      </c>
      <c r="I754" s="57">
        <v>8.108294</v>
      </c>
      <c r="J754" s="16">
        <f t="shared" si="2"/>
        <v>-0.0009379113065</v>
      </c>
      <c r="N754" s="89">
        <v>43383.0</v>
      </c>
      <c r="O754" s="57">
        <v>29.14205</v>
      </c>
      <c r="P754" s="16">
        <f t="shared" si="3"/>
        <v>-0.05040947803</v>
      </c>
      <c r="T754" s="89">
        <v>43383.0</v>
      </c>
      <c r="U754" s="57">
        <v>4.647432</v>
      </c>
      <c r="V754" s="16">
        <f t="shared" si="4"/>
        <v>-0.04585545161</v>
      </c>
      <c r="Z754" s="89">
        <v>43383.0</v>
      </c>
      <c r="AA754" s="57">
        <v>3.017626</v>
      </c>
      <c r="AB754" s="16">
        <f t="shared" si="5"/>
        <v>-0.04263559743</v>
      </c>
      <c r="AF754" s="89">
        <v>43383.0</v>
      </c>
      <c r="AG754" s="57">
        <v>10.83982</v>
      </c>
      <c r="AH754" s="16">
        <f t="shared" si="6"/>
        <v>-0.02312633601</v>
      </c>
      <c r="AL754" s="89">
        <v>43383.0</v>
      </c>
      <c r="AM754" s="57">
        <v>12.43404</v>
      </c>
      <c r="AN754" s="16">
        <f t="shared" si="7"/>
        <v>-0.03513137893</v>
      </c>
      <c r="AR754" s="89">
        <v>43383.0</v>
      </c>
      <c r="AS754" s="57">
        <v>2.789591</v>
      </c>
      <c r="AT754" s="16">
        <f t="shared" si="8"/>
        <v>-0.02173916093</v>
      </c>
      <c r="AX754" s="89">
        <v>43383.0</v>
      </c>
      <c r="AY754" s="57">
        <v>0.270813</v>
      </c>
      <c r="AZ754" s="16">
        <f t="shared" si="9"/>
        <v>-0.01212892777</v>
      </c>
      <c r="BD754" s="89">
        <v>43383.0</v>
      </c>
      <c r="BE754" s="57">
        <v>0.861913</v>
      </c>
      <c r="BF754" s="16">
        <f t="shared" si="10"/>
        <v>-0.03669748354</v>
      </c>
    </row>
    <row r="755" ht="15.75" customHeight="1">
      <c r="B755" s="89">
        <v>43384.0</v>
      </c>
      <c r="C755" s="57">
        <v>12.24983</v>
      </c>
      <c r="D755" s="16">
        <f t="shared" si="1"/>
        <v>-0.007982410677</v>
      </c>
      <c r="H755" s="89">
        <v>43384.0</v>
      </c>
      <c r="I755" s="57">
        <v>8.054998</v>
      </c>
      <c r="J755" s="16">
        <f t="shared" si="2"/>
        <v>-0.006573022636</v>
      </c>
      <c r="N755" s="89">
        <v>43384.0</v>
      </c>
      <c r="O755" s="57">
        <v>29.35477</v>
      </c>
      <c r="P755" s="16">
        <f t="shared" si="3"/>
        <v>0.007299417852</v>
      </c>
      <c r="T755" s="89">
        <v>43384.0</v>
      </c>
      <c r="U755" s="57">
        <v>4.509984</v>
      </c>
      <c r="V755" s="16">
        <f t="shared" si="4"/>
        <v>-0.02957504273</v>
      </c>
      <c r="Z755" s="89">
        <v>43384.0</v>
      </c>
      <c r="AA755" s="57">
        <v>3.029843</v>
      </c>
      <c r="AB755" s="16">
        <f t="shared" si="5"/>
        <v>0.004048546772</v>
      </c>
      <c r="AF755" s="89">
        <v>43384.0</v>
      </c>
      <c r="AG755" s="57">
        <v>11.22917</v>
      </c>
      <c r="AH755" s="16">
        <f t="shared" si="6"/>
        <v>0.03591849311</v>
      </c>
      <c r="AL755" s="89">
        <v>43384.0</v>
      </c>
      <c r="AM755" s="57">
        <v>12.38553</v>
      </c>
      <c r="AN755" s="16">
        <f t="shared" si="7"/>
        <v>-0.003901386838</v>
      </c>
      <c r="AR755" s="89">
        <v>43384.0</v>
      </c>
      <c r="AS755" s="57">
        <v>2.7276</v>
      </c>
      <c r="AT755" s="16">
        <f t="shared" si="8"/>
        <v>-0.02222225409</v>
      </c>
      <c r="AX755" s="89">
        <v>43384.0</v>
      </c>
      <c r="AY755" s="57">
        <v>0.27444</v>
      </c>
      <c r="AZ755" s="16">
        <f t="shared" si="9"/>
        <v>0.01339300551</v>
      </c>
      <c r="BD755" s="89">
        <v>43384.0</v>
      </c>
      <c r="BE755" s="57">
        <v>0.870122</v>
      </c>
      <c r="BF755" s="16">
        <f t="shared" si="10"/>
        <v>0.009524163112</v>
      </c>
    </row>
    <row r="756" ht="15.75" customHeight="1">
      <c r="B756" s="89">
        <v>43385.0</v>
      </c>
      <c r="C756" s="57">
        <v>12.36632</v>
      </c>
      <c r="D756" s="16">
        <f t="shared" si="1"/>
        <v>0.009509519724</v>
      </c>
      <c r="H756" s="89">
        <v>43385.0</v>
      </c>
      <c r="I756" s="57">
        <v>8.100677</v>
      </c>
      <c r="J756" s="16">
        <f t="shared" si="2"/>
        <v>0.005670889055</v>
      </c>
      <c r="N756" s="89">
        <v>43385.0</v>
      </c>
      <c r="O756" s="57">
        <v>29.97357</v>
      </c>
      <c r="P756" s="16">
        <f t="shared" si="3"/>
        <v>0.02108004934</v>
      </c>
      <c r="T756" s="89">
        <v>43385.0</v>
      </c>
      <c r="U756" s="57">
        <v>4.518576</v>
      </c>
      <c r="V756" s="16">
        <f t="shared" si="4"/>
        <v>0.001905106537</v>
      </c>
      <c r="Z756" s="89">
        <v>43385.0</v>
      </c>
      <c r="AA756" s="57">
        <v>3.042061</v>
      </c>
      <c r="AB756" s="16">
        <f t="shared" si="5"/>
        <v>0.004032552182</v>
      </c>
      <c r="AF756" s="89">
        <v>43385.0</v>
      </c>
      <c r="AG756" s="57">
        <v>11.63621</v>
      </c>
      <c r="AH756" s="16">
        <f t="shared" si="6"/>
        <v>0.03624844935</v>
      </c>
      <c r="AL756" s="89">
        <v>43385.0</v>
      </c>
      <c r="AM756" s="57">
        <v>12.61189</v>
      </c>
      <c r="AN756" s="16">
        <f t="shared" si="7"/>
        <v>0.01827616582</v>
      </c>
      <c r="AR756" s="89">
        <v>43385.0</v>
      </c>
      <c r="AS756" s="57">
        <v>2.789591</v>
      </c>
      <c r="AT756" s="16">
        <f t="shared" si="8"/>
        <v>0.02272730606</v>
      </c>
      <c r="AX756" s="89">
        <v>43385.0</v>
      </c>
      <c r="AY756" s="57">
        <v>0.277462</v>
      </c>
      <c r="AZ756" s="16">
        <f t="shared" si="9"/>
        <v>0.01101151436</v>
      </c>
      <c r="BD756" s="89">
        <v>43385.0</v>
      </c>
      <c r="BE756" s="57">
        <v>0.902957</v>
      </c>
      <c r="BF756" s="16">
        <f t="shared" si="10"/>
        <v>0.03773608758</v>
      </c>
    </row>
    <row r="757" ht="15.75" customHeight="1">
      <c r="B757" s="89">
        <v>43388.0</v>
      </c>
      <c r="C757" s="57">
        <v>12.24087</v>
      </c>
      <c r="D757" s="16">
        <f t="shared" si="1"/>
        <v>-0.01014448923</v>
      </c>
      <c r="H757" s="89">
        <v>43388.0</v>
      </c>
      <c r="I757" s="57">
        <v>8.275788</v>
      </c>
      <c r="J757" s="16">
        <f t="shared" si="2"/>
        <v>0.02161683523</v>
      </c>
      <c r="N757" s="89">
        <v>43388.0</v>
      </c>
      <c r="O757" s="57">
        <v>31.32722</v>
      </c>
      <c r="P757" s="16">
        <f t="shared" si="3"/>
        <v>0.04516145391</v>
      </c>
      <c r="T757" s="89">
        <v>43388.0</v>
      </c>
      <c r="U757" s="57">
        <v>4.59589</v>
      </c>
      <c r="V757" s="16">
        <f t="shared" si="4"/>
        <v>0.01711025774</v>
      </c>
      <c r="Z757" s="89">
        <v>43388.0</v>
      </c>
      <c r="AA757" s="57">
        <v>3.139797</v>
      </c>
      <c r="AB757" s="16">
        <f t="shared" si="5"/>
        <v>0.03212821834</v>
      </c>
      <c r="AF757" s="89">
        <v>43388.0</v>
      </c>
      <c r="AG757" s="57">
        <v>12.03441</v>
      </c>
      <c r="AH757" s="16">
        <f t="shared" si="6"/>
        <v>0.03422076432</v>
      </c>
      <c r="AL757" s="89">
        <v>43388.0</v>
      </c>
      <c r="AM757" s="57">
        <v>12.72508</v>
      </c>
      <c r="AN757" s="16">
        <f t="shared" si="7"/>
        <v>0.008974864196</v>
      </c>
      <c r="AR757" s="89">
        <v>43388.0</v>
      </c>
      <c r="AS757" s="57">
        <v>2.825014</v>
      </c>
      <c r="AT757" s="16">
        <f t="shared" si="8"/>
        <v>0.01269827727</v>
      </c>
      <c r="AX757" s="89">
        <v>43388.0</v>
      </c>
      <c r="AY757" s="57">
        <v>0.28925</v>
      </c>
      <c r="AZ757" s="16">
        <f t="shared" si="9"/>
        <v>0.04248509706</v>
      </c>
      <c r="BD757" s="89">
        <v>43388.0</v>
      </c>
      <c r="BE757" s="57">
        <v>0.911166</v>
      </c>
      <c r="BF757" s="16">
        <f t="shared" si="10"/>
        <v>0.009091241333</v>
      </c>
    </row>
    <row r="758" ht="15.75" customHeight="1">
      <c r="B758" s="89">
        <v>43389.0</v>
      </c>
      <c r="C758" s="57">
        <v>12.31256</v>
      </c>
      <c r="D758" s="16">
        <f t="shared" si="1"/>
        <v>0.005856609865</v>
      </c>
      <c r="H758" s="89">
        <v>43389.0</v>
      </c>
      <c r="I758" s="57">
        <v>8.374761</v>
      </c>
      <c r="J758" s="16">
        <f t="shared" si="2"/>
        <v>0.01195934454</v>
      </c>
      <c r="N758" s="89">
        <v>43389.0</v>
      </c>
      <c r="O758" s="57">
        <v>30.41834</v>
      </c>
      <c r="P758" s="16">
        <f t="shared" si="3"/>
        <v>-0.02901246903</v>
      </c>
      <c r="T758" s="89">
        <v>43389.0</v>
      </c>
      <c r="U758" s="57">
        <v>4.793469</v>
      </c>
      <c r="V758" s="16">
        <f t="shared" si="4"/>
        <v>0.04299036748</v>
      </c>
      <c r="Z758" s="89">
        <v>43389.0</v>
      </c>
      <c r="AA758" s="57">
        <v>3.145905</v>
      </c>
      <c r="AB758" s="16">
        <f t="shared" si="5"/>
        <v>0.001945348696</v>
      </c>
      <c r="AF758" s="89">
        <v>43389.0</v>
      </c>
      <c r="AG758" s="57">
        <v>12.1229</v>
      </c>
      <c r="AH758" s="16">
        <f t="shared" si="6"/>
        <v>0.007353081705</v>
      </c>
      <c r="AL758" s="89">
        <v>43389.0</v>
      </c>
      <c r="AM758" s="57">
        <v>12.63615</v>
      </c>
      <c r="AN758" s="16">
        <f t="shared" si="7"/>
        <v>-0.006988561172</v>
      </c>
      <c r="AR758" s="89">
        <v>43389.0</v>
      </c>
      <c r="AS758" s="57">
        <v>2.851582</v>
      </c>
      <c r="AT758" s="16">
        <f t="shared" si="8"/>
        <v>0.009404555163</v>
      </c>
      <c r="AX758" s="89">
        <v>43389.0</v>
      </c>
      <c r="AY758" s="57">
        <v>0.291366</v>
      </c>
      <c r="AZ758" s="16">
        <f t="shared" si="9"/>
        <v>0.007315471046</v>
      </c>
      <c r="BD758" s="89">
        <v>43389.0</v>
      </c>
      <c r="BE758" s="57">
        <v>0.927583</v>
      </c>
      <c r="BF758" s="16">
        <f t="shared" si="10"/>
        <v>0.01801757309</v>
      </c>
    </row>
    <row r="759" ht="15.75" customHeight="1">
      <c r="B759" s="89">
        <v>43390.0</v>
      </c>
      <c r="C759" s="57">
        <v>12.72477</v>
      </c>
      <c r="D759" s="16">
        <f t="shared" si="1"/>
        <v>0.03347882163</v>
      </c>
      <c r="H759" s="89">
        <v>43390.0</v>
      </c>
      <c r="I759" s="57">
        <v>8.435669</v>
      </c>
      <c r="J759" s="16">
        <f t="shared" si="2"/>
        <v>0.007272804561</v>
      </c>
      <c r="N759" s="89">
        <v>43390.0</v>
      </c>
      <c r="O759" s="57">
        <v>30.4957</v>
      </c>
      <c r="P759" s="16">
        <f t="shared" si="3"/>
        <v>0.002543202555</v>
      </c>
      <c r="T759" s="89">
        <v>43390.0</v>
      </c>
      <c r="U759" s="57">
        <v>4.78488</v>
      </c>
      <c r="V759" s="16">
        <f t="shared" si="4"/>
        <v>-0.001791812986</v>
      </c>
      <c r="Z759" s="89">
        <v>43390.0</v>
      </c>
      <c r="AA759" s="57">
        <v>3.12758</v>
      </c>
      <c r="AB759" s="16">
        <f t="shared" si="5"/>
        <v>-0.00582503286</v>
      </c>
      <c r="AF759" s="89">
        <v>43390.0</v>
      </c>
      <c r="AG759" s="57">
        <v>12.60959</v>
      </c>
      <c r="AH759" s="16">
        <f t="shared" si="6"/>
        <v>0.04014633462</v>
      </c>
      <c r="AL759" s="89">
        <v>43390.0</v>
      </c>
      <c r="AM759" s="57">
        <v>12.59572</v>
      </c>
      <c r="AN759" s="16">
        <f t="shared" si="7"/>
        <v>-0.003199550496</v>
      </c>
      <c r="AR759" s="89">
        <v>43390.0</v>
      </c>
      <c r="AS759" s="57">
        <v>2.851582</v>
      </c>
      <c r="AT759" s="16">
        <f t="shared" si="8"/>
        <v>0</v>
      </c>
      <c r="AX759" s="89">
        <v>43390.0</v>
      </c>
      <c r="AY759" s="57">
        <v>0.292273</v>
      </c>
      <c r="AZ759" s="16">
        <f t="shared" si="9"/>
        <v>0.003112923265</v>
      </c>
      <c r="BD759" s="89">
        <v>43390.0</v>
      </c>
      <c r="BE759" s="57">
        <v>0.911166</v>
      </c>
      <c r="BF759" s="16">
        <f t="shared" si="10"/>
        <v>-0.01769868572</v>
      </c>
    </row>
    <row r="760" ht="15.75" customHeight="1">
      <c r="B760" s="89">
        <v>43391.0</v>
      </c>
      <c r="C760" s="57">
        <v>12.68892</v>
      </c>
      <c r="D760" s="16">
        <f t="shared" si="1"/>
        <v>-0.002817339724</v>
      </c>
      <c r="H760" s="89">
        <v>43391.0</v>
      </c>
      <c r="I760" s="57">
        <v>8.192039</v>
      </c>
      <c r="J760" s="16">
        <f t="shared" si="2"/>
        <v>-0.02888093404</v>
      </c>
      <c r="N760" s="89">
        <v>43391.0</v>
      </c>
      <c r="O760" s="57">
        <v>29.08404</v>
      </c>
      <c r="P760" s="16">
        <f t="shared" si="3"/>
        <v>-0.04629046062</v>
      </c>
      <c r="T760" s="89">
        <v>43391.0</v>
      </c>
      <c r="U760" s="57">
        <v>4.630251</v>
      </c>
      <c r="V760" s="16">
        <f t="shared" si="4"/>
        <v>-0.03231617094</v>
      </c>
      <c r="Z760" s="89">
        <v>43391.0</v>
      </c>
      <c r="AA760" s="57">
        <v>3.188665</v>
      </c>
      <c r="AB760" s="16">
        <f t="shared" si="5"/>
        <v>0.01953107514</v>
      </c>
      <c r="AF760" s="89">
        <v>43391.0</v>
      </c>
      <c r="AG760" s="57">
        <v>12.55649</v>
      </c>
      <c r="AH760" s="16">
        <f t="shared" si="6"/>
        <v>-0.004211080614</v>
      </c>
      <c r="AL760" s="89">
        <v>43391.0</v>
      </c>
      <c r="AM760" s="57">
        <v>12.56339</v>
      </c>
      <c r="AN760" s="16">
        <f t="shared" si="7"/>
        <v>-0.002566744894</v>
      </c>
      <c r="AR760" s="89">
        <v>43391.0</v>
      </c>
      <c r="AS760" s="57">
        <v>2.83387</v>
      </c>
      <c r="AT760" s="16">
        <f t="shared" si="8"/>
        <v>-0.006211289032</v>
      </c>
      <c r="AX760" s="89">
        <v>43391.0</v>
      </c>
      <c r="AY760" s="57">
        <v>0.291668</v>
      </c>
      <c r="AZ760" s="16">
        <f t="shared" si="9"/>
        <v>-0.002069982516</v>
      </c>
      <c r="BD760" s="89">
        <v>43391.0</v>
      </c>
      <c r="BE760" s="57">
        <v>0.88654</v>
      </c>
      <c r="BF760" s="16">
        <f t="shared" si="10"/>
        <v>-0.02702690838</v>
      </c>
    </row>
    <row r="761" ht="15.75" customHeight="1">
      <c r="B761" s="89">
        <v>43392.0</v>
      </c>
      <c r="C761" s="57">
        <v>12.16022</v>
      </c>
      <c r="D761" s="16">
        <f t="shared" si="1"/>
        <v>-0.04166627262</v>
      </c>
      <c r="H761" s="89">
        <v>43392.0</v>
      </c>
      <c r="I761" s="57">
        <v>8.382377</v>
      </c>
      <c r="J761" s="16">
        <f t="shared" si="2"/>
        <v>0.02323450853</v>
      </c>
      <c r="N761" s="89">
        <v>43392.0</v>
      </c>
      <c r="O761" s="57">
        <v>29.0647</v>
      </c>
      <c r="P761" s="16">
        <f t="shared" si="3"/>
        <v>-0.0006649695159</v>
      </c>
      <c r="T761" s="89">
        <v>43392.0</v>
      </c>
      <c r="U761" s="57">
        <v>4.741928</v>
      </c>
      <c r="V761" s="16">
        <f t="shared" si="4"/>
        <v>0.02411899484</v>
      </c>
      <c r="Z761" s="89">
        <v>43392.0</v>
      </c>
      <c r="AA761" s="57">
        <v>3.206991</v>
      </c>
      <c r="AB761" s="16">
        <f t="shared" si="5"/>
        <v>0.005747232776</v>
      </c>
      <c r="AF761" s="89">
        <v>43392.0</v>
      </c>
      <c r="AG761" s="57">
        <v>12.40606</v>
      </c>
      <c r="AH761" s="16">
        <f t="shared" si="6"/>
        <v>-0.01198025881</v>
      </c>
      <c r="AL761" s="89">
        <v>43392.0</v>
      </c>
      <c r="AM761" s="57">
        <v>12.69274</v>
      </c>
      <c r="AN761" s="16">
        <f t="shared" si="7"/>
        <v>0.010295788</v>
      </c>
      <c r="AR761" s="89">
        <v>43392.0</v>
      </c>
      <c r="AS761" s="57">
        <v>2.851582</v>
      </c>
      <c r="AT761" s="16">
        <f t="shared" si="8"/>
        <v>0.006250110273</v>
      </c>
      <c r="AX761" s="89">
        <v>43392.0</v>
      </c>
      <c r="AY761" s="57">
        <v>0.293481</v>
      </c>
      <c r="AZ761" s="16">
        <f t="shared" si="9"/>
        <v>0.006215971584</v>
      </c>
      <c r="BD761" s="89">
        <v>43392.0</v>
      </c>
      <c r="BE761" s="57">
        <v>0.861913</v>
      </c>
      <c r="BF761" s="16">
        <f t="shared" si="10"/>
        <v>-0.02777878043</v>
      </c>
    </row>
    <row r="762" ht="15.75" customHeight="1">
      <c r="B762" s="89">
        <v>43395.0</v>
      </c>
      <c r="C762" s="57">
        <v>11.98996</v>
      </c>
      <c r="D762" s="16">
        <f t="shared" si="1"/>
        <v>-0.01400139142</v>
      </c>
      <c r="H762" s="89">
        <v>43395.0</v>
      </c>
      <c r="I762" s="57">
        <v>8.23772</v>
      </c>
      <c r="J762" s="16">
        <f t="shared" si="2"/>
        <v>-0.01725727678</v>
      </c>
      <c r="N762" s="89">
        <v>43395.0</v>
      </c>
      <c r="O762" s="57">
        <v>29.00668</v>
      </c>
      <c r="P762" s="16">
        <f t="shared" si="3"/>
        <v>-0.001996235984</v>
      </c>
      <c r="T762" s="89">
        <v>43395.0</v>
      </c>
      <c r="U762" s="57">
        <v>4.432671</v>
      </c>
      <c r="V762" s="16">
        <f t="shared" si="4"/>
        <v>-0.06521756551</v>
      </c>
      <c r="Z762" s="89">
        <v>43395.0</v>
      </c>
      <c r="AA762" s="57">
        <v>3.17034</v>
      </c>
      <c r="AB762" s="16">
        <f t="shared" si="5"/>
        <v>-0.01142846986</v>
      </c>
      <c r="AF762" s="89">
        <v>43395.0</v>
      </c>
      <c r="AG762" s="57">
        <v>12.70692</v>
      </c>
      <c r="AH762" s="16">
        <f t="shared" si="6"/>
        <v>0.0242510515</v>
      </c>
      <c r="AL762" s="89">
        <v>43395.0</v>
      </c>
      <c r="AM762" s="57">
        <v>12.16724</v>
      </c>
      <c r="AN762" s="16">
        <f t="shared" si="7"/>
        <v>-0.04140162014</v>
      </c>
      <c r="AR762" s="89">
        <v>43395.0</v>
      </c>
      <c r="AS762" s="57">
        <v>2.754167</v>
      </c>
      <c r="AT762" s="16">
        <f t="shared" si="8"/>
        <v>-0.03416173899</v>
      </c>
      <c r="AX762" s="89">
        <v>43395.0</v>
      </c>
      <c r="AY762" s="57">
        <v>0.293481</v>
      </c>
      <c r="AZ762" s="16">
        <f t="shared" si="9"/>
        <v>0</v>
      </c>
      <c r="BD762" s="89">
        <v>43395.0</v>
      </c>
      <c r="BE762" s="57">
        <v>0.82087</v>
      </c>
      <c r="BF762" s="16">
        <f t="shared" si="10"/>
        <v>-0.04761849514</v>
      </c>
    </row>
    <row r="763" ht="15.75" customHeight="1">
      <c r="B763" s="89">
        <v>43396.0</v>
      </c>
      <c r="C763" s="57">
        <v>11.94515</v>
      </c>
      <c r="D763" s="16">
        <f t="shared" si="1"/>
        <v>-0.003737293536</v>
      </c>
      <c r="H763" s="89">
        <v>43396.0</v>
      </c>
      <c r="I763" s="57">
        <v>8.054998</v>
      </c>
      <c r="J763" s="16">
        <f t="shared" si="2"/>
        <v>-0.0221811375</v>
      </c>
      <c r="N763" s="89">
        <v>43396.0</v>
      </c>
      <c r="O763" s="57">
        <v>27.38231</v>
      </c>
      <c r="P763" s="16">
        <f t="shared" si="3"/>
        <v>-0.05599985934</v>
      </c>
      <c r="T763" s="89">
        <v>43396.0</v>
      </c>
      <c r="U763" s="57">
        <v>4.286633</v>
      </c>
      <c r="V763" s="16">
        <f t="shared" si="4"/>
        <v>-0.03294582431</v>
      </c>
      <c r="Z763" s="89">
        <v>43396.0</v>
      </c>
      <c r="AA763" s="57">
        <v>3.103145</v>
      </c>
      <c r="AB763" s="16">
        <f t="shared" si="5"/>
        <v>-0.02119488761</v>
      </c>
      <c r="AF763" s="89">
        <v>43396.0</v>
      </c>
      <c r="AG763" s="57">
        <v>12.60959</v>
      </c>
      <c r="AH763" s="16">
        <f t="shared" si="6"/>
        <v>-0.007659605947</v>
      </c>
      <c r="AL763" s="89">
        <v>43396.0</v>
      </c>
      <c r="AM763" s="57">
        <v>11.68217</v>
      </c>
      <c r="AN763" s="16">
        <f t="shared" si="7"/>
        <v>-0.03986688846</v>
      </c>
      <c r="AR763" s="89">
        <v>43396.0</v>
      </c>
      <c r="AS763" s="57">
        <v>2.692177</v>
      </c>
      <c r="AT763" s="16">
        <f t="shared" si="8"/>
        <v>-0.02250771286</v>
      </c>
      <c r="AX763" s="89">
        <v>43396.0</v>
      </c>
      <c r="AY763" s="57">
        <v>0.285019</v>
      </c>
      <c r="AZ763" s="16">
        <f t="shared" si="9"/>
        <v>-0.02883321237</v>
      </c>
      <c r="BD763" s="89">
        <v>43396.0</v>
      </c>
      <c r="BE763" s="57">
        <v>0.763409</v>
      </c>
      <c r="BF763" s="16">
        <f t="shared" si="10"/>
        <v>-0.07000012182</v>
      </c>
    </row>
    <row r="764" ht="15.75" customHeight="1">
      <c r="B764" s="89">
        <v>43397.0</v>
      </c>
      <c r="C764" s="57">
        <v>11.64943</v>
      </c>
      <c r="D764" s="16">
        <f t="shared" si="1"/>
        <v>-0.02475649113</v>
      </c>
      <c r="H764" s="89">
        <v>43397.0</v>
      </c>
      <c r="I764" s="57">
        <v>8.405216</v>
      </c>
      <c r="J764" s="16">
        <f t="shared" si="2"/>
        <v>0.04347834723</v>
      </c>
      <c r="N764" s="89">
        <v>43397.0</v>
      </c>
      <c r="O764" s="57">
        <v>27.53701</v>
      </c>
      <c r="P764" s="16">
        <f t="shared" si="3"/>
        <v>0.00564963292</v>
      </c>
      <c r="T764" s="89">
        <v>43397.0</v>
      </c>
      <c r="U764" s="57">
        <v>4.23509</v>
      </c>
      <c r="V764" s="16">
        <f t="shared" si="4"/>
        <v>-0.01202412243</v>
      </c>
      <c r="Z764" s="89">
        <v>43397.0</v>
      </c>
      <c r="AA764" s="57">
        <v>3.090929</v>
      </c>
      <c r="AB764" s="16">
        <f t="shared" si="5"/>
        <v>-0.003936651365</v>
      </c>
      <c r="AF764" s="89">
        <v>43397.0</v>
      </c>
      <c r="AG764" s="57">
        <v>12.4857</v>
      </c>
      <c r="AH764" s="16">
        <f t="shared" si="6"/>
        <v>-0.009825061719</v>
      </c>
      <c r="AL764" s="89">
        <v>43397.0</v>
      </c>
      <c r="AM764" s="57">
        <v>11.71451</v>
      </c>
      <c r="AN764" s="16">
        <f t="shared" si="7"/>
        <v>0.002768321296</v>
      </c>
      <c r="AR764" s="89">
        <v>43397.0</v>
      </c>
      <c r="AS764" s="57">
        <v>2.692177</v>
      </c>
      <c r="AT764" s="16">
        <f t="shared" si="8"/>
        <v>0</v>
      </c>
      <c r="AX764" s="89">
        <v>43397.0</v>
      </c>
      <c r="AY764" s="57">
        <v>0.278067</v>
      </c>
      <c r="AZ764" s="16">
        <f t="shared" si="9"/>
        <v>-0.02439135637</v>
      </c>
      <c r="BD764" s="89">
        <v>43397.0</v>
      </c>
      <c r="BE764" s="57">
        <v>0.746992</v>
      </c>
      <c r="BF764" s="16">
        <f t="shared" si="10"/>
        <v>-0.0215048552</v>
      </c>
    </row>
    <row r="765" ht="15.75" customHeight="1">
      <c r="B765" s="89">
        <v>43398.0</v>
      </c>
      <c r="C765" s="57">
        <v>11.82865</v>
      </c>
      <c r="D765" s="16">
        <f t="shared" si="1"/>
        <v>0.0153844437</v>
      </c>
      <c r="H765" s="89">
        <v>43398.0</v>
      </c>
      <c r="I765" s="57">
        <v>8.808726</v>
      </c>
      <c r="J765" s="16">
        <f t="shared" si="2"/>
        <v>0.04800709464</v>
      </c>
      <c r="N765" s="89">
        <v>43398.0</v>
      </c>
      <c r="O765" s="57">
        <v>27.44033</v>
      </c>
      <c r="P765" s="16">
        <f t="shared" si="3"/>
        <v>-0.003510911315</v>
      </c>
      <c r="T765" s="89">
        <v>43398.0</v>
      </c>
      <c r="U765" s="57">
        <v>4.217909</v>
      </c>
      <c r="V765" s="16">
        <f t="shared" si="4"/>
        <v>-0.004056820516</v>
      </c>
      <c r="Z765" s="89">
        <v>43398.0</v>
      </c>
      <c r="AA765" s="57">
        <v>3.066494</v>
      </c>
      <c r="AB765" s="16">
        <f t="shared" si="5"/>
        <v>-0.007905390256</v>
      </c>
      <c r="AF765" s="89">
        <v>43398.0</v>
      </c>
      <c r="AG765" s="57">
        <v>12.77771</v>
      </c>
      <c r="AH765" s="16">
        <f t="shared" si="6"/>
        <v>0.02338755536</v>
      </c>
      <c r="AL765" s="89">
        <v>43398.0</v>
      </c>
      <c r="AM765" s="57">
        <v>11.5609</v>
      </c>
      <c r="AN765" s="16">
        <f t="shared" si="7"/>
        <v>-0.01311279772</v>
      </c>
      <c r="AR765" s="89">
        <v>43398.0</v>
      </c>
      <c r="AS765" s="57">
        <v>2.718744</v>
      </c>
      <c r="AT765" s="16">
        <f t="shared" si="8"/>
        <v>0.009868221889</v>
      </c>
      <c r="AX765" s="89">
        <v>43398.0</v>
      </c>
      <c r="AY765" s="57">
        <v>0.27172</v>
      </c>
      <c r="AZ765" s="16">
        <f t="shared" si="9"/>
        <v>-0.02282543416</v>
      </c>
      <c r="BD765" s="89">
        <v>43398.0</v>
      </c>
      <c r="BE765" s="57">
        <v>0.746992</v>
      </c>
      <c r="BF765" s="16">
        <f t="shared" si="10"/>
        <v>0</v>
      </c>
    </row>
    <row r="766" ht="15.75" customHeight="1">
      <c r="B766" s="89">
        <v>43399.0</v>
      </c>
      <c r="C766" s="57">
        <v>11.25515</v>
      </c>
      <c r="D766" s="16">
        <f t="shared" si="1"/>
        <v>-0.04848397746</v>
      </c>
      <c r="H766" s="89">
        <v>43399.0</v>
      </c>
      <c r="I766" s="57">
        <v>8.922929</v>
      </c>
      <c r="J766" s="16">
        <f t="shared" si="2"/>
        <v>0.0129647579</v>
      </c>
      <c r="N766" s="89">
        <v>43399.0</v>
      </c>
      <c r="O766" s="57">
        <v>27.15026</v>
      </c>
      <c r="P766" s="16">
        <f t="shared" si="3"/>
        <v>-0.01057093701</v>
      </c>
      <c r="T766" s="89">
        <v>43399.0</v>
      </c>
      <c r="U766" s="57">
        <v>4.080462</v>
      </c>
      <c r="V766" s="16">
        <f t="shared" si="4"/>
        <v>-0.03258652569</v>
      </c>
      <c r="Z766" s="89">
        <v>43399.0</v>
      </c>
      <c r="AA766" s="57">
        <v>2.993192</v>
      </c>
      <c r="AB766" s="16">
        <f t="shared" si="5"/>
        <v>-0.023904172</v>
      </c>
      <c r="AF766" s="89">
        <v>43399.0</v>
      </c>
      <c r="AG766" s="57">
        <v>12.79541</v>
      </c>
      <c r="AH766" s="16">
        <f t="shared" si="6"/>
        <v>0.001385224739</v>
      </c>
      <c r="AL766" s="89">
        <v>43399.0</v>
      </c>
      <c r="AM766" s="57">
        <v>11.47197</v>
      </c>
      <c r="AN766" s="16">
        <f t="shared" si="7"/>
        <v>-0.007692307692</v>
      </c>
      <c r="AR766" s="89">
        <v>43399.0</v>
      </c>
      <c r="AS766" s="57">
        <v>2.656753</v>
      </c>
      <c r="AT766" s="16">
        <f t="shared" si="8"/>
        <v>-0.02280133768</v>
      </c>
      <c r="AX766" s="89">
        <v>43399.0</v>
      </c>
      <c r="AY766" s="57">
        <v>0.270813</v>
      </c>
      <c r="AZ766" s="16">
        <f t="shared" si="9"/>
        <v>-0.003337994995</v>
      </c>
      <c r="BD766" s="89">
        <v>43399.0</v>
      </c>
      <c r="BE766" s="57">
        <v>0.722365</v>
      </c>
      <c r="BF766" s="16">
        <f t="shared" si="10"/>
        <v>-0.03296822456</v>
      </c>
    </row>
    <row r="767" ht="15.75" customHeight="1">
      <c r="B767" s="89">
        <v>43402.0</v>
      </c>
      <c r="C767" s="57">
        <v>11.25515</v>
      </c>
      <c r="D767" s="16">
        <f t="shared" si="1"/>
        <v>0</v>
      </c>
      <c r="H767" s="89">
        <v>43402.0</v>
      </c>
      <c r="I767" s="57">
        <v>8.922929</v>
      </c>
      <c r="J767" s="16">
        <f t="shared" si="2"/>
        <v>0</v>
      </c>
      <c r="N767" s="89">
        <v>43402.0</v>
      </c>
      <c r="O767" s="57">
        <v>27.15026</v>
      </c>
      <c r="P767" s="16">
        <f t="shared" si="3"/>
        <v>0</v>
      </c>
      <c r="T767" s="89">
        <v>43402.0</v>
      </c>
      <c r="U767" s="57">
        <v>4.080462</v>
      </c>
      <c r="V767" s="16">
        <f t="shared" si="4"/>
        <v>0</v>
      </c>
      <c r="Z767" s="89">
        <v>43402.0</v>
      </c>
      <c r="AA767" s="57">
        <v>2.993192</v>
      </c>
      <c r="AB767" s="16">
        <f t="shared" si="5"/>
        <v>0</v>
      </c>
      <c r="AF767" s="89">
        <v>43402.0</v>
      </c>
      <c r="AG767" s="57">
        <v>12.79541</v>
      </c>
      <c r="AH767" s="16">
        <f t="shared" si="6"/>
        <v>0</v>
      </c>
      <c r="AL767" s="89">
        <v>43402.0</v>
      </c>
      <c r="AM767" s="57">
        <v>11.47197</v>
      </c>
      <c r="AN767" s="16">
        <f t="shared" si="7"/>
        <v>0</v>
      </c>
      <c r="AR767" s="89">
        <v>43402.0</v>
      </c>
      <c r="AS767" s="57">
        <v>2.656753</v>
      </c>
      <c r="AT767" s="16">
        <f t="shared" si="8"/>
        <v>0</v>
      </c>
      <c r="AX767" s="89">
        <v>43402.0</v>
      </c>
      <c r="AY767" s="57">
        <v>0.270813</v>
      </c>
      <c r="AZ767" s="16">
        <f t="shared" si="9"/>
        <v>0</v>
      </c>
      <c r="BD767" s="89">
        <v>43402.0</v>
      </c>
      <c r="BE767" s="57">
        <v>0.722365</v>
      </c>
      <c r="BF767" s="16">
        <f t="shared" si="10"/>
        <v>0</v>
      </c>
    </row>
    <row r="768" ht="15.75" customHeight="1">
      <c r="B768" s="89">
        <v>43403.0</v>
      </c>
      <c r="C768" s="57">
        <v>11.26411</v>
      </c>
      <c r="D768" s="16">
        <f t="shared" si="1"/>
        <v>0.0007960800167</v>
      </c>
      <c r="H768" s="89">
        <v>43403.0</v>
      </c>
      <c r="I768" s="57">
        <v>8.72498</v>
      </c>
      <c r="J768" s="16">
        <f t="shared" si="2"/>
        <v>-0.02218430742</v>
      </c>
      <c r="N768" s="89">
        <v>43403.0</v>
      </c>
      <c r="O768" s="57">
        <v>27.07291</v>
      </c>
      <c r="P768" s="16">
        <f t="shared" si="3"/>
        <v>-0.002848959826</v>
      </c>
      <c r="T768" s="89">
        <v>43403.0</v>
      </c>
      <c r="U768" s="57">
        <v>3.908654</v>
      </c>
      <c r="V768" s="16">
        <f t="shared" si="4"/>
        <v>-0.04210503615</v>
      </c>
      <c r="Z768" s="89">
        <v>43403.0</v>
      </c>
      <c r="AA768" s="57">
        <v>2.883238</v>
      </c>
      <c r="AB768" s="16">
        <f t="shared" si="5"/>
        <v>-0.0367346966</v>
      </c>
      <c r="AF768" s="89">
        <v>43403.0</v>
      </c>
      <c r="AG768" s="57">
        <v>13.69799</v>
      </c>
      <c r="AH768" s="16">
        <f t="shared" si="6"/>
        <v>0.07053935747</v>
      </c>
      <c r="AL768" s="89">
        <v>43403.0</v>
      </c>
      <c r="AM768" s="57">
        <v>11.42347</v>
      </c>
      <c r="AN768" s="16">
        <f t="shared" si="7"/>
        <v>-0.004227695853</v>
      </c>
      <c r="AR768" s="89">
        <v>43403.0</v>
      </c>
      <c r="AS768" s="57">
        <v>2.683321</v>
      </c>
      <c r="AT768" s="16">
        <f t="shared" si="8"/>
        <v>0.01000017691</v>
      </c>
      <c r="AX768" s="89">
        <v>43403.0</v>
      </c>
      <c r="AY768" s="57">
        <v>0.270511</v>
      </c>
      <c r="AZ768" s="16">
        <f t="shared" si="9"/>
        <v>-0.001115160646</v>
      </c>
      <c r="BD768" s="89">
        <v>43403.0</v>
      </c>
      <c r="BE768" s="57">
        <v>0.689531</v>
      </c>
      <c r="BF768" s="16">
        <f t="shared" si="10"/>
        <v>-0.04545347574</v>
      </c>
    </row>
    <row r="769" ht="15.75" customHeight="1">
      <c r="B769" s="89">
        <v>43404.0</v>
      </c>
      <c r="C769" s="57">
        <v>11.6584</v>
      </c>
      <c r="D769" s="16">
        <f t="shared" si="1"/>
        <v>0.03500409708</v>
      </c>
      <c r="H769" s="89">
        <v>43404.0</v>
      </c>
      <c r="I769" s="57">
        <v>8.54987</v>
      </c>
      <c r="J769" s="16">
        <f t="shared" si="2"/>
        <v>-0.02006996005</v>
      </c>
      <c r="N769" s="89">
        <v>43404.0</v>
      </c>
      <c r="O769" s="57">
        <v>26.86019</v>
      </c>
      <c r="P769" s="16">
        <f t="shared" si="3"/>
        <v>-0.007857300896</v>
      </c>
      <c r="T769" s="89">
        <v>43404.0</v>
      </c>
      <c r="U769" s="57">
        <v>4.011739</v>
      </c>
      <c r="V769" s="16">
        <f t="shared" si="4"/>
        <v>0.0263735291</v>
      </c>
      <c r="Z769" s="89">
        <v>43404.0</v>
      </c>
      <c r="AA769" s="57">
        <v>2.925997</v>
      </c>
      <c r="AB769" s="16">
        <f t="shared" si="5"/>
        <v>0.01483020132</v>
      </c>
      <c r="AF769" s="89">
        <v>43404.0</v>
      </c>
      <c r="AG769" s="57">
        <v>13.70684</v>
      </c>
      <c r="AH769" s="16">
        <f t="shared" si="6"/>
        <v>0.0006460801913</v>
      </c>
      <c r="AL769" s="89">
        <v>43404.0</v>
      </c>
      <c r="AM769" s="57">
        <v>11.52857</v>
      </c>
      <c r="AN769" s="16">
        <f t="shared" si="7"/>
        <v>0.009200356809</v>
      </c>
      <c r="AR769" s="89">
        <v>43404.0</v>
      </c>
      <c r="AS769" s="57">
        <v>2.665609</v>
      </c>
      <c r="AT769" s="16">
        <f t="shared" si="8"/>
        <v>-0.006600775681</v>
      </c>
      <c r="AX769" s="89">
        <v>43404.0</v>
      </c>
      <c r="AY769" s="57">
        <v>0.272022</v>
      </c>
      <c r="AZ769" s="16">
        <f t="shared" si="9"/>
        <v>0.005585724795</v>
      </c>
      <c r="BD769" s="89">
        <v>43404.0</v>
      </c>
      <c r="BE769" s="57">
        <v>0.746992</v>
      </c>
      <c r="BF769" s="16">
        <f t="shared" si="10"/>
        <v>0.08333345419</v>
      </c>
    </row>
    <row r="770" ht="15.75" customHeight="1">
      <c r="B770" s="89">
        <v>43405.0</v>
      </c>
      <c r="C770" s="57">
        <v>11.61359</v>
      </c>
      <c r="D770" s="16">
        <f t="shared" si="1"/>
        <v>-0.003843580594</v>
      </c>
      <c r="H770" s="89">
        <v>43405.0</v>
      </c>
      <c r="I770" s="57">
        <v>9.067583</v>
      </c>
      <c r="J770" s="16">
        <f t="shared" si="2"/>
        <v>0.06055214875</v>
      </c>
      <c r="N770" s="89">
        <v>43405.0</v>
      </c>
      <c r="O770" s="57">
        <v>26.70549</v>
      </c>
      <c r="P770" s="16">
        <f t="shared" si="3"/>
        <v>-0.00575945293</v>
      </c>
      <c r="T770" s="89">
        <v>43405.0</v>
      </c>
      <c r="U770" s="57">
        <v>4.166367</v>
      </c>
      <c r="V770" s="16">
        <f t="shared" si="4"/>
        <v>0.03854388334</v>
      </c>
      <c r="Z770" s="89">
        <v>43405.0</v>
      </c>
      <c r="AA770" s="57">
        <v>3.017626</v>
      </c>
      <c r="AB770" s="16">
        <f t="shared" si="5"/>
        <v>0.03131547982</v>
      </c>
      <c r="AF770" s="89">
        <v>43405.0</v>
      </c>
      <c r="AG770" s="57">
        <v>13.6626</v>
      </c>
      <c r="AH770" s="16">
        <f t="shared" si="6"/>
        <v>-0.003227585643</v>
      </c>
      <c r="AL770" s="89">
        <v>43405.0</v>
      </c>
      <c r="AM770" s="57">
        <v>11.79536</v>
      </c>
      <c r="AN770" s="16">
        <f t="shared" si="7"/>
        <v>0.02314163856</v>
      </c>
      <c r="AR770" s="89">
        <v>43405.0</v>
      </c>
      <c r="AS770" s="57">
        <v>2.683321</v>
      </c>
      <c r="AT770" s="16">
        <f t="shared" si="8"/>
        <v>0.006644635429</v>
      </c>
      <c r="AX770" s="89">
        <v>43405.0</v>
      </c>
      <c r="AY770" s="57">
        <v>0.272626</v>
      </c>
      <c r="AZ770" s="16">
        <f t="shared" si="9"/>
        <v>0.002220408643</v>
      </c>
      <c r="BD770" s="89">
        <v>43405.0</v>
      </c>
      <c r="BE770" s="57">
        <v>0.722365</v>
      </c>
      <c r="BF770" s="16">
        <f t="shared" si="10"/>
        <v>-0.03296822456</v>
      </c>
    </row>
    <row r="771" ht="15.75" customHeight="1">
      <c r="B771" s="89">
        <v>43406.0</v>
      </c>
      <c r="C771" s="57">
        <v>11.74801</v>
      </c>
      <c r="D771" s="16">
        <f t="shared" si="1"/>
        <v>0.01157437106</v>
      </c>
      <c r="H771" s="89">
        <v>43406.0</v>
      </c>
      <c r="I771" s="57">
        <v>9.075196</v>
      </c>
      <c r="J771" s="16">
        <f t="shared" si="2"/>
        <v>0.0008395842641</v>
      </c>
      <c r="N771" s="89">
        <v>43406.0</v>
      </c>
      <c r="O771" s="57">
        <v>27.13092</v>
      </c>
      <c r="P771" s="16">
        <f t="shared" si="3"/>
        <v>0.01593043228</v>
      </c>
      <c r="T771" s="89">
        <v>43406.0</v>
      </c>
      <c r="U771" s="57">
        <v>4.183547</v>
      </c>
      <c r="V771" s="16">
        <f t="shared" si="4"/>
        <v>0.004123496562</v>
      </c>
      <c r="Z771" s="89">
        <v>43406.0</v>
      </c>
      <c r="AA771" s="57">
        <v>2.987083</v>
      </c>
      <c r="AB771" s="16">
        <f t="shared" si="5"/>
        <v>-0.01012153262</v>
      </c>
      <c r="AF771" s="89">
        <v>43406.0</v>
      </c>
      <c r="AG771" s="57">
        <v>13.90152</v>
      </c>
      <c r="AH771" s="16">
        <f t="shared" si="6"/>
        <v>0.01748715471</v>
      </c>
      <c r="AL771" s="89">
        <v>43406.0</v>
      </c>
      <c r="AM771" s="57">
        <v>11.85195</v>
      </c>
      <c r="AN771" s="16">
        <f t="shared" si="7"/>
        <v>0.004797649245</v>
      </c>
      <c r="AR771" s="89">
        <v>43406.0</v>
      </c>
      <c r="AS771" s="57">
        <v>2.7276</v>
      </c>
      <c r="AT771" s="16">
        <f t="shared" si="8"/>
        <v>0.01650156653</v>
      </c>
      <c r="AX771" s="89">
        <v>43406.0</v>
      </c>
      <c r="AY771" s="57">
        <v>0.279579</v>
      </c>
      <c r="AZ771" s="16">
        <f t="shared" si="9"/>
        <v>0.02550380375</v>
      </c>
      <c r="BD771" s="89">
        <v>43406.0</v>
      </c>
      <c r="BE771" s="57">
        <v>0.722365</v>
      </c>
      <c r="BF771" s="16">
        <f t="shared" si="10"/>
        <v>0</v>
      </c>
    </row>
    <row r="772" ht="15.75" customHeight="1">
      <c r="B772" s="89">
        <v>43409.0</v>
      </c>
      <c r="C772" s="57">
        <v>12.35736</v>
      </c>
      <c r="D772" s="16">
        <f t="shared" si="1"/>
        <v>0.05186835898</v>
      </c>
      <c r="H772" s="89">
        <v>43409.0</v>
      </c>
      <c r="I772" s="57">
        <v>9.113263</v>
      </c>
      <c r="J772" s="16">
        <f t="shared" si="2"/>
        <v>0.004194620149</v>
      </c>
      <c r="N772" s="89">
        <v>43409.0</v>
      </c>
      <c r="O772" s="57">
        <v>27.8851</v>
      </c>
      <c r="P772" s="16">
        <f t="shared" si="3"/>
        <v>0.02779780413</v>
      </c>
      <c r="T772" s="89">
        <v>43409.0</v>
      </c>
      <c r="U772" s="57">
        <v>4.303815</v>
      </c>
      <c r="V772" s="16">
        <f t="shared" si="4"/>
        <v>0.02874785439</v>
      </c>
      <c r="Z772" s="89">
        <v>43409.0</v>
      </c>
      <c r="AA772" s="57">
        <v>3.109254</v>
      </c>
      <c r="AB772" s="16">
        <f t="shared" si="5"/>
        <v>0.04089976743</v>
      </c>
      <c r="AF772" s="89">
        <v>43409.0</v>
      </c>
      <c r="AG772" s="57">
        <v>14.27317</v>
      </c>
      <c r="AH772" s="16">
        <f t="shared" si="6"/>
        <v>0.02673448659</v>
      </c>
      <c r="AL772" s="89">
        <v>43409.0</v>
      </c>
      <c r="AM772" s="57">
        <v>11.95705</v>
      </c>
      <c r="AN772" s="16">
        <f t="shared" si="7"/>
        <v>0.008867739064</v>
      </c>
      <c r="AR772" s="89">
        <v>43409.0</v>
      </c>
      <c r="AS772" s="57">
        <v>2.771879</v>
      </c>
      <c r="AT772" s="16">
        <f t="shared" si="8"/>
        <v>0.01623368529</v>
      </c>
      <c r="AX772" s="89">
        <v>43409.0</v>
      </c>
      <c r="AY772" s="57">
        <v>0.275649</v>
      </c>
      <c r="AZ772" s="16">
        <f t="shared" si="9"/>
        <v>-0.01405684976</v>
      </c>
      <c r="BD772" s="89">
        <v>43409.0</v>
      </c>
      <c r="BE772" s="57">
        <v>0.738783</v>
      </c>
      <c r="BF772" s="16">
        <f t="shared" si="10"/>
        <v>0.02272812221</v>
      </c>
    </row>
    <row r="773" ht="15.75" customHeight="1">
      <c r="B773" s="89">
        <v>43410.0</v>
      </c>
      <c r="C773" s="57">
        <v>12.07061</v>
      </c>
      <c r="D773" s="16">
        <f t="shared" si="1"/>
        <v>-0.02320479455</v>
      </c>
      <c r="H773" s="89">
        <v>43410.0</v>
      </c>
      <c r="I773" s="57">
        <v>9.113263</v>
      </c>
      <c r="J773" s="16">
        <f t="shared" si="2"/>
        <v>0</v>
      </c>
      <c r="N773" s="89">
        <v>43410.0</v>
      </c>
      <c r="O773" s="57">
        <v>29.43212</v>
      </c>
      <c r="P773" s="16">
        <f t="shared" si="3"/>
        <v>0.05547837376</v>
      </c>
      <c r="T773" s="89">
        <v>43410.0</v>
      </c>
      <c r="U773" s="57">
        <v>4.312405</v>
      </c>
      <c r="V773" s="16">
        <f t="shared" si="4"/>
        <v>0.001995903634</v>
      </c>
      <c r="Z773" s="89">
        <v>43410.0</v>
      </c>
      <c r="AA773" s="57">
        <v>3.08482</v>
      </c>
      <c r="AB773" s="16">
        <f t="shared" si="5"/>
        <v>-0.007858476664</v>
      </c>
      <c r="AF773" s="89">
        <v>43410.0</v>
      </c>
      <c r="AG773" s="57">
        <v>14.67136</v>
      </c>
      <c r="AH773" s="16">
        <f t="shared" si="6"/>
        <v>0.02789779706</v>
      </c>
      <c r="AL773" s="89">
        <v>43410.0</v>
      </c>
      <c r="AM773" s="57">
        <v>12.28851</v>
      </c>
      <c r="AN773" s="16">
        <f t="shared" si="7"/>
        <v>0.02772088433</v>
      </c>
      <c r="AR773" s="89">
        <v>43410.0</v>
      </c>
      <c r="AS773" s="57">
        <v>2.771879</v>
      </c>
      <c r="AT773" s="16">
        <f t="shared" si="8"/>
        <v>0</v>
      </c>
      <c r="AX773" s="89">
        <v>43410.0</v>
      </c>
      <c r="AY773" s="57">
        <v>0.273836</v>
      </c>
      <c r="AZ773" s="16">
        <f t="shared" si="9"/>
        <v>-0.006577205069</v>
      </c>
      <c r="BD773" s="89">
        <v>43410.0</v>
      </c>
      <c r="BE773" s="57">
        <v>0.746992</v>
      </c>
      <c r="BF773" s="16">
        <f t="shared" si="10"/>
        <v>0.01111151718</v>
      </c>
    </row>
    <row r="774" ht="15.75" customHeight="1">
      <c r="B774" s="89">
        <v>43411.0</v>
      </c>
      <c r="C774" s="57">
        <v>12.32152</v>
      </c>
      <c r="D774" s="16">
        <f t="shared" si="1"/>
        <v>0.02078685336</v>
      </c>
      <c r="H774" s="89">
        <v>43411.0</v>
      </c>
      <c r="I774" s="57">
        <v>8.922929</v>
      </c>
      <c r="J774" s="16">
        <f t="shared" si="2"/>
        <v>-0.0208853843</v>
      </c>
      <c r="N774" s="89">
        <v>43411.0</v>
      </c>
      <c r="O774" s="57">
        <v>28.3492</v>
      </c>
      <c r="P774" s="16">
        <f t="shared" si="3"/>
        <v>-0.03679381574</v>
      </c>
      <c r="T774" s="89">
        <v>43411.0</v>
      </c>
      <c r="U774" s="57">
        <v>4.415491</v>
      </c>
      <c r="V774" s="16">
        <f t="shared" si="4"/>
        <v>0.02390452659</v>
      </c>
      <c r="Z774" s="89">
        <v>43411.0</v>
      </c>
      <c r="AA774" s="57">
        <v>3.023734</v>
      </c>
      <c r="AB774" s="16">
        <f t="shared" si="5"/>
        <v>-0.01980212784</v>
      </c>
      <c r="AF774" s="89">
        <v>43411.0</v>
      </c>
      <c r="AG774" s="57">
        <v>14.37935</v>
      </c>
      <c r="AH774" s="16">
        <f t="shared" si="6"/>
        <v>-0.01990340364</v>
      </c>
      <c r="AL774" s="89">
        <v>43411.0</v>
      </c>
      <c r="AM774" s="57">
        <v>13.08888</v>
      </c>
      <c r="AN774" s="16">
        <f t="shared" si="7"/>
        <v>0.06513157413</v>
      </c>
      <c r="AR774" s="89">
        <v>43411.0</v>
      </c>
      <c r="AS774" s="57">
        <v>2.798447</v>
      </c>
      <c r="AT774" s="16">
        <f t="shared" si="8"/>
        <v>0.00958483397</v>
      </c>
      <c r="AX774" s="89">
        <v>43411.0</v>
      </c>
      <c r="AY774" s="57">
        <v>0.275649</v>
      </c>
      <c r="AZ774" s="16">
        <f t="shared" si="9"/>
        <v>0.006620751107</v>
      </c>
      <c r="BD774" s="89">
        <v>43411.0</v>
      </c>
      <c r="BE774" s="57">
        <v>0.746992</v>
      </c>
      <c r="BF774" s="16">
        <f t="shared" si="10"/>
        <v>0</v>
      </c>
    </row>
    <row r="775" ht="15.75" customHeight="1">
      <c r="B775" s="89">
        <v>43412.0</v>
      </c>
      <c r="C775" s="57">
        <v>11.25515</v>
      </c>
      <c r="D775" s="16">
        <f t="shared" si="1"/>
        <v>-0.08654532882</v>
      </c>
      <c r="H775" s="89">
        <v>43412.0</v>
      </c>
      <c r="I775" s="57">
        <v>8.869635</v>
      </c>
      <c r="J775" s="16">
        <f t="shared" si="2"/>
        <v>-0.005972702461</v>
      </c>
      <c r="N775" s="89">
        <v>43412.0</v>
      </c>
      <c r="O775" s="57">
        <v>28.23318</v>
      </c>
      <c r="P775" s="16">
        <f t="shared" si="3"/>
        <v>-0.004092531712</v>
      </c>
      <c r="T775" s="89">
        <v>43412.0</v>
      </c>
      <c r="U775" s="57">
        <v>4.346766</v>
      </c>
      <c r="V775" s="16">
        <f t="shared" si="4"/>
        <v>-0.01556452046</v>
      </c>
      <c r="Z775" s="89">
        <v>43412.0</v>
      </c>
      <c r="AA775" s="57">
        <v>2.980975</v>
      </c>
      <c r="AB775" s="16">
        <f t="shared" si="5"/>
        <v>-0.01414112485</v>
      </c>
      <c r="AF775" s="89">
        <v>43412.0</v>
      </c>
      <c r="AG775" s="57">
        <v>14.29971</v>
      </c>
      <c r="AH775" s="16">
        <f t="shared" si="6"/>
        <v>-0.005538497915</v>
      </c>
      <c r="AL775" s="89">
        <v>43412.0</v>
      </c>
      <c r="AM775" s="57">
        <v>12.85443</v>
      </c>
      <c r="AN775" s="16">
        <f t="shared" si="7"/>
        <v>-0.01791215138</v>
      </c>
      <c r="AR775" s="89">
        <v>43412.0</v>
      </c>
      <c r="AS775" s="57">
        <v>2.736456</v>
      </c>
      <c r="AT775" s="16">
        <f t="shared" si="8"/>
        <v>-0.02215192927</v>
      </c>
      <c r="AX775" s="89">
        <v>43412.0</v>
      </c>
      <c r="AY775" s="57">
        <v>0.274138</v>
      </c>
      <c r="AZ775" s="16">
        <f t="shared" si="9"/>
        <v>-0.005481608858</v>
      </c>
      <c r="BD775" s="89">
        <v>43412.0</v>
      </c>
      <c r="BE775" s="57">
        <v>0.722365</v>
      </c>
      <c r="BF775" s="16">
        <f t="shared" si="10"/>
        <v>-0.03296822456</v>
      </c>
    </row>
    <row r="776" ht="15.75" customHeight="1">
      <c r="B776" s="89">
        <v>43413.0</v>
      </c>
      <c r="C776" s="57">
        <v>10.81605</v>
      </c>
      <c r="D776" s="16">
        <f t="shared" si="1"/>
        <v>-0.03901325171</v>
      </c>
      <c r="H776" s="89">
        <v>43413.0</v>
      </c>
      <c r="I776" s="57">
        <v>8.869635</v>
      </c>
      <c r="J776" s="16">
        <f t="shared" si="2"/>
        <v>0</v>
      </c>
      <c r="N776" s="89">
        <v>43413.0</v>
      </c>
      <c r="O776" s="57">
        <v>27.80774</v>
      </c>
      <c r="P776" s="16">
        <f t="shared" si="3"/>
        <v>-0.01506879494</v>
      </c>
      <c r="T776" s="89">
        <v>43413.0</v>
      </c>
      <c r="U776" s="57">
        <v>4.269452</v>
      </c>
      <c r="V776" s="16">
        <f t="shared" si="4"/>
        <v>-0.01778655672</v>
      </c>
      <c r="Z776" s="89">
        <v>43413.0</v>
      </c>
      <c r="AA776" s="57">
        <v>2.956541</v>
      </c>
      <c r="AB776" s="16">
        <f t="shared" si="5"/>
        <v>-0.00819664707</v>
      </c>
      <c r="AF776" s="89">
        <v>43413.0</v>
      </c>
      <c r="AG776" s="57">
        <v>14.33511</v>
      </c>
      <c r="AH776" s="16">
        <f t="shared" si="6"/>
        <v>0.002475574679</v>
      </c>
      <c r="AL776" s="89">
        <v>43413.0</v>
      </c>
      <c r="AM776" s="57">
        <v>12.67657</v>
      </c>
      <c r="AN776" s="16">
        <f t="shared" si="7"/>
        <v>-0.01383647505</v>
      </c>
      <c r="AR776" s="89">
        <v>43413.0</v>
      </c>
      <c r="AS776" s="57">
        <v>2.665609</v>
      </c>
      <c r="AT776" s="16">
        <f t="shared" si="8"/>
        <v>-0.02589005634</v>
      </c>
      <c r="AX776" s="89">
        <v>43413.0</v>
      </c>
      <c r="AY776" s="57">
        <v>0.266582</v>
      </c>
      <c r="AZ776" s="16">
        <f t="shared" si="9"/>
        <v>-0.02756276036</v>
      </c>
      <c r="BD776" s="89">
        <v>43413.0</v>
      </c>
      <c r="BE776" s="57">
        <v>0.722365</v>
      </c>
      <c r="BF776" s="16">
        <f t="shared" si="10"/>
        <v>0</v>
      </c>
    </row>
    <row r="777" ht="15.75" customHeight="1">
      <c r="B777" s="89">
        <v>43416.0</v>
      </c>
      <c r="C777" s="57">
        <v>10.8519</v>
      </c>
      <c r="D777" s="16">
        <f t="shared" si="1"/>
        <v>0.003314518701</v>
      </c>
      <c r="H777" s="89">
        <v>43416.0</v>
      </c>
      <c r="I777" s="57">
        <v>8.671684</v>
      </c>
      <c r="J777" s="16">
        <f t="shared" si="2"/>
        <v>-0.02231782931</v>
      </c>
      <c r="N777" s="89">
        <v>43416.0</v>
      </c>
      <c r="O777" s="57">
        <v>27.15026</v>
      </c>
      <c r="P777" s="16">
        <f t="shared" si="3"/>
        <v>-0.02364377688</v>
      </c>
      <c r="T777" s="89">
        <v>43416.0</v>
      </c>
      <c r="U777" s="57">
        <v>4.303815</v>
      </c>
      <c r="V777" s="16">
        <f t="shared" si="4"/>
        <v>0.008048573915</v>
      </c>
      <c r="Z777" s="89">
        <v>43416.0</v>
      </c>
      <c r="AA777" s="57">
        <v>2.938215</v>
      </c>
      <c r="AB777" s="16">
        <f t="shared" si="5"/>
        <v>-0.006198459619</v>
      </c>
      <c r="AF777" s="89">
        <v>43416.0</v>
      </c>
      <c r="AG777" s="57">
        <v>13.89267</v>
      </c>
      <c r="AH777" s="16">
        <f t="shared" si="6"/>
        <v>-0.03086408127</v>
      </c>
      <c r="AL777" s="89">
        <v>43416.0</v>
      </c>
      <c r="AM777" s="57">
        <v>12.28851</v>
      </c>
      <c r="AN777" s="16">
        <f t="shared" si="7"/>
        <v>-0.03061238174</v>
      </c>
      <c r="AR777" s="89">
        <v>43416.0</v>
      </c>
      <c r="AS777" s="57">
        <v>2.656753</v>
      </c>
      <c r="AT777" s="16">
        <f t="shared" si="8"/>
        <v>-0.003322317714</v>
      </c>
      <c r="AX777" s="89">
        <v>43416.0</v>
      </c>
      <c r="AY777" s="57">
        <v>0.254492</v>
      </c>
      <c r="AZ777" s="16">
        <f t="shared" si="9"/>
        <v>-0.04535189923</v>
      </c>
      <c r="BD777" s="89">
        <v>43416.0</v>
      </c>
      <c r="BE777" s="57">
        <v>0.730574</v>
      </c>
      <c r="BF777" s="16">
        <f t="shared" si="10"/>
        <v>0.0113640611</v>
      </c>
    </row>
    <row r="778" ht="15.75" customHeight="1">
      <c r="B778" s="89">
        <v>43417.0</v>
      </c>
      <c r="C778" s="57">
        <v>10.93255</v>
      </c>
      <c r="D778" s="16">
        <f t="shared" si="1"/>
        <v>0.007431878289</v>
      </c>
      <c r="H778" s="89">
        <v>43417.0</v>
      </c>
      <c r="I778" s="57">
        <v>8.709753</v>
      </c>
      <c r="J778" s="16">
        <f t="shared" si="2"/>
        <v>0.00439003543</v>
      </c>
      <c r="N778" s="89">
        <v>43417.0</v>
      </c>
      <c r="O778" s="57">
        <v>26.99555</v>
      </c>
      <c r="P778" s="16">
        <f t="shared" si="3"/>
        <v>-0.005698287972</v>
      </c>
      <c r="T778" s="89">
        <v>43417.0</v>
      </c>
      <c r="U778" s="57">
        <v>4.372537</v>
      </c>
      <c r="V778" s="16">
        <f t="shared" si="4"/>
        <v>0.01596769378</v>
      </c>
      <c r="Z778" s="89">
        <v>43417.0</v>
      </c>
      <c r="AA778" s="57">
        <v>2.932106</v>
      </c>
      <c r="AB778" s="16">
        <f t="shared" si="5"/>
        <v>-0.0020791535</v>
      </c>
      <c r="AF778" s="89">
        <v>43417.0</v>
      </c>
      <c r="AG778" s="57">
        <v>14.11389</v>
      </c>
      <c r="AH778" s="16">
        <f t="shared" si="6"/>
        <v>0.01592350499</v>
      </c>
      <c r="AL778" s="89">
        <v>43417.0</v>
      </c>
      <c r="AM778" s="57">
        <v>12.86252</v>
      </c>
      <c r="AN778" s="16">
        <f t="shared" si="7"/>
        <v>0.04671111469</v>
      </c>
      <c r="AR778" s="89">
        <v>43417.0</v>
      </c>
      <c r="AS778" s="57">
        <v>2.656753</v>
      </c>
      <c r="AT778" s="16">
        <f t="shared" si="8"/>
        <v>0</v>
      </c>
      <c r="AX778" s="89">
        <v>43417.0</v>
      </c>
      <c r="AY778" s="57">
        <v>0.254794</v>
      </c>
      <c r="AZ778" s="16">
        <f t="shared" si="9"/>
        <v>0.001186677774</v>
      </c>
      <c r="BD778" s="89">
        <v>43417.0</v>
      </c>
      <c r="BE778" s="57">
        <v>0.738783</v>
      </c>
      <c r="BF778" s="16">
        <f t="shared" si="10"/>
        <v>0.01123637031</v>
      </c>
    </row>
    <row r="779" ht="15.75" customHeight="1">
      <c r="B779" s="89">
        <v>43418.0</v>
      </c>
      <c r="C779" s="57">
        <v>10.91462</v>
      </c>
      <c r="D779" s="16">
        <f t="shared" si="1"/>
        <v>-0.001640056528</v>
      </c>
      <c r="H779" s="89">
        <v>43418.0</v>
      </c>
      <c r="I779" s="57">
        <v>8.938154</v>
      </c>
      <c r="J779" s="16">
        <f t="shared" si="2"/>
        <v>0.02622359096</v>
      </c>
      <c r="N779" s="89">
        <v>43418.0</v>
      </c>
      <c r="O779" s="57">
        <v>26.37675</v>
      </c>
      <c r="P779" s="16">
        <f t="shared" si="3"/>
        <v>-0.02292229645</v>
      </c>
      <c r="T779" s="89">
        <v>43418.0</v>
      </c>
      <c r="U779" s="57">
        <v>4.432671</v>
      </c>
      <c r="V779" s="16">
        <f t="shared" si="4"/>
        <v>0.01375265664</v>
      </c>
      <c r="Z779" s="89">
        <v>43418.0</v>
      </c>
      <c r="AA779" s="57">
        <v>2.962649</v>
      </c>
      <c r="AB779" s="16">
        <f t="shared" si="5"/>
        <v>0.01041674482</v>
      </c>
      <c r="AF779" s="89">
        <v>43418.0</v>
      </c>
      <c r="AG779" s="57">
        <v>14.14043</v>
      </c>
      <c r="AH779" s="16">
        <f t="shared" si="6"/>
        <v>0.001880417093</v>
      </c>
      <c r="AL779" s="89">
        <v>43418.0</v>
      </c>
      <c r="AM779" s="57">
        <v>12.62806</v>
      </c>
      <c r="AN779" s="16">
        <f t="shared" si="7"/>
        <v>-0.01822815436</v>
      </c>
      <c r="AR779" s="89">
        <v>43418.0</v>
      </c>
      <c r="AS779" s="57">
        <v>2.683321</v>
      </c>
      <c r="AT779" s="16">
        <f t="shared" si="8"/>
        <v>0.01000017691</v>
      </c>
      <c r="AX779" s="89">
        <v>43418.0</v>
      </c>
      <c r="AY779" s="57">
        <v>0.261141</v>
      </c>
      <c r="AZ779" s="16">
        <f t="shared" si="9"/>
        <v>0.02491031971</v>
      </c>
      <c r="BD779" s="89">
        <v>43418.0</v>
      </c>
      <c r="BE779" s="57">
        <v>0.722365</v>
      </c>
      <c r="BF779" s="16">
        <f t="shared" si="10"/>
        <v>-0.02222303437</v>
      </c>
    </row>
    <row r="780" ht="15.75" customHeight="1">
      <c r="B780" s="89">
        <v>43419.0</v>
      </c>
      <c r="C780" s="57">
        <v>10.8519</v>
      </c>
      <c r="D780" s="16">
        <f t="shared" si="1"/>
        <v>-0.005746420856</v>
      </c>
      <c r="H780" s="89">
        <v>43419.0</v>
      </c>
      <c r="I780" s="57">
        <v>8.968609</v>
      </c>
      <c r="J780" s="16">
        <f t="shared" si="2"/>
        <v>0.003407303119</v>
      </c>
      <c r="N780" s="89">
        <v>43419.0</v>
      </c>
      <c r="O780" s="57">
        <v>27.61436</v>
      </c>
      <c r="P780" s="16">
        <f t="shared" si="3"/>
        <v>0.04692048869</v>
      </c>
      <c r="T780" s="89">
        <v>43419.0</v>
      </c>
      <c r="U780" s="57">
        <v>4.389719</v>
      </c>
      <c r="V780" s="16">
        <f t="shared" si="4"/>
        <v>-0.009689868704</v>
      </c>
      <c r="Z780" s="89">
        <v>43419.0</v>
      </c>
      <c r="AA780" s="57">
        <v>2.956541</v>
      </c>
      <c r="AB780" s="16">
        <f t="shared" si="5"/>
        <v>-0.00206166846</v>
      </c>
      <c r="AF780" s="89">
        <v>43419.0</v>
      </c>
      <c r="AG780" s="57">
        <v>14.10504</v>
      </c>
      <c r="AH780" s="16">
        <f t="shared" si="6"/>
        <v>-0.002502752745</v>
      </c>
      <c r="AL780" s="89">
        <v>43419.0</v>
      </c>
      <c r="AM780" s="57">
        <v>12.62806</v>
      </c>
      <c r="AN780" s="16">
        <f t="shared" si="7"/>
        <v>0</v>
      </c>
      <c r="AR780" s="89">
        <v>43419.0</v>
      </c>
      <c r="AS780" s="57">
        <v>2.656753</v>
      </c>
      <c r="AT780" s="16">
        <f t="shared" si="8"/>
        <v>-0.009901163521</v>
      </c>
      <c r="AX780" s="89">
        <v>43419.0</v>
      </c>
      <c r="AY780" s="57">
        <v>0.25963</v>
      </c>
      <c r="AZ780" s="16">
        <f t="shared" si="9"/>
        <v>-0.005786146182</v>
      </c>
      <c r="BD780" s="89">
        <v>43419.0</v>
      </c>
      <c r="BE780" s="57">
        <v>0.738783</v>
      </c>
      <c r="BF780" s="16">
        <f t="shared" si="10"/>
        <v>0.02272812221</v>
      </c>
    </row>
    <row r="781" ht="15.75" customHeight="1">
      <c r="B781" s="89">
        <v>43420.0</v>
      </c>
      <c r="C781" s="57">
        <v>11.0132</v>
      </c>
      <c r="D781" s="16">
        <f t="shared" si="1"/>
        <v>0.01486375658</v>
      </c>
      <c r="H781" s="89">
        <v>43420.0</v>
      </c>
      <c r="I781" s="57">
        <v>9.014289</v>
      </c>
      <c r="J781" s="16">
        <f t="shared" si="2"/>
        <v>0.005093320492</v>
      </c>
      <c r="N781" s="89">
        <v>43420.0</v>
      </c>
      <c r="O781" s="57">
        <v>27.34364</v>
      </c>
      <c r="P781" s="16">
        <f t="shared" si="3"/>
        <v>-0.009803594941</v>
      </c>
      <c r="T781" s="89">
        <v>43420.0</v>
      </c>
      <c r="U781" s="57">
        <v>4.389719</v>
      </c>
      <c r="V781" s="16">
        <f t="shared" si="4"/>
        <v>0</v>
      </c>
      <c r="Z781" s="89">
        <v>43420.0</v>
      </c>
      <c r="AA781" s="57">
        <v>2.944323</v>
      </c>
      <c r="AB781" s="16">
        <f t="shared" si="5"/>
        <v>-0.004132531901</v>
      </c>
      <c r="AF781" s="89">
        <v>43420.0</v>
      </c>
      <c r="AG781" s="57">
        <v>14.06964</v>
      </c>
      <c r="AH781" s="16">
        <f t="shared" si="6"/>
        <v>-0.002509741199</v>
      </c>
      <c r="AL781" s="89">
        <v>43420.0</v>
      </c>
      <c r="AM781" s="57">
        <v>12.92719</v>
      </c>
      <c r="AN781" s="16">
        <f t="shared" si="7"/>
        <v>0.02368772401</v>
      </c>
      <c r="AR781" s="89">
        <v>43420.0</v>
      </c>
      <c r="AS781" s="57">
        <v>2.665609</v>
      </c>
      <c r="AT781" s="16">
        <f t="shared" si="8"/>
        <v>0.003333392303</v>
      </c>
      <c r="AX781" s="89">
        <v>43420.0</v>
      </c>
      <c r="AY781" s="57">
        <v>0.259932</v>
      </c>
      <c r="AZ781" s="16">
        <f t="shared" si="9"/>
        <v>0.001163193776</v>
      </c>
      <c r="BD781" s="89">
        <v>43420.0</v>
      </c>
      <c r="BE781" s="57">
        <v>0.730574</v>
      </c>
      <c r="BF781" s="16">
        <f t="shared" si="10"/>
        <v>-0.01111151718</v>
      </c>
    </row>
    <row r="782" ht="15.75" customHeight="1">
      <c r="B782" s="89">
        <v>43423.0</v>
      </c>
      <c r="C782" s="57">
        <v>11.20138</v>
      </c>
      <c r="D782" s="16">
        <f t="shared" si="1"/>
        <v>0.0170867686</v>
      </c>
      <c r="H782" s="89">
        <v>43423.0</v>
      </c>
      <c r="I782" s="57">
        <v>9.174171</v>
      </c>
      <c r="J782" s="16">
        <f t="shared" si="2"/>
        <v>0.01773650701</v>
      </c>
      <c r="N782" s="89">
        <v>43423.0</v>
      </c>
      <c r="O782" s="57">
        <v>27.11159</v>
      </c>
      <c r="P782" s="16">
        <f t="shared" si="3"/>
        <v>-0.00848643414</v>
      </c>
      <c r="T782" s="89">
        <v>43423.0</v>
      </c>
      <c r="U782" s="57">
        <v>4.441262</v>
      </c>
      <c r="V782" s="16">
        <f t="shared" si="4"/>
        <v>0.01174175386</v>
      </c>
      <c r="Z782" s="89">
        <v>43423.0</v>
      </c>
      <c r="AA782" s="57">
        <v>2.950432</v>
      </c>
      <c r="AB782" s="16">
        <f t="shared" si="5"/>
        <v>0.002074840294</v>
      </c>
      <c r="AF782" s="89">
        <v>43423.0</v>
      </c>
      <c r="AG782" s="57">
        <v>13.6449</v>
      </c>
      <c r="AH782" s="16">
        <f t="shared" si="6"/>
        <v>-0.03018840567</v>
      </c>
      <c r="AL782" s="89">
        <v>43423.0</v>
      </c>
      <c r="AM782" s="57">
        <v>13.46886</v>
      </c>
      <c r="AN782" s="16">
        <f t="shared" si="7"/>
        <v>0.04190160429</v>
      </c>
      <c r="AR782" s="89">
        <v>43423.0</v>
      </c>
      <c r="AS782" s="57">
        <v>2.683321</v>
      </c>
      <c r="AT782" s="16">
        <f t="shared" si="8"/>
        <v>0.006644635429</v>
      </c>
      <c r="AX782" s="89">
        <v>43423.0</v>
      </c>
      <c r="AY782" s="57">
        <v>0.258724</v>
      </c>
      <c r="AZ782" s="16">
        <f t="shared" si="9"/>
        <v>-0.004647369312</v>
      </c>
      <c r="BD782" s="89">
        <v>43423.0</v>
      </c>
      <c r="BE782" s="57">
        <v>0.796243</v>
      </c>
      <c r="BF782" s="16">
        <f t="shared" si="10"/>
        <v>0.08988685609</v>
      </c>
    </row>
    <row r="783" ht="15.75" customHeight="1">
      <c r="B783" s="89">
        <v>43424.0</v>
      </c>
      <c r="C783" s="57">
        <v>10.83397</v>
      </c>
      <c r="D783" s="16">
        <f t="shared" si="1"/>
        <v>-0.03280042281</v>
      </c>
      <c r="H783" s="89">
        <v>43424.0</v>
      </c>
      <c r="I783" s="57">
        <v>8.801114</v>
      </c>
      <c r="J783" s="16">
        <f t="shared" si="2"/>
        <v>-0.04066383764</v>
      </c>
      <c r="N783" s="89">
        <v>43424.0</v>
      </c>
      <c r="O783" s="57">
        <v>26.68615</v>
      </c>
      <c r="P783" s="16">
        <f t="shared" si="3"/>
        <v>-0.01569218183</v>
      </c>
      <c r="T783" s="89">
        <v>43424.0</v>
      </c>
      <c r="U783" s="57">
        <v>4.295224</v>
      </c>
      <c r="V783" s="16">
        <f t="shared" si="4"/>
        <v>-0.03288209522</v>
      </c>
      <c r="Z783" s="89">
        <v>43424.0</v>
      </c>
      <c r="AA783" s="57">
        <v>2.901563</v>
      </c>
      <c r="AB783" s="16">
        <f t="shared" si="5"/>
        <v>-0.01656333717</v>
      </c>
      <c r="AF783" s="89">
        <v>43424.0</v>
      </c>
      <c r="AG783" s="57">
        <v>13.39713</v>
      </c>
      <c r="AH783" s="16">
        <f t="shared" si="6"/>
        <v>-0.01815843282</v>
      </c>
      <c r="AL783" s="89">
        <v>43424.0</v>
      </c>
      <c r="AM783" s="57">
        <v>13.10505</v>
      </c>
      <c r="AN783" s="16">
        <f t="shared" si="7"/>
        <v>-0.02701119471</v>
      </c>
      <c r="AR783" s="89">
        <v>43424.0</v>
      </c>
      <c r="AS783" s="57">
        <v>2.62133</v>
      </c>
      <c r="AT783" s="16">
        <f t="shared" si="8"/>
        <v>-0.02310234221</v>
      </c>
      <c r="AX783" s="89">
        <v>43424.0</v>
      </c>
      <c r="AY783" s="57">
        <v>0.249656</v>
      </c>
      <c r="AZ783" s="16">
        <f t="shared" si="9"/>
        <v>-0.03504893245</v>
      </c>
      <c r="BD783" s="89">
        <v>43424.0</v>
      </c>
      <c r="BE783" s="57">
        <v>0.812661</v>
      </c>
      <c r="BF783" s="16">
        <f t="shared" si="10"/>
        <v>0.02061933355</v>
      </c>
    </row>
    <row r="784" ht="15.75" customHeight="1">
      <c r="B784" s="89">
        <v>43425.0</v>
      </c>
      <c r="C784" s="57">
        <v>10.81605</v>
      </c>
      <c r="D784" s="16">
        <f t="shared" si="1"/>
        <v>-0.001654056639</v>
      </c>
      <c r="H784" s="89">
        <v>43425.0</v>
      </c>
      <c r="I784" s="57">
        <v>8.945768</v>
      </c>
      <c r="J784" s="16">
        <f t="shared" si="2"/>
        <v>0.01643587391</v>
      </c>
      <c r="N784" s="89">
        <v>43425.0</v>
      </c>
      <c r="O784" s="57">
        <v>26.6088</v>
      </c>
      <c r="P784" s="16">
        <f t="shared" si="3"/>
        <v>-0.002898507278</v>
      </c>
      <c r="T784" s="89">
        <v>43425.0</v>
      </c>
      <c r="U784" s="57">
        <v>4.192138</v>
      </c>
      <c r="V784" s="16">
        <f t="shared" si="4"/>
        <v>-0.02400014528</v>
      </c>
      <c r="Z784" s="89">
        <v>43425.0</v>
      </c>
      <c r="AA784" s="57">
        <v>2.907672</v>
      </c>
      <c r="AB784" s="16">
        <f t="shared" si="5"/>
        <v>0.002105416977</v>
      </c>
      <c r="AF784" s="89">
        <v>43425.0</v>
      </c>
      <c r="AG784" s="57">
        <v>13.65375</v>
      </c>
      <c r="AH784" s="16">
        <f t="shared" si="6"/>
        <v>0.01915484884</v>
      </c>
      <c r="AL784" s="89">
        <v>43425.0</v>
      </c>
      <c r="AM784" s="57">
        <v>13.36376</v>
      </c>
      <c r="AN784" s="16">
        <f t="shared" si="7"/>
        <v>0.01974124479</v>
      </c>
      <c r="AR784" s="89">
        <v>43425.0</v>
      </c>
      <c r="AS784" s="57">
        <v>2.523915</v>
      </c>
      <c r="AT784" s="16">
        <f t="shared" si="8"/>
        <v>-0.03716243281</v>
      </c>
      <c r="AX784" s="89">
        <v>43425.0</v>
      </c>
      <c r="AY784" s="57">
        <v>0.251167</v>
      </c>
      <c r="AZ784" s="16">
        <f t="shared" si="9"/>
        <v>0.006052328003</v>
      </c>
      <c r="BD784" s="89">
        <v>43425.0</v>
      </c>
      <c r="BE784" s="57">
        <v>0.853705</v>
      </c>
      <c r="BF784" s="16">
        <f t="shared" si="10"/>
        <v>0.05050568441</v>
      </c>
    </row>
    <row r="785" ht="15.75" customHeight="1">
      <c r="B785" s="89">
        <v>43426.0</v>
      </c>
      <c r="C785" s="57">
        <v>11.12073</v>
      </c>
      <c r="D785" s="16">
        <f t="shared" si="1"/>
        <v>0.02816924848</v>
      </c>
      <c r="H785" s="89">
        <v>43426.0</v>
      </c>
      <c r="I785" s="57">
        <v>9.136104</v>
      </c>
      <c r="J785" s="16">
        <f t="shared" si="2"/>
        <v>0.02127665283</v>
      </c>
      <c r="N785" s="89">
        <v>43426.0</v>
      </c>
      <c r="O785" s="57">
        <v>26.86019</v>
      </c>
      <c r="P785" s="16">
        <f t="shared" si="3"/>
        <v>0.009447626349</v>
      </c>
      <c r="T785" s="89">
        <v>43426.0</v>
      </c>
      <c r="U785" s="57">
        <v>4.346766</v>
      </c>
      <c r="V785" s="16">
        <f t="shared" si="4"/>
        <v>0.03688523613</v>
      </c>
      <c r="Z785" s="89">
        <v>43426.0</v>
      </c>
      <c r="AA785" s="57">
        <v>2.907672</v>
      </c>
      <c r="AB785" s="16">
        <f t="shared" si="5"/>
        <v>0</v>
      </c>
      <c r="AF785" s="89">
        <v>43426.0</v>
      </c>
      <c r="AG785" s="57">
        <v>13.42368</v>
      </c>
      <c r="AH785" s="16">
        <f t="shared" si="6"/>
        <v>-0.01685031585</v>
      </c>
      <c r="AL785" s="89">
        <v>43426.0</v>
      </c>
      <c r="AM785" s="57">
        <v>13.0808</v>
      </c>
      <c r="AN785" s="16">
        <f t="shared" si="7"/>
        <v>-0.02117368166</v>
      </c>
      <c r="AR785" s="89">
        <v>43426.0</v>
      </c>
      <c r="AS785" s="57">
        <v>2.532771</v>
      </c>
      <c r="AT785" s="16">
        <f t="shared" si="8"/>
        <v>0.003508834489</v>
      </c>
      <c r="AX785" s="89">
        <v>43426.0</v>
      </c>
      <c r="AY785" s="57">
        <v>0.259328</v>
      </c>
      <c r="AZ785" s="16">
        <f t="shared" si="9"/>
        <v>0.03249232582</v>
      </c>
      <c r="BD785" s="89">
        <v>43426.0</v>
      </c>
      <c r="BE785" s="57">
        <v>0.861913</v>
      </c>
      <c r="BF785" s="16">
        <f t="shared" si="10"/>
        <v>0.009614562407</v>
      </c>
    </row>
    <row r="786" ht="15.75" customHeight="1">
      <c r="B786" s="89">
        <v>43427.0</v>
      </c>
      <c r="C786" s="57">
        <v>10.88774</v>
      </c>
      <c r="D786" s="16">
        <f t="shared" si="1"/>
        <v>-0.02095096275</v>
      </c>
      <c r="H786" s="89">
        <v>43427.0</v>
      </c>
      <c r="I786" s="57">
        <v>9.334053</v>
      </c>
      <c r="J786" s="16">
        <f t="shared" si="2"/>
        <v>0.02166667542</v>
      </c>
      <c r="N786" s="89">
        <v>43427.0</v>
      </c>
      <c r="O786" s="57">
        <v>26.66681</v>
      </c>
      <c r="P786" s="16">
        <f t="shared" si="3"/>
        <v>-0.007199502312</v>
      </c>
      <c r="T786" s="89">
        <v>43427.0</v>
      </c>
      <c r="U786" s="57">
        <v>4.226501</v>
      </c>
      <c r="V786" s="16">
        <f t="shared" si="4"/>
        <v>-0.02766769594</v>
      </c>
      <c r="Z786" s="89">
        <v>43427.0</v>
      </c>
      <c r="AA786" s="57">
        <v>2.962649</v>
      </c>
      <c r="AB786" s="16">
        <f t="shared" si="5"/>
        <v>0.01890756592</v>
      </c>
      <c r="AF786" s="89">
        <v>43427.0</v>
      </c>
      <c r="AG786" s="57">
        <v>13.40598</v>
      </c>
      <c r="AH786" s="16">
        <f t="shared" si="6"/>
        <v>-0.001318565401</v>
      </c>
      <c r="AL786" s="89">
        <v>43427.0</v>
      </c>
      <c r="AM786" s="57">
        <v>13.50928</v>
      </c>
      <c r="AN786" s="16">
        <f t="shared" si="7"/>
        <v>0.03275640634</v>
      </c>
      <c r="AR786" s="89">
        <v>43427.0</v>
      </c>
      <c r="AS786" s="57">
        <v>2.532771</v>
      </c>
      <c r="AT786" s="16">
        <f t="shared" si="8"/>
        <v>0</v>
      </c>
      <c r="AX786" s="89">
        <v>43427.0</v>
      </c>
      <c r="AY786" s="57">
        <v>0.258119</v>
      </c>
      <c r="AZ786" s="16">
        <f t="shared" si="9"/>
        <v>-0.004662049605</v>
      </c>
      <c r="BD786" s="89">
        <v>43427.0</v>
      </c>
      <c r="BE786" s="57">
        <v>0.919375</v>
      </c>
      <c r="BF786" s="16">
        <f t="shared" si="10"/>
        <v>0.06666798157</v>
      </c>
    </row>
    <row r="787" ht="15.75" customHeight="1">
      <c r="B787" s="89">
        <v>43430.0</v>
      </c>
      <c r="C787" s="57">
        <v>10.87878</v>
      </c>
      <c r="D787" s="16">
        <f t="shared" si="1"/>
        <v>-0.0008229439718</v>
      </c>
      <c r="H787" s="89">
        <v>43430.0</v>
      </c>
      <c r="I787" s="57">
        <v>9.600522</v>
      </c>
      <c r="J787" s="16">
        <f t="shared" si="2"/>
        <v>0.02854804874</v>
      </c>
      <c r="N787" s="89">
        <v>43430.0</v>
      </c>
      <c r="O787" s="57">
        <v>27.82708</v>
      </c>
      <c r="P787" s="16">
        <f t="shared" si="3"/>
        <v>0.04350989113</v>
      </c>
      <c r="T787" s="89">
        <v>43430.0</v>
      </c>
      <c r="U787" s="57">
        <v>4.23509</v>
      </c>
      <c r="V787" s="16">
        <f t="shared" si="4"/>
        <v>0.002032177444</v>
      </c>
      <c r="Z787" s="89">
        <v>43430.0</v>
      </c>
      <c r="AA787" s="57">
        <v>2.980975</v>
      </c>
      <c r="AB787" s="16">
        <f t="shared" si="5"/>
        <v>0.00618568045</v>
      </c>
      <c r="AF787" s="89">
        <v>43430.0</v>
      </c>
      <c r="AG787" s="57">
        <v>13.92806</v>
      </c>
      <c r="AH787" s="16">
        <f t="shared" si="6"/>
        <v>0.03894381463</v>
      </c>
      <c r="AL787" s="89">
        <v>43430.0</v>
      </c>
      <c r="AM787" s="57">
        <v>13.70331</v>
      </c>
      <c r="AN787" s="16">
        <f t="shared" si="7"/>
        <v>0.01436271955</v>
      </c>
      <c r="AR787" s="89">
        <v>43430.0</v>
      </c>
      <c r="AS787" s="57">
        <v>2.532771</v>
      </c>
      <c r="AT787" s="16">
        <f t="shared" si="8"/>
        <v>0</v>
      </c>
      <c r="AX787" s="89">
        <v>43430.0</v>
      </c>
      <c r="AY787" s="57">
        <v>0.264466</v>
      </c>
      <c r="AZ787" s="16">
        <f t="shared" si="9"/>
        <v>0.02458943356</v>
      </c>
      <c r="BD787" s="89">
        <v>43430.0</v>
      </c>
      <c r="BE787" s="57">
        <v>1.034296</v>
      </c>
      <c r="BF787" s="16">
        <f t="shared" si="10"/>
        <v>0.1249990483</v>
      </c>
    </row>
    <row r="788" ht="15.75" customHeight="1">
      <c r="B788" s="89">
        <v>43431.0</v>
      </c>
      <c r="C788" s="57">
        <v>10.92358</v>
      </c>
      <c r="D788" s="16">
        <f t="shared" si="1"/>
        <v>0.004118108832</v>
      </c>
      <c r="H788" s="89">
        <v>43431.0</v>
      </c>
      <c r="I788" s="57">
        <v>9.699497</v>
      </c>
      <c r="J788" s="16">
        <f t="shared" si="2"/>
        <v>0.01030933526</v>
      </c>
      <c r="N788" s="89">
        <v>43431.0</v>
      </c>
      <c r="O788" s="57">
        <v>28.0398</v>
      </c>
      <c r="P788" s="16">
        <f t="shared" si="3"/>
        <v>0.007644352192</v>
      </c>
      <c r="T788" s="89">
        <v>43431.0</v>
      </c>
      <c r="U788" s="57">
        <v>4.226501</v>
      </c>
      <c r="V788" s="16">
        <f t="shared" si="4"/>
        <v>-0.002028056074</v>
      </c>
      <c r="Z788" s="89">
        <v>43431.0</v>
      </c>
      <c r="AA788" s="57">
        <v>3.005409</v>
      </c>
      <c r="AB788" s="16">
        <f t="shared" si="5"/>
        <v>0.00819664707</v>
      </c>
      <c r="AF788" s="89">
        <v>43431.0</v>
      </c>
      <c r="AG788" s="57">
        <v>13.71569</v>
      </c>
      <c r="AH788" s="16">
        <f t="shared" si="6"/>
        <v>-0.01524763679</v>
      </c>
      <c r="AL788" s="89">
        <v>43431.0</v>
      </c>
      <c r="AM788" s="57">
        <v>14.01861</v>
      </c>
      <c r="AN788" s="16">
        <f t="shared" si="7"/>
        <v>0.02300903942</v>
      </c>
      <c r="AR788" s="89">
        <v>43431.0</v>
      </c>
      <c r="AS788" s="57">
        <v>2.515059</v>
      </c>
      <c r="AT788" s="16">
        <f t="shared" si="8"/>
        <v>-0.006993131238</v>
      </c>
      <c r="AX788" s="89">
        <v>43431.0</v>
      </c>
      <c r="AY788" s="57">
        <v>0.253888</v>
      </c>
      <c r="AZ788" s="16">
        <f t="shared" si="9"/>
        <v>-0.03999758003</v>
      </c>
      <c r="BD788" s="89">
        <v>43431.0</v>
      </c>
      <c r="BE788" s="57">
        <v>1.058923</v>
      </c>
      <c r="BF788" s="16">
        <f t="shared" si="10"/>
        <v>0.02381039857</v>
      </c>
    </row>
    <row r="789" ht="15.75" customHeight="1">
      <c r="B789" s="89">
        <v>43432.0</v>
      </c>
      <c r="C789" s="57">
        <v>10.8967</v>
      </c>
      <c r="D789" s="16">
        <f t="shared" si="1"/>
        <v>-0.002460731738</v>
      </c>
      <c r="H789" s="89">
        <v>43432.0</v>
      </c>
      <c r="I789" s="57">
        <v>9.714724</v>
      </c>
      <c r="J789" s="16">
        <f t="shared" si="2"/>
        <v>0.001569875221</v>
      </c>
      <c r="N789" s="89">
        <v>43432.0</v>
      </c>
      <c r="O789" s="57">
        <v>27.1696</v>
      </c>
      <c r="P789" s="16">
        <f t="shared" si="3"/>
        <v>-0.03103445816</v>
      </c>
      <c r="T789" s="89">
        <v>43432.0</v>
      </c>
      <c r="U789" s="57">
        <v>4.243681</v>
      </c>
      <c r="V789" s="16">
        <f t="shared" si="4"/>
        <v>0.004064828093</v>
      </c>
      <c r="Z789" s="89">
        <v>43432.0</v>
      </c>
      <c r="AA789" s="57">
        <v>3.005409</v>
      </c>
      <c r="AB789" s="16">
        <f t="shared" si="5"/>
        <v>0</v>
      </c>
      <c r="AF789" s="89">
        <v>43432.0</v>
      </c>
      <c r="AG789" s="57">
        <v>13.58296</v>
      </c>
      <c r="AH789" s="16">
        <f t="shared" si="6"/>
        <v>-0.009677238258</v>
      </c>
      <c r="AL789" s="89">
        <v>43432.0</v>
      </c>
      <c r="AM789" s="57">
        <v>13.90542</v>
      </c>
      <c r="AN789" s="16">
        <f t="shared" si="7"/>
        <v>-0.008074266992</v>
      </c>
      <c r="AR789" s="89">
        <v>43432.0</v>
      </c>
      <c r="AS789" s="57">
        <v>2.568195</v>
      </c>
      <c r="AT789" s="16">
        <f t="shared" si="8"/>
        <v>0.02112713857</v>
      </c>
      <c r="AX789" s="89">
        <v>43432.0</v>
      </c>
      <c r="AY789" s="57">
        <v>0.252981</v>
      </c>
      <c r="AZ789" s="16">
        <f t="shared" si="9"/>
        <v>-0.003572441391</v>
      </c>
      <c r="BD789" s="89">
        <v>43432.0</v>
      </c>
      <c r="BE789" s="57">
        <v>1.034296</v>
      </c>
      <c r="BF789" s="16">
        <f t="shared" si="10"/>
        <v>-0.0232566485</v>
      </c>
    </row>
    <row r="790" ht="15.75" customHeight="1">
      <c r="B790" s="89">
        <v>43433.0</v>
      </c>
      <c r="C790" s="57">
        <v>11.24618</v>
      </c>
      <c r="D790" s="16">
        <f t="shared" si="1"/>
        <v>0.03207209522</v>
      </c>
      <c r="H790" s="89">
        <v>43433.0</v>
      </c>
      <c r="I790" s="57">
        <v>9.806085</v>
      </c>
      <c r="J790" s="16">
        <f t="shared" si="2"/>
        <v>0.00940438452</v>
      </c>
      <c r="N790" s="89">
        <v>43433.0</v>
      </c>
      <c r="O790" s="57">
        <v>27.45966</v>
      </c>
      <c r="P790" s="16">
        <f t="shared" si="3"/>
        <v>0.01067590248</v>
      </c>
      <c r="T790" s="89">
        <v>43433.0</v>
      </c>
      <c r="U790" s="57">
        <v>4.252271</v>
      </c>
      <c r="V790" s="16">
        <f t="shared" si="4"/>
        <v>0.002024186078</v>
      </c>
      <c r="Z790" s="89">
        <v>43433.0</v>
      </c>
      <c r="AA790" s="57">
        <v>3.011517</v>
      </c>
      <c r="AB790" s="16">
        <f t="shared" si="5"/>
        <v>0.002032335699</v>
      </c>
      <c r="AF790" s="89">
        <v>43433.0</v>
      </c>
      <c r="AG790" s="57">
        <v>13.92806</v>
      </c>
      <c r="AH790" s="16">
        <f t="shared" si="6"/>
        <v>0.02540683327</v>
      </c>
      <c r="AL790" s="89">
        <v>43433.0</v>
      </c>
      <c r="AM790" s="57">
        <v>13.90542</v>
      </c>
      <c r="AN790" s="16">
        <f t="shared" si="7"/>
        <v>0</v>
      </c>
      <c r="AR790" s="89">
        <v>43433.0</v>
      </c>
      <c r="AS790" s="57">
        <v>2.603618</v>
      </c>
      <c r="AT790" s="16">
        <f t="shared" si="8"/>
        <v>0.01379295575</v>
      </c>
      <c r="AX790" s="89">
        <v>43433.0</v>
      </c>
      <c r="AY790" s="57">
        <v>0.25026</v>
      </c>
      <c r="AZ790" s="16">
        <f t="shared" si="9"/>
        <v>-0.01075574846</v>
      </c>
      <c r="BD790" s="89">
        <v>43433.0</v>
      </c>
      <c r="BE790" s="57">
        <v>1.00967</v>
      </c>
      <c r="BF790" s="16">
        <f t="shared" si="10"/>
        <v>-0.02380943173</v>
      </c>
    </row>
    <row r="791" ht="15.75" customHeight="1">
      <c r="B791" s="89">
        <v>43434.0</v>
      </c>
      <c r="C791" s="57">
        <v>11.11177</v>
      </c>
      <c r="D791" s="16">
        <f t="shared" si="1"/>
        <v>-0.01195161379</v>
      </c>
      <c r="H791" s="89">
        <v>43434.0</v>
      </c>
      <c r="I791" s="57">
        <v>9.577682</v>
      </c>
      <c r="J791" s="16">
        <f t="shared" si="2"/>
        <v>-0.02329196616</v>
      </c>
      <c r="N791" s="89">
        <v>43434.0</v>
      </c>
      <c r="O791" s="57">
        <v>28.17516</v>
      </c>
      <c r="P791" s="16">
        <f t="shared" si="3"/>
        <v>0.02605640419</v>
      </c>
      <c r="T791" s="89">
        <v>43434.0</v>
      </c>
      <c r="U791" s="57">
        <v>4.278042</v>
      </c>
      <c r="V791" s="16">
        <f t="shared" si="4"/>
        <v>0.006060526246</v>
      </c>
      <c r="Z791" s="89">
        <v>43434.0</v>
      </c>
      <c r="AA791" s="57">
        <v>3.017626</v>
      </c>
      <c r="AB791" s="16">
        <f t="shared" si="5"/>
        <v>0.002028545746</v>
      </c>
      <c r="AF791" s="89">
        <v>43434.0</v>
      </c>
      <c r="AG791" s="57">
        <v>13.90152</v>
      </c>
      <c r="AH791" s="16">
        <f t="shared" si="6"/>
        <v>-0.001905505864</v>
      </c>
      <c r="AL791" s="89">
        <v>43434.0</v>
      </c>
      <c r="AM791" s="57">
        <v>13.92159</v>
      </c>
      <c r="AN791" s="16">
        <f t="shared" si="7"/>
        <v>0.001162855922</v>
      </c>
      <c r="AR791" s="89">
        <v>43434.0</v>
      </c>
      <c r="AS791" s="57">
        <v>2.559339</v>
      </c>
      <c r="AT791" s="16">
        <f t="shared" si="8"/>
        <v>-0.01700671911</v>
      </c>
      <c r="AX791" s="89">
        <v>43434.0</v>
      </c>
      <c r="AY791" s="57">
        <v>0.249051</v>
      </c>
      <c r="AZ791" s="16">
        <f t="shared" si="9"/>
        <v>-0.004830975785</v>
      </c>
      <c r="BD791" s="89">
        <v>43434.0</v>
      </c>
      <c r="BE791" s="57">
        <v>0.976835</v>
      </c>
      <c r="BF791" s="16">
        <f t="shared" si="10"/>
        <v>-0.03252052651</v>
      </c>
    </row>
    <row r="792" ht="15.75" customHeight="1">
      <c r="B792" s="89">
        <v>43437.0</v>
      </c>
      <c r="C792" s="57">
        <v>11.38956</v>
      </c>
      <c r="D792" s="16">
        <f t="shared" si="1"/>
        <v>0.02499961752</v>
      </c>
      <c r="H792" s="89">
        <v>43437.0</v>
      </c>
      <c r="I792" s="57">
        <v>9.775632</v>
      </c>
      <c r="J792" s="16">
        <f t="shared" si="2"/>
        <v>0.02066784009</v>
      </c>
      <c r="N792" s="89">
        <v>43437.0</v>
      </c>
      <c r="O792" s="57">
        <v>29.23874</v>
      </c>
      <c r="P792" s="16">
        <f t="shared" si="3"/>
        <v>0.03774885396</v>
      </c>
      <c r="T792" s="89">
        <v>43437.0</v>
      </c>
      <c r="U792" s="57">
        <v>4.312405</v>
      </c>
      <c r="V792" s="16">
        <f t="shared" si="4"/>
        <v>0.008032412959</v>
      </c>
      <c r="Z792" s="89">
        <v>43437.0</v>
      </c>
      <c r="AA792" s="57">
        <v>3.023734</v>
      </c>
      <c r="AB792" s="16">
        <f t="shared" si="5"/>
        <v>0.002024107693</v>
      </c>
      <c r="AF792" s="89">
        <v>43437.0</v>
      </c>
      <c r="AG792" s="57">
        <v>13.68914</v>
      </c>
      <c r="AH792" s="16">
        <f t="shared" si="6"/>
        <v>-0.01527746606</v>
      </c>
      <c r="AL792" s="89">
        <v>43437.0</v>
      </c>
      <c r="AM792" s="57">
        <v>13.48503</v>
      </c>
      <c r="AN792" s="16">
        <f t="shared" si="7"/>
        <v>-0.03135848707</v>
      </c>
      <c r="AR792" s="89">
        <v>43437.0</v>
      </c>
      <c r="AS792" s="57">
        <v>2.559339</v>
      </c>
      <c r="AT792" s="16">
        <f t="shared" si="8"/>
        <v>0</v>
      </c>
      <c r="AX792" s="89">
        <v>43437.0</v>
      </c>
      <c r="AY792" s="57">
        <v>0.252679</v>
      </c>
      <c r="AZ792" s="16">
        <f t="shared" si="9"/>
        <v>0.01456729746</v>
      </c>
      <c r="BD792" s="89">
        <v>43437.0</v>
      </c>
      <c r="BE792" s="57">
        <v>0.976835</v>
      </c>
      <c r="BF792" s="16">
        <f t="shared" si="10"/>
        <v>0</v>
      </c>
    </row>
    <row r="793" ht="15.75" customHeight="1">
      <c r="B793" s="89">
        <v>43438.0</v>
      </c>
      <c r="C793" s="57">
        <v>11.16553</v>
      </c>
      <c r="D793" s="16">
        <f t="shared" si="1"/>
        <v>-0.01966976775</v>
      </c>
      <c r="H793" s="89">
        <v>43438.0</v>
      </c>
      <c r="I793" s="57">
        <v>9.478708</v>
      </c>
      <c r="J793" s="16">
        <f t="shared" si="2"/>
        <v>-0.03037389296</v>
      </c>
      <c r="N793" s="89">
        <v>43438.0</v>
      </c>
      <c r="O793" s="57">
        <v>30.30232</v>
      </c>
      <c r="P793" s="16">
        <f t="shared" si="3"/>
        <v>0.0363757125</v>
      </c>
      <c r="T793" s="89">
        <v>43438.0</v>
      </c>
      <c r="U793" s="57">
        <v>4.415491</v>
      </c>
      <c r="V793" s="16">
        <f t="shared" si="4"/>
        <v>0.02390452659</v>
      </c>
      <c r="Z793" s="89">
        <v>43438.0</v>
      </c>
      <c r="AA793" s="57">
        <v>3.109254</v>
      </c>
      <c r="AB793" s="16">
        <f t="shared" si="5"/>
        <v>0.02828291113</v>
      </c>
      <c r="AF793" s="89">
        <v>43438.0</v>
      </c>
      <c r="AG793" s="57">
        <v>13.79533</v>
      </c>
      <c r="AH793" s="16">
        <f t="shared" si="6"/>
        <v>0.007757244064</v>
      </c>
      <c r="AL793" s="89">
        <v>43438.0</v>
      </c>
      <c r="AM793" s="57">
        <v>13.31525</v>
      </c>
      <c r="AN793" s="16">
        <f t="shared" si="7"/>
        <v>-0.01259025749</v>
      </c>
      <c r="AR793" s="89">
        <v>43438.0</v>
      </c>
      <c r="AS793" s="57">
        <v>2.692177</v>
      </c>
      <c r="AT793" s="16">
        <f t="shared" si="8"/>
        <v>0.05190324533</v>
      </c>
      <c r="AX793" s="89">
        <v>43438.0</v>
      </c>
      <c r="AY793" s="57">
        <v>0.247541</v>
      </c>
      <c r="AZ793" s="16">
        <f t="shared" si="9"/>
        <v>-0.02033409979</v>
      </c>
      <c r="BD793" s="89">
        <v>43438.0</v>
      </c>
      <c r="BE793" s="57">
        <v>0.935791</v>
      </c>
      <c r="BF793" s="16">
        <f t="shared" si="10"/>
        <v>-0.04201733148</v>
      </c>
    </row>
    <row r="794" ht="15.75" customHeight="1">
      <c r="B794" s="89">
        <v>43439.0</v>
      </c>
      <c r="C794" s="57">
        <v>11.28203</v>
      </c>
      <c r="D794" s="16">
        <f t="shared" si="1"/>
        <v>0.0104338979</v>
      </c>
      <c r="H794" s="89">
        <v>43439.0</v>
      </c>
      <c r="I794" s="57">
        <v>9.539616</v>
      </c>
      <c r="J794" s="16">
        <f t="shared" si="2"/>
        <v>0.006425770263</v>
      </c>
      <c r="N794" s="89">
        <v>43439.0</v>
      </c>
      <c r="O794" s="57">
        <v>30.68907</v>
      </c>
      <c r="P794" s="16">
        <f t="shared" si="3"/>
        <v>0.01276304917</v>
      </c>
      <c r="T794" s="89">
        <v>43439.0</v>
      </c>
      <c r="U794" s="57">
        <v>4.475624</v>
      </c>
      <c r="V794" s="16">
        <f t="shared" si="4"/>
        <v>0.013618644</v>
      </c>
      <c r="Z794" s="89">
        <v>43439.0</v>
      </c>
      <c r="AA794" s="57">
        <v>3.109254</v>
      </c>
      <c r="AB794" s="16">
        <f t="shared" si="5"/>
        <v>0</v>
      </c>
      <c r="AF794" s="89">
        <v>43439.0</v>
      </c>
      <c r="AG794" s="57">
        <v>13.84842</v>
      </c>
      <c r="AH794" s="16">
        <f t="shared" si="6"/>
        <v>0.003848403771</v>
      </c>
      <c r="AL794" s="89">
        <v>43439.0</v>
      </c>
      <c r="AM794" s="57">
        <v>13.34759</v>
      </c>
      <c r="AN794" s="16">
        <f t="shared" si="7"/>
        <v>0.002428794052</v>
      </c>
      <c r="AR794" s="89">
        <v>43439.0</v>
      </c>
      <c r="AS794" s="57">
        <v>2.665609</v>
      </c>
      <c r="AT794" s="16">
        <f t="shared" si="8"/>
        <v>-0.009868593335</v>
      </c>
      <c r="AX794" s="89">
        <v>43439.0</v>
      </c>
      <c r="AY794" s="57">
        <v>0.245424</v>
      </c>
      <c r="AZ794" s="16">
        <f t="shared" si="9"/>
        <v>-0.008552118639</v>
      </c>
      <c r="BD794" s="89">
        <v>43439.0</v>
      </c>
      <c r="BE794" s="57">
        <v>0.935791</v>
      </c>
      <c r="BF794" s="16">
        <f t="shared" si="10"/>
        <v>0</v>
      </c>
    </row>
    <row r="795" ht="15.75" customHeight="1">
      <c r="B795" s="89">
        <v>43440.0</v>
      </c>
      <c r="C795" s="57">
        <v>11.1745</v>
      </c>
      <c r="D795" s="16">
        <f t="shared" si="1"/>
        <v>-0.009531086161</v>
      </c>
      <c r="H795" s="89">
        <v>43440.0</v>
      </c>
      <c r="I795" s="57">
        <v>9.34928</v>
      </c>
      <c r="J795" s="16">
        <f t="shared" si="2"/>
        <v>-0.01995216579</v>
      </c>
      <c r="N795" s="89">
        <v>43440.0</v>
      </c>
      <c r="O795" s="57">
        <v>30.45702</v>
      </c>
      <c r="P795" s="16">
        <f t="shared" si="3"/>
        <v>-0.00756132395</v>
      </c>
      <c r="T795" s="89">
        <v>43440.0</v>
      </c>
      <c r="U795" s="57">
        <v>4.587299</v>
      </c>
      <c r="V795" s="16">
        <f t="shared" si="4"/>
        <v>0.02495182795</v>
      </c>
      <c r="Z795" s="89">
        <v>43440.0</v>
      </c>
      <c r="AA795" s="57">
        <v>3.139797</v>
      </c>
      <c r="AB795" s="16">
        <f t="shared" si="5"/>
        <v>0.00982325664</v>
      </c>
      <c r="AF795" s="89">
        <v>43440.0</v>
      </c>
      <c r="AG795" s="57">
        <v>13.76878</v>
      </c>
      <c r="AH795" s="16">
        <f t="shared" si="6"/>
        <v>-0.005750836558</v>
      </c>
      <c r="AL795" s="89">
        <v>43440.0</v>
      </c>
      <c r="AM795" s="57">
        <v>13.45269</v>
      </c>
      <c r="AN795" s="16">
        <f t="shared" si="7"/>
        <v>0.007874080639</v>
      </c>
      <c r="AR795" s="89">
        <v>43440.0</v>
      </c>
      <c r="AS795" s="57">
        <v>2.674465</v>
      </c>
      <c r="AT795" s="16">
        <f t="shared" si="8"/>
        <v>0.003322317714</v>
      </c>
      <c r="AX795" s="89">
        <v>43440.0</v>
      </c>
      <c r="AY795" s="57">
        <v>0.244518</v>
      </c>
      <c r="AZ795" s="16">
        <f t="shared" si="9"/>
        <v>-0.003691570507</v>
      </c>
      <c r="BD795" s="89">
        <v>43440.0</v>
      </c>
      <c r="BE795" s="57">
        <v>0.985044</v>
      </c>
      <c r="BF795" s="16">
        <f t="shared" si="10"/>
        <v>0.05263247883</v>
      </c>
    </row>
    <row r="796" ht="15.75" customHeight="1">
      <c r="B796" s="89">
        <v>43441.0</v>
      </c>
      <c r="C796" s="57">
        <v>11.50606</v>
      </c>
      <c r="D796" s="16">
        <f t="shared" si="1"/>
        <v>0.02967112622</v>
      </c>
      <c r="H796" s="89">
        <v>43441.0</v>
      </c>
      <c r="I796" s="57">
        <v>9.402575</v>
      </c>
      <c r="J796" s="16">
        <f t="shared" si="2"/>
        <v>0.005700438964</v>
      </c>
      <c r="N796" s="89">
        <v>43441.0</v>
      </c>
      <c r="O796" s="57">
        <v>30.18629</v>
      </c>
      <c r="P796" s="16">
        <f t="shared" si="3"/>
        <v>-0.008888919533</v>
      </c>
      <c r="T796" s="89">
        <v>43441.0</v>
      </c>
      <c r="U796" s="57">
        <v>4.578709</v>
      </c>
      <c r="V796" s="16">
        <f t="shared" si="4"/>
        <v>-0.00187256161</v>
      </c>
      <c r="Z796" s="89">
        <v>43441.0</v>
      </c>
      <c r="AA796" s="57">
        <v>3.158123</v>
      </c>
      <c r="AB796" s="16">
        <f t="shared" si="5"/>
        <v>0.005836683072</v>
      </c>
      <c r="AF796" s="89">
        <v>43441.0</v>
      </c>
      <c r="AG796" s="57">
        <v>13.68914</v>
      </c>
      <c r="AH796" s="16">
        <f t="shared" si="6"/>
        <v>-0.005784099971</v>
      </c>
      <c r="AL796" s="89">
        <v>43441.0</v>
      </c>
      <c r="AM796" s="57">
        <v>13.82458</v>
      </c>
      <c r="AN796" s="16">
        <f t="shared" si="7"/>
        <v>0.02764428527</v>
      </c>
      <c r="AR796" s="89">
        <v>43441.0</v>
      </c>
      <c r="AS796" s="57">
        <v>2.701032</v>
      </c>
      <c r="AT796" s="16">
        <f t="shared" si="8"/>
        <v>0.0099335755</v>
      </c>
      <c r="AX796" s="89">
        <v>43441.0</v>
      </c>
      <c r="AY796" s="57">
        <v>0.245726</v>
      </c>
      <c r="AZ796" s="16">
        <f t="shared" si="9"/>
        <v>0.004940331591</v>
      </c>
      <c r="BD796" s="89">
        <v>43441.0</v>
      </c>
      <c r="BE796" s="57">
        <v>1.001461</v>
      </c>
      <c r="BF796" s="16">
        <f t="shared" si="10"/>
        <v>0.01666626059</v>
      </c>
    </row>
    <row r="797" ht="15.75" customHeight="1">
      <c r="B797" s="89">
        <v>43444.0</v>
      </c>
      <c r="C797" s="57">
        <v>11.21034</v>
      </c>
      <c r="D797" s="16">
        <f t="shared" si="1"/>
        <v>-0.02570123917</v>
      </c>
      <c r="H797" s="89">
        <v>43444.0</v>
      </c>
      <c r="I797" s="57">
        <v>9.288372</v>
      </c>
      <c r="J797" s="16">
        <f t="shared" si="2"/>
        <v>-0.01214592811</v>
      </c>
      <c r="N797" s="89">
        <v>43444.0</v>
      </c>
      <c r="O797" s="57">
        <v>29.56748</v>
      </c>
      <c r="P797" s="16">
        <f t="shared" si="3"/>
        <v>-0.02049970367</v>
      </c>
      <c r="T797" s="89">
        <v>43444.0</v>
      </c>
      <c r="U797" s="57">
        <v>4.527165</v>
      </c>
      <c r="V797" s="16">
        <f t="shared" si="4"/>
        <v>-0.01125732166</v>
      </c>
      <c r="Z797" s="89">
        <v>43444.0</v>
      </c>
      <c r="AA797" s="57">
        <v>3.158123</v>
      </c>
      <c r="AB797" s="16">
        <f t="shared" si="5"/>
        <v>0</v>
      </c>
      <c r="AF797" s="89">
        <v>43444.0</v>
      </c>
      <c r="AG797" s="57">
        <v>13.44138</v>
      </c>
      <c r="AH797" s="16">
        <f t="shared" si="6"/>
        <v>-0.01809901864</v>
      </c>
      <c r="AL797" s="89">
        <v>43444.0</v>
      </c>
      <c r="AM797" s="57">
        <v>13.53353</v>
      </c>
      <c r="AN797" s="16">
        <f t="shared" si="7"/>
        <v>-0.02105308082</v>
      </c>
      <c r="AR797" s="89">
        <v>43444.0</v>
      </c>
      <c r="AS797" s="57">
        <v>2.656753</v>
      </c>
      <c r="AT797" s="16">
        <f t="shared" si="8"/>
        <v>-0.01639336372</v>
      </c>
      <c r="AX797" s="89">
        <v>43444.0</v>
      </c>
      <c r="AY797" s="57">
        <v>0.239682</v>
      </c>
      <c r="AZ797" s="16">
        <f t="shared" si="9"/>
        <v>-0.02459650179</v>
      </c>
      <c r="BD797" s="89">
        <v>43444.0</v>
      </c>
      <c r="BE797" s="57">
        <v>1.042505</v>
      </c>
      <c r="BF797" s="16">
        <f t="shared" si="10"/>
        <v>0.0409841222</v>
      </c>
    </row>
    <row r="798" ht="15.75" customHeight="1">
      <c r="B798" s="89">
        <v>43445.0</v>
      </c>
      <c r="C798" s="57">
        <v>10.97735</v>
      </c>
      <c r="D798" s="16">
        <f t="shared" si="1"/>
        <v>-0.02078349096</v>
      </c>
      <c r="H798" s="89">
        <v>43445.0</v>
      </c>
      <c r="I798" s="57">
        <v>9.250305</v>
      </c>
      <c r="J798" s="16">
        <f t="shared" si="2"/>
        <v>-0.004098350066</v>
      </c>
      <c r="N798" s="89">
        <v>43445.0</v>
      </c>
      <c r="O798" s="57">
        <v>29.68351</v>
      </c>
      <c r="P798" s="16">
        <f t="shared" si="3"/>
        <v>0.003924243798</v>
      </c>
      <c r="T798" s="89">
        <v>43445.0</v>
      </c>
      <c r="U798" s="57">
        <v>4.475624</v>
      </c>
      <c r="V798" s="16">
        <f t="shared" si="4"/>
        <v>-0.01138482914</v>
      </c>
      <c r="Z798" s="89">
        <v>43445.0</v>
      </c>
      <c r="AA798" s="57">
        <v>3.176449</v>
      </c>
      <c r="AB798" s="16">
        <f t="shared" si="5"/>
        <v>0.005802813887</v>
      </c>
      <c r="AF798" s="89">
        <v>43445.0</v>
      </c>
      <c r="AG798" s="57">
        <v>13.68914</v>
      </c>
      <c r="AH798" s="16">
        <f t="shared" si="6"/>
        <v>0.01843263117</v>
      </c>
      <c r="AL798" s="89">
        <v>43445.0</v>
      </c>
      <c r="AM798" s="57">
        <v>13.77607</v>
      </c>
      <c r="AN798" s="16">
        <f t="shared" si="7"/>
        <v>0.01792141444</v>
      </c>
      <c r="AR798" s="89">
        <v>43445.0</v>
      </c>
      <c r="AS798" s="57">
        <v>2.585907</v>
      </c>
      <c r="AT798" s="16">
        <f t="shared" si="8"/>
        <v>-0.02666638562</v>
      </c>
      <c r="AX798" s="89">
        <v>43445.0</v>
      </c>
      <c r="AY798" s="57">
        <v>0.238171</v>
      </c>
      <c r="AZ798" s="16">
        <f t="shared" si="9"/>
        <v>-0.00630418638</v>
      </c>
      <c r="BD798" s="89">
        <v>43445.0</v>
      </c>
      <c r="BE798" s="57">
        <v>1.034296</v>
      </c>
      <c r="BF798" s="16">
        <f t="shared" si="10"/>
        <v>-0.007874302761</v>
      </c>
    </row>
    <row r="799" ht="15.75" customHeight="1">
      <c r="B799" s="89">
        <v>43446.0</v>
      </c>
      <c r="C799" s="57">
        <v>10.78021</v>
      </c>
      <c r="D799" s="16">
        <f t="shared" si="1"/>
        <v>-0.01795879698</v>
      </c>
      <c r="H799" s="89">
        <v>43446.0</v>
      </c>
      <c r="I799" s="57">
        <v>9.577682</v>
      </c>
      <c r="J799" s="16">
        <f t="shared" si="2"/>
        <v>0.03539094116</v>
      </c>
      <c r="N799" s="89">
        <v>43446.0</v>
      </c>
      <c r="O799" s="57">
        <v>29.70285</v>
      </c>
      <c r="P799" s="16">
        <f t="shared" si="3"/>
        <v>0.0006515401986</v>
      </c>
      <c r="T799" s="89">
        <v>43446.0</v>
      </c>
      <c r="U799" s="57">
        <v>4.527165</v>
      </c>
      <c r="V799" s="16">
        <f t="shared" si="4"/>
        <v>0.0115159361</v>
      </c>
      <c r="Z799" s="89">
        <v>43446.0</v>
      </c>
      <c r="AA799" s="57">
        <v>3.12758</v>
      </c>
      <c r="AB799" s="16">
        <f t="shared" si="5"/>
        <v>-0.01538478974</v>
      </c>
      <c r="AF799" s="89">
        <v>43446.0</v>
      </c>
      <c r="AG799" s="57">
        <v>13.45907</v>
      </c>
      <c r="AH799" s="16">
        <f t="shared" si="6"/>
        <v>-0.01680675338</v>
      </c>
      <c r="AL799" s="89">
        <v>43446.0</v>
      </c>
      <c r="AM799" s="57">
        <v>13.45269</v>
      </c>
      <c r="AN799" s="16">
        <f t="shared" si="7"/>
        <v>-0.02347403868</v>
      </c>
      <c r="AR799" s="89">
        <v>43446.0</v>
      </c>
      <c r="AS799" s="57">
        <v>2.506204</v>
      </c>
      <c r="AT799" s="16">
        <f t="shared" si="8"/>
        <v>-0.03082206746</v>
      </c>
      <c r="AX799" s="89">
        <v>43446.0</v>
      </c>
      <c r="AY799" s="57">
        <v>0.230917</v>
      </c>
      <c r="AZ799" s="16">
        <f t="shared" si="9"/>
        <v>-0.03045710855</v>
      </c>
      <c r="BD799" s="89">
        <v>43446.0</v>
      </c>
      <c r="BE799" s="57">
        <v>1.091757</v>
      </c>
      <c r="BF799" s="16">
        <f t="shared" si="10"/>
        <v>0.05555566298</v>
      </c>
    </row>
    <row r="800" ht="15.75" customHeight="1">
      <c r="B800" s="89">
        <v>43447.0</v>
      </c>
      <c r="C800" s="57">
        <v>10.82501</v>
      </c>
      <c r="D800" s="16">
        <f t="shared" si="1"/>
        <v>0.004155763199</v>
      </c>
      <c r="H800" s="89">
        <v>43447.0</v>
      </c>
      <c r="I800" s="57">
        <v>9.501548</v>
      </c>
      <c r="J800" s="16">
        <f t="shared" si="2"/>
        <v>-0.007949105013</v>
      </c>
      <c r="N800" s="89">
        <v>43447.0</v>
      </c>
      <c r="O800" s="57">
        <v>28.98735</v>
      </c>
      <c r="P800" s="16">
        <f t="shared" si="3"/>
        <v>-0.02408859756</v>
      </c>
      <c r="T800" s="89">
        <v>43447.0</v>
      </c>
      <c r="U800" s="57">
        <v>4.750517</v>
      </c>
      <c r="V800" s="16">
        <f t="shared" si="4"/>
        <v>0.04933595307</v>
      </c>
      <c r="Z800" s="89">
        <v>43447.0</v>
      </c>
      <c r="AA800" s="57">
        <v>3.158123</v>
      </c>
      <c r="AB800" s="16">
        <f t="shared" si="5"/>
        <v>0.00976569744</v>
      </c>
      <c r="AF800" s="89">
        <v>43447.0</v>
      </c>
      <c r="AG800" s="57">
        <v>13.78648</v>
      </c>
      <c r="AH800" s="16">
        <f t="shared" si="6"/>
        <v>0.02432634647</v>
      </c>
      <c r="AL800" s="89">
        <v>43447.0</v>
      </c>
      <c r="AM800" s="57">
        <v>13.46886</v>
      </c>
      <c r="AN800" s="16">
        <f t="shared" si="7"/>
        <v>0.001201990085</v>
      </c>
      <c r="AR800" s="89">
        <v>43447.0</v>
      </c>
      <c r="AS800" s="57">
        <v>2.515059</v>
      </c>
      <c r="AT800" s="16">
        <f t="shared" si="8"/>
        <v>0.003533231932</v>
      </c>
      <c r="AX800" s="89">
        <v>43447.0</v>
      </c>
      <c r="AY800" s="57">
        <v>0.23001</v>
      </c>
      <c r="AZ800" s="16">
        <f t="shared" si="9"/>
        <v>-0.00392781822</v>
      </c>
      <c r="BD800" s="89">
        <v>43447.0</v>
      </c>
      <c r="BE800" s="57">
        <v>1.132801</v>
      </c>
      <c r="BF800" s="16">
        <f t="shared" si="10"/>
        <v>0.03759444638</v>
      </c>
    </row>
    <row r="801" ht="15.75" customHeight="1">
      <c r="B801" s="89">
        <v>43448.0</v>
      </c>
      <c r="C801" s="57">
        <v>11.04008</v>
      </c>
      <c r="D801" s="16">
        <f t="shared" si="1"/>
        <v>0.01986788003</v>
      </c>
      <c r="H801" s="89">
        <v>43448.0</v>
      </c>
      <c r="I801" s="57">
        <v>9.372121</v>
      </c>
      <c r="J801" s="16">
        <f t="shared" si="2"/>
        <v>-0.01362167512</v>
      </c>
      <c r="N801" s="89">
        <v>43448.0</v>
      </c>
      <c r="O801" s="57">
        <v>28.89066</v>
      </c>
      <c r="P801" s="16">
        <f t="shared" si="3"/>
        <v>-0.00333559294</v>
      </c>
      <c r="T801" s="89">
        <v>43448.0</v>
      </c>
      <c r="U801" s="57">
        <v>4.578709</v>
      </c>
      <c r="V801" s="16">
        <f t="shared" si="4"/>
        <v>-0.03616616886</v>
      </c>
      <c r="Z801" s="89">
        <v>43448.0</v>
      </c>
      <c r="AA801" s="57">
        <v>3.237534</v>
      </c>
      <c r="AB801" s="16">
        <f t="shared" si="5"/>
        <v>0.0251449991</v>
      </c>
      <c r="AF801" s="89">
        <v>43448.0</v>
      </c>
      <c r="AG801" s="57">
        <v>13.79533</v>
      </c>
      <c r="AH801" s="16">
        <f t="shared" si="6"/>
        <v>0.0006419332563</v>
      </c>
      <c r="AL801" s="89">
        <v>43448.0</v>
      </c>
      <c r="AM801" s="57">
        <v>13.21015</v>
      </c>
      <c r="AN801" s="16">
        <f t="shared" si="7"/>
        <v>-0.01920801018</v>
      </c>
      <c r="AR801" s="89">
        <v>43448.0</v>
      </c>
      <c r="AS801" s="57">
        <v>2.453068</v>
      </c>
      <c r="AT801" s="16">
        <f t="shared" si="8"/>
        <v>-0.02464793072</v>
      </c>
      <c r="AX801" s="89">
        <v>43448.0</v>
      </c>
      <c r="AY801" s="57">
        <v>0.223662</v>
      </c>
      <c r="AZ801" s="16">
        <f t="shared" si="9"/>
        <v>-0.02759880005</v>
      </c>
      <c r="BD801" s="89">
        <v>43448.0</v>
      </c>
      <c r="BE801" s="57">
        <v>1.132801</v>
      </c>
      <c r="BF801" s="16">
        <f t="shared" si="10"/>
        <v>0</v>
      </c>
    </row>
    <row r="802" ht="15.75" customHeight="1">
      <c r="B802" s="89">
        <v>43451.0</v>
      </c>
      <c r="C802" s="57">
        <v>11.18346</v>
      </c>
      <c r="D802" s="16">
        <f t="shared" si="1"/>
        <v>0.01298722473</v>
      </c>
      <c r="H802" s="89">
        <v>43451.0</v>
      </c>
      <c r="I802" s="57">
        <v>9.362671</v>
      </c>
      <c r="J802" s="16">
        <f t="shared" si="2"/>
        <v>-0.001008309645</v>
      </c>
      <c r="N802" s="89">
        <v>43451.0</v>
      </c>
      <c r="O802" s="57">
        <v>28.25251</v>
      </c>
      <c r="P802" s="16">
        <f t="shared" si="3"/>
        <v>-0.0220884535</v>
      </c>
      <c r="T802" s="89">
        <v>43451.0</v>
      </c>
      <c r="U802" s="57">
        <v>4.570119</v>
      </c>
      <c r="V802" s="16">
        <f t="shared" si="4"/>
        <v>-0.001876074675</v>
      </c>
      <c r="Z802" s="89">
        <v>43451.0</v>
      </c>
      <c r="AA802" s="57">
        <v>3.225317</v>
      </c>
      <c r="AB802" s="16">
        <f t="shared" si="5"/>
        <v>-0.003773551104</v>
      </c>
      <c r="AF802" s="89">
        <v>43451.0</v>
      </c>
      <c r="AG802" s="57">
        <v>13.52986</v>
      </c>
      <c r="AH802" s="16">
        <f t="shared" si="6"/>
        <v>-0.01924346862</v>
      </c>
      <c r="AL802" s="89">
        <v>43451.0</v>
      </c>
      <c r="AM802" s="57">
        <v>13.16973</v>
      </c>
      <c r="AN802" s="16">
        <f t="shared" si="7"/>
        <v>-0.003059768436</v>
      </c>
      <c r="AR802" s="89">
        <v>43451.0</v>
      </c>
      <c r="AS802" s="57">
        <v>2.40879</v>
      </c>
      <c r="AT802" s="16">
        <f t="shared" si="8"/>
        <v>-0.01805004998</v>
      </c>
      <c r="AX802" s="89">
        <v>43451.0</v>
      </c>
      <c r="AY802" s="57">
        <v>0.218826</v>
      </c>
      <c r="AZ802" s="16">
        <f t="shared" si="9"/>
        <v>-0.02162191163</v>
      </c>
      <c r="BD802" s="89">
        <v>43451.0</v>
      </c>
      <c r="BE802" s="57">
        <v>1.14101</v>
      </c>
      <c r="BF802" s="16">
        <f t="shared" si="10"/>
        <v>0.007246639083</v>
      </c>
    </row>
    <row r="803" ht="15.75" customHeight="1">
      <c r="B803" s="89">
        <v>43452.0</v>
      </c>
      <c r="C803" s="57">
        <v>10.95943</v>
      </c>
      <c r="D803" s="16">
        <f t="shared" si="1"/>
        <v>-0.02003226193</v>
      </c>
      <c r="H803" s="89">
        <v>43452.0</v>
      </c>
      <c r="I803" s="57">
        <v>9.393854</v>
      </c>
      <c r="J803" s="16">
        <f t="shared" si="2"/>
        <v>0.003330566673</v>
      </c>
      <c r="N803" s="89">
        <v>43452.0</v>
      </c>
      <c r="O803" s="57">
        <v>27.94311</v>
      </c>
      <c r="P803" s="16">
        <f t="shared" si="3"/>
        <v>-0.01095123938</v>
      </c>
      <c r="T803" s="89">
        <v>43452.0</v>
      </c>
      <c r="U803" s="57">
        <v>4.484213</v>
      </c>
      <c r="V803" s="16">
        <f t="shared" si="4"/>
        <v>-0.01879732235</v>
      </c>
      <c r="Z803" s="89">
        <v>43452.0</v>
      </c>
      <c r="AA803" s="57">
        <v>3.231426</v>
      </c>
      <c r="AB803" s="16">
        <f t="shared" si="5"/>
        <v>0.001894077388</v>
      </c>
      <c r="AF803" s="89">
        <v>43452.0</v>
      </c>
      <c r="AG803" s="57">
        <v>13.52986</v>
      </c>
      <c r="AH803" s="16">
        <f t="shared" si="6"/>
        <v>0</v>
      </c>
      <c r="AL803" s="89">
        <v>43452.0</v>
      </c>
      <c r="AM803" s="57">
        <v>13.39609</v>
      </c>
      <c r="AN803" s="16">
        <f t="shared" si="7"/>
        <v>0.01718789983</v>
      </c>
      <c r="AR803" s="89">
        <v>43452.0</v>
      </c>
      <c r="AS803" s="57">
        <v>2.453068</v>
      </c>
      <c r="AT803" s="16">
        <f t="shared" si="8"/>
        <v>0.01838184317</v>
      </c>
      <c r="AX803" s="89">
        <v>43452.0</v>
      </c>
      <c r="AY803" s="57">
        <v>0.22064</v>
      </c>
      <c r="AZ803" s="16">
        <f t="shared" si="9"/>
        <v>0.008289691353</v>
      </c>
      <c r="BD803" s="89">
        <v>43452.0</v>
      </c>
      <c r="BE803" s="57">
        <v>1.206679</v>
      </c>
      <c r="BF803" s="16">
        <f t="shared" si="10"/>
        <v>0.05755339568</v>
      </c>
    </row>
    <row r="804" ht="15.75" customHeight="1">
      <c r="B804" s="89">
        <v>43453.0</v>
      </c>
      <c r="C804" s="57">
        <v>11.00423</v>
      </c>
      <c r="D804" s="16">
        <f t="shared" si="1"/>
        <v>0.004087803837</v>
      </c>
      <c r="H804" s="89">
        <v>43453.0</v>
      </c>
      <c r="I804" s="57">
        <v>9.502994</v>
      </c>
      <c r="J804" s="16">
        <f t="shared" si="2"/>
        <v>0.01161823465</v>
      </c>
      <c r="N804" s="89">
        <v>43453.0</v>
      </c>
      <c r="O804" s="57">
        <v>29.87688</v>
      </c>
      <c r="P804" s="16">
        <f t="shared" si="3"/>
        <v>0.06920382162</v>
      </c>
      <c r="T804" s="89">
        <v>43453.0</v>
      </c>
      <c r="U804" s="57">
        <v>4.578709</v>
      </c>
      <c r="V804" s="16">
        <f t="shared" si="4"/>
        <v>0.02107304002</v>
      </c>
      <c r="Z804" s="89">
        <v>43453.0</v>
      </c>
      <c r="AA804" s="57">
        <v>3.17034</v>
      </c>
      <c r="AB804" s="16">
        <f t="shared" si="5"/>
        <v>-0.01890372857</v>
      </c>
      <c r="AF804" s="89">
        <v>43453.0</v>
      </c>
      <c r="AG804" s="57">
        <v>13.75993</v>
      </c>
      <c r="AH804" s="16">
        <f t="shared" si="6"/>
        <v>0.01700461054</v>
      </c>
      <c r="AL804" s="89">
        <v>43453.0</v>
      </c>
      <c r="AM804" s="57">
        <v>13.89734</v>
      </c>
      <c r="AN804" s="16">
        <f t="shared" si="7"/>
        <v>0.03741763455</v>
      </c>
      <c r="AR804" s="89">
        <v>43453.0</v>
      </c>
      <c r="AS804" s="57">
        <v>2.479636</v>
      </c>
      <c r="AT804" s="16">
        <f t="shared" si="8"/>
        <v>0.01083051917</v>
      </c>
      <c r="AX804" s="89">
        <v>43453.0</v>
      </c>
      <c r="AY804" s="57">
        <v>0.226988</v>
      </c>
      <c r="AZ804" s="16">
        <f t="shared" si="9"/>
        <v>0.02877084844</v>
      </c>
      <c r="BD804" s="89">
        <v>43453.0</v>
      </c>
      <c r="BE804" s="57">
        <v>1.231305</v>
      </c>
      <c r="BF804" s="16">
        <f t="shared" si="10"/>
        <v>0.0204080787</v>
      </c>
    </row>
    <row r="805" ht="15.75" customHeight="1">
      <c r="B805" s="89">
        <v>43454.0</v>
      </c>
      <c r="C805" s="57">
        <v>10.8967</v>
      </c>
      <c r="D805" s="16">
        <f t="shared" si="1"/>
        <v>-0.009771696884</v>
      </c>
      <c r="H805" s="89">
        <v>43454.0</v>
      </c>
      <c r="I805" s="57">
        <v>9.354873</v>
      </c>
      <c r="J805" s="16">
        <f t="shared" si="2"/>
        <v>-0.01558677192</v>
      </c>
      <c r="N805" s="89">
        <v>43454.0</v>
      </c>
      <c r="O805" s="57">
        <v>29.97357</v>
      </c>
      <c r="P805" s="16">
        <f t="shared" si="3"/>
        <v>0.0032362817</v>
      </c>
      <c r="T805" s="89">
        <v>43454.0</v>
      </c>
      <c r="U805" s="57">
        <v>4.61307</v>
      </c>
      <c r="V805" s="16">
        <f t="shared" si="4"/>
        <v>0.007504517103</v>
      </c>
      <c r="Z805" s="89">
        <v>43454.0</v>
      </c>
      <c r="AA805" s="57">
        <v>3.243642</v>
      </c>
      <c r="AB805" s="16">
        <f t="shared" si="5"/>
        <v>0.02312117943</v>
      </c>
      <c r="AF805" s="89">
        <v>43454.0</v>
      </c>
      <c r="AG805" s="57">
        <v>13.92806</v>
      </c>
      <c r="AH805" s="16">
        <f t="shared" si="6"/>
        <v>0.01221881216</v>
      </c>
      <c r="AL805" s="89">
        <v>43454.0</v>
      </c>
      <c r="AM805" s="57">
        <v>13.82458</v>
      </c>
      <c r="AN805" s="16">
        <f t="shared" si="7"/>
        <v>-0.005235534282</v>
      </c>
      <c r="AR805" s="89">
        <v>43454.0</v>
      </c>
      <c r="AS805" s="57">
        <v>2.453068</v>
      </c>
      <c r="AT805" s="16">
        <f t="shared" si="8"/>
        <v>-0.01071447583</v>
      </c>
      <c r="AX805" s="89">
        <v>43454.0</v>
      </c>
      <c r="AY805" s="57">
        <v>0.223058</v>
      </c>
      <c r="AZ805" s="16">
        <f t="shared" si="9"/>
        <v>-0.01731369059</v>
      </c>
      <c r="BD805" s="89">
        <v>43454.0</v>
      </c>
      <c r="BE805" s="57">
        <v>1.239514</v>
      </c>
      <c r="BF805" s="16">
        <f t="shared" si="10"/>
        <v>0.006666910311</v>
      </c>
    </row>
    <row r="806" ht="15.75" customHeight="1">
      <c r="B806" s="89">
        <v>43455.0</v>
      </c>
      <c r="C806" s="57">
        <v>10.68163</v>
      </c>
      <c r="D806" s="16">
        <f t="shared" si="1"/>
        <v>-0.01973716813</v>
      </c>
      <c r="H806" s="89">
        <v>43455.0</v>
      </c>
      <c r="I806" s="57">
        <v>9.339282</v>
      </c>
      <c r="J806" s="16">
        <f t="shared" si="2"/>
        <v>-0.001666618029</v>
      </c>
      <c r="N806" s="89">
        <v>43455.0</v>
      </c>
      <c r="O806" s="57">
        <v>29.56748</v>
      </c>
      <c r="P806" s="16">
        <f t="shared" si="3"/>
        <v>-0.01354826936</v>
      </c>
      <c r="T806" s="89">
        <v>43455.0</v>
      </c>
      <c r="U806" s="57">
        <v>4.484213</v>
      </c>
      <c r="V806" s="16">
        <f t="shared" si="4"/>
        <v>-0.02793302508</v>
      </c>
      <c r="Z806" s="89">
        <v>43455.0</v>
      </c>
      <c r="AA806" s="57">
        <v>3.182557</v>
      </c>
      <c r="AB806" s="16">
        <f t="shared" si="5"/>
        <v>-0.01883222624</v>
      </c>
      <c r="AF806" s="89">
        <v>43455.0</v>
      </c>
      <c r="AG806" s="57">
        <v>13.71569</v>
      </c>
      <c r="AH806" s="16">
        <f t="shared" si="6"/>
        <v>-0.01524763679</v>
      </c>
      <c r="AL806" s="89">
        <v>43455.0</v>
      </c>
      <c r="AM806" s="57">
        <v>13.88117</v>
      </c>
      <c r="AN806" s="16">
        <f t="shared" si="7"/>
        <v>0.00409343358</v>
      </c>
      <c r="AR806" s="89">
        <v>43455.0</v>
      </c>
      <c r="AS806" s="57">
        <v>2.461925</v>
      </c>
      <c r="AT806" s="16">
        <f t="shared" si="8"/>
        <v>0.00361058071</v>
      </c>
      <c r="AX806" s="89">
        <v>43455.0</v>
      </c>
      <c r="AY806" s="57">
        <v>0.222152</v>
      </c>
      <c r="AZ806" s="16">
        <f t="shared" si="9"/>
        <v>-0.004061723857</v>
      </c>
      <c r="BD806" s="89">
        <v>43455.0</v>
      </c>
      <c r="BE806" s="57">
        <v>1.149218</v>
      </c>
      <c r="BF806" s="16">
        <f t="shared" si="10"/>
        <v>-0.07284790652</v>
      </c>
    </row>
    <row r="807" ht="15.75" customHeight="1">
      <c r="B807" s="89">
        <v>43458.0</v>
      </c>
      <c r="C807" s="57">
        <v>10.50241</v>
      </c>
      <c r="D807" s="16">
        <f t="shared" si="1"/>
        <v>-0.01677833814</v>
      </c>
      <c r="H807" s="89">
        <v>43458.0</v>
      </c>
      <c r="I807" s="57">
        <v>9.557563</v>
      </c>
      <c r="J807" s="16">
        <f t="shared" si="2"/>
        <v>0.02337235346</v>
      </c>
      <c r="N807" s="89">
        <v>43458.0</v>
      </c>
      <c r="O807" s="57">
        <v>29.6255</v>
      </c>
      <c r="P807" s="16">
        <f t="shared" si="3"/>
        <v>0.001962291003</v>
      </c>
      <c r="T807" s="89">
        <v>43458.0</v>
      </c>
      <c r="U807" s="57">
        <v>4.4069</v>
      </c>
      <c r="V807" s="16">
        <f t="shared" si="4"/>
        <v>-0.01724115246</v>
      </c>
      <c r="Z807" s="89">
        <v>43458.0</v>
      </c>
      <c r="AA807" s="57">
        <v>3.12758</v>
      </c>
      <c r="AB807" s="16">
        <f t="shared" si="5"/>
        <v>-0.01727447458</v>
      </c>
      <c r="AF807" s="89">
        <v>43458.0</v>
      </c>
      <c r="AG807" s="57">
        <v>13.67145</v>
      </c>
      <c r="AH807" s="16">
        <f t="shared" si="6"/>
        <v>-0.003225503055</v>
      </c>
      <c r="AL807" s="89">
        <v>43458.0</v>
      </c>
      <c r="AM807" s="57">
        <v>14.2854</v>
      </c>
      <c r="AN807" s="16">
        <f t="shared" si="7"/>
        <v>0.02912074414</v>
      </c>
      <c r="AR807" s="89">
        <v>43458.0</v>
      </c>
      <c r="AS807" s="57">
        <v>2.515059</v>
      </c>
      <c r="AT807" s="16">
        <f t="shared" si="8"/>
        <v>0.0215822984</v>
      </c>
      <c r="AX807" s="89">
        <v>43458.0</v>
      </c>
      <c r="AY807" s="57">
        <v>0.223662</v>
      </c>
      <c r="AZ807" s="16">
        <f t="shared" si="9"/>
        <v>0.006797147899</v>
      </c>
      <c r="BD807" s="89">
        <v>43458.0</v>
      </c>
      <c r="BE807" s="57">
        <v>1.067132</v>
      </c>
      <c r="BF807" s="16">
        <f t="shared" si="10"/>
        <v>-0.07142770127</v>
      </c>
    </row>
    <row r="808" ht="15.75" customHeight="1">
      <c r="B808" s="89">
        <v>43459.0</v>
      </c>
      <c r="C808" s="57">
        <v>10.33215</v>
      </c>
      <c r="D808" s="16">
        <f t="shared" si="1"/>
        <v>-0.01621151717</v>
      </c>
      <c r="H808" s="89">
        <v>43459.0</v>
      </c>
      <c r="I808" s="57">
        <v>9.651114</v>
      </c>
      <c r="J808" s="16">
        <f t="shared" si="2"/>
        <v>0.009788164619</v>
      </c>
      <c r="N808" s="89">
        <v>43459.0</v>
      </c>
      <c r="O808" s="57">
        <v>29.35477</v>
      </c>
      <c r="P808" s="16">
        <f t="shared" si="3"/>
        <v>-0.009138411166</v>
      </c>
      <c r="T808" s="89">
        <v>43459.0</v>
      </c>
      <c r="U808" s="57">
        <v>4.415491</v>
      </c>
      <c r="V808" s="16">
        <f t="shared" si="4"/>
        <v>0.001949442919</v>
      </c>
      <c r="Z808" s="89">
        <v>43459.0</v>
      </c>
      <c r="AA808" s="57">
        <v>3.08482</v>
      </c>
      <c r="AB808" s="16">
        <f t="shared" si="5"/>
        <v>-0.01367191247</v>
      </c>
      <c r="AF808" s="89">
        <v>43459.0</v>
      </c>
      <c r="AG808" s="57">
        <v>13.60066</v>
      </c>
      <c r="AH808" s="16">
        <f t="shared" si="6"/>
        <v>-0.005177943817</v>
      </c>
      <c r="AL808" s="89">
        <v>43459.0</v>
      </c>
      <c r="AM808" s="57">
        <v>14.13179</v>
      </c>
      <c r="AN808" s="16">
        <f t="shared" si="7"/>
        <v>-0.01075293656</v>
      </c>
      <c r="AR808" s="89">
        <v>43459.0</v>
      </c>
      <c r="AS808" s="57">
        <v>2.488492</v>
      </c>
      <c r="AT808" s="16">
        <f t="shared" si="8"/>
        <v>-0.01056317168</v>
      </c>
      <c r="AX808" s="89">
        <v>43459.0</v>
      </c>
      <c r="AY808" s="57">
        <v>0.225476</v>
      </c>
      <c r="AZ808" s="16">
        <f t="shared" si="9"/>
        <v>0.008110452379</v>
      </c>
      <c r="BD808" s="89">
        <v>43459.0</v>
      </c>
      <c r="BE808" s="57">
        <v>1.001461</v>
      </c>
      <c r="BF808" s="16">
        <f t="shared" si="10"/>
        <v>-0.0615397158</v>
      </c>
    </row>
    <row r="809" ht="15.75" customHeight="1">
      <c r="B809" s="89">
        <v>43460.0</v>
      </c>
      <c r="C809" s="57">
        <v>10.38592</v>
      </c>
      <c r="D809" s="16">
        <f t="shared" si="1"/>
        <v>0.005204144346</v>
      </c>
      <c r="H809" s="89">
        <v>43460.0</v>
      </c>
      <c r="I809" s="57">
        <v>9.604337</v>
      </c>
      <c r="J809" s="16">
        <f t="shared" si="2"/>
        <v>-0.004846797997</v>
      </c>
      <c r="N809" s="89">
        <v>43460.0</v>
      </c>
      <c r="O809" s="57">
        <v>29.3741</v>
      </c>
      <c r="P809" s="16">
        <f t="shared" si="3"/>
        <v>0.0006584960468</v>
      </c>
      <c r="T809" s="89">
        <v>43460.0</v>
      </c>
      <c r="U809" s="57">
        <v>4.509984</v>
      </c>
      <c r="V809" s="16">
        <f t="shared" si="4"/>
        <v>0.02140033804</v>
      </c>
      <c r="Z809" s="89">
        <v>43460.0</v>
      </c>
      <c r="AA809" s="57">
        <v>3.078712</v>
      </c>
      <c r="AB809" s="16">
        <f t="shared" si="5"/>
        <v>-0.001980018283</v>
      </c>
      <c r="AF809" s="89">
        <v>43460.0</v>
      </c>
      <c r="AG809" s="57">
        <v>13.67145</v>
      </c>
      <c r="AH809" s="16">
        <f t="shared" si="6"/>
        <v>0.005204894468</v>
      </c>
      <c r="AL809" s="89">
        <v>43460.0</v>
      </c>
      <c r="AM809" s="57">
        <v>14.26923</v>
      </c>
      <c r="AN809" s="16">
        <f t="shared" si="7"/>
        <v>0.009725590318</v>
      </c>
      <c r="AR809" s="89">
        <v>43460.0</v>
      </c>
      <c r="AS809" s="57">
        <v>2.515059</v>
      </c>
      <c r="AT809" s="16">
        <f t="shared" si="8"/>
        <v>0.0106759435</v>
      </c>
      <c r="AX809" s="89">
        <v>43460.0</v>
      </c>
      <c r="AY809" s="57">
        <v>0.228196</v>
      </c>
      <c r="AZ809" s="16">
        <f t="shared" si="9"/>
        <v>0.01206336816</v>
      </c>
      <c r="BD809" s="89">
        <v>43460.0</v>
      </c>
      <c r="BE809" s="57">
        <v>1.034296</v>
      </c>
      <c r="BF809" s="16">
        <f t="shared" si="10"/>
        <v>0.03278709805</v>
      </c>
    </row>
    <row r="810" ht="15.75" customHeight="1">
      <c r="B810" s="89">
        <v>43461.0</v>
      </c>
      <c r="C810" s="57">
        <v>10.43072</v>
      </c>
      <c r="D810" s="16">
        <f t="shared" si="1"/>
        <v>0.004313532167</v>
      </c>
      <c r="H810" s="89">
        <v>43461.0</v>
      </c>
      <c r="I810" s="57">
        <v>9.331489</v>
      </c>
      <c r="J810" s="16">
        <f t="shared" si="2"/>
        <v>-0.02840883238</v>
      </c>
      <c r="N810" s="89">
        <v>43461.0</v>
      </c>
      <c r="O810" s="57">
        <v>29.52881</v>
      </c>
      <c r="P810" s="16">
        <f t="shared" si="3"/>
        <v>0.005266884773</v>
      </c>
      <c r="T810" s="89">
        <v>43461.0</v>
      </c>
      <c r="U810" s="57">
        <v>4.638841</v>
      </c>
      <c r="V810" s="16">
        <f t="shared" si="4"/>
        <v>0.02857149826</v>
      </c>
      <c r="Z810" s="89">
        <v>43461.0</v>
      </c>
      <c r="AA810" s="57">
        <v>3.060386</v>
      </c>
      <c r="AB810" s="16">
        <f t="shared" si="5"/>
        <v>-0.005952489223</v>
      </c>
      <c r="AF810" s="89">
        <v>43461.0</v>
      </c>
      <c r="AG810" s="57">
        <v>13.75109</v>
      </c>
      <c r="AH810" s="16">
        <f t="shared" si="6"/>
        <v>0.005825278226</v>
      </c>
      <c r="AL810" s="89">
        <v>43461.0</v>
      </c>
      <c r="AM810" s="57">
        <v>14.06711</v>
      </c>
      <c r="AN810" s="16">
        <f t="shared" si="7"/>
        <v>-0.0141647447</v>
      </c>
      <c r="AR810" s="89">
        <v>43461.0</v>
      </c>
      <c r="AS810" s="57">
        <v>2.488492</v>
      </c>
      <c r="AT810" s="16">
        <f t="shared" si="8"/>
        <v>-0.01056317168</v>
      </c>
      <c r="AX810" s="89">
        <v>43461.0</v>
      </c>
      <c r="AY810" s="57">
        <v>0.226383</v>
      </c>
      <c r="AZ810" s="16">
        <f t="shared" si="9"/>
        <v>-0.007944924539</v>
      </c>
      <c r="BD810" s="89">
        <v>43461.0</v>
      </c>
      <c r="BE810" s="57">
        <v>1.026087</v>
      </c>
      <c r="BF810" s="16">
        <f t="shared" si="10"/>
        <v>-0.007936799524</v>
      </c>
    </row>
    <row r="811" ht="15.75" customHeight="1">
      <c r="B811" s="89">
        <v>43462.0</v>
      </c>
      <c r="C811" s="57">
        <v>10.55618</v>
      </c>
      <c r="D811" s="16">
        <f t="shared" si="1"/>
        <v>0.01202793288</v>
      </c>
      <c r="H811" s="89">
        <v>43462.0</v>
      </c>
      <c r="I811" s="57">
        <v>9.354873</v>
      </c>
      <c r="J811" s="16">
        <f t="shared" si="2"/>
        <v>0.00250592376</v>
      </c>
      <c r="N811" s="89">
        <v>43462.0</v>
      </c>
      <c r="O811" s="57">
        <v>28.98735</v>
      </c>
      <c r="P811" s="16">
        <f t="shared" si="3"/>
        <v>-0.01833666849</v>
      </c>
      <c r="T811" s="89">
        <v>43462.0</v>
      </c>
      <c r="U811" s="57">
        <v>4.819241</v>
      </c>
      <c r="V811" s="16">
        <f t="shared" si="4"/>
        <v>0.03888902422</v>
      </c>
      <c r="Z811" s="89">
        <v>43462.0</v>
      </c>
      <c r="AA811" s="57">
        <v>3.066494</v>
      </c>
      <c r="AB811" s="16">
        <f t="shared" si="5"/>
        <v>0.00199582667</v>
      </c>
      <c r="AF811" s="89">
        <v>43462.0</v>
      </c>
      <c r="AG811" s="57">
        <v>13.73339</v>
      </c>
      <c r="AH811" s="16">
        <f t="shared" si="6"/>
        <v>-0.00128717069</v>
      </c>
      <c r="AL811" s="89">
        <v>43462.0</v>
      </c>
      <c r="AM811" s="57">
        <v>14.05903</v>
      </c>
      <c r="AN811" s="16">
        <f t="shared" si="7"/>
        <v>-0.0005743894801</v>
      </c>
      <c r="AR811" s="89">
        <v>43462.0</v>
      </c>
      <c r="AS811" s="57">
        <v>2.47078</v>
      </c>
      <c r="AT811" s="16">
        <f t="shared" si="8"/>
        <v>-0.007117563569</v>
      </c>
      <c r="AX811" s="89">
        <v>43462.0</v>
      </c>
      <c r="AY811" s="57">
        <v>0.224872</v>
      </c>
      <c r="AZ811" s="16">
        <f t="shared" si="9"/>
        <v>-0.006674529448</v>
      </c>
      <c r="BD811" s="89">
        <v>43462.0</v>
      </c>
      <c r="BE811" s="57">
        <v>0.993253</v>
      </c>
      <c r="BF811" s="16">
        <f t="shared" si="10"/>
        <v>-0.03199923593</v>
      </c>
    </row>
    <row r="812" ht="15.75" customHeight="1">
      <c r="B812" s="89">
        <v>43465.0</v>
      </c>
      <c r="C812" s="57">
        <v>10.43968</v>
      </c>
      <c r="D812" s="16">
        <f t="shared" si="1"/>
        <v>-0.01103618923</v>
      </c>
      <c r="H812" s="89">
        <v>43465.0</v>
      </c>
      <c r="I812" s="57">
        <v>9.534176</v>
      </c>
      <c r="J812" s="16">
        <f t="shared" si="2"/>
        <v>0.01916680216</v>
      </c>
      <c r="N812" s="89">
        <v>43465.0</v>
      </c>
      <c r="O812" s="57">
        <v>29.56748</v>
      </c>
      <c r="P812" s="16">
        <f t="shared" si="3"/>
        <v>0.02001321266</v>
      </c>
      <c r="T812" s="89">
        <v>43465.0</v>
      </c>
      <c r="U812" s="57">
        <v>4.939507</v>
      </c>
      <c r="V812" s="16">
        <f t="shared" si="4"/>
        <v>0.02495538198</v>
      </c>
      <c r="Z812" s="89">
        <v>43465.0</v>
      </c>
      <c r="AA812" s="57">
        <v>3.115363</v>
      </c>
      <c r="AB812" s="16">
        <f t="shared" si="5"/>
        <v>0.01593644077</v>
      </c>
      <c r="AF812" s="89">
        <v>43465.0</v>
      </c>
      <c r="AG812" s="57">
        <v>14.0254</v>
      </c>
      <c r="AH812" s="16">
        <f t="shared" si="6"/>
        <v>0.02126277634</v>
      </c>
      <c r="AL812" s="89">
        <v>43465.0</v>
      </c>
      <c r="AM812" s="57">
        <v>14.21263</v>
      </c>
      <c r="AN812" s="16">
        <f t="shared" si="7"/>
        <v>0.01092536256</v>
      </c>
      <c r="AR812" s="89">
        <v>43465.0</v>
      </c>
      <c r="AS812" s="57">
        <v>2.47078</v>
      </c>
      <c r="AT812" s="16">
        <f t="shared" si="8"/>
        <v>0</v>
      </c>
      <c r="AX812" s="89">
        <v>43465.0</v>
      </c>
      <c r="AY812" s="57">
        <v>0.226081</v>
      </c>
      <c r="AZ812" s="16">
        <f t="shared" si="9"/>
        <v>0.005376391903</v>
      </c>
      <c r="BD812" s="89">
        <v>43465.0</v>
      </c>
      <c r="BE812" s="57">
        <v>1.001461</v>
      </c>
      <c r="BF812" s="16">
        <f t="shared" si="10"/>
        <v>0.008263755559</v>
      </c>
    </row>
    <row r="813" ht="15.75" customHeight="1">
      <c r="B813" s="89">
        <v>43466.0</v>
      </c>
      <c r="C813" s="57">
        <v>10.43968</v>
      </c>
      <c r="D813" s="16">
        <f t="shared" si="1"/>
        <v>0</v>
      </c>
      <c r="H813" s="89">
        <v>43466.0</v>
      </c>
      <c r="I813" s="57">
        <v>9.534176</v>
      </c>
      <c r="J813" s="16">
        <f t="shared" si="2"/>
        <v>0</v>
      </c>
      <c r="N813" s="89">
        <v>43466.0</v>
      </c>
      <c r="O813" s="57">
        <v>29.56748</v>
      </c>
      <c r="P813" s="16">
        <f t="shared" si="3"/>
        <v>0</v>
      </c>
      <c r="T813" s="89">
        <v>43466.0</v>
      </c>
      <c r="U813" s="57">
        <v>4.939507</v>
      </c>
      <c r="V813" s="16">
        <f t="shared" si="4"/>
        <v>0</v>
      </c>
      <c r="Z813" s="89">
        <v>43466.0</v>
      </c>
      <c r="AA813" s="57">
        <v>3.115363</v>
      </c>
      <c r="AB813" s="16">
        <f t="shared" si="5"/>
        <v>0</v>
      </c>
      <c r="AF813" s="89">
        <v>43466.0</v>
      </c>
      <c r="AG813" s="57">
        <v>14.0254</v>
      </c>
      <c r="AH813" s="16">
        <f t="shared" si="6"/>
        <v>0</v>
      </c>
      <c r="AL813" s="89">
        <v>43466.0</v>
      </c>
      <c r="AM813" s="57">
        <v>14.21263</v>
      </c>
      <c r="AN813" s="16">
        <f t="shared" si="7"/>
        <v>0</v>
      </c>
      <c r="AR813" s="89">
        <v>43466.0</v>
      </c>
      <c r="AS813" s="57">
        <v>2.47078</v>
      </c>
      <c r="AT813" s="16">
        <f t="shared" si="8"/>
        <v>0</v>
      </c>
      <c r="AX813" s="89">
        <v>43466.0</v>
      </c>
      <c r="AY813" s="57">
        <v>0.226081</v>
      </c>
      <c r="AZ813" s="16">
        <f t="shared" si="9"/>
        <v>0</v>
      </c>
      <c r="BD813" s="89">
        <v>43466.0</v>
      </c>
      <c r="BE813" s="57">
        <v>1.001461</v>
      </c>
      <c r="BF813" s="16">
        <f t="shared" si="10"/>
        <v>0</v>
      </c>
    </row>
    <row r="814" ht="15.75" customHeight="1">
      <c r="B814" s="89">
        <v>43467.0</v>
      </c>
      <c r="C814" s="57">
        <v>10.31423</v>
      </c>
      <c r="D814" s="16">
        <f t="shared" si="1"/>
        <v>-0.01201665185</v>
      </c>
      <c r="H814" s="89">
        <v>43467.0</v>
      </c>
      <c r="I814" s="57">
        <v>9.175571</v>
      </c>
      <c r="J814" s="16">
        <f t="shared" si="2"/>
        <v>-0.03761258445</v>
      </c>
      <c r="N814" s="89">
        <v>43467.0</v>
      </c>
      <c r="O814" s="57">
        <v>29.25808</v>
      </c>
      <c r="P814" s="16">
        <f t="shared" si="3"/>
        <v>-0.01046419918</v>
      </c>
      <c r="T814" s="89">
        <v>43467.0</v>
      </c>
      <c r="U814" s="57">
        <v>4.716156</v>
      </c>
      <c r="V814" s="16">
        <f t="shared" si="4"/>
        <v>-0.04521726561</v>
      </c>
      <c r="Z814" s="89">
        <v>43467.0</v>
      </c>
      <c r="AA814" s="57">
        <v>3.017626</v>
      </c>
      <c r="AB814" s="16">
        <f t="shared" si="5"/>
        <v>-0.03137258804</v>
      </c>
      <c r="AF814" s="89">
        <v>43467.0</v>
      </c>
      <c r="AG814" s="57">
        <v>13.50332</v>
      </c>
      <c r="AH814" s="16">
        <f t="shared" si="6"/>
        <v>-0.03722389379</v>
      </c>
      <c r="AL814" s="89">
        <v>43467.0</v>
      </c>
      <c r="AM814" s="57">
        <v>13.79224</v>
      </c>
      <c r="AN814" s="16">
        <f t="shared" si="7"/>
        <v>-0.02957862127</v>
      </c>
      <c r="AR814" s="89">
        <v>43467.0</v>
      </c>
      <c r="AS814" s="57">
        <v>2.444213</v>
      </c>
      <c r="AT814" s="16">
        <f t="shared" si="8"/>
        <v>-0.01075247493</v>
      </c>
      <c r="AX814" s="89">
        <v>43467.0</v>
      </c>
      <c r="AY814" s="57">
        <v>0.223662</v>
      </c>
      <c r="AZ814" s="16">
        <f t="shared" si="9"/>
        <v>-0.01069970497</v>
      </c>
      <c r="BD814" s="89">
        <v>43467.0</v>
      </c>
      <c r="BE814" s="57">
        <v>1.042505</v>
      </c>
      <c r="BF814" s="16">
        <f t="shared" si="10"/>
        <v>0.0409841222</v>
      </c>
    </row>
    <row r="815" ht="15.75" customHeight="1">
      <c r="B815" s="89">
        <v>43468.0</v>
      </c>
      <c r="C815" s="57">
        <v>10.29631</v>
      </c>
      <c r="D815" s="16">
        <f t="shared" si="1"/>
        <v>-0.001737405507</v>
      </c>
      <c r="H815" s="89">
        <v>43468.0</v>
      </c>
      <c r="I815" s="57">
        <v>9.284713</v>
      </c>
      <c r="J815" s="16">
        <f t="shared" si="2"/>
        <v>0.01189484556</v>
      </c>
      <c r="N815" s="89">
        <v>43468.0</v>
      </c>
      <c r="O815" s="57">
        <v>28.36854</v>
      </c>
      <c r="P815" s="16">
        <f t="shared" si="3"/>
        <v>-0.03040322537</v>
      </c>
      <c r="T815" s="89">
        <v>43468.0</v>
      </c>
      <c r="U815" s="57">
        <v>4.509984</v>
      </c>
      <c r="V815" s="16">
        <f t="shared" si="4"/>
        <v>-0.04371611117</v>
      </c>
      <c r="Z815" s="89">
        <v>43468.0</v>
      </c>
      <c r="AA815" s="57">
        <v>2.9993</v>
      </c>
      <c r="AB815" s="16">
        <f t="shared" si="5"/>
        <v>-0.00607298585</v>
      </c>
      <c r="AF815" s="89">
        <v>43468.0</v>
      </c>
      <c r="AG815" s="57">
        <v>12.89275</v>
      </c>
      <c r="AH815" s="16">
        <f t="shared" si="6"/>
        <v>-0.04521628755</v>
      </c>
      <c r="AL815" s="89">
        <v>43468.0</v>
      </c>
      <c r="AM815" s="57">
        <v>13.98627</v>
      </c>
      <c r="AN815" s="16">
        <f t="shared" si="7"/>
        <v>0.01406805566</v>
      </c>
      <c r="AR815" s="89">
        <v>43468.0</v>
      </c>
      <c r="AS815" s="57">
        <v>2.461925</v>
      </c>
      <c r="AT815" s="16">
        <f t="shared" si="8"/>
        <v>0.007246504294</v>
      </c>
      <c r="AX815" s="89">
        <v>43468.0</v>
      </c>
      <c r="AY815" s="57">
        <v>0.221245</v>
      </c>
      <c r="AZ815" s="16">
        <f t="shared" si="9"/>
        <v>-0.01080648479</v>
      </c>
      <c r="BD815" s="89">
        <v>43468.0</v>
      </c>
      <c r="BE815" s="57">
        <v>1.042505</v>
      </c>
      <c r="BF815" s="16">
        <f t="shared" si="10"/>
        <v>0</v>
      </c>
    </row>
    <row r="816" ht="15.75" customHeight="1">
      <c r="B816" s="89">
        <v>43469.0</v>
      </c>
      <c r="C816" s="57">
        <v>10.26046</v>
      </c>
      <c r="D816" s="16">
        <f t="shared" si="1"/>
        <v>-0.003481829898</v>
      </c>
      <c r="H816" s="89">
        <v>43469.0</v>
      </c>
      <c r="I816" s="57">
        <v>9.214552</v>
      </c>
      <c r="J816" s="16">
        <f t="shared" si="2"/>
        <v>-0.007556614836</v>
      </c>
      <c r="N816" s="89">
        <v>43469.0</v>
      </c>
      <c r="O816" s="57">
        <v>28.92933</v>
      </c>
      <c r="P816" s="16">
        <f t="shared" si="3"/>
        <v>0.01976802472</v>
      </c>
      <c r="T816" s="89">
        <v>43469.0</v>
      </c>
      <c r="U816" s="57">
        <v>4.484213</v>
      </c>
      <c r="V816" s="16">
        <f t="shared" si="4"/>
        <v>-0.00571421096</v>
      </c>
      <c r="Z816" s="89">
        <v>43469.0</v>
      </c>
      <c r="AA816" s="57">
        <v>3.011517</v>
      </c>
      <c r="AB816" s="16">
        <f t="shared" si="5"/>
        <v>0.004073283766</v>
      </c>
      <c r="AF816" s="89">
        <v>43469.0</v>
      </c>
      <c r="AG816" s="57">
        <v>12.8839</v>
      </c>
      <c r="AH816" s="16">
        <f t="shared" si="6"/>
        <v>-0.0006864322972</v>
      </c>
      <c r="AL816" s="89">
        <v>43469.0</v>
      </c>
      <c r="AM816" s="57">
        <v>14.84323</v>
      </c>
      <c r="AN816" s="16">
        <f t="shared" si="7"/>
        <v>0.06127151842</v>
      </c>
      <c r="AR816" s="89">
        <v>43469.0</v>
      </c>
      <c r="AS816" s="57">
        <v>2.47078</v>
      </c>
      <c r="AT816" s="16">
        <f t="shared" si="8"/>
        <v>0.003596778943</v>
      </c>
      <c r="AX816" s="89">
        <v>43469.0</v>
      </c>
      <c r="AY816" s="57">
        <v>0.223662</v>
      </c>
      <c r="AZ816" s="16">
        <f t="shared" si="9"/>
        <v>0.01092454067</v>
      </c>
      <c r="BD816" s="89">
        <v>43469.0</v>
      </c>
      <c r="BE816" s="57">
        <v>1.034296</v>
      </c>
      <c r="BF816" s="16">
        <f t="shared" si="10"/>
        <v>-0.007874302761</v>
      </c>
    </row>
    <row r="817" ht="15.75" customHeight="1">
      <c r="B817" s="89">
        <v>43472.0</v>
      </c>
      <c r="C817" s="57">
        <v>10.29631</v>
      </c>
      <c r="D817" s="16">
        <f t="shared" si="1"/>
        <v>0.003493995396</v>
      </c>
      <c r="H817" s="89">
        <v>43472.0</v>
      </c>
      <c r="I817" s="57">
        <v>9.627726</v>
      </c>
      <c r="J817" s="16">
        <f t="shared" si="2"/>
        <v>0.04483929333</v>
      </c>
      <c r="N817" s="89">
        <v>43472.0</v>
      </c>
      <c r="O817" s="57">
        <v>29.27741</v>
      </c>
      <c r="P817" s="16">
        <f t="shared" si="3"/>
        <v>0.01203207955</v>
      </c>
      <c r="T817" s="89">
        <v>43472.0</v>
      </c>
      <c r="U817" s="57">
        <v>4.60448</v>
      </c>
      <c r="V817" s="16">
        <f t="shared" si="4"/>
        <v>0.02682009084</v>
      </c>
      <c r="Z817" s="89">
        <v>43472.0</v>
      </c>
      <c r="AA817" s="57">
        <v>3.048169</v>
      </c>
      <c r="AB817" s="16">
        <f t="shared" si="5"/>
        <v>0.01217061036</v>
      </c>
      <c r="AF817" s="89">
        <v>43472.0</v>
      </c>
      <c r="AG817" s="57">
        <v>13.02548</v>
      </c>
      <c r="AH817" s="16">
        <f t="shared" si="6"/>
        <v>0.01098890864</v>
      </c>
      <c r="AL817" s="89">
        <v>43472.0</v>
      </c>
      <c r="AM817" s="57">
        <v>15.1747</v>
      </c>
      <c r="AN817" s="16">
        <f t="shared" si="7"/>
        <v>0.02233139283</v>
      </c>
      <c r="AR817" s="89">
        <v>43472.0</v>
      </c>
      <c r="AS817" s="57">
        <v>2.515059</v>
      </c>
      <c r="AT817" s="16">
        <f t="shared" si="8"/>
        <v>0.01792106137</v>
      </c>
      <c r="AX817" s="89">
        <v>43472.0</v>
      </c>
      <c r="AY817" s="57">
        <v>0.225476</v>
      </c>
      <c r="AZ817" s="16">
        <f t="shared" si="9"/>
        <v>0.008110452379</v>
      </c>
      <c r="BD817" s="89">
        <v>43472.0</v>
      </c>
      <c r="BE817" s="57">
        <v>1.017879</v>
      </c>
      <c r="BF817" s="16">
        <f t="shared" si="10"/>
        <v>-0.01587263221</v>
      </c>
    </row>
    <row r="818" ht="15.75" customHeight="1">
      <c r="B818" s="89">
        <v>43473.0</v>
      </c>
      <c r="C818" s="57">
        <v>10.60098</v>
      </c>
      <c r="D818" s="16">
        <f t="shared" si="1"/>
        <v>0.02959021242</v>
      </c>
      <c r="H818" s="89">
        <v>43473.0</v>
      </c>
      <c r="I818" s="57">
        <v>9.884984</v>
      </c>
      <c r="J818" s="16">
        <f t="shared" si="2"/>
        <v>0.02672053609</v>
      </c>
      <c r="N818" s="89">
        <v>43473.0</v>
      </c>
      <c r="O818" s="57">
        <v>29.2194</v>
      </c>
      <c r="P818" s="16">
        <f t="shared" si="3"/>
        <v>-0.001981391113</v>
      </c>
      <c r="T818" s="89">
        <v>43473.0</v>
      </c>
      <c r="U818" s="57">
        <v>4.681794</v>
      </c>
      <c r="V818" s="16">
        <f t="shared" si="4"/>
        <v>0.01679103829</v>
      </c>
      <c r="Z818" s="89">
        <v>43473.0</v>
      </c>
      <c r="AA818" s="57">
        <v>3.054277</v>
      </c>
      <c r="AB818" s="16">
        <f t="shared" si="5"/>
        <v>0.002003825903</v>
      </c>
      <c r="AF818" s="89">
        <v>43473.0</v>
      </c>
      <c r="AG818" s="57">
        <v>13.42368</v>
      </c>
      <c r="AH818" s="16">
        <f t="shared" si="6"/>
        <v>0.03057085036</v>
      </c>
      <c r="AL818" s="89">
        <v>43473.0</v>
      </c>
      <c r="AM818" s="57">
        <v>15.02109</v>
      </c>
      <c r="AN818" s="16">
        <f t="shared" si="7"/>
        <v>-0.01012277014</v>
      </c>
      <c r="AR818" s="89">
        <v>43473.0</v>
      </c>
      <c r="AS818" s="57">
        <v>2.568195</v>
      </c>
      <c r="AT818" s="16">
        <f t="shared" si="8"/>
        <v>0.02112713857</v>
      </c>
      <c r="AX818" s="89">
        <v>43473.0</v>
      </c>
      <c r="AY818" s="57">
        <v>0.226081</v>
      </c>
      <c r="AZ818" s="16">
        <f t="shared" si="9"/>
        <v>0.002683212404</v>
      </c>
      <c r="BD818" s="89">
        <v>43473.0</v>
      </c>
      <c r="BE818" s="57">
        <v>1.026087</v>
      </c>
      <c r="BF818" s="16">
        <f t="shared" si="10"/>
        <v>0.00806382684</v>
      </c>
    </row>
    <row r="819" ht="15.75" customHeight="1">
      <c r="B819" s="89">
        <v>43474.0</v>
      </c>
      <c r="C819" s="57">
        <v>10.88774</v>
      </c>
      <c r="D819" s="16">
        <f t="shared" si="1"/>
        <v>0.02705032931</v>
      </c>
      <c r="H819" s="89">
        <v>43474.0</v>
      </c>
      <c r="I819" s="57">
        <v>9.884984</v>
      </c>
      <c r="J819" s="16">
        <f t="shared" si="2"/>
        <v>0</v>
      </c>
      <c r="N819" s="89">
        <v>43474.0</v>
      </c>
      <c r="O819" s="57">
        <v>30.32166</v>
      </c>
      <c r="P819" s="16">
        <f t="shared" si="3"/>
        <v>0.03772356722</v>
      </c>
      <c r="T819" s="89">
        <v>43474.0</v>
      </c>
      <c r="U819" s="57">
        <v>4.59589</v>
      </c>
      <c r="V819" s="16">
        <f t="shared" si="4"/>
        <v>-0.01834852196</v>
      </c>
      <c r="Z819" s="89">
        <v>43474.0</v>
      </c>
      <c r="AA819" s="57">
        <v>3.023734</v>
      </c>
      <c r="AB819" s="16">
        <f t="shared" si="5"/>
        <v>-0.0100000753</v>
      </c>
      <c r="AF819" s="89">
        <v>43474.0</v>
      </c>
      <c r="AG819" s="57">
        <v>13.72454</v>
      </c>
      <c r="AH819" s="16">
        <f t="shared" si="6"/>
        <v>0.02241263201</v>
      </c>
      <c r="AL819" s="89">
        <v>43474.0</v>
      </c>
      <c r="AM819" s="57">
        <v>15.3283</v>
      </c>
      <c r="AN819" s="16">
        <f t="shared" si="7"/>
        <v>0.02045191128</v>
      </c>
      <c r="AR819" s="89">
        <v>43474.0</v>
      </c>
      <c r="AS819" s="57">
        <v>2.718744</v>
      </c>
      <c r="AT819" s="16">
        <f t="shared" si="8"/>
        <v>0.05862054867</v>
      </c>
      <c r="AX819" s="89">
        <v>43474.0</v>
      </c>
      <c r="AY819" s="57">
        <v>0.228196</v>
      </c>
      <c r="AZ819" s="16">
        <f t="shared" si="9"/>
        <v>0.009355054162</v>
      </c>
      <c r="BD819" s="89">
        <v>43474.0</v>
      </c>
      <c r="BE819" s="57">
        <v>1.026087</v>
      </c>
      <c r="BF819" s="16">
        <f t="shared" si="10"/>
        <v>0</v>
      </c>
    </row>
    <row r="820" ht="15.75" customHeight="1">
      <c r="B820" s="89">
        <v>43475.0</v>
      </c>
      <c r="C820" s="57">
        <v>10.8519</v>
      </c>
      <c r="D820" s="16">
        <f t="shared" si="1"/>
        <v>-0.003291775887</v>
      </c>
      <c r="H820" s="89">
        <v>43475.0</v>
      </c>
      <c r="I820" s="57">
        <v>9.799231</v>
      </c>
      <c r="J820" s="16">
        <f t="shared" si="2"/>
        <v>-0.008675077269</v>
      </c>
      <c r="N820" s="89">
        <v>43475.0</v>
      </c>
      <c r="O820" s="57">
        <v>30.90179</v>
      </c>
      <c r="P820" s="16">
        <f t="shared" si="3"/>
        <v>0.0191325277</v>
      </c>
      <c r="T820" s="89">
        <v>43475.0</v>
      </c>
      <c r="U820" s="57">
        <v>4.518576</v>
      </c>
      <c r="V820" s="16">
        <f t="shared" si="4"/>
        <v>-0.01682242177</v>
      </c>
      <c r="Z820" s="89">
        <v>43475.0</v>
      </c>
      <c r="AA820" s="57">
        <v>3.005409</v>
      </c>
      <c r="AB820" s="16">
        <f t="shared" si="5"/>
        <v>-0.006060387587</v>
      </c>
      <c r="AF820" s="89">
        <v>43475.0</v>
      </c>
      <c r="AG820" s="57">
        <v>13.96346</v>
      </c>
      <c r="AH820" s="16">
        <f t="shared" si="6"/>
        <v>0.01740823372</v>
      </c>
      <c r="AL820" s="89">
        <v>43475.0</v>
      </c>
      <c r="AM820" s="57">
        <v>15.39298</v>
      </c>
      <c r="AN820" s="16">
        <f t="shared" si="7"/>
        <v>0.004219646014</v>
      </c>
      <c r="AR820" s="89">
        <v>43475.0</v>
      </c>
      <c r="AS820" s="57">
        <v>2.851582</v>
      </c>
      <c r="AT820" s="16">
        <f t="shared" si="8"/>
        <v>0.04886006185</v>
      </c>
      <c r="AX820" s="89">
        <v>43475.0</v>
      </c>
      <c r="AY820" s="57">
        <v>0.228499</v>
      </c>
      <c r="AZ820" s="16">
        <f t="shared" si="9"/>
        <v>0.001327805921</v>
      </c>
      <c r="BD820" s="89">
        <v>43475.0</v>
      </c>
      <c r="BE820" s="57">
        <v>1.00967</v>
      </c>
      <c r="BF820" s="16">
        <f t="shared" si="10"/>
        <v>-0.01599961797</v>
      </c>
    </row>
    <row r="821" ht="15.75" customHeight="1">
      <c r="B821" s="89">
        <v>43476.0</v>
      </c>
      <c r="C821" s="57">
        <v>10.96839</v>
      </c>
      <c r="D821" s="16">
        <f t="shared" si="1"/>
        <v>0.01073452575</v>
      </c>
      <c r="H821" s="89">
        <v>43476.0</v>
      </c>
      <c r="I821" s="57">
        <v>9.931759</v>
      </c>
      <c r="J821" s="16">
        <f t="shared" si="2"/>
        <v>0.01352432655</v>
      </c>
      <c r="N821" s="89">
        <v>43476.0</v>
      </c>
      <c r="O821" s="57">
        <v>30.20563</v>
      </c>
      <c r="P821" s="16">
        <f t="shared" si="3"/>
        <v>-0.02252814481</v>
      </c>
      <c r="T821" s="89">
        <v>43476.0</v>
      </c>
      <c r="U821" s="57">
        <v>4.673203</v>
      </c>
      <c r="V821" s="16">
        <f t="shared" si="4"/>
        <v>0.03422029418</v>
      </c>
      <c r="Z821" s="89">
        <v>43476.0</v>
      </c>
      <c r="AA821" s="57">
        <v>3.023734</v>
      </c>
      <c r="AB821" s="16">
        <f t="shared" si="5"/>
        <v>0.00609733983</v>
      </c>
      <c r="AF821" s="89">
        <v>43476.0</v>
      </c>
      <c r="AG821" s="57">
        <v>14.28202</v>
      </c>
      <c r="AH821" s="16">
        <f t="shared" si="6"/>
        <v>0.02281382981</v>
      </c>
      <c r="AL821" s="89">
        <v>43476.0</v>
      </c>
      <c r="AM821" s="57">
        <v>15.83763</v>
      </c>
      <c r="AN821" s="16">
        <f t="shared" si="7"/>
        <v>0.02888654439</v>
      </c>
      <c r="AR821" s="89">
        <v>43476.0</v>
      </c>
      <c r="AS821" s="57">
        <v>2.895861</v>
      </c>
      <c r="AT821" s="16">
        <f t="shared" si="8"/>
        <v>0.0155278719</v>
      </c>
      <c r="AX821" s="89">
        <v>43476.0</v>
      </c>
      <c r="AY821" s="57">
        <v>0.229405</v>
      </c>
      <c r="AZ821" s="16">
        <f t="shared" si="9"/>
        <v>0.003965006411</v>
      </c>
      <c r="BD821" s="89">
        <v>43476.0</v>
      </c>
      <c r="BE821" s="57">
        <v>1.075339</v>
      </c>
      <c r="BF821" s="16">
        <f t="shared" si="10"/>
        <v>0.06504006259</v>
      </c>
    </row>
    <row r="822" ht="15.75" customHeight="1">
      <c r="B822" s="89">
        <v>43479.0</v>
      </c>
      <c r="C822" s="57">
        <v>10.68163</v>
      </c>
      <c r="D822" s="16">
        <f t="shared" si="1"/>
        <v>-0.02614421989</v>
      </c>
      <c r="H822" s="89">
        <v>43479.0</v>
      </c>
      <c r="I822" s="57">
        <v>9.986331</v>
      </c>
      <c r="J822" s="16">
        <f t="shared" si="2"/>
        <v>0.005494696357</v>
      </c>
      <c r="N822" s="89">
        <v>43479.0</v>
      </c>
      <c r="O822" s="57">
        <v>29.97357</v>
      </c>
      <c r="P822" s="16">
        <f t="shared" si="3"/>
        <v>-0.007682673727</v>
      </c>
      <c r="T822" s="89">
        <v>43479.0</v>
      </c>
      <c r="U822" s="57">
        <v>4.733337</v>
      </c>
      <c r="V822" s="16">
        <f t="shared" si="4"/>
        <v>0.0128678339</v>
      </c>
      <c r="Z822" s="89">
        <v>43479.0</v>
      </c>
      <c r="AA822" s="57">
        <v>2.9993</v>
      </c>
      <c r="AB822" s="16">
        <f t="shared" si="5"/>
        <v>-0.008080737261</v>
      </c>
      <c r="AF822" s="89">
        <v>43479.0</v>
      </c>
      <c r="AG822" s="57">
        <v>14.24662</v>
      </c>
      <c r="AH822" s="16">
        <f t="shared" si="6"/>
        <v>-0.002478640977</v>
      </c>
      <c r="AL822" s="89">
        <v>43479.0</v>
      </c>
      <c r="AM822" s="57">
        <v>15.86188</v>
      </c>
      <c r="AN822" s="16">
        <f t="shared" si="7"/>
        <v>0.001531163438</v>
      </c>
      <c r="AR822" s="89">
        <v>43479.0</v>
      </c>
      <c r="AS822" s="57">
        <v>2.922428</v>
      </c>
      <c r="AT822" s="16">
        <f t="shared" si="8"/>
        <v>0.009174128178</v>
      </c>
      <c r="AX822" s="89">
        <v>43479.0</v>
      </c>
      <c r="AY822" s="57">
        <v>0.226988</v>
      </c>
      <c r="AZ822" s="16">
        <f t="shared" si="9"/>
        <v>-0.0105359517</v>
      </c>
      <c r="BD822" s="89">
        <v>43479.0</v>
      </c>
      <c r="BE822" s="57">
        <v>1.034296</v>
      </c>
      <c r="BF822" s="16">
        <f t="shared" si="10"/>
        <v>-0.03816749881</v>
      </c>
    </row>
    <row r="823" ht="15.75" customHeight="1">
      <c r="B823" s="89">
        <v>43480.0</v>
      </c>
      <c r="C823" s="57">
        <v>10.79813</v>
      </c>
      <c r="D823" s="16">
        <f t="shared" si="1"/>
        <v>0.01090657512</v>
      </c>
      <c r="H823" s="89">
        <v>43480.0</v>
      </c>
      <c r="I823" s="57">
        <v>10.3995</v>
      </c>
      <c r="J823" s="16">
        <f t="shared" si="2"/>
        <v>0.04137345337</v>
      </c>
      <c r="N823" s="89">
        <v>43480.0</v>
      </c>
      <c r="O823" s="57">
        <v>30.59238</v>
      </c>
      <c r="P823" s="16">
        <f t="shared" si="3"/>
        <v>0.02064518841</v>
      </c>
      <c r="T823" s="89">
        <v>43480.0</v>
      </c>
      <c r="U823" s="57">
        <v>4.836422</v>
      </c>
      <c r="V823" s="16">
        <f t="shared" si="4"/>
        <v>0.02177850426</v>
      </c>
      <c r="Z823" s="89">
        <v>43480.0</v>
      </c>
      <c r="AA823" s="57">
        <v>3.005409</v>
      </c>
      <c r="AB823" s="16">
        <f t="shared" si="5"/>
        <v>0.002036808589</v>
      </c>
      <c r="AF823" s="89">
        <v>43480.0</v>
      </c>
      <c r="AG823" s="57">
        <v>15.1315</v>
      </c>
      <c r="AH823" s="16">
        <f t="shared" si="6"/>
        <v>0.06211157453</v>
      </c>
      <c r="AL823" s="89">
        <v>43480.0</v>
      </c>
      <c r="AM823" s="57">
        <v>15.9589</v>
      </c>
      <c r="AN823" s="16">
        <f t="shared" si="7"/>
        <v>0.006116551128</v>
      </c>
      <c r="AR823" s="89">
        <v>43480.0</v>
      </c>
      <c r="AS823" s="57">
        <v>2.878149</v>
      </c>
      <c r="AT823" s="16">
        <f t="shared" si="8"/>
        <v>-0.01515144257</v>
      </c>
      <c r="AX823" s="89">
        <v>43480.0</v>
      </c>
      <c r="AY823" s="57">
        <v>0.228196</v>
      </c>
      <c r="AZ823" s="16">
        <f t="shared" si="9"/>
        <v>0.005321867235</v>
      </c>
      <c r="BD823" s="89">
        <v>43480.0</v>
      </c>
      <c r="BE823" s="57">
        <v>1.042505</v>
      </c>
      <c r="BF823" s="16">
        <f t="shared" si="10"/>
        <v>0.007936799524</v>
      </c>
    </row>
    <row r="824" ht="15.75" customHeight="1">
      <c r="B824" s="89">
        <v>43481.0</v>
      </c>
      <c r="C824" s="57">
        <v>10.95943</v>
      </c>
      <c r="D824" s="16">
        <f t="shared" si="1"/>
        <v>0.01493777163</v>
      </c>
      <c r="H824" s="89">
        <v>43481.0</v>
      </c>
      <c r="I824" s="57">
        <v>10.67235</v>
      </c>
      <c r="J824" s="16">
        <f t="shared" si="2"/>
        <v>0.02623683831</v>
      </c>
      <c r="N824" s="89">
        <v>43481.0</v>
      </c>
      <c r="O824" s="57">
        <v>30.82444</v>
      </c>
      <c r="P824" s="16">
        <f t="shared" si="3"/>
        <v>0.007585549081</v>
      </c>
      <c r="T824" s="89">
        <v>43481.0</v>
      </c>
      <c r="U824" s="57">
        <v>4.836422</v>
      </c>
      <c r="V824" s="16">
        <f t="shared" si="4"/>
        <v>0</v>
      </c>
      <c r="Z824" s="89">
        <v>43481.0</v>
      </c>
      <c r="AA824" s="57">
        <v>3.042061</v>
      </c>
      <c r="AB824" s="16">
        <f t="shared" si="5"/>
        <v>0.01219534513</v>
      </c>
      <c r="AF824" s="89">
        <v>43481.0</v>
      </c>
      <c r="AG824" s="57">
        <v>15.57395</v>
      </c>
      <c r="AH824" s="16">
        <f t="shared" si="6"/>
        <v>0.02924032647</v>
      </c>
      <c r="AL824" s="89">
        <v>43481.0</v>
      </c>
      <c r="AM824" s="57">
        <v>16.33079</v>
      </c>
      <c r="AN824" s="16">
        <f t="shared" si="7"/>
        <v>0.02330298454</v>
      </c>
      <c r="AR824" s="89">
        <v>43481.0</v>
      </c>
      <c r="AS824" s="57">
        <v>2.842726</v>
      </c>
      <c r="AT824" s="16">
        <f t="shared" si="8"/>
        <v>-0.01230756295</v>
      </c>
      <c r="AX824" s="89">
        <v>43481.0</v>
      </c>
      <c r="AY824" s="57">
        <v>0.233335</v>
      </c>
      <c r="AZ824" s="16">
        <f t="shared" si="9"/>
        <v>0.02252011429</v>
      </c>
      <c r="BD824" s="89">
        <v>43481.0</v>
      </c>
      <c r="BE824" s="57">
        <v>1.026087</v>
      </c>
      <c r="BF824" s="16">
        <f t="shared" si="10"/>
        <v>-0.01574860552</v>
      </c>
    </row>
    <row r="825" ht="15.75" customHeight="1">
      <c r="B825" s="89">
        <v>43482.0</v>
      </c>
      <c r="C825" s="57">
        <v>11.25515</v>
      </c>
      <c r="D825" s="16">
        <f t="shared" si="1"/>
        <v>0.02698315515</v>
      </c>
      <c r="H825" s="89">
        <v>43482.0</v>
      </c>
      <c r="I825" s="57">
        <v>10.78149</v>
      </c>
      <c r="J825" s="16">
        <f t="shared" si="2"/>
        <v>0.01022642623</v>
      </c>
      <c r="N825" s="89">
        <v>43482.0</v>
      </c>
      <c r="O825" s="57">
        <v>31.42391</v>
      </c>
      <c r="P825" s="16">
        <f t="shared" si="3"/>
        <v>0.01944787967</v>
      </c>
      <c r="T825" s="89">
        <v>43482.0</v>
      </c>
      <c r="U825" s="57">
        <v>4.836422</v>
      </c>
      <c r="V825" s="16">
        <f t="shared" si="4"/>
        <v>0</v>
      </c>
      <c r="Z825" s="89">
        <v>43482.0</v>
      </c>
      <c r="AA825" s="57">
        <v>3.066494</v>
      </c>
      <c r="AB825" s="16">
        <f t="shared" si="5"/>
        <v>0.00803172586</v>
      </c>
      <c r="AF825" s="89">
        <v>43482.0</v>
      </c>
      <c r="AG825" s="57">
        <v>15.58279</v>
      </c>
      <c r="AH825" s="16">
        <f t="shared" si="6"/>
        <v>0.0005676145101</v>
      </c>
      <c r="AL825" s="89">
        <v>43482.0</v>
      </c>
      <c r="AM825" s="57">
        <v>16.18527</v>
      </c>
      <c r="AN825" s="16">
        <f t="shared" si="7"/>
        <v>-0.00891077529</v>
      </c>
      <c r="AR825" s="89">
        <v>43482.0</v>
      </c>
      <c r="AS825" s="57">
        <v>2.789591</v>
      </c>
      <c r="AT825" s="16">
        <f t="shared" si="8"/>
        <v>-0.01869156577</v>
      </c>
      <c r="AX825" s="89">
        <v>43482.0</v>
      </c>
      <c r="AY825" s="57">
        <v>0.237868</v>
      </c>
      <c r="AZ825" s="16">
        <f t="shared" si="9"/>
        <v>0.01942700409</v>
      </c>
      <c r="BD825" s="89">
        <v>43482.0</v>
      </c>
      <c r="BE825" s="57">
        <v>1.034296</v>
      </c>
      <c r="BF825" s="16">
        <f t="shared" si="10"/>
        <v>0.008000296271</v>
      </c>
    </row>
    <row r="826" ht="15.75" customHeight="1">
      <c r="B826" s="89">
        <v>43483.0</v>
      </c>
      <c r="C826" s="57">
        <v>11.68528</v>
      </c>
      <c r="D826" s="16">
        <f t="shared" si="1"/>
        <v>0.03821628321</v>
      </c>
      <c r="H826" s="89">
        <v>43483.0</v>
      </c>
      <c r="I826" s="57">
        <v>11.09332</v>
      </c>
      <c r="J826" s="16">
        <f t="shared" si="2"/>
        <v>0.02892271847</v>
      </c>
      <c r="N826" s="89">
        <v>43483.0</v>
      </c>
      <c r="O826" s="57">
        <v>32.64219</v>
      </c>
      <c r="P826" s="16">
        <f t="shared" si="3"/>
        <v>0.03876920472</v>
      </c>
      <c r="T826" s="89">
        <v>43483.0</v>
      </c>
      <c r="U826" s="57">
        <v>4.922326</v>
      </c>
      <c r="V826" s="16">
        <f t="shared" si="4"/>
        <v>0.01776189092</v>
      </c>
      <c r="Z826" s="89">
        <v>43483.0</v>
      </c>
      <c r="AA826" s="57">
        <v>3.103145</v>
      </c>
      <c r="AB826" s="16">
        <f t="shared" si="5"/>
        <v>0.011952086</v>
      </c>
      <c r="AF826" s="89">
        <v>43483.0</v>
      </c>
      <c r="AG826" s="57">
        <v>15.90135</v>
      </c>
      <c r="AH826" s="16">
        <f t="shared" si="6"/>
        <v>0.02044306572</v>
      </c>
      <c r="AL826" s="89">
        <v>43483.0</v>
      </c>
      <c r="AM826" s="57">
        <v>16.46014</v>
      </c>
      <c r="AN826" s="16">
        <f t="shared" si="7"/>
        <v>0.01698272565</v>
      </c>
      <c r="AR826" s="89">
        <v>43483.0</v>
      </c>
      <c r="AS826" s="57">
        <v>2.798447</v>
      </c>
      <c r="AT826" s="16">
        <f t="shared" si="8"/>
        <v>0.003174658937</v>
      </c>
      <c r="AX826" s="89">
        <v>43483.0</v>
      </c>
      <c r="AY826" s="57">
        <v>0.239077</v>
      </c>
      <c r="AZ826" s="16">
        <f t="shared" si="9"/>
        <v>0.005082650882</v>
      </c>
      <c r="BD826" s="89">
        <v>43483.0</v>
      </c>
      <c r="BE826" s="57">
        <v>1.026087</v>
      </c>
      <c r="BF826" s="16">
        <f t="shared" si="10"/>
        <v>-0.007936799524</v>
      </c>
    </row>
    <row r="827" ht="15.75" customHeight="1">
      <c r="B827" s="89">
        <v>43486.0</v>
      </c>
      <c r="C827" s="57">
        <v>11.55086</v>
      </c>
      <c r="D827" s="16">
        <f t="shared" si="1"/>
        <v>-0.01150336149</v>
      </c>
      <c r="H827" s="89">
        <v>43486.0</v>
      </c>
      <c r="I827" s="57">
        <v>11.01537</v>
      </c>
      <c r="J827" s="16">
        <f t="shared" si="2"/>
        <v>-0.007026751234</v>
      </c>
      <c r="N827" s="89">
        <v>43486.0</v>
      </c>
      <c r="O827" s="57">
        <v>32.21676</v>
      </c>
      <c r="P827" s="16">
        <f t="shared" si="3"/>
        <v>-0.01303313289</v>
      </c>
      <c r="T827" s="89">
        <v>43486.0</v>
      </c>
      <c r="U827" s="57">
        <v>4.956688</v>
      </c>
      <c r="V827" s="16">
        <f t="shared" si="4"/>
        <v>0.006980846047</v>
      </c>
      <c r="Z827" s="89">
        <v>43486.0</v>
      </c>
      <c r="AA827" s="57">
        <v>3.090929</v>
      </c>
      <c r="AB827" s="16">
        <f t="shared" si="5"/>
        <v>-0.003936651365</v>
      </c>
      <c r="AF827" s="89">
        <v>43486.0</v>
      </c>
      <c r="AG827" s="57">
        <v>15.93675</v>
      </c>
      <c r="AH827" s="16">
        <f t="shared" si="6"/>
        <v>0.002226226075</v>
      </c>
      <c r="AL827" s="89">
        <v>43486.0</v>
      </c>
      <c r="AM827" s="57">
        <v>16.37929</v>
      </c>
      <c r="AN827" s="16">
        <f t="shared" si="7"/>
        <v>-0.004911865877</v>
      </c>
      <c r="AR827" s="89">
        <v>43486.0</v>
      </c>
      <c r="AS827" s="57">
        <v>2.816158</v>
      </c>
      <c r="AT827" s="16">
        <f t="shared" si="8"/>
        <v>0.006328867404</v>
      </c>
      <c r="AX827" s="89">
        <v>43486.0</v>
      </c>
      <c r="AY827" s="57">
        <v>0.238171</v>
      </c>
      <c r="AZ827" s="16">
        <f t="shared" si="9"/>
        <v>-0.00378957407</v>
      </c>
      <c r="BD827" s="89">
        <v>43486.0</v>
      </c>
      <c r="BE827" s="57">
        <v>1.026087</v>
      </c>
      <c r="BF827" s="16">
        <f t="shared" si="10"/>
        <v>0</v>
      </c>
    </row>
    <row r="828" ht="15.75" customHeight="1">
      <c r="B828" s="89">
        <v>43487.0</v>
      </c>
      <c r="C828" s="57">
        <v>11.78385</v>
      </c>
      <c r="D828" s="16">
        <f t="shared" si="1"/>
        <v>0.02017079248</v>
      </c>
      <c r="H828" s="89">
        <v>43487.0</v>
      </c>
      <c r="I828" s="57">
        <v>11.27262</v>
      </c>
      <c r="J828" s="16">
        <f t="shared" si="2"/>
        <v>0.0233537321</v>
      </c>
      <c r="N828" s="89">
        <v>43487.0</v>
      </c>
      <c r="O828" s="57">
        <v>31.79133</v>
      </c>
      <c r="P828" s="16">
        <f t="shared" si="3"/>
        <v>-0.01320523852</v>
      </c>
      <c r="T828" s="89">
        <v>43487.0</v>
      </c>
      <c r="U828" s="57">
        <v>4.913735</v>
      </c>
      <c r="V828" s="16">
        <f t="shared" si="4"/>
        <v>-0.00866566546</v>
      </c>
      <c r="Z828" s="89">
        <v>43487.0</v>
      </c>
      <c r="AA828" s="57">
        <v>3.12758</v>
      </c>
      <c r="AB828" s="16">
        <f t="shared" si="5"/>
        <v>0.01185760009</v>
      </c>
      <c r="AF828" s="89">
        <v>43487.0</v>
      </c>
      <c r="AG828" s="57">
        <v>15.9456</v>
      </c>
      <c r="AH828" s="16">
        <f t="shared" si="6"/>
        <v>0.0005553202504</v>
      </c>
      <c r="AL828" s="89">
        <v>43487.0</v>
      </c>
      <c r="AM828" s="57">
        <v>16.47631</v>
      </c>
      <c r="AN828" s="16">
        <f t="shared" si="7"/>
        <v>0.005923333673</v>
      </c>
      <c r="AR828" s="89">
        <v>43487.0</v>
      </c>
      <c r="AS828" s="57">
        <v>2.816158</v>
      </c>
      <c r="AT828" s="16">
        <f t="shared" si="8"/>
        <v>0</v>
      </c>
      <c r="AX828" s="89">
        <v>43487.0</v>
      </c>
      <c r="AY828" s="57">
        <v>0.239379</v>
      </c>
      <c r="AZ828" s="16">
        <f t="shared" si="9"/>
        <v>0.005071986094</v>
      </c>
      <c r="BD828" s="89">
        <v>43487.0</v>
      </c>
      <c r="BE828" s="57">
        <v>0.976835</v>
      </c>
      <c r="BF828" s="16">
        <f t="shared" si="10"/>
        <v>-0.04799982847</v>
      </c>
    </row>
    <row r="829" ht="15.75" customHeight="1">
      <c r="B829" s="89">
        <v>43488.0</v>
      </c>
      <c r="C829" s="57">
        <v>12.0258</v>
      </c>
      <c r="D829" s="16">
        <f t="shared" si="1"/>
        <v>0.02053233875</v>
      </c>
      <c r="H829" s="89">
        <v>43488.0</v>
      </c>
      <c r="I829" s="57">
        <v>11.30381</v>
      </c>
      <c r="J829" s="16">
        <f t="shared" si="2"/>
        <v>0.002766881169</v>
      </c>
      <c r="N829" s="89">
        <v>43488.0</v>
      </c>
      <c r="O829" s="57">
        <v>31.6753</v>
      </c>
      <c r="P829" s="16">
        <f t="shared" si="3"/>
        <v>-0.003649737208</v>
      </c>
      <c r="T829" s="89">
        <v>43488.0</v>
      </c>
      <c r="U829" s="57">
        <v>4.802061</v>
      </c>
      <c r="V829" s="16">
        <f t="shared" si="4"/>
        <v>-0.02272690733</v>
      </c>
      <c r="Z829" s="89">
        <v>43488.0</v>
      </c>
      <c r="AA829" s="57">
        <v>3.152014</v>
      </c>
      <c r="AB829" s="16">
        <f t="shared" si="5"/>
        <v>0.007812430058</v>
      </c>
      <c r="AF829" s="89">
        <v>43488.0</v>
      </c>
      <c r="AG829" s="57">
        <v>16.37919</v>
      </c>
      <c r="AH829" s="16">
        <f t="shared" si="6"/>
        <v>0.02719182721</v>
      </c>
      <c r="AL829" s="89">
        <v>43488.0</v>
      </c>
      <c r="AM829" s="57">
        <v>16.34695</v>
      </c>
      <c r="AN829" s="16">
        <f t="shared" si="7"/>
        <v>-0.007851272524</v>
      </c>
      <c r="AR829" s="89">
        <v>43488.0</v>
      </c>
      <c r="AS829" s="57">
        <v>2.895861</v>
      </c>
      <c r="AT829" s="16">
        <f t="shared" si="8"/>
        <v>0.02830203419</v>
      </c>
      <c r="AX829" s="89">
        <v>43488.0</v>
      </c>
      <c r="AY829" s="57">
        <v>0.239682</v>
      </c>
      <c r="AZ829" s="16">
        <f t="shared" si="9"/>
        <v>0.001265775193</v>
      </c>
      <c r="BD829" s="89">
        <v>43488.0</v>
      </c>
      <c r="BE829" s="57">
        <v>0.960418</v>
      </c>
      <c r="BF829" s="16">
        <f t="shared" si="10"/>
        <v>-0.01680631836</v>
      </c>
    </row>
    <row r="830" ht="15.75" customHeight="1">
      <c r="B830" s="89">
        <v>43489.0</v>
      </c>
      <c r="C830" s="57">
        <v>12.30359</v>
      </c>
      <c r="D830" s="16">
        <f t="shared" si="1"/>
        <v>0.02309950274</v>
      </c>
      <c r="H830" s="89">
        <v>43489.0</v>
      </c>
      <c r="I830" s="57">
        <v>11.23364</v>
      </c>
      <c r="J830" s="16">
        <f t="shared" si="2"/>
        <v>-0.006207641494</v>
      </c>
      <c r="N830" s="89">
        <v>43489.0</v>
      </c>
      <c r="O830" s="57">
        <v>32.06206</v>
      </c>
      <c r="P830" s="16">
        <f t="shared" si="3"/>
        <v>0.01221014481</v>
      </c>
      <c r="T830" s="89">
        <v>43489.0</v>
      </c>
      <c r="U830" s="57">
        <v>4.896555</v>
      </c>
      <c r="V830" s="16">
        <f t="shared" si="4"/>
        <v>0.01967780084</v>
      </c>
      <c r="Z830" s="89">
        <v>43489.0</v>
      </c>
      <c r="AA830" s="57">
        <v>3.200882</v>
      </c>
      <c r="AB830" s="16">
        <f t="shared" si="5"/>
        <v>0.01550373824</v>
      </c>
      <c r="AF830" s="89">
        <v>43489.0</v>
      </c>
      <c r="AG830" s="57">
        <v>16.14912</v>
      </c>
      <c r="AH830" s="16">
        <f t="shared" si="6"/>
        <v>-0.01404648215</v>
      </c>
      <c r="AL830" s="89">
        <v>43489.0</v>
      </c>
      <c r="AM830" s="57">
        <v>17.20392</v>
      </c>
      <c r="AN830" s="16">
        <f t="shared" si="7"/>
        <v>0.05242384665</v>
      </c>
      <c r="AR830" s="89">
        <v>43489.0</v>
      </c>
      <c r="AS830" s="57">
        <v>2.887005</v>
      </c>
      <c r="AT830" s="16">
        <f t="shared" si="8"/>
        <v>-0.003058157833</v>
      </c>
      <c r="AX830" s="89">
        <v>43489.0</v>
      </c>
      <c r="AY830" s="57">
        <v>0.246634</v>
      </c>
      <c r="AZ830" s="16">
        <f t="shared" si="9"/>
        <v>0.02900509842</v>
      </c>
      <c r="BD830" s="89">
        <v>43489.0</v>
      </c>
      <c r="BE830" s="57">
        <v>0.968627</v>
      </c>
      <c r="BF830" s="16">
        <f t="shared" si="10"/>
        <v>0.008547320021</v>
      </c>
    </row>
    <row r="831" ht="15.75" customHeight="1">
      <c r="B831" s="89">
        <v>43490.0</v>
      </c>
      <c r="C831" s="57">
        <v>12.08853</v>
      </c>
      <c r="D831" s="16">
        <f t="shared" si="1"/>
        <v>-0.01747945112</v>
      </c>
      <c r="H831" s="89">
        <v>43490.0</v>
      </c>
      <c r="I831" s="57">
        <v>11.27262</v>
      </c>
      <c r="J831" s="16">
        <f t="shared" si="2"/>
        <v>0.003469934945</v>
      </c>
      <c r="N831" s="89">
        <v>43490.0</v>
      </c>
      <c r="O831" s="57">
        <v>31.84934</v>
      </c>
      <c r="P831" s="16">
        <f t="shared" si="3"/>
        <v>-0.006634632959</v>
      </c>
      <c r="T831" s="89">
        <v>43490.0</v>
      </c>
      <c r="U831" s="57">
        <v>5.076955</v>
      </c>
      <c r="V831" s="16">
        <f t="shared" si="4"/>
        <v>0.03684222887</v>
      </c>
      <c r="Z831" s="89">
        <v>43490.0</v>
      </c>
      <c r="AA831" s="57">
        <v>3.188665</v>
      </c>
      <c r="AB831" s="16">
        <f t="shared" si="5"/>
        <v>-0.003816760505</v>
      </c>
      <c r="AF831" s="89">
        <v>43490.0</v>
      </c>
      <c r="AG831" s="57">
        <v>15.88365</v>
      </c>
      <c r="AH831" s="16">
        <f t="shared" si="6"/>
        <v>-0.01643866663</v>
      </c>
      <c r="AL831" s="89">
        <v>43490.0</v>
      </c>
      <c r="AM831" s="57">
        <v>17.12307</v>
      </c>
      <c r="AN831" s="16">
        <f t="shared" si="7"/>
        <v>-0.004699510344</v>
      </c>
      <c r="AR831" s="89">
        <v>43490.0</v>
      </c>
      <c r="AS831" s="57">
        <v>2.922428</v>
      </c>
      <c r="AT831" s="16">
        <f t="shared" si="8"/>
        <v>0.01226980902</v>
      </c>
      <c r="AX831" s="89">
        <v>43490.0</v>
      </c>
      <c r="AY831" s="57">
        <v>0.252376</v>
      </c>
      <c r="AZ831" s="16">
        <f t="shared" si="9"/>
        <v>0.0232814616</v>
      </c>
      <c r="BD831" s="89">
        <v>43490.0</v>
      </c>
      <c r="BE831" s="57">
        <v>0.944</v>
      </c>
      <c r="BF831" s="16">
        <f t="shared" si="10"/>
        <v>-0.02542464746</v>
      </c>
    </row>
    <row r="832" ht="15.75" customHeight="1">
      <c r="B832" s="89">
        <v>43493.0</v>
      </c>
      <c r="C832" s="57">
        <v>12.27671</v>
      </c>
      <c r="D832" s="16">
        <f t="shared" si="1"/>
        <v>0.01556682243</v>
      </c>
      <c r="H832" s="89">
        <v>43493.0</v>
      </c>
      <c r="I832" s="57">
        <v>11.14789</v>
      </c>
      <c r="J832" s="16">
        <f t="shared" si="2"/>
        <v>-0.01106486336</v>
      </c>
      <c r="N832" s="89">
        <v>43493.0</v>
      </c>
      <c r="O832" s="57">
        <v>31.75266</v>
      </c>
      <c r="P832" s="16">
        <f t="shared" si="3"/>
        <v>-0.00303554171</v>
      </c>
      <c r="T832" s="89">
        <v>43493.0</v>
      </c>
      <c r="U832" s="57">
        <v>5.145678</v>
      </c>
      <c r="V832" s="16">
        <f t="shared" si="4"/>
        <v>0.01353626337</v>
      </c>
      <c r="Z832" s="89">
        <v>43493.0</v>
      </c>
      <c r="AA832" s="57">
        <v>3.158123</v>
      </c>
      <c r="AB832" s="16">
        <f t="shared" si="5"/>
        <v>-0.009578303146</v>
      </c>
      <c r="AF832" s="89">
        <v>43493.0</v>
      </c>
      <c r="AG832" s="57">
        <v>16.38804</v>
      </c>
      <c r="AH832" s="16">
        <f t="shared" si="6"/>
        <v>0.03175529554</v>
      </c>
      <c r="AL832" s="89">
        <v>43493.0</v>
      </c>
      <c r="AM832" s="57">
        <v>16.92904</v>
      </c>
      <c r="AN832" s="16">
        <f t="shared" si="7"/>
        <v>-0.01133149605</v>
      </c>
      <c r="AR832" s="89">
        <v>43493.0</v>
      </c>
      <c r="AS832" s="57">
        <v>2.931284</v>
      </c>
      <c r="AT832" s="16">
        <f t="shared" si="8"/>
        <v>0.00303035695</v>
      </c>
      <c r="AX832" s="89">
        <v>43493.0</v>
      </c>
      <c r="AY832" s="57">
        <v>0.254794</v>
      </c>
      <c r="AZ832" s="16">
        <f t="shared" si="9"/>
        <v>0.00958094272</v>
      </c>
      <c r="BD832" s="89">
        <v>43493.0</v>
      </c>
      <c r="BE832" s="57">
        <v>0.927583</v>
      </c>
      <c r="BF832" s="16">
        <f t="shared" si="10"/>
        <v>-0.01739088983</v>
      </c>
    </row>
    <row r="833" ht="15.75" customHeight="1">
      <c r="B833" s="89">
        <v>43494.0</v>
      </c>
      <c r="C833" s="57">
        <v>12.24087</v>
      </c>
      <c r="D833" s="16">
        <f t="shared" si="1"/>
        <v>-0.002919348914</v>
      </c>
      <c r="H833" s="89">
        <v>43494.0</v>
      </c>
      <c r="I833" s="57">
        <v>11.4987</v>
      </c>
      <c r="J833" s="16">
        <f t="shared" si="2"/>
        <v>0.03146873534</v>
      </c>
      <c r="N833" s="89">
        <v>43494.0</v>
      </c>
      <c r="O833" s="57">
        <v>32.97093</v>
      </c>
      <c r="P833" s="16">
        <f t="shared" si="3"/>
        <v>0.03836749425</v>
      </c>
      <c r="T833" s="89">
        <v>43494.0</v>
      </c>
      <c r="U833" s="57">
        <v>5.360439</v>
      </c>
      <c r="V833" s="16">
        <f t="shared" si="4"/>
        <v>0.04173619103</v>
      </c>
      <c r="Z833" s="89">
        <v>43494.0</v>
      </c>
      <c r="AA833" s="57">
        <v>3.200882</v>
      </c>
      <c r="AB833" s="16">
        <f t="shared" si="5"/>
        <v>0.01353937133</v>
      </c>
      <c r="AF833" s="89">
        <v>43494.0</v>
      </c>
      <c r="AG833" s="57">
        <v>16.36149</v>
      </c>
      <c r="AH833" s="16">
        <f t="shared" si="6"/>
        <v>-0.001620083915</v>
      </c>
      <c r="AL833" s="89">
        <v>43494.0</v>
      </c>
      <c r="AM833" s="57">
        <v>17.60815</v>
      </c>
      <c r="AN833" s="16">
        <f t="shared" si="7"/>
        <v>0.04011509217</v>
      </c>
      <c r="AR833" s="89">
        <v>43494.0</v>
      </c>
      <c r="AS833" s="57">
        <v>2.966707</v>
      </c>
      <c r="AT833" s="16">
        <f t="shared" si="8"/>
        <v>0.01208446537</v>
      </c>
      <c r="AX833" s="89">
        <v>43494.0</v>
      </c>
      <c r="AY833" s="57">
        <v>0.255398</v>
      </c>
      <c r="AZ833" s="16">
        <f t="shared" si="9"/>
        <v>0.002370542477</v>
      </c>
      <c r="BD833" s="89">
        <v>43494.0</v>
      </c>
      <c r="BE833" s="57">
        <v>0.968627</v>
      </c>
      <c r="BF833" s="16">
        <f t="shared" si="10"/>
        <v>0.04424833142</v>
      </c>
    </row>
    <row r="834" ht="15.75" customHeight="1">
      <c r="B834" s="89">
        <v>43495.0</v>
      </c>
      <c r="C834" s="57">
        <v>12.27671</v>
      </c>
      <c r="D834" s="16">
        <f t="shared" si="1"/>
        <v>0.002927896465</v>
      </c>
      <c r="H834" s="89">
        <v>43495.0</v>
      </c>
      <c r="I834" s="57">
        <v>11.41295</v>
      </c>
      <c r="J834" s="16">
        <f t="shared" si="2"/>
        <v>-0.007457364746</v>
      </c>
      <c r="N834" s="89">
        <v>43495.0</v>
      </c>
      <c r="O834" s="57">
        <v>32.25544</v>
      </c>
      <c r="P834" s="16">
        <f t="shared" si="3"/>
        <v>-0.02170063144</v>
      </c>
      <c r="T834" s="89">
        <v>43495.0</v>
      </c>
      <c r="U834" s="57">
        <v>5.755599</v>
      </c>
      <c r="V834" s="16">
        <f t="shared" si="4"/>
        <v>0.07371784289</v>
      </c>
      <c r="Z834" s="89">
        <v>43495.0</v>
      </c>
      <c r="AA834" s="57">
        <v>3.206991</v>
      </c>
      <c r="AB834" s="16">
        <f t="shared" si="5"/>
        <v>0.00190853646</v>
      </c>
      <c r="AF834" s="89">
        <v>43495.0</v>
      </c>
      <c r="AG834" s="57">
        <v>16.18451</v>
      </c>
      <c r="AH834" s="16">
        <f t="shared" si="6"/>
        <v>-0.01081686326</v>
      </c>
      <c r="AL834" s="89">
        <v>43495.0</v>
      </c>
      <c r="AM834" s="57">
        <v>17.62431</v>
      </c>
      <c r="AN834" s="16">
        <f t="shared" si="7"/>
        <v>0.0009177568342</v>
      </c>
      <c r="AR834" s="89">
        <v>43495.0</v>
      </c>
      <c r="AS834" s="57">
        <v>2.966707</v>
      </c>
      <c r="AT834" s="16">
        <f t="shared" si="8"/>
        <v>0</v>
      </c>
      <c r="AX834" s="89">
        <v>43495.0</v>
      </c>
      <c r="AY834" s="57">
        <v>0.257817</v>
      </c>
      <c r="AZ834" s="16">
        <f t="shared" si="9"/>
        <v>0.009471491554</v>
      </c>
      <c r="BD834" s="89">
        <v>43495.0</v>
      </c>
      <c r="BE834" s="57">
        <v>0.960418</v>
      </c>
      <c r="BF834" s="16">
        <f t="shared" si="10"/>
        <v>-0.008474882488</v>
      </c>
    </row>
    <row r="835" ht="15.75" customHeight="1">
      <c r="B835" s="89">
        <v>43496.0</v>
      </c>
      <c r="C835" s="57">
        <v>12.5097</v>
      </c>
      <c r="D835" s="16">
        <f t="shared" si="1"/>
        <v>0.01897821159</v>
      </c>
      <c r="H835" s="89">
        <v>43496.0</v>
      </c>
      <c r="I835" s="57">
        <v>11.35838</v>
      </c>
      <c r="J835" s="16">
        <f t="shared" si="2"/>
        <v>-0.004781410591</v>
      </c>
      <c r="N835" s="89">
        <v>43496.0</v>
      </c>
      <c r="O835" s="57">
        <v>31.79133</v>
      </c>
      <c r="P835" s="16">
        <f t="shared" si="3"/>
        <v>-0.01438858065</v>
      </c>
      <c r="T835" s="89">
        <v>43496.0</v>
      </c>
      <c r="U835" s="57">
        <v>5.824324</v>
      </c>
      <c r="V835" s="16">
        <f t="shared" si="4"/>
        <v>0.01194054694</v>
      </c>
      <c r="Z835" s="89">
        <v>43496.0</v>
      </c>
      <c r="AA835" s="57">
        <v>3.426899</v>
      </c>
      <c r="AB835" s="16">
        <f t="shared" si="5"/>
        <v>0.06857144283</v>
      </c>
      <c r="AF835" s="89">
        <v>43496.0</v>
      </c>
      <c r="AG835" s="57">
        <v>16.37919</v>
      </c>
      <c r="AH835" s="16">
        <f t="shared" si="6"/>
        <v>0.01202878555</v>
      </c>
      <c r="AL835" s="89">
        <v>43496.0</v>
      </c>
      <c r="AM835" s="57">
        <v>17.59198</v>
      </c>
      <c r="AN835" s="16">
        <f t="shared" si="7"/>
        <v>-0.001834398056</v>
      </c>
      <c r="AR835" s="89">
        <v>43496.0</v>
      </c>
      <c r="AS835" s="57">
        <v>2.913573</v>
      </c>
      <c r="AT835" s="16">
        <f t="shared" si="8"/>
        <v>-0.01791009358</v>
      </c>
      <c r="AX835" s="89">
        <v>43496.0</v>
      </c>
      <c r="AY835" s="57">
        <v>0.262048</v>
      </c>
      <c r="AZ835" s="16">
        <f t="shared" si="9"/>
        <v>0.01641086507</v>
      </c>
      <c r="BD835" s="89">
        <v>43496.0</v>
      </c>
      <c r="BE835" s="57">
        <v>0.960418</v>
      </c>
      <c r="BF835" s="16">
        <f t="shared" si="10"/>
        <v>0</v>
      </c>
    </row>
    <row r="836" ht="15.75" customHeight="1">
      <c r="B836" s="89">
        <v>43497.0</v>
      </c>
      <c r="C836" s="57">
        <v>12.45593</v>
      </c>
      <c r="D836" s="16">
        <f t="shared" si="1"/>
        <v>-0.004298264547</v>
      </c>
      <c r="H836" s="89">
        <v>43497.0</v>
      </c>
      <c r="I836" s="57">
        <v>11.28821</v>
      </c>
      <c r="J836" s="16">
        <f t="shared" si="2"/>
        <v>-0.006177817611</v>
      </c>
      <c r="N836" s="89">
        <v>43497.0</v>
      </c>
      <c r="O836" s="57">
        <v>31.81067</v>
      </c>
      <c r="P836" s="16">
        <f t="shared" si="3"/>
        <v>0.0006083419599</v>
      </c>
      <c r="T836" s="89">
        <v>43497.0</v>
      </c>
      <c r="U836" s="57">
        <v>5.772781</v>
      </c>
      <c r="V836" s="16">
        <f t="shared" si="4"/>
        <v>-0.008849610702</v>
      </c>
      <c r="Z836" s="89">
        <v>43497.0</v>
      </c>
      <c r="AA836" s="57">
        <v>3.494093</v>
      </c>
      <c r="AB836" s="16">
        <f t="shared" si="5"/>
        <v>0.01960781453</v>
      </c>
      <c r="AF836" s="89">
        <v>43497.0</v>
      </c>
      <c r="AG836" s="57">
        <v>16.20221</v>
      </c>
      <c r="AH836" s="16">
        <f t="shared" si="6"/>
        <v>-0.01080517413</v>
      </c>
      <c r="AL836" s="89">
        <v>43497.0</v>
      </c>
      <c r="AM836" s="57">
        <v>17.17158</v>
      </c>
      <c r="AN836" s="16">
        <f t="shared" si="7"/>
        <v>-0.02389725318</v>
      </c>
      <c r="AR836" s="89">
        <v>43497.0</v>
      </c>
      <c r="AS836" s="57">
        <v>2.869293</v>
      </c>
      <c r="AT836" s="16">
        <f t="shared" si="8"/>
        <v>-0.01519783441</v>
      </c>
      <c r="AX836" s="89">
        <v>43497.0</v>
      </c>
      <c r="AY836" s="57">
        <v>0.260235</v>
      </c>
      <c r="AZ836" s="16">
        <f t="shared" si="9"/>
        <v>-0.006918579802</v>
      </c>
      <c r="BD836" s="89">
        <v>43497.0</v>
      </c>
      <c r="BE836" s="57">
        <v>0.952209</v>
      </c>
      <c r="BF836" s="16">
        <f t="shared" si="10"/>
        <v>-0.008547320021</v>
      </c>
    </row>
    <row r="837" ht="15.75" customHeight="1">
      <c r="B837" s="89">
        <v>43500.0</v>
      </c>
      <c r="C837" s="57">
        <v>12.14229</v>
      </c>
      <c r="D837" s="16">
        <f t="shared" si="1"/>
        <v>-0.02517997452</v>
      </c>
      <c r="H837" s="89">
        <v>43500.0</v>
      </c>
      <c r="I837" s="57">
        <v>11.41295</v>
      </c>
      <c r="J837" s="16">
        <f t="shared" si="2"/>
        <v>0.0110504677</v>
      </c>
      <c r="N837" s="89">
        <v>43500.0</v>
      </c>
      <c r="O837" s="57">
        <v>31.84934</v>
      </c>
      <c r="P837" s="16">
        <f t="shared" si="3"/>
        <v>0.00121562985</v>
      </c>
      <c r="T837" s="89">
        <v>43500.0</v>
      </c>
      <c r="U837" s="57">
        <v>5.678286</v>
      </c>
      <c r="V837" s="16">
        <f t="shared" si="4"/>
        <v>-0.01636906025</v>
      </c>
      <c r="Z837" s="89">
        <v>43500.0</v>
      </c>
      <c r="AA837" s="57">
        <v>3.475768</v>
      </c>
      <c r="AB837" s="16">
        <f t="shared" si="5"/>
        <v>-0.005244565614</v>
      </c>
      <c r="AF837" s="89">
        <v>43500.0</v>
      </c>
      <c r="AG837" s="57">
        <v>16.72429</v>
      </c>
      <c r="AH837" s="16">
        <f t="shared" si="6"/>
        <v>0.03222276467</v>
      </c>
      <c r="AL837" s="89">
        <v>43500.0</v>
      </c>
      <c r="AM837" s="57">
        <v>17.20392</v>
      </c>
      <c r="AN837" s="16">
        <f t="shared" si="7"/>
        <v>0.001883344456</v>
      </c>
      <c r="AR837" s="89">
        <v>43500.0</v>
      </c>
      <c r="AS837" s="57">
        <v>2.957852</v>
      </c>
      <c r="AT837" s="16">
        <f t="shared" si="8"/>
        <v>0.03086439761</v>
      </c>
      <c r="AX837" s="89">
        <v>43500.0</v>
      </c>
      <c r="AY837" s="57">
        <v>0.259932</v>
      </c>
      <c r="AZ837" s="16">
        <f t="shared" si="9"/>
        <v>-0.001164332238</v>
      </c>
      <c r="BD837" s="89">
        <v>43500.0</v>
      </c>
      <c r="BE837" s="57">
        <v>0.960418</v>
      </c>
      <c r="BF837" s="16">
        <f t="shared" si="10"/>
        <v>0.008621006523</v>
      </c>
    </row>
    <row r="838" ht="15.75" customHeight="1">
      <c r="B838" s="89">
        <v>43501.0</v>
      </c>
      <c r="C838" s="57">
        <v>12.28567</v>
      </c>
      <c r="D838" s="16">
        <f t="shared" si="1"/>
        <v>0.01180831622</v>
      </c>
      <c r="H838" s="89">
        <v>43501.0</v>
      </c>
      <c r="I838" s="57">
        <v>11.23364</v>
      </c>
      <c r="J838" s="16">
        <f t="shared" si="2"/>
        <v>-0.01571110011</v>
      </c>
      <c r="N838" s="89">
        <v>43501.0</v>
      </c>
      <c r="O838" s="57">
        <v>31.98471</v>
      </c>
      <c r="P838" s="16">
        <f t="shared" si="3"/>
        <v>0.004250323555</v>
      </c>
      <c r="T838" s="89">
        <v>43501.0</v>
      </c>
      <c r="U838" s="57">
        <v>5.377621</v>
      </c>
      <c r="V838" s="16">
        <f t="shared" si="4"/>
        <v>-0.05294995708</v>
      </c>
      <c r="Z838" s="89">
        <v>43501.0</v>
      </c>
      <c r="AA838" s="57">
        <v>3.408573</v>
      </c>
      <c r="AB838" s="16">
        <f t="shared" si="5"/>
        <v>-0.01933241804</v>
      </c>
      <c r="AF838" s="89">
        <v>43501.0</v>
      </c>
      <c r="AG838" s="57">
        <v>17.21098</v>
      </c>
      <c r="AH838" s="16">
        <f t="shared" si="6"/>
        <v>0.02910078694</v>
      </c>
      <c r="AL838" s="89">
        <v>43501.0</v>
      </c>
      <c r="AM838" s="57">
        <v>16.97755</v>
      </c>
      <c r="AN838" s="16">
        <f t="shared" si="7"/>
        <v>-0.0131580477</v>
      </c>
      <c r="AR838" s="89">
        <v>43501.0</v>
      </c>
      <c r="AS838" s="57">
        <v>2.993275</v>
      </c>
      <c r="AT838" s="16">
        <f t="shared" si="8"/>
        <v>0.01197592036</v>
      </c>
      <c r="AX838" s="89">
        <v>43501.0</v>
      </c>
      <c r="AY838" s="57">
        <v>0.270209</v>
      </c>
      <c r="AZ838" s="16">
        <f t="shared" si="9"/>
        <v>0.03953726359</v>
      </c>
      <c r="BD838" s="89">
        <v>43501.0</v>
      </c>
      <c r="BE838" s="57">
        <v>0.944</v>
      </c>
      <c r="BF838" s="16">
        <f t="shared" si="10"/>
        <v>-0.01709464004</v>
      </c>
    </row>
    <row r="839" ht="15.75" customHeight="1">
      <c r="B839" s="89">
        <v>43502.0</v>
      </c>
      <c r="C839" s="57">
        <v>12.54555</v>
      </c>
      <c r="D839" s="16">
        <f t="shared" si="1"/>
        <v>0.02115309951</v>
      </c>
      <c r="H839" s="89">
        <v>43502.0</v>
      </c>
      <c r="I839" s="57">
        <v>11.24924</v>
      </c>
      <c r="J839" s="16">
        <f t="shared" si="2"/>
        <v>0.001388686125</v>
      </c>
      <c r="N839" s="89">
        <v>43502.0</v>
      </c>
      <c r="O839" s="57">
        <v>33.51239</v>
      </c>
      <c r="P839" s="16">
        <f t="shared" si="3"/>
        <v>0.04776282167</v>
      </c>
      <c r="T839" s="89">
        <v>43502.0</v>
      </c>
      <c r="U839" s="57">
        <v>5.446344</v>
      </c>
      <c r="V839" s="16">
        <f t="shared" si="4"/>
        <v>0.01277944281</v>
      </c>
      <c r="Z839" s="89">
        <v>43502.0</v>
      </c>
      <c r="AA839" s="57">
        <v>3.371922</v>
      </c>
      <c r="AB839" s="16">
        <f t="shared" si="5"/>
        <v>-0.01075259353</v>
      </c>
      <c r="AF839" s="89">
        <v>43502.0</v>
      </c>
      <c r="AG839" s="57">
        <v>17.47645</v>
      </c>
      <c r="AH839" s="16">
        <f t="shared" si="6"/>
        <v>0.01542445578</v>
      </c>
      <c r="AL839" s="89">
        <v>43502.0</v>
      </c>
      <c r="AM839" s="57">
        <v>17.36561</v>
      </c>
      <c r="AN839" s="16">
        <f t="shared" si="7"/>
        <v>0.02285724383</v>
      </c>
      <c r="AR839" s="89">
        <v>43502.0</v>
      </c>
      <c r="AS839" s="57">
        <v>2.948996</v>
      </c>
      <c r="AT839" s="16">
        <f t="shared" si="8"/>
        <v>-0.01479282725</v>
      </c>
      <c r="AX839" s="89">
        <v>43502.0</v>
      </c>
      <c r="AY839" s="57">
        <v>0.28381</v>
      </c>
      <c r="AZ839" s="16">
        <f t="shared" si="9"/>
        <v>0.05033511097</v>
      </c>
      <c r="BD839" s="89">
        <v>43502.0</v>
      </c>
      <c r="BE839" s="57">
        <v>0.927583</v>
      </c>
      <c r="BF839" s="16">
        <f t="shared" si="10"/>
        <v>-0.01739088983</v>
      </c>
    </row>
    <row r="840" ht="15.75" customHeight="1">
      <c r="B840" s="89">
        <v>43503.0</v>
      </c>
      <c r="C840" s="57">
        <v>12.58139</v>
      </c>
      <c r="D840" s="16">
        <f t="shared" si="1"/>
        <v>0.002856789858</v>
      </c>
      <c r="H840" s="89">
        <v>43503.0</v>
      </c>
      <c r="I840" s="57">
        <v>11.21805</v>
      </c>
      <c r="J840" s="16">
        <f t="shared" si="2"/>
        <v>-0.002772631751</v>
      </c>
      <c r="N840" s="89">
        <v>43503.0</v>
      </c>
      <c r="O840" s="57">
        <v>32.58418</v>
      </c>
      <c r="P840" s="16">
        <f t="shared" si="3"/>
        <v>-0.02769751725</v>
      </c>
      <c r="T840" s="89">
        <v>43503.0</v>
      </c>
      <c r="U840" s="57">
        <v>5.463525</v>
      </c>
      <c r="V840" s="16">
        <f t="shared" si="4"/>
        <v>0.003154593246</v>
      </c>
      <c r="Z840" s="89">
        <v>43503.0</v>
      </c>
      <c r="AA840" s="57">
        <v>3.408573</v>
      </c>
      <c r="AB840" s="16">
        <f t="shared" si="5"/>
        <v>0.01086946851</v>
      </c>
      <c r="AF840" s="89">
        <v>43503.0</v>
      </c>
      <c r="AG840" s="57">
        <v>17.50299</v>
      </c>
      <c r="AH840" s="16">
        <f t="shared" si="6"/>
        <v>0.001518615051</v>
      </c>
      <c r="AL840" s="89">
        <v>43503.0</v>
      </c>
      <c r="AM840" s="57">
        <v>17.23626</v>
      </c>
      <c r="AN840" s="16">
        <f t="shared" si="7"/>
        <v>-0.007448629792</v>
      </c>
      <c r="AR840" s="89">
        <v>43503.0</v>
      </c>
      <c r="AS840" s="57">
        <v>2.957852</v>
      </c>
      <c r="AT840" s="16">
        <f t="shared" si="8"/>
        <v>0.003003055955</v>
      </c>
      <c r="AX840" s="89">
        <v>43503.0</v>
      </c>
      <c r="AY840" s="57">
        <v>0.279277</v>
      </c>
      <c r="AZ840" s="16">
        <f t="shared" si="9"/>
        <v>-0.01597195307</v>
      </c>
      <c r="BD840" s="89">
        <v>43503.0</v>
      </c>
      <c r="BE840" s="57">
        <v>0.935791</v>
      </c>
      <c r="BF840" s="16">
        <f t="shared" si="10"/>
        <v>0.008848803827</v>
      </c>
    </row>
    <row r="841" ht="15.75" customHeight="1">
      <c r="B841" s="89">
        <v>43504.0</v>
      </c>
      <c r="C841" s="57">
        <v>12.62619</v>
      </c>
      <c r="D841" s="16">
        <f t="shared" si="1"/>
        <v>0.003560814823</v>
      </c>
      <c r="H841" s="89">
        <v>43504.0</v>
      </c>
      <c r="I841" s="57">
        <v>11.30381</v>
      </c>
      <c r="J841" s="16">
        <f t="shared" si="2"/>
        <v>0.007644822407</v>
      </c>
      <c r="N841" s="89">
        <v>43504.0</v>
      </c>
      <c r="O841" s="57">
        <v>32.75822</v>
      </c>
      <c r="P841" s="16">
        <f t="shared" si="3"/>
        <v>0.005341242284</v>
      </c>
      <c r="T841" s="89">
        <v>43504.0</v>
      </c>
      <c r="U841" s="57">
        <v>5.480706</v>
      </c>
      <c r="V841" s="16">
        <f t="shared" si="4"/>
        <v>0.003144673082</v>
      </c>
      <c r="Z841" s="89">
        <v>43504.0</v>
      </c>
      <c r="AA841" s="57">
        <v>3.384139</v>
      </c>
      <c r="AB841" s="16">
        <f t="shared" si="5"/>
        <v>-0.007168395689</v>
      </c>
      <c r="AF841" s="89">
        <v>43504.0</v>
      </c>
      <c r="AG841" s="57">
        <v>17.48529</v>
      </c>
      <c r="AH841" s="16">
        <f t="shared" si="6"/>
        <v>-0.001011255791</v>
      </c>
      <c r="AL841" s="89">
        <v>43504.0</v>
      </c>
      <c r="AM841" s="57">
        <v>17.23626</v>
      </c>
      <c r="AN841" s="16">
        <f t="shared" si="7"/>
        <v>0</v>
      </c>
      <c r="AR841" s="89">
        <v>43504.0</v>
      </c>
      <c r="AS841" s="57">
        <v>2.931284</v>
      </c>
      <c r="AT841" s="16">
        <f t="shared" si="8"/>
        <v>-0.008982193835</v>
      </c>
      <c r="AX841" s="89">
        <v>43504.0</v>
      </c>
      <c r="AY841" s="57">
        <v>0.274138</v>
      </c>
      <c r="AZ841" s="16">
        <f t="shared" si="9"/>
        <v>-0.01840108566</v>
      </c>
      <c r="BD841" s="89">
        <v>43504.0</v>
      </c>
      <c r="BE841" s="57">
        <v>0.944</v>
      </c>
      <c r="BF841" s="16">
        <f t="shared" si="10"/>
        <v>0.008772257908</v>
      </c>
    </row>
    <row r="842" ht="15.75" customHeight="1">
      <c r="B842" s="89">
        <v>43507.0</v>
      </c>
      <c r="C842" s="57">
        <v>12.88607</v>
      </c>
      <c r="D842" s="16">
        <f t="shared" si="1"/>
        <v>0.02058261439</v>
      </c>
      <c r="H842" s="89">
        <v>43507.0</v>
      </c>
      <c r="I842" s="57">
        <v>11.78714</v>
      </c>
      <c r="J842" s="16">
        <f t="shared" si="2"/>
        <v>0.04275814969</v>
      </c>
      <c r="N842" s="89">
        <v>43507.0</v>
      </c>
      <c r="O842" s="57">
        <v>32.71954</v>
      </c>
      <c r="P842" s="16">
        <f t="shared" si="3"/>
        <v>-0.001180772337</v>
      </c>
      <c r="T842" s="89">
        <v>43507.0</v>
      </c>
      <c r="U842" s="57">
        <v>5.472115</v>
      </c>
      <c r="V842" s="16">
        <f t="shared" si="4"/>
        <v>-0.001567498786</v>
      </c>
      <c r="Z842" s="89">
        <v>43507.0</v>
      </c>
      <c r="AA842" s="57">
        <v>3.426899</v>
      </c>
      <c r="AB842" s="16">
        <f t="shared" si="5"/>
        <v>0.0126354148</v>
      </c>
      <c r="AF842" s="89">
        <v>43507.0</v>
      </c>
      <c r="AG842" s="57">
        <v>17.73306</v>
      </c>
      <c r="AH842" s="16">
        <f t="shared" si="6"/>
        <v>0.01417019678</v>
      </c>
      <c r="AL842" s="89">
        <v>43507.0</v>
      </c>
      <c r="AM842" s="57">
        <v>17.75366</v>
      </c>
      <c r="AN842" s="16">
        <f t="shared" si="7"/>
        <v>0.03001811298</v>
      </c>
      <c r="AR842" s="89">
        <v>43507.0</v>
      </c>
      <c r="AS842" s="57">
        <v>2.948996</v>
      </c>
      <c r="AT842" s="16">
        <f t="shared" si="8"/>
        <v>0.006042403261</v>
      </c>
      <c r="AX842" s="89">
        <v>43507.0</v>
      </c>
      <c r="AY842" s="57">
        <v>0.278672</v>
      </c>
      <c r="AZ842" s="16">
        <f t="shared" si="9"/>
        <v>0.01653911534</v>
      </c>
      <c r="BD842" s="89">
        <v>43507.0</v>
      </c>
      <c r="BE842" s="57">
        <v>0.944</v>
      </c>
      <c r="BF842" s="16">
        <f t="shared" si="10"/>
        <v>0</v>
      </c>
    </row>
    <row r="843" ht="15.75" customHeight="1">
      <c r="B843" s="89">
        <v>43508.0</v>
      </c>
      <c r="C843" s="57">
        <v>13.01152</v>
      </c>
      <c r="D843" s="16">
        <f t="shared" si="1"/>
        <v>0.009735318837</v>
      </c>
      <c r="H843" s="89">
        <v>43508.0</v>
      </c>
      <c r="I843" s="57">
        <v>11.74037</v>
      </c>
      <c r="J843" s="16">
        <f t="shared" si="2"/>
        <v>-0.003967883643</v>
      </c>
      <c r="N843" s="89">
        <v>43508.0</v>
      </c>
      <c r="O843" s="57">
        <v>32.50682</v>
      </c>
      <c r="P843" s="16">
        <f t="shared" si="3"/>
        <v>-0.006501313894</v>
      </c>
      <c r="T843" s="89">
        <v>43508.0</v>
      </c>
      <c r="U843" s="57">
        <v>5.497887</v>
      </c>
      <c r="V843" s="16">
        <f t="shared" si="4"/>
        <v>0.004709696342</v>
      </c>
      <c r="Z843" s="89">
        <v>43508.0</v>
      </c>
      <c r="AA843" s="57">
        <v>3.347487</v>
      </c>
      <c r="AB843" s="16">
        <f t="shared" si="5"/>
        <v>-0.023173137</v>
      </c>
      <c r="AF843" s="89">
        <v>43508.0</v>
      </c>
      <c r="AG843" s="57">
        <v>17.29947</v>
      </c>
      <c r="AH843" s="16">
        <f t="shared" si="6"/>
        <v>-0.02445094079</v>
      </c>
      <c r="AL843" s="89">
        <v>43508.0</v>
      </c>
      <c r="AM843" s="57">
        <v>17.78601</v>
      </c>
      <c r="AN843" s="16">
        <f t="shared" si="7"/>
        <v>0.001822159487</v>
      </c>
      <c r="AR843" s="89">
        <v>43508.0</v>
      </c>
      <c r="AS843" s="57">
        <v>2.913573</v>
      </c>
      <c r="AT843" s="16">
        <f t="shared" si="8"/>
        <v>-0.01201188472</v>
      </c>
      <c r="AX843" s="89">
        <v>43508.0</v>
      </c>
      <c r="AY843" s="57">
        <v>0.281996</v>
      </c>
      <c r="AZ843" s="16">
        <f t="shared" si="9"/>
        <v>0.01192800138</v>
      </c>
      <c r="BD843" s="89">
        <v>43508.0</v>
      </c>
      <c r="BE843" s="57">
        <v>0.919375</v>
      </c>
      <c r="BF843" s="16">
        <f t="shared" si="10"/>
        <v>-0.02608580508</v>
      </c>
    </row>
    <row r="844" ht="15.75" customHeight="1">
      <c r="B844" s="89">
        <v>43509.0</v>
      </c>
      <c r="C844" s="57">
        <v>12.7158</v>
      </c>
      <c r="D844" s="16">
        <f t="shared" si="1"/>
        <v>-0.0227275522</v>
      </c>
      <c r="H844" s="89">
        <v>43509.0</v>
      </c>
      <c r="I844" s="57">
        <v>11.678</v>
      </c>
      <c r="J844" s="16">
        <f t="shared" si="2"/>
        <v>-0.005312439046</v>
      </c>
      <c r="N844" s="89">
        <v>43509.0</v>
      </c>
      <c r="O844" s="57">
        <v>32.19742</v>
      </c>
      <c r="P844" s="16">
        <f t="shared" si="3"/>
        <v>-0.009518002684</v>
      </c>
      <c r="T844" s="89">
        <v>43509.0</v>
      </c>
      <c r="U844" s="57">
        <v>5.446344</v>
      </c>
      <c r="V844" s="16">
        <f t="shared" si="4"/>
        <v>-0.009375056272</v>
      </c>
      <c r="Z844" s="89">
        <v>43509.0</v>
      </c>
      <c r="AA844" s="57">
        <v>3.396356</v>
      </c>
      <c r="AB844" s="16">
        <f t="shared" si="5"/>
        <v>0.01459871241</v>
      </c>
      <c r="AF844" s="89">
        <v>43509.0</v>
      </c>
      <c r="AG844" s="57">
        <v>17.4322</v>
      </c>
      <c r="AH844" s="16">
        <f t="shared" si="6"/>
        <v>0.007672489388</v>
      </c>
      <c r="AL844" s="89">
        <v>43509.0</v>
      </c>
      <c r="AM844" s="57">
        <v>17.36561</v>
      </c>
      <c r="AN844" s="16">
        <f t="shared" si="7"/>
        <v>-0.0236365548</v>
      </c>
      <c r="AR844" s="89">
        <v>43509.0</v>
      </c>
      <c r="AS844" s="57">
        <v>2.966707</v>
      </c>
      <c r="AT844" s="16">
        <f t="shared" si="8"/>
        <v>0.01823671485</v>
      </c>
      <c r="AX844" s="89">
        <v>43509.0</v>
      </c>
      <c r="AY844" s="57">
        <v>0.276556</v>
      </c>
      <c r="AZ844" s="16">
        <f t="shared" si="9"/>
        <v>-0.01929105377</v>
      </c>
      <c r="BD844" s="89">
        <v>43509.0</v>
      </c>
      <c r="BE844" s="57">
        <v>0.927583</v>
      </c>
      <c r="BF844" s="16">
        <f t="shared" si="10"/>
        <v>0.008927804215</v>
      </c>
    </row>
    <row r="845" ht="15.75" customHeight="1">
      <c r="B845" s="89">
        <v>43510.0</v>
      </c>
      <c r="C845" s="57">
        <v>12.98464</v>
      </c>
      <c r="D845" s="16">
        <f t="shared" si="1"/>
        <v>0.02114220104</v>
      </c>
      <c r="H845" s="89">
        <v>43510.0</v>
      </c>
      <c r="I845" s="57">
        <v>11.52209</v>
      </c>
      <c r="J845" s="16">
        <f t="shared" si="2"/>
        <v>-0.01335074499</v>
      </c>
      <c r="N845" s="89">
        <v>43510.0</v>
      </c>
      <c r="O845" s="57">
        <v>32.9516</v>
      </c>
      <c r="P845" s="16">
        <f t="shared" si="3"/>
        <v>0.02342361593</v>
      </c>
      <c r="T845" s="89">
        <v>43510.0</v>
      </c>
      <c r="U845" s="57">
        <v>5.5752</v>
      </c>
      <c r="V845" s="16">
        <f t="shared" si="4"/>
        <v>0.02365917393</v>
      </c>
      <c r="Z845" s="89">
        <v>43510.0</v>
      </c>
      <c r="AA845" s="57">
        <v>3.475768</v>
      </c>
      <c r="AB845" s="16">
        <f t="shared" si="5"/>
        <v>0.02338153009</v>
      </c>
      <c r="AF845" s="89">
        <v>43510.0</v>
      </c>
      <c r="AG845" s="57">
        <v>17.78615</v>
      </c>
      <c r="AH845" s="16">
        <f t="shared" si="6"/>
        <v>0.02030437925</v>
      </c>
      <c r="AL845" s="89">
        <v>43510.0</v>
      </c>
      <c r="AM845" s="57">
        <v>17.54347</v>
      </c>
      <c r="AN845" s="16">
        <f t="shared" si="7"/>
        <v>0.01024208191</v>
      </c>
      <c r="AR845" s="89">
        <v>43510.0</v>
      </c>
      <c r="AS845" s="57">
        <v>2.913573</v>
      </c>
      <c r="AT845" s="16">
        <f t="shared" si="8"/>
        <v>-0.01791009358</v>
      </c>
      <c r="AX845" s="89">
        <v>43510.0</v>
      </c>
      <c r="AY845" s="57">
        <v>0.269604</v>
      </c>
      <c r="AZ845" s="16">
        <f t="shared" si="9"/>
        <v>-0.02513776595</v>
      </c>
      <c r="BD845" s="89">
        <v>43510.0</v>
      </c>
      <c r="BE845" s="57">
        <v>0.927583</v>
      </c>
      <c r="BF845" s="16">
        <f t="shared" si="10"/>
        <v>0</v>
      </c>
    </row>
    <row r="846" ht="15.75" customHeight="1">
      <c r="B846" s="89">
        <v>43511.0</v>
      </c>
      <c r="C846" s="57">
        <v>13.07425</v>
      </c>
      <c r="D846" s="16">
        <f t="shared" si="1"/>
        <v>0.006901230993</v>
      </c>
      <c r="H846" s="89">
        <v>43511.0</v>
      </c>
      <c r="I846" s="57">
        <v>11.61564</v>
      </c>
      <c r="J846" s="16">
        <f t="shared" si="2"/>
        <v>0.00811918671</v>
      </c>
      <c r="N846" s="89">
        <v>43511.0</v>
      </c>
      <c r="O846" s="57">
        <v>32.52616</v>
      </c>
      <c r="P846" s="16">
        <f t="shared" si="3"/>
        <v>-0.01291105743</v>
      </c>
      <c r="T846" s="89">
        <v>43511.0</v>
      </c>
      <c r="U846" s="57">
        <v>5.729829</v>
      </c>
      <c r="V846" s="16">
        <f t="shared" si="4"/>
        <v>0.02773514851</v>
      </c>
      <c r="Z846" s="89">
        <v>43511.0</v>
      </c>
      <c r="AA846" s="57">
        <v>3.46355</v>
      </c>
      <c r="AB846" s="16">
        <f t="shared" si="5"/>
        <v>-0.00351519434</v>
      </c>
      <c r="AF846" s="89">
        <v>43511.0</v>
      </c>
      <c r="AG846" s="57">
        <v>17.94543</v>
      </c>
      <c r="AH846" s="16">
        <f t="shared" si="6"/>
        <v>0.008955282622</v>
      </c>
      <c r="AL846" s="89">
        <v>43511.0</v>
      </c>
      <c r="AM846" s="57">
        <v>18.06088</v>
      </c>
      <c r="AN846" s="16">
        <f t="shared" si="7"/>
        <v>0.02949302504</v>
      </c>
      <c r="AR846" s="89">
        <v>43511.0</v>
      </c>
      <c r="AS846" s="57">
        <v>3.037555</v>
      </c>
      <c r="AT846" s="16">
        <f t="shared" si="8"/>
        <v>0.04255324991</v>
      </c>
      <c r="AX846" s="89">
        <v>43511.0</v>
      </c>
      <c r="AY846" s="57">
        <v>0.273534</v>
      </c>
      <c r="AZ846" s="16">
        <f t="shared" si="9"/>
        <v>0.01457693506</v>
      </c>
      <c r="BD846" s="89">
        <v>43511.0</v>
      </c>
      <c r="BE846" s="57">
        <v>0.944</v>
      </c>
      <c r="BF846" s="16">
        <f t="shared" si="10"/>
        <v>0.01769868572</v>
      </c>
    </row>
    <row r="847" ht="15.75" customHeight="1">
      <c r="B847" s="89">
        <v>43514.0</v>
      </c>
      <c r="C847" s="57">
        <v>12.92191</v>
      </c>
      <c r="D847" s="16">
        <f t="shared" si="1"/>
        <v>-0.0116519112</v>
      </c>
      <c r="H847" s="89">
        <v>43514.0</v>
      </c>
      <c r="I847" s="57">
        <v>11.60784</v>
      </c>
      <c r="J847" s="16">
        <f t="shared" si="2"/>
        <v>-0.0006715084145</v>
      </c>
      <c r="N847" s="89">
        <v>43514.0</v>
      </c>
      <c r="O847" s="57">
        <v>32.41014</v>
      </c>
      <c r="P847" s="16">
        <f t="shared" si="3"/>
        <v>-0.003566975013</v>
      </c>
      <c r="T847" s="89">
        <v>43514.0</v>
      </c>
      <c r="U847" s="57">
        <v>5.549428</v>
      </c>
      <c r="V847" s="16">
        <f t="shared" si="4"/>
        <v>-0.0314845347</v>
      </c>
      <c r="Z847" s="89">
        <v>43514.0</v>
      </c>
      <c r="AA847" s="57">
        <v>3.439117</v>
      </c>
      <c r="AB847" s="16">
        <f t="shared" si="5"/>
        <v>-0.007054322877</v>
      </c>
      <c r="AF847" s="89">
        <v>43514.0</v>
      </c>
      <c r="AG847" s="57">
        <v>17.53839</v>
      </c>
      <c r="AH847" s="16">
        <f t="shared" si="6"/>
        <v>-0.02268209789</v>
      </c>
      <c r="AL847" s="89">
        <v>43514.0</v>
      </c>
      <c r="AM847" s="57">
        <v>18.4166</v>
      </c>
      <c r="AN847" s="16">
        <f t="shared" si="7"/>
        <v>0.0196956073</v>
      </c>
      <c r="AR847" s="89">
        <v>43514.0</v>
      </c>
      <c r="AS847" s="57">
        <v>3.15268</v>
      </c>
      <c r="AT847" s="16">
        <f t="shared" si="8"/>
        <v>0.0379005483</v>
      </c>
      <c r="AX847" s="89">
        <v>43514.0</v>
      </c>
      <c r="AY847" s="57">
        <v>0.270209</v>
      </c>
      <c r="AZ847" s="16">
        <f t="shared" si="9"/>
        <v>-0.01215571008</v>
      </c>
      <c r="BD847" s="89">
        <v>43514.0</v>
      </c>
      <c r="BE847" s="57">
        <v>0.952209</v>
      </c>
      <c r="BF847" s="16">
        <f t="shared" si="10"/>
        <v>0.008695974576</v>
      </c>
    </row>
    <row r="848" ht="15.75" customHeight="1">
      <c r="B848" s="89">
        <v>43515.0</v>
      </c>
      <c r="C848" s="57">
        <v>12.59931</v>
      </c>
      <c r="D848" s="16">
        <f t="shared" si="1"/>
        <v>-0.02496534955</v>
      </c>
      <c r="H848" s="89">
        <v>43515.0</v>
      </c>
      <c r="I848" s="57">
        <v>11.64682</v>
      </c>
      <c r="J848" s="16">
        <f t="shared" si="2"/>
        <v>0.003358075232</v>
      </c>
      <c r="N848" s="89">
        <v>43515.0</v>
      </c>
      <c r="O848" s="57">
        <v>32.54551</v>
      </c>
      <c r="P848" s="16">
        <f t="shared" si="3"/>
        <v>0.004176779243</v>
      </c>
      <c r="T848" s="89">
        <v>43515.0</v>
      </c>
      <c r="U848" s="57">
        <v>5.506477</v>
      </c>
      <c r="V848" s="16">
        <f t="shared" si="4"/>
        <v>-0.007739716598</v>
      </c>
      <c r="Z848" s="89">
        <v>43515.0</v>
      </c>
      <c r="AA848" s="57">
        <v>3.469659</v>
      </c>
      <c r="AB848" s="16">
        <f t="shared" si="5"/>
        <v>0.008880767941</v>
      </c>
      <c r="AF848" s="89">
        <v>43515.0</v>
      </c>
      <c r="AG848" s="57">
        <v>17.47645</v>
      </c>
      <c r="AH848" s="16">
        <f t="shared" si="6"/>
        <v>-0.003531681072</v>
      </c>
      <c r="AL848" s="89">
        <v>43515.0</v>
      </c>
      <c r="AM848" s="57">
        <v>18.44894</v>
      </c>
      <c r="AN848" s="16">
        <f t="shared" si="7"/>
        <v>0.001756024456</v>
      </c>
      <c r="AR848" s="89">
        <v>43515.0</v>
      </c>
      <c r="AS848" s="57">
        <v>3.126113</v>
      </c>
      <c r="AT848" s="16">
        <f t="shared" si="8"/>
        <v>-0.008426798787</v>
      </c>
      <c r="AX848" s="89">
        <v>43515.0</v>
      </c>
      <c r="AY848" s="57">
        <v>0.272626</v>
      </c>
      <c r="AZ848" s="16">
        <f t="shared" si="9"/>
        <v>0.008944927815</v>
      </c>
      <c r="BD848" s="89">
        <v>43515.0</v>
      </c>
      <c r="BE848" s="57">
        <v>0.944</v>
      </c>
      <c r="BF848" s="16">
        <f t="shared" si="10"/>
        <v>-0.008621006523</v>
      </c>
    </row>
    <row r="849" ht="15.75" customHeight="1">
      <c r="B849" s="89">
        <v>43516.0</v>
      </c>
      <c r="C849" s="57">
        <v>12.59035</v>
      </c>
      <c r="D849" s="16">
        <f t="shared" si="1"/>
        <v>-0.000711150055</v>
      </c>
      <c r="H849" s="89">
        <v>43516.0</v>
      </c>
      <c r="I849" s="57">
        <v>11.63902</v>
      </c>
      <c r="J849" s="16">
        <f t="shared" si="2"/>
        <v>-0.0006697107021</v>
      </c>
      <c r="N849" s="89">
        <v>43516.0</v>
      </c>
      <c r="O849" s="57">
        <v>33.45438</v>
      </c>
      <c r="P849" s="16">
        <f t="shared" si="3"/>
        <v>0.0279261256</v>
      </c>
      <c r="T849" s="89">
        <v>43516.0</v>
      </c>
      <c r="U849" s="57">
        <v>5.558019</v>
      </c>
      <c r="V849" s="16">
        <f t="shared" si="4"/>
        <v>0.009360249757</v>
      </c>
      <c r="Z849" s="89">
        <v>43516.0</v>
      </c>
      <c r="AA849" s="57">
        <v>3.494093</v>
      </c>
      <c r="AB849" s="16">
        <f t="shared" si="5"/>
        <v>0.007042190601</v>
      </c>
      <c r="AF849" s="89">
        <v>43516.0</v>
      </c>
      <c r="AG849" s="57">
        <v>17.75076</v>
      </c>
      <c r="AH849" s="16">
        <f t="shared" si="6"/>
        <v>0.01569597945</v>
      </c>
      <c r="AL849" s="89">
        <v>43516.0</v>
      </c>
      <c r="AM849" s="57">
        <v>18.59446</v>
      </c>
      <c r="AN849" s="16">
        <f t="shared" si="7"/>
        <v>0.007887716042</v>
      </c>
      <c r="AR849" s="89">
        <v>43516.0</v>
      </c>
      <c r="AS849" s="57">
        <v>3.126113</v>
      </c>
      <c r="AT849" s="16">
        <f t="shared" si="8"/>
        <v>0</v>
      </c>
      <c r="AX849" s="89">
        <v>43516.0</v>
      </c>
      <c r="AY849" s="57">
        <v>0.275045</v>
      </c>
      <c r="AZ849" s="16">
        <f t="shared" si="9"/>
        <v>0.008872961493</v>
      </c>
      <c r="BD849" s="89">
        <v>43516.0</v>
      </c>
      <c r="BE849" s="57">
        <v>0.985044</v>
      </c>
      <c r="BF849" s="16">
        <f t="shared" si="10"/>
        <v>0.04347881356</v>
      </c>
    </row>
    <row r="850" ht="15.75" customHeight="1">
      <c r="B850" s="89">
        <v>43517.0</v>
      </c>
      <c r="C850" s="57">
        <v>12.92191</v>
      </c>
      <c r="D850" s="16">
        <f t="shared" si="1"/>
        <v>0.02633445456</v>
      </c>
      <c r="H850" s="89">
        <v>43517.0</v>
      </c>
      <c r="I850" s="57">
        <v>10.86725</v>
      </c>
      <c r="J850" s="16">
        <f t="shared" si="2"/>
        <v>-0.06630884731</v>
      </c>
      <c r="N850" s="89">
        <v>43517.0</v>
      </c>
      <c r="O850" s="57">
        <v>34.05385</v>
      </c>
      <c r="P850" s="16">
        <f t="shared" si="3"/>
        <v>0.01791902884</v>
      </c>
      <c r="T850" s="89">
        <v>43517.0</v>
      </c>
      <c r="U850" s="57">
        <v>5.592382</v>
      </c>
      <c r="V850" s="16">
        <f t="shared" si="4"/>
        <v>0.006182598512</v>
      </c>
      <c r="Z850" s="89">
        <v>43517.0</v>
      </c>
      <c r="AA850" s="57">
        <v>3.408573</v>
      </c>
      <c r="AB850" s="16">
        <f t="shared" si="5"/>
        <v>-0.02447559352</v>
      </c>
      <c r="AF850" s="89">
        <v>43517.0</v>
      </c>
      <c r="AG850" s="57">
        <v>17.36141</v>
      </c>
      <c r="AH850" s="16">
        <f t="shared" si="6"/>
        <v>-0.02193427211</v>
      </c>
      <c r="AL850" s="89">
        <v>43517.0</v>
      </c>
      <c r="AM850" s="57">
        <v>18.86933</v>
      </c>
      <c r="AN850" s="16">
        <f t="shared" si="7"/>
        <v>0.01478235991</v>
      </c>
      <c r="AR850" s="89">
        <v>43517.0</v>
      </c>
      <c r="AS850" s="57">
        <v>3.055266</v>
      </c>
      <c r="AT850" s="16">
        <f t="shared" si="8"/>
        <v>-0.02266296836</v>
      </c>
      <c r="AX850" s="89">
        <v>43517.0</v>
      </c>
      <c r="AY850" s="57">
        <v>0.285019</v>
      </c>
      <c r="AZ850" s="16">
        <f t="shared" si="9"/>
        <v>0.03626315694</v>
      </c>
      <c r="BD850" s="89">
        <v>43517.0</v>
      </c>
      <c r="BE850" s="57">
        <v>0.993253</v>
      </c>
      <c r="BF850" s="16">
        <f t="shared" si="10"/>
        <v>0.008333637888</v>
      </c>
    </row>
    <row r="851" ht="15.75" customHeight="1">
      <c r="B851" s="89">
        <v>43518.0</v>
      </c>
      <c r="C851" s="57">
        <v>13.07425</v>
      </c>
      <c r="D851" s="16">
        <f t="shared" si="1"/>
        <v>0.01178927883</v>
      </c>
      <c r="H851" s="89">
        <v>43518.0</v>
      </c>
      <c r="I851" s="57">
        <v>10.80488</v>
      </c>
      <c r="J851" s="16">
        <f t="shared" si="2"/>
        <v>-0.005739262463</v>
      </c>
      <c r="N851" s="89">
        <v>43518.0</v>
      </c>
      <c r="O851" s="57">
        <v>34.57597</v>
      </c>
      <c r="P851" s="16">
        <f t="shared" si="3"/>
        <v>0.01533218711</v>
      </c>
      <c r="T851" s="89">
        <v>43518.0</v>
      </c>
      <c r="U851" s="57">
        <v>5.858685</v>
      </c>
      <c r="V851" s="16">
        <f t="shared" si="4"/>
        <v>0.04761888583</v>
      </c>
      <c r="Z851" s="89">
        <v>43518.0</v>
      </c>
      <c r="AA851" s="57">
        <v>3.414682</v>
      </c>
      <c r="AB851" s="16">
        <f t="shared" si="5"/>
        <v>0.001792245611</v>
      </c>
      <c r="AF851" s="89">
        <v>43518.0</v>
      </c>
      <c r="AG851" s="57">
        <v>17.96313</v>
      </c>
      <c r="AH851" s="16">
        <f t="shared" si="6"/>
        <v>0.03465847532</v>
      </c>
      <c r="AL851" s="89">
        <v>43518.0</v>
      </c>
      <c r="AM851" s="57">
        <v>19.06336</v>
      </c>
      <c r="AN851" s="16">
        <f t="shared" si="7"/>
        <v>0.01028282403</v>
      </c>
      <c r="AR851" s="89">
        <v>43518.0</v>
      </c>
      <c r="AS851" s="57">
        <v>3.081834</v>
      </c>
      <c r="AT851" s="16">
        <f t="shared" si="8"/>
        <v>0.008695805864</v>
      </c>
      <c r="AX851" s="89">
        <v>43518.0</v>
      </c>
      <c r="AY851" s="57">
        <v>0.289855</v>
      </c>
      <c r="AZ851" s="16">
        <f t="shared" si="9"/>
        <v>0.0169672899</v>
      </c>
      <c r="BD851" s="89">
        <v>43518.0</v>
      </c>
      <c r="BE851" s="57">
        <v>0.976835</v>
      </c>
      <c r="BF851" s="16">
        <f t="shared" si="10"/>
        <v>-0.0165295247</v>
      </c>
    </row>
    <row r="852" ht="15.75" customHeight="1">
      <c r="B852" s="89">
        <v>43521.0</v>
      </c>
      <c r="C852" s="57">
        <v>12.86814</v>
      </c>
      <c r="D852" s="16">
        <f t="shared" si="1"/>
        <v>-0.01576457541</v>
      </c>
      <c r="H852" s="89">
        <v>43521.0</v>
      </c>
      <c r="I852" s="57">
        <v>11.10112</v>
      </c>
      <c r="J852" s="16">
        <f t="shared" si="2"/>
        <v>0.0274172411</v>
      </c>
      <c r="N852" s="89">
        <v>43521.0</v>
      </c>
      <c r="O852" s="57">
        <v>33.93782</v>
      </c>
      <c r="P852" s="16">
        <f t="shared" si="3"/>
        <v>-0.01845645979</v>
      </c>
      <c r="T852" s="89">
        <v>43521.0</v>
      </c>
      <c r="U852" s="57">
        <v>5.901638</v>
      </c>
      <c r="V852" s="16">
        <f t="shared" si="4"/>
        <v>0.007331508692</v>
      </c>
      <c r="Z852" s="89">
        <v>43521.0</v>
      </c>
      <c r="AA852" s="57">
        <v>3.414682</v>
      </c>
      <c r="AB852" s="16">
        <f t="shared" si="5"/>
        <v>0</v>
      </c>
      <c r="AF852" s="89">
        <v>43521.0</v>
      </c>
      <c r="AG852" s="57">
        <v>18.58255</v>
      </c>
      <c r="AH852" s="16">
        <f t="shared" si="6"/>
        <v>0.0344828546</v>
      </c>
      <c r="AL852" s="89">
        <v>43521.0</v>
      </c>
      <c r="AM852" s="57">
        <v>19.06336</v>
      </c>
      <c r="AN852" s="16">
        <f t="shared" si="7"/>
        <v>0</v>
      </c>
      <c r="AR852" s="89">
        <v>43521.0</v>
      </c>
      <c r="AS852" s="57">
        <v>3.15268</v>
      </c>
      <c r="AT852" s="16">
        <f t="shared" si="8"/>
        <v>0.02298825959</v>
      </c>
      <c r="AX852" s="89">
        <v>43521.0</v>
      </c>
      <c r="AY852" s="57">
        <v>0.289553</v>
      </c>
      <c r="AZ852" s="16">
        <f t="shared" si="9"/>
        <v>-0.00104190026</v>
      </c>
      <c r="BD852" s="89">
        <v>43521.0</v>
      </c>
      <c r="BE852" s="57">
        <v>1.026087</v>
      </c>
      <c r="BF852" s="16">
        <f t="shared" si="10"/>
        <v>0.05041997881</v>
      </c>
    </row>
    <row r="853" ht="15.75" customHeight="1">
      <c r="B853" s="89">
        <v>43522.0</v>
      </c>
      <c r="C853" s="57">
        <v>13.12802</v>
      </c>
      <c r="D853" s="16">
        <f t="shared" si="1"/>
        <v>0.02019561491</v>
      </c>
      <c r="H853" s="89">
        <v>43522.0</v>
      </c>
      <c r="I853" s="57">
        <v>10.99198</v>
      </c>
      <c r="J853" s="16">
        <f t="shared" si="2"/>
        <v>-0.009831440431</v>
      </c>
      <c r="N853" s="89">
        <v>43522.0</v>
      </c>
      <c r="O853" s="57">
        <v>33.1063</v>
      </c>
      <c r="P853" s="16">
        <f t="shared" si="3"/>
        <v>-0.0245012791</v>
      </c>
      <c r="T853" s="89">
        <v>43522.0</v>
      </c>
      <c r="U853" s="57">
        <v>5.944589</v>
      </c>
      <c r="V853" s="16">
        <f t="shared" si="4"/>
        <v>0.007277809991</v>
      </c>
      <c r="Z853" s="89">
        <v>43522.0</v>
      </c>
      <c r="AA853" s="57">
        <v>3.42079</v>
      </c>
      <c r="AB853" s="16">
        <f t="shared" si="5"/>
        <v>0.001788746361</v>
      </c>
      <c r="AF853" s="89">
        <v>43522.0</v>
      </c>
      <c r="AG853" s="57">
        <v>18.68873</v>
      </c>
      <c r="AH853" s="16">
        <f t="shared" si="6"/>
        <v>0.005713962831</v>
      </c>
      <c r="AL853" s="89">
        <v>43522.0</v>
      </c>
      <c r="AM853" s="57">
        <v>19.20889</v>
      </c>
      <c r="AN853" s="16">
        <f t="shared" si="7"/>
        <v>0.007634016249</v>
      </c>
      <c r="AR853" s="89">
        <v>43522.0</v>
      </c>
      <c r="AS853" s="57">
        <v>3.285518</v>
      </c>
      <c r="AT853" s="16">
        <f t="shared" si="8"/>
        <v>0.04213494551</v>
      </c>
      <c r="AX853" s="89">
        <v>43522.0</v>
      </c>
      <c r="AY853" s="57">
        <v>0.290762</v>
      </c>
      <c r="AZ853" s="16">
        <f t="shared" si="9"/>
        <v>0.004175401395</v>
      </c>
      <c r="BD853" s="89">
        <v>43522.0</v>
      </c>
      <c r="BE853" s="57">
        <v>1.017879</v>
      </c>
      <c r="BF853" s="16">
        <f t="shared" si="10"/>
        <v>-0.007999321695</v>
      </c>
    </row>
    <row r="854" ht="15.75" customHeight="1">
      <c r="B854" s="89">
        <v>43523.0</v>
      </c>
      <c r="C854" s="57">
        <v>13.01152</v>
      </c>
      <c r="D854" s="16">
        <f t="shared" si="1"/>
        <v>-0.008874148577</v>
      </c>
      <c r="H854" s="89">
        <v>43523.0</v>
      </c>
      <c r="I854" s="57">
        <v>11.02316</v>
      </c>
      <c r="J854" s="16">
        <f t="shared" si="2"/>
        <v>0.002836613604</v>
      </c>
      <c r="N854" s="89">
        <v>43523.0</v>
      </c>
      <c r="O854" s="57">
        <v>31.77199</v>
      </c>
      <c r="P854" s="16">
        <f t="shared" si="3"/>
        <v>-0.04030380924</v>
      </c>
      <c r="T854" s="89">
        <v>43523.0</v>
      </c>
      <c r="U854" s="57">
        <v>5.781372</v>
      </c>
      <c r="V854" s="16">
        <f t="shared" si="4"/>
        <v>-0.02745639774</v>
      </c>
      <c r="Z854" s="89">
        <v>43523.0</v>
      </c>
      <c r="AA854" s="57">
        <v>3.426899</v>
      </c>
      <c r="AB854" s="16">
        <f t="shared" si="5"/>
        <v>0.00178584479</v>
      </c>
      <c r="AF854" s="89">
        <v>43523.0</v>
      </c>
      <c r="AG854" s="57">
        <v>18.40557</v>
      </c>
      <c r="AH854" s="16">
        <f t="shared" si="6"/>
        <v>-0.01515137733</v>
      </c>
      <c r="AL854" s="89">
        <v>43523.0</v>
      </c>
      <c r="AM854" s="57">
        <v>19.54844</v>
      </c>
      <c r="AN854" s="16">
        <f t="shared" si="7"/>
        <v>0.01767671115</v>
      </c>
      <c r="AR854" s="89">
        <v>43523.0</v>
      </c>
      <c r="AS854" s="57">
        <v>3.453779</v>
      </c>
      <c r="AT854" s="16">
        <f t="shared" si="8"/>
        <v>0.05121292898</v>
      </c>
      <c r="AX854" s="89">
        <v>43523.0</v>
      </c>
      <c r="AY854" s="57">
        <v>0.284717</v>
      </c>
      <c r="AZ854" s="16">
        <f t="shared" si="9"/>
        <v>-0.02079019954</v>
      </c>
      <c r="BD854" s="89">
        <v>43523.0</v>
      </c>
      <c r="BE854" s="57">
        <v>1.026087</v>
      </c>
      <c r="BF854" s="16">
        <f t="shared" si="10"/>
        <v>0.00806382684</v>
      </c>
    </row>
    <row r="855" ht="15.75" customHeight="1">
      <c r="B855" s="89">
        <v>43524.0</v>
      </c>
      <c r="C855" s="57">
        <v>12.93087</v>
      </c>
      <c r="D855" s="16">
        <f t="shared" si="1"/>
        <v>-0.006198353459</v>
      </c>
      <c r="H855" s="89">
        <v>43524.0</v>
      </c>
      <c r="I855" s="57">
        <v>11.17908</v>
      </c>
      <c r="J855" s="16">
        <f t="shared" si="2"/>
        <v>0.0141447643</v>
      </c>
      <c r="N855" s="89">
        <v>43524.0</v>
      </c>
      <c r="O855" s="57">
        <v>32.62285</v>
      </c>
      <c r="P855" s="16">
        <f t="shared" si="3"/>
        <v>0.02678019224</v>
      </c>
      <c r="T855" s="89">
        <v>43524.0</v>
      </c>
      <c r="U855" s="57">
        <v>5.832914</v>
      </c>
      <c r="V855" s="16">
        <f t="shared" si="4"/>
        <v>0.008915184838</v>
      </c>
      <c r="Z855" s="89">
        <v>43524.0</v>
      </c>
      <c r="AA855" s="57">
        <v>3.475768</v>
      </c>
      <c r="AB855" s="16">
        <f t="shared" si="5"/>
        <v>0.01426041444</v>
      </c>
      <c r="AF855" s="89">
        <v>43524.0</v>
      </c>
      <c r="AG855" s="57">
        <v>18.52946</v>
      </c>
      <c r="AH855" s="16">
        <f t="shared" si="6"/>
        <v>0.006731114548</v>
      </c>
      <c r="AL855" s="89">
        <v>43524.0</v>
      </c>
      <c r="AM855" s="57">
        <v>19.37057</v>
      </c>
      <c r="AN855" s="16">
        <f t="shared" si="7"/>
        <v>-0.009098935772</v>
      </c>
      <c r="AR855" s="89">
        <v>43524.0</v>
      </c>
      <c r="AS855" s="57">
        <v>3.453779</v>
      </c>
      <c r="AT855" s="16">
        <f t="shared" si="8"/>
        <v>0</v>
      </c>
      <c r="AX855" s="89">
        <v>43524.0</v>
      </c>
      <c r="AY855" s="57">
        <v>0.286832</v>
      </c>
      <c r="AZ855" s="16">
        <f t="shared" si="9"/>
        <v>0.007428428931</v>
      </c>
      <c r="BD855" s="89">
        <v>43524.0</v>
      </c>
      <c r="BE855" s="57">
        <v>1.001461</v>
      </c>
      <c r="BF855" s="16">
        <f t="shared" si="10"/>
        <v>-0.02399991424</v>
      </c>
    </row>
    <row r="856" ht="15.75" customHeight="1">
      <c r="B856" s="89">
        <v>43525.0</v>
      </c>
      <c r="C856" s="57">
        <v>12.77853</v>
      </c>
      <c r="D856" s="16">
        <f t="shared" si="1"/>
        <v>-0.01178110986</v>
      </c>
      <c r="H856" s="89">
        <v>43525.0</v>
      </c>
      <c r="I856" s="57">
        <v>10.88284</v>
      </c>
      <c r="J856" s="16">
        <f t="shared" si="2"/>
        <v>-0.02649949728</v>
      </c>
      <c r="N856" s="89">
        <v>43525.0</v>
      </c>
      <c r="O856" s="57">
        <v>33.39637</v>
      </c>
      <c r="P856" s="16">
        <f t="shared" si="3"/>
        <v>0.02371098785</v>
      </c>
      <c r="T856" s="89">
        <v>43525.0</v>
      </c>
      <c r="U856" s="57">
        <v>5.635334</v>
      </c>
      <c r="V856" s="16">
        <f t="shared" si="4"/>
        <v>-0.03387329215</v>
      </c>
      <c r="Z856" s="89">
        <v>43525.0</v>
      </c>
      <c r="AA856" s="57">
        <v>3.542961</v>
      </c>
      <c r="AB856" s="16">
        <f t="shared" si="5"/>
        <v>0.01933184263</v>
      </c>
      <c r="AF856" s="89">
        <v>43525.0</v>
      </c>
      <c r="AG856" s="57">
        <v>18.45867</v>
      </c>
      <c r="AH856" s="16">
        <f t="shared" si="6"/>
        <v>-0.003820402753</v>
      </c>
      <c r="AL856" s="89">
        <v>43525.0</v>
      </c>
      <c r="AM856" s="57">
        <v>19.14421</v>
      </c>
      <c r="AN856" s="16">
        <f t="shared" si="7"/>
        <v>-0.01168576867</v>
      </c>
      <c r="AR856" s="89">
        <v>43525.0</v>
      </c>
      <c r="AS856" s="57">
        <v>3.391788</v>
      </c>
      <c r="AT856" s="16">
        <f t="shared" si="8"/>
        <v>-0.01794874542</v>
      </c>
      <c r="AX856" s="89">
        <v>43525.0</v>
      </c>
      <c r="AY856" s="57">
        <v>0.282601</v>
      </c>
      <c r="AZ856" s="16">
        <f t="shared" si="9"/>
        <v>-0.01475079489</v>
      </c>
      <c r="BD856" s="89">
        <v>43525.0</v>
      </c>
      <c r="BE856" s="57">
        <v>0.985044</v>
      </c>
      <c r="BF856" s="16">
        <f t="shared" si="10"/>
        <v>-0.01639304975</v>
      </c>
    </row>
    <row r="857" ht="15.75" customHeight="1">
      <c r="B857" s="89">
        <v>43528.0</v>
      </c>
      <c r="C857" s="57">
        <v>13.07425</v>
      </c>
      <c r="D857" s="16">
        <f t="shared" si="1"/>
        <v>0.02314194199</v>
      </c>
      <c r="H857" s="89">
        <v>43528.0</v>
      </c>
      <c r="I857" s="57">
        <v>10.92961</v>
      </c>
      <c r="J857" s="16">
        <f t="shared" si="2"/>
        <v>0.004297591438</v>
      </c>
      <c r="N857" s="89">
        <v>43528.0</v>
      </c>
      <c r="O857" s="57">
        <v>34.07319</v>
      </c>
      <c r="P857" s="16">
        <f t="shared" si="3"/>
        <v>0.02026627445</v>
      </c>
      <c r="T857" s="89">
        <v>43528.0</v>
      </c>
      <c r="U857" s="57">
        <v>5.643924</v>
      </c>
      <c r="V857" s="16">
        <f t="shared" si="4"/>
        <v>0.001524310715</v>
      </c>
      <c r="Z857" s="89">
        <v>43528.0</v>
      </c>
      <c r="AA857" s="57">
        <v>3.579613</v>
      </c>
      <c r="AB857" s="16">
        <f t="shared" si="5"/>
        <v>0.01034501932</v>
      </c>
      <c r="AF857" s="89">
        <v>43528.0</v>
      </c>
      <c r="AG857" s="57">
        <v>18.31709</v>
      </c>
      <c r="AH857" s="16">
        <f t="shared" si="6"/>
        <v>-0.00767010841</v>
      </c>
      <c r="AL857" s="89">
        <v>43528.0</v>
      </c>
      <c r="AM857" s="57">
        <v>19.12804</v>
      </c>
      <c r="AN857" s="16">
        <f t="shared" si="7"/>
        <v>-0.0008446418003</v>
      </c>
      <c r="AR857" s="89">
        <v>43528.0</v>
      </c>
      <c r="AS857" s="57">
        <v>3.453779</v>
      </c>
      <c r="AT857" s="16">
        <f t="shared" si="8"/>
        <v>0.01827679088</v>
      </c>
      <c r="AX857" s="89">
        <v>43528.0</v>
      </c>
      <c r="AY857" s="57">
        <v>0.281694</v>
      </c>
      <c r="AZ857" s="16">
        <f t="shared" si="9"/>
        <v>-0.003209472012</v>
      </c>
      <c r="BD857" s="89">
        <v>43528.0</v>
      </c>
      <c r="BE857" s="57">
        <v>1.00967</v>
      </c>
      <c r="BF857" s="16">
        <f t="shared" si="10"/>
        <v>0.02499989848</v>
      </c>
    </row>
    <row r="858" ht="15.75" customHeight="1">
      <c r="B858" s="89">
        <v>43529.0</v>
      </c>
      <c r="C858" s="57">
        <v>13.16386</v>
      </c>
      <c r="D858" s="16">
        <f t="shared" si="1"/>
        <v>0.006853930436</v>
      </c>
      <c r="H858" s="89">
        <v>43529.0</v>
      </c>
      <c r="I858" s="57">
        <v>11.05435</v>
      </c>
      <c r="J858" s="16">
        <f t="shared" si="2"/>
        <v>0.01141303304</v>
      </c>
      <c r="N858" s="89">
        <v>43529.0</v>
      </c>
      <c r="O858" s="57">
        <v>34.16988</v>
      </c>
      <c r="P858" s="16">
        <f t="shared" si="3"/>
        <v>0.002837714931</v>
      </c>
      <c r="T858" s="89">
        <v>43529.0</v>
      </c>
      <c r="U858" s="57">
        <v>5.5752</v>
      </c>
      <c r="V858" s="16">
        <f t="shared" si="4"/>
        <v>-0.01217663455</v>
      </c>
      <c r="Z858" s="89">
        <v>43529.0</v>
      </c>
      <c r="AA858" s="57">
        <v>3.573504</v>
      </c>
      <c r="AB858" s="16">
        <f t="shared" si="5"/>
        <v>-0.001706609066</v>
      </c>
      <c r="AF858" s="89">
        <v>43529.0</v>
      </c>
      <c r="AG858" s="57">
        <v>18.26399</v>
      </c>
      <c r="AH858" s="16">
        <f t="shared" si="6"/>
        <v>-0.00289893209</v>
      </c>
      <c r="AL858" s="89">
        <v>43529.0</v>
      </c>
      <c r="AM858" s="57">
        <v>18.99869</v>
      </c>
      <c r="AN858" s="16">
        <f t="shared" si="7"/>
        <v>-0.006762323793</v>
      </c>
      <c r="AR858" s="89">
        <v>43529.0</v>
      </c>
      <c r="AS858" s="57">
        <v>3.489202</v>
      </c>
      <c r="AT858" s="16">
        <f t="shared" si="8"/>
        <v>0.01025630187</v>
      </c>
      <c r="AX858" s="89">
        <v>43529.0</v>
      </c>
      <c r="AY858" s="57">
        <v>0.284112</v>
      </c>
      <c r="AZ858" s="16">
        <f t="shared" si="9"/>
        <v>0.008583782402</v>
      </c>
      <c r="BD858" s="89">
        <v>43529.0</v>
      </c>
      <c r="BE858" s="57">
        <v>0.993253</v>
      </c>
      <c r="BF858" s="16">
        <f t="shared" si="10"/>
        <v>-0.01625976804</v>
      </c>
    </row>
    <row r="859" ht="15.75" customHeight="1">
      <c r="B859" s="89">
        <v>43530.0</v>
      </c>
      <c r="C859" s="57">
        <v>13.09217</v>
      </c>
      <c r="D859" s="16">
        <f t="shared" si="1"/>
        <v>-0.005445971015</v>
      </c>
      <c r="H859" s="89">
        <v>43530.0</v>
      </c>
      <c r="I859" s="57">
        <v>10.82047</v>
      </c>
      <c r="J859" s="16">
        <f t="shared" si="2"/>
        <v>-0.02115728197</v>
      </c>
      <c r="N859" s="89">
        <v>43530.0</v>
      </c>
      <c r="O859" s="57">
        <v>35.67822</v>
      </c>
      <c r="P859" s="16">
        <f t="shared" si="3"/>
        <v>0.04414238505</v>
      </c>
      <c r="T859" s="89">
        <v>43530.0</v>
      </c>
      <c r="U859" s="57">
        <v>5.686877</v>
      </c>
      <c r="V859" s="16">
        <f t="shared" si="4"/>
        <v>0.02003103028</v>
      </c>
      <c r="Z859" s="89">
        <v>43530.0</v>
      </c>
      <c r="AA859" s="57">
        <v>3.54907</v>
      </c>
      <c r="AB859" s="16">
        <f t="shared" si="5"/>
        <v>-0.006837546565</v>
      </c>
      <c r="AF859" s="89">
        <v>43530.0</v>
      </c>
      <c r="AG859" s="57">
        <v>18.26399</v>
      </c>
      <c r="AH859" s="16">
        <f t="shared" si="6"/>
        <v>0</v>
      </c>
      <c r="AL859" s="89">
        <v>43530.0</v>
      </c>
      <c r="AM859" s="57">
        <v>19.3059</v>
      </c>
      <c r="AN859" s="16">
        <f t="shared" si="7"/>
        <v>0.01617006225</v>
      </c>
      <c r="AR859" s="89">
        <v>43530.0</v>
      </c>
      <c r="AS859" s="57">
        <v>3.542338</v>
      </c>
      <c r="AT859" s="16">
        <f t="shared" si="8"/>
        <v>0.01522869699</v>
      </c>
      <c r="AX859" s="89">
        <v>43530.0</v>
      </c>
      <c r="AY859" s="57">
        <v>0.285321</v>
      </c>
      <c r="AZ859" s="16">
        <f t="shared" si="9"/>
        <v>0.004255364082</v>
      </c>
      <c r="BD859" s="89">
        <v>43530.0</v>
      </c>
      <c r="BE859" s="57">
        <v>0.985044</v>
      </c>
      <c r="BF859" s="16">
        <f t="shared" si="10"/>
        <v>-0.008264762352</v>
      </c>
    </row>
    <row r="860" ht="15.75" customHeight="1">
      <c r="B860" s="89">
        <v>43531.0</v>
      </c>
      <c r="C860" s="57">
        <v>13.08321</v>
      </c>
      <c r="D860" s="16">
        <f t="shared" si="1"/>
        <v>-0.0006843785255</v>
      </c>
      <c r="H860" s="89">
        <v>43531.0</v>
      </c>
      <c r="I860" s="57">
        <v>10.84386</v>
      </c>
      <c r="J860" s="16">
        <f t="shared" si="2"/>
        <v>0.002161643625</v>
      </c>
      <c r="N860" s="89">
        <v>43531.0</v>
      </c>
      <c r="O860" s="57">
        <v>34.2279</v>
      </c>
      <c r="P860" s="16">
        <f t="shared" si="3"/>
        <v>-0.04065001001</v>
      </c>
      <c r="T860" s="89">
        <v>43531.0</v>
      </c>
      <c r="U860" s="57">
        <v>5.549428</v>
      </c>
      <c r="V860" s="16">
        <f t="shared" si="4"/>
        <v>-0.02416950463</v>
      </c>
      <c r="Z860" s="89">
        <v>43531.0</v>
      </c>
      <c r="AA860" s="57">
        <v>3.524636</v>
      </c>
      <c r="AB860" s="16">
        <f t="shared" si="5"/>
        <v>-0.006884620478</v>
      </c>
      <c r="AF860" s="89">
        <v>43531.0</v>
      </c>
      <c r="AG860" s="57">
        <v>17.80385</v>
      </c>
      <c r="AH860" s="16">
        <f t="shared" si="6"/>
        <v>-0.02519383771</v>
      </c>
      <c r="AL860" s="89">
        <v>43531.0</v>
      </c>
      <c r="AM860" s="57">
        <v>19.17655</v>
      </c>
      <c r="AN860" s="16">
        <f t="shared" si="7"/>
        <v>-0.006700024345</v>
      </c>
      <c r="AR860" s="89">
        <v>43531.0</v>
      </c>
      <c r="AS860" s="57">
        <v>3.506914</v>
      </c>
      <c r="AT860" s="16">
        <f t="shared" si="8"/>
        <v>-0.01000017503</v>
      </c>
      <c r="AX860" s="89">
        <v>43531.0</v>
      </c>
      <c r="AY860" s="57">
        <v>0.275045</v>
      </c>
      <c r="AZ860" s="16">
        <f t="shared" si="9"/>
        <v>-0.03601557544</v>
      </c>
      <c r="BD860" s="89">
        <v>43531.0</v>
      </c>
      <c r="BE860" s="57">
        <v>0.960418</v>
      </c>
      <c r="BF860" s="16">
        <f t="shared" si="10"/>
        <v>-0.02499989848</v>
      </c>
    </row>
    <row r="861" ht="15.75" customHeight="1">
      <c r="B861" s="89">
        <v>43532.0</v>
      </c>
      <c r="C861" s="57">
        <v>12.82334</v>
      </c>
      <c r="D861" s="16">
        <f t="shared" si="1"/>
        <v>-0.0198628624</v>
      </c>
      <c r="H861" s="89">
        <v>43532.0</v>
      </c>
      <c r="I861" s="57">
        <v>11.03096</v>
      </c>
      <c r="J861" s="16">
        <f t="shared" si="2"/>
        <v>0.01725400365</v>
      </c>
      <c r="N861" s="89">
        <v>43532.0</v>
      </c>
      <c r="O861" s="57">
        <v>33.64776</v>
      </c>
      <c r="P861" s="16">
        <f t="shared" si="3"/>
        <v>-0.01694933081</v>
      </c>
      <c r="T861" s="89">
        <v>43532.0</v>
      </c>
      <c r="U861" s="57">
        <v>5.472115</v>
      </c>
      <c r="V861" s="16">
        <f t="shared" si="4"/>
        <v>-0.01393170611</v>
      </c>
      <c r="Z861" s="89">
        <v>43532.0</v>
      </c>
      <c r="AA861" s="57">
        <v>3.54907</v>
      </c>
      <c r="AB861" s="16">
        <f t="shared" si="5"/>
        <v>0.006932347057</v>
      </c>
      <c r="AF861" s="89">
        <v>43532.0</v>
      </c>
      <c r="AG861" s="57">
        <v>18.1755</v>
      </c>
      <c r="AH861" s="16">
        <f t="shared" si="6"/>
        <v>0.02087469845</v>
      </c>
      <c r="AL861" s="89">
        <v>43532.0</v>
      </c>
      <c r="AM861" s="57">
        <v>19.11187</v>
      </c>
      <c r="AN861" s="16">
        <f t="shared" si="7"/>
        <v>-0.003372869468</v>
      </c>
      <c r="AR861" s="89">
        <v>43532.0</v>
      </c>
      <c r="AS861" s="57">
        <v>3.489202</v>
      </c>
      <c r="AT861" s="16">
        <f t="shared" si="8"/>
        <v>-0.00505059434</v>
      </c>
      <c r="AX861" s="89">
        <v>43532.0</v>
      </c>
      <c r="AY861" s="57">
        <v>0.275045</v>
      </c>
      <c r="AZ861" s="16">
        <f t="shared" si="9"/>
        <v>0</v>
      </c>
      <c r="BD861" s="89">
        <v>43532.0</v>
      </c>
      <c r="BE861" s="57">
        <v>0.935791</v>
      </c>
      <c r="BF861" s="16">
        <f t="shared" si="10"/>
        <v>-0.02564196006</v>
      </c>
    </row>
    <row r="862" ht="15.75" customHeight="1">
      <c r="B862" s="89">
        <v>43535.0</v>
      </c>
      <c r="C862" s="57">
        <v>13.02944</v>
      </c>
      <c r="D862" s="16">
        <f t="shared" si="1"/>
        <v>0.01607225575</v>
      </c>
      <c r="H862" s="89">
        <v>43535.0</v>
      </c>
      <c r="I862" s="57">
        <v>11.17908</v>
      </c>
      <c r="J862" s="16">
        <f t="shared" si="2"/>
        <v>0.01342766178</v>
      </c>
      <c r="N862" s="89">
        <v>43535.0</v>
      </c>
      <c r="O862" s="57">
        <v>33.29967</v>
      </c>
      <c r="P862" s="16">
        <f t="shared" si="3"/>
        <v>-0.01034511658</v>
      </c>
      <c r="T862" s="89">
        <v>43535.0</v>
      </c>
      <c r="U862" s="57">
        <v>5.626743</v>
      </c>
      <c r="V862" s="16">
        <f t="shared" si="4"/>
        <v>0.02825744707</v>
      </c>
      <c r="Z862" s="89">
        <v>43535.0</v>
      </c>
      <c r="AA862" s="57">
        <v>3.555179</v>
      </c>
      <c r="AB862" s="16">
        <f t="shared" si="5"/>
        <v>0.001721296001</v>
      </c>
      <c r="AF862" s="89">
        <v>43535.0</v>
      </c>
      <c r="AG862" s="57">
        <v>17.80385</v>
      </c>
      <c r="AH862" s="16">
        <f t="shared" si="6"/>
        <v>-0.02044785563</v>
      </c>
      <c r="AL862" s="89">
        <v>43535.0</v>
      </c>
      <c r="AM862" s="57">
        <v>18.98252</v>
      </c>
      <c r="AN862" s="16">
        <f t="shared" si="7"/>
        <v>-0.006768045199</v>
      </c>
      <c r="AR862" s="89">
        <v>43535.0</v>
      </c>
      <c r="AS862" s="57">
        <v>3.577761</v>
      </c>
      <c r="AT862" s="16">
        <f t="shared" si="8"/>
        <v>0.02538087505</v>
      </c>
      <c r="AX862" s="89">
        <v>43535.0</v>
      </c>
      <c r="AY862" s="57">
        <v>0.272022</v>
      </c>
      <c r="AZ862" s="16">
        <f t="shared" si="9"/>
        <v>-0.01099092876</v>
      </c>
      <c r="BD862" s="89">
        <v>43535.0</v>
      </c>
      <c r="BE862" s="57">
        <v>0.944</v>
      </c>
      <c r="BF862" s="16">
        <f t="shared" si="10"/>
        <v>0.008772257908</v>
      </c>
    </row>
    <row r="863" ht="15.75" customHeight="1">
      <c r="B863" s="89">
        <v>43536.0</v>
      </c>
      <c r="C863" s="57">
        <v>13.19074</v>
      </c>
      <c r="D863" s="16">
        <f t="shared" si="1"/>
        <v>0.01237965715</v>
      </c>
      <c r="H863" s="89">
        <v>43536.0</v>
      </c>
      <c r="I863" s="57">
        <v>11.21026</v>
      </c>
      <c r="J863" s="16">
        <f t="shared" si="2"/>
        <v>0.002789138283</v>
      </c>
      <c r="N863" s="89">
        <v>43536.0</v>
      </c>
      <c r="O863" s="57">
        <v>32.9516</v>
      </c>
      <c r="P863" s="16">
        <f t="shared" si="3"/>
        <v>-0.01045265614</v>
      </c>
      <c r="T863" s="89">
        <v>43536.0</v>
      </c>
      <c r="U863" s="57">
        <v>5.704057</v>
      </c>
      <c r="V863" s="16">
        <f t="shared" si="4"/>
        <v>0.0137404534</v>
      </c>
      <c r="Z863" s="89">
        <v>43536.0</v>
      </c>
      <c r="AA863" s="57">
        <v>3.542961</v>
      </c>
      <c r="AB863" s="16">
        <f t="shared" si="5"/>
        <v>-0.003436676466</v>
      </c>
      <c r="AF863" s="89">
        <v>43536.0</v>
      </c>
      <c r="AG863" s="57">
        <v>17.66227</v>
      </c>
      <c r="AH863" s="16">
        <f t="shared" si="6"/>
        <v>-0.007952212583</v>
      </c>
      <c r="AL863" s="89">
        <v>43536.0</v>
      </c>
      <c r="AM863" s="57">
        <v>18.96635</v>
      </c>
      <c r="AN863" s="16">
        <f t="shared" si="7"/>
        <v>-0.000851836321</v>
      </c>
      <c r="AR863" s="89">
        <v>43536.0</v>
      </c>
      <c r="AS863" s="57">
        <v>3.542338</v>
      </c>
      <c r="AT863" s="16">
        <f t="shared" si="8"/>
        <v>-0.009900884939</v>
      </c>
      <c r="AX863" s="89">
        <v>43536.0</v>
      </c>
      <c r="AY863" s="57">
        <v>0.269</v>
      </c>
      <c r="AZ863" s="16">
        <f t="shared" si="9"/>
        <v>-0.01110939556</v>
      </c>
      <c r="BD863" s="89">
        <v>43536.0</v>
      </c>
      <c r="BE863" s="57">
        <v>0.968627</v>
      </c>
      <c r="BF863" s="16">
        <f t="shared" si="10"/>
        <v>0.02608792373</v>
      </c>
    </row>
    <row r="864" ht="15.75" customHeight="1">
      <c r="B864" s="89">
        <v>43537.0</v>
      </c>
      <c r="C864" s="57">
        <v>13.53127</v>
      </c>
      <c r="D864" s="16">
        <f t="shared" si="1"/>
        <v>0.02581583747</v>
      </c>
      <c r="H864" s="89">
        <v>43537.0</v>
      </c>
      <c r="I864" s="57">
        <v>11.25703</v>
      </c>
      <c r="J864" s="16">
        <f t="shared" si="2"/>
        <v>0.004172070942</v>
      </c>
      <c r="N864" s="89">
        <v>43537.0</v>
      </c>
      <c r="O864" s="57">
        <v>33.47371</v>
      </c>
      <c r="P864" s="16">
        <f t="shared" si="3"/>
        <v>0.01584475412</v>
      </c>
      <c r="T864" s="89">
        <v>43537.0</v>
      </c>
      <c r="U864" s="57">
        <v>5.583791</v>
      </c>
      <c r="V864" s="16">
        <f t="shared" si="4"/>
        <v>-0.02108429141</v>
      </c>
      <c r="Z864" s="89">
        <v>43537.0</v>
      </c>
      <c r="AA864" s="57">
        <v>3.469659</v>
      </c>
      <c r="AB864" s="16">
        <f t="shared" si="5"/>
        <v>-0.02068947414</v>
      </c>
      <c r="AF864" s="89">
        <v>43537.0</v>
      </c>
      <c r="AG864" s="57">
        <v>17.28177</v>
      </c>
      <c r="AH864" s="16">
        <f t="shared" si="6"/>
        <v>-0.02154309723</v>
      </c>
      <c r="AL864" s="89">
        <v>43537.0</v>
      </c>
      <c r="AM864" s="57">
        <v>19.01486</v>
      </c>
      <c r="AN864" s="16">
        <f t="shared" si="7"/>
        <v>0.002557687694</v>
      </c>
      <c r="AR864" s="89">
        <v>43537.0</v>
      </c>
      <c r="AS864" s="57">
        <v>3.524626</v>
      </c>
      <c r="AT864" s="16">
        <f t="shared" si="8"/>
        <v>-0.005000087513</v>
      </c>
      <c r="AX864" s="89">
        <v>43537.0</v>
      </c>
      <c r="AY864" s="57">
        <v>0.278974</v>
      </c>
      <c r="AZ864" s="16">
        <f t="shared" si="9"/>
        <v>0.03707806691</v>
      </c>
      <c r="BD864" s="89">
        <v>43537.0</v>
      </c>
      <c r="BE864" s="57">
        <v>0.944</v>
      </c>
      <c r="BF864" s="16">
        <f t="shared" si="10"/>
        <v>-0.02542464746</v>
      </c>
    </row>
    <row r="865" ht="15.75" customHeight="1">
      <c r="B865" s="89">
        <v>43538.0</v>
      </c>
      <c r="C865" s="57">
        <v>13.361</v>
      </c>
      <c r="D865" s="16">
        <f t="shared" si="1"/>
        <v>-0.0125834456</v>
      </c>
      <c r="H865" s="89">
        <v>43538.0</v>
      </c>
      <c r="I865" s="57">
        <v>11.17128</v>
      </c>
      <c r="J865" s="16">
        <f t="shared" si="2"/>
        <v>-0.007617462155</v>
      </c>
      <c r="N865" s="89">
        <v>43538.0</v>
      </c>
      <c r="O865" s="57">
        <v>33.06762</v>
      </c>
      <c r="P865" s="16">
        <f t="shared" si="3"/>
        <v>-0.01213161015</v>
      </c>
      <c r="T865" s="89">
        <v>43538.0</v>
      </c>
      <c r="U865" s="57">
        <v>5.497887</v>
      </c>
      <c r="V865" s="16">
        <f t="shared" si="4"/>
        <v>-0.01538452997</v>
      </c>
      <c r="Z865" s="89">
        <v>43538.0</v>
      </c>
      <c r="AA865" s="57">
        <v>3.433007</v>
      </c>
      <c r="AB865" s="16">
        <f t="shared" si="5"/>
        <v>-0.01056357411</v>
      </c>
      <c r="AF865" s="89">
        <v>43538.0</v>
      </c>
      <c r="AG865" s="57">
        <v>17.4499</v>
      </c>
      <c r="AH865" s="16">
        <f t="shared" si="6"/>
        <v>0.009728748849</v>
      </c>
      <c r="AL865" s="89">
        <v>43538.0</v>
      </c>
      <c r="AM865" s="57">
        <v>19.22506</v>
      </c>
      <c r="AN865" s="16">
        <f t="shared" si="7"/>
        <v>0.0110545121</v>
      </c>
      <c r="AR865" s="89">
        <v>43538.0</v>
      </c>
      <c r="AS865" s="57">
        <v>3.506914</v>
      </c>
      <c r="AT865" s="16">
        <f t="shared" si="8"/>
        <v>-0.005025214023</v>
      </c>
      <c r="AX865" s="89">
        <v>43538.0</v>
      </c>
      <c r="AY865" s="57">
        <v>0.276254</v>
      </c>
      <c r="AZ865" s="16">
        <f t="shared" si="9"/>
        <v>-0.009750012546</v>
      </c>
      <c r="BD865" s="89">
        <v>43538.0</v>
      </c>
      <c r="BE865" s="57">
        <v>0.952209</v>
      </c>
      <c r="BF865" s="16">
        <f t="shared" si="10"/>
        <v>0.008695974576</v>
      </c>
    </row>
    <row r="866" ht="15.75" customHeight="1">
      <c r="B866" s="89">
        <v>43539.0</v>
      </c>
      <c r="C866" s="57">
        <v>13.37893</v>
      </c>
      <c r="D866" s="16">
        <f t="shared" si="1"/>
        <v>0.001341965422</v>
      </c>
      <c r="H866" s="89">
        <v>43539.0</v>
      </c>
      <c r="I866" s="57">
        <v>10.81267</v>
      </c>
      <c r="J866" s="16">
        <f t="shared" si="2"/>
        <v>-0.03210106631</v>
      </c>
      <c r="N866" s="89">
        <v>43539.0</v>
      </c>
      <c r="O866" s="57">
        <v>33.22232</v>
      </c>
      <c r="P866" s="16">
        <f t="shared" si="3"/>
        <v>0.004678292541</v>
      </c>
      <c r="T866" s="89">
        <v>43539.0</v>
      </c>
      <c r="U866" s="57">
        <v>5.549428</v>
      </c>
      <c r="V866" s="16">
        <f t="shared" si="4"/>
        <v>0.009374692495</v>
      </c>
      <c r="Z866" s="89">
        <v>43539.0</v>
      </c>
      <c r="AA866" s="57">
        <v>3.402465</v>
      </c>
      <c r="AB866" s="16">
        <f t="shared" si="5"/>
        <v>-0.008896573762</v>
      </c>
      <c r="AF866" s="89">
        <v>43539.0</v>
      </c>
      <c r="AG866" s="57">
        <v>17.17558</v>
      </c>
      <c r="AH866" s="16">
        <f t="shared" si="6"/>
        <v>-0.01572043393</v>
      </c>
      <c r="AL866" s="89">
        <v>43539.0</v>
      </c>
      <c r="AM866" s="57">
        <v>19.5161</v>
      </c>
      <c r="AN866" s="16">
        <f t="shared" si="7"/>
        <v>0.01513857434</v>
      </c>
      <c r="AR866" s="89">
        <v>43539.0</v>
      </c>
      <c r="AS866" s="57">
        <v>3.51577</v>
      </c>
      <c r="AT866" s="16">
        <f t="shared" si="8"/>
        <v>0.00252529717</v>
      </c>
      <c r="AX866" s="89">
        <v>43539.0</v>
      </c>
      <c r="AY866" s="57">
        <v>0.283507</v>
      </c>
      <c r="AZ866" s="16">
        <f t="shared" si="9"/>
        <v>0.02625482346</v>
      </c>
      <c r="BD866" s="89">
        <v>43539.0</v>
      </c>
      <c r="BE866" s="57">
        <v>0.952209</v>
      </c>
      <c r="BF866" s="16">
        <f t="shared" si="10"/>
        <v>0</v>
      </c>
    </row>
    <row r="867" ht="15.75" customHeight="1">
      <c r="B867" s="89">
        <v>43542.0</v>
      </c>
      <c r="C867" s="57">
        <v>13.361</v>
      </c>
      <c r="D867" s="16">
        <f t="shared" si="1"/>
        <v>-0.001340166964</v>
      </c>
      <c r="H867" s="89">
        <v>43542.0</v>
      </c>
      <c r="I867" s="57">
        <v>10.48525</v>
      </c>
      <c r="J867" s="16">
        <f t="shared" si="2"/>
        <v>-0.0302811424</v>
      </c>
      <c r="N867" s="89">
        <v>43542.0</v>
      </c>
      <c r="O867" s="57">
        <v>33.51239</v>
      </c>
      <c r="P867" s="16">
        <f t="shared" si="3"/>
        <v>0.008731178316</v>
      </c>
      <c r="T867" s="89">
        <v>43542.0</v>
      </c>
      <c r="U867" s="57">
        <v>5.540838</v>
      </c>
      <c r="V867" s="16">
        <f t="shared" si="4"/>
        <v>-0.00154790728</v>
      </c>
      <c r="Z867" s="89">
        <v>43542.0</v>
      </c>
      <c r="AA867" s="57">
        <v>3.500201</v>
      </c>
      <c r="AB867" s="16">
        <f t="shared" si="5"/>
        <v>0.02872505669</v>
      </c>
      <c r="AF867" s="89">
        <v>43542.0</v>
      </c>
      <c r="AG867" s="57">
        <v>16.91012</v>
      </c>
      <c r="AH867" s="16">
        <f t="shared" si="6"/>
        <v>-0.01545566438</v>
      </c>
      <c r="AL867" s="89">
        <v>43542.0</v>
      </c>
      <c r="AM867" s="57">
        <v>19.12804</v>
      </c>
      <c r="AN867" s="16">
        <f t="shared" si="7"/>
        <v>-0.0198840957</v>
      </c>
      <c r="AR867" s="89">
        <v>43542.0</v>
      </c>
      <c r="AS867" s="57">
        <v>3.542338</v>
      </c>
      <c r="AT867" s="16">
        <f t="shared" si="8"/>
        <v>0.007556808324</v>
      </c>
      <c r="AX867" s="89">
        <v>43542.0</v>
      </c>
      <c r="AY867" s="57">
        <v>0.28381</v>
      </c>
      <c r="AZ867" s="16">
        <f t="shared" si="9"/>
        <v>0.00106875668</v>
      </c>
      <c r="BD867" s="89">
        <v>43542.0</v>
      </c>
      <c r="BE867" s="57">
        <v>0.952209</v>
      </c>
      <c r="BF867" s="16">
        <f t="shared" si="10"/>
        <v>0</v>
      </c>
    </row>
    <row r="868" ht="15.75" customHeight="1">
      <c r="B868" s="89">
        <v>43543.0</v>
      </c>
      <c r="C868" s="57">
        <v>13.94348</v>
      </c>
      <c r="D868" s="16">
        <f t="shared" si="1"/>
        <v>0.04359553926</v>
      </c>
      <c r="H868" s="89">
        <v>43543.0</v>
      </c>
      <c r="I868" s="57">
        <v>10.41509</v>
      </c>
      <c r="J868" s="16">
        <f t="shared" si="2"/>
        <v>-0.006691304451</v>
      </c>
      <c r="N868" s="89">
        <v>43543.0</v>
      </c>
      <c r="O868" s="57">
        <v>33.4157</v>
      </c>
      <c r="P868" s="16">
        <f t="shared" si="3"/>
        <v>-0.002885201563</v>
      </c>
      <c r="T868" s="89">
        <v>43543.0</v>
      </c>
      <c r="U868" s="57">
        <v>5.609563</v>
      </c>
      <c r="V868" s="16">
        <f t="shared" si="4"/>
        <v>0.01240335848</v>
      </c>
      <c r="Z868" s="89">
        <v>43543.0</v>
      </c>
      <c r="AA868" s="57">
        <v>3.561287</v>
      </c>
      <c r="AB868" s="16">
        <f t="shared" si="5"/>
        <v>0.01745214061</v>
      </c>
      <c r="AF868" s="89">
        <v>43543.0</v>
      </c>
      <c r="AG868" s="57">
        <v>16.91012</v>
      </c>
      <c r="AH868" s="16">
        <f t="shared" si="6"/>
        <v>0</v>
      </c>
      <c r="AL868" s="89">
        <v>43543.0</v>
      </c>
      <c r="AM868" s="57">
        <v>19.01486</v>
      </c>
      <c r="AN868" s="16">
        <f t="shared" si="7"/>
        <v>-0.00591696797</v>
      </c>
      <c r="AR868" s="89">
        <v>43543.0</v>
      </c>
      <c r="AS868" s="57">
        <v>3.560049</v>
      </c>
      <c r="AT868" s="16">
        <f t="shared" si="8"/>
        <v>0.004999805213</v>
      </c>
      <c r="AX868" s="89">
        <v>43543.0</v>
      </c>
      <c r="AY868" s="57">
        <v>0.29046</v>
      </c>
      <c r="AZ868" s="16">
        <f t="shared" si="9"/>
        <v>0.02343116874</v>
      </c>
      <c r="BD868" s="89">
        <v>43543.0</v>
      </c>
      <c r="BE868" s="57">
        <v>0.944</v>
      </c>
      <c r="BF868" s="16">
        <f t="shared" si="10"/>
        <v>-0.008621006523</v>
      </c>
    </row>
    <row r="869" ht="15.75" customHeight="1">
      <c r="B869" s="89">
        <v>43544.0</v>
      </c>
      <c r="C869" s="57">
        <v>13.61192</v>
      </c>
      <c r="D869" s="16">
        <f t="shared" si="1"/>
        <v>-0.02377885578</v>
      </c>
      <c r="H869" s="89">
        <v>43544.0</v>
      </c>
      <c r="I869" s="57">
        <v>10.16563</v>
      </c>
      <c r="J869" s="16">
        <f t="shared" si="2"/>
        <v>-0.02395178534</v>
      </c>
      <c r="N869" s="89">
        <v>43544.0</v>
      </c>
      <c r="O869" s="57">
        <v>32.81623</v>
      </c>
      <c r="P869" s="16">
        <f t="shared" si="3"/>
        <v>-0.01793977083</v>
      </c>
      <c r="T869" s="89">
        <v>43544.0</v>
      </c>
      <c r="U869" s="57">
        <v>5.661104</v>
      </c>
      <c r="V869" s="16">
        <f t="shared" si="4"/>
        <v>0.009188059747</v>
      </c>
      <c r="Z869" s="89">
        <v>43544.0</v>
      </c>
      <c r="AA869" s="57">
        <v>3.512419</v>
      </c>
      <c r="AB869" s="16">
        <f t="shared" si="5"/>
        <v>-0.01372200556</v>
      </c>
      <c r="AF869" s="89">
        <v>43544.0</v>
      </c>
      <c r="AG869" s="57">
        <v>16.52962</v>
      </c>
      <c r="AH869" s="16">
        <f t="shared" si="6"/>
        <v>-0.02250131874</v>
      </c>
      <c r="AL869" s="89">
        <v>43544.0</v>
      </c>
      <c r="AM869" s="57">
        <v>18.90167</v>
      </c>
      <c r="AN869" s="16">
        <f t="shared" si="7"/>
        <v>-0.005952712773</v>
      </c>
      <c r="AR869" s="89">
        <v>43544.0</v>
      </c>
      <c r="AS869" s="57">
        <v>3.480346</v>
      </c>
      <c r="AT869" s="16">
        <f t="shared" si="8"/>
        <v>-0.02238817499</v>
      </c>
      <c r="AX869" s="89">
        <v>43544.0</v>
      </c>
      <c r="AY869" s="57">
        <v>0.285321</v>
      </c>
      <c r="AZ869" s="16">
        <f t="shared" si="9"/>
        <v>-0.01769262549</v>
      </c>
      <c r="BD869" s="89">
        <v>43544.0</v>
      </c>
      <c r="BE869" s="57">
        <v>0.944</v>
      </c>
      <c r="BF869" s="16">
        <f t="shared" si="10"/>
        <v>0</v>
      </c>
    </row>
    <row r="870" ht="15.75" customHeight="1">
      <c r="B870" s="89">
        <v>43545.0</v>
      </c>
      <c r="C870" s="57">
        <v>13.28932</v>
      </c>
      <c r="D870" s="16">
        <f t="shared" si="1"/>
        <v>-0.02369981604</v>
      </c>
      <c r="H870" s="89">
        <v>43545.0</v>
      </c>
      <c r="I870" s="57">
        <v>10.38391</v>
      </c>
      <c r="J870" s="16">
        <f t="shared" si="2"/>
        <v>0.02147235341</v>
      </c>
      <c r="N870" s="89">
        <v>43545.0</v>
      </c>
      <c r="O870" s="57">
        <v>32.71954</v>
      </c>
      <c r="P870" s="16">
        <f t="shared" si="3"/>
        <v>-0.002946407921</v>
      </c>
      <c r="T870" s="89">
        <v>43545.0</v>
      </c>
      <c r="U870" s="57">
        <v>5.420573</v>
      </c>
      <c r="V870" s="16">
        <f t="shared" si="4"/>
        <v>-0.04248835563</v>
      </c>
      <c r="Z870" s="89">
        <v>43545.0</v>
      </c>
      <c r="AA870" s="57">
        <v>3.487985</v>
      </c>
      <c r="AB870" s="16">
        <f t="shared" si="5"/>
        <v>-0.006956459352</v>
      </c>
      <c r="AF870" s="89">
        <v>43545.0</v>
      </c>
      <c r="AG870" s="57">
        <v>16.13142</v>
      </c>
      <c r="AH870" s="16">
        <f t="shared" si="6"/>
        <v>-0.02409008798</v>
      </c>
      <c r="AL870" s="89">
        <v>43545.0</v>
      </c>
      <c r="AM870" s="57">
        <v>18.52978</v>
      </c>
      <c r="AN870" s="16">
        <f t="shared" si="7"/>
        <v>-0.0196749811</v>
      </c>
      <c r="AR870" s="89">
        <v>43545.0</v>
      </c>
      <c r="AS870" s="57">
        <v>3.436068</v>
      </c>
      <c r="AT870" s="16">
        <f t="shared" si="8"/>
        <v>-0.0127222983</v>
      </c>
      <c r="AX870" s="89">
        <v>43545.0</v>
      </c>
      <c r="AY870" s="57">
        <v>0.282903</v>
      </c>
      <c r="AZ870" s="16">
        <f t="shared" si="9"/>
        <v>-0.008474665377</v>
      </c>
      <c r="BD870" s="89">
        <v>43545.0</v>
      </c>
      <c r="BE870" s="57">
        <v>0.960418</v>
      </c>
      <c r="BF870" s="16">
        <f t="shared" si="10"/>
        <v>0.01739194915</v>
      </c>
    </row>
    <row r="871" ht="15.75" customHeight="1">
      <c r="B871" s="89">
        <v>43546.0</v>
      </c>
      <c r="C871" s="57">
        <v>13.19971</v>
      </c>
      <c r="D871" s="16">
        <f t="shared" si="1"/>
        <v>-0.006743008672</v>
      </c>
      <c r="H871" s="89">
        <v>43546.0</v>
      </c>
      <c r="I871" s="57">
        <v>10.32934</v>
      </c>
      <c r="J871" s="16">
        <f t="shared" si="2"/>
        <v>-0.005255245856</v>
      </c>
      <c r="N871" s="89">
        <v>43546.0</v>
      </c>
      <c r="O871" s="57">
        <v>31.63663</v>
      </c>
      <c r="P871" s="16">
        <f t="shared" si="3"/>
        <v>-0.03309673669</v>
      </c>
      <c r="T871" s="89">
        <v>43546.0</v>
      </c>
      <c r="U871" s="57">
        <v>5.214402</v>
      </c>
      <c r="V871" s="16">
        <f t="shared" si="4"/>
        <v>-0.03803490886</v>
      </c>
      <c r="Z871" s="89">
        <v>43546.0</v>
      </c>
      <c r="AA871" s="57">
        <v>3.475768</v>
      </c>
      <c r="AB871" s="16">
        <f t="shared" si="5"/>
        <v>-0.003502595338</v>
      </c>
      <c r="AF871" s="89">
        <v>43546.0</v>
      </c>
      <c r="AG871" s="57">
        <v>16.44998</v>
      </c>
      <c r="AH871" s="16">
        <f t="shared" si="6"/>
        <v>0.01974779654</v>
      </c>
      <c r="AL871" s="89">
        <v>43546.0</v>
      </c>
      <c r="AM871" s="57">
        <v>17.80218</v>
      </c>
      <c r="AN871" s="16">
        <f t="shared" si="7"/>
        <v>-0.03926652124</v>
      </c>
      <c r="AR871" s="89">
        <v>43546.0</v>
      </c>
      <c r="AS871" s="57">
        <v>3.427211</v>
      </c>
      <c r="AT871" s="16">
        <f t="shared" si="8"/>
        <v>-0.002577655623</v>
      </c>
      <c r="AX871" s="89">
        <v>43546.0</v>
      </c>
      <c r="AY871" s="57">
        <v>0.273534</v>
      </c>
      <c r="AZ871" s="16">
        <f t="shared" si="9"/>
        <v>-0.03311735825</v>
      </c>
      <c r="BD871" s="89">
        <v>43546.0</v>
      </c>
      <c r="BE871" s="57">
        <v>0.919375</v>
      </c>
      <c r="BF871" s="16">
        <f t="shared" si="10"/>
        <v>-0.04273451768</v>
      </c>
    </row>
    <row r="872" ht="15.75" customHeight="1">
      <c r="B872" s="89">
        <v>43549.0</v>
      </c>
      <c r="C872" s="57">
        <v>13.55815</v>
      </c>
      <c r="D872" s="16">
        <f t="shared" si="1"/>
        <v>0.02715514204</v>
      </c>
      <c r="H872" s="89">
        <v>43549.0</v>
      </c>
      <c r="I872" s="57">
        <v>10.18122</v>
      </c>
      <c r="J872" s="16">
        <f t="shared" si="2"/>
        <v>-0.01433973516</v>
      </c>
      <c r="N872" s="89">
        <v>43549.0</v>
      </c>
      <c r="O872" s="57">
        <v>31.23053</v>
      </c>
      <c r="P872" s="16">
        <f t="shared" si="3"/>
        <v>-0.01283638618</v>
      </c>
      <c r="T872" s="89">
        <v>43549.0</v>
      </c>
      <c r="U872" s="57">
        <v>5.334667</v>
      </c>
      <c r="V872" s="16">
        <f t="shared" si="4"/>
        <v>0.02306400619</v>
      </c>
      <c r="Z872" s="89">
        <v>43549.0</v>
      </c>
      <c r="AA872" s="57">
        <v>3.42079</v>
      </c>
      <c r="AB872" s="16">
        <f t="shared" si="5"/>
        <v>-0.01581751141</v>
      </c>
      <c r="AF872" s="89">
        <v>43549.0</v>
      </c>
      <c r="AG872" s="57">
        <v>16.70659</v>
      </c>
      <c r="AH872" s="16">
        <f t="shared" si="6"/>
        <v>0.01559941106</v>
      </c>
      <c r="AL872" s="89">
        <v>43549.0</v>
      </c>
      <c r="AM872" s="57">
        <v>17.76893</v>
      </c>
      <c r="AN872" s="16">
        <f t="shared" si="7"/>
        <v>-0.001867748781</v>
      </c>
      <c r="AR872" s="89">
        <v>43549.0</v>
      </c>
      <c r="AS872" s="57">
        <v>3.382932</v>
      </c>
      <c r="AT872" s="16">
        <f t="shared" si="8"/>
        <v>-0.01291983482</v>
      </c>
      <c r="AX872" s="89">
        <v>43549.0</v>
      </c>
      <c r="AY872" s="57">
        <v>0.269</v>
      </c>
      <c r="AZ872" s="16">
        <f t="shared" si="9"/>
        <v>-0.01657563594</v>
      </c>
      <c r="BD872" s="89">
        <v>43549.0</v>
      </c>
      <c r="BE872" s="57">
        <v>0.88654</v>
      </c>
      <c r="BF872" s="16">
        <f t="shared" si="10"/>
        <v>-0.03571447995</v>
      </c>
    </row>
    <row r="873" ht="15.75" customHeight="1">
      <c r="B873" s="89">
        <v>43550.0</v>
      </c>
      <c r="C873" s="57">
        <v>13.40581</v>
      </c>
      <c r="D873" s="16">
        <f t="shared" si="1"/>
        <v>-0.01123604622</v>
      </c>
      <c r="H873" s="89">
        <v>43550.0</v>
      </c>
      <c r="I873" s="57">
        <v>10.11106</v>
      </c>
      <c r="J873" s="16">
        <f t="shared" si="2"/>
        <v>-0.006891119139</v>
      </c>
      <c r="N873" s="89">
        <v>43550.0</v>
      </c>
      <c r="O873" s="57">
        <v>30.8051</v>
      </c>
      <c r="P873" s="16">
        <f t="shared" si="3"/>
        <v>-0.0136222472</v>
      </c>
      <c r="T873" s="89">
        <v>43550.0</v>
      </c>
      <c r="U873" s="57">
        <v>5.18004</v>
      </c>
      <c r="V873" s="16">
        <f t="shared" si="4"/>
        <v>-0.02898531436</v>
      </c>
      <c r="Z873" s="89">
        <v>43550.0</v>
      </c>
      <c r="AA873" s="57">
        <v>3.402465</v>
      </c>
      <c r="AB873" s="16">
        <f t="shared" si="5"/>
        <v>-0.00535694971</v>
      </c>
      <c r="AF873" s="89">
        <v>43550.0</v>
      </c>
      <c r="AG873" s="57">
        <v>16.12257</v>
      </c>
      <c r="AH873" s="16">
        <f t="shared" si="6"/>
        <v>-0.03495746289</v>
      </c>
      <c r="AL873" s="89">
        <v>43550.0</v>
      </c>
      <c r="AM873" s="57">
        <v>17.43649</v>
      </c>
      <c r="AN873" s="16">
        <f t="shared" si="7"/>
        <v>-0.01870906127</v>
      </c>
      <c r="AR873" s="89">
        <v>43550.0</v>
      </c>
      <c r="AS873" s="57">
        <v>3.498058</v>
      </c>
      <c r="AT873" s="16">
        <f t="shared" si="8"/>
        <v>0.03403142599</v>
      </c>
      <c r="AX873" s="89">
        <v>43550.0</v>
      </c>
      <c r="AY873" s="57">
        <v>0.278974</v>
      </c>
      <c r="AZ873" s="16">
        <f t="shared" si="9"/>
        <v>0.03707806691</v>
      </c>
      <c r="BD873" s="89">
        <v>43550.0</v>
      </c>
      <c r="BE873" s="57">
        <v>0.845496</v>
      </c>
      <c r="BF873" s="16">
        <f t="shared" si="10"/>
        <v>-0.0462968394</v>
      </c>
    </row>
    <row r="874" ht="15.75" customHeight="1">
      <c r="B874" s="89">
        <v>43551.0</v>
      </c>
      <c r="C874" s="57">
        <v>12.33944</v>
      </c>
      <c r="D874" s="16">
        <f t="shared" si="1"/>
        <v>-0.0795453613</v>
      </c>
      <c r="H874" s="89">
        <v>43551.0</v>
      </c>
      <c r="I874" s="57">
        <v>8.894926</v>
      </c>
      <c r="J874" s="16">
        <f t="shared" si="2"/>
        <v>-0.120277597</v>
      </c>
      <c r="N874" s="89">
        <v>43551.0</v>
      </c>
      <c r="O874" s="57">
        <v>28.83265</v>
      </c>
      <c r="P874" s="16">
        <f t="shared" si="3"/>
        <v>-0.06402998205</v>
      </c>
      <c r="T874" s="89">
        <v>43551.0</v>
      </c>
      <c r="U874" s="57">
        <v>4.741928</v>
      </c>
      <c r="V874" s="16">
        <f t="shared" si="4"/>
        <v>-0.08457695307</v>
      </c>
      <c r="Z874" s="89">
        <v>43551.0</v>
      </c>
      <c r="AA874" s="57">
        <v>3.255859</v>
      </c>
      <c r="AB874" s="16">
        <f t="shared" si="5"/>
        <v>-0.04308817284</v>
      </c>
      <c r="AF874" s="89">
        <v>43551.0</v>
      </c>
      <c r="AG874" s="57">
        <v>14.8041</v>
      </c>
      <c r="AH874" s="16">
        <f t="shared" si="6"/>
        <v>-0.08177790514</v>
      </c>
      <c r="AL874" s="89">
        <v>43551.0</v>
      </c>
      <c r="AM874" s="57">
        <v>16.72174</v>
      </c>
      <c r="AN874" s="16">
        <f t="shared" si="7"/>
        <v>-0.04099162159</v>
      </c>
      <c r="AR874" s="89">
        <v>43551.0</v>
      </c>
      <c r="AS874" s="57">
        <v>3.374076</v>
      </c>
      <c r="AT874" s="16">
        <f t="shared" si="8"/>
        <v>-0.03544309443</v>
      </c>
      <c r="AX874" s="89">
        <v>43551.0</v>
      </c>
      <c r="AY874" s="57">
        <v>0.261141</v>
      </c>
      <c r="AZ874" s="16">
        <f t="shared" si="9"/>
        <v>-0.06392351975</v>
      </c>
      <c r="BD874" s="89">
        <v>43551.0</v>
      </c>
      <c r="BE874" s="57">
        <v>0.7552</v>
      </c>
      <c r="BF874" s="16">
        <f t="shared" si="10"/>
        <v>-0.106796484</v>
      </c>
    </row>
    <row r="875" ht="15.75" customHeight="1">
      <c r="B875" s="89">
        <v>43552.0</v>
      </c>
      <c r="C875" s="57">
        <v>12.81771</v>
      </c>
      <c r="D875" s="16">
        <f t="shared" si="1"/>
        <v>0.03875945748</v>
      </c>
      <c r="H875" s="89">
        <v>43552.0</v>
      </c>
      <c r="I875" s="57">
        <v>9.588746</v>
      </c>
      <c r="J875" s="16">
        <f t="shared" si="2"/>
        <v>0.07800177315</v>
      </c>
      <c r="N875" s="89">
        <v>43552.0</v>
      </c>
      <c r="O875" s="57">
        <v>29.58682</v>
      </c>
      <c r="P875" s="16">
        <f t="shared" si="3"/>
        <v>0.02615680487</v>
      </c>
      <c r="T875" s="89">
        <v>43552.0</v>
      </c>
      <c r="U875" s="57">
        <v>4.948098</v>
      </c>
      <c r="V875" s="16">
        <f t="shared" si="4"/>
        <v>0.04347809583</v>
      </c>
      <c r="Z875" s="89">
        <v>43552.0</v>
      </c>
      <c r="AA875" s="57">
        <v>3.188665</v>
      </c>
      <c r="AB875" s="16">
        <f t="shared" si="5"/>
        <v>-0.0206378716</v>
      </c>
      <c r="AF875" s="89">
        <v>43552.0</v>
      </c>
      <c r="AG875" s="57">
        <v>14.89258</v>
      </c>
      <c r="AH875" s="16">
        <f t="shared" si="6"/>
        <v>0.005976722665</v>
      </c>
      <c r="AL875" s="89">
        <v>43552.0</v>
      </c>
      <c r="AM875" s="57">
        <v>16.97107</v>
      </c>
      <c r="AN875" s="16">
        <f t="shared" si="7"/>
        <v>0.01491052965</v>
      </c>
      <c r="AR875" s="89">
        <v>43552.0</v>
      </c>
      <c r="AS875" s="57">
        <v>3.506914</v>
      </c>
      <c r="AT875" s="16">
        <f t="shared" si="8"/>
        <v>0.03937018609</v>
      </c>
      <c r="AX875" s="89">
        <v>43552.0</v>
      </c>
      <c r="AY875" s="57">
        <v>0.269302</v>
      </c>
      <c r="AZ875" s="16">
        <f t="shared" si="9"/>
        <v>0.03125131634</v>
      </c>
      <c r="BD875" s="89">
        <v>43552.0</v>
      </c>
      <c r="BE875" s="57">
        <v>0.771618</v>
      </c>
      <c r="BF875" s="16">
        <f t="shared" si="10"/>
        <v>0.02173993644</v>
      </c>
    </row>
    <row r="876" ht="15.75" customHeight="1">
      <c r="B876" s="89">
        <v>43553.0</v>
      </c>
      <c r="C876" s="57">
        <v>12.55592</v>
      </c>
      <c r="D876" s="16">
        <f t="shared" si="1"/>
        <v>-0.02042408511</v>
      </c>
      <c r="H876" s="89">
        <v>43553.0</v>
      </c>
      <c r="I876" s="57">
        <v>9.502994</v>
      </c>
      <c r="J876" s="16">
        <f t="shared" si="2"/>
        <v>-0.008942983785</v>
      </c>
      <c r="N876" s="89">
        <v>43553.0</v>
      </c>
      <c r="O876" s="57">
        <v>29.20007</v>
      </c>
      <c r="P876" s="16">
        <f t="shared" si="3"/>
        <v>-0.01307169882</v>
      </c>
      <c r="T876" s="89">
        <v>43553.0</v>
      </c>
      <c r="U876" s="57">
        <v>4.913735</v>
      </c>
      <c r="V876" s="16">
        <f t="shared" si="4"/>
        <v>-0.006944688646</v>
      </c>
      <c r="Z876" s="89">
        <v>43553.0</v>
      </c>
      <c r="AA876" s="57">
        <v>3.152014</v>
      </c>
      <c r="AB876" s="16">
        <f t="shared" si="5"/>
        <v>-0.01149415194</v>
      </c>
      <c r="AF876" s="89">
        <v>43553.0</v>
      </c>
      <c r="AG876" s="57">
        <v>14.83064</v>
      </c>
      <c r="AH876" s="16">
        <f t="shared" si="6"/>
        <v>-0.004159118165</v>
      </c>
      <c r="AL876" s="89">
        <v>43553.0</v>
      </c>
      <c r="AM876" s="57">
        <v>17.32014</v>
      </c>
      <c r="AN876" s="16">
        <f t="shared" si="7"/>
        <v>0.02056853221</v>
      </c>
      <c r="AR876" s="89">
        <v>43553.0</v>
      </c>
      <c r="AS876" s="57">
        <v>3.418356</v>
      </c>
      <c r="AT876" s="16">
        <f t="shared" si="8"/>
        <v>-0.0252524014</v>
      </c>
      <c r="AX876" s="89">
        <v>43553.0</v>
      </c>
      <c r="AY876" s="57">
        <v>0.273231</v>
      </c>
      <c r="AZ876" s="16">
        <f t="shared" si="9"/>
        <v>0.01458956859</v>
      </c>
      <c r="BD876" s="89">
        <v>43553.0</v>
      </c>
      <c r="BE876" s="57">
        <v>0.812661</v>
      </c>
      <c r="BF876" s="16">
        <f t="shared" si="10"/>
        <v>0.05319082759</v>
      </c>
    </row>
    <row r="877" ht="15.75" customHeight="1">
      <c r="B877" s="89">
        <v>43556.0</v>
      </c>
      <c r="C877" s="57">
        <v>13.12985</v>
      </c>
      <c r="D877" s="16">
        <f t="shared" si="1"/>
        <v>0.04570991214</v>
      </c>
      <c r="H877" s="89">
        <v>43556.0</v>
      </c>
      <c r="I877" s="57">
        <v>9.323692</v>
      </c>
      <c r="J877" s="16">
        <f t="shared" si="2"/>
        <v>-0.01886794835</v>
      </c>
      <c r="N877" s="89">
        <v>43556.0</v>
      </c>
      <c r="O877" s="57">
        <v>29.99291</v>
      </c>
      <c r="P877" s="16">
        <f t="shared" si="3"/>
        <v>0.0271519897</v>
      </c>
      <c r="T877" s="89">
        <v>43556.0</v>
      </c>
      <c r="U877" s="57">
        <v>4.956688</v>
      </c>
      <c r="V877" s="16">
        <f t="shared" si="4"/>
        <v>0.008741415644</v>
      </c>
      <c r="Z877" s="89">
        <v>43556.0</v>
      </c>
      <c r="AA877" s="57">
        <v>3.139797</v>
      </c>
      <c r="AB877" s="16">
        <f t="shared" si="5"/>
        <v>-0.003875934561</v>
      </c>
      <c r="AF877" s="89">
        <v>43556.0</v>
      </c>
      <c r="AG877" s="57">
        <v>15.5297</v>
      </c>
      <c r="AH877" s="16">
        <f t="shared" si="6"/>
        <v>0.04713619911</v>
      </c>
      <c r="AL877" s="89">
        <v>43556.0</v>
      </c>
      <c r="AM877" s="57">
        <v>17.41986</v>
      </c>
      <c r="AN877" s="16">
        <f t="shared" si="7"/>
        <v>0.005757459235</v>
      </c>
      <c r="AR877" s="89">
        <v>43556.0</v>
      </c>
      <c r="AS877" s="57">
        <v>3.400644</v>
      </c>
      <c r="AT877" s="16">
        <f t="shared" si="8"/>
        <v>-0.005181438095</v>
      </c>
      <c r="AX877" s="89">
        <v>43556.0</v>
      </c>
      <c r="AY877" s="57">
        <v>0.282601</v>
      </c>
      <c r="AZ877" s="16">
        <f t="shared" si="9"/>
        <v>0.03429332689</v>
      </c>
      <c r="BD877" s="89">
        <v>43556.0</v>
      </c>
      <c r="BE877" s="57">
        <v>0.968627</v>
      </c>
      <c r="BF877" s="16">
        <f t="shared" si="10"/>
        <v>0.1919201241</v>
      </c>
    </row>
    <row r="878" ht="15.75" customHeight="1">
      <c r="B878" s="89">
        <v>43557.0</v>
      </c>
      <c r="C878" s="57">
        <v>13.51247</v>
      </c>
      <c r="D878" s="16">
        <f t="shared" si="1"/>
        <v>0.02914123162</v>
      </c>
      <c r="H878" s="89">
        <v>43557.0</v>
      </c>
      <c r="I878" s="57">
        <v>9.487403</v>
      </c>
      <c r="J878" s="16">
        <f t="shared" si="2"/>
        <v>0.01755860232</v>
      </c>
      <c r="N878" s="89">
        <v>43557.0</v>
      </c>
      <c r="O878" s="57">
        <v>29.9349</v>
      </c>
      <c r="P878" s="16">
        <f t="shared" si="3"/>
        <v>-0.001934123765</v>
      </c>
      <c r="T878" s="89">
        <v>43557.0</v>
      </c>
      <c r="U878" s="57">
        <v>4.896555</v>
      </c>
      <c r="V878" s="16">
        <f t="shared" si="4"/>
        <v>-0.01213168955</v>
      </c>
      <c r="Z878" s="89">
        <v>43557.0</v>
      </c>
      <c r="AA878" s="57">
        <v>3.225909</v>
      </c>
      <c r="AB878" s="16">
        <f t="shared" si="5"/>
        <v>0.0274259769</v>
      </c>
      <c r="AF878" s="89">
        <v>43557.0</v>
      </c>
      <c r="AG878" s="57">
        <v>16.00754</v>
      </c>
      <c r="AH878" s="16">
        <f t="shared" si="6"/>
        <v>0.0307694289</v>
      </c>
      <c r="AL878" s="89">
        <v>43557.0</v>
      </c>
      <c r="AM878" s="57">
        <v>17.50298</v>
      </c>
      <c r="AN878" s="16">
        <f t="shared" si="7"/>
        <v>0.004771565328</v>
      </c>
      <c r="AR878" s="89">
        <v>43557.0</v>
      </c>
      <c r="AS878" s="57">
        <v>3.400644</v>
      </c>
      <c r="AT878" s="16">
        <f t="shared" si="8"/>
        <v>0</v>
      </c>
      <c r="AX878" s="89">
        <v>43557.0</v>
      </c>
      <c r="AY878" s="57">
        <v>0.285624</v>
      </c>
      <c r="AZ878" s="16">
        <f t="shared" si="9"/>
        <v>0.01069706052</v>
      </c>
      <c r="BD878" s="89">
        <v>43557.0</v>
      </c>
      <c r="BE878" s="57">
        <v>1.017879</v>
      </c>
      <c r="BF878" s="16">
        <f t="shared" si="10"/>
        <v>0.05084723015</v>
      </c>
    </row>
    <row r="879" ht="15.75" customHeight="1">
      <c r="B879" s="89">
        <v>43558.0</v>
      </c>
      <c r="C879" s="57">
        <v>13.30102</v>
      </c>
      <c r="D879" s="16">
        <f t="shared" si="1"/>
        <v>-0.01564850838</v>
      </c>
      <c r="H879" s="89">
        <v>43558.0</v>
      </c>
      <c r="I879" s="57">
        <v>9.464014</v>
      </c>
      <c r="J879" s="16">
        <f t="shared" si="2"/>
        <v>-0.002465268947</v>
      </c>
      <c r="N879" s="89">
        <v>43558.0</v>
      </c>
      <c r="O879" s="57">
        <v>29.99291</v>
      </c>
      <c r="P879" s="16">
        <f t="shared" si="3"/>
        <v>0.001937871849</v>
      </c>
      <c r="T879" s="89">
        <v>43558.0</v>
      </c>
      <c r="U879" s="57">
        <v>4.836422</v>
      </c>
      <c r="V879" s="16">
        <f t="shared" si="4"/>
        <v>-0.01228067488</v>
      </c>
      <c r="Z879" s="89">
        <v>43558.0</v>
      </c>
      <c r="AA879" s="57">
        <v>3.298774</v>
      </c>
      <c r="AB879" s="16">
        <f t="shared" si="5"/>
        <v>0.02258743195</v>
      </c>
      <c r="AF879" s="89">
        <v>43558.0</v>
      </c>
      <c r="AG879" s="57">
        <v>15.78632</v>
      </c>
      <c r="AH879" s="16">
        <f t="shared" si="6"/>
        <v>-0.01381973745</v>
      </c>
      <c r="AL879" s="89">
        <v>43558.0</v>
      </c>
      <c r="AM879" s="57">
        <v>17.50298</v>
      </c>
      <c r="AN879" s="16">
        <f t="shared" si="7"/>
        <v>0</v>
      </c>
      <c r="AR879" s="89">
        <v>43558.0</v>
      </c>
      <c r="AS879" s="57">
        <v>3.506914</v>
      </c>
      <c r="AT879" s="16">
        <f t="shared" si="8"/>
        <v>0.03124996324</v>
      </c>
      <c r="AX879" s="89">
        <v>43558.0</v>
      </c>
      <c r="AY879" s="57">
        <v>0.288041</v>
      </c>
      <c r="AZ879" s="16">
        <f t="shared" si="9"/>
        <v>0.008462174047</v>
      </c>
      <c r="BD879" s="89">
        <v>43558.0</v>
      </c>
      <c r="BE879" s="57">
        <v>1.001461</v>
      </c>
      <c r="BF879" s="16">
        <f t="shared" si="10"/>
        <v>-0.01612961855</v>
      </c>
    </row>
    <row r="880" ht="15.75" customHeight="1">
      <c r="B880" s="89">
        <v>43559.0</v>
      </c>
      <c r="C880" s="57">
        <v>13.19026</v>
      </c>
      <c r="D880" s="16">
        <f t="shared" si="1"/>
        <v>-0.008327180923</v>
      </c>
      <c r="H880" s="89">
        <v>43559.0</v>
      </c>
      <c r="I880" s="57">
        <v>9.916166</v>
      </c>
      <c r="J880" s="16">
        <f t="shared" si="2"/>
        <v>0.04777592256</v>
      </c>
      <c r="N880" s="89">
        <v>43559.0</v>
      </c>
      <c r="O880" s="57">
        <v>30.05093</v>
      </c>
      <c r="P880" s="16">
        <f t="shared" si="3"/>
        <v>0.001934457177</v>
      </c>
      <c r="T880" s="89">
        <v>43559.0</v>
      </c>
      <c r="U880" s="57">
        <v>4.845013</v>
      </c>
      <c r="V880" s="16">
        <f t="shared" si="4"/>
        <v>0.001776313151</v>
      </c>
      <c r="Z880" s="89">
        <v>43559.0</v>
      </c>
      <c r="AA880" s="57">
        <v>3.470999</v>
      </c>
      <c r="AB880" s="16">
        <f t="shared" si="5"/>
        <v>0.0522087903</v>
      </c>
      <c r="AF880" s="89">
        <v>43559.0</v>
      </c>
      <c r="AG880" s="57">
        <v>16.07833</v>
      </c>
      <c r="AH880" s="16">
        <f t="shared" si="6"/>
        <v>0.01849766127</v>
      </c>
      <c r="AL880" s="89">
        <v>43559.0</v>
      </c>
      <c r="AM880" s="57">
        <v>17.60271</v>
      </c>
      <c r="AN880" s="16">
        <f t="shared" si="7"/>
        <v>0.005697886874</v>
      </c>
      <c r="AR880" s="89">
        <v>43559.0</v>
      </c>
      <c r="AS880" s="57">
        <v>3.480346</v>
      </c>
      <c r="AT880" s="16">
        <f t="shared" si="8"/>
        <v>-0.00757589151</v>
      </c>
      <c r="AX880" s="89">
        <v>43559.0</v>
      </c>
      <c r="AY880" s="57">
        <v>0.295296</v>
      </c>
      <c r="AZ880" s="16">
        <f t="shared" si="9"/>
        <v>0.02518738652</v>
      </c>
      <c r="BD880" s="89">
        <v>43559.0</v>
      </c>
      <c r="BE880" s="57">
        <v>0.993253</v>
      </c>
      <c r="BF880" s="16">
        <f t="shared" si="10"/>
        <v>-0.008196025607</v>
      </c>
    </row>
    <row r="881" ht="15.75" customHeight="1">
      <c r="B881" s="89">
        <v>43560.0</v>
      </c>
      <c r="C881" s="57">
        <v>13.56281</v>
      </c>
      <c r="D881" s="16">
        <f t="shared" si="1"/>
        <v>0.02824432574</v>
      </c>
      <c r="H881" s="89">
        <v>43560.0</v>
      </c>
      <c r="I881" s="57">
        <v>9.89278</v>
      </c>
      <c r="J881" s="16">
        <f t="shared" si="2"/>
        <v>-0.002358371169</v>
      </c>
      <c r="N881" s="89">
        <v>43560.0</v>
      </c>
      <c r="O881" s="57">
        <v>30.12828</v>
      </c>
      <c r="P881" s="16">
        <f t="shared" si="3"/>
        <v>0.002573963601</v>
      </c>
      <c r="T881" s="89">
        <v>43560.0</v>
      </c>
      <c r="U881" s="57">
        <v>5.034002</v>
      </c>
      <c r="V881" s="16">
        <f t="shared" si="4"/>
        <v>0.03900691288</v>
      </c>
      <c r="Z881" s="89">
        <v>43560.0</v>
      </c>
      <c r="AA881" s="57">
        <v>3.523992</v>
      </c>
      <c r="AB881" s="16">
        <f t="shared" si="5"/>
        <v>0.01526736251</v>
      </c>
      <c r="AF881" s="89">
        <v>43560.0</v>
      </c>
      <c r="AG881" s="57">
        <v>16.23761</v>
      </c>
      <c r="AH881" s="16">
        <f t="shared" si="6"/>
        <v>0.009906501484</v>
      </c>
      <c r="AL881" s="89">
        <v>43560.0</v>
      </c>
      <c r="AM881" s="57">
        <v>17.75231</v>
      </c>
      <c r="AN881" s="16">
        <f t="shared" si="7"/>
        <v>0.008498691395</v>
      </c>
      <c r="AR881" s="89">
        <v>43560.0</v>
      </c>
      <c r="AS881" s="57">
        <v>3.453779</v>
      </c>
      <c r="AT881" s="16">
        <f t="shared" si="8"/>
        <v>-0.007633436446</v>
      </c>
      <c r="AX881" s="89">
        <v>43560.0</v>
      </c>
      <c r="AY881" s="57">
        <v>0.300736</v>
      </c>
      <c r="AZ881" s="16">
        <f t="shared" si="9"/>
        <v>0.01842219332</v>
      </c>
      <c r="BD881" s="89">
        <v>43560.0</v>
      </c>
      <c r="BE881" s="57">
        <v>0.985044</v>
      </c>
      <c r="BF881" s="16">
        <f t="shared" si="10"/>
        <v>-0.008264762352</v>
      </c>
    </row>
    <row r="882" ht="15.75" customHeight="1">
      <c r="B882" s="89">
        <v>43563.0</v>
      </c>
      <c r="C882" s="57">
        <v>13.36143</v>
      </c>
      <c r="D882" s="16">
        <f t="shared" si="1"/>
        <v>-0.01484795555</v>
      </c>
      <c r="H882" s="89">
        <v>43563.0</v>
      </c>
      <c r="I882" s="57">
        <v>9.705684</v>
      </c>
      <c r="J882" s="16">
        <f t="shared" si="2"/>
        <v>-0.01891237852</v>
      </c>
      <c r="N882" s="89">
        <v>43563.0</v>
      </c>
      <c r="O882" s="57">
        <v>30.88245</v>
      </c>
      <c r="P882" s="16">
        <f t="shared" si="3"/>
        <v>0.02503196332</v>
      </c>
      <c r="T882" s="89">
        <v>43563.0</v>
      </c>
      <c r="U882" s="57">
        <v>5.016821</v>
      </c>
      <c r="V882" s="16">
        <f t="shared" si="4"/>
        <v>-0.003412990301</v>
      </c>
      <c r="Z882" s="89">
        <v>43563.0</v>
      </c>
      <c r="AA882" s="57">
        <v>3.57036</v>
      </c>
      <c r="AB882" s="16">
        <f t="shared" si="5"/>
        <v>0.01315780513</v>
      </c>
      <c r="AF882" s="89">
        <v>43563.0</v>
      </c>
      <c r="AG882" s="57">
        <v>16.11372</v>
      </c>
      <c r="AH882" s="16">
        <f t="shared" si="6"/>
        <v>-0.007629817442</v>
      </c>
      <c r="AL882" s="89">
        <v>43563.0</v>
      </c>
      <c r="AM882" s="57">
        <v>17.35338</v>
      </c>
      <c r="AN882" s="16">
        <f t="shared" si="7"/>
        <v>-0.02247200505</v>
      </c>
      <c r="AR882" s="89">
        <v>43563.0</v>
      </c>
      <c r="AS882" s="57">
        <v>3.427211</v>
      </c>
      <c r="AT882" s="16">
        <f t="shared" si="8"/>
        <v>-0.007692443552</v>
      </c>
      <c r="AX882" s="89">
        <v>43563.0</v>
      </c>
      <c r="AY882" s="57">
        <v>0.301643</v>
      </c>
      <c r="AZ882" s="16">
        <f t="shared" si="9"/>
        <v>0.003015934241</v>
      </c>
      <c r="BD882" s="89">
        <v>43563.0</v>
      </c>
      <c r="BE882" s="57">
        <v>0.968627</v>
      </c>
      <c r="BF882" s="16">
        <f t="shared" si="10"/>
        <v>-0.01666626059</v>
      </c>
    </row>
    <row r="883" ht="15.75" customHeight="1">
      <c r="B883" s="89">
        <v>43564.0</v>
      </c>
      <c r="C883" s="57">
        <v>13.30102</v>
      </c>
      <c r="D883" s="16">
        <f t="shared" si="1"/>
        <v>-0.004521222654</v>
      </c>
      <c r="H883" s="89">
        <v>43564.0</v>
      </c>
      <c r="I883" s="57">
        <v>9.744662</v>
      </c>
      <c r="J883" s="16">
        <f t="shared" si="2"/>
        <v>0.004015997224</v>
      </c>
      <c r="N883" s="89">
        <v>43564.0</v>
      </c>
      <c r="O883" s="57">
        <v>30.92113</v>
      </c>
      <c r="P883" s="16">
        <f t="shared" si="3"/>
        <v>0.001252491302</v>
      </c>
      <c r="T883" s="89">
        <v>43564.0</v>
      </c>
      <c r="U883" s="57">
        <v>5.059773</v>
      </c>
      <c r="V883" s="16">
        <f t="shared" si="4"/>
        <v>0.008561597075</v>
      </c>
      <c r="Z883" s="89">
        <v>43564.0</v>
      </c>
      <c r="AA883" s="57">
        <v>3.523992</v>
      </c>
      <c r="AB883" s="16">
        <f t="shared" si="5"/>
        <v>-0.01298692569</v>
      </c>
      <c r="AF883" s="89">
        <v>43564.0</v>
      </c>
      <c r="AG883" s="57">
        <v>16.31725</v>
      </c>
      <c r="AH883" s="16">
        <f t="shared" si="6"/>
        <v>0.01263085122</v>
      </c>
      <c r="AL883" s="89">
        <v>43564.0</v>
      </c>
      <c r="AM883" s="57">
        <v>17.50298</v>
      </c>
      <c r="AN883" s="16">
        <f t="shared" si="7"/>
        <v>0.008620798945</v>
      </c>
      <c r="AR883" s="89">
        <v>43564.0</v>
      </c>
      <c r="AS883" s="57">
        <v>3.436068</v>
      </c>
      <c r="AT883" s="16">
        <f t="shared" si="8"/>
        <v>0.002584317102</v>
      </c>
      <c r="AX883" s="89">
        <v>43564.0</v>
      </c>
      <c r="AY883" s="57">
        <v>0.299143</v>
      </c>
      <c r="AZ883" s="16">
        <f t="shared" si="9"/>
        <v>-0.008287943032</v>
      </c>
      <c r="BD883" s="89">
        <v>43564.0</v>
      </c>
      <c r="BE883" s="57">
        <v>0.960418</v>
      </c>
      <c r="BF883" s="16">
        <f t="shared" si="10"/>
        <v>-0.008474882488</v>
      </c>
    </row>
    <row r="884" ht="15.75" customHeight="1">
      <c r="B884" s="89">
        <v>43565.0</v>
      </c>
      <c r="C884" s="57">
        <v>13.41178</v>
      </c>
      <c r="D884" s="16">
        <f t="shared" si="1"/>
        <v>0.008327180923</v>
      </c>
      <c r="H884" s="89">
        <v>43565.0</v>
      </c>
      <c r="I884" s="57">
        <v>9.768048</v>
      </c>
      <c r="J884" s="16">
        <f t="shared" si="2"/>
        <v>0.002399878005</v>
      </c>
      <c r="N884" s="89">
        <v>43565.0</v>
      </c>
      <c r="O884" s="57">
        <v>30.84377</v>
      </c>
      <c r="P884" s="16">
        <f t="shared" si="3"/>
        <v>-0.002501849059</v>
      </c>
      <c r="T884" s="89">
        <v>43565.0</v>
      </c>
      <c r="U884" s="57">
        <v>5.128498</v>
      </c>
      <c r="V884" s="16">
        <f t="shared" si="4"/>
        <v>0.01358262515</v>
      </c>
      <c r="Z884" s="89">
        <v>43565.0</v>
      </c>
      <c r="AA884" s="57">
        <v>3.610104</v>
      </c>
      <c r="AB884" s="16">
        <f t="shared" si="5"/>
        <v>0.0244359238</v>
      </c>
      <c r="AF884" s="89">
        <v>43565.0</v>
      </c>
      <c r="AG884" s="57">
        <v>16.14027</v>
      </c>
      <c r="AH884" s="16">
        <f t="shared" si="6"/>
        <v>-0.01084619038</v>
      </c>
      <c r="AL884" s="89">
        <v>43565.0</v>
      </c>
      <c r="AM884" s="57">
        <v>17.40325</v>
      </c>
      <c r="AN884" s="16">
        <f t="shared" si="7"/>
        <v>-0.005697886874</v>
      </c>
      <c r="AR884" s="89">
        <v>43565.0</v>
      </c>
      <c r="AS884" s="57">
        <v>3.436068</v>
      </c>
      <c r="AT884" s="16">
        <f t="shared" si="8"/>
        <v>0</v>
      </c>
      <c r="AX884" s="89">
        <v>43565.0</v>
      </c>
      <c r="AY884" s="57">
        <v>0.301183</v>
      </c>
      <c r="AZ884" s="16">
        <f t="shared" si="9"/>
        <v>0.006819480984</v>
      </c>
      <c r="BD884" s="89">
        <v>43565.0</v>
      </c>
      <c r="BE884" s="57">
        <v>0.944</v>
      </c>
      <c r="BF884" s="16">
        <f t="shared" si="10"/>
        <v>-0.01709464004</v>
      </c>
    </row>
    <row r="885" ht="15.75" customHeight="1">
      <c r="B885" s="89">
        <v>43566.0</v>
      </c>
      <c r="C885" s="57">
        <v>13.26074</v>
      </c>
      <c r="D885" s="16">
        <f t="shared" si="1"/>
        <v>-0.01126174154</v>
      </c>
      <c r="H885" s="89">
        <v>43566.0</v>
      </c>
      <c r="I885" s="57">
        <v>9.744662</v>
      </c>
      <c r="J885" s="16">
        <f t="shared" si="2"/>
        <v>-0.002394132379</v>
      </c>
      <c r="N885" s="89">
        <v>43566.0</v>
      </c>
      <c r="O885" s="57">
        <v>30.59238</v>
      </c>
      <c r="P885" s="16">
        <f t="shared" si="3"/>
        <v>-0.008150430379</v>
      </c>
      <c r="T885" s="89">
        <v>43566.0</v>
      </c>
      <c r="U885" s="57">
        <v>5.283125</v>
      </c>
      <c r="V885" s="16">
        <f t="shared" si="4"/>
        <v>0.0301505431</v>
      </c>
      <c r="Z885" s="89">
        <v>43566.0</v>
      </c>
      <c r="AA885" s="57">
        <v>3.603481</v>
      </c>
      <c r="AB885" s="16">
        <f t="shared" si="5"/>
        <v>-0.001834573187</v>
      </c>
      <c r="AF885" s="89">
        <v>43566.0</v>
      </c>
      <c r="AG885" s="57">
        <v>16.20221</v>
      </c>
      <c r="AH885" s="16">
        <f t="shared" si="6"/>
        <v>0.003837606186</v>
      </c>
      <c r="AL885" s="89">
        <v>43566.0</v>
      </c>
      <c r="AM885" s="57">
        <v>17.38662</v>
      </c>
      <c r="AN885" s="16">
        <f t="shared" si="7"/>
        <v>-0.0009555686438</v>
      </c>
      <c r="AR885" s="89">
        <v>43566.0</v>
      </c>
      <c r="AS885" s="57">
        <v>3.418356</v>
      </c>
      <c r="AT885" s="16">
        <f t="shared" si="8"/>
        <v>-0.005154729185</v>
      </c>
      <c r="AX885" s="89">
        <v>43566.0</v>
      </c>
      <c r="AY885" s="57">
        <v>0.297444</v>
      </c>
      <c r="AZ885" s="16">
        <f t="shared" si="9"/>
        <v>-0.0124143793</v>
      </c>
      <c r="BD885" s="89">
        <v>43566.0</v>
      </c>
      <c r="BE885" s="57">
        <v>0.952209</v>
      </c>
      <c r="BF885" s="16">
        <f t="shared" si="10"/>
        <v>0.008695974576</v>
      </c>
    </row>
    <row r="886" ht="15.75" customHeight="1">
      <c r="B886" s="89">
        <v>43567.0</v>
      </c>
      <c r="C886" s="57">
        <v>13.0493</v>
      </c>
      <c r="D886" s="16">
        <f t="shared" si="1"/>
        <v>-0.01594481153</v>
      </c>
      <c r="H886" s="89">
        <v>43567.0</v>
      </c>
      <c r="I886" s="57">
        <v>9.674499</v>
      </c>
      <c r="J886" s="16">
        <f t="shared" si="2"/>
        <v>-0.007200147116</v>
      </c>
      <c r="N886" s="89">
        <v>43567.0</v>
      </c>
      <c r="O886" s="57">
        <v>29.91556</v>
      </c>
      <c r="P886" s="16">
        <f t="shared" si="3"/>
        <v>-0.02212380992</v>
      </c>
      <c r="T886" s="89">
        <v>43567.0</v>
      </c>
      <c r="U886" s="57">
        <v>5.162859</v>
      </c>
      <c r="V886" s="16">
        <f t="shared" si="4"/>
        <v>-0.0227641784</v>
      </c>
      <c r="Z886" s="89">
        <v>43567.0</v>
      </c>
      <c r="AA886" s="57">
        <v>3.576984</v>
      </c>
      <c r="AB886" s="16">
        <f t="shared" si="5"/>
        <v>-0.007353167673</v>
      </c>
      <c r="AF886" s="89">
        <v>43567.0</v>
      </c>
      <c r="AG886" s="57">
        <v>15.85711</v>
      </c>
      <c r="AH886" s="16">
        <f t="shared" si="6"/>
        <v>-0.02129956345</v>
      </c>
      <c r="AL886" s="89">
        <v>43567.0</v>
      </c>
      <c r="AM886" s="57">
        <v>17.46973</v>
      </c>
      <c r="AN886" s="16">
        <f t="shared" si="7"/>
        <v>0.004780112523</v>
      </c>
      <c r="AR886" s="89">
        <v>43567.0</v>
      </c>
      <c r="AS886" s="57">
        <v>3.418356</v>
      </c>
      <c r="AT886" s="16">
        <f t="shared" si="8"/>
        <v>0</v>
      </c>
      <c r="AX886" s="89">
        <v>43567.0</v>
      </c>
      <c r="AY886" s="57">
        <v>0.294725</v>
      </c>
      <c r="AZ886" s="16">
        <f t="shared" si="9"/>
        <v>-0.009141216498</v>
      </c>
      <c r="BD886" s="89">
        <v>43567.0</v>
      </c>
      <c r="BE886" s="57">
        <v>0.944</v>
      </c>
      <c r="BF886" s="16">
        <f t="shared" si="10"/>
        <v>-0.008621006523</v>
      </c>
    </row>
    <row r="887" ht="15.75" customHeight="1">
      <c r="B887" s="89">
        <v>43570.0</v>
      </c>
      <c r="C887" s="57">
        <v>12.84792</v>
      </c>
      <c r="D887" s="16">
        <f t="shared" si="1"/>
        <v>-0.01543224541</v>
      </c>
      <c r="H887" s="89">
        <v>43570.0</v>
      </c>
      <c r="I887" s="57">
        <v>9.846005</v>
      </c>
      <c r="J887" s="16">
        <f t="shared" si="2"/>
        <v>0.01772763634</v>
      </c>
      <c r="N887" s="89">
        <v>43570.0</v>
      </c>
      <c r="O887" s="57">
        <v>29.79953</v>
      </c>
      <c r="P887" s="16">
        <f t="shared" si="3"/>
        <v>-0.003878583587</v>
      </c>
      <c r="T887" s="89">
        <v>43570.0</v>
      </c>
      <c r="U887" s="57">
        <v>5.059773</v>
      </c>
      <c r="V887" s="16">
        <f t="shared" si="4"/>
        <v>-0.01996684395</v>
      </c>
      <c r="Z887" s="89">
        <v>43570.0</v>
      </c>
      <c r="AA887" s="57">
        <v>3.590232</v>
      </c>
      <c r="AB887" s="16">
        <f t="shared" si="5"/>
        <v>0.003703678853</v>
      </c>
      <c r="AF887" s="89">
        <v>43570.0</v>
      </c>
      <c r="AG887" s="57">
        <v>15.91905</v>
      </c>
      <c r="AH887" s="16">
        <f t="shared" si="6"/>
        <v>0.00390613422</v>
      </c>
      <c r="AL887" s="89">
        <v>43570.0</v>
      </c>
      <c r="AM887" s="57">
        <v>17.35338</v>
      </c>
      <c r="AN887" s="16">
        <f t="shared" si="7"/>
        <v>-0.006660091484</v>
      </c>
      <c r="AR887" s="89">
        <v>43570.0</v>
      </c>
      <c r="AS887" s="57">
        <v>3.453779</v>
      </c>
      <c r="AT887" s="16">
        <f t="shared" si="8"/>
        <v>0.01036258365</v>
      </c>
      <c r="AX887" s="89">
        <v>43570.0</v>
      </c>
      <c r="AY887" s="57">
        <v>0.294725</v>
      </c>
      <c r="AZ887" s="16">
        <f t="shared" si="9"/>
        <v>0</v>
      </c>
      <c r="BD887" s="89">
        <v>43570.0</v>
      </c>
      <c r="BE887" s="57">
        <v>0.952209</v>
      </c>
      <c r="BF887" s="16">
        <f t="shared" si="10"/>
        <v>0.008695974576</v>
      </c>
    </row>
    <row r="888" ht="15.75" customHeight="1">
      <c r="B888" s="89">
        <v>43571.0</v>
      </c>
      <c r="C888" s="57">
        <v>13.23054</v>
      </c>
      <c r="D888" s="16">
        <f t="shared" si="1"/>
        <v>0.02978069602</v>
      </c>
      <c r="H888" s="89">
        <v>43571.0</v>
      </c>
      <c r="I888" s="57">
        <v>9.978532</v>
      </c>
      <c r="J888" s="16">
        <f t="shared" si="2"/>
        <v>0.01345997691</v>
      </c>
      <c r="N888" s="89">
        <v>43571.0</v>
      </c>
      <c r="O888" s="57">
        <v>30.47636</v>
      </c>
      <c r="P888" s="16">
        <f t="shared" si="3"/>
        <v>0.02271277433</v>
      </c>
      <c r="T888" s="89">
        <v>43571.0</v>
      </c>
      <c r="U888" s="57">
        <v>5.137088</v>
      </c>
      <c r="V888" s="16">
        <f t="shared" si="4"/>
        <v>0.01528032977</v>
      </c>
      <c r="Z888" s="89">
        <v>43571.0</v>
      </c>
      <c r="AA888" s="57">
        <v>3.6366</v>
      </c>
      <c r="AB888" s="16">
        <f t="shared" si="5"/>
        <v>0.01291504282</v>
      </c>
      <c r="AF888" s="89">
        <v>43571.0</v>
      </c>
      <c r="AG888" s="57">
        <v>15.93675</v>
      </c>
      <c r="AH888" s="16">
        <f t="shared" si="6"/>
        <v>0.001111875395</v>
      </c>
      <c r="AL888" s="89">
        <v>43571.0</v>
      </c>
      <c r="AM888" s="57">
        <v>18.10137</v>
      </c>
      <c r="AN888" s="16">
        <f t="shared" si="7"/>
        <v>0.04310341847</v>
      </c>
      <c r="AR888" s="89">
        <v>43571.0</v>
      </c>
      <c r="AS888" s="57">
        <v>3.453779</v>
      </c>
      <c r="AT888" s="16">
        <f t="shared" si="8"/>
        <v>0</v>
      </c>
      <c r="AX888" s="89">
        <v>43571.0</v>
      </c>
      <c r="AY888" s="57">
        <v>0.294044</v>
      </c>
      <c r="AZ888" s="16">
        <f t="shared" si="9"/>
        <v>-0.002310628552</v>
      </c>
      <c r="BD888" s="89">
        <v>43571.0</v>
      </c>
      <c r="BE888" s="57">
        <v>0.952209</v>
      </c>
      <c r="BF888" s="16">
        <f t="shared" si="10"/>
        <v>0</v>
      </c>
    </row>
    <row r="889" ht="15.75" customHeight="1">
      <c r="B889" s="89">
        <v>43572.0</v>
      </c>
      <c r="C889" s="57">
        <v>13.30102</v>
      </c>
      <c r="D889" s="16">
        <f t="shared" si="1"/>
        <v>0.005327069039</v>
      </c>
      <c r="H889" s="89">
        <v>43572.0</v>
      </c>
      <c r="I889" s="57">
        <v>10.18902</v>
      </c>
      <c r="J889" s="16">
        <f t="shared" si="2"/>
        <v>0.02109408478</v>
      </c>
      <c r="N889" s="89">
        <v>43572.0</v>
      </c>
      <c r="O889" s="57">
        <v>30.68907</v>
      </c>
      <c r="P889" s="16">
        <f t="shared" si="3"/>
        <v>0.006979508051</v>
      </c>
      <c r="T889" s="89">
        <v>43572.0</v>
      </c>
      <c r="U889" s="57">
        <v>5.111317</v>
      </c>
      <c r="V889" s="16">
        <f t="shared" si="4"/>
        <v>-0.00501665535</v>
      </c>
      <c r="Z889" s="89">
        <v>43572.0</v>
      </c>
      <c r="AA889" s="57">
        <v>3.623352</v>
      </c>
      <c r="AB889" s="16">
        <f t="shared" si="5"/>
        <v>-0.003642963207</v>
      </c>
      <c r="AF889" s="89">
        <v>43572.0</v>
      </c>
      <c r="AG889" s="57">
        <v>16.40574</v>
      </c>
      <c r="AH889" s="16">
        <f t="shared" si="6"/>
        <v>0.02942820839</v>
      </c>
      <c r="AL889" s="89">
        <v>43572.0</v>
      </c>
      <c r="AM889" s="57">
        <v>18.30083</v>
      </c>
      <c r="AN889" s="16">
        <f t="shared" si="7"/>
        <v>0.01101905546</v>
      </c>
      <c r="AR889" s="89">
        <v>43572.0</v>
      </c>
      <c r="AS889" s="57">
        <v>3.436068</v>
      </c>
      <c r="AT889" s="16">
        <f t="shared" si="8"/>
        <v>-0.005128006164</v>
      </c>
      <c r="AX889" s="89">
        <v>43572.0</v>
      </c>
      <c r="AY889" s="57">
        <v>0.297444</v>
      </c>
      <c r="AZ889" s="16">
        <f t="shared" si="9"/>
        <v>0.01156289535</v>
      </c>
      <c r="BD889" s="89">
        <v>43572.0</v>
      </c>
      <c r="BE889" s="57">
        <v>0.952209</v>
      </c>
      <c r="BF889" s="16">
        <f t="shared" si="10"/>
        <v>0</v>
      </c>
    </row>
    <row r="890" ht="15.75" customHeight="1">
      <c r="B890" s="89">
        <v>43573.0</v>
      </c>
      <c r="C890" s="57">
        <v>12.99895</v>
      </c>
      <c r="D890" s="16">
        <f t="shared" si="1"/>
        <v>-0.02271028838</v>
      </c>
      <c r="H890" s="89">
        <v>43573.0</v>
      </c>
      <c r="I890" s="57">
        <v>9.986331</v>
      </c>
      <c r="J890" s="16">
        <f t="shared" si="2"/>
        <v>-0.01989288469</v>
      </c>
      <c r="N890" s="89">
        <v>43573.0</v>
      </c>
      <c r="O890" s="57">
        <v>30.55371</v>
      </c>
      <c r="P890" s="16">
        <f t="shared" si="3"/>
        <v>-0.004410690842</v>
      </c>
      <c r="T890" s="89">
        <v>43573.0</v>
      </c>
      <c r="U890" s="57">
        <v>5.042593</v>
      </c>
      <c r="V890" s="16">
        <f t="shared" si="4"/>
        <v>-0.01344545838</v>
      </c>
      <c r="Z890" s="89">
        <v>43573.0</v>
      </c>
      <c r="AA890" s="57">
        <v>3.629976</v>
      </c>
      <c r="AB890" s="16">
        <f t="shared" si="5"/>
        <v>0.001828141456</v>
      </c>
      <c r="AF890" s="89">
        <v>43573.0</v>
      </c>
      <c r="AG890" s="57">
        <v>16.25531</v>
      </c>
      <c r="AH890" s="16">
        <f t="shared" si="6"/>
        <v>-0.009169351703</v>
      </c>
      <c r="AL890" s="89">
        <v>43573.0</v>
      </c>
      <c r="AM890" s="57">
        <v>18.46705</v>
      </c>
      <c r="AN890" s="16">
        <f t="shared" si="7"/>
        <v>0.009082648164</v>
      </c>
      <c r="AR890" s="89">
        <v>43573.0</v>
      </c>
      <c r="AS890" s="57">
        <v>3.489202</v>
      </c>
      <c r="AT890" s="16">
        <f t="shared" si="8"/>
        <v>0.01546360549</v>
      </c>
      <c r="AX890" s="89">
        <v>43573.0</v>
      </c>
      <c r="AY890" s="57">
        <v>0.296084</v>
      </c>
      <c r="AZ890" s="16">
        <f t="shared" si="9"/>
        <v>-0.004572289238</v>
      </c>
      <c r="BD890" s="89">
        <v>43573.0</v>
      </c>
      <c r="BE890" s="57">
        <v>0.944</v>
      </c>
      <c r="BF890" s="16">
        <f t="shared" si="10"/>
        <v>-0.008621006523</v>
      </c>
    </row>
    <row r="891" ht="15.75" customHeight="1">
      <c r="B891" s="89">
        <v>43574.0</v>
      </c>
      <c r="C891" s="57">
        <v>12.92847</v>
      </c>
      <c r="D891" s="16">
        <f t="shared" si="1"/>
        <v>-0.00542197639</v>
      </c>
      <c r="H891" s="89">
        <v>43574.0</v>
      </c>
      <c r="I891" s="57">
        <v>9.962942</v>
      </c>
      <c r="J891" s="16">
        <f t="shared" si="2"/>
        <v>-0.002342101418</v>
      </c>
      <c r="N891" s="89">
        <v>43574.0</v>
      </c>
      <c r="O891" s="57">
        <v>30.51503</v>
      </c>
      <c r="P891" s="16">
        <f t="shared" si="3"/>
        <v>-0.001265967374</v>
      </c>
      <c r="T891" s="89">
        <v>43574.0</v>
      </c>
      <c r="U891" s="57">
        <v>5.128498</v>
      </c>
      <c r="V891" s="16">
        <f t="shared" si="4"/>
        <v>0.01703587817</v>
      </c>
      <c r="Z891" s="89">
        <v>43574.0</v>
      </c>
      <c r="AA891" s="57">
        <v>3.610104</v>
      </c>
      <c r="AB891" s="16">
        <f t="shared" si="5"/>
        <v>-0.00547441636</v>
      </c>
      <c r="AF891" s="89">
        <v>43574.0</v>
      </c>
      <c r="AG891" s="57">
        <v>16.6535</v>
      </c>
      <c r="AH891" s="16">
        <f t="shared" si="6"/>
        <v>0.02449599546</v>
      </c>
      <c r="AL891" s="89">
        <v>43574.0</v>
      </c>
      <c r="AM891" s="57">
        <v>18.40056</v>
      </c>
      <c r="AN891" s="16">
        <f t="shared" si="7"/>
        <v>-0.003600466777</v>
      </c>
      <c r="AR891" s="89">
        <v>43574.0</v>
      </c>
      <c r="AS891" s="57">
        <v>3.616413</v>
      </c>
      <c r="AT891" s="16">
        <f t="shared" si="8"/>
        <v>0.03645847962</v>
      </c>
      <c r="AX891" s="89">
        <v>43574.0</v>
      </c>
      <c r="AY891" s="57">
        <v>0.295744</v>
      </c>
      <c r="AZ891" s="16">
        <f t="shared" si="9"/>
        <v>-0.001148322773</v>
      </c>
      <c r="BD891" s="89">
        <v>43574.0</v>
      </c>
      <c r="BE891" s="57">
        <v>0.944</v>
      </c>
      <c r="BF891" s="16">
        <f t="shared" si="10"/>
        <v>0</v>
      </c>
    </row>
    <row r="892" ht="15.75" customHeight="1">
      <c r="B892" s="89">
        <v>43577.0</v>
      </c>
      <c r="C892" s="57">
        <v>12.64654</v>
      </c>
      <c r="D892" s="16">
        <f t="shared" si="1"/>
        <v>-0.02180691141</v>
      </c>
      <c r="H892" s="89">
        <v>43577.0</v>
      </c>
      <c r="I892" s="57">
        <v>9.955146</v>
      </c>
      <c r="J892" s="16">
        <f t="shared" si="2"/>
        <v>-0.0007824997877</v>
      </c>
      <c r="N892" s="89">
        <v>43577.0</v>
      </c>
      <c r="O892" s="57">
        <v>30.37967</v>
      </c>
      <c r="P892" s="16">
        <f t="shared" si="3"/>
        <v>-0.00443584686</v>
      </c>
      <c r="T892" s="89">
        <v>43577.0</v>
      </c>
      <c r="U892" s="57">
        <v>5.085545</v>
      </c>
      <c r="V892" s="16">
        <f t="shared" si="4"/>
        <v>-0.008375356683</v>
      </c>
      <c r="Z892" s="89">
        <v>43577.0</v>
      </c>
      <c r="AA892" s="57">
        <v>3.616728</v>
      </c>
      <c r="AB892" s="16">
        <f t="shared" si="5"/>
        <v>0.001834850187</v>
      </c>
      <c r="AF892" s="89">
        <v>43577.0</v>
      </c>
      <c r="AG892" s="57">
        <v>16.6358</v>
      </c>
      <c r="AH892" s="16">
        <f t="shared" si="6"/>
        <v>-0.001062839643</v>
      </c>
      <c r="AL892" s="89">
        <v>43577.0</v>
      </c>
      <c r="AM892" s="57">
        <v>18.31746</v>
      </c>
      <c r="AN892" s="16">
        <f t="shared" si="7"/>
        <v>-0.004516166899</v>
      </c>
      <c r="AR892" s="89">
        <v>43577.0</v>
      </c>
      <c r="AS892" s="57">
        <v>3.580067</v>
      </c>
      <c r="AT892" s="16">
        <f t="shared" si="8"/>
        <v>-0.01005029016</v>
      </c>
      <c r="AX892" s="89">
        <v>43577.0</v>
      </c>
      <c r="AY892" s="57">
        <v>0.294044</v>
      </c>
      <c r="AZ892" s="16">
        <f t="shared" si="9"/>
        <v>-0.005748214672</v>
      </c>
      <c r="BD892" s="89">
        <v>43577.0</v>
      </c>
      <c r="BE892" s="57">
        <v>0.935791</v>
      </c>
      <c r="BF892" s="16">
        <f t="shared" si="10"/>
        <v>-0.008695974576</v>
      </c>
    </row>
    <row r="893" ht="15.75" customHeight="1">
      <c r="B893" s="89">
        <v>43578.0</v>
      </c>
      <c r="C893" s="57">
        <v>12.64654</v>
      </c>
      <c r="D893" s="16">
        <f t="shared" si="1"/>
        <v>0</v>
      </c>
      <c r="H893" s="89">
        <v>43578.0</v>
      </c>
      <c r="I893" s="57">
        <v>9.955146</v>
      </c>
      <c r="J893" s="16">
        <f t="shared" si="2"/>
        <v>0</v>
      </c>
      <c r="N893" s="89">
        <v>43578.0</v>
      </c>
      <c r="O893" s="57">
        <v>30.37967</v>
      </c>
      <c r="P893" s="16">
        <f t="shared" si="3"/>
        <v>0</v>
      </c>
      <c r="T893" s="89">
        <v>43578.0</v>
      </c>
      <c r="U893" s="57">
        <v>5.085545</v>
      </c>
      <c r="V893" s="16">
        <f t="shared" si="4"/>
        <v>0</v>
      </c>
      <c r="Z893" s="89">
        <v>43578.0</v>
      </c>
      <c r="AA893" s="57">
        <v>3.616728</v>
      </c>
      <c r="AB893" s="16">
        <f t="shared" si="5"/>
        <v>0</v>
      </c>
      <c r="AF893" s="89">
        <v>43578.0</v>
      </c>
      <c r="AG893" s="57">
        <v>16.6358</v>
      </c>
      <c r="AH893" s="16">
        <f t="shared" si="6"/>
        <v>0</v>
      </c>
      <c r="AL893" s="89">
        <v>43578.0</v>
      </c>
      <c r="AM893" s="57">
        <v>18.31746</v>
      </c>
      <c r="AN893" s="16">
        <f t="shared" si="7"/>
        <v>0</v>
      </c>
      <c r="AR893" s="89">
        <v>43578.0</v>
      </c>
      <c r="AS893" s="57">
        <v>3.580067</v>
      </c>
      <c r="AT893" s="16">
        <f t="shared" si="8"/>
        <v>0</v>
      </c>
      <c r="AX893" s="89">
        <v>43578.0</v>
      </c>
      <c r="AY893" s="57">
        <v>0.294044</v>
      </c>
      <c r="AZ893" s="16">
        <f t="shared" si="9"/>
        <v>0</v>
      </c>
      <c r="BD893" s="89">
        <v>43578.0</v>
      </c>
      <c r="BE893" s="57">
        <v>0.935791</v>
      </c>
      <c r="BF893" s="16">
        <f t="shared" si="10"/>
        <v>0</v>
      </c>
    </row>
    <row r="894" ht="15.75" customHeight="1">
      <c r="B894" s="89">
        <v>43579.0</v>
      </c>
      <c r="C894" s="57">
        <v>12.38475</v>
      </c>
      <c r="D894" s="16">
        <f t="shared" si="1"/>
        <v>-0.02070052362</v>
      </c>
      <c r="H894" s="89">
        <v>43579.0</v>
      </c>
      <c r="I894" s="57">
        <v>9.822619</v>
      </c>
      <c r="J894" s="16">
        <f t="shared" si="2"/>
        <v>-0.01331241149</v>
      </c>
      <c r="N894" s="89">
        <v>43579.0</v>
      </c>
      <c r="O894" s="57">
        <v>30.4957</v>
      </c>
      <c r="P894" s="16">
        <f t="shared" si="3"/>
        <v>0.003819330493</v>
      </c>
      <c r="T894" s="89">
        <v>43579.0</v>
      </c>
      <c r="U894" s="57">
        <v>5.085545</v>
      </c>
      <c r="V894" s="16">
        <f t="shared" si="4"/>
        <v>0</v>
      </c>
      <c r="Z894" s="89">
        <v>43579.0</v>
      </c>
      <c r="AA894" s="57">
        <v>3.629976</v>
      </c>
      <c r="AB894" s="16">
        <f t="shared" si="5"/>
        <v>0.003662979356</v>
      </c>
      <c r="AF894" s="89">
        <v>43579.0</v>
      </c>
      <c r="AG894" s="57">
        <v>15.8925</v>
      </c>
      <c r="AH894" s="16">
        <f t="shared" si="6"/>
        <v>-0.04468074875</v>
      </c>
      <c r="AL894" s="89">
        <v>43579.0</v>
      </c>
      <c r="AM894" s="57">
        <v>18.73301</v>
      </c>
      <c r="AN894" s="16">
        <f t="shared" si="7"/>
        <v>0.02268600559</v>
      </c>
      <c r="AR894" s="89">
        <v>43579.0</v>
      </c>
      <c r="AS894" s="57">
        <v>3.625499</v>
      </c>
      <c r="AT894" s="16">
        <f t="shared" si="8"/>
        <v>0.01269026529</v>
      </c>
      <c r="AX894" s="89">
        <v>43579.0</v>
      </c>
      <c r="AY894" s="57">
        <v>0.285206</v>
      </c>
      <c r="AZ894" s="16">
        <f t="shared" si="9"/>
        <v>-0.0300567262</v>
      </c>
      <c r="BD894" s="89">
        <v>43579.0</v>
      </c>
      <c r="BE894" s="57">
        <v>0.935791</v>
      </c>
      <c r="BF894" s="16">
        <f t="shared" si="10"/>
        <v>0</v>
      </c>
    </row>
    <row r="895" ht="15.75" customHeight="1">
      <c r="B895" s="89">
        <v>43580.0</v>
      </c>
      <c r="C895" s="57">
        <v>12.65661</v>
      </c>
      <c r="D895" s="16">
        <f t="shared" si="1"/>
        <v>0.02195118997</v>
      </c>
      <c r="H895" s="89">
        <v>43580.0</v>
      </c>
      <c r="I895" s="57">
        <v>9.697886</v>
      </c>
      <c r="J895" s="16">
        <f t="shared" si="2"/>
        <v>-0.01269854812</v>
      </c>
      <c r="N895" s="89">
        <v>43580.0</v>
      </c>
      <c r="O895" s="57">
        <v>30.84377</v>
      </c>
      <c r="P895" s="16">
        <f t="shared" si="3"/>
        <v>0.0114137403</v>
      </c>
      <c r="T895" s="89">
        <v>43580.0</v>
      </c>
      <c r="U895" s="57">
        <v>4.939507</v>
      </c>
      <c r="V895" s="16">
        <f t="shared" si="4"/>
        <v>-0.02871629294</v>
      </c>
      <c r="Z895" s="89">
        <v>43580.0</v>
      </c>
      <c r="AA895" s="57">
        <v>3.596856</v>
      </c>
      <c r="AB895" s="16">
        <f t="shared" si="5"/>
        <v>-0.009124027266</v>
      </c>
      <c r="AF895" s="89">
        <v>43580.0</v>
      </c>
      <c r="AG895" s="57">
        <v>15.21999</v>
      </c>
      <c r="AH895" s="16">
        <f t="shared" si="6"/>
        <v>-0.04231618688</v>
      </c>
      <c r="AL895" s="89">
        <v>43580.0</v>
      </c>
      <c r="AM895" s="57">
        <v>18.48368</v>
      </c>
      <c r="AN895" s="16">
        <f t="shared" si="7"/>
        <v>-0.01330966033</v>
      </c>
      <c r="AR895" s="89">
        <v>43580.0</v>
      </c>
      <c r="AS895" s="57">
        <v>3.580067</v>
      </c>
      <c r="AT895" s="16">
        <f t="shared" si="8"/>
        <v>-0.01253124053</v>
      </c>
      <c r="AX895" s="89">
        <v>43580.0</v>
      </c>
      <c r="AY895" s="57">
        <v>0.278408</v>
      </c>
      <c r="AZ895" s="16">
        <f t="shared" si="9"/>
        <v>-0.02383540318</v>
      </c>
      <c r="BD895" s="89">
        <v>43580.0</v>
      </c>
      <c r="BE895" s="57">
        <v>0.902957</v>
      </c>
      <c r="BF895" s="16">
        <f t="shared" si="10"/>
        <v>-0.0350868944</v>
      </c>
    </row>
    <row r="896" ht="15.75" customHeight="1">
      <c r="B896" s="89">
        <v>43581.0</v>
      </c>
      <c r="C896" s="57">
        <v>12.7573</v>
      </c>
      <c r="D896" s="16">
        <f t="shared" si="1"/>
        <v>0.007955526796</v>
      </c>
      <c r="H896" s="89">
        <v>43581.0</v>
      </c>
      <c r="I896" s="57">
        <v>9.768048</v>
      </c>
      <c r="J896" s="16">
        <f t="shared" si="2"/>
        <v>0.007234772609</v>
      </c>
      <c r="N896" s="89">
        <v>43581.0</v>
      </c>
      <c r="O896" s="57">
        <v>30.94047</v>
      </c>
      <c r="P896" s="16">
        <f t="shared" si="3"/>
        <v>0.003135155009</v>
      </c>
      <c r="T896" s="89">
        <v>43581.0</v>
      </c>
      <c r="U896" s="57">
        <v>4.939507</v>
      </c>
      <c r="V896" s="16">
        <f t="shared" si="4"/>
        <v>0</v>
      </c>
      <c r="Z896" s="89">
        <v>43581.0</v>
      </c>
      <c r="AA896" s="57">
        <v>3.616728</v>
      </c>
      <c r="AB896" s="16">
        <f t="shared" si="5"/>
        <v>0.005524825014</v>
      </c>
      <c r="AF896" s="89">
        <v>43581.0</v>
      </c>
      <c r="AG896" s="57">
        <v>15.22884</v>
      </c>
      <c r="AH896" s="16">
        <f t="shared" si="6"/>
        <v>0.0005814721297</v>
      </c>
      <c r="AL896" s="89">
        <v>43581.0</v>
      </c>
      <c r="AM896" s="57">
        <v>19.0322</v>
      </c>
      <c r="AN896" s="16">
        <f t="shared" si="7"/>
        <v>0.02967590869</v>
      </c>
      <c r="AR896" s="89">
        <v>43581.0</v>
      </c>
      <c r="AS896" s="57">
        <v>3.570981</v>
      </c>
      <c r="AT896" s="16">
        <f t="shared" si="8"/>
        <v>-0.002537941329</v>
      </c>
      <c r="AX896" s="89">
        <v>43581.0</v>
      </c>
      <c r="AY896" s="57">
        <v>0.273988</v>
      </c>
      <c r="AZ896" s="16">
        <f t="shared" si="9"/>
        <v>-0.01587598058</v>
      </c>
      <c r="BD896" s="89">
        <v>43581.0</v>
      </c>
      <c r="BE896" s="57">
        <v>0.894748</v>
      </c>
      <c r="BF896" s="16">
        <f t="shared" si="10"/>
        <v>-0.009091241333</v>
      </c>
    </row>
    <row r="897" ht="15.75" customHeight="1">
      <c r="B897" s="89">
        <v>43584.0</v>
      </c>
      <c r="C897" s="57">
        <v>12.56599</v>
      </c>
      <c r="D897" s="16">
        <f t="shared" si="1"/>
        <v>-0.01499611987</v>
      </c>
      <c r="H897" s="89">
        <v>43584.0</v>
      </c>
      <c r="I897" s="57">
        <v>9.822619</v>
      </c>
      <c r="J897" s="16">
        <f t="shared" si="2"/>
        <v>0.005586684259</v>
      </c>
      <c r="N897" s="89">
        <v>43584.0</v>
      </c>
      <c r="O897" s="57">
        <v>30.84377</v>
      </c>
      <c r="P897" s="16">
        <f t="shared" si="3"/>
        <v>-0.003125356531</v>
      </c>
      <c r="T897" s="89">
        <v>43584.0</v>
      </c>
      <c r="U897" s="57">
        <v>5.162859</v>
      </c>
      <c r="V897" s="16">
        <f t="shared" si="4"/>
        <v>0.04521746806</v>
      </c>
      <c r="Z897" s="89">
        <v>43584.0</v>
      </c>
      <c r="AA897" s="57">
        <v>3.596856</v>
      </c>
      <c r="AB897" s="16">
        <f t="shared" si="5"/>
        <v>-0.005494469034</v>
      </c>
      <c r="AF897" s="89">
        <v>43584.0</v>
      </c>
      <c r="AG897" s="57">
        <v>15.45006</v>
      </c>
      <c r="AH897" s="16">
        <f t="shared" si="6"/>
        <v>0.01452638546</v>
      </c>
      <c r="AL897" s="89">
        <v>43584.0</v>
      </c>
      <c r="AM897" s="57">
        <v>18.74963</v>
      </c>
      <c r="AN897" s="16">
        <f t="shared" si="7"/>
        <v>-0.0148469436</v>
      </c>
      <c r="AR897" s="89">
        <v>43584.0</v>
      </c>
      <c r="AS897" s="57">
        <v>3.625499</v>
      </c>
      <c r="AT897" s="16">
        <f t="shared" si="8"/>
        <v>0.01526695325</v>
      </c>
      <c r="AX897" s="89">
        <v>43584.0</v>
      </c>
      <c r="AY897" s="57">
        <v>0.281807</v>
      </c>
      <c r="AZ897" s="16">
        <f t="shared" si="9"/>
        <v>0.02853774618</v>
      </c>
      <c r="BD897" s="89">
        <v>43584.0</v>
      </c>
      <c r="BE897" s="57">
        <v>0.894748</v>
      </c>
      <c r="BF897" s="16">
        <f t="shared" si="10"/>
        <v>0</v>
      </c>
    </row>
    <row r="898" ht="15.75" customHeight="1">
      <c r="B898" s="89">
        <v>43585.0</v>
      </c>
      <c r="C898" s="57">
        <v>12.40489</v>
      </c>
      <c r="D898" s="16">
        <f t="shared" si="1"/>
        <v>-0.01282031897</v>
      </c>
      <c r="H898" s="89">
        <v>43585.0</v>
      </c>
      <c r="I898" s="57">
        <v>9.72907</v>
      </c>
      <c r="J898" s="16">
        <f t="shared" si="2"/>
        <v>-0.009523834733</v>
      </c>
      <c r="N898" s="89">
        <v>43585.0</v>
      </c>
      <c r="O898" s="57">
        <v>30.61172</v>
      </c>
      <c r="P898" s="16">
        <f t="shared" si="3"/>
        <v>-0.007523399377</v>
      </c>
      <c r="T898" s="89">
        <v>43585.0</v>
      </c>
      <c r="U898" s="57">
        <v>5.205812</v>
      </c>
      <c r="V898" s="16">
        <f t="shared" si="4"/>
        <v>0.008319615159</v>
      </c>
      <c r="Z898" s="89">
        <v>43585.0</v>
      </c>
      <c r="AA898" s="57">
        <v>3.550488</v>
      </c>
      <c r="AB898" s="16">
        <f t="shared" si="5"/>
        <v>-0.01289125837</v>
      </c>
      <c r="AF898" s="89">
        <v>43585.0</v>
      </c>
      <c r="AG898" s="57">
        <v>16.11372</v>
      </c>
      <c r="AH898" s="16">
        <f t="shared" si="6"/>
        <v>0.04295517299</v>
      </c>
      <c r="AL898" s="89">
        <v>43585.0</v>
      </c>
      <c r="AM898" s="57">
        <v>18.61665</v>
      </c>
      <c r="AN898" s="16">
        <f t="shared" si="7"/>
        <v>-0.007092406623</v>
      </c>
      <c r="AR898" s="89">
        <v>43585.0</v>
      </c>
      <c r="AS898" s="57">
        <v>3.634586</v>
      </c>
      <c r="AT898" s="16">
        <f t="shared" si="8"/>
        <v>0.0025064136</v>
      </c>
      <c r="AX898" s="89">
        <v>43585.0</v>
      </c>
      <c r="AY898" s="57">
        <v>0.278748</v>
      </c>
      <c r="AZ898" s="16">
        <f t="shared" si="9"/>
        <v>-0.01085494683</v>
      </c>
      <c r="BD898" s="89">
        <v>43585.0</v>
      </c>
      <c r="BE898" s="57">
        <v>0.902957</v>
      </c>
      <c r="BF898" s="16">
        <f t="shared" si="10"/>
        <v>0.009174650293</v>
      </c>
    </row>
    <row r="899" ht="15.75" customHeight="1">
      <c r="B899" s="89">
        <v>43586.0</v>
      </c>
      <c r="C899" s="57">
        <v>12.40489</v>
      </c>
      <c r="D899" s="16">
        <f t="shared" si="1"/>
        <v>0</v>
      </c>
      <c r="H899" s="89">
        <v>43586.0</v>
      </c>
      <c r="I899" s="57">
        <v>9.72907</v>
      </c>
      <c r="J899" s="16">
        <f t="shared" si="2"/>
        <v>0</v>
      </c>
      <c r="N899" s="89">
        <v>43586.0</v>
      </c>
      <c r="O899" s="57">
        <v>30.61172</v>
      </c>
      <c r="P899" s="16">
        <f t="shared" si="3"/>
        <v>0</v>
      </c>
      <c r="T899" s="89">
        <v>43586.0</v>
      </c>
      <c r="U899" s="57">
        <v>5.205812</v>
      </c>
      <c r="V899" s="16">
        <f t="shared" si="4"/>
        <v>0</v>
      </c>
      <c r="Z899" s="89">
        <v>43586.0</v>
      </c>
      <c r="AA899" s="57">
        <v>3.550488</v>
      </c>
      <c r="AB899" s="16">
        <f t="shared" si="5"/>
        <v>0</v>
      </c>
      <c r="AF899" s="89">
        <v>43586.0</v>
      </c>
      <c r="AG899" s="57">
        <v>16.11372</v>
      </c>
      <c r="AH899" s="16">
        <f t="shared" si="6"/>
        <v>0</v>
      </c>
      <c r="AL899" s="89">
        <v>43586.0</v>
      </c>
      <c r="AM899" s="57">
        <v>18.61665</v>
      </c>
      <c r="AN899" s="16">
        <f t="shared" si="7"/>
        <v>0</v>
      </c>
      <c r="AR899" s="89">
        <v>43586.0</v>
      </c>
      <c r="AS899" s="57">
        <v>3.634586</v>
      </c>
      <c r="AT899" s="16">
        <f t="shared" si="8"/>
        <v>0</v>
      </c>
      <c r="AX899" s="89">
        <v>43586.0</v>
      </c>
      <c r="AY899" s="57">
        <v>0.278748</v>
      </c>
      <c r="AZ899" s="16">
        <f t="shared" si="9"/>
        <v>0</v>
      </c>
      <c r="BD899" s="89">
        <v>43586.0</v>
      </c>
      <c r="BE899" s="57">
        <v>0.902957</v>
      </c>
      <c r="BF899" s="16">
        <f t="shared" si="10"/>
        <v>0</v>
      </c>
    </row>
    <row r="900" ht="15.75" customHeight="1">
      <c r="B900" s="89">
        <v>43587.0</v>
      </c>
      <c r="C900" s="57">
        <v>12.58613</v>
      </c>
      <c r="D900" s="16">
        <f t="shared" si="1"/>
        <v>0.01461036736</v>
      </c>
      <c r="H900" s="89">
        <v>43587.0</v>
      </c>
      <c r="I900" s="57">
        <v>9.487403</v>
      </c>
      <c r="J900" s="16">
        <f t="shared" si="2"/>
        <v>-0.02483968149</v>
      </c>
      <c r="N900" s="89">
        <v>43587.0</v>
      </c>
      <c r="O900" s="57">
        <v>30.34099</v>
      </c>
      <c r="P900" s="16">
        <f t="shared" si="3"/>
        <v>-0.008843998312</v>
      </c>
      <c r="T900" s="89">
        <v>43587.0</v>
      </c>
      <c r="U900" s="57">
        <v>5.102726</v>
      </c>
      <c r="V900" s="16">
        <f t="shared" si="4"/>
        <v>-0.01980209812</v>
      </c>
      <c r="Z900" s="89">
        <v>43587.0</v>
      </c>
      <c r="AA900" s="57">
        <v>3.530615</v>
      </c>
      <c r="AB900" s="16">
        <f t="shared" si="5"/>
        <v>-0.005597258743</v>
      </c>
      <c r="AF900" s="89">
        <v>43587.0</v>
      </c>
      <c r="AG900" s="57">
        <v>15.95444</v>
      </c>
      <c r="AH900" s="16">
        <f t="shared" si="6"/>
        <v>-0.009884744181</v>
      </c>
      <c r="AL900" s="89">
        <v>43587.0</v>
      </c>
      <c r="AM900" s="57">
        <v>18.31746</v>
      </c>
      <c r="AN900" s="16">
        <f t="shared" si="7"/>
        <v>-0.01607109765</v>
      </c>
      <c r="AR900" s="89">
        <v>43587.0</v>
      </c>
      <c r="AS900" s="57">
        <v>3.589154</v>
      </c>
      <c r="AT900" s="16">
        <f t="shared" si="8"/>
        <v>-0.01249991058</v>
      </c>
      <c r="AX900" s="89">
        <v>43587.0</v>
      </c>
      <c r="AY900" s="57">
        <v>0.275008</v>
      </c>
      <c r="AZ900" s="16">
        <f t="shared" si="9"/>
        <v>-0.01341713663</v>
      </c>
      <c r="BD900" s="89">
        <v>43587.0</v>
      </c>
      <c r="BE900" s="57">
        <v>0.861913</v>
      </c>
      <c r="BF900" s="16">
        <f t="shared" si="10"/>
        <v>-0.04545509919</v>
      </c>
    </row>
    <row r="901" ht="15.75" customHeight="1">
      <c r="B901" s="89">
        <v>43588.0</v>
      </c>
      <c r="C901" s="57">
        <v>12.47537</v>
      </c>
      <c r="D901" s="16">
        <f t="shared" si="1"/>
        <v>-0.008800163354</v>
      </c>
      <c r="H901" s="89">
        <v>43588.0</v>
      </c>
      <c r="I901" s="57">
        <v>9.502994</v>
      </c>
      <c r="J901" s="16">
        <f t="shared" si="2"/>
        <v>0.00164333696</v>
      </c>
      <c r="N901" s="89">
        <v>43588.0</v>
      </c>
      <c r="O901" s="57">
        <v>29.23874</v>
      </c>
      <c r="P901" s="16">
        <f t="shared" si="3"/>
        <v>-0.03632874207</v>
      </c>
      <c r="T901" s="89">
        <v>43588.0</v>
      </c>
      <c r="U901" s="57">
        <v>5.18863</v>
      </c>
      <c r="V901" s="16">
        <f t="shared" si="4"/>
        <v>0.01683492314</v>
      </c>
      <c r="Z901" s="89">
        <v>43588.0</v>
      </c>
      <c r="AA901" s="57">
        <v>3.530615</v>
      </c>
      <c r="AB901" s="16">
        <f t="shared" si="5"/>
        <v>0</v>
      </c>
      <c r="AF901" s="89">
        <v>43588.0</v>
      </c>
      <c r="AG901" s="57">
        <v>15.78632</v>
      </c>
      <c r="AH901" s="16">
        <f t="shared" si="6"/>
        <v>-0.01053750555</v>
      </c>
      <c r="AL901" s="89">
        <v>43588.0</v>
      </c>
      <c r="AM901" s="57">
        <v>18.55016</v>
      </c>
      <c r="AN901" s="16">
        <f t="shared" si="7"/>
        <v>0.01270372639</v>
      </c>
      <c r="AR901" s="89">
        <v>43588.0</v>
      </c>
      <c r="AS901" s="57">
        <v>3.543721</v>
      </c>
      <c r="AT901" s="16">
        <f t="shared" si="8"/>
        <v>-0.01265841477</v>
      </c>
      <c r="AX901" s="89">
        <v>43588.0</v>
      </c>
      <c r="AY901" s="57">
        <v>0.268889</v>
      </c>
      <c r="AZ901" s="16">
        <f t="shared" si="9"/>
        <v>-0.02225026181</v>
      </c>
      <c r="BD901" s="89">
        <v>43588.0</v>
      </c>
      <c r="BE901" s="57">
        <v>0.845496</v>
      </c>
      <c r="BF901" s="16">
        <f t="shared" si="10"/>
        <v>-0.01904716601</v>
      </c>
    </row>
    <row r="902" ht="15.75" customHeight="1">
      <c r="B902" s="89">
        <v>43591.0</v>
      </c>
      <c r="C902" s="57">
        <v>12.38475</v>
      </c>
      <c r="D902" s="16">
        <f t="shared" si="1"/>
        <v>-0.007263912814</v>
      </c>
      <c r="H902" s="89">
        <v>43591.0</v>
      </c>
      <c r="I902" s="57">
        <v>9.354873</v>
      </c>
      <c r="J902" s="16">
        <f t="shared" si="2"/>
        <v>-0.01558677192</v>
      </c>
      <c r="N902" s="89">
        <v>43591.0</v>
      </c>
      <c r="O902" s="57">
        <v>28.54258</v>
      </c>
      <c r="P902" s="16">
        <f t="shared" si="3"/>
        <v>-0.02380950752</v>
      </c>
      <c r="T902" s="89">
        <v>43591.0</v>
      </c>
      <c r="U902" s="57">
        <v>5.154269</v>
      </c>
      <c r="V902" s="16">
        <f t="shared" si="4"/>
        <v>-0.00662236467</v>
      </c>
      <c r="Z902" s="89">
        <v>43591.0</v>
      </c>
      <c r="AA902" s="57">
        <v>3.550488</v>
      </c>
      <c r="AB902" s="16">
        <f t="shared" si="5"/>
        <v>0.005628764394</v>
      </c>
      <c r="AF902" s="89">
        <v>43591.0</v>
      </c>
      <c r="AG902" s="57">
        <v>15.5474</v>
      </c>
      <c r="AH902" s="16">
        <f t="shared" si="6"/>
        <v>-0.01513462289</v>
      </c>
      <c r="AL902" s="89">
        <v>43591.0</v>
      </c>
      <c r="AM902" s="57">
        <v>18.53354</v>
      </c>
      <c r="AN902" s="16">
        <f t="shared" si="7"/>
        <v>-0.0008959491455</v>
      </c>
      <c r="AR902" s="89">
        <v>43591.0</v>
      </c>
      <c r="AS902" s="57">
        <v>3.561894</v>
      </c>
      <c r="AT902" s="16">
        <f t="shared" si="8"/>
        <v>0.005128225388</v>
      </c>
      <c r="AX902" s="89">
        <v>43591.0</v>
      </c>
      <c r="AY902" s="57">
        <v>0.26787</v>
      </c>
      <c r="AZ902" s="16">
        <f t="shared" si="9"/>
        <v>-0.003789667856</v>
      </c>
      <c r="BD902" s="89">
        <v>43591.0</v>
      </c>
      <c r="BE902" s="57">
        <v>0.845496</v>
      </c>
      <c r="BF902" s="16">
        <f t="shared" si="10"/>
        <v>0</v>
      </c>
    </row>
    <row r="903" ht="15.75" customHeight="1">
      <c r="B903" s="89">
        <v>43592.0</v>
      </c>
      <c r="C903" s="57">
        <v>12.20351</v>
      </c>
      <c r="D903" s="16">
        <f t="shared" si="1"/>
        <v>-0.01463412665</v>
      </c>
      <c r="H903" s="89">
        <v>43592.0</v>
      </c>
      <c r="I903" s="57">
        <v>9.050841</v>
      </c>
      <c r="J903" s="16">
        <f t="shared" si="2"/>
        <v>-0.03249985329</v>
      </c>
      <c r="N903" s="89">
        <v>43592.0</v>
      </c>
      <c r="O903" s="57">
        <v>28.13648</v>
      </c>
      <c r="P903" s="16">
        <f t="shared" si="3"/>
        <v>-0.01422786588</v>
      </c>
      <c r="T903" s="89">
        <v>43592.0</v>
      </c>
      <c r="U903" s="57">
        <v>5.068364</v>
      </c>
      <c r="V903" s="16">
        <f t="shared" si="4"/>
        <v>-0.01666676691</v>
      </c>
      <c r="Z903" s="89">
        <v>43592.0</v>
      </c>
      <c r="AA903" s="57">
        <v>3.497496</v>
      </c>
      <c r="AB903" s="16">
        <f t="shared" si="5"/>
        <v>-0.01492527224</v>
      </c>
      <c r="AF903" s="89">
        <v>43592.0</v>
      </c>
      <c r="AG903" s="57">
        <v>14.86604</v>
      </c>
      <c r="AH903" s="16">
        <f t="shared" si="6"/>
        <v>-0.04382469095</v>
      </c>
      <c r="AL903" s="89">
        <v>43592.0</v>
      </c>
      <c r="AM903" s="57">
        <v>18.11799</v>
      </c>
      <c r="AN903" s="16">
        <f t="shared" si="7"/>
        <v>-0.02242151257</v>
      </c>
      <c r="AR903" s="89">
        <v>43592.0</v>
      </c>
      <c r="AS903" s="57">
        <v>3.525548</v>
      </c>
      <c r="AT903" s="16">
        <f t="shared" si="8"/>
        <v>-0.01020412174</v>
      </c>
      <c r="AX903" s="89">
        <v>43592.0</v>
      </c>
      <c r="AY903" s="57">
        <v>0.277728</v>
      </c>
      <c r="AZ903" s="16">
        <f t="shared" si="9"/>
        <v>0.03680143353</v>
      </c>
      <c r="BD903" s="89">
        <v>43592.0</v>
      </c>
      <c r="BE903" s="57">
        <v>0.837288</v>
      </c>
      <c r="BF903" s="16">
        <f t="shared" si="10"/>
        <v>-0.009707911096</v>
      </c>
    </row>
    <row r="904" ht="15.75" customHeight="1">
      <c r="B904" s="89">
        <v>43593.0</v>
      </c>
      <c r="C904" s="57">
        <v>12.28406</v>
      </c>
      <c r="D904" s="16">
        <f t="shared" si="1"/>
        <v>0.006600560003</v>
      </c>
      <c r="H904" s="89">
        <v>43593.0</v>
      </c>
      <c r="I904" s="57">
        <v>9.074229</v>
      </c>
      <c r="J904" s="16">
        <f t="shared" si="2"/>
        <v>0.002584069259</v>
      </c>
      <c r="N904" s="89">
        <v>43593.0</v>
      </c>
      <c r="O904" s="57">
        <v>27.67238</v>
      </c>
      <c r="P904" s="16">
        <f t="shared" si="3"/>
        <v>-0.0164946006</v>
      </c>
      <c r="T904" s="89">
        <v>43593.0</v>
      </c>
      <c r="U904" s="57">
        <v>5.059773</v>
      </c>
      <c r="V904" s="16">
        <f t="shared" si="4"/>
        <v>-0.001695024272</v>
      </c>
      <c r="Z904" s="89">
        <v>43593.0</v>
      </c>
      <c r="AA904" s="57">
        <v>3.497496</v>
      </c>
      <c r="AB904" s="16">
        <f t="shared" si="5"/>
        <v>0</v>
      </c>
      <c r="AF904" s="89">
        <v>43593.0</v>
      </c>
      <c r="AG904" s="57">
        <v>14.81295</v>
      </c>
      <c r="AH904" s="16">
        <f t="shared" si="6"/>
        <v>-0.003571226769</v>
      </c>
      <c r="AL904" s="89">
        <v>43593.0</v>
      </c>
      <c r="AM904" s="57">
        <v>18.51692</v>
      </c>
      <c r="AN904" s="16">
        <f t="shared" si="7"/>
        <v>0.02201844686</v>
      </c>
      <c r="AR904" s="89">
        <v>43593.0</v>
      </c>
      <c r="AS904" s="57">
        <v>3.525548</v>
      </c>
      <c r="AT904" s="16">
        <f t="shared" si="8"/>
        <v>0</v>
      </c>
      <c r="AX904" s="89">
        <v>43593.0</v>
      </c>
      <c r="AY904" s="57">
        <v>0.278408</v>
      </c>
      <c r="AZ904" s="16">
        <f t="shared" si="9"/>
        <v>0.00244843876</v>
      </c>
      <c r="BD904" s="89">
        <v>43593.0</v>
      </c>
      <c r="BE904" s="57">
        <v>0.861913</v>
      </c>
      <c r="BF904" s="16">
        <f t="shared" si="10"/>
        <v>0.02941042986</v>
      </c>
    </row>
    <row r="905" ht="15.75" customHeight="1">
      <c r="B905" s="89">
        <v>43594.0</v>
      </c>
      <c r="C905" s="57">
        <v>11.87123</v>
      </c>
      <c r="D905" s="16">
        <f t="shared" si="1"/>
        <v>-0.03360696708</v>
      </c>
      <c r="H905" s="89">
        <v>43594.0</v>
      </c>
      <c r="I905" s="57">
        <v>8.887131</v>
      </c>
      <c r="J905" s="16">
        <f t="shared" si="2"/>
        <v>-0.02061861123</v>
      </c>
      <c r="N905" s="89">
        <v>43594.0</v>
      </c>
      <c r="O905" s="57">
        <v>27.07291</v>
      </c>
      <c r="P905" s="16">
        <f t="shared" si="3"/>
        <v>-0.0216631168</v>
      </c>
      <c r="T905" s="89">
        <v>43594.0</v>
      </c>
      <c r="U905" s="57">
        <v>4.973869</v>
      </c>
      <c r="V905" s="16">
        <f t="shared" si="4"/>
        <v>-0.01697783675</v>
      </c>
      <c r="Z905" s="89">
        <v>43594.0</v>
      </c>
      <c r="AA905" s="57">
        <v>3.490871</v>
      </c>
      <c r="AB905" s="16">
        <f t="shared" si="5"/>
        <v>-0.001894212316</v>
      </c>
      <c r="AF905" s="89">
        <v>43594.0</v>
      </c>
      <c r="AG905" s="57">
        <v>14.39705</v>
      </c>
      <c r="AH905" s="16">
        <f t="shared" si="6"/>
        <v>-0.02807678417</v>
      </c>
      <c r="AL905" s="89">
        <v>43594.0</v>
      </c>
      <c r="AM905" s="57">
        <v>17.85204</v>
      </c>
      <c r="AN905" s="16">
        <f t="shared" si="7"/>
        <v>-0.03590661946</v>
      </c>
      <c r="AR905" s="89">
        <v>43594.0</v>
      </c>
      <c r="AS905" s="57">
        <v>3.543721</v>
      </c>
      <c r="AT905" s="16">
        <f t="shared" si="8"/>
        <v>0.005154659644</v>
      </c>
      <c r="AX905" s="89">
        <v>43594.0</v>
      </c>
      <c r="AY905" s="57">
        <v>0.276028</v>
      </c>
      <c r="AZ905" s="16">
        <f t="shared" si="9"/>
        <v>-0.008548604925</v>
      </c>
      <c r="BD905" s="89">
        <v>43594.0</v>
      </c>
      <c r="BE905" s="57">
        <v>0.837288</v>
      </c>
      <c r="BF905" s="16">
        <f t="shared" si="10"/>
        <v>-0.02857016891</v>
      </c>
    </row>
    <row r="906" ht="15.75" customHeight="1">
      <c r="B906" s="89">
        <v>43595.0</v>
      </c>
      <c r="C906" s="57">
        <v>11.59937</v>
      </c>
      <c r="D906" s="16">
        <f t="shared" si="1"/>
        <v>-0.02290074407</v>
      </c>
      <c r="H906" s="89">
        <v>43595.0</v>
      </c>
      <c r="I906" s="57">
        <v>9.089818</v>
      </c>
      <c r="J906" s="16">
        <f t="shared" si="2"/>
        <v>0.02280679783</v>
      </c>
      <c r="N906" s="89">
        <v>43595.0</v>
      </c>
      <c r="O906" s="57">
        <v>26.47343</v>
      </c>
      <c r="P906" s="16">
        <f t="shared" si="3"/>
        <v>-0.02214316821</v>
      </c>
      <c r="T906" s="89">
        <v>43595.0</v>
      </c>
      <c r="U906" s="57">
        <v>4.939507</v>
      </c>
      <c r="V906" s="16">
        <f t="shared" si="4"/>
        <v>-0.00690850523</v>
      </c>
      <c r="Z906" s="89">
        <v>43595.0</v>
      </c>
      <c r="AA906" s="57">
        <v>3.464375</v>
      </c>
      <c r="AB906" s="16">
        <f t="shared" si="5"/>
        <v>-0.007590082819</v>
      </c>
      <c r="AF906" s="89">
        <v>43595.0</v>
      </c>
      <c r="AG906" s="57">
        <v>14.7864</v>
      </c>
      <c r="AH906" s="16">
        <f t="shared" si="6"/>
        <v>0.02704373465</v>
      </c>
      <c r="AL906" s="89">
        <v>43595.0</v>
      </c>
      <c r="AM906" s="57">
        <v>17.6692</v>
      </c>
      <c r="AN906" s="16">
        <f t="shared" si="7"/>
        <v>-0.01024196674</v>
      </c>
      <c r="AR906" s="89">
        <v>43595.0</v>
      </c>
      <c r="AS906" s="57">
        <v>3.552808</v>
      </c>
      <c r="AT906" s="16">
        <f t="shared" si="8"/>
        <v>0.002564253789</v>
      </c>
      <c r="AX906" s="89">
        <v>43595.0</v>
      </c>
      <c r="AY906" s="57">
        <v>0.277728</v>
      </c>
      <c r="AZ906" s="16">
        <f t="shared" si="9"/>
        <v>0.006158795485</v>
      </c>
      <c r="BD906" s="89">
        <v>43595.0</v>
      </c>
      <c r="BE906" s="57">
        <v>0.853705</v>
      </c>
      <c r="BF906" s="16">
        <f t="shared" si="10"/>
        <v>0.01960735135</v>
      </c>
    </row>
    <row r="907" ht="15.75" customHeight="1">
      <c r="B907" s="89">
        <v>43598.0</v>
      </c>
      <c r="C907" s="57">
        <v>11.75041</v>
      </c>
      <c r="D907" s="16">
        <f t="shared" si="1"/>
        <v>0.01302139685</v>
      </c>
      <c r="H907" s="89">
        <v>43598.0</v>
      </c>
      <c r="I907" s="57">
        <v>8.87154</v>
      </c>
      <c r="J907" s="16">
        <f t="shared" si="2"/>
        <v>-0.0240134621</v>
      </c>
      <c r="N907" s="89">
        <v>43598.0</v>
      </c>
      <c r="O907" s="57">
        <v>25.64191</v>
      </c>
      <c r="P907" s="16">
        <f t="shared" si="3"/>
        <v>-0.03140960578</v>
      </c>
      <c r="T907" s="89">
        <v>43598.0</v>
      </c>
      <c r="U907" s="57">
        <v>4.707565</v>
      </c>
      <c r="V907" s="16">
        <f t="shared" si="4"/>
        <v>-0.04695650801</v>
      </c>
      <c r="Z907" s="89">
        <v>43598.0</v>
      </c>
      <c r="AA907" s="57">
        <v>3.464375</v>
      </c>
      <c r="AB907" s="16">
        <f t="shared" si="5"/>
        <v>0</v>
      </c>
      <c r="AF907" s="89">
        <v>43598.0</v>
      </c>
      <c r="AG907" s="57">
        <v>14.29086</v>
      </c>
      <c r="AH907" s="16">
        <f t="shared" si="6"/>
        <v>-0.03351322837</v>
      </c>
      <c r="AL907" s="89">
        <v>43598.0</v>
      </c>
      <c r="AM907" s="57">
        <v>17.05418</v>
      </c>
      <c r="AN907" s="16">
        <f t="shared" si="7"/>
        <v>-0.03480746157</v>
      </c>
      <c r="AR907" s="89">
        <v>43598.0</v>
      </c>
      <c r="AS907" s="57">
        <v>3.580067</v>
      </c>
      <c r="AT907" s="16">
        <f t="shared" si="8"/>
        <v>0.007672522692</v>
      </c>
      <c r="AX907" s="89">
        <v>43598.0</v>
      </c>
      <c r="AY907" s="57">
        <v>0.273648</v>
      </c>
      <c r="AZ907" s="16">
        <f t="shared" si="9"/>
        <v>-0.01469063256</v>
      </c>
      <c r="BD907" s="89">
        <v>43598.0</v>
      </c>
      <c r="BE907" s="57">
        <v>0.812661</v>
      </c>
      <c r="BF907" s="16">
        <f t="shared" si="10"/>
        <v>-0.0480774975</v>
      </c>
    </row>
    <row r="908" ht="15.75" customHeight="1">
      <c r="B908" s="89">
        <v>43599.0</v>
      </c>
      <c r="C908" s="57">
        <v>11.92158</v>
      </c>
      <c r="D908" s="16">
        <f t="shared" si="1"/>
        <v>0.01456715127</v>
      </c>
      <c r="H908" s="89">
        <v>43599.0</v>
      </c>
      <c r="I908" s="57">
        <v>8.816969</v>
      </c>
      <c r="J908" s="16">
        <f t="shared" si="2"/>
        <v>-0.006151243189</v>
      </c>
      <c r="N908" s="89">
        <v>43599.0</v>
      </c>
      <c r="O908" s="57">
        <v>26.08668</v>
      </c>
      <c r="P908" s="16">
        <f t="shared" si="3"/>
        <v>0.01734543176</v>
      </c>
      <c r="T908" s="89">
        <v>43599.0</v>
      </c>
      <c r="U908" s="57">
        <v>4.793469</v>
      </c>
      <c r="V908" s="16">
        <f t="shared" si="4"/>
        <v>0.01824807517</v>
      </c>
      <c r="Z908" s="89">
        <v>43599.0</v>
      </c>
      <c r="AA908" s="57">
        <v>3.484247</v>
      </c>
      <c r="AB908" s="16">
        <f t="shared" si="5"/>
        <v>0.005736099585</v>
      </c>
      <c r="AF908" s="89">
        <v>43599.0</v>
      </c>
      <c r="AG908" s="57">
        <v>14.48554</v>
      </c>
      <c r="AH908" s="16">
        <f t="shared" si="6"/>
        <v>0.01362269311</v>
      </c>
      <c r="AL908" s="89">
        <v>43599.0</v>
      </c>
      <c r="AM908" s="57">
        <v>17.20378</v>
      </c>
      <c r="AN908" s="16">
        <f t="shared" si="7"/>
        <v>0.008772042983</v>
      </c>
      <c r="AR908" s="89">
        <v>43599.0</v>
      </c>
      <c r="AS908" s="57">
        <v>3.661845</v>
      </c>
      <c r="AT908" s="16">
        <f t="shared" si="8"/>
        <v>0.02284258926</v>
      </c>
      <c r="AX908" s="89">
        <v>43599.0</v>
      </c>
      <c r="AY908" s="57">
        <v>0.285886</v>
      </c>
      <c r="AZ908" s="16">
        <f t="shared" si="9"/>
        <v>0.04472168625</v>
      </c>
      <c r="BD908" s="89">
        <v>43599.0</v>
      </c>
      <c r="BE908" s="57">
        <v>0.829079</v>
      </c>
      <c r="BF908" s="16">
        <f t="shared" si="10"/>
        <v>0.02020276597</v>
      </c>
    </row>
    <row r="909" ht="15.75" customHeight="1">
      <c r="B909" s="89">
        <v>43600.0</v>
      </c>
      <c r="C909" s="57">
        <v>12.28406</v>
      </c>
      <c r="D909" s="16">
        <f t="shared" si="1"/>
        <v>0.03040536573</v>
      </c>
      <c r="H909" s="89">
        <v>43600.0</v>
      </c>
      <c r="I909" s="57">
        <v>8.840356</v>
      </c>
      <c r="J909" s="16">
        <f t="shared" si="2"/>
        <v>0.002652498835</v>
      </c>
      <c r="N909" s="89">
        <v>43600.0</v>
      </c>
      <c r="O909" s="57">
        <v>25.75794</v>
      </c>
      <c r="P909" s="16">
        <f t="shared" si="3"/>
        <v>-0.01260183358</v>
      </c>
      <c r="T909" s="89">
        <v>43600.0</v>
      </c>
      <c r="U909" s="57">
        <v>4.638841</v>
      </c>
      <c r="V909" s="16">
        <f t="shared" si="4"/>
        <v>-0.03225805779</v>
      </c>
      <c r="Z909" s="89">
        <v>43600.0</v>
      </c>
      <c r="AA909" s="57">
        <v>3.437879</v>
      </c>
      <c r="AB909" s="16">
        <f t="shared" si="5"/>
        <v>-0.01330789694</v>
      </c>
      <c r="AF909" s="89">
        <v>43600.0</v>
      </c>
      <c r="AG909" s="57">
        <v>14.24662</v>
      </c>
      <c r="AH909" s="16">
        <f t="shared" si="6"/>
        <v>-0.01649368957</v>
      </c>
      <c r="AL909" s="89">
        <v>43600.0</v>
      </c>
      <c r="AM909" s="57">
        <v>16.90458</v>
      </c>
      <c r="AN909" s="16">
        <f t="shared" si="7"/>
        <v>-0.01739152675</v>
      </c>
      <c r="AR909" s="89">
        <v>43600.0</v>
      </c>
      <c r="AS909" s="57">
        <v>3.870834</v>
      </c>
      <c r="AT909" s="16">
        <f t="shared" si="8"/>
        <v>0.05707204975</v>
      </c>
      <c r="AX909" s="89">
        <v>43600.0</v>
      </c>
      <c r="AY909" s="57">
        <v>0.282827</v>
      </c>
      <c r="AZ909" s="16">
        <f t="shared" si="9"/>
        <v>-0.01070006926</v>
      </c>
      <c r="BD909" s="89">
        <v>43600.0</v>
      </c>
      <c r="BE909" s="57">
        <v>0.837288</v>
      </c>
      <c r="BF909" s="16">
        <f t="shared" si="10"/>
        <v>0.009901348364</v>
      </c>
    </row>
    <row r="910" ht="15.75" customHeight="1">
      <c r="B910" s="89">
        <v>43601.0</v>
      </c>
      <c r="C910" s="57">
        <v>12.24378</v>
      </c>
      <c r="D910" s="16">
        <f t="shared" si="1"/>
        <v>-0.003279046179</v>
      </c>
      <c r="H910" s="89">
        <v>43601.0</v>
      </c>
      <c r="I910" s="57">
        <v>8.824765</v>
      </c>
      <c r="J910" s="16">
        <f t="shared" si="2"/>
        <v>-0.001763616759</v>
      </c>
      <c r="N910" s="89">
        <v>43601.0</v>
      </c>
      <c r="O910" s="57">
        <v>26.33807</v>
      </c>
      <c r="P910" s="16">
        <f t="shared" si="3"/>
        <v>0.02252237562</v>
      </c>
      <c r="T910" s="89">
        <v>43601.0</v>
      </c>
      <c r="U910" s="57">
        <v>4.578709</v>
      </c>
      <c r="V910" s="16">
        <f t="shared" si="4"/>
        <v>-0.01296272065</v>
      </c>
      <c r="Z910" s="89">
        <v>43601.0</v>
      </c>
      <c r="AA910" s="57">
        <v>3.444503</v>
      </c>
      <c r="AB910" s="16">
        <f t="shared" si="5"/>
        <v>0.001926769383</v>
      </c>
      <c r="AF910" s="89">
        <v>43601.0</v>
      </c>
      <c r="AG910" s="57">
        <v>14.10504</v>
      </c>
      <c r="AH910" s="16">
        <f t="shared" si="6"/>
        <v>-0.009937795772</v>
      </c>
      <c r="AL910" s="89">
        <v>43601.0</v>
      </c>
      <c r="AM910" s="57">
        <v>17.02094</v>
      </c>
      <c r="AN910" s="16">
        <f t="shared" si="7"/>
        <v>0.006883341674</v>
      </c>
      <c r="AR910" s="89">
        <v>43601.0</v>
      </c>
      <c r="AS910" s="57">
        <v>3.861748</v>
      </c>
      <c r="AT910" s="16">
        <f t="shared" si="8"/>
        <v>-0.002347297766</v>
      </c>
      <c r="AX910" s="89">
        <v>43601.0</v>
      </c>
      <c r="AY910" s="57">
        <v>0.283506</v>
      </c>
      <c r="AZ910" s="16">
        <f t="shared" si="9"/>
        <v>0.002400760889</v>
      </c>
      <c r="BD910" s="89">
        <v>43601.0</v>
      </c>
      <c r="BE910" s="57">
        <v>0.829079</v>
      </c>
      <c r="BF910" s="16">
        <f t="shared" si="10"/>
        <v>-0.009804272843</v>
      </c>
    </row>
    <row r="911" ht="15.75" customHeight="1">
      <c r="B911" s="89">
        <v>43602.0</v>
      </c>
      <c r="C911" s="57">
        <v>12.10282</v>
      </c>
      <c r="D911" s="16">
        <f t="shared" si="1"/>
        <v>-0.01151278445</v>
      </c>
      <c r="H911" s="89">
        <v>43602.0</v>
      </c>
      <c r="I911" s="57">
        <v>8.809174</v>
      </c>
      <c r="J911" s="16">
        <f t="shared" si="2"/>
        <v>-0.001766732599</v>
      </c>
      <c r="N911" s="89">
        <v>43602.0</v>
      </c>
      <c r="O911" s="57">
        <v>25.64191</v>
      </c>
      <c r="P911" s="16">
        <f t="shared" si="3"/>
        <v>-0.02643170134</v>
      </c>
      <c r="T911" s="89">
        <v>43602.0</v>
      </c>
      <c r="U911" s="57">
        <v>4.552937</v>
      </c>
      <c r="V911" s="16">
        <f t="shared" si="4"/>
        <v>-0.00562866083</v>
      </c>
      <c r="Z911" s="89">
        <v>43602.0</v>
      </c>
      <c r="AA911" s="57">
        <v>3.431255</v>
      </c>
      <c r="AB911" s="16">
        <f t="shared" si="5"/>
        <v>-0.003846128164</v>
      </c>
      <c r="AF911" s="89">
        <v>43602.0</v>
      </c>
      <c r="AG911" s="57">
        <v>13.83072</v>
      </c>
      <c r="AH911" s="16">
        <f t="shared" si="6"/>
        <v>-0.01944836739</v>
      </c>
      <c r="AL911" s="89">
        <v>43602.0</v>
      </c>
      <c r="AM911" s="57">
        <v>16.82147</v>
      </c>
      <c r="AN911" s="16">
        <f t="shared" si="7"/>
        <v>-0.01171909425</v>
      </c>
      <c r="AR911" s="89">
        <v>43602.0</v>
      </c>
      <c r="AS911" s="57">
        <v>3.816315</v>
      </c>
      <c r="AT911" s="16">
        <f t="shared" si="8"/>
        <v>-0.01176487953</v>
      </c>
      <c r="AX911" s="89">
        <v>43602.0</v>
      </c>
      <c r="AY911" s="57">
        <v>0.283506</v>
      </c>
      <c r="AZ911" s="16">
        <f t="shared" si="9"/>
        <v>0</v>
      </c>
      <c r="BD911" s="89">
        <v>43602.0</v>
      </c>
      <c r="BE911" s="57">
        <v>0.82087</v>
      </c>
      <c r="BF911" s="16">
        <f t="shared" si="10"/>
        <v>-0.009901348364</v>
      </c>
    </row>
    <row r="912" ht="15.75" customHeight="1">
      <c r="B912" s="89">
        <v>43605.0</v>
      </c>
      <c r="C912" s="57">
        <v>12.13303</v>
      </c>
      <c r="D912" s="16">
        <f t="shared" si="1"/>
        <v>0.002496112476</v>
      </c>
      <c r="H912" s="89">
        <v>43605.0</v>
      </c>
      <c r="I912" s="57">
        <v>8.739012</v>
      </c>
      <c r="J912" s="16">
        <f t="shared" si="2"/>
        <v>-0.007964651396</v>
      </c>
      <c r="N912" s="89">
        <v>43605.0</v>
      </c>
      <c r="O912" s="57">
        <v>25.35184</v>
      </c>
      <c r="P912" s="16">
        <f t="shared" si="3"/>
        <v>-0.01131233984</v>
      </c>
      <c r="T912" s="89">
        <v>43605.0</v>
      </c>
      <c r="U912" s="57">
        <v>4.578709</v>
      </c>
      <c r="V912" s="16">
        <f t="shared" si="4"/>
        <v>0.005660521988</v>
      </c>
      <c r="Z912" s="89">
        <v>43605.0</v>
      </c>
      <c r="AA912" s="57">
        <v>3.437879</v>
      </c>
      <c r="AB912" s="16">
        <f t="shared" si="5"/>
        <v>0.00193048899</v>
      </c>
      <c r="AF912" s="89">
        <v>43605.0</v>
      </c>
      <c r="AG912" s="57">
        <v>13.95461</v>
      </c>
      <c r="AH912" s="16">
        <f t="shared" si="6"/>
        <v>0.008957595845</v>
      </c>
      <c r="AL912" s="89">
        <v>43605.0</v>
      </c>
      <c r="AM912" s="57">
        <v>16.70512</v>
      </c>
      <c r="AN912" s="16">
        <f t="shared" si="7"/>
        <v>-0.006916755789</v>
      </c>
      <c r="AR912" s="89">
        <v>43605.0</v>
      </c>
      <c r="AS912" s="57">
        <v>4.007131</v>
      </c>
      <c r="AT912" s="16">
        <f t="shared" si="8"/>
        <v>0.05000006551</v>
      </c>
      <c r="AX912" s="89">
        <v>43605.0</v>
      </c>
      <c r="AY912" s="57">
        <v>0.282827</v>
      </c>
      <c r="AZ912" s="16">
        <f t="shared" si="9"/>
        <v>-0.00239501104</v>
      </c>
      <c r="BD912" s="89">
        <v>43605.0</v>
      </c>
      <c r="BE912" s="57">
        <v>0.82087</v>
      </c>
      <c r="BF912" s="16">
        <f t="shared" si="10"/>
        <v>0</v>
      </c>
    </row>
    <row r="913" ht="15.75" customHeight="1">
      <c r="B913" s="89">
        <v>43606.0</v>
      </c>
      <c r="C913" s="57">
        <v>11.8813</v>
      </c>
      <c r="D913" s="16">
        <f t="shared" si="1"/>
        <v>-0.02074749671</v>
      </c>
      <c r="H913" s="89">
        <v>43606.0</v>
      </c>
      <c r="I913" s="57">
        <v>8.863744</v>
      </c>
      <c r="J913" s="16">
        <f t="shared" si="2"/>
        <v>0.01427300935</v>
      </c>
      <c r="N913" s="89">
        <v>43606.0</v>
      </c>
      <c r="O913" s="57">
        <v>24.8684</v>
      </c>
      <c r="P913" s="16">
        <f t="shared" si="3"/>
        <v>-0.01906922732</v>
      </c>
      <c r="T913" s="89">
        <v>43606.0</v>
      </c>
      <c r="U913" s="57">
        <v>4.467032</v>
      </c>
      <c r="V913" s="16">
        <f t="shared" si="4"/>
        <v>-0.02439049959</v>
      </c>
      <c r="Z913" s="89">
        <v>43606.0</v>
      </c>
      <c r="AA913" s="57">
        <v>3.418007</v>
      </c>
      <c r="AB913" s="16">
        <f t="shared" si="5"/>
        <v>-0.005780308149</v>
      </c>
      <c r="AF913" s="89">
        <v>43606.0</v>
      </c>
      <c r="AG913" s="57">
        <v>13.6449</v>
      </c>
      <c r="AH913" s="16">
        <f t="shared" si="6"/>
        <v>-0.0221940993</v>
      </c>
      <c r="AL913" s="89">
        <v>43606.0</v>
      </c>
      <c r="AM913" s="57">
        <v>16.39762</v>
      </c>
      <c r="AN913" s="16">
        <f t="shared" si="7"/>
        <v>-0.01840753015</v>
      </c>
      <c r="AR913" s="89">
        <v>43606.0</v>
      </c>
      <c r="AS913" s="57">
        <v>3.861748</v>
      </c>
      <c r="AT913" s="16">
        <f t="shared" si="8"/>
        <v>-0.03628106992</v>
      </c>
      <c r="AX913" s="89">
        <v>43606.0</v>
      </c>
      <c r="AY913" s="57">
        <v>0.274328</v>
      </c>
      <c r="AZ913" s="16">
        <f t="shared" si="9"/>
        <v>-0.03005017201</v>
      </c>
      <c r="BD913" s="89">
        <v>43606.0</v>
      </c>
      <c r="BE913" s="57">
        <v>0.812661</v>
      </c>
      <c r="BF913" s="16">
        <f t="shared" si="10"/>
        <v>-0.01000036547</v>
      </c>
    </row>
    <row r="914" ht="15.75" customHeight="1">
      <c r="B914" s="89">
        <v>43607.0</v>
      </c>
      <c r="C914" s="57">
        <v>11.79068</v>
      </c>
      <c r="D914" s="16">
        <f t="shared" si="1"/>
        <v>-0.007627111511</v>
      </c>
      <c r="H914" s="89">
        <v>43607.0</v>
      </c>
      <c r="I914" s="57">
        <v>8.902722</v>
      </c>
      <c r="J914" s="16">
        <f t="shared" si="2"/>
        <v>0.004397464548</v>
      </c>
      <c r="N914" s="89">
        <v>43607.0</v>
      </c>
      <c r="O914" s="57">
        <v>24.24959</v>
      </c>
      <c r="P914" s="16">
        <f t="shared" si="3"/>
        <v>-0.02488338614</v>
      </c>
      <c r="T914" s="89">
        <v>43607.0</v>
      </c>
      <c r="U914" s="57">
        <v>4.278042</v>
      </c>
      <c r="V914" s="16">
        <f t="shared" si="4"/>
        <v>-0.04230773364</v>
      </c>
      <c r="Z914" s="89">
        <v>43607.0</v>
      </c>
      <c r="AA914" s="57">
        <v>3.378262</v>
      </c>
      <c r="AB914" s="16">
        <f t="shared" si="5"/>
        <v>-0.0116281213</v>
      </c>
      <c r="AF914" s="89">
        <v>43607.0</v>
      </c>
      <c r="AG914" s="57">
        <v>13.39713</v>
      </c>
      <c r="AH914" s="16">
        <f t="shared" si="6"/>
        <v>-0.01815843282</v>
      </c>
      <c r="AL914" s="89">
        <v>43607.0</v>
      </c>
      <c r="AM914" s="57">
        <v>16.01531</v>
      </c>
      <c r="AN914" s="16">
        <f t="shared" si="7"/>
        <v>-0.02331496888</v>
      </c>
      <c r="AR914" s="89">
        <v>43607.0</v>
      </c>
      <c r="AS914" s="57">
        <v>3.789056</v>
      </c>
      <c r="AT914" s="16">
        <f t="shared" si="8"/>
        <v>-0.01882360009</v>
      </c>
      <c r="AX914" s="89">
        <v>43607.0</v>
      </c>
      <c r="AY914" s="57">
        <v>0.269909</v>
      </c>
      <c r="AZ914" s="16">
        <f t="shared" si="9"/>
        <v>-0.01610845411</v>
      </c>
      <c r="BD914" s="89">
        <v>43607.0</v>
      </c>
      <c r="BE914" s="57">
        <v>0.771618</v>
      </c>
      <c r="BF914" s="16">
        <f t="shared" si="10"/>
        <v>-0.05050445389</v>
      </c>
    </row>
    <row r="915" ht="15.75" customHeight="1">
      <c r="B915" s="89">
        <v>43608.0</v>
      </c>
      <c r="C915" s="57">
        <v>11.90144</v>
      </c>
      <c r="D915" s="16">
        <f t="shared" si="1"/>
        <v>0.009393860235</v>
      </c>
      <c r="H915" s="89">
        <v>43608.0</v>
      </c>
      <c r="I915" s="57">
        <v>8.918314</v>
      </c>
      <c r="J915" s="16">
        <f t="shared" si="2"/>
        <v>0.001751374467</v>
      </c>
      <c r="N915" s="89">
        <v>43608.0</v>
      </c>
      <c r="O915" s="57">
        <v>24.26893</v>
      </c>
      <c r="P915" s="16">
        <f t="shared" si="3"/>
        <v>0.0007975392574</v>
      </c>
      <c r="T915" s="89">
        <v>43608.0</v>
      </c>
      <c r="U915" s="57">
        <v>4.286633</v>
      </c>
      <c r="V915" s="16">
        <f t="shared" si="4"/>
        <v>0.002008161678</v>
      </c>
      <c r="Z915" s="89">
        <v>43608.0</v>
      </c>
      <c r="AA915" s="57">
        <v>3.351766</v>
      </c>
      <c r="AB915" s="16">
        <f t="shared" si="5"/>
        <v>-0.007843086179</v>
      </c>
      <c r="AF915" s="89">
        <v>43608.0</v>
      </c>
      <c r="AG915" s="57">
        <v>13.87497</v>
      </c>
      <c r="AH915" s="16">
        <f t="shared" si="6"/>
        <v>0.03566734069</v>
      </c>
      <c r="AL915" s="89">
        <v>43608.0</v>
      </c>
      <c r="AM915" s="57">
        <v>16.38099</v>
      </c>
      <c r="AN915" s="16">
        <f t="shared" si="7"/>
        <v>0.02283315153</v>
      </c>
      <c r="AR915" s="89">
        <v>43608.0</v>
      </c>
      <c r="AS915" s="57">
        <v>3.807229</v>
      </c>
      <c r="AT915" s="16">
        <f t="shared" si="8"/>
        <v>0.004796181424</v>
      </c>
      <c r="AX915" s="89">
        <v>43608.0</v>
      </c>
      <c r="AY915" s="57">
        <v>0.270929</v>
      </c>
      <c r="AZ915" s="16">
        <f t="shared" si="9"/>
        <v>0.003779051458</v>
      </c>
      <c r="BD915" s="89">
        <v>43608.0</v>
      </c>
      <c r="BE915" s="57">
        <v>0.771618</v>
      </c>
      <c r="BF915" s="16">
        <f t="shared" si="10"/>
        <v>0</v>
      </c>
    </row>
    <row r="916" ht="15.75" customHeight="1">
      <c r="B916" s="89">
        <v>43609.0</v>
      </c>
      <c r="C916" s="57">
        <v>11.94172</v>
      </c>
      <c r="D916" s="16">
        <f t="shared" si="1"/>
        <v>0.003384464401</v>
      </c>
      <c r="H916" s="89">
        <v>43609.0</v>
      </c>
      <c r="I916" s="57">
        <v>8.887131</v>
      </c>
      <c r="J916" s="16">
        <f t="shared" si="2"/>
        <v>-0.003496512906</v>
      </c>
      <c r="N916" s="89">
        <v>43609.0</v>
      </c>
      <c r="O916" s="57">
        <v>25.98999</v>
      </c>
      <c r="P916" s="16">
        <f t="shared" si="3"/>
        <v>0.0709161879</v>
      </c>
      <c r="T916" s="89">
        <v>43609.0</v>
      </c>
      <c r="U916" s="57">
        <v>4.363947</v>
      </c>
      <c r="V916" s="16">
        <f t="shared" si="4"/>
        <v>0.018036067</v>
      </c>
      <c r="Z916" s="89">
        <v>43609.0</v>
      </c>
      <c r="AA916" s="57">
        <v>3.358391</v>
      </c>
      <c r="AB916" s="16">
        <f t="shared" si="5"/>
        <v>0.001976569963</v>
      </c>
      <c r="AF916" s="89">
        <v>43609.0</v>
      </c>
      <c r="AG916" s="57">
        <v>14.31741</v>
      </c>
      <c r="AH916" s="16">
        <f t="shared" si="6"/>
        <v>0.03188763651</v>
      </c>
      <c r="AL916" s="89">
        <v>43609.0</v>
      </c>
      <c r="AM916" s="57">
        <v>16.25633</v>
      </c>
      <c r="AN916" s="16">
        <f t="shared" si="7"/>
        <v>-0.007610040663</v>
      </c>
      <c r="AR916" s="89">
        <v>43609.0</v>
      </c>
      <c r="AS916" s="57">
        <v>3.925352</v>
      </c>
      <c r="AT916" s="16">
        <f t="shared" si="8"/>
        <v>0.03102597716</v>
      </c>
      <c r="AX916" s="89">
        <v>43609.0</v>
      </c>
      <c r="AY916" s="57">
        <v>0.276028</v>
      </c>
      <c r="AZ916" s="16">
        <f t="shared" si="9"/>
        <v>0.01882042897</v>
      </c>
      <c r="BD916" s="89">
        <v>43609.0</v>
      </c>
      <c r="BE916" s="57">
        <v>0.779827</v>
      </c>
      <c r="BF916" s="16">
        <f t="shared" si="10"/>
        <v>0.01063868391</v>
      </c>
    </row>
    <row r="917" ht="15.75" customHeight="1">
      <c r="B917" s="89">
        <v>43612.0</v>
      </c>
      <c r="C917" s="57">
        <v>11.82089</v>
      </c>
      <c r="D917" s="16">
        <f t="shared" si="1"/>
        <v>-0.01011830792</v>
      </c>
      <c r="H917" s="89">
        <v>43612.0</v>
      </c>
      <c r="I917" s="57">
        <v>8.770195</v>
      </c>
      <c r="J917" s="16">
        <f t="shared" si="2"/>
        <v>-0.01315790214</v>
      </c>
      <c r="N917" s="89">
        <v>43612.0</v>
      </c>
      <c r="O917" s="57">
        <v>25.71926</v>
      </c>
      <c r="P917" s="16">
        <f t="shared" si="3"/>
        <v>-0.01041670274</v>
      </c>
      <c r="T917" s="89">
        <v>43612.0</v>
      </c>
      <c r="U917" s="57">
        <v>4.363947</v>
      </c>
      <c r="V917" s="16">
        <f t="shared" si="4"/>
        <v>0</v>
      </c>
      <c r="Z917" s="89">
        <v>43612.0</v>
      </c>
      <c r="AA917" s="57">
        <v>3.338519</v>
      </c>
      <c r="AB917" s="16">
        <f t="shared" si="5"/>
        <v>-0.00591711924</v>
      </c>
      <c r="AF917" s="89">
        <v>43612.0</v>
      </c>
      <c r="AG917" s="57">
        <v>14.33511</v>
      </c>
      <c r="AH917" s="16">
        <f t="shared" si="6"/>
        <v>0.001236257116</v>
      </c>
      <c r="AL917" s="89">
        <v>43612.0</v>
      </c>
      <c r="AM917" s="57">
        <v>15.97375</v>
      </c>
      <c r="AN917" s="16">
        <f t="shared" si="7"/>
        <v>-0.01738276721</v>
      </c>
      <c r="AR917" s="89">
        <v>43612.0</v>
      </c>
      <c r="AS917" s="57">
        <v>4.18886</v>
      </c>
      <c r="AT917" s="16">
        <f t="shared" si="8"/>
        <v>0.06712977588</v>
      </c>
      <c r="AX917" s="89">
        <v>43612.0</v>
      </c>
      <c r="AY917" s="57">
        <v>0.279767</v>
      </c>
      <c r="AZ917" s="16">
        <f t="shared" si="9"/>
        <v>0.01354572725</v>
      </c>
      <c r="BD917" s="89">
        <v>43612.0</v>
      </c>
      <c r="BE917" s="57">
        <v>0.771618</v>
      </c>
      <c r="BF917" s="16">
        <f t="shared" si="10"/>
        <v>-0.01052669374</v>
      </c>
    </row>
    <row r="918" ht="15.75" customHeight="1">
      <c r="B918" s="89">
        <v>43613.0</v>
      </c>
      <c r="C918" s="57">
        <v>11.99206</v>
      </c>
      <c r="D918" s="16">
        <f t="shared" si="1"/>
        <v>0.01448029717</v>
      </c>
      <c r="H918" s="89">
        <v>43613.0</v>
      </c>
      <c r="I918" s="57">
        <v>8.87154</v>
      </c>
      <c r="J918" s="16">
        <f t="shared" si="2"/>
        <v>0.01155561535</v>
      </c>
      <c r="N918" s="89">
        <v>43613.0</v>
      </c>
      <c r="O918" s="57">
        <v>25.8933</v>
      </c>
      <c r="P918" s="16">
        <f t="shared" si="3"/>
        <v>0.0067669132</v>
      </c>
      <c r="T918" s="89">
        <v>43613.0</v>
      </c>
      <c r="U918" s="57">
        <v>4.535757</v>
      </c>
      <c r="V918" s="16">
        <f t="shared" si="4"/>
        <v>0.03937032233</v>
      </c>
      <c r="Z918" s="89">
        <v>43613.0</v>
      </c>
      <c r="AA918" s="57">
        <v>3.351766</v>
      </c>
      <c r="AB918" s="16">
        <f t="shared" si="5"/>
        <v>0.003967927096</v>
      </c>
      <c r="AF918" s="89">
        <v>43613.0</v>
      </c>
      <c r="AG918" s="57">
        <v>14.52978</v>
      </c>
      <c r="AH918" s="16">
        <f t="shared" si="6"/>
        <v>0.01357994463</v>
      </c>
      <c r="AL918" s="89">
        <v>43613.0</v>
      </c>
      <c r="AM918" s="57">
        <v>16.37268</v>
      </c>
      <c r="AN918" s="16">
        <f t="shared" si="7"/>
        <v>0.02497409813</v>
      </c>
      <c r="AR918" s="89">
        <v>43613.0</v>
      </c>
      <c r="AS918" s="57">
        <v>4.161601</v>
      </c>
      <c r="AT918" s="16">
        <f t="shared" si="8"/>
        <v>-0.00650749846</v>
      </c>
      <c r="AX918" s="89">
        <v>43613.0</v>
      </c>
      <c r="AY918" s="57">
        <v>0.279427</v>
      </c>
      <c r="AZ918" s="16">
        <f t="shared" si="9"/>
        <v>-0.001215297015</v>
      </c>
      <c r="BD918" s="89">
        <v>43613.0</v>
      </c>
      <c r="BE918" s="57">
        <v>0.796243</v>
      </c>
      <c r="BF918" s="16">
        <f t="shared" si="10"/>
        <v>0.03191345977</v>
      </c>
    </row>
    <row r="919" ht="15.75" customHeight="1">
      <c r="B919" s="89">
        <v>43614.0</v>
      </c>
      <c r="C919" s="57">
        <v>11.98199</v>
      </c>
      <c r="D919" s="16">
        <f t="shared" si="1"/>
        <v>-0.0008397222829</v>
      </c>
      <c r="H919" s="89">
        <v>43614.0</v>
      </c>
      <c r="I919" s="57">
        <v>8.972885</v>
      </c>
      <c r="J919" s="16">
        <f t="shared" si="2"/>
        <v>0.01142360853</v>
      </c>
      <c r="N919" s="89">
        <v>43614.0</v>
      </c>
      <c r="O919" s="57">
        <v>26.20271</v>
      </c>
      <c r="P919" s="16">
        <f t="shared" si="3"/>
        <v>0.01194942321</v>
      </c>
      <c r="T919" s="89">
        <v>43614.0</v>
      </c>
      <c r="U919" s="57">
        <v>4.424081</v>
      </c>
      <c r="V919" s="16">
        <f t="shared" si="4"/>
        <v>-0.02462124845</v>
      </c>
      <c r="Z919" s="89">
        <v>43614.0</v>
      </c>
      <c r="AA919" s="57">
        <v>3.437879</v>
      </c>
      <c r="AB919" s="16">
        <f t="shared" si="5"/>
        <v>0.02569182932</v>
      </c>
      <c r="AF919" s="89">
        <v>43614.0</v>
      </c>
      <c r="AG919" s="57">
        <v>14.86604</v>
      </c>
      <c r="AH919" s="16">
        <f t="shared" si="6"/>
        <v>0.02314281428</v>
      </c>
      <c r="AL919" s="89">
        <v>43614.0</v>
      </c>
      <c r="AM919" s="57">
        <v>16.67188</v>
      </c>
      <c r="AN919" s="16">
        <f t="shared" si="7"/>
        <v>0.01827434482</v>
      </c>
      <c r="AR919" s="89">
        <v>43614.0</v>
      </c>
      <c r="AS919" s="57">
        <v>4.152514</v>
      </c>
      <c r="AT919" s="16">
        <f t="shared" si="8"/>
        <v>-0.002183534654</v>
      </c>
      <c r="AX919" s="89">
        <v>43614.0</v>
      </c>
      <c r="AY919" s="57">
        <v>0.287926</v>
      </c>
      <c r="AZ919" s="16">
        <f t="shared" si="9"/>
        <v>0.03041581522</v>
      </c>
      <c r="BD919" s="89">
        <v>43614.0</v>
      </c>
      <c r="BE919" s="57">
        <v>0.779827</v>
      </c>
      <c r="BF919" s="16">
        <f t="shared" si="10"/>
        <v>-0.02061682175</v>
      </c>
    </row>
    <row r="920" ht="15.75" customHeight="1">
      <c r="B920" s="89">
        <v>43615.0</v>
      </c>
      <c r="C920" s="57">
        <v>12.47537</v>
      </c>
      <c r="D920" s="16">
        <f t="shared" si="1"/>
        <v>0.04117679951</v>
      </c>
      <c r="H920" s="89">
        <v>43615.0</v>
      </c>
      <c r="I920" s="57">
        <v>9.097614</v>
      </c>
      <c r="J920" s="16">
        <f t="shared" si="2"/>
        <v>0.01390065737</v>
      </c>
      <c r="N920" s="89">
        <v>43615.0</v>
      </c>
      <c r="O920" s="57">
        <v>26.89886</v>
      </c>
      <c r="P920" s="16">
        <f t="shared" si="3"/>
        <v>0.02656786264</v>
      </c>
      <c r="T920" s="89">
        <v>43615.0</v>
      </c>
      <c r="U920" s="57">
        <v>4.587299</v>
      </c>
      <c r="V920" s="16">
        <f t="shared" si="4"/>
        <v>0.03689308582</v>
      </c>
      <c r="Z920" s="89">
        <v>43615.0</v>
      </c>
      <c r="AA920" s="57">
        <v>3.490871</v>
      </c>
      <c r="AB920" s="16">
        <f t="shared" si="5"/>
        <v>0.01541415506</v>
      </c>
      <c r="AF920" s="89">
        <v>43615.0</v>
      </c>
      <c r="AG920" s="57">
        <v>15.20229</v>
      </c>
      <c r="AH920" s="16">
        <f t="shared" si="6"/>
        <v>0.02261866644</v>
      </c>
      <c r="AL920" s="89">
        <v>43615.0</v>
      </c>
      <c r="AM920" s="57">
        <v>17.37</v>
      </c>
      <c r="AN920" s="16">
        <f t="shared" si="7"/>
        <v>0.04187410178</v>
      </c>
      <c r="AR920" s="89">
        <v>43615.0</v>
      </c>
      <c r="AS920" s="57">
        <v>4.24338</v>
      </c>
      <c r="AT920" s="16">
        <f t="shared" si="8"/>
        <v>0.02188216584</v>
      </c>
      <c r="AX920" s="89">
        <v>43615.0</v>
      </c>
      <c r="AY920" s="57">
        <v>0.288605</v>
      </c>
      <c r="AZ920" s="16">
        <f t="shared" si="9"/>
        <v>0.002358244827</v>
      </c>
      <c r="BD920" s="89">
        <v>43615.0</v>
      </c>
      <c r="BE920" s="57">
        <v>0.788035</v>
      </c>
      <c r="BF920" s="16">
        <f t="shared" si="10"/>
        <v>0.01052541141</v>
      </c>
    </row>
    <row r="921" ht="15.75" customHeight="1">
      <c r="B921" s="89">
        <v>43616.0</v>
      </c>
      <c r="C921" s="57">
        <v>13.12985</v>
      </c>
      <c r="D921" s="16">
        <f t="shared" si="1"/>
        <v>0.05246177067</v>
      </c>
      <c r="H921" s="89">
        <v>43616.0</v>
      </c>
      <c r="I921" s="57">
        <v>9.043046</v>
      </c>
      <c r="J921" s="16">
        <f t="shared" si="2"/>
        <v>-0.005998056194</v>
      </c>
      <c r="N921" s="89">
        <v>43616.0</v>
      </c>
      <c r="O921" s="57">
        <v>26.20707</v>
      </c>
      <c r="P921" s="16">
        <f t="shared" si="3"/>
        <v>-0.02571819029</v>
      </c>
      <c r="T921" s="89">
        <v>43616.0</v>
      </c>
      <c r="U921" s="57">
        <v>4.603096</v>
      </c>
      <c r="V921" s="16">
        <f t="shared" si="4"/>
        <v>0.00344363862</v>
      </c>
      <c r="Z921" s="89">
        <v>43616.0</v>
      </c>
      <c r="AA921" s="57">
        <v>3.530615</v>
      </c>
      <c r="AB921" s="16">
        <f t="shared" si="5"/>
        <v>0.01138512423</v>
      </c>
      <c r="AF921" s="89">
        <v>43616.0</v>
      </c>
      <c r="AG921" s="57">
        <v>15.38812</v>
      </c>
      <c r="AH921" s="16">
        <f t="shared" si="6"/>
        <v>0.01222381628</v>
      </c>
      <c r="AL921" s="89">
        <v>43616.0</v>
      </c>
      <c r="AM921" s="57">
        <v>17.02094</v>
      </c>
      <c r="AN921" s="16">
        <f t="shared" si="7"/>
        <v>-0.02009556707</v>
      </c>
      <c r="AR921" s="89">
        <v>43616.0</v>
      </c>
      <c r="AS921" s="57">
        <v>4.261552</v>
      </c>
      <c r="AT921" s="16">
        <f t="shared" si="8"/>
        <v>0.004282435229</v>
      </c>
      <c r="AX921" s="89">
        <v>43616.0</v>
      </c>
      <c r="AY921" s="57">
        <v>0.290305</v>
      </c>
      <c r="AZ921" s="16">
        <f t="shared" si="9"/>
        <v>0.005890403839</v>
      </c>
      <c r="BD921" s="89">
        <v>43616.0</v>
      </c>
      <c r="BE921" s="57">
        <v>0.788035</v>
      </c>
      <c r="BF921" s="16">
        <f t="shared" si="10"/>
        <v>0</v>
      </c>
    </row>
    <row r="922" ht="15.75" customHeight="1">
      <c r="B922" s="89">
        <v>43619.0</v>
      </c>
      <c r="C922" s="57">
        <v>12.93854</v>
      </c>
      <c r="D922" s="16">
        <f t="shared" si="1"/>
        <v>-0.01457061581</v>
      </c>
      <c r="H922" s="89">
        <v>43619.0</v>
      </c>
      <c r="I922" s="57">
        <v>9.393854</v>
      </c>
      <c r="J922" s="16">
        <f t="shared" si="2"/>
        <v>0.03879312347</v>
      </c>
      <c r="N922" s="89">
        <v>43619.0</v>
      </c>
      <c r="O922" s="57">
        <v>26.88651</v>
      </c>
      <c r="P922" s="16">
        <f t="shared" si="3"/>
        <v>0.02592582841</v>
      </c>
      <c r="T922" s="89">
        <v>43619.0</v>
      </c>
      <c r="U922" s="57">
        <v>4.523119</v>
      </c>
      <c r="V922" s="16">
        <f t="shared" si="4"/>
        <v>-0.01737461048</v>
      </c>
      <c r="Z922" s="89">
        <v>43619.0</v>
      </c>
      <c r="AA922" s="57">
        <v>3.590232</v>
      </c>
      <c r="AB922" s="16">
        <f t="shared" si="5"/>
        <v>0.01688572671</v>
      </c>
      <c r="AF922" s="89">
        <v>43619.0</v>
      </c>
      <c r="AG922" s="57">
        <v>15.14035</v>
      </c>
      <c r="AH922" s="16">
        <f t="shared" si="6"/>
        <v>-0.01610138211</v>
      </c>
      <c r="AL922" s="89">
        <v>43619.0</v>
      </c>
      <c r="AM922" s="57">
        <v>16.92121</v>
      </c>
      <c r="AN922" s="16">
        <f t="shared" si="7"/>
        <v>-0.005859253367</v>
      </c>
      <c r="AR922" s="89">
        <v>43619.0</v>
      </c>
      <c r="AS922" s="57">
        <v>4.079822</v>
      </c>
      <c r="AT922" s="16">
        <f t="shared" si="8"/>
        <v>-0.04264408835</v>
      </c>
      <c r="AX922" s="89">
        <v>43619.0</v>
      </c>
      <c r="AY922" s="57">
        <v>0.292345</v>
      </c>
      <c r="AZ922" s="16">
        <f t="shared" si="9"/>
        <v>0.007027092196</v>
      </c>
      <c r="BD922" s="89">
        <v>43619.0</v>
      </c>
      <c r="BE922" s="57">
        <v>0.779827</v>
      </c>
      <c r="BF922" s="16">
        <f t="shared" si="10"/>
        <v>-0.01041578102</v>
      </c>
    </row>
    <row r="923" ht="15.75" customHeight="1">
      <c r="B923" s="89">
        <v>43620.0</v>
      </c>
      <c r="C923" s="57">
        <v>12.93854</v>
      </c>
      <c r="D923" s="16">
        <f t="shared" si="1"/>
        <v>0</v>
      </c>
      <c r="H923" s="89">
        <v>43620.0</v>
      </c>
      <c r="I923" s="57">
        <v>9.393854</v>
      </c>
      <c r="J923" s="16">
        <f t="shared" si="2"/>
        <v>0</v>
      </c>
      <c r="N923" s="89">
        <v>43620.0</v>
      </c>
      <c r="O923" s="57">
        <v>26.88651</v>
      </c>
      <c r="P923" s="16">
        <f t="shared" si="3"/>
        <v>0</v>
      </c>
      <c r="T923" s="89">
        <v>43620.0</v>
      </c>
      <c r="U923" s="57">
        <v>4.523119</v>
      </c>
      <c r="V923" s="16">
        <f t="shared" si="4"/>
        <v>0</v>
      </c>
      <c r="Z923" s="89">
        <v>43620.0</v>
      </c>
      <c r="AA923" s="57">
        <v>3.590232</v>
      </c>
      <c r="AB923" s="16">
        <f t="shared" si="5"/>
        <v>0</v>
      </c>
      <c r="AF923" s="89">
        <v>43620.0</v>
      </c>
      <c r="AG923" s="57">
        <v>15.14035</v>
      </c>
      <c r="AH923" s="16">
        <f t="shared" si="6"/>
        <v>0</v>
      </c>
      <c r="AL923" s="89">
        <v>43620.0</v>
      </c>
      <c r="AM923" s="57">
        <v>16.92121</v>
      </c>
      <c r="AN923" s="16">
        <f t="shared" si="7"/>
        <v>0</v>
      </c>
      <c r="AR923" s="89">
        <v>43620.0</v>
      </c>
      <c r="AS923" s="57">
        <v>4.079822</v>
      </c>
      <c r="AT923" s="16">
        <f t="shared" si="8"/>
        <v>0</v>
      </c>
      <c r="AX923" s="89">
        <v>43620.0</v>
      </c>
      <c r="AY923" s="57">
        <v>0.292345</v>
      </c>
      <c r="AZ923" s="16">
        <f t="shared" si="9"/>
        <v>0</v>
      </c>
      <c r="BD923" s="89">
        <v>43620.0</v>
      </c>
      <c r="BE923" s="57">
        <v>0.779827</v>
      </c>
      <c r="BF923" s="16">
        <f t="shared" si="10"/>
        <v>0</v>
      </c>
    </row>
    <row r="924" ht="15.75" customHeight="1">
      <c r="B924" s="89">
        <v>43621.0</v>
      </c>
      <c r="C924" s="57">
        <v>12.93854</v>
      </c>
      <c r="D924" s="16">
        <f t="shared" si="1"/>
        <v>0</v>
      </c>
      <c r="H924" s="89">
        <v>43621.0</v>
      </c>
      <c r="I924" s="57">
        <v>9.393854</v>
      </c>
      <c r="J924" s="16">
        <f t="shared" si="2"/>
        <v>0</v>
      </c>
      <c r="N924" s="89">
        <v>43621.0</v>
      </c>
      <c r="O924" s="57">
        <v>26.88651</v>
      </c>
      <c r="P924" s="16">
        <f t="shared" si="3"/>
        <v>0</v>
      </c>
      <c r="T924" s="89">
        <v>43621.0</v>
      </c>
      <c r="U924" s="57">
        <v>4.523119</v>
      </c>
      <c r="V924" s="16">
        <f t="shared" si="4"/>
        <v>0</v>
      </c>
      <c r="Z924" s="89">
        <v>43621.0</v>
      </c>
      <c r="AA924" s="57">
        <v>3.590232</v>
      </c>
      <c r="AB924" s="16">
        <f t="shared" si="5"/>
        <v>0</v>
      </c>
      <c r="AF924" s="89">
        <v>43621.0</v>
      </c>
      <c r="AG924" s="57">
        <v>15.14035</v>
      </c>
      <c r="AH924" s="16">
        <f t="shared" si="6"/>
        <v>0</v>
      </c>
      <c r="AL924" s="89">
        <v>43621.0</v>
      </c>
      <c r="AM924" s="57">
        <v>16.92121</v>
      </c>
      <c r="AN924" s="16">
        <f t="shared" si="7"/>
        <v>0</v>
      </c>
      <c r="AR924" s="89">
        <v>43621.0</v>
      </c>
      <c r="AS924" s="57">
        <v>4.079822</v>
      </c>
      <c r="AT924" s="16">
        <f t="shared" si="8"/>
        <v>0</v>
      </c>
      <c r="AX924" s="89">
        <v>43621.0</v>
      </c>
      <c r="AY924" s="57">
        <v>0.292345</v>
      </c>
      <c r="AZ924" s="16">
        <f t="shared" si="9"/>
        <v>0</v>
      </c>
      <c r="BD924" s="89">
        <v>43621.0</v>
      </c>
      <c r="BE924" s="57">
        <v>0.779827</v>
      </c>
      <c r="BF924" s="16">
        <f t="shared" si="10"/>
        <v>0</v>
      </c>
    </row>
    <row r="925" ht="15.75" customHeight="1">
      <c r="B925" s="89">
        <v>43622.0</v>
      </c>
      <c r="C925" s="57">
        <v>12.93854</v>
      </c>
      <c r="D925" s="16">
        <f t="shared" si="1"/>
        <v>0</v>
      </c>
      <c r="H925" s="89">
        <v>43622.0</v>
      </c>
      <c r="I925" s="57">
        <v>9.393854</v>
      </c>
      <c r="J925" s="16">
        <f t="shared" si="2"/>
        <v>0</v>
      </c>
      <c r="N925" s="89">
        <v>43622.0</v>
      </c>
      <c r="O925" s="57">
        <v>26.88651</v>
      </c>
      <c r="P925" s="16">
        <f t="shared" si="3"/>
        <v>0</v>
      </c>
      <c r="T925" s="89">
        <v>43622.0</v>
      </c>
      <c r="U925" s="57">
        <v>4.523119</v>
      </c>
      <c r="V925" s="16">
        <f t="shared" si="4"/>
        <v>0</v>
      </c>
      <c r="Z925" s="89">
        <v>43622.0</v>
      </c>
      <c r="AA925" s="57">
        <v>3.590232</v>
      </c>
      <c r="AB925" s="16">
        <f t="shared" si="5"/>
        <v>0</v>
      </c>
      <c r="AF925" s="89">
        <v>43622.0</v>
      </c>
      <c r="AG925" s="57">
        <v>15.14035</v>
      </c>
      <c r="AH925" s="16">
        <f t="shared" si="6"/>
        <v>0</v>
      </c>
      <c r="AL925" s="89">
        <v>43622.0</v>
      </c>
      <c r="AM925" s="57">
        <v>16.92121</v>
      </c>
      <c r="AN925" s="16">
        <f t="shared" si="7"/>
        <v>0</v>
      </c>
      <c r="AR925" s="89">
        <v>43622.0</v>
      </c>
      <c r="AS925" s="57">
        <v>4.079822</v>
      </c>
      <c r="AT925" s="16">
        <f t="shared" si="8"/>
        <v>0</v>
      </c>
      <c r="AX925" s="89">
        <v>43622.0</v>
      </c>
      <c r="AY925" s="57">
        <v>0.292345</v>
      </c>
      <c r="AZ925" s="16">
        <f t="shared" si="9"/>
        <v>0</v>
      </c>
      <c r="BD925" s="89">
        <v>43622.0</v>
      </c>
      <c r="BE925" s="57">
        <v>0.779827</v>
      </c>
      <c r="BF925" s="16">
        <f t="shared" si="10"/>
        <v>0</v>
      </c>
    </row>
    <row r="926" ht="15.75" customHeight="1">
      <c r="B926" s="89">
        <v>43623.0</v>
      </c>
      <c r="C926" s="57">
        <v>12.76737</v>
      </c>
      <c r="D926" s="16">
        <f t="shared" si="1"/>
        <v>-0.01322946793</v>
      </c>
      <c r="H926" s="89">
        <v>43623.0</v>
      </c>
      <c r="I926" s="57">
        <v>9.986331</v>
      </c>
      <c r="J926" s="16">
        <f t="shared" si="2"/>
        <v>0.06307070559</v>
      </c>
      <c r="N926" s="89">
        <v>43623.0</v>
      </c>
      <c r="O926" s="57">
        <v>27.08064</v>
      </c>
      <c r="P926" s="16">
        <f t="shared" si="3"/>
        <v>0.007220349536</v>
      </c>
      <c r="T926" s="89">
        <v>43623.0</v>
      </c>
      <c r="U926" s="57">
        <v>4.709732</v>
      </c>
      <c r="V926" s="16">
        <f t="shared" si="4"/>
        <v>0.04125759238</v>
      </c>
      <c r="Z926" s="89">
        <v>43623.0</v>
      </c>
      <c r="AA926" s="57">
        <v>3.623352</v>
      </c>
      <c r="AB926" s="16">
        <f t="shared" si="5"/>
        <v>0.009225030583</v>
      </c>
      <c r="AF926" s="89">
        <v>43623.0</v>
      </c>
      <c r="AG926" s="57">
        <v>15.77747</v>
      </c>
      <c r="AH926" s="16">
        <f t="shared" si="6"/>
        <v>0.04208092944</v>
      </c>
      <c r="AL926" s="89">
        <v>43623.0</v>
      </c>
      <c r="AM926" s="57">
        <v>17.23702</v>
      </c>
      <c r="AN926" s="16">
        <f t="shared" si="7"/>
        <v>0.01866355893</v>
      </c>
      <c r="AR926" s="89">
        <v>43623.0</v>
      </c>
      <c r="AS926" s="57">
        <v>4.270638</v>
      </c>
      <c r="AT926" s="16">
        <f t="shared" si="8"/>
        <v>0.04677066794</v>
      </c>
      <c r="AX926" s="89">
        <v>43623.0</v>
      </c>
      <c r="AY926" s="57">
        <v>0.294384</v>
      </c>
      <c r="AZ926" s="16">
        <f t="shared" si="9"/>
        <v>0.006974636132</v>
      </c>
      <c r="BD926" s="89">
        <v>43623.0</v>
      </c>
      <c r="BE926" s="57">
        <v>0.788035</v>
      </c>
      <c r="BF926" s="16">
        <f t="shared" si="10"/>
        <v>0.01052541141</v>
      </c>
    </row>
    <row r="927" ht="15.75" customHeight="1">
      <c r="B927" s="89">
        <v>43626.0</v>
      </c>
      <c r="C927" s="57">
        <v>12.68682</v>
      </c>
      <c r="D927" s="16">
        <f t="shared" si="1"/>
        <v>-0.006309051903</v>
      </c>
      <c r="H927" s="89">
        <v>43626.0</v>
      </c>
      <c r="I927" s="57">
        <v>9.877189</v>
      </c>
      <c r="J927" s="16">
        <f t="shared" si="2"/>
        <v>-0.01092913904</v>
      </c>
      <c r="N927" s="89">
        <v>43626.0</v>
      </c>
      <c r="O927" s="57">
        <v>27.06122</v>
      </c>
      <c r="P927" s="16">
        <f t="shared" si="3"/>
        <v>-0.0007171174684</v>
      </c>
      <c r="T927" s="89">
        <v>43626.0</v>
      </c>
      <c r="U927" s="57">
        <v>4.727505</v>
      </c>
      <c r="V927" s="16">
        <f t="shared" si="4"/>
        <v>0.003773675445</v>
      </c>
      <c r="Z927" s="89">
        <v>43626.0</v>
      </c>
      <c r="AA927" s="57">
        <v>3.6366</v>
      </c>
      <c r="AB927" s="16">
        <f t="shared" si="5"/>
        <v>0.003656282912</v>
      </c>
      <c r="AF927" s="89">
        <v>43626.0</v>
      </c>
      <c r="AG927" s="57">
        <v>15.49431</v>
      </c>
      <c r="AH927" s="16">
        <f t="shared" si="6"/>
        <v>-0.01794711066</v>
      </c>
      <c r="AL927" s="89">
        <v>43626.0</v>
      </c>
      <c r="AM927" s="57">
        <v>17.15392</v>
      </c>
      <c r="AN927" s="16">
        <f t="shared" si="7"/>
        <v>-0.004821018946</v>
      </c>
      <c r="AR927" s="89">
        <v>43626.0</v>
      </c>
      <c r="AS927" s="57">
        <v>4.325157</v>
      </c>
      <c r="AT927" s="16">
        <f t="shared" si="8"/>
        <v>0.01276600826</v>
      </c>
      <c r="AX927" s="89">
        <v>43626.0</v>
      </c>
      <c r="AY927" s="57">
        <v>0.302883</v>
      </c>
      <c r="AZ927" s="16">
        <f t="shared" si="9"/>
        <v>0.02887045492</v>
      </c>
      <c r="BD927" s="89">
        <v>43626.0</v>
      </c>
      <c r="BE927" s="57">
        <v>0.812661</v>
      </c>
      <c r="BF927" s="16">
        <f t="shared" si="10"/>
        <v>0.03124988103</v>
      </c>
    </row>
    <row r="928" ht="15.75" customHeight="1">
      <c r="B928" s="89">
        <v>43627.0</v>
      </c>
      <c r="C928" s="57">
        <v>12.52571</v>
      </c>
      <c r="D928" s="16">
        <f t="shared" si="1"/>
        <v>-0.01269900574</v>
      </c>
      <c r="H928" s="89">
        <v>43627.0</v>
      </c>
      <c r="I928" s="57">
        <v>9.643316</v>
      </c>
      <c r="J928" s="16">
        <f t="shared" si="2"/>
        <v>-0.02367809303</v>
      </c>
      <c r="N928" s="89">
        <v>43627.0</v>
      </c>
      <c r="O928" s="57">
        <v>27.00299</v>
      </c>
      <c r="P928" s="16">
        <f t="shared" si="3"/>
        <v>-0.002151787687</v>
      </c>
      <c r="T928" s="89">
        <v>43627.0</v>
      </c>
      <c r="U928" s="57">
        <v>4.674187</v>
      </c>
      <c r="V928" s="16">
        <f t="shared" si="4"/>
        <v>-0.01127825354</v>
      </c>
      <c r="Z928" s="89">
        <v>43627.0</v>
      </c>
      <c r="AA928" s="57">
        <v>3.57036</v>
      </c>
      <c r="AB928" s="16">
        <f t="shared" si="5"/>
        <v>-0.01821481604</v>
      </c>
      <c r="AF928" s="89">
        <v>43627.0</v>
      </c>
      <c r="AG928" s="57">
        <v>15.37927</v>
      </c>
      <c r="AH928" s="16">
        <f t="shared" si="6"/>
        <v>-0.007424661053</v>
      </c>
      <c r="AL928" s="89">
        <v>43627.0</v>
      </c>
      <c r="AM928" s="57">
        <v>16.85472</v>
      </c>
      <c r="AN928" s="16">
        <f t="shared" si="7"/>
        <v>-0.01744207738</v>
      </c>
      <c r="AR928" s="89">
        <v>43627.0</v>
      </c>
      <c r="AS928" s="57">
        <v>4.18886</v>
      </c>
      <c r="AT928" s="16">
        <f t="shared" si="8"/>
        <v>-0.0315126133</v>
      </c>
      <c r="AX928" s="89">
        <v>43627.0</v>
      </c>
      <c r="AY928" s="57">
        <v>0.304243</v>
      </c>
      <c r="AZ928" s="16">
        <f t="shared" si="9"/>
        <v>0.004490182678</v>
      </c>
      <c r="BD928" s="89">
        <v>43627.0</v>
      </c>
      <c r="BE928" s="57">
        <v>0.829079</v>
      </c>
      <c r="BF928" s="16">
        <f t="shared" si="10"/>
        <v>0.02020276597</v>
      </c>
    </row>
    <row r="929" ht="15.75" customHeight="1">
      <c r="B929" s="89">
        <v>43628.0</v>
      </c>
      <c r="C929" s="57">
        <v>12.24378</v>
      </c>
      <c r="D929" s="16">
        <f t="shared" si="1"/>
        <v>-0.02250810533</v>
      </c>
      <c r="H929" s="89">
        <v>43628.0</v>
      </c>
      <c r="I929" s="57">
        <v>9.705684</v>
      </c>
      <c r="J929" s="16">
        <f t="shared" si="2"/>
        <v>0.006467484836</v>
      </c>
      <c r="N929" s="89">
        <v>43628.0</v>
      </c>
      <c r="O929" s="57">
        <v>26.88651</v>
      </c>
      <c r="P929" s="16">
        <f t="shared" si="3"/>
        <v>-0.004313596383</v>
      </c>
      <c r="T929" s="89">
        <v>43628.0</v>
      </c>
      <c r="U929" s="57">
        <v>4.647528</v>
      </c>
      <c r="V929" s="16">
        <f t="shared" si="4"/>
        <v>-0.005703451745</v>
      </c>
      <c r="Z929" s="89">
        <v>43628.0</v>
      </c>
      <c r="AA929" s="57">
        <v>3.576984</v>
      </c>
      <c r="AB929" s="16">
        <f t="shared" si="5"/>
        <v>0.001855275098</v>
      </c>
      <c r="AF929" s="89">
        <v>43628.0</v>
      </c>
      <c r="AG929" s="57">
        <v>15.91905</v>
      </c>
      <c r="AH929" s="16">
        <f t="shared" si="6"/>
        <v>0.03509789476</v>
      </c>
      <c r="AL929" s="89">
        <v>43628.0</v>
      </c>
      <c r="AM929" s="57">
        <v>16.85472</v>
      </c>
      <c r="AN929" s="16">
        <f t="shared" si="7"/>
        <v>0</v>
      </c>
      <c r="AR929" s="89">
        <v>43628.0</v>
      </c>
      <c r="AS929" s="57">
        <v>4.116169</v>
      </c>
      <c r="AT929" s="16">
        <f t="shared" si="8"/>
        <v>-0.0173534088</v>
      </c>
      <c r="AX929" s="89">
        <v>43628.0</v>
      </c>
      <c r="AY929" s="57">
        <v>0.309682</v>
      </c>
      <c r="AZ929" s="16">
        <f t="shared" si="9"/>
        <v>0.0178771574</v>
      </c>
      <c r="BD929" s="89">
        <v>43628.0</v>
      </c>
      <c r="BE929" s="57">
        <v>0.82087</v>
      </c>
      <c r="BF929" s="16">
        <f t="shared" si="10"/>
        <v>-0.009901348364</v>
      </c>
    </row>
    <row r="930" ht="15.75" customHeight="1">
      <c r="B930" s="89">
        <v>43629.0</v>
      </c>
      <c r="C930" s="57">
        <v>12.02227</v>
      </c>
      <c r="D930" s="16">
        <f t="shared" si="1"/>
        <v>-0.0180916351</v>
      </c>
      <c r="H930" s="89">
        <v>43629.0</v>
      </c>
      <c r="I930" s="57">
        <v>9.464014</v>
      </c>
      <c r="J930" s="16">
        <f t="shared" si="2"/>
        <v>-0.0248998422</v>
      </c>
      <c r="N930" s="89">
        <v>43629.0</v>
      </c>
      <c r="O930" s="57">
        <v>26.59533</v>
      </c>
      <c r="P930" s="16">
        <f t="shared" si="3"/>
        <v>-0.0108299664</v>
      </c>
      <c r="T930" s="89">
        <v>43629.0</v>
      </c>
      <c r="U930" s="57">
        <v>4.478689</v>
      </c>
      <c r="V930" s="16">
        <f t="shared" si="4"/>
        <v>-0.03632877521</v>
      </c>
      <c r="Z930" s="89">
        <v>43629.0</v>
      </c>
      <c r="AA930" s="57">
        <v>3.563736</v>
      </c>
      <c r="AB930" s="16">
        <f t="shared" si="5"/>
        <v>-0.003703678853</v>
      </c>
      <c r="AF930" s="89">
        <v>43629.0</v>
      </c>
      <c r="AG930" s="57">
        <v>15.50315</v>
      </c>
      <c r="AH930" s="16">
        <f t="shared" si="6"/>
        <v>-0.02612593088</v>
      </c>
      <c r="AL930" s="89">
        <v>43629.0</v>
      </c>
      <c r="AM930" s="57">
        <v>16.78823</v>
      </c>
      <c r="AN930" s="16">
        <f t="shared" si="7"/>
        <v>-0.003944889028</v>
      </c>
      <c r="AR930" s="89">
        <v>43629.0</v>
      </c>
      <c r="AS930" s="57">
        <v>4.125254</v>
      </c>
      <c r="AT930" s="16">
        <f t="shared" si="8"/>
        <v>0.002207149415</v>
      </c>
      <c r="AX930" s="89">
        <v>43629.0</v>
      </c>
      <c r="AY930" s="57">
        <v>0.304922</v>
      </c>
      <c r="AZ930" s="16">
        <f t="shared" si="9"/>
        <v>-0.01537060598</v>
      </c>
      <c r="BD930" s="89">
        <v>43629.0</v>
      </c>
      <c r="BE930" s="57">
        <v>0.804452</v>
      </c>
      <c r="BF930" s="16">
        <f t="shared" si="10"/>
        <v>-0.02000073093</v>
      </c>
    </row>
    <row r="931" ht="15.75" customHeight="1">
      <c r="B931" s="89">
        <v>43630.0</v>
      </c>
      <c r="C931" s="57">
        <v>11.8813</v>
      </c>
      <c r="D931" s="16">
        <f t="shared" si="1"/>
        <v>-0.01172573898</v>
      </c>
      <c r="H931" s="89">
        <v>43630.0</v>
      </c>
      <c r="I931" s="57">
        <v>9.658908</v>
      </c>
      <c r="J931" s="16">
        <f t="shared" si="2"/>
        <v>0.0205931648</v>
      </c>
      <c r="N931" s="89">
        <v>43630.0</v>
      </c>
      <c r="O931" s="57">
        <v>25.81882</v>
      </c>
      <c r="P931" s="16">
        <f t="shared" si="3"/>
        <v>-0.02919723124</v>
      </c>
      <c r="T931" s="89">
        <v>43630.0</v>
      </c>
      <c r="U931" s="57">
        <v>4.487575</v>
      </c>
      <c r="V931" s="16">
        <f t="shared" si="4"/>
        <v>0.001984062747</v>
      </c>
      <c r="Z931" s="89">
        <v>43630.0</v>
      </c>
      <c r="AA931" s="57">
        <v>3.543864</v>
      </c>
      <c r="AB931" s="16">
        <f t="shared" si="5"/>
        <v>-0.005576170625</v>
      </c>
      <c r="AF931" s="89">
        <v>43630.0</v>
      </c>
      <c r="AG931" s="57">
        <v>15.65358</v>
      </c>
      <c r="AH931" s="16">
        <f t="shared" si="6"/>
        <v>0.009703189352</v>
      </c>
      <c r="AL931" s="89">
        <v>43630.0</v>
      </c>
      <c r="AM931" s="57">
        <v>16.90458</v>
      </c>
      <c r="AN931" s="16">
        <f t="shared" si="7"/>
        <v>0.006930450679</v>
      </c>
      <c r="AR931" s="89">
        <v>43630.0</v>
      </c>
      <c r="AS931" s="57">
        <v>4.079822</v>
      </c>
      <c r="AT931" s="16">
        <f t="shared" si="8"/>
        <v>-0.01101314004</v>
      </c>
      <c r="AX931" s="89">
        <v>43630.0</v>
      </c>
      <c r="AY931" s="57">
        <v>0.308661</v>
      </c>
      <c r="AZ931" s="16">
        <f t="shared" si="9"/>
        <v>0.01226215229</v>
      </c>
      <c r="BD931" s="89">
        <v>43630.0</v>
      </c>
      <c r="BE931" s="57">
        <v>0.804452</v>
      </c>
      <c r="BF931" s="16">
        <f t="shared" si="10"/>
        <v>0</v>
      </c>
    </row>
    <row r="932" ht="15.75" customHeight="1">
      <c r="B932" s="89">
        <v>43633.0</v>
      </c>
      <c r="C932" s="57">
        <v>12.00213</v>
      </c>
      <c r="D932" s="16">
        <f t="shared" si="1"/>
        <v>0.01016976257</v>
      </c>
      <c r="H932" s="89">
        <v>43633.0</v>
      </c>
      <c r="I932" s="57">
        <v>9.666703</v>
      </c>
      <c r="J932" s="16">
        <f t="shared" si="2"/>
        <v>0.0008070270469</v>
      </c>
      <c r="N932" s="89">
        <v>43633.0</v>
      </c>
      <c r="O932" s="57">
        <v>26.53709</v>
      </c>
      <c r="P932" s="16">
        <f t="shared" si="3"/>
        <v>0.02781962925</v>
      </c>
      <c r="T932" s="89">
        <v>43633.0</v>
      </c>
      <c r="U932" s="57">
        <v>4.567551</v>
      </c>
      <c r="V932" s="16">
        <f t="shared" si="4"/>
        <v>0.01782165201</v>
      </c>
      <c r="Z932" s="89">
        <v>43633.0</v>
      </c>
      <c r="AA932" s="57">
        <v>3.557112</v>
      </c>
      <c r="AB932" s="16">
        <f t="shared" si="5"/>
        <v>0.00373829244</v>
      </c>
      <c r="AF932" s="89">
        <v>43633.0</v>
      </c>
      <c r="AG932" s="57">
        <v>15.68898</v>
      </c>
      <c r="AH932" s="16">
        <f t="shared" si="6"/>
        <v>0.002261463512</v>
      </c>
      <c r="AL932" s="89">
        <v>43633.0</v>
      </c>
      <c r="AM932" s="57">
        <v>17.15392</v>
      </c>
      <c r="AN932" s="16">
        <f t="shared" si="7"/>
        <v>0.01474984886</v>
      </c>
      <c r="AR932" s="89">
        <v>43633.0</v>
      </c>
      <c r="AS932" s="57">
        <v>4.261552</v>
      </c>
      <c r="AT932" s="16">
        <f t="shared" si="8"/>
        <v>0.04454360999</v>
      </c>
      <c r="AX932" s="89">
        <v>43633.0</v>
      </c>
      <c r="AY932" s="57">
        <v>0.31648</v>
      </c>
      <c r="AZ932" s="16">
        <f t="shared" si="9"/>
        <v>0.02533199854</v>
      </c>
      <c r="BD932" s="89">
        <v>43633.0</v>
      </c>
      <c r="BE932" s="57">
        <v>0.812661</v>
      </c>
      <c r="BF932" s="16">
        <f t="shared" si="10"/>
        <v>0.01020446217</v>
      </c>
    </row>
    <row r="933" ht="15.75" customHeight="1">
      <c r="B933" s="89">
        <v>43634.0</v>
      </c>
      <c r="C933" s="57">
        <v>12.11289</v>
      </c>
      <c r="D933" s="16">
        <f t="shared" si="1"/>
        <v>0.009228361966</v>
      </c>
      <c r="H933" s="89">
        <v>43634.0</v>
      </c>
      <c r="I933" s="57">
        <v>9.93012</v>
      </c>
      <c r="J933" s="16">
        <f t="shared" si="2"/>
        <v>0.02724993206</v>
      </c>
      <c r="N933" s="89">
        <v>43634.0</v>
      </c>
      <c r="O933" s="57">
        <v>27.13888</v>
      </c>
      <c r="P933" s="16">
        <f t="shared" si="3"/>
        <v>0.02267731692</v>
      </c>
      <c r="T933" s="89">
        <v>43634.0</v>
      </c>
      <c r="U933" s="57">
        <v>4.585323</v>
      </c>
      <c r="V933" s="16">
        <f t="shared" si="4"/>
        <v>0.003890925356</v>
      </c>
      <c r="Z933" s="89">
        <v>43634.0</v>
      </c>
      <c r="AA933" s="57">
        <v>3.543864</v>
      </c>
      <c r="AB933" s="16">
        <f t="shared" si="5"/>
        <v>-0.003724369657</v>
      </c>
      <c r="AF933" s="89">
        <v>43634.0</v>
      </c>
      <c r="AG933" s="57">
        <v>16.19336</v>
      </c>
      <c r="AH933" s="16">
        <f t="shared" si="6"/>
        <v>0.03214868016</v>
      </c>
      <c r="AL933" s="89">
        <v>43634.0</v>
      </c>
      <c r="AM933" s="57">
        <v>17.73569</v>
      </c>
      <c r="AN933" s="16">
        <f t="shared" si="7"/>
        <v>0.03391469705</v>
      </c>
      <c r="AR933" s="89">
        <v>43634.0</v>
      </c>
      <c r="AS933" s="57">
        <v>4.370589</v>
      </c>
      <c r="AT933" s="16">
        <f t="shared" si="8"/>
        <v>0.02558621835</v>
      </c>
      <c r="AX933" s="89">
        <v>43634.0</v>
      </c>
      <c r="AY933" s="57">
        <v>0.32158</v>
      </c>
      <c r="AZ933" s="16">
        <f t="shared" si="9"/>
        <v>0.01611476239</v>
      </c>
      <c r="BD933" s="89">
        <v>43634.0</v>
      </c>
      <c r="BE933" s="57">
        <v>0.829079</v>
      </c>
      <c r="BF933" s="16">
        <f t="shared" si="10"/>
        <v>0.02020276597</v>
      </c>
    </row>
    <row r="934" ht="15.75" customHeight="1">
      <c r="B934" s="89">
        <v>43635.0</v>
      </c>
      <c r="C934" s="57">
        <v>12.00213</v>
      </c>
      <c r="D934" s="16">
        <f t="shared" si="1"/>
        <v>-0.009143978027</v>
      </c>
      <c r="H934" s="89">
        <v>43635.0</v>
      </c>
      <c r="I934" s="57">
        <v>9.812094</v>
      </c>
      <c r="J934" s="16">
        <f t="shared" si="2"/>
        <v>-0.01188565697</v>
      </c>
      <c r="N934" s="89">
        <v>43635.0</v>
      </c>
      <c r="O934" s="57">
        <v>27.56596</v>
      </c>
      <c r="P934" s="16">
        <f t="shared" si="3"/>
        <v>0.01573683218</v>
      </c>
      <c r="T934" s="89">
        <v>43635.0</v>
      </c>
      <c r="U934" s="57">
        <v>4.558665</v>
      </c>
      <c r="V934" s="16">
        <f t="shared" si="4"/>
        <v>-0.0058137671</v>
      </c>
      <c r="Z934" s="89">
        <v>43635.0</v>
      </c>
      <c r="AA934" s="57">
        <v>3.510743</v>
      </c>
      <c r="AB934" s="16">
        <f t="shared" si="5"/>
        <v>-0.009346013278</v>
      </c>
      <c r="AF934" s="89">
        <v>43635.0</v>
      </c>
      <c r="AG934" s="57">
        <v>16.51192</v>
      </c>
      <c r="AH934" s="16">
        <f t="shared" si="6"/>
        <v>0.01967226073</v>
      </c>
      <c r="AL934" s="89">
        <v>43635.0</v>
      </c>
      <c r="AM934" s="57">
        <v>17.88528</v>
      </c>
      <c r="AN934" s="16">
        <f t="shared" si="7"/>
        <v>0.008434405428</v>
      </c>
      <c r="AR934" s="89">
        <v>43635.0</v>
      </c>
      <c r="AS934" s="57">
        <v>4.443281</v>
      </c>
      <c r="AT934" s="16">
        <f t="shared" si="8"/>
        <v>0.01663208323</v>
      </c>
      <c r="AX934" s="89">
        <v>43635.0</v>
      </c>
      <c r="AY934" s="57">
        <v>0.31954</v>
      </c>
      <c r="AZ934" s="16">
        <f t="shared" si="9"/>
        <v>-0.006343678089</v>
      </c>
      <c r="BD934" s="89">
        <v>43635.0</v>
      </c>
      <c r="BE934" s="57">
        <v>0.829079</v>
      </c>
      <c r="BF934" s="16">
        <f t="shared" si="10"/>
        <v>0</v>
      </c>
    </row>
    <row r="935" ht="15.75" customHeight="1">
      <c r="B935" s="89">
        <v>43636.0</v>
      </c>
      <c r="C935" s="57">
        <v>11.64972</v>
      </c>
      <c r="D935" s="16">
        <f t="shared" si="1"/>
        <v>-0.02936228819</v>
      </c>
      <c r="H935" s="89">
        <v>43636.0</v>
      </c>
      <c r="I935" s="57">
        <v>9.812094</v>
      </c>
      <c r="J935" s="16">
        <f t="shared" si="2"/>
        <v>0</v>
      </c>
      <c r="N935" s="89">
        <v>43636.0</v>
      </c>
      <c r="O935" s="57">
        <v>27.29418</v>
      </c>
      <c r="P935" s="16">
        <f t="shared" si="3"/>
        <v>-0.009859261205</v>
      </c>
      <c r="T935" s="89">
        <v>43636.0</v>
      </c>
      <c r="U935" s="57">
        <v>4.505347</v>
      </c>
      <c r="V935" s="16">
        <f t="shared" si="4"/>
        <v>-0.01169596801</v>
      </c>
      <c r="Z935" s="89">
        <v>43636.0</v>
      </c>
      <c r="AA935" s="57">
        <v>3.464375</v>
      </c>
      <c r="AB935" s="16">
        <f t="shared" si="5"/>
        <v>-0.01320746064</v>
      </c>
      <c r="AF935" s="89">
        <v>43636.0</v>
      </c>
      <c r="AG935" s="57">
        <v>17.0517</v>
      </c>
      <c r="AH935" s="16">
        <f t="shared" si="6"/>
        <v>0.03269032311</v>
      </c>
      <c r="AL935" s="89">
        <v>43636.0</v>
      </c>
      <c r="AM935" s="57">
        <v>18.31746</v>
      </c>
      <c r="AN935" s="16">
        <f t="shared" si="7"/>
        <v>0.02416400526</v>
      </c>
      <c r="AR935" s="89">
        <v>43636.0</v>
      </c>
      <c r="AS935" s="57">
        <v>4.434194</v>
      </c>
      <c r="AT935" s="16">
        <f t="shared" si="8"/>
        <v>-0.002045110359</v>
      </c>
      <c r="AX935" s="89">
        <v>43636.0</v>
      </c>
      <c r="AY935" s="57">
        <v>0.315121</v>
      </c>
      <c r="AZ935" s="16">
        <f t="shared" si="9"/>
        <v>-0.01382925455</v>
      </c>
      <c r="BD935" s="89">
        <v>43636.0</v>
      </c>
      <c r="BE935" s="57">
        <v>0.837288</v>
      </c>
      <c r="BF935" s="16">
        <f t="shared" si="10"/>
        <v>0.009901348364</v>
      </c>
    </row>
    <row r="936" ht="15.75" customHeight="1">
      <c r="B936" s="89">
        <v>43637.0</v>
      </c>
      <c r="C936" s="57">
        <v>11.5591</v>
      </c>
      <c r="D936" s="16">
        <f t="shared" si="1"/>
        <v>-0.007778727729</v>
      </c>
      <c r="H936" s="89">
        <v>43637.0</v>
      </c>
      <c r="I936" s="57">
        <v>9.859303</v>
      </c>
      <c r="J936" s="16">
        <f t="shared" si="2"/>
        <v>0.004811307352</v>
      </c>
      <c r="N936" s="89">
        <v>43637.0</v>
      </c>
      <c r="O936" s="57">
        <v>26.90593</v>
      </c>
      <c r="P936" s="16">
        <f t="shared" si="3"/>
        <v>-0.01422464423</v>
      </c>
      <c r="T936" s="89">
        <v>43637.0</v>
      </c>
      <c r="U936" s="57">
        <v>4.532005</v>
      </c>
      <c r="V936" s="16">
        <f t="shared" si="4"/>
        <v>0.005916969326</v>
      </c>
      <c r="Z936" s="89">
        <v>43637.0</v>
      </c>
      <c r="AA936" s="57">
        <v>3.444503</v>
      </c>
      <c r="AB936" s="16">
        <f t="shared" si="5"/>
        <v>-0.005736099585</v>
      </c>
      <c r="AF936" s="89">
        <v>43637.0</v>
      </c>
      <c r="AG936" s="57">
        <v>17.10479</v>
      </c>
      <c r="AH936" s="16">
        <f t="shared" si="6"/>
        <v>0.003113472557</v>
      </c>
      <c r="AL936" s="89">
        <v>43637.0</v>
      </c>
      <c r="AM936" s="57">
        <v>18.28421</v>
      </c>
      <c r="AN936" s="16">
        <f t="shared" si="7"/>
        <v>-0.001815208004</v>
      </c>
      <c r="AR936" s="89">
        <v>43637.0</v>
      </c>
      <c r="AS936" s="57">
        <v>4.388762</v>
      </c>
      <c r="AT936" s="16">
        <f t="shared" si="8"/>
        <v>-0.01024583047</v>
      </c>
      <c r="AX936" s="89">
        <v>43637.0</v>
      </c>
      <c r="AY936" s="57">
        <v>0.309002</v>
      </c>
      <c r="AZ936" s="16">
        <f t="shared" si="9"/>
        <v>-0.01941793787</v>
      </c>
      <c r="BD936" s="89">
        <v>43637.0</v>
      </c>
      <c r="BE936" s="57">
        <v>0.82087</v>
      </c>
      <c r="BF936" s="16">
        <f t="shared" si="10"/>
        <v>-0.01960854569</v>
      </c>
    </row>
    <row r="937" ht="15.75" customHeight="1">
      <c r="B937" s="89">
        <v>43640.0</v>
      </c>
      <c r="C937" s="57">
        <v>11.41813</v>
      </c>
      <c r="D937" s="16">
        <f t="shared" si="1"/>
        <v>-0.01219558616</v>
      </c>
      <c r="H937" s="89">
        <v>43640.0</v>
      </c>
      <c r="I937" s="57">
        <v>10.15831</v>
      </c>
      <c r="J937" s="16">
        <f t="shared" si="2"/>
        <v>0.03032739738</v>
      </c>
      <c r="N937" s="89">
        <v>43640.0</v>
      </c>
      <c r="O937" s="57">
        <v>27.89597</v>
      </c>
      <c r="P937" s="16">
        <f t="shared" si="3"/>
        <v>0.03679634935</v>
      </c>
      <c r="T937" s="89">
        <v>43640.0</v>
      </c>
      <c r="U937" s="57">
        <v>4.523119</v>
      </c>
      <c r="V937" s="16">
        <f t="shared" si="4"/>
        <v>-0.001960721579</v>
      </c>
      <c r="Z937" s="89">
        <v>43640.0</v>
      </c>
      <c r="AA937" s="57">
        <v>3.437879</v>
      </c>
      <c r="AB937" s="16">
        <f t="shared" si="5"/>
        <v>-0.001923064082</v>
      </c>
      <c r="AF937" s="89">
        <v>43640.0</v>
      </c>
      <c r="AG937" s="57">
        <v>17.20213</v>
      </c>
      <c r="AH937" s="16">
        <f t="shared" si="6"/>
        <v>0.00569080357</v>
      </c>
      <c r="AL937" s="89">
        <v>43640.0</v>
      </c>
      <c r="AM937" s="57">
        <v>18.60003</v>
      </c>
      <c r="AN937" s="16">
        <f t="shared" si="7"/>
        <v>0.01727282721</v>
      </c>
      <c r="AR937" s="89">
        <v>43640.0</v>
      </c>
      <c r="AS937" s="57">
        <v>4.434194</v>
      </c>
      <c r="AT937" s="16">
        <f t="shared" si="8"/>
        <v>0.01035189422</v>
      </c>
      <c r="AX937" s="89">
        <v>43640.0</v>
      </c>
      <c r="AY937" s="57">
        <v>0.311721</v>
      </c>
      <c r="AZ937" s="16">
        <f t="shared" si="9"/>
        <v>0.008799295797</v>
      </c>
      <c r="BD937" s="89">
        <v>43640.0</v>
      </c>
      <c r="BE937" s="57">
        <v>0.829079</v>
      </c>
      <c r="BF937" s="16">
        <f t="shared" si="10"/>
        <v>0.01000036547</v>
      </c>
    </row>
    <row r="938" ht="15.75" customHeight="1">
      <c r="B938" s="89">
        <v>43641.0</v>
      </c>
      <c r="C938" s="57">
        <v>11.53896</v>
      </c>
      <c r="D938" s="16">
        <f t="shared" si="1"/>
        <v>0.01058229325</v>
      </c>
      <c r="H938" s="89">
        <v>43641.0</v>
      </c>
      <c r="I938" s="57">
        <v>10.05602</v>
      </c>
      <c r="J938" s="16">
        <f t="shared" si="2"/>
        <v>-0.01006958835</v>
      </c>
      <c r="N938" s="89">
        <v>43641.0</v>
      </c>
      <c r="O938" s="57">
        <v>29.19662</v>
      </c>
      <c r="P938" s="16">
        <f t="shared" si="3"/>
        <v>0.04662501429</v>
      </c>
      <c r="T938" s="89">
        <v>43641.0</v>
      </c>
      <c r="U938" s="57">
        <v>4.567551</v>
      </c>
      <c r="V938" s="16">
        <f t="shared" si="4"/>
        <v>0.009823309977</v>
      </c>
      <c r="Z938" s="89">
        <v>43641.0</v>
      </c>
      <c r="AA938" s="57">
        <v>3.437879</v>
      </c>
      <c r="AB938" s="16">
        <f t="shared" si="5"/>
        <v>0</v>
      </c>
      <c r="AF938" s="89">
        <v>43641.0</v>
      </c>
      <c r="AG938" s="57">
        <v>17.29062</v>
      </c>
      <c r="AH938" s="16">
        <f t="shared" si="6"/>
        <v>0.005144130407</v>
      </c>
      <c r="AL938" s="89">
        <v>43641.0</v>
      </c>
      <c r="AM938" s="57">
        <v>18.94909</v>
      </c>
      <c r="AN938" s="16">
        <f t="shared" si="7"/>
        <v>0.0187666364</v>
      </c>
      <c r="AR938" s="89">
        <v>43641.0</v>
      </c>
      <c r="AS938" s="57">
        <v>4.479627</v>
      </c>
      <c r="AT938" s="16">
        <f t="shared" si="8"/>
        <v>0.01024605599</v>
      </c>
      <c r="AX938" s="89">
        <v>43641.0</v>
      </c>
      <c r="AY938" s="57">
        <v>0.309342</v>
      </c>
      <c r="AZ938" s="16">
        <f t="shared" si="9"/>
        <v>-0.007631824612</v>
      </c>
      <c r="BD938" s="89">
        <v>43641.0</v>
      </c>
      <c r="BE938" s="57">
        <v>0.82087</v>
      </c>
      <c r="BF938" s="16">
        <f t="shared" si="10"/>
        <v>-0.009901348364</v>
      </c>
    </row>
    <row r="939" ht="15.75" customHeight="1">
      <c r="B939" s="89">
        <v>43642.0</v>
      </c>
      <c r="C939" s="57">
        <v>11.4282</v>
      </c>
      <c r="D939" s="16">
        <f t="shared" si="1"/>
        <v>-0.009598785332</v>
      </c>
      <c r="H939" s="89">
        <v>43642.0</v>
      </c>
      <c r="I939" s="57">
        <v>9.922253</v>
      </c>
      <c r="J939" s="16">
        <f t="shared" si="2"/>
        <v>-0.01330218118</v>
      </c>
      <c r="N939" s="89">
        <v>43642.0</v>
      </c>
      <c r="O939" s="57">
        <v>29.3325</v>
      </c>
      <c r="P939" s="16">
        <f t="shared" si="3"/>
        <v>0.00465396337</v>
      </c>
      <c r="T939" s="89">
        <v>43642.0</v>
      </c>
      <c r="U939" s="57">
        <v>4.532005</v>
      </c>
      <c r="V939" s="16">
        <f t="shared" si="4"/>
        <v>-0.007782288583</v>
      </c>
      <c r="Z939" s="89">
        <v>43642.0</v>
      </c>
      <c r="AA939" s="57">
        <v>3.497496</v>
      </c>
      <c r="AB939" s="16">
        <f t="shared" si="5"/>
        <v>0.01734121532</v>
      </c>
      <c r="AF939" s="89">
        <v>43642.0</v>
      </c>
      <c r="AG939" s="57">
        <v>16.92782</v>
      </c>
      <c r="AH939" s="16">
        <f t="shared" si="6"/>
        <v>-0.02098247489</v>
      </c>
      <c r="AL939" s="89">
        <v>43642.0</v>
      </c>
      <c r="AM939" s="57">
        <v>18.58341</v>
      </c>
      <c r="AN939" s="16">
        <f t="shared" si="7"/>
        <v>-0.01929802434</v>
      </c>
      <c r="AR939" s="89">
        <v>43642.0</v>
      </c>
      <c r="AS939" s="57">
        <v>4.406936</v>
      </c>
      <c r="AT939" s="16">
        <f t="shared" si="8"/>
        <v>-0.01622702069</v>
      </c>
      <c r="AX939" s="89">
        <v>43642.0</v>
      </c>
      <c r="AY939" s="57">
        <v>0.309682</v>
      </c>
      <c r="AZ939" s="16">
        <f t="shared" si="9"/>
        <v>0.001099107137</v>
      </c>
      <c r="BD939" s="89">
        <v>43642.0</v>
      </c>
      <c r="BE939" s="57">
        <v>0.82087</v>
      </c>
      <c r="BF939" s="16">
        <f t="shared" si="10"/>
        <v>0</v>
      </c>
    </row>
    <row r="940" ht="15.75" customHeight="1">
      <c r="B940" s="89">
        <v>43643.0</v>
      </c>
      <c r="C940" s="57">
        <v>11.46848</v>
      </c>
      <c r="D940" s="16">
        <f t="shared" si="1"/>
        <v>0.00352461455</v>
      </c>
      <c r="H940" s="89">
        <v>43643.0</v>
      </c>
      <c r="I940" s="57">
        <v>9.985201</v>
      </c>
      <c r="J940" s="16">
        <f t="shared" si="2"/>
        <v>0.006344123658</v>
      </c>
      <c r="N940" s="89">
        <v>43643.0</v>
      </c>
      <c r="O940" s="57">
        <v>29.44898</v>
      </c>
      <c r="P940" s="16">
        <f t="shared" si="3"/>
        <v>0.003971021904</v>
      </c>
      <c r="T940" s="89">
        <v>43643.0</v>
      </c>
      <c r="U940" s="57">
        <v>4.6653</v>
      </c>
      <c r="V940" s="16">
        <f t="shared" si="4"/>
        <v>0.02941192695</v>
      </c>
      <c r="Z940" s="89">
        <v>43643.0</v>
      </c>
      <c r="AA940" s="57">
        <v>3.53724</v>
      </c>
      <c r="AB940" s="16">
        <f t="shared" si="5"/>
        <v>0.01136355839</v>
      </c>
      <c r="AF940" s="89">
        <v>43643.0</v>
      </c>
      <c r="AG940" s="57">
        <v>17.0694</v>
      </c>
      <c r="AH940" s="16">
        <f t="shared" si="6"/>
        <v>0.008363746779</v>
      </c>
      <c r="AL940" s="89">
        <v>43643.0</v>
      </c>
      <c r="AM940" s="57">
        <v>18.94909</v>
      </c>
      <c r="AN940" s="16">
        <f t="shared" si="7"/>
        <v>0.01967776635</v>
      </c>
      <c r="AR940" s="89">
        <v>43643.0</v>
      </c>
      <c r="AS940" s="57">
        <v>4.561405</v>
      </c>
      <c r="AT940" s="16">
        <f t="shared" si="8"/>
        <v>0.03505133726</v>
      </c>
      <c r="AX940" s="89">
        <v>43643.0</v>
      </c>
      <c r="AY940" s="57">
        <v>0.313421</v>
      </c>
      <c r="AZ940" s="16">
        <f t="shared" si="9"/>
        <v>0.01207367558</v>
      </c>
      <c r="BD940" s="89">
        <v>43643.0</v>
      </c>
      <c r="BE940" s="57">
        <v>0.82087</v>
      </c>
      <c r="BF940" s="16">
        <f t="shared" si="10"/>
        <v>0</v>
      </c>
    </row>
    <row r="941" ht="15.75" customHeight="1">
      <c r="B941" s="89">
        <v>43644.0</v>
      </c>
      <c r="C941" s="57">
        <v>11.5591</v>
      </c>
      <c r="D941" s="16">
        <f t="shared" si="1"/>
        <v>0.007901657412</v>
      </c>
      <c r="H941" s="89">
        <v>43644.0</v>
      </c>
      <c r="I941" s="57">
        <v>10.04028</v>
      </c>
      <c r="J941" s="16">
        <f t="shared" si="2"/>
        <v>0.005516063222</v>
      </c>
      <c r="N941" s="89">
        <v>43644.0</v>
      </c>
      <c r="O941" s="57">
        <v>29.06073</v>
      </c>
      <c r="P941" s="16">
        <f t="shared" si="3"/>
        <v>-0.01318381825</v>
      </c>
      <c r="T941" s="89">
        <v>43644.0</v>
      </c>
      <c r="U941" s="57">
        <v>4.647528</v>
      </c>
      <c r="V941" s="16">
        <f t="shared" si="4"/>
        <v>-0.003809401325</v>
      </c>
      <c r="Z941" s="89">
        <v>43644.0</v>
      </c>
      <c r="AA941" s="57">
        <v>3.603481</v>
      </c>
      <c r="AB941" s="16">
        <f t="shared" si="5"/>
        <v>0.01872674741</v>
      </c>
      <c r="AF941" s="89">
        <v>43644.0</v>
      </c>
      <c r="AG941" s="57">
        <v>17.21098</v>
      </c>
      <c r="AH941" s="16">
        <f t="shared" si="6"/>
        <v>0.008294374729</v>
      </c>
      <c r="AL941" s="89">
        <v>43644.0</v>
      </c>
      <c r="AM941" s="57">
        <v>18.96572</v>
      </c>
      <c r="AN941" s="16">
        <f t="shared" si="7"/>
        <v>0.0008776147034</v>
      </c>
      <c r="AR941" s="89">
        <v>43644.0</v>
      </c>
      <c r="AS941" s="57">
        <v>4.470541</v>
      </c>
      <c r="AT941" s="16">
        <f t="shared" si="8"/>
        <v>-0.0199201781</v>
      </c>
      <c r="AX941" s="89">
        <v>43644.0</v>
      </c>
      <c r="AY941" s="57">
        <v>0.313761</v>
      </c>
      <c r="AZ941" s="16">
        <f t="shared" si="9"/>
        <v>0.001084802869</v>
      </c>
      <c r="BD941" s="89">
        <v>43644.0</v>
      </c>
      <c r="BE941" s="57">
        <v>0.82087</v>
      </c>
      <c r="BF941" s="16">
        <f t="shared" si="10"/>
        <v>0</v>
      </c>
    </row>
    <row r="942" ht="15.75" customHeight="1">
      <c r="B942" s="89">
        <v>43647.0</v>
      </c>
      <c r="C942" s="57">
        <v>11.83096</v>
      </c>
      <c r="D942" s="16">
        <f t="shared" si="1"/>
        <v>0.02351913211</v>
      </c>
      <c r="H942" s="89">
        <v>43647.0</v>
      </c>
      <c r="I942" s="57">
        <v>10.56748</v>
      </c>
      <c r="J942" s="16">
        <f t="shared" si="2"/>
        <v>0.05250849578</v>
      </c>
      <c r="N942" s="89">
        <v>43647.0</v>
      </c>
      <c r="O942" s="57">
        <v>29.4684</v>
      </c>
      <c r="P942" s="16">
        <f t="shared" si="3"/>
        <v>0.0140282092</v>
      </c>
      <c r="T942" s="89">
        <v>43647.0</v>
      </c>
      <c r="U942" s="57">
        <v>4.674187</v>
      </c>
      <c r="V942" s="16">
        <f t="shared" si="4"/>
        <v>0.0057361677</v>
      </c>
      <c r="Z942" s="89">
        <v>43647.0</v>
      </c>
      <c r="AA942" s="57">
        <v>3.802202</v>
      </c>
      <c r="AB942" s="16">
        <f t="shared" si="5"/>
        <v>0.05514695374</v>
      </c>
      <c r="AF942" s="89">
        <v>43647.0</v>
      </c>
      <c r="AG942" s="57">
        <v>16.69775</v>
      </c>
      <c r="AH942" s="16">
        <f t="shared" si="6"/>
        <v>-0.02981991729</v>
      </c>
      <c r="AL942" s="89">
        <v>43647.0</v>
      </c>
      <c r="AM942" s="57">
        <v>19.39789</v>
      </c>
      <c r="AN942" s="16">
        <f t="shared" si="7"/>
        <v>0.02278690184</v>
      </c>
      <c r="AR942" s="89">
        <v>43647.0</v>
      </c>
      <c r="AS942" s="57">
        <v>4.488714</v>
      </c>
      <c r="AT942" s="16">
        <f t="shared" si="8"/>
        <v>0.004065056108</v>
      </c>
      <c r="AX942" s="89">
        <v>43647.0</v>
      </c>
      <c r="AY942" s="57">
        <v>0.312741</v>
      </c>
      <c r="AZ942" s="16">
        <f t="shared" si="9"/>
        <v>-0.003250882041</v>
      </c>
      <c r="BD942" s="89">
        <v>43647.0</v>
      </c>
      <c r="BE942" s="57">
        <v>0.829079</v>
      </c>
      <c r="BF942" s="16">
        <f t="shared" si="10"/>
        <v>0.01000036547</v>
      </c>
    </row>
    <row r="943" ht="15.75" customHeight="1">
      <c r="B943" s="89">
        <v>43648.0</v>
      </c>
      <c r="C943" s="57">
        <v>11.65979</v>
      </c>
      <c r="D943" s="16">
        <f t="shared" si="1"/>
        <v>-0.01446797217</v>
      </c>
      <c r="H943" s="89">
        <v>43648.0</v>
      </c>
      <c r="I943" s="57">
        <v>10.41797</v>
      </c>
      <c r="J943" s="16">
        <f t="shared" si="2"/>
        <v>-0.01414812235</v>
      </c>
      <c r="N943" s="89">
        <v>43648.0</v>
      </c>
      <c r="O943" s="57">
        <v>30.0896</v>
      </c>
      <c r="P943" s="16">
        <f t="shared" si="3"/>
        <v>0.02108020795</v>
      </c>
      <c r="T943" s="89">
        <v>43648.0</v>
      </c>
      <c r="U943" s="57">
        <v>4.674187</v>
      </c>
      <c r="V943" s="16">
        <f t="shared" si="4"/>
        <v>0</v>
      </c>
      <c r="Z943" s="89">
        <v>43648.0</v>
      </c>
      <c r="AA943" s="57">
        <v>3.861818</v>
      </c>
      <c r="AB943" s="16">
        <f t="shared" si="5"/>
        <v>0.01567933529</v>
      </c>
      <c r="AF943" s="89">
        <v>43648.0</v>
      </c>
      <c r="AG943" s="57">
        <v>17.20213</v>
      </c>
      <c r="AH943" s="16">
        <f t="shared" si="6"/>
        <v>0.03020646494</v>
      </c>
      <c r="AL943" s="89">
        <v>43648.0</v>
      </c>
      <c r="AM943" s="57">
        <v>19.23167</v>
      </c>
      <c r="AN943" s="16">
        <f t="shared" si="7"/>
        <v>-0.008568973223</v>
      </c>
      <c r="AR943" s="89">
        <v>43648.0</v>
      </c>
      <c r="AS943" s="57">
        <v>4.270638</v>
      </c>
      <c r="AT943" s="16">
        <f t="shared" si="8"/>
        <v>-0.04858317995</v>
      </c>
      <c r="AX943" s="89">
        <v>43648.0</v>
      </c>
      <c r="AY943" s="57">
        <v>0.312061</v>
      </c>
      <c r="AZ943" s="16">
        <f t="shared" si="9"/>
        <v>-0.002174323162</v>
      </c>
      <c r="BD943" s="89">
        <v>43648.0</v>
      </c>
      <c r="BE943" s="57">
        <v>0.853705</v>
      </c>
      <c r="BF943" s="16">
        <f t="shared" si="10"/>
        <v>0.02970283893</v>
      </c>
    </row>
    <row r="944" ht="15.75" customHeight="1">
      <c r="B944" s="89">
        <v>43649.0</v>
      </c>
      <c r="C944" s="57">
        <v>11.63965</v>
      </c>
      <c r="D944" s="16">
        <f t="shared" si="1"/>
        <v>-0.001727303837</v>
      </c>
      <c r="H944" s="89">
        <v>43649.0</v>
      </c>
      <c r="I944" s="57">
        <v>10.37076</v>
      </c>
      <c r="J944" s="16">
        <f t="shared" si="2"/>
        <v>-0.004531593007</v>
      </c>
      <c r="N944" s="89">
        <v>43649.0</v>
      </c>
      <c r="O944" s="57">
        <v>29.91488</v>
      </c>
      <c r="P944" s="16">
        <f t="shared" si="3"/>
        <v>-0.00580665745</v>
      </c>
      <c r="T944" s="89">
        <v>43649.0</v>
      </c>
      <c r="U944" s="57">
        <v>4.576437</v>
      </c>
      <c r="V944" s="16">
        <f t="shared" si="4"/>
        <v>-0.02091272771</v>
      </c>
      <c r="Z944" s="89">
        <v>43649.0</v>
      </c>
      <c r="AA944" s="57">
        <v>3.875066</v>
      </c>
      <c r="AB944" s="16">
        <f t="shared" si="5"/>
        <v>0.003430508636</v>
      </c>
      <c r="AF944" s="89">
        <v>43649.0</v>
      </c>
      <c r="AG944" s="57">
        <v>17.38796</v>
      </c>
      <c r="AH944" s="16">
        <f t="shared" si="6"/>
        <v>0.01080273199</v>
      </c>
      <c r="AL944" s="89">
        <v>43649.0</v>
      </c>
      <c r="AM944" s="57">
        <v>19.06545</v>
      </c>
      <c r="AN944" s="16">
        <f t="shared" si="7"/>
        <v>-0.00864303516</v>
      </c>
      <c r="AR944" s="89">
        <v>43649.0</v>
      </c>
      <c r="AS944" s="57">
        <v>4.152514</v>
      </c>
      <c r="AT944" s="16">
        <f t="shared" si="8"/>
        <v>-0.02765956749</v>
      </c>
      <c r="AX944" s="89">
        <v>43649.0</v>
      </c>
      <c r="AY944" s="57">
        <v>0.312741</v>
      </c>
      <c r="AZ944" s="16">
        <f t="shared" si="9"/>
        <v>0.002179061145</v>
      </c>
      <c r="BD944" s="89">
        <v>43649.0</v>
      </c>
      <c r="BE944" s="57">
        <v>0.837288</v>
      </c>
      <c r="BF944" s="16">
        <f t="shared" si="10"/>
        <v>-0.01923029618</v>
      </c>
    </row>
    <row r="945" ht="15.75" customHeight="1">
      <c r="B945" s="89">
        <v>43650.0</v>
      </c>
      <c r="C945" s="57">
        <v>11.63965</v>
      </c>
      <c r="D945" s="16">
        <f t="shared" si="1"/>
        <v>0</v>
      </c>
      <c r="H945" s="89">
        <v>43650.0</v>
      </c>
      <c r="I945" s="57">
        <v>10.4101</v>
      </c>
      <c r="J945" s="16">
        <f t="shared" si="2"/>
        <v>0.003793357478</v>
      </c>
      <c r="N945" s="89">
        <v>43650.0</v>
      </c>
      <c r="O945" s="57">
        <v>29.74017</v>
      </c>
      <c r="P945" s="16">
        <f t="shared" si="3"/>
        <v>-0.005840237367</v>
      </c>
      <c r="T945" s="89">
        <v>43650.0</v>
      </c>
      <c r="U945" s="57">
        <v>4.59421</v>
      </c>
      <c r="V945" s="16">
        <f t="shared" si="4"/>
        <v>0.003883588914</v>
      </c>
      <c r="Z945" s="89">
        <v>43650.0</v>
      </c>
      <c r="AA945" s="57">
        <v>3.901562</v>
      </c>
      <c r="AB945" s="16">
        <f t="shared" si="5"/>
        <v>0.00683756096</v>
      </c>
      <c r="AF945" s="89">
        <v>43650.0</v>
      </c>
      <c r="AG945" s="57">
        <v>17.29947</v>
      </c>
      <c r="AH945" s="16">
        <f t="shared" si="6"/>
        <v>-0.005089153644</v>
      </c>
      <c r="AL945" s="89">
        <v>43650.0</v>
      </c>
      <c r="AM945" s="57">
        <v>18.93247</v>
      </c>
      <c r="AN945" s="16">
        <f t="shared" si="7"/>
        <v>-0.006974920602</v>
      </c>
      <c r="AR945" s="89">
        <v>43650.0</v>
      </c>
      <c r="AS945" s="57">
        <v>4.152514</v>
      </c>
      <c r="AT945" s="16">
        <f t="shared" si="8"/>
        <v>0</v>
      </c>
      <c r="AX945" s="89">
        <v>43650.0</v>
      </c>
      <c r="AY945" s="57">
        <v>0.311041</v>
      </c>
      <c r="AZ945" s="16">
        <f t="shared" si="9"/>
        <v>-0.005435807905</v>
      </c>
      <c r="BD945" s="89">
        <v>43650.0</v>
      </c>
      <c r="BE945" s="57">
        <v>0.812661</v>
      </c>
      <c r="BF945" s="16">
        <f t="shared" si="10"/>
        <v>-0.02941281853</v>
      </c>
    </row>
    <row r="946" ht="15.75" customHeight="1">
      <c r="B946" s="89">
        <v>43651.0</v>
      </c>
      <c r="C946" s="57">
        <v>11.53896</v>
      </c>
      <c r="D946" s="16">
        <f t="shared" si="1"/>
        <v>-0.008650603755</v>
      </c>
      <c r="H946" s="89">
        <v>43651.0</v>
      </c>
      <c r="I946" s="57">
        <v>10.1111</v>
      </c>
      <c r="J946" s="16">
        <f t="shared" si="2"/>
        <v>-0.02872210642</v>
      </c>
      <c r="N946" s="89">
        <v>43651.0</v>
      </c>
      <c r="O946" s="57">
        <v>31.02141</v>
      </c>
      <c r="P946" s="16">
        <f t="shared" si="3"/>
        <v>0.04308112563</v>
      </c>
      <c r="T946" s="89">
        <v>43651.0</v>
      </c>
      <c r="U946" s="57">
        <v>4.514233</v>
      </c>
      <c r="V946" s="16">
        <f t="shared" si="4"/>
        <v>-0.01740821599</v>
      </c>
      <c r="Z946" s="89">
        <v>43651.0</v>
      </c>
      <c r="AA946" s="57">
        <v>3.868442</v>
      </c>
      <c r="AB946" s="16">
        <f t="shared" si="5"/>
        <v>-0.008488907776</v>
      </c>
      <c r="AF946" s="89">
        <v>43651.0</v>
      </c>
      <c r="AG946" s="57">
        <v>17.25522</v>
      </c>
      <c r="AH946" s="16">
        <f t="shared" si="6"/>
        <v>-0.002557881831</v>
      </c>
      <c r="AL946" s="89">
        <v>43651.0</v>
      </c>
      <c r="AM946" s="57">
        <v>18.71638</v>
      </c>
      <c r="AN946" s="16">
        <f t="shared" si="7"/>
        <v>-0.01141372468</v>
      </c>
      <c r="AR946" s="89">
        <v>43651.0</v>
      </c>
      <c r="AS946" s="57">
        <v>4.052563</v>
      </c>
      <c r="AT946" s="16">
        <f t="shared" si="8"/>
        <v>-0.02406999712</v>
      </c>
      <c r="AX946" s="89">
        <v>43651.0</v>
      </c>
      <c r="AY946" s="57">
        <v>0.308322</v>
      </c>
      <c r="AZ946" s="16">
        <f t="shared" si="9"/>
        <v>-0.008741612842</v>
      </c>
      <c r="BD946" s="89">
        <v>43651.0</v>
      </c>
      <c r="BE946" s="57">
        <v>0.82087</v>
      </c>
      <c r="BF946" s="16">
        <f t="shared" si="10"/>
        <v>0.01010138299</v>
      </c>
    </row>
    <row r="947" ht="15.75" customHeight="1">
      <c r="B947" s="89">
        <v>43654.0</v>
      </c>
      <c r="C947" s="57">
        <v>11.4282</v>
      </c>
      <c r="D947" s="16">
        <f t="shared" si="1"/>
        <v>-0.009598785332</v>
      </c>
      <c r="H947" s="89">
        <v>43654.0</v>
      </c>
      <c r="I947" s="57">
        <v>9.93799</v>
      </c>
      <c r="J947" s="16">
        <f t="shared" si="2"/>
        <v>-0.01712078804</v>
      </c>
      <c r="N947" s="89">
        <v>43654.0</v>
      </c>
      <c r="O947" s="57">
        <v>32.49677</v>
      </c>
      <c r="P947" s="16">
        <f t="shared" si="3"/>
        <v>0.04755941139</v>
      </c>
      <c r="T947" s="89">
        <v>43654.0</v>
      </c>
      <c r="U947" s="57">
        <v>4.389825</v>
      </c>
      <c r="V947" s="16">
        <f t="shared" si="4"/>
        <v>-0.02755905599</v>
      </c>
      <c r="Z947" s="89">
        <v>43654.0</v>
      </c>
      <c r="AA947" s="57">
        <v>3.88169</v>
      </c>
      <c r="AB947" s="16">
        <f t="shared" si="5"/>
        <v>0.003424634517</v>
      </c>
      <c r="AF947" s="89">
        <v>43654.0</v>
      </c>
      <c r="AG947" s="57">
        <v>17.04285</v>
      </c>
      <c r="AH947" s="16">
        <f t="shared" si="6"/>
        <v>-0.01230757997</v>
      </c>
      <c r="AL947" s="89">
        <v>43654.0</v>
      </c>
      <c r="AM947" s="57">
        <v>18.51692</v>
      </c>
      <c r="AN947" s="16">
        <f t="shared" si="7"/>
        <v>-0.01065697533</v>
      </c>
      <c r="AR947" s="89">
        <v>43654.0</v>
      </c>
      <c r="AS947" s="57">
        <v>4.170687</v>
      </c>
      <c r="AT947" s="16">
        <f t="shared" si="8"/>
        <v>0.02914797376</v>
      </c>
      <c r="AX947" s="89">
        <v>43654.0</v>
      </c>
      <c r="AY947" s="57">
        <v>0.304243</v>
      </c>
      <c r="AZ947" s="16">
        <f t="shared" si="9"/>
        <v>-0.01322967547</v>
      </c>
      <c r="BD947" s="89">
        <v>43654.0</v>
      </c>
      <c r="BE947" s="57">
        <v>0.812661</v>
      </c>
      <c r="BF947" s="16">
        <f t="shared" si="10"/>
        <v>-0.01000036547</v>
      </c>
    </row>
    <row r="948" ht="15.75" customHeight="1">
      <c r="B948" s="89">
        <v>43655.0</v>
      </c>
      <c r="C948" s="57">
        <v>11.62958</v>
      </c>
      <c r="D948" s="16">
        <f t="shared" si="1"/>
        <v>0.01762132269</v>
      </c>
      <c r="H948" s="89">
        <v>43655.0</v>
      </c>
      <c r="I948" s="57">
        <v>10.04028</v>
      </c>
      <c r="J948" s="16">
        <f t="shared" si="2"/>
        <v>0.01029282581</v>
      </c>
      <c r="N948" s="89">
        <v>43655.0</v>
      </c>
      <c r="O948" s="57">
        <v>31.73968</v>
      </c>
      <c r="P948" s="16">
        <f t="shared" si="3"/>
        <v>-0.02329739233</v>
      </c>
      <c r="T948" s="89">
        <v>43655.0</v>
      </c>
      <c r="U948" s="57">
        <v>4.229873</v>
      </c>
      <c r="V948" s="16">
        <f t="shared" si="4"/>
        <v>-0.03643698781</v>
      </c>
      <c r="Z948" s="89">
        <v>43655.0</v>
      </c>
      <c r="AA948" s="57">
        <v>3.954554</v>
      </c>
      <c r="AB948" s="16">
        <f t="shared" si="5"/>
        <v>0.01877120533</v>
      </c>
      <c r="AF948" s="89">
        <v>43655.0</v>
      </c>
      <c r="AG948" s="57">
        <v>16.69775</v>
      </c>
      <c r="AH948" s="16">
        <f t="shared" si="6"/>
        <v>-0.02024896071</v>
      </c>
      <c r="AL948" s="89">
        <v>43655.0</v>
      </c>
      <c r="AM948" s="57">
        <v>18.25097</v>
      </c>
      <c r="AN948" s="16">
        <f t="shared" si="7"/>
        <v>-0.01436253977</v>
      </c>
      <c r="AR948" s="89">
        <v>43655.0</v>
      </c>
      <c r="AS948" s="57">
        <v>3.970785</v>
      </c>
      <c r="AT948" s="16">
        <f t="shared" si="8"/>
        <v>-0.04793023308</v>
      </c>
      <c r="AX948" s="89">
        <v>43655.0</v>
      </c>
      <c r="AY948" s="57">
        <v>0.295064</v>
      </c>
      <c r="AZ948" s="16">
        <f t="shared" si="9"/>
        <v>-0.03016996283</v>
      </c>
      <c r="BD948" s="89">
        <v>43655.0</v>
      </c>
      <c r="BE948" s="57">
        <v>0.804452</v>
      </c>
      <c r="BF948" s="16">
        <f t="shared" si="10"/>
        <v>-0.01010138299</v>
      </c>
    </row>
    <row r="949" ht="15.75" customHeight="1">
      <c r="B949" s="89">
        <v>43656.0</v>
      </c>
      <c r="C949" s="57">
        <v>11.79068</v>
      </c>
      <c r="D949" s="16">
        <f t="shared" si="1"/>
        <v>0.01385260689</v>
      </c>
      <c r="H949" s="89">
        <v>43656.0</v>
      </c>
      <c r="I949" s="57">
        <v>10.28421</v>
      </c>
      <c r="J949" s="16">
        <f t="shared" si="2"/>
        <v>0.02429513918</v>
      </c>
      <c r="N949" s="89">
        <v>43656.0</v>
      </c>
      <c r="O949" s="57">
        <v>31.9338</v>
      </c>
      <c r="P949" s="16">
        <f t="shared" si="3"/>
        <v>0.00611600369</v>
      </c>
      <c r="T949" s="89">
        <v>43656.0</v>
      </c>
      <c r="U949" s="57">
        <v>4.265418</v>
      </c>
      <c r="V949" s="16">
        <f t="shared" si="4"/>
        <v>0.008403325584</v>
      </c>
      <c r="Z949" s="89">
        <v>43656.0</v>
      </c>
      <c r="AA949" s="57">
        <v>4.034043</v>
      </c>
      <c r="AB949" s="16">
        <f t="shared" si="5"/>
        <v>0.02010062323</v>
      </c>
      <c r="AF949" s="89">
        <v>43656.0</v>
      </c>
      <c r="AG949" s="57">
        <v>17.42335</v>
      </c>
      <c r="AH949" s="16">
        <f t="shared" si="6"/>
        <v>0.04345495651</v>
      </c>
      <c r="AL949" s="89">
        <v>43656.0</v>
      </c>
      <c r="AM949" s="57">
        <v>19.46437</v>
      </c>
      <c r="AN949" s="16">
        <f t="shared" si="7"/>
        <v>0.06648413756</v>
      </c>
      <c r="AR949" s="89">
        <v>43656.0</v>
      </c>
      <c r="AS949" s="57">
        <v>4.03439</v>
      </c>
      <c r="AT949" s="16">
        <f t="shared" si="8"/>
        <v>0.01601824324</v>
      </c>
      <c r="AX949" s="89">
        <v>43656.0</v>
      </c>
      <c r="AY949" s="57">
        <v>0.299483</v>
      </c>
      <c r="AZ949" s="16">
        <f t="shared" si="9"/>
        <v>0.0149764119</v>
      </c>
      <c r="BD949" s="89">
        <v>43656.0</v>
      </c>
      <c r="BE949" s="57">
        <v>0.804452</v>
      </c>
      <c r="BF949" s="16">
        <f t="shared" si="10"/>
        <v>0</v>
      </c>
    </row>
    <row r="950" ht="15.75" customHeight="1">
      <c r="B950" s="89">
        <v>43657.0</v>
      </c>
      <c r="C950" s="57">
        <v>12.19344</v>
      </c>
      <c r="D950" s="16">
        <f t="shared" si="1"/>
        <v>0.03415918335</v>
      </c>
      <c r="H950" s="89">
        <v>43657.0</v>
      </c>
      <c r="I950" s="57">
        <v>10.55174</v>
      </c>
      <c r="J950" s="16">
        <f t="shared" si="2"/>
        <v>0.02601366561</v>
      </c>
      <c r="N950" s="89">
        <v>43657.0</v>
      </c>
      <c r="O950" s="57">
        <v>31.81733</v>
      </c>
      <c r="P950" s="16">
        <f t="shared" si="3"/>
        <v>-0.003647232713</v>
      </c>
      <c r="T950" s="89">
        <v>43657.0</v>
      </c>
      <c r="U950" s="57">
        <v>4.247644</v>
      </c>
      <c r="V950" s="16">
        <f t="shared" si="4"/>
        <v>-0.004167000749</v>
      </c>
      <c r="Z950" s="89">
        <v>43657.0</v>
      </c>
      <c r="AA950" s="57">
        <v>4.040667</v>
      </c>
      <c r="AB950" s="16">
        <f t="shared" si="5"/>
        <v>0.001642025135</v>
      </c>
      <c r="AF950" s="89">
        <v>43657.0</v>
      </c>
      <c r="AG950" s="57">
        <v>17.67997</v>
      </c>
      <c r="AH950" s="16">
        <f t="shared" si="6"/>
        <v>0.01472851088</v>
      </c>
      <c r="AL950" s="89">
        <v>43657.0</v>
      </c>
      <c r="AM950" s="57">
        <v>19.79681</v>
      </c>
      <c r="AN950" s="16">
        <f t="shared" si="7"/>
        <v>0.01707941228</v>
      </c>
      <c r="AR950" s="89">
        <v>43657.0</v>
      </c>
      <c r="AS950" s="57">
        <v>4.234292</v>
      </c>
      <c r="AT950" s="16">
        <f t="shared" si="8"/>
        <v>0.04954949819</v>
      </c>
      <c r="AX950" s="89">
        <v>43657.0</v>
      </c>
      <c r="AY950" s="57">
        <v>0.301523</v>
      </c>
      <c r="AZ950" s="16">
        <f t="shared" si="9"/>
        <v>0.006811738897</v>
      </c>
      <c r="BD950" s="89">
        <v>43657.0</v>
      </c>
      <c r="BE950" s="57">
        <v>0.804452</v>
      </c>
      <c r="BF950" s="16">
        <f t="shared" si="10"/>
        <v>0</v>
      </c>
    </row>
    <row r="951" ht="15.75" customHeight="1">
      <c r="B951" s="89">
        <v>43658.0</v>
      </c>
      <c r="C951" s="57">
        <v>12.47537</v>
      </c>
      <c r="D951" s="16">
        <f t="shared" si="1"/>
        <v>0.02312144891</v>
      </c>
      <c r="H951" s="89">
        <v>43658.0</v>
      </c>
      <c r="I951" s="57">
        <v>10.46518</v>
      </c>
      <c r="J951" s="16">
        <f t="shared" si="2"/>
        <v>-0.008203386361</v>
      </c>
      <c r="N951" s="89">
        <v>43658.0</v>
      </c>
      <c r="O951" s="57">
        <v>31.35142</v>
      </c>
      <c r="P951" s="16">
        <f t="shared" si="3"/>
        <v>-0.01464327774</v>
      </c>
      <c r="T951" s="89">
        <v>43658.0</v>
      </c>
      <c r="U951" s="57">
        <v>4.194327</v>
      </c>
      <c r="V951" s="16">
        <f t="shared" si="4"/>
        <v>-0.01255213478</v>
      </c>
      <c r="Z951" s="89">
        <v>43658.0</v>
      </c>
      <c r="AA951" s="57">
        <v>4.047291</v>
      </c>
      <c r="AB951" s="16">
        <f t="shared" si="5"/>
        <v>0.001639333308</v>
      </c>
      <c r="AF951" s="89">
        <v>43658.0</v>
      </c>
      <c r="AG951" s="57">
        <v>17.45875</v>
      </c>
      <c r="AH951" s="16">
        <f t="shared" si="6"/>
        <v>-0.01251246467</v>
      </c>
      <c r="AL951" s="89">
        <v>43658.0</v>
      </c>
      <c r="AM951" s="57">
        <v>19.04882</v>
      </c>
      <c r="AN951" s="16">
        <f t="shared" si="7"/>
        <v>-0.03778336005</v>
      </c>
      <c r="AR951" s="89">
        <v>43658.0</v>
      </c>
      <c r="AS951" s="57">
        <v>4.052563</v>
      </c>
      <c r="AT951" s="16">
        <f t="shared" si="8"/>
        <v>-0.04291839108</v>
      </c>
      <c r="AX951" s="89">
        <v>43658.0</v>
      </c>
      <c r="AY951" s="57">
        <v>0.291665</v>
      </c>
      <c r="AZ951" s="16">
        <f t="shared" si="9"/>
        <v>-0.03269402334</v>
      </c>
      <c r="BD951" s="89">
        <v>43658.0</v>
      </c>
      <c r="BE951" s="57">
        <v>0.779827</v>
      </c>
      <c r="BF951" s="16">
        <f t="shared" si="10"/>
        <v>-0.03061090034</v>
      </c>
    </row>
    <row r="952" ht="15.75" customHeight="1">
      <c r="B952" s="89">
        <v>43661.0</v>
      </c>
      <c r="C952" s="57">
        <v>12.47537</v>
      </c>
      <c r="D952" s="16">
        <f t="shared" si="1"/>
        <v>0</v>
      </c>
      <c r="H952" s="89">
        <v>43661.0</v>
      </c>
      <c r="I952" s="57">
        <v>10.46518</v>
      </c>
      <c r="J952" s="16">
        <f t="shared" si="2"/>
        <v>0</v>
      </c>
      <c r="N952" s="89">
        <v>43661.0</v>
      </c>
      <c r="O952" s="57">
        <v>31.35142</v>
      </c>
      <c r="P952" s="16">
        <f t="shared" si="3"/>
        <v>0</v>
      </c>
      <c r="T952" s="89">
        <v>43661.0</v>
      </c>
      <c r="U952" s="57">
        <v>4.194327</v>
      </c>
      <c r="V952" s="16">
        <f t="shared" si="4"/>
        <v>0</v>
      </c>
      <c r="Z952" s="89">
        <v>43661.0</v>
      </c>
      <c r="AA952" s="57">
        <v>4.047291</v>
      </c>
      <c r="AB952" s="16">
        <f t="shared" si="5"/>
        <v>0</v>
      </c>
      <c r="AF952" s="89">
        <v>43661.0</v>
      </c>
      <c r="AG952" s="57">
        <v>17.45875</v>
      </c>
      <c r="AH952" s="16">
        <f t="shared" si="6"/>
        <v>0</v>
      </c>
      <c r="AL952" s="89">
        <v>43661.0</v>
      </c>
      <c r="AM952" s="57">
        <v>19.04882</v>
      </c>
      <c r="AN952" s="16">
        <f t="shared" si="7"/>
        <v>0</v>
      </c>
      <c r="AR952" s="89">
        <v>43661.0</v>
      </c>
      <c r="AS952" s="57">
        <v>4.052563</v>
      </c>
      <c r="AT952" s="16">
        <f t="shared" si="8"/>
        <v>0</v>
      </c>
      <c r="AX952" s="89">
        <v>43661.0</v>
      </c>
      <c r="AY952" s="57">
        <v>0.291665</v>
      </c>
      <c r="AZ952" s="16">
        <f t="shared" si="9"/>
        <v>0</v>
      </c>
      <c r="BD952" s="89">
        <v>43661.0</v>
      </c>
      <c r="BE952" s="57">
        <v>0.779827</v>
      </c>
      <c r="BF952" s="16">
        <f t="shared" si="10"/>
        <v>0</v>
      </c>
    </row>
    <row r="953" ht="15.75" customHeight="1">
      <c r="B953" s="89">
        <v>43662.0</v>
      </c>
      <c r="C953" s="57">
        <v>12.6264</v>
      </c>
      <c r="D953" s="16">
        <f t="shared" si="1"/>
        <v>0.01210625416</v>
      </c>
      <c r="H953" s="89">
        <v>43662.0</v>
      </c>
      <c r="I953" s="57">
        <v>10.46518</v>
      </c>
      <c r="J953" s="16">
        <f t="shared" si="2"/>
        <v>0</v>
      </c>
      <c r="N953" s="89">
        <v>43662.0</v>
      </c>
      <c r="O953" s="57">
        <v>31.73968</v>
      </c>
      <c r="P953" s="16">
        <f t="shared" si="3"/>
        <v>0.01238412806</v>
      </c>
      <c r="T953" s="89">
        <v>43662.0</v>
      </c>
      <c r="U953" s="57">
        <v>4.345394</v>
      </c>
      <c r="V953" s="16">
        <f t="shared" si="4"/>
        <v>0.03601698199</v>
      </c>
      <c r="Z953" s="89">
        <v>43662.0</v>
      </c>
      <c r="AA953" s="57">
        <v>4.073787</v>
      </c>
      <c r="AB953" s="16">
        <f t="shared" si="5"/>
        <v>0.006546601171</v>
      </c>
      <c r="AF953" s="89">
        <v>43662.0</v>
      </c>
      <c r="AG953" s="57">
        <v>17.78615</v>
      </c>
      <c r="AH953" s="16">
        <f t="shared" si="6"/>
        <v>0.0187527744</v>
      </c>
      <c r="AL953" s="89">
        <v>43662.0</v>
      </c>
      <c r="AM953" s="57">
        <v>19.481</v>
      </c>
      <c r="AN953" s="16">
        <f t="shared" si="7"/>
        <v>0.02268801952</v>
      </c>
      <c r="AR953" s="89">
        <v>43662.0</v>
      </c>
      <c r="AS953" s="57">
        <v>4.016218</v>
      </c>
      <c r="AT953" s="16">
        <f t="shared" si="8"/>
        <v>-0.008968398517</v>
      </c>
      <c r="AX953" s="89">
        <v>43662.0</v>
      </c>
      <c r="AY953" s="57">
        <v>0.292345</v>
      </c>
      <c r="AZ953" s="16">
        <f t="shared" si="9"/>
        <v>0.002331441894</v>
      </c>
      <c r="BD953" s="89">
        <v>43662.0</v>
      </c>
      <c r="BE953" s="57">
        <v>0.796243</v>
      </c>
      <c r="BF953" s="16">
        <f t="shared" si="10"/>
        <v>0.02105082281</v>
      </c>
    </row>
    <row r="954" ht="15.75" customHeight="1">
      <c r="B954" s="89">
        <v>43663.0</v>
      </c>
      <c r="C954" s="57">
        <v>12.72709</v>
      </c>
      <c r="D954" s="16">
        <f t="shared" si="1"/>
        <v>0.007974561237</v>
      </c>
      <c r="H954" s="89">
        <v>43663.0</v>
      </c>
      <c r="I954" s="57">
        <v>10.48092</v>
      </c>
      <c r="J954" s="16">
        <f t="shared" si="2"/>
        <v>0.001504035287</v>
      </c>
      <c r="N954" s="89">
        <v>43663.0</v>
      </c>
      <c r="O954" s="57">
        <v>31.87557</v>
      </c>
      <c r="P954" s="16">
        <f t="shared" si="3"/>
        <v>0.004281391621</v>
      </c>
      <c r="T954" s="89">
        <v>43663.0</v>
      </c>
      <c r="U954" s="57">
        <v>4.407598</v>
      </c>
      <c r="V954" s="16">
        <f t="shared" si="4"/>
        <v>0.01431492748</v>
      </c>
      <c r="Z954" s="89">
        <v>43663.0</v>
      </c>
      <c r="AA954" s="57">
        <v>4.100283</v>
      </c>
      <c r="AB954" s="16">
        <f t="shared" si="5"/>
        <v>0.006504021933</v>
      </c>
      <c r="AF954" s="89">
        <v>43663.0</v>
      </c>
      <c r="AG954" s="57">
        <v>17.85694</v>
      </c>
      <c r="AH954" s="16">
        <f t="shared" si="6"/>
        <v>0.003980063139</v>
      </c>
      <c r="AL954" s="89">
        <v>43663.0</v>
      </c>
      <c r="AM954" s="57">
        <v>19.64722</v>
      </c>
      <c r="AN954" s="16">
        <f t="shared" si="7"/>
        <v>0.0085324162</v>
      </c>
      <c r="AR954" s="89">
        <v>43663.0</v>
      </c>
      <c r="AS954" s="57">
        <v>4.06165</v>
      </c>
      <c r="AT954" s="16">
        <f t="shared" si="8"/>
        <v>0.01131213495</v>
      </c>
      <c r="AX954" s="89">
        <v>43663.0</v>
      </c>
      <c r="AY954" s="57">
        <v>0.297444</v>
      </c>
      <c r="AZ954" s="16">
        <f t="shared" si="9"/>
        <v>0.01744172125</v>
      </c>
      <c r="BD954" s="89">
        <v>43663.0</v>
      </c>
      <c r="BE954" s="57">
        <v>0.796243</v>
      </c>
      <c r="BF954" s="16">
        <f t="shared" si="10"/>
        <v>0</v>
      </c>
    </row>
    <row r="955" ht="15.75" customHeight="1">
      <c r="B955" s="89">
        <v>43664.0</v>
      </c>
      <c r="C955" s="57">
        <v>13.00902</v>
      </c>
      <c r="D955" s="16">
        <f t="shared" si="1"/>
        <v>0.0221519609</v>
      </c>
      <c r="H955" s="89">
        <v>43664.0</v>
      </c>
      <c r="I955" s="57">
        <v>10.50453</v>
      </c>
      <c r="J955" s="16">
        <f t="shared" si="2"/>
        <v>0.002252664842</v>
      </c>
      <c r="N955" s="89">
        <v>43664.0</v>
      </c>
      <c r="O955" s="57">
        <v>32.41911</v>
      </c>
      <c r="P955" s="16">
        <f t="shared" si="3"/>
        <v>0.01705193037</v>
      </c>
      <c r="T955" s="89">
        <v>43664.0</v>
      </c>
      <c r="U955" s="57">
        <v>4.487575</v>
      </c>
      <c r="V955" s="16">
        <f t="shared" si="4"/>
        <v>0.01814525735</v>
      </c>
      <c r="Z955" s="89">
        <v>43664.0</v>
      </c>
      <c r="AA955" s="57">
        <v>4.120156</v>
      </c>
      <c r="AB955" s="16">
        <f t="shared" si="5"/>
        <v>0.004846738628</v>
      </c>
      <c r="AF955" s="89">
        <v>43664.0</v>
      </c>
      <c r="AG955" s="57">
        <v>17.89234</v>
      </c>
      <c r="AH955" s="16">
        <f t="shared" si="6"/>
        <v>0.00198242252</v>
      </c>
      <c r="AL955" s="89">
        <v>43664.0</v>
      </c>
      <c r="AM955" s="57">
        <v>20.39521</v>
      </c>
      <c r="AN955" s="16">
        <f t="shared" si="7"/>
        <v>0.03807103499</v>
      </c>
      <c r="AR955" s="89">
        <v>43664.0</v>
      </c>
      <c r="AS955" s="57">
        <v>4.18886</v>
      </c>
      <c r="AT955" s="16">
        <f t="shared" si="8"/>
        <v>0.03131978383</v>
      </c>
      <c r="AX955" s="89">
        <v>43664.0</v>
      </c>
      <c r="AY955" s="57">
        <v>0.304243</v>
      </c>
      <c r="AZ955" s="16">
        <f t="shared" si="9"/>
        <v>0.02285808421</v>
      </c>
      <c r="BD955" s="89">
        <v>43664.0</v>
      </c>
      <c r="BE955" s="57">
        <v>0.812661</v>
      </c>
      <c r="BF955" s="16">
        <f t="shared" si="10"/>
        <v>0.02061933355</v>
      </c>
    </row>
    <row r="956" ht="15.75" customHeight="1">
      <c r="B956" s="89">
        <v>43665.0</v>
      </c>
      <c r="C956" s="57">
        <v>13.20033</v>
      </c>
      <c r="D956" s="16">
        <f t="shared" si="1"/>
        <v>0.01470595018</v>
      </c>
      <c r="H956" s="89">
        <v>43665.0</v>
      </c>
      <c r="I956" s="57">
        <v>10.45731</v>
      </c>
      <c r="J956" s="16">
        <f t="shared" si="2"/>
        <v>-0.004495203498</v>
      </c>
      <c r="N956" s="89">
        <v>43665.0</v>
      </c>
      <c r="O956" s="57">
        <v>32.10852</v>
      </c>
      <c r="P956" s="16">
        <f t="shared" si="3"/>
        <v>-0.009580460414</v>
      </c>
      <c r="T956" s="89">
        <v>43665.0</v>
      </c>
      <c r="U956" s="57">
        <v>4.549778</v>
      </c>
      <c r="V956" s="16">
        <f t="shared" si="4"/>
        <v>0.01386116109</v>
      </c>
      <c r="Z956" s="89">
        <v>43665.0</v>
      </c>
      <c r="AA956" s="57">
        <v>4.106907</v>
      </c>
      <c r="AB956" s="16">
        <f t="shared" si="5"/>
        <v>-0.003215654941</v>
      </c>
      <c r="AF956" s="89">
        <v>43665.0</v>
      </c>
      <c r="AG956" s="57">
        <v>17.80385</v>
      </c>
      <c r="AH956" s="16">
        <f t="shared" si="6"/>
        <v>-0.004945691844</v>
      </c>
      <c r="AL956" s="89">
        <v>43665.0</v>
      </c>
      <c r="AM956" s="57">
        <v>20.44508</v>
      </c>
      <c r="AN956" s="16">
        <f t="shared" si="7"/>
        <v>0.002445181981</v>
      </c>
      <c r="AR956" s="89">
        <v>43665.0</v>
      </c>
      <c r="AS956" s="57">
        <v>4.170687</v>
      </c>
      <c r="AT956" s="16">
        <f t="shared" si="8"/>
        <v>-0.004338411883</v>
      </c>
      <c r="AX956" s="89">
        <v>43665.0</v>
      </c>
      <c r="AY956" s="57">
        <v>0.307642</v>
      </c>
      <c r="AZ956" s="16">
        <f t="shared" si="9"/>
        <v>0.01117199081</v>
      </c>
      <c r="BD956" s="89">
        <v>43665.0</v>
      </c>
      <c r="BE956" s="57">
        <v>0.837288</v>
      </c>
      <c r="BF956" s="16">
        <f t="shared" si="10"/>
        <v>0.03030414896</v>
      </c>
    </row>
    <row r="957" ht="15.75" customHeight="1">
      <c r="B957" s="89">
        <v>43668.0</v>
      </c>
      <c r="C957" s="57">
        <v>12.94861</v>
      </c>
      <c r="D957" s="16">
        <f t="shared" si="1"/>
        <v>-0.01906922024</v>
      </c>
      <c r="H957" s="89">
        <v>43668.0</v>
      </c>
      <c r="I957" s="57">
        <v>10.40224</v>
      </c>
      <c r="J957" s="16">
        <f t="shared" si="2"/>
        <v>-0.005266172658</v>
      </c>
      <c r="N957" s="89">
        <v>43668.0</v>
      </c>
      <c r="O957" s="57">
        <v>31.9338</v>
      </c>
      <c r="P957" s="16">
        <f t="shared" si="3"/>
        <v>-0.005441546356</v>
      </c>
      <c r="T957" s="89">
        <v>43668.0</v>
      </c>
      <c r="U957" s="57">
        <v>4.469802</v>
      </c>
      <c r="V957" s="16">
        <f t="shared" si="4"/>
        <v>-0.01757800051</v>
      </c>
      <c r="Z957" s="89">
        <v>43668.0</v>
      </c>
      <c r="AA957" s="57">
        <v>4.133404</v>
      </c>
      <c r="AB957" s="16">
        <f t="shared" si="5"/>
        <v>0.006451813981</v>
      </c>
      <c r="AF957" s="89">
        <v>43668.0</v>
      </c>
      <c r="AG957" s="57">
        <v>17.85694</v>
      </c>
      <c r="AH957" s="16">
        <f t="shared" si="6"/>
        <v>0.0029819393</v>
      </c>
      <c r="AL957" s="89">
        <v>43668.0</v>
      </c>
      <c r="AM957" s="57">
        <v>20.76089</v>
      </c>
      <c r="AN957" s="16">
        <f t="shared" si="7"/>
        <v>0.01544674807</v>
      </c>
      <c r="AR957" s="89">
        <v>43668.0</v>
      </c>
      <c r="AS957" s="57">
        <v>4.225206</v>
      </c>
      <c r="AT957" s="16">
        <f t="shared" si="8"/>
        <v>0.01307194714</v>
      </c>
      <c r="AX957" s="89">
        <v>43668.0</v>
      </c>
      <c r="AY957" s="57">
        <v>0.309002</v>
      </c>
      <c r="AZ957" s="16">
        <f t="shared" si="9"/>
        <v>0.004420722788</v>
      </c>
      <c r="BD957" s="89">
        <v>43668.0</v>
      </c>
      <c r="BE957" s="57">
        <v>0.82087</v>
      </c>
      <c r="BF957" s="16">
        <f t="shared" si="10"/>
        <v>-0.01960854569</v>
      </c>
    </row>
    <row r="958" ht="15.75" customHeight="1">
      <c r="B958" s="89">
        <v>43669.0</v>
      </c>
      <c r="C958" s="57">
        <v>13.22047</v>
      </c>
      <c r="D958" s="16">
        <f t="shared" si="1"/>
        <v>0.02099530374</v>
      </c>
      <c r="H958" s="89">
        <v>43669.0</v>
      </c>
      <c r="I958" s="57">
        <v>10.56748</v>
      </c>
      <c r="J958" s="16">
        <f t="shared" si="2"/>
        <v>0.01588504015</v>
      </c>
      <c r="N958" s="89">
        <v>43669.0</v>
      </c>
      <c r="O958" s="57">
        <v>32.53559</v>
      </c>
      <c r="P958" s="16">
        <f t="shared" si="3"/>
        <v>0.01884492293</v>
      </c>
      <c r="T958" s="89">
        <v>43669.0</v>
      </c>
      <c r="U958" s="57">
        <v>4.443143</v>
      </c>
      <c r="V958" s="16">
        <f t="shared" si="4"/>
        <v>-0.005964246291</v>
      </c>
      <c r="Z958" s="89">
        <v>43669.0</v>
      </c>
      <c r="AA958" s="57">
        <v>4.1599</v>
      </c>
      <c r="AB958" s="16">
        <f t="shared" si="5"/>
        <v>0.006410212987</v>
      </c>
      <c r="AF958" s="89">
        <v>43669.0</v>
      </c>
      <c r="AG958" s="57">
        <v>18.03392</v>
      </c>
      <c r="AH958" s="16">
        <f t="shared" si="6"/>
        <v>0.009910992589</v>
      </c>
      <c r="AL958" s="89">
        <v>43669.0</v>
      </c>
      <c r="AM958" s="57">
        <v>20.47832</v>
      </c>
      <c r="AN958" s="16">
        <f t="shared" si="7"/>
        <v>-0.01361068817</v>
      </c>
      <c r="AR958" s="89">
        <v>43669.0</v>
      </c>
      <c r="AS958" s="57">
        <v>4.279724</v>
      </c>
      <c r="AT958" s="16">
        <f t="shared" si="8"/>
        <v>0.01290303952</v>
      </c>
      <c r="AX958" s="89">
        <v>43669.0</v>
      </c>
      <c r="AY958" s="57">
        <v>0.310702</v>
      </c>
      <c r="AZ958" s="16">
        <f t="shared" si="9"/>
        <v>0.005501582514</v>
      </c>
      <c r="BD958" s="89">
        <v>43669.0</v>
      </c>
      <c r="BE958" s="57">
        <v>0.82087</v>
      </c>
      <c r="BF958" s="16">
        <f t="shared" si="10"/>
        <v>0</v>
      </c>
    </row>
    <row r="959" ht="15.75" customHeight="1">
      <c r="B959" s="89">
        <v>43670.0</v>
      </c>
      <c r="C959" s="57">
        <v>13.59302</v>
      </c>
      <c r="D959" s="16">
        <f t="shared" si="1"/>
        <v>0.02817978483</v>
      </c>
      <c r="H959" s="89">
        <v>43670.0</v>
      </c>
      <c r="I959" s="57">
        <v>10.6619</v>
      </c>
      <c r="J959" s="16">
        <f t="shared" si="2"/>
        <v>0.00893495895</v>
      </c>
      <c r="N959" s="89">
        <v>43670.0</v>
      </c>
      <c r="O959" s="57">
        <v>32.67149</v>
      </c>
      <c r="P959" s="16">
        <f t="shared" si="3"/>
        <v>0.004176964364</v>
      </c>
      <c r="T959" s="89">
        <v>43670.0</v>
      </c>
      <c r="U959" s="57">
        <v>4.523119</v>
      </c>
      <c r="V959" s="16">
        <f t="shared" si="4"/>
        <v>0.01799987081</v>
      </c>
      <c r="Z959" s="89">
        <v>43670.0</v>
      </c>
      <c r="AA959" s="57">
        <v>4.146652</v>
      </c>
      <c r="AB959" s="16">
        <f t="shared" si="5"/>
        <v>-0.00318469194</v>
      </c>
      <c r="AF959" s="89">
        <v>43670.0</v>
      </c>
      <c r="AG959" s="57">
        <v>18.40557</v>
      </c>
      <c r="AH959" s="16">
        <f t="shared" si="6"/>
        <v>0.02060838686</v>
      </c>
      <c r="AL959" s="89">
        <v>43670.0</v>
      </c>
      <c r="AM959" s="57">
        <v>20.6944</v>
      </c>
      <c r="AN959" s="16">
        <f t="shared" si="7"/>
        <v>0.01055164681</v>
      </c>
      <c r="AR959" s="89">
        <v>43670.0</v>
      </c>
      <c r="AS959" s="57">
        <v>4.261552</v>
      </c>
      <c r="AT959" s="16">
        <f t="shared" si="8"/>
        <v>-0.004246068204</v>
      </c>
      <c r="AX959" s="89">
        <v>43670.0</v>
      </c>
      <c r="AY959" s="57">
        <v>0.312061</v>
      </c>
      <c r="AZ959" s="16">
        <f t="shared" si="9"/>
        <v>0.004373966051</v>
      </c>
      <c r="BD959" s="89">
        <v>43670.0</v>
      </c>
      <c r="BE959" s="57">
        <v>0.812661</v>
      </c>
      <c r="BF959" s="16">
        <f t="shared" si="10"/>
        <v>-0.01000036547</v>
      </c>
    </row>
    <row r="960" ht="15.75" customHeight="1">
      <c r="B960" s="89">
        <v>43671.0</v>
      </c>
      <c r="C960" s="57">
        <v>13.40171</v>
      </c>
      <c r="D960" s="16">
        <f t="shared" si="1"/>
        <v>-0.01407413511</v>
      </c>
      <c r="H960" s="89">
        <v>43671.0</v>
      </c>
      <c r="I960" s="57">
        <v>10.42584</v>
      </c>
      <c r="J960" s="16">
        <f t="shared" si="2"/>
        <v>-0.02214051904</v>
      </c>
      <c r="N960" s="89">
        <v>43671.0</v>
      </c>
      <c r="O960" s="57">
        <v>32.51617</v>
      </c>
      <c r="P960" s="16">
        <f t="shared" si="3"/>
        <v>-0.004753991936</v>
      </c>
      <c r="T960" s="89">
        <v>43671.0</v>
      </c>
      <c r="U960" s="57">
        <v>4.469802</v>
      </c>
      <c r="V960" s="16">
        <f t="shared" si="4"/>
        <v>-0.01178766245</v>
      </c>
      <c r="Z960" s="89">
        <v>43671.0</v>
      </c>
      <c r="AA960" s="57">
        <v>4.19302</v>
      </c>
      <c r="AB960" s="16">
        <f t="shared" si="5"/>
        <v>0.01118203312</v>
      </c>
      <c r="AF960" s="89">
        <v>43671.0</v>
      </c>
      <c r="AG960" s="57">
        <v>18.42327</v>
      </c>
      <c r="AH960" s="16">
        <f t="shared" si="6"/>
        <v>0.0009616654089</v>
      </c>
      <c r="AL960" s="89">
        <v>43671.0</v>
      </c>
      <c r="AM960" s="57">
        <v>21.04346</v>
      </c>
      <c r="AN960" s="16">
        <f t="shared" si="7"/>
        <v>0.01686736508</v>
      </c>
      <c r="AR960" s="89">
        <v>43671.0</v>
      </c>
      <c r="AS960" s="57">
        <v>4.207033</v>
      </c>
      <c r="AT960" s="16">
        <f t="shared" si="8"/>
        <v>-0.01279322651</v>
      </c>
      <c r="AX960" s="89">
        <v>43671.0</v>
      </c>
      <c r="AY960" s="57">
        <v>0.311381</v>
      </c>
      <c r="AZ960" s="16">
        <f t="shared" si="9"/>
        <v>-0.002179061145</v>
      </c>
      <c r="BD960" s="89">
        <v>43671.0</v>
      </c>
      <c r="BE960" s="57">
        <v>0.812661</v>
      </c>
      <c r="BF960" s="16">
        <f t="shared" si="10"/>
        <v>0</v>
      </c>
    </row>
    <row r="961" ht="15.75" customHeight="1">
      <c r="B961" s="89">
        <v>43672.0</v>
      </c>
      <c r="C961" s="57">
        <v>13.52254</v>
      </c>
      <c r="D961" s="16">
        <f t="shared" si="1"/>
        <v>0.009016013628</v>
      </c>
      <c r="H961" s="89">
        <v>43672.0</v>
      </c>
      <c r="I961" s="57">
        <v>10.46518</v>
      </c>
      <c r="J961" s="16">
        <f t="shared" si="2"/>
        <v>0.003773317066</v>
      </c>
      <c r="N961" s="89">
        <v>43672.0</v>
      </c>
      <c r="O961" s="57">
        <v>33.09856</v>
      </c>
      <c r="P961" s="16">
        <f t="shared" si="3"/>
        <v>0.01791078101</v>
      </c>
      <c r="T961" s="89">
        <v>43672.0</v>
      </c>
      <c r="U961" s="57">
        <v>4.478689</v>
      </c>
      <c r="V961" s="16">
        <f t="shared" si="4"/>
        <v>0.001988231246</v>
      </c>
      <c r="Z961" s="89">
        <v>43672.0</v>
      </c>
      <c r="AA961" s="57">
        <v>4.173149</v>
      </c>
      <c r="AB961" s="16">
        <f t="shared" si="5"/>
        <v>-0.004739066353</v>
      </c>
      <c r="AF961" s="89">
        <v>43672.0</v>
      </c>
      <c r="AG961" s="57">
        <v>18.56485</v>
      </c>
      <c r="AH961" s="16">
        <f t="shared" si="6"/>
        <v>0.007684846393</v>
      </c>
      <c r="AL961" s="89">
        <v>43672.0</v>
      </c>
      <c r="AM961" s="57">
        <v>21.17644</v>
      </c>
      <c r="AN961" s="16">
        <f t="shared" si="7"/>
        <v>0.006319303004</v>
      </c>
      <c r="AR961" s="89">
        <v>43672.0</v>
      </c>
      <c r="AS961" s="57">
        <v>4.179773</v>
      </c>
      <c r="AT961" s="16">
        <f t="shared" si="8"/>
        <v>-0.006479625903</v>
      </c>
      <c r="AX961" s="89">
        <v>43672.0</v>
      </c>
      <c r="AY961" s="57">
        <v>0.31886</v>
      </c>
      <c r="AZ961" s="16">
        <f t="shared" si="9"/>
        <v>0.02401880654</v>
      </c>
      <c r="BD961" s="89">
        <v>43672.0</v>
      </c>
      <c r="BE961" s="57">
        <v>0.829079</v>
      </c>
      <c r="BF961" s="16">
        <f t="shared" si="10"/>
        <v>0.02020276597</v>
      </c>
    </row>
    <row r="962" ht="15.75" customHeight="1">
      <c r="B962" s="89">
        <v>43675.0</v>
      </c>
      <c r="C962" s="57">
        <v>13.71385</v>
      </c>
      <c r="D962" s="16">
        <f t="shared" si="1"/>
        <v>0.01414749004</v>
      </c>
      <c r="H962" s="89">
        <v>43675.0</v>
      </c>
      <c r="I962" s="57">
        <v>10.6619</v>
      </c>
      <c r="J962" s="16">
        <f t="shared" si="2"/>
        <v>0.01879757443</v>
      </c>
      <c r="N962" s="89">
        <v>43675.0</v>
      </c>
      <c r="O962" s="57">
        <v>33.0015</v>
      </c>
      <c r="P962" s="16">
        <f t="shared" si="3"/>
        <v>-0.002932453859</v>
      </c>
      <c r="T962" s="89">
        <v>43675.0</v>
      </c>
      <c r="U962" s="57">
        <v>4.469802</v>
      </c>
      <c r="V962" s="16">
        <f t="shared" si="4"/>
        <v>-0.001984286027</v>
      </c>
      <c r="Z962" s="89">
        <v>43675.0</v>
      </c>
      <c r="AA962" s="57">
        <v>4.153276</v>
      </c>
      <c r="AB962" s="16">
        <f t="shared" si="5"/>
        <v>-0.004762111298</v>
      </c>
      <c r="AF962" s="89">
        <v>43675.0</v>
      </c>
      <c r="AG962" s="57">
        <v>18.40557</v>
      </c>
      <c r="AH962" s="16">
        <f t="shared" si="6"/>
        <v>-0.008579654562</v>
      </c>
      <c r="AL962" s="89">
        <v>43675.0</v>
      </c>
      <c r="AM962" s="57">
        <v>20.92711</v>
      </c>
      <c r="AN962" s="16">
        <f t="shared" si="7"/>
        <v>-0.01177393367</v>
      </c>
      <c r="AR962" s="89">
        <v>43675.0</v>
      </c>
      <c r="AS962" s="57">
        <v>4.18886</v>
      </c>
      <c r="AT962" s="16">
        <f t="shared" si="8"/>
        <v>0.002174041509</v>
      </c>
      <c r="AX962" s="89">
        <v>43675.0</v>
      </c>
      <c r="AY962" s="57">
        <v>0.329058</v>
      </c>
      <c r="AZ962" s="16">
        <f t="shared" si="9"/>
        <v>0.03198268833</v>
      </c>
      <c r="BD962" s="89">
        <v>43675.0</v>
      </c>
      <c r="BE962" s="57">
        <v>0.845496</v>
      </c>
      <c r="BF962" s="16">
        <f t="shared" si="10"/>
        <v>0.01980149057</v>
      </c>
    </row>
    <row r="963" ht="15.75" customHeight="1">
      <c r="B963" s="89">
        <v>43676.0</v>
      </c>
      <c r="C963" s="57">
        <v>13.99577</v>
      </c>
      <c r="D963" s="16">
        <f t="shared" si="1"/>
        <v>0.02055731979</v>
      </c>
      <c r="H963" s="89">
        <v>43676.0</v>
      </c>
      <c r="I963" s="57">
        <v>10.64616</v>
      </c>
      <c r="J963" s="16">
        <f t="shared" si="2"/>
        <v>-0.001476284715</v>
      </c>
      <c r="N963" s="89">
        <v>43676.0</v>
      </c>
      <c r="O963" s="57">
        <v>32.51617</v>
      </c>
      <c r="P963" s="16">
        <f t="shared" si="3"/>
        <v>-0.01470630123</v>
      </c>
      <c r="T963" s="89">
        <v>43676.0</v>
      </c>
      <c r="U963" s="57">
        <v>4.407598</v>
      </c>
      <c r="V963" s="16">
        <f t="shared" si="4"/>
        <v>-0.0139165001</v>
      </c>
      <c r="Z963" s="89">
        <v>43676.0</v>
      </c>
      <c r="AA963" s="57">
        <v>4.120156</v>
      </c>
      <c r="AB963" s="16">
        <f t="shared" si="5"/>
        <v>-0.007974427897</v>
      </c>
      <c r="AF963" s="89">
        <v>43676.0</v>
      </c>
      <c r="AG963" s="57">
        <v>16.22876</v>
      </c>
      <c r="AH963" s="16">
        <f t="shared" si="6"/>
        <v>-0.1182690892</v>
      </c>
      <c r="AL963" s="89">
        <v>43676.0</v>
      </c>
      <c r="AM963" s="57">
        <v>21.04346</v>
      </c>
      <c r="AN963" s="16">
        <f t="shared" si="7"/>
        <v>0.005559773901</v>
      </c>
      <c r="AR963" s="89">
        <v>43676.0</v>
      </c>
      <c r="AS963" s="57">
        <v>4.288811</v>
      </c>
      <c r="AT963" s="16">
        <f t="shared" si="8"/>
        <v>0.02386114599</v>
      </c>
      <c r="AX963" s="89">
        <v>43676.0</v>
      </c>
      <c r="AY963" s="57">
        <v>0.326338</v>
      </c>
      <c r="AZ963" s="16">
        <f t="shared" si="9"/>
        <v>-0.008266019972</v>
      </c>
      <c r="BD963" s="89">
        <v>43676.0</v>
      </c>
      <c r="BE963" s="57">
        <v>0.837288</v>
      </c>
      <c r="BF963" s="16">
        <f t="shared" si="10"/>
        <v>-0.009707911096</v>
      </c>
    </row>
    <row r="964" ht="15.75" customHeight="1">
      <c r="B964" s="89">
        <v>43677.0</v>
      </c>
      <c r="C964" s="57">
        <v>14.09646</v>
      </c>
      <c r="D964" s="16">
        <f t="shared" si="1"/>
        <v>0.007194316569</v>
      </c>
      <c r="H964" s="89">
        <v>43677.0</v>
      </c>
      <c r="I964" s="57">
        <v>10.29994</v>
      </c>
      <c r="J964" s="16">
        <f t="shared" si="2"/>
        <v>-0.03252064594</v>
      </c>
      <c r="N964" s="89">
        <v>43677.0</v>
      </c>
      <c r="O964" s="57">
        <v>32.3997</v>
      </c>
      <c r="P964" s="16">
        <f t="shared" si="3"/>
        <v>-0.00358191017</v>
      </c>
      <c r="T964" s="89">
        <v>43677.0</v>
      </c>
      <c r="U964" s="57">
        <v>4.363166</v>
      </c>
      <c r="V964" s="16">
        <f t="shared" si="4"/>
        <v>-0.01008077415</v>
      </c>
      <c r="Z964" s="89">
        <v>43677.0</v>
      </c>
      <c r="AA964" s="57">
        <v>4.000923</v>
      </c>
      <c r="AB964" s="16">
        <f t="shared" si="5"/>
        <v>-0.0289389528</v>
      </c>
      <c r="AF964" s="89">
        <v>43677.0</v>
      </c>
      <c r="AG964" s="57">
        <v>15.40582</v>
      </c>
      <c r="AH964" s="16">
        <f t="shared" si="6"/>
        <v>-0.05070874176</v>
      </c>
      <c r="AL964" s="89">
        <v>43677.0</v>
      </c>
      <c r="AM964" s="57">
        <v>20.91049</v>
      </c>
      <c r="AN964" s="16">
        <f t="shared" si="7"/>
        <v>-0.006318827797</v>
      </c>
      <c r="AR964" s="89">
        <v>43677.0</v>
      </c>
      <c r="AS964" s="57">
        <v>4.216119</v>
      </c>
      <c r="AT964" s="16">
        <f t="shared" si="8"/>
        <v>-0.01694921973</v>
      </c>
      <c r="AX964" s="89">
        <v>43677.0</v>
      </c>
      <c r="AY964" s="57">
        <v>0.32124</v>
      </c>
      <c r="AZ964" s="16">
        <f t="shared" si="9"/>
        <v>-0.01562183993</v>
      </c>
      <c r="BD964" s="89">
        <v>43677.0</v>
      </c>
      <c r="BE964" s="57">
        <v>0.82087</v>
      </c>
      <c r="BF964" s="16">
        <f t="shared" si="10"/>
        <v>-0.01960854569</v>
      </c>
    </row>
    <row r="965" ht="15.75" customHeight="1">
      <c r="B965" s="89">
        <v>43678.0</v>
      </c>
      <c r="C965" s="57">
        <v>14.4086</v>
      </c>
      <c r="D965" s="16">
        <f t="shared" si="1"/>
        <v>0.022143148</v>
      </c>
      <c r="H965" s="89">
        <v>43678.0</v>
      </c>
      <c r="I965" s="57">
        <v>10.14257</v>
      </c>
      <c r="J965" s="16">
        <f t="shared" si="2"/>
        <v>-0.01527872978</v>
      </c>
      <c r="N965" s="89">
        <v>43678.0</v>
      </c>
      <c r="O965" s="57">
        <v>32.90443</v>
      </c>
      <c r="P965" s="16">
        <f t="shared" si="3"/>
        <v>0.01557823066</v>
      </c>
      <c r="T965" s="89">
        <v>43678.0</v>
      </c>
      <c r="U965" s="57">
        <v>4.389825</v>
      </c>
      <c r="V965" s="16">
        <f t="shared" si="4"/>
        <v>0.006110012775</v>
      </c>
      <c r="Z965" s="89">
        <v>43678.0</v>
      </c>
      <c r="AA965" s="57">
        <v>4.060539</v>
      </c>
      <c r="AB965" s="16">
        <f t="shared" si="5"/>
        <v>0.0149005617</v>
      </c>
      <c r="AF965" s="89">
        <v>43678.0</v>
      </c>
      <c r="AG965" s="57">
        <v>15.70668</v>
      </c>
      <c r="AH965" s="16">
        <f t="shared" si="6"/>
        <v>0.0195289832</v>
      </c>
      <c r="AL965" s="89">
        <v>43678.0</v>
      </c>
      <c r="AM965" s="57">
        <v>20.91049</v>
      </c>
      <c r="AN965" s="16">
        <f t="shared" si="7"/>
        <v>0</v>
      </c>
      <c r="AR965" s="89">
        <v>43678.0</v>
      </c>
      <c r="AS965" s="57">
        <v>4.152514</v>
      </c>
      <c r="AT965" s="16">
        <f t="shared" si="8"/>
        <v>-0.01508614913</v>
      </c>
      <c r="AX965" s="89">
        <v>43678.0</v>
      </c>
      <c r="AY965" s="57">
        <v>0.313761</v>
      </c>
      <c r="AZ965" s="16">
        <f t="shared" si="9"/>
        <v>-0.02328165857</v>
      </c>
      <c r="BD965" s="89">
        <v>43678.0</v>
      </c>
      <c r="BE965" s="57">
        <v>0.82087</v>
      </c>
      <c r="BF965" s="16">
        <f t="shared" si="10"/>
        <v>0</v>
      </c>
    </row>
    <row r="966" ht="15.75" customHeight="1">
      <c r="B966" s="89">
        <v>43679.0</v>
      </c>
      <c r="C966" s="57">
        <v>13.76419</v>
      </c>
      <c r="D966" s="16">
        <f t="shared" si="1"/>
        <v>-0.04472398429</v>
      </c>
      <c r="H966" s="89">
        <v>43679.0</v>
      </c>
      <c r="I966" s="57">
        <v>9.678327</v>
      </c>
      <c r="J966" s="16">
        <f t="shared" si="2"/>
        <v>-0.04577173241</v>
      </c>
      <c r="N966" s="89">
        <v>43679.0</v>
      </c>
      <c r="O966" s="57">
        <v>32.16675</v>
      </c>
      <c r="P966" s="16">
        <f t="shared" si="3"/>
        <v>-0.02241886579</v>
      </c>
      <c r="T966" s="89">
        <v>43679.0</v>
      </c>
      <c r="U966" s="57">
        <v>4.274303</v>
      </c>
      <c r="V966" s="16">
        <f t="shared" si="4"/>
        <v>-0.02631585542</v>
      </c>
      <c r="Z966" s="89">
        <v>43679.0</v>
      </c>
      <c r="AA966" s="57">
        <v>4.027419</v>
      </c>
      <c r="AB966" s="16">
        <f t="shared" si="5"/>
        <v>-0.008156552615</v>
      </c>
      <c r="AF966" s="89">
        <v>43679.0</v>
      </c>
      <c r="AG966" s="57">
        <v>15.25539</v>
      </c>
      <c r="AH966" s="16">
        <f t="shared" si="6"/>
        <v>-0.02873236101</v>
      </c>
      <c r="AL966" s="89">
        <v>43679.0</v>
      </c>
      <c r="AM966" s="57">
        <v>20.22899</v>
      </c>
      <c r="AN966" s="16">
        <f t="shared" si="7"/>
        <v>-0.03259129748</v>
      </c>
      <c r="AR966" s="89">
        <v>43679.0</v>
      </c>
      <c r="AS966" s="57">
        <v>4.18886</v>
      </c>
      <c r="AT966" s="16">
        <f t="shared" si="8"/>
        <v>0.008752770009</v>
      </c>
      <c r="AX966" s="89">
        <v>43679.0</v>
      </c>
      <c r="AY966" s="57">
        <v>0.306622</v>
      </c>
      <c r="AZ966" s="16">
        <f t="shared" si="9"/>
        <v>-0.02275298715</v>
      </c>
      <c r="BD966" s="89">
        <v>43679.0</v>
      </c>
      <c r="BE966" s="57">
        <v>0.804452</v>
      </c>
      <c r="BF966" s="16">
        <f t="shared" si="10"/>
        <v>-0.02000073093</v>
      </c>
    </row>
    <row r="967" ht="15.75" customHeight="1">
      <c r="B967" s="89">
        <v>43682.0</v>
      </c>
      <c r="C967" s="57">
        <v>13.65343</v>
      </c>
      <c r="D967" s="16">
        <f t="shared" si="1"/>
        <v>-0.008046968256</v>
      </c>
      <c r="H967" s="89">
        <v>43682.0</v>
      </c>
      <c r="I967" s="57">
        <v>9.536694</v>
      </c>
      <c r="J967" s="16">
        <f t="shared" si="2"/>
        <v>-0.01463403747</v>
      </c>
      <c r="N967" s="89">
        <v>43682.0</v>
      </c>
      <c r="O967" s="57">
        <v>31.66203</v>
      </c>
      <c r="P967" s="16">
        <f t="shared" si="3"/>
        <v>-0.01569073655</v>
      </c>
      <c r="T967" s="89">
        <v>43682.0</v>
      </c>
      <c r="U967" s="57">
        <v>4.11435</v>
      </c>
      <c r="V967" s="16">
        <f t="shared" si="4"/>
        <v>-0.03742200775</v>
      </c>
      <c r="Z967" s="89">
        <v>43682.0</v>
      </c>
      <c r="AA967" s="57">
        <v>3.894938</v>
      </c>
      <c r="AB967" s="16">
        <f t="shared" si="5"/>
        <v>-0.03289476461</v>
      </c>
      <c r="AF967" s="89">
        <v>43682.0</v>
      </c>
      <c r="AG967" s="57">
        <v>14.83949</v>
      </c>
      <c r="AH967" s="16">
        <f t="shared" si="6"/>
        <v>-0.02726249542</v>
      </c>
      <c r="AL967" s="89">
        <v>43682.0</v>
      </c>
      <c r="AM967" s="57">
        <v>20.52818</v>
      </c>
      <c r="AN967" s="16">
        <f t="shared" si="7"/>
        <v>0.01479016006</v>
      </c>
      <c r="AR967" s="89">
        <v>43682.0</v>
      </c>
      <c r="AS967" s="57">
        <v>4.070736</v>
      </c>
      <c r="AT967" s="16">
        <f t="shared" si="8"/>
        <v>-0.02819955787</v>
      </c>
      <c r="AX967" s="89">
        <v>43682.0</v>
      </c>
      <c r="AY967" s="57">
        <v>0.302883</v>
      </c>
      <c r="AZ967" s="16">
        <f t="shared" si="9"/>
        <v>-0.01219416741</v>
      </c>
      <c r="BD967" s="89">
        <v>43682.0</v>
      </c>
      <c r="BE967" s="57">
        <v>0.812661</v>
      </c>
      <c r="BF967" s="16">
        <f t="shared" si="10"/>
        <v>0.01020446217</v>
      </c>
    </row>
    <row r="968" ht="15.75" customHeight="1">
      <c r="B968" s="89">
        <v>43683.0</v>
      </c>
      <c r="C968" s="57">
        <v>13.80446</v>
      </c>
      <c r="D968" s="16">
        <f t="shared" si="1"/>
        <v>0.01106168926</v>
      </c>
      <c r="H968" s="89">
        <v>43683.0</v>
      </c>
      <c r="I968" s="57">
        <v>9.788487</v>
      </c>
      <c r="J968" s="16">
        <f t="shared" si="2"/>
        <v>0.02640254579</v>
      </c>
      <c r="N968" s="89">
        <v>43683.0</v>
      </c>
      <c r="O968" s="57">
        <v>31.91439</v>
      </c>
      <c r="P968" s="16">
        <f t="shared" si="3"/>
        <v>0.007970430197</v>
      </c>
      <c r="T968" s="89">
        <v>43683.0</v>
      </c>
      <c r="U968" s="57">
        <v>4.078806</v>
      </c>
      <c r="V968" s="16">
        <f t="shared" si="4"/>
        <v>-0.008639031682</v>
      </c>
      <c r="Z968" s="89">
        <v>43683.0</v>
      </c>
      <c r="AA968" s="57">
        <v>3.974427</v>
      </c>
      <c r="AB968" s="16">
        <f t="shared" si="5"/>
        <v>0.02040828378</v>
      </c>
      <c r="AF968" s="89">
        <v>43683.0</v>
      </c>
      <c r="AG968" s="57">
        <v>14.91913</v>
      </c>
      <c r="AH968" s="16">
        <f t="shared" si="6"/>
        <v>0.005366761257</v>
      </c>
      <c r="AL968" s="89">
        <v>43683.0</v>
      </c>
      <c r="AM968" s="57">
        <v>20.72765</v>
      </c>
      <c r="AN968" s="16">
        <f t="shared" si="7"/>
        <v>0.009716886738</v>
      </c>
      <c r="AR968" s="89">
        <v>43683.0</v>
      </c>
      <c r="AS968" s="57">
        <v>4.116169</v>
      </c>
      <c r="AT968" s="16">
        <f t="shared" si="8"/>
        <v>0.01116088098</v>
      </c>
      <c r="AX968" s="89">
        <v>43683.0</v>
      </c>
      <c r="AY968" s="57">
        <v>0.301863</v>
      </c>
      <c r="AZ968" s="16">
        <f t="shared" si="9"/>
        <v>-0.003367637008</v>
      </c>
      <c r="BD968" s="89">
        <v>43683.0</v>
      </c>
      <c r="BE968" s="57">
        <v>0.82087</v>
      </c>
      <c r="BF968" s="16">
        <f t="shared" si="10"/>
        <v>0.01010138299</v>
      </c>
    </row>
    <row r="969" ht="15.75" customHeight="1">
      <c r="B969" s="89">
        <v>43684.0</v>
      </c>
      <c r="C969" s="57">
        <v>13.75412</v>
      </c>
      <c r="D969" s="16">
        <f t="shared" si="1"/>
        <v>-0.003646647533</v>
      </c>
      <c r="H969" s="89">
        <v>43684.0</v>
      </c>
      <c r="I969" s="57">
        <v>9.45014</v>
      </c>
      <c r="J969" s="16">
        <f t="shared" si="2"/>
        <v>-0.03456581186</v>
      </c>
      <c r="N969" s="89">
        <v>43684.0</v>
      </c>
      <c r="O969" s="57">
        <v>31.79791</v>
      </c>
      <c r="P969" s="16">
        <f t="shared" si="3"/>
        <v>-0.00364976426</v>
      </c>
      <c r="T969" s="89">
        <v>43684.0</v>
      </c>
      <c r="U969" s="57">
        <v>3.874421</v>
      </c>
      <c r="V969" s="16">
        <f t="shared" si="4"/>
        <v>-0.050109027</v>
      </c>
      <c r="Z969" s="89">
        <v>43684.0</v>
      </c>
      <c r="AA969" s="57">
        <v>4.007547</v>
      </c>
      <c r="AB969" s="16">
        <f t="shared" si="5"/>
        <v>0.008333276721</v>
      </c>
      <c r="AF969" s="89">
        <v>43684.0</v>
      </c>
      <c r="AG969" s="57">
        <v>14.68021</v>
      </c>
      <c r="AH969" s="16">
        <f t="shared" si="6"/>
        <v>-0.01601433864</v>
      </c>
      <c r="AL969" s="89">
        <v>43684.0</v>
      </c>
      <c r="AM969" s="57">
        <v>20.66116</v>
      </c>
      <c r="AN969" s="16">
        <f t="shared" si="7"/>
        <v>-0.00320779249</v>
      </c>
      <c r="AR969" s="89">
        <v>43684.0</v>
      </c>
      <c r="AS969" s="57">
        <v>4.116169</v>
      </c>
      <c r="AT969" s="16">
        <f t="shared" si="8"/>
        <v>0</v>
      </c>
      <c r="AX969" s="89">
        <v>43684.0</v>
      </c>
      <c r="AY969" s="57">
        <v>0.299824</v>
      </c>
      <c r="AZ969" s="16">
        <f t="shared" si="9"/>
        <v>-0.006754719856</v>
      </c>
      <c r="BD969" s="89">
        <v>43684.0</v>
      </c>
      <c r="BE969" s="57">
        <v>0.804452</v>
      </c>
      <c r="BF969" s="16">
        <f t="shared" si="10"/>
        <v>-0.02000073093</v>
      </c>
    </row>
    <row r="970" ht="15.75" customHeight="1">
      <c r="B970" s="89">
        <v>43685.0</v>
      </c>
      <c r="C970" s="57">
        <v>13.78433</v>
      </c>
      <c r="D970" s="16">
        <f t="shared" si="1"/>
        <v>0.002196432778</v>
      </c>
      <c r="H970" s="89">
        <v>43685.0</v>
      </c>
      <c r="I970" s="57">
        <v>9.757012</v>
      </c>
      <c r="J970" s="16">
        <f t="shared" si="2"/>
        <v>0.03247274644</v>
      </c>
      <c r="N970" s="89">
        <v>43685.0</v>
      </c>
      <c r="O970" s="57">
        <v>35.11748</v>
      </c>
      <c r="P970" s="16">
        <f t="shared" si="3"/>
        <v>0.1043958549</v>
      </c>
      <c r="T970" s="89">
        <v>43685.0</v>
      </c>
      <c r="U970" s="57">
        <v>3.838876</v>
      </c>
      <c r="V970" s="16">
        <f t="shared" si="4"/>
        <v>-0.00917427404</v>
      </c>
      <c r="Z970" s="89">
        <v>43685.0</v>
      </c>
      <c r="AA970" s="57">
        <v>4.040667</v>
      </c>
      <c r="AB970" s="16">
        <f t="shared" si="5"/>
        <v>0.00826440713</v>
      </c>
      <c r="AF970" s="89">
        <v>43685.0</v>
      </c>
      <c r="AG970" s="57">
        <v>15.1846</v>
      </c>
      <c r="AH970" s="16">
        <f t="shared" si="6"/>
        <v>0.03435850032</v>
      </c>
      <c r="AL970" s="89">
        <v>43685.0</v>
      </c>
      <c r="AM970" s="57">
        <v>20.91049</v>
      </c>
      <c r="AN970" s="16">
        <f t="shared" si="7"/>
        <v>0.01206757026</v>
      </c>
      <c r="AR970" s="89">
        <v>43685.0</v>
      </c>
      <c r="AS970" s="57">
        <v>4.134342</v>
      </c>
      <c r="AT970" s="16">
        <f t="shared" si="8"/>
        <v>0.004415027663</v>
      </c>
      <c r="AX970" s="89">
        <v>43685.0</v>
      </c>
      <c r="AY970" s="57">
        <v>0.310361</v>
      </c>
      <c r="AZ970" s="16">
        <f t="shared" si="9"/>
        <v>0.03514395112</v>
      </c>
      <c r="BD970" s="89">
        <v>43685.0</v>
      </c>
      <c r="BE970" s="57">
        <v>0.804452</v>
      </c>
      <c r="BF970" s="16">
        <f t="shared" si="10"/>
        <v>0</v>
      </c>
    </row>
    <row r="971" ht="15.75" customHeight="1">
      <c r="B971" s="89">
        <v>43686.0</v>
      </c>
      <c r="C971" s="57">
        <v>13.65343</v>
      </c>
      <c r="D971" s="16">
        <f t="shared" si="1"/>
        <v>-0.009496290353</v>
      </c>
      <c r="H971" s="89">
        <v>43686.0</v>
      </c>
      <c r="I971" s="57">
        <v>9.701933</v>
      </c>
      <c r="J971" s="16">
        <f t="shared" si="2"/>
        <v>-0.005645068388</v>
      </c>
      <c r="N971" s="89">
        <v>43686.0</v>
      </c>
      <c r="O971" s="57">
        <v>34.3992</v>
      </c>
      <c r="P971" s="16">
        <f t="shared" si="3"/>
        <v>-0.02045363164</v>
      </c>
      <c r="T971" s="89">
        <v>43686.0</v>
      </c>
      <c r="U971" s="57">
        <v>3.838876</v>
      </c>
      <c r="V971" s="16">
        <f t="shared" si="4"/>
        <v>0</v>
      </c>
      <c r="Z971" s="89">
        <v>43686.0</v>
      </c>
      <c r="AA971" s="57">
        <v>4.014171</v>
      </c>
      <c r="AB971" s="16">
        <f t="shared" si="5"/>
        <v>-0.006557333232</v>
      </c>
      <c r="AF971" s="89">
        <v>43686.0</v>
      </c>
      <c r="AG971" s="57">
        <v>14.88374</v>
      </c>
      <c r="AH971" s="16">
        <f t="shared" si="6"/>
        <v>-0.01981349525</v>
      </c>
      <c r="AL971" s="89">
        <v>43686.0</v>
      </c>
      <c r="AM971" s="57">
        <v>21.09333</v>
      </c>
      <c r="AN971" s="16">
        <f t="shared" si="7"/>
        <v>0.008743936656</v>
      </c>
      <c r="AR971" s="89">
        <v>43686.0</v>
      </c>
      <c r="AS971" s="57">
        <v>4.107082</v>
      </c>
      <c r="AT971" s="16">
        <f t="shared" si="8"/>
        <v>-0.006593552251</v>
      </c>
      <c r="AX971" s="89">
        <v>43686.0</v>
      </c>
      <c r="AY971" s="57">
        <v>0.292005</v>
      </c>
      <c r="AZ971" s="16">
        <f t="shared" si="9"/>
        <v>-0.05914402905</v>
      </c>
      <c r="BD971" s="89">
        <v>43686.0</v>
      </c>
      <c r="BE971" s="57">
        <v>0.804452</v>
      </c>
      <c r="BF971" s="16">
        <f t="shared" si="10"/>
        <v>0</v>
      </c>
    </row>
    <row r="972" ht="15.75" customHeight="1">
      <c r="B972" s="89">
        <v>43689.0</v>
      </c>
      <c r="C972" s="57">
        <v>13.65343</v>
      </c>
      <c r="D972" s="16">
        <f t="shared" si="1"/>
        <v>0</v>
      </c>
      <c r="H972" s="89">
        <v>43689.0</v>
      </c>
      <c r="I972" s="57">
        <v>9.701933</v>
      </c>
      <c r="J972" s="16">
        <f t="shared" si="2"/>
        <v>0</v>
      </c>
      <c r="N972" s="89">
        <v>43689.0</v>
      </c>
      <c r="O972" s="57">
        <v>34.3992</v>
      </c>
      <c r="P972" s="16">
        <f t="shared" si="3"/>
        <v>0</v>
      </c>
      <c r="T972" s="89">
        <v>43689.0</v>
      </c>
      <c r="U972" s="57">
        <v>3.838876</v>
      </c>
      <c r="V972" s="16">
        <f t="shared" si="4"/>
        <v>0</v>
      </c>
      <c r="Z972" s="89">
        <v>43689.0</v>
      </c>
      <c r="AA972" s="57">
        <v>4.014171</v>
      </c>
      <c r="AB972" s="16">
        <f t="shared" si="5"/>
        <v>0</v>
      </c>
      <c r="AF972" s="89">
        <v>43689.0</v>
      </c>
      <c r="AG972" s="57">
        <v>14.88374</v>
      </c>
      <c r="AH972" s="16">
        <f t="shared" si="6"/>
        <v>0</v>
      </c>
      <c r="AL972" s="89">
        <v>43689.0</v>
      </c>
      <c r="AM972" s="57">
        <v>21.09333</v>
      </c>
      <c r="AN972" s="16">
        <f t="shared" si="7"/>
        <v>0</v>
      </c>
      <c r="AR972" s="89">
        <v>43689.0</v>
      </c>
      <c r="AS972" s="57">
        <v>4.107082</v>
      </c>
      <c r="AT972" s="16">
        <f t="shared" si="8"/>
        <v>0</v>
      </c>
      <c r="AX972" s="89">
        <v>43689.0</v>
      </c>
      <c r="AY972" s="57">
        <v>0.292005</v>
      </c>
      <c r="AZ972" s="16">
        <f t="shared" si="9"/>
        <v>0</v>
      </c>
      <c r="BD972" s="89">
        <v>43689.0</v>
      </c>
      <c r="BE972" s="57">
        <v>0.804452</v>
      </c>
      <c r="BF972" s="16">
        <f t="shared" si="10"/>
        <v>0</v>
      </c>
    </row>
    <row r="973" ht="15.75" customHeight="1">
      <c r="B973" s="89">
        <v>43690.0</v>
      </c>
      <c r="C973" s="57">
        <v>13.65343</v>
      </c>
      <c r="D973" s="16">
        <f t="shared" si="1"/>
        <v>0</v>
      </c>
      <c r="H973" s="89">
        <v>43690.0</v>
      </c>
      <c r="I973" s="57">
        <v>9.701933</v>
      </c>
      <c r="J973" s="16">
        <f t="shared" si="2"/>
        <v>0</v>
      </c>
      <c r="N973" s="89">
        <v>43690.0</v>
      </c>
      <c r="O973" s="57">
        <v>34.3992</v>
      </c>
      <c r="P973" s="16">
        <f t="shared" si="3"/>
        <v>0</v>
      </c>
      <c r="T973" s="89">
        <v>43690.0</v>
      </c>
      <c r="U973" s="57">
        <v>3.838876</v>
      </c>
      <c r="V973" s="16">
        <f t="shared" si="4"/>
        <v>0</v>
      </c>
      <c r="Z973" s="89">
        <v>43690.0</v>
      </c>
      <c r="AA973" s="57">
        <v>4.014171</v>
      </c>
      <c r="AB973" s="16">
        <f t="shared" si="5"/>
        <v>0</v>
      </c>
      <c r="AF973" s="89">
        <v>43690.0</v>
      </c>
      <c r="AG973" s="57">
        <v>14.88374</v>
      </c>
      <c r="AH973" s="16">
        <f t="shared" si="6"/>
        <v>0</v>
      </c>
      <c r="AL973" s="89">
        <v>43690.0</v>
      </c>
      <c r="AM973" s="57">
        <v>21.09333</v>
      </c>
      <c r="AN973" s="16">
        <f t="shared" si="7"/>
        <v>0</v>
      </c>
      <c r="AR973" s="89">
        <v>43690.0</v>
      </c>
      <c r="AS973" s="57">
        <v>4.107082</v>
      </c>
      <c r="AT973" s="16">
        <f t="shared" si="8"/>
        <v>0</v>
      </c>
      <c r="AX973" s="89">
        <v>43690.0</v>
      </c>
      <c r="AY973" s="57">
        <v>0.292005</v>
      </c>
      <c r="AZ973" s="16">
        <f t="shared" si="9"/>
        <v>0</v>
      </c>
      <c r="BD973" s="89">
        <v>43690.0</v>
      </c>
      <c r="BE973" s="57">
        <v>0.804452</v>
      </c>
      <c r="BF973" s="16">
        <f t="shared" si="10"/>
        <v>0</v>
      </c>
    </row>
    <row r="974" ht="15.75" customHeight="1">
      <c r="B974" s="89">
        <v>43691.0</v>
      </c>
      <c r="C974" s="57">
        <v>13.65343</v>
      </c>
      <c r="D974" s="16">
        <f t="shared" si="1"/>
        <v>0</v>
      </c>
      <c r="H974" s="89">
        <v>43691.0</v>
      </c>
      <c r="I974" s="57">
        <v>9.701933</v>
      </c>
      <c r="J974" s="16">
        <f t="shared" si="2"/>
        <v>0</v>
      </c>
      <c r="N974" s="89">
        <v>43691.0</v>
      </c>
      <c r="O974" s="57">
        <v>34.3992</v>
      </c>
      <c r="P974" s="16">
        <f t="shared" si="3"/>
        <v>0</v>
      </c>
      <c r="T974" s="89">
        <v>43691.0</v>
      </c>
      <c r="U974" s="57">
        <v>3.838876</v>
      </c>
      <c r="V974" s="16">
        <f t="shared" si="4"/>
        <v>0</v>
      </c>
      <c r="Z974" s="89">
        <v>43691.0</v>
      </c>
      <c r="AA974" s="57">
        <v>4.014171</v>
      </c>
      <c r="AB974" s="16">
        <f t="shared" si="5"/>
        <v>0</v>
      </c>
      <c r="AF974" s="89">
        <v>43691.0</v>
      </c>
      <c r="AG974" s="57">
        <v>14.88374</v>
      </c>
      <c r="AH974" s="16">
        <f t="shared" si="6"/>
        <v>0</v>
      </c>
      <c r="AL974" s="89">
        <v>43691.0</v>
      </c>
      <c r="AM974" s="57">
        <v>21.09333</v>
      </c>
      <c r="AN974" s="16">
        <f t="shared" si="7"/>
        <v>0</v>
      </c>
      <c r="AR974" s="89">
        <v>43691.0</v>
      </c>
      <c r="AS974" s="57">
        <v>4.107082</v>
      </c>
      <c r="AT974" s="16">
        <f t="shared" si="8"/>
        <v>0</v>
      </c>
      <c r="AX974" s="89">
        <v>43691.0</v>
      </c>
      <c r="AY974" s="57">
        <v>0.292005</v>
      </c>
      <c r="AZ974" s="16">
        <f t="shared" si="9"/>
        <v>0</v>
      </c>
      <c r="BD974" s="89">
        <v>43691.0</v>
      </c>
      <c r="BE974" s="57">
        <v>0.804452</v>
      </c>
      <c r="BF974" s="16">
        <f t="shared" si="10"/>
        <v>0</v>
      </c>
    </row>
    <row r="975" ht="15.75" customHeight="1">
      <c r="B975" s="89">
        <v>43692.0</v>
      </c>
      <c r="C975" s="57">
        <v>13.09964</v>
      </c>
      <c r="D975" s="16">
        <f t="shared" si="1"/>
        <v>-0.04056050384</v>
      </c>
      <c r="H975" s="89">
        <v>43692.0</v>
      </c>
      <c r="I975" s="57">
        <v>9.528825</v>
      </c>
      <c r="J975" s="16">
        <f t="shared" si="2"/>
        <v>-0.01784262992</v>
      </c>
      <c r="N975" s="89">
        <v>43692.0</v>
      </c>
      <c r="O975" s="57">
        <v>32.20558</v>
      </c>
      <c r="P975" s="16">
        <f t="shared" si="3"/>
        <v>-0.06376950627</v>
      </c>
      <c r="T975" s="89">
        <v>43692.0</v>
      </c>
      <c r="U975" s="57">
        <v>3.758899</v>
      </c>
      <c r="V975" s="16">
        <f t="shared" si="4"/>
        <v>-0.02083344187</v>
      </c>
      <c r="Z975" s="89">
        <v>43692.0</v>
      </c>
      <c r="AA975" s="57">
        <v>3.961179</v>
      </c>
      <c r="AB975" s="16">
        <f t="shared" si="5"/>
        <v>-0.01320123134</v>
      </c>
      <c r="AF975" s="89">
        <v>43692.0</v>
      </c>
      <c r="AG975" s="57">
        <v>14.7333</v>
      </c>
      <c r="AH975" s="16">
        <f t="shared" si="6"/>
        <v>-0.01010767455</v>
      </c>
      <c r="AL975" s="89">
        <v>43692.0</v>
      </c>
      <c r="AM975" s="57">
        <v>20.62792</v>
      </c>
      <c r="AN975" s="16">
        <f t="shared" si="7"/>
        <v>-0.02206432081</v>
      </c>
      <c r="AR975" s="89">
        <v>43692.0</v>
      </c>
      <c r="AS975" s="57">
        <v>4.079822</v>
      </c>
      <c r="AT975" s="16">
        <f t="shared" si="8"/>
        <v>-0.006637315739</v>
      </c>
      <c r="AX975" s="89">
        <v>43692.0</v>
      </c>
      <c r="AY975" s="57">
        <v>0.279767</v>
      </c>
      <c r="AZ975" s="16">
        <f t="shared" si="9"/>
        <v>-0.04191024126</v>
      </c>
      <c r="BD975" s="89">
        <v>43692.0</v>
      </c>
      <c r="BE975" s="57">
        <v>0.788035</v>
      </c>
      <c r="BF975" s="16">
        <f t="shared" si="10"/>
        <v>-0.02040768125</v>
      </c>
    </row>
    <row r="976" ht="15.75" customHeight="1">
      <c r="B976" s="89">
        <v>43693.0</v>
      </c>
      <c r="C976" s="57">
        <v>12.66668</v>
      </c>
      <c r="D976" s="16">
        <f t="shared" si="1"/>
        <v>-0.03305128996</v>
      </c>
      <c r="H976" s="89">
        <v>43693.0</v>
      </c>
      <c r="I976" s="57">
        <v>9.812094</v>
      </c>
      <c r="J976" s="16">
        <f t="shared" si="2"/>
        <v>0.02972758971</v>
      </c>
      <c r="N976" s="89">
        <v>43693.0</v>
      </c>
      <c r="O976" s="57">
        <v>31.99204</v>
      </c>
      <c r="P976" s="16">
        <f t="shared" si="3"/>
        <v>-0.006630528002</v>
      </c>
      <c r="T976" s="89">
        <v>43693.0</v>
      </c>
      <c r="U976" s="57">
        <v>3.678922</v>
      </c>
      <c r="V976" s="16">
        <f t="shared" si="4"/>
        <v>-0.02127670895</v>
      </c>
      <c r="Z976" s="89">
        <v>43693.0</v>
      </c>
      <c r="AA976" s="57">
        <v>3.954554</v>
      </c>
      <c r="AB976" s="16">
        <f t="shared" si="5"/>
        <v>-0.001672481855</v>
      </c>
      <c r="AF976" s="89">
        <v>43693.0</v>
      </c>
      <c r="AG976" s="57">
        <v>14.77755</v>
      </c>
      <c r="AH976" s="16">
        <f t="shared" si="6"/>
        <v>0.00300340046</v>
      </c>
      <c r="AL976" s="89">
        <v>43693.0</v>
      </c>
      <c r="AM976" s="57">
        <v>21.55875</v>
      </c>
      <c r="AN976" s="16">
        <f t="shared" si="7"/>
        <v>0.04512476294</v>
      </c>
      <c r="AR976" s="89">
        <v>43693.0</v>
      </c>
      <c r="AS976" s="57">
        <v>4.025303</v>
      </c>
      <c r="AT976" s="16">
        <f t="shared" si="8"/>
        <v>-0.013363083</v>
      </c>
      <c r="AX976" s="89">
        <v>43693.0</v>
      </c>
      <c r="AY976" s="57">
        <v>0.278748</v>
      </c>
      <c r="AZ976" s="16">
        <f t="shared" si="9"/>
        <v>-0.003642316642</v>
      </c>
      <c r="BD976" s="89">
        <v>43693.0</v>
      </c>
      <c r="BE976" s="57">
        <v>0.788035</v>
      </c>
      <c r="BF976" s="16">
        <f t="shared" si="10"/>
        <v>0</v>
      </c>
    </row>
    <row r="977" ht="15.75" customHeight="1">
      <c r="B977" s="89">
        <v>43696.0</v>
      </c>
      <c r="C977" s="57">
        <v>12.74723</v>
      </c>
      <c r="D977" s="16">
        <f t="shared" si="1"/>
        <v>0.006359203832</v>
      </c>
      <c r="H977" s="89">
        <v>43696.0</v>
      </c>
      <c r="I977" s="57">
        <v>9.867171</v>
      </c>
      <c r="J977" s="16">
        <f t="shared" si="2"/>
        <v>0.005613174925</v>
      </c>
      <c r="N977" s="89">
        <v>43696.0</v>
      </c>
      <c r="O977" s="57">
        <v>32.49677</v>
      </c>
      <c r="P977" s="16">
        <f t="shared" si="3"/>
        <v>0.01577673696</v>
      </c>
      <c r="T977" s="89">
        <v>43696.0</v>
      </c>
      <c r="U977" s="57">
        <v>3.714467</v>
      </c>
      <c r="V977" s="16">
        <f t="shared" si="4"/>
        <v>0.009661797668</v>
      </c>
      <c r="Z977" s="89">
        <v>43696.0</v>
      </c>
      <c r="AA977" s="57">
        <v>3.954554</v>
      </c>
      <c r="AB977" s="16">
        <f t="shared" si="5"/>
        <v>0</v>
      </c>
      <c r="AF977" s="89">
        <v>43696.0</v>
      </c>
      <c r="AG977" s="57">
        <v>15.15805</v>
      </c>
      <c r="AH977" s="16">
        <f t="shared" si="6"/>
        <v>0.02574851718</v>
      </c>
      <c r="AL977" s="89">
        <v>43696.0</v>
      </c>
      <c r="AM977" s="57">
        <v>21.37591</v>
      </c>
      <c r="AN977" s="16">
        <f t="shared" si="7"/>
        <v>-0.00848101119</v>
      </c>
      <c r="AR977" s="89">
        <v>43696.0</v>
      </c>
      <c r="AS977" s="57">
        <v>4.161601</v>
      </c>
      <c r="AT977" s="16">
        <f t="shared" si="8"/>
        <v>0.03386030816</v>
      </c>
      <c r="AX977" s="89">
        <v>43696.0</v>
      </c>
      <c r="AY977" s="57">
        <v>0.280787</v>
      </c>
      <c r="AZ977" s="16">
        <f t="shared" si="9"/>
        <v>0.00731485069</v>
      </c>
      <c r="BD977" s="89">
        <v>43696.0</v>
      </c>
      <c r="BE977" s="57">
        <v>0.788035</v>
      </c>
      <c r="BF977" s="16">
        <f t="shared" si="10"/>
        <v>0</v>
      </c>
    </row>
    <row r="978" ht="15.75" customHeight="1">
      <c r="B978" s="89">
        <v>43697.0</v>
      </c>
      <c r="C978" s="57">
        <v>13.0795</v>
      </c>
      <c r="D978" s="16">
        <f t="shared" si="1"/>
        <v>0.02606605514</v>
      </c>
      <c r="H978" s="89">
        <v>43697.0</v>
      </c>
      <c r="I978" s="57">
        <v>9.678327</v>
      </c>
      <c r="J978" s="16">
        <f t="shared" si="2"/>
        <v>-0.01913861633</v>
      </c>
      <c r="N978" s="89">
        <v>43697.0</v>
      </c>
      <c r="O978" s="57">
        <v>33.9333</v>
      </c>
      <c r="P978" s="16">
        <f t="shared" si="3"/>
        <v>0.04420531641</v>
      </c>
      <c r="T978" s="89">
        <v>43697.0</v>
      </c>
      <c r="U978" s="57">
        <v>3.758899</v>
      </c>
      <c r="V978" s="16">
        <f t="shared" si="4"/>
        <v>0.01196187771</v>
      </c>
      <c r="Z978" s="89">
        <v>43697.0</v>
      </c>
      <c r="AA978" s="57">
        <v>3.94793</v>
      </c>
      <c r="AB978" s="16">
        <f t="shared" si="5"/>
        <v>-0.001675030863</v>
      </c>
      <c r="AF978" s="89">
        <v>43697.0</v>
      </c>
      <c r="AG978" s="57">
        <v>15.5297</v>
      </c>
      <c r="AH978" s="16">
        <f t="shared" si="6"/>
        <v>0.02451832525</v>
      </c>
      <c r="AL978" s="89">
        <v>43697.0</v>
      </c>
      <c r="AM978" s="57">
        <v>21.42577</v>
      </c>
      <c r="AN978" s="16">
        <f t="shared" si="7"/>
        <v>0.002332532276</v>
      </c>
      <c r="AR978" s="89">
        <v>43697.0</v>
      </c>
      <c r="AS978" s="57">
        <v>4.443281</v>
      </c>
      <c r="AT978" s="16">
        <f t="shared" si="8"/>
        <v>0.06768548931</v>
      </c>
      <c r="AX978" s="89">
        <v>43697.0</v>
      </c>
      <c r="AY978" s="57">
        <v>0.287245</v>
      </c>
      <c r="AZ978" s="16">
        <f t="shared" si="9"/>
        <v>0.0229996403</v>
      </c>
      <c r="BD978" s="89">
        <v>43697.0</v>
      </c>
      <c r="BE978" s="57">
        <v>0.796243</v>
      </c>
      <c r="BF978" s="16">
        <f t="shared" si="10"/>
        <v>0.01041578102</v>
      </c>
    </row>
    <row r="979" ht="15.75" customHeight="1">
      <c r="B979" s="89">
        <v>43698.0</v>
      </c>
      <c r="C979" s="57">
        <v>13.65343</v>
      </c>
      <c r="D979" s="16">
        <f t="shared" si="1"/>
        <v>0.04388011774</v>
      </c>
      <c r="H979" s="89">
        <v>43698.0</v>
      </c>
      <c r="I979" s="57">
        <v>9.434402</v>
      </c>
      <c r="J979" s="16">
        <f t="shared" si="2"/>
        <v>-0.02520321952</v>
      </c>
      <c r="N979" s="89">
        <v>43698.0</v>
      </c>
      <c r="O979" s="57">
        <v>33.40916</v>
      </c>
      <c r="P979" s="16">
        <f t="shared" si="3"/>
        <v>-0.01544618413</v>
      </c>
      <c r="T979" s="89">
        <v>43698.0</v>
      </c>
      <c r="U979" s="57">
        <v>3.73224</v>
      </c>
      <c r="V979" s="16">
        <f t="shared" si="4"/>
        <v>-0.007092236317</v>
      </c>
      <c r="Z979" s="89">
        <v>43698.0</v>
      </c>
      <c r="AA979" s="57">
        <v>3.901562</v>
      </c>
      <c r="AB979" s="16">
        <f t="shared" si="5"/>
        <v>-0.01174488909</v>
      </c>
      <c r="AF979" s="89">
        <v>43698.0</v>
      </c>
      <c r="AG979" s="57">
        <v>15.36157</v>
      </c>
      <c r="AH979" s="16">
        <f t="shared" si="6"/>
        <v>-0.01082635209</v>
      </c>
      <c r="AL979" s="89">
        <v>43698.0</v>
      </c>
      <c r="AM979" s="57">
        <v>20.844</v>
      </c>
      <c r="AN979" s="16">
        <f t="shared" si="7"/>
        <v>-0.02715281644</v>
      </c>
      <c r="AR979" s="89">
        <v>43698.0</v>
      </c>
      <c r="AS979" s="57">
        <v>4.306984</v>
      </c>
      <c r="AT979" s="16">
        <f t="shared" si="8"/>
        <v>-0.03067485491</v>
      </c>
      <c r="AX979" s="89">
        <v>43698.0</v>
      </c>
      <c r="AY979" s="57">
        <v>0.284187</v>
      </c>
      <c r="AZ979" s="16">
        <f t="shared" si="9"/>
        <v>-0.01064596425</v>
      </c>
      <c r="BD979" s="89">
        <v>43698.0</v>
      </c>
      <c r="BE979" s="57">
        <v>0.779827</v>
      </c>
      <c r="BF979" s="16">
        <f t="shared" si="10"/>
        <v>-0.02061682175</v>
      </c>
    </row>
    <row r="980" ht="15.75" customHeight="1">
      <c r="B980" s="89">
        <v>43699.0</v>
      </c>
      <c r="C980" s="57">
        <v>13.47219</v>
      </c>
      <c r="D980" s="16">
        <f t="shared" si="1"/>
        <v>-0.01327432008</v>
      </c>
      <c r="H980" s="89">
        <v>43699.0</v>
      </c>
      <c r="I980" s="57">
        <v>9.859303</v>
      </c>
      <c r="J980" s="16">
        <f t="shared" si="2"/>
        <v>0.04503740672</v>
      </c>
      <c r="N980" s="89">
        <v>43699.0</v>
      </c>
      <c r="O980" s="57">
        <v>33.56446</v>
      </c>
      <c r="P980" s="16">
        <f t="shared" si="3"/>
        <v>0.004648425761</v>
      </c>
      <c r="T980" s="89">
        <v>43699.0</v>
      </c>
      <c r="U980" s="57">
        <v>3.687809</v>
      </c>
      <c r="V980" s="16">
        <f t="shared" si="4"/>
        <v>-0.01190464708</v>
      </c>
      <c r="Z980" s="89">
        <v>43699.0</v>
      </c>
      <c r="AA980" s="57">
        <v>3.934683</v>
      </c>
      <c r="AB980" s="16">
        <f t="shared" si="5"/>
        <v>0.008489164084</v>
      </c>
      <c r="AF980" s="89">
        <v>43699.0</v>
      </c>
      <c r="AG980" s="57">
        <v>15.19345</v>
      </c>
      <c r="AH980" s="16">
        <f t="shared" si="6"/>
        <v>-0.01094419386</v>
      </c>
      <c r="AL980" s="89">
        <v>43699.0</v>
      </c>
      <c r="AM980" s="57">
        <v>20.57805</v>
      </c>
      <c r="AN980" s="16">
        <f t="shared" si="7"/>
        <v>-0.01275906736</v>
      </c>
      <c r="AR980" s="89">
        <v>43699.0</v>
      </c>
      <c r="AS980" s="57">
        <v>4.334243</v>
      </c>
      <c r="AT980" s="16">
        <f t="shared" si="8"/>
        <v>0.006329022815</v>
      </c>
      <c r="AX980" s="89">
        <v>43699.0</v>
      </c>
      <c r="AY980" s="57">
        <v>0.284866</v>
      </c>
      <c r="AZ980" s="16">
        <f t="shared" si="9"/>
        <v>0.002389271853</v>
      </c>
      <c r="BD980" s="89">
        <v>43699.0</v>
      </c>
      <c r="BE980" s="57">
        <v>0.771618</v>
      </c>
      <c r="BF980" s="16">
        <f t="shared" si="10"/>
        <v>-0.01052669374</v>
      </c>
    </row>
    <row r="981" ht="15.75" customHeight="1">
      <c r="B981" s="89">
        <v>43700.0</v>
      </c>
      <c r="C981" s="57">
        <v>13.33122</v>
      </c>
      <c r="D981" s="16">
        <f t="shared" si="1"/>
        <v>-0.0104637776</v>
      </c>
      <c r="H981" s="89">
        <v>43700.0</v>
      </c>
      <c r="I981" s="57">
        <v>9.945858</v>
      </c>
      <c r="J981" s="16">
        <f t="shared" si="2"/>
        <v>0.008779018152</v>
      </c>
      <c r="N981" s="89">
        <v>43700.0</v>
      </c>
      <c r="O981" s="57">
        <v>34.57392</v>
      </c>
      <c r="P981" s="16">
        <f t="shared" si="3"/>
        <v>0.03007526413</v>
      </c>
      <c r="T981" s="89">
        <v>43700.0</v>
      </c>
      <c r="U981" s="57">
        <v>3.785558</v>
      </c>
      <c r="V981" s="16">
        <f t="shared" si="4"/>
        <v>0.02650598228</v>
      </c>
      <c r="Z981" s="89">
        <v>43700.0</v>
      </c>
      <c r="AA981" s="57">
        <v>3.934683</v>
      </c>
      <c r="AB981" s="16">
        <f t="shared" si="5"/>
        <v>0</v>
      </c>
      <c r="AF981" s="89">
        <v>43700.0</v>
      </c>
      <c r="AG981" s="57">
        <v>15.1492</v>
      </c>
      <c r="AH981" s="16">
        <f t="shared" si="6"/>
        <v>-0.002912439242</v>
      </c>
      <c r="AL981" s="89">
        <v>43700.0</v>
      </c>
      <c r="AM981" s="57">
        <v>21.25955</v>
      </c>
      <c r="AN981" s="16">
        <f t="shared" si="7"/>
        <v>0.03311781243</v>
      </c>
      <c r="AR981" s="89">
        <v>43700.0</v>
      </c>
      <c r="AS981" s="57">
        <v>4.406936</v>
      </c>
      <c r="AT981" s="16">
        <f t="shared" si="8"/>
        <v>0.01677178691</v>
      </c>
      <c r="AX981" s="89">
        <v>43700.0</v>
      </c>
      <c r="AY981" s="57">
        <v>0.289965</v>
      </c>
      <c r="AZ981" s="16">
        <f t="shared" si="9"/>
        <v>0.01789964404</v>
      </c>
      <c r="BD981" s="89">
        <v>43700.0</v>
      </c>
      <c r="BE981" s="57">
        <v>0.779827</v>
      </c>
      <c r="BF981" s="16">
        <f t="shared" si="10"/>
        <v>0.01063868391</v>
      </c>
    </row>
    <row r="982" ht="15.75" customHeight="1">
      <c r="B982" s="89">
        <v>43703.0</v>
      </c>
      <c r="C982" s="57">
        <v>13.58295</v>
      </c>
      <c r="D982" s="16">
        <f t="shared" si="1"/>
        <v>0.01888274291</v>
      </c>
      <c r="H982" s="89">
        <v>43703.0</v>
      </c>
      <c r="I982" s="57">
        <v>9.733406</v>
      </c>
      <c r="J982" s="16">
        <f t="shared" si="2"/>
        <v>-0.02136085192</v>
      </c>
      <c r="N982" s="89">
        <v>43703.0</v>
      </c>
      <c r="O982" s="57">
        <v>34.43803</v>
      </c>
      <c r="P982" s="16">
        <f t="shared" si="3"/>
        <v>-0.003930419229</v>
      </c>
      <c r="T982" s="89">
        <v>43703.0</v>
      </c>
      <c r="U982" s="57">
        <v>3.874421</v>
      </c>
      <c r="V982" s="16">
        <f t="shared" si="4"/>
        <v>0.02347421437</v>
      </c>
      <c r="Z982" s="89">
        <v>43703.0</v>
      </c>
      <c r="AA982" s="57">
        <v>3.901562</v>
      </c>
      <c r="AB982" s="16">
        <f t="shared" si="5"/>
        <v>-0.008417704806</v>
      </c>
      <c r="AF982" s="89">
        <v>43703.0</v>
      </c>
      <c r="AG982" s="57">
        <v>14.97222</v>
      </c>
      <c r="AH982" s="16">
        <f t="shared" si="6"/>
        <v>-0.01168246508</v>
      </c>
      <c r="AL982" s="89">
        <v>43703.0</v>
      </c>
      <c r="AM982" s="57">
        <v>21.25955</v>
      </c>
      <c r="AN982" s="16">
        <f t="shared" si="7"/>
        <v>0</v>
      </c>
      <c r="AR982" s="89">
        <v>43703.0</v>
      </c>
      <c r="AS982" s="57">
        <v>4.434194</v>
      </c>
      <c r="AT982" s="16">
        <f t="shared" si="8"/>
        <v>0.006185249797</v>
      </c>
      <c r="AX982" s="89">
        <v>43703.0</v>
      </c>
      <c r="AY982" s="57">
        <v>0.287926</v>
      </c>
      <c r="AZ982" s="16">
        <f t="shared" si="9"/>
        <v>-0.007031883158</v>
      </c>
      <c r="BD982" s="89">
        <v>43703.0</v>
      </c>
      <c r="BE982" s="57">
        <v>0.788035</v>
      </c>
      <c r="BF982" s="16">
        <f t="shared" si="10"/>
        <v>0.01052541141</v>
      </c>
    </row>
    <row r="983" ht="15.75" customHeight="1">
      <c r="B983" s="89">
        <v>43704.0</v>
      </c>
      <c r="C983" s="57">
        <v>13.16006</v>
      </c>
      <c r="D983" s="16">
        <f t="shared" si="1"/>
        <v>-0.03113388476</v>
      </c>
      <c r="H983" s="89">
        <v>43704.0</v>
      </c>
      <c r="I983" s="57">
        <v>9.505219</v>
      </c>
      <c r="J983" s="16">
        <f t="shared" si="2"/>
        <v>-0.02344369484</v>
      </c>
      <c r="N983" s="89">
        <v>43704.0</v>
      </c>
      <c r="O983" s="57">
        <v>33.21503</v>
      </c>
      <c r="P983" s="16">
        <f t="shared" si="3"/>
        <v>-0.03551306506</v>
      </c>
      <c r="T983" s="89">
        <v>43704.0</v>
      </c>
      <c r="U983" s="57">
        <v>3.838876</v>
      </c>
      <c r="V983" s="16">
        <f t="shared" si="4"/>
        <v>-0.00917427404</v>
      </c>
      <c r="Z983" s="89">
        <v>43704.0</v>
      </c>
      <c r="AA983" s="57">
        <v>3.848569</v>
      </c>
      <c r="AB983" s="16">
        <f t="shared" si="5"/>
        <v>-0.01358250875</v>
      </c>
      <c r="AF983" s="89">
        <v>43704.0</v>
      </c>
      <c r="AG983" s="57">
        <v>14.75985</v>
      </c>
      <c r="AH983" s="16">
        <f t="shared" si="6"/>
        <v>-0.01418426927</v>
      </c>
      <c r="AL983" s="89">
        <v>43704.0</v>
      </c>
      <c r="AM983" s="57">
        <v>20.86062</v>
      </c>
      <c r="AN983" s="16">
        <f t="shared" si="7"/>
        <v>-0.01876474337</v>
      </c>
      <c r="AR983" s="89">
        <v>43704.0</v>
      </c>
      <c r="AS983" s="57">
        <v>4.461454</v>
      </c>
      <c r="AT983" s="16">
        <f t="shared" si="8"/>
        <v>0.006147678699</v>
      </c>
      <c r="AX983" s="89">
        <v>43704.0</v>
      </c>
      <c r="AY983" s="57">
        <v>0.292685</v>
      </c>
      <c r="AZ983" s="16">
        <f t="shared" si="9"/>
        <v>0.01652855248</v>
      </c>
      <c r="BD983" s="89">
        <v>43704.0</v>
      </c>
      <c r="BE983" s="57">
        <v>0.796243</v>
      </c>
      <c r="BF983" s="16">
        <f t="shared" si="10"/>
        <v>0.01041578102</v>
      </c>
    </row>
    <row r="984" ht="15.75" customHeight="1">
      <c r="B984" s="89">
        <v>43705.0</v>
      </c>
      <c r="C984" s="57">
        <v>12.79757</v>
      </c>
      <c r="D984" s="16">
        <f t="shared" si="1"/>
        <v>-0.02754470724</v>
      </c>
      <c r="H984" s="89">
        <v>43705.0</v>
      </c>
      <c r="I984" s="57">
        <v>9.686197</v>
      </c>
      <c r="J984" s="16">
        <f t="shared" si="2"/>
        <v>0.01903985589</v>
      </c>
      <c r="N984" s="89">
        <v>43705.0</v>
      </c>
      <c r="O984" s="57">
        <v>32.80737</v>
      </c>
      <c r="P984" s="16">
        <f t="shared" si="3"/>
        <v>-0.01227335938</v>
      </c>
      <c r="T984" s="89">
        <v>43705.0</v>
      </c>
      <c r="U984" s="57">
        <v>3.812217</v>
      </c>
      <c r="V984" s="16">
        <f t="shared" si="4"/>
        <v>-0.006944480624</v>
      </c>
      <c r="Z984" s="89">
        <v>43705.0</v>
      </c>
      <c r="AA984" s="57">
        <v>3.868442</v>
      </c>
      <c r="AB984" s="16">
        <f t="shared" si="5"/>
        <v>0.005163737483</v>
      </c>
      <c r="AF984" s="89">
        <v>43705.0</v>
      </c>
      <c r="AG984" s="57">
        <v>14.79525</v>
      </c>
      <c r="AH984" s="16">
        <f t="shared" si="6"/>
        <v>0.002398398358</v>
      </c>
      <c r="AL984" s="89">
        <v>43705.0</v>
      </c>
      <c r="AM984" s="57">
        <v>21.02684</v>
      </c>
      <c r="AN984" s="16">
        <f t="shared" si="7"/>
        <v>0.00796812367</v>
      </c>
      <c r="AR984" s="89">
        <v>43705.0</v>
      </c>
      <c r="AS984" s="57">
        <v>4.443281</v>
      </c>
      <c r="AT984" s="16">
        <f t="shared" si="8"/>
        <v>-0.004073335733</v>
      </c>
      <c r="AX984" s="89">
        <v>43705.0</v>
      </c>
      <c r="AY984" s="57">
        <v>0.295404</v>
      </c>
      <c r="AZ984" s="16">
        <f t="shared" si="9"/>
        <v>0.009289850864</v>
      </c>
      <c r="BD984" s="89">
        <v>43705.0</v>
      </c>
      <c r="BE984" s="57">
        <v>0.804452</v>
      </c>
      <c r="BF984" s="16">
        <f t="shared" si="10"/>
        <v>0.01030966677</v>
      </c>
    </row>
    <row r="985" ht="15.75" customHeight="1">
      <c r="B985" s="89">
        <v>43706.0</v>
      </c>
      <c r="C985" s="57">
        <v>12.70695</v>
      </c>
      <c r="D985" s="16">
        <f t="shared" si="1"/>
        <v>-0.00708103179</v>
      </c>
      <c r="H985" s="89">
        <v>43706.0</v>
      </c>
      <c r="I985" s="57">
        <v>10.1347</v>
      </c>
      <c r="J985" s="16">
        <f t="shared" si="2"/>
        <v>0.04630331182</v>
      </c>
      <c r="N985" s="89">
        <v>43706.0</v>
      </c>
      <c r="O985" s="57">
        <v>33.35093</v>
      </c>
      <c r="P985" s="16">
        <f t="shared" si="3"/>
        <v>0.01656822842</v>
      </c>
      <c r="T985" s="89">
        <v>43706.0</v>
      </c>
      <c r="U985" s="57">
        <v>3.847762</v>
      </c>
      <c r="V985" s="16">
        <f t="shared" si="4"/>
        <v>0.009323970802</v>
      </c>
      <c r="Z985" s="89">
        <v>43706.0</v>
      </c>
      <c r="AA985" s="57">
        <v>3.888314</v>
      </c>
      <c r="AB985" s="16">
        <f t="shared" si="5"/>
        <v>0.005136951775</v>
      </c>
      <c r="AF985" s="89">
        <v>43706.0</v>
      </c>
      <c r="AG985" s="57">
        <v>15.1669</v>
      </c>
      <c r="AH985" s="16">
        <f t="shared" si="6"/>
        <v>0.0251195485</v>
      </c>
      <c r="AL985" s="89">
        <v>43706.0</v>
      </c>
      <c r="AM985" s="57">
        <v>21.74159</v>
      </c>
      <c r="AN985" s="16">
        <f t="shared" si="7"/>
        <v>0.03399226893</v>
      </c>
      <c r="AR985" s="89">
        <v>43706.0</v>
      </c>
      <c r="AS985" s="57">
        <v>4.470541</v>
      </c>
      <c r="AT985" s="16">
        <f t="shared" si="8"/>
        <v>0.006135106017</v>
      </c>
      <c r="AX985" s="89">
        <v>43706.0</v>
      </c>
      <c r="AY985" s="57">
        <v>0.294044</v>
      </c>
      <c r="AZ985" s="16">
        <f t="shared" si="9"/>
        <v>-0.004603864538</v>
      </c>
      <c r="BD985" s="89">
        <v>43706.0</v>
      </c>
      <c r="BE985" s="57">
        <v>0.804452</v>
      </c>
      <c r="BF985" s="16">
        <f t="shared" si="10"/>
        <v>0</v>
      </c>
    </row>
    <row r="986" ht="15.75" customHeight="1">
      <c r="B986" s="89">
        <v>43707.0</v>
      </c>
      <c r="C986" s="57">
        <v>12.70695</v>
      </c>
      <c r="D986" s="16">
        <f t="shared" si="1"/>
        <v>0</v>
      </c>
      <c r="H986" s="89">
        <v>43707.0</v>
      </c>
      <c r="I986" s="57">
        <v>10.1347</v>
      </c>
      <c r="J986" s="16">
        <f t="shared" si="2"/>
        <v>0</v>
      </c>
      <c r="N986" s="89">
        <v>43707.0</v>
      </c>
      <c r="O986" s="57">
        <v>33.35093</v>
      </c>
      <c r="P986" s="16">
        <f t="shared" si="3"/>
        <v>0</v>
      </c>
      <c r="T986" s="89">
        <v>43707.0</v>
      </c>
      <c r="U986" s="57">
        <v>3.847762</v>
      </c>
      <c r="V986" s="16">
        <f t="shared" si="4"/>
        <v>0</v>
      </c>
      <c r="Z986" s="89">
        <v>43707.0</v>
      </c>
      <c r="AA986" s="57">
        <v>3.888314</v>
      </c>
      <c r="AB986" s="16">
        <f t="shared" si="5"/>
        <v>0</v>
      </c>
      <c r="AF986" s="89">
        <v>43707.0</v>
      </c>
      <c r="AG986" s="57">
        <v>15.1669</v>
      </c>
      <c r="AH986" s="16">
        <f t="shared" si="6"/>
        <v>0</v>
      </c>
      <c r="AL986" s="89">
        <v>43707.0</v>
      </c>
      <c r="AM986" s="57">
        <v>21.74159</v>
      </c>
      <c r="AN986" s="16">
        <f t="shared" si="7"/>
        <v>0</v>
      </c>
      <c r="AR986" s="89">
        <v>43707.0</v>
      </c>
      <c r="AS986" s="57">
        <v>4.470541</v>
      </c>
      <c r="AT986" s="16">
        <f t="shared" si="8"/>
        <v>0</v>
      </c>
      <c r="AX986" s="89">
        <v>43707.0</v>
      </c>
      <c r="AY986" s="57">
        <v>0.294044</v>
      </c>
      <c r="AZ986" s="16">
        <f t="shared" si="9"/>
        <v>0</v>
      </c>
      <c r="BD986" s="89">
        <v>43707.0</v>
      </c>
      <c r="BE986" s="57">
        <v>0.804452</v>
      </c>
      <c r="BF986" s="16">
        <f t="shared" si="10"/>
        <v>0</v>
      </c>
    </row>
    <row r="987" ht="15.75" customHeight="1">
      <c r="B987" s="89">
        <v>43710.0</v>
      </c>
      <c r="C987" s="57">
        <v>12.96875</v>
      </c>
      <c r="D987" s="16">
        <f t="shared" si="1"/>
        <v>0.02060289841</v>
      </c>
      <c r="H987" s="89">
        <v>43710.0</v>
      </c>
      <c r="I987" s="57">
        <v>10.23699</v>
      </c>
      <c r="J987" s="16">
        <f t="shared" si="2"/>
        <v>0.01009304666</v>
      </c>
      <c r="N987" s="89">
        <v>43710.0</v>
      </c>
      <c r="O987" s="57">
        <v>34.03037</v>
      </c>
      <c r="P987" s="16">
        <f t="shared" si="3"/>
        <v>0.02037244539</v>
      </c>
      <c r="T987" s="89">
        <v>43710.0</v>
      </c>
      <c r="U987" s="57">
        <v>3.918852</v>
      </c>
      <c r="V987" s="16">
        <f t="shared" si="4"/>
        <v>0.01847567495</v>
      </c>
      <c r="Z987" s="89">
        <v>43710.0</v>
      </c>
      <c r="AA987" s="57">
        <v>3.901562</v>
      </c>
      <c r="AB987" s="16">
        <f t="shared" si="5"/>
        <v>0.003407132243</v>
      </c>
      <c r="AF987" s="89">
        <v>43710.0</v>
      </c>
      <c r="AG987" s="57">
        <v>15.24654</v>
      </c>
      <c r="AH987" s="16">
        <f t="shared" si="6"/>
        <v>0.005250908228</v>
      </c>
      <c r="AL987" s="89">
        <v>43710.0</v>
      </c>
      <c r="AM987" s="57">
        <v>21.65848</v>
      </c>
      <c r="AN987" s="16">
        <f t="shared" si="7"/>
        <v>-0.003822627508</v>
      </c>
      <c r="AR987" s="89">
        <v>43710.0</v>
      </c>
      <c r="AS987" s="57">
        <v>4.488714</v>
      </c>
      <c r="AT987" s="16">
        <f t="shared" si="8"/>
        <v>0.004065056108</v>
      </c>
      <c r="AX987" s="89">
        <v>43710.0</v>
      </c>
      <c r="AY987" s="57">
        <v>0.296084</v>
      </c>
      <c r="AZ987" s="16">
        <f t="shared" si="9"/>
        <v>0.006937737209</v>
      </c>
      <c r="BD987" s="89">
        <v>43710.0</v>
      </c>
      <c r="BE987" s="57">
        <v>0.812661</v>
      </c>
      <c r="BF987" s="16">
        <f t="shared" si="10"/>
        <v>0.01020446217</v>
      </c>
    </row>
    <row r="988" ht="15.75" customHeight="1">
      <c r="B988" s="89">
        <v>43711.0</v>
      </c>
      <c r="C988" s="57">
        <v>13.11978</v>
      </c>
      <c r="D988" s="16">
        <f t="shared" si="1"/>
        <v>0.01164568675</v>
      </c>
      <c r="H988" s="89">
        <v>43711.0</v>
      </c>
      <c r="I988" s="57">
        <v>10.33929</v>
      </c>
      <c r="J988" s="16">
        <f t="shared" si="2"/>
        <v>0.009993171821</v>
      </c>
      <c r="N988" s="89">
        <v>43711.0</v>
      </c>
      <c r="O988" s="57">
        <v>35.91339</v>
      </c>
      <c r="P988" s="16">
        <f t="shared" si="3"/>
        <v>0.05533351533</v>
      </c>
      <c r="T988" s="89">
        <v>43711.0</v>
      </c>
      <c r="U988" s="57">
        <v>3.918852</v>
      </c>
      <c r="V988" s="16">
        <f t="shared" si="4"/>
        <v>0</v>
      </c>
      <c r="Z988" s="89">
        <v>43711.0</v>
      </c>
      <c r="AA988" s="57">
        <v>3.875066</v>
      </c>
      <c r="AB988" s="16">
        <f t="shared" si="5"/>
        <v>-0.006791126221</v>
      </c>
      <c r="AF988" s="89">
        <v>43711.0</v>
      </c>
      <c r="AG988" s="57">
        <v>15.55625</v>
      </c>
      <c r="AH988" s="16">
        <f t="shared" si="6"/>
        <v>0.02031346128</v>
      </c>
      <c r="AL988" s="89">
        <v>43711.0</v>
      </c>
      <c r="AM988" s="57">
        <v>21.8247</v>
      </c>
      <c r="AN988" s="16">
        <f t="shared" si="7"/>
        <v>0.007674592123</v>
      </c>
      <c r="AR988" s="89">
        <v>43711.0</v>
      </c>
      <c r="AS988" s="57">
        <v>4.452368</v>
      </c>
      <c r="AT988" s="16">
        <f t="shared" si="8"/>
        <v>-0.008097196658</v>
      </c>
      <c r="AX988" s="89">
        <v>43711.0</v>
      </c>
      <c r="AY988" s="57">
        <v>0.302543</v>
      </c>
      <c r="AZ988" s="16">
        <f t="shared" si="9"/>
        <v>0.02181475527</v>
      </c>
      <c r="BD988" s="89">
        <v>43711.0</v>
      </c>
      <c r="BE988" s="57">
        <v>0.829079</v>
      </c>
      <c r="BF988" s="16">
        <f t="shared" si="10"/>
        <v>0.02020276597</v>
      </c>
    </row>
    <row r="989" ht="15.75" customHeight="1">
      <c r="B989" s="89">
        <v>43712.0</v>
      </c>
      <c r="C989" s="57">
        <v>13.3413</v>
      </c>
      <c r="D989" s="16">
        <f t="shared" si="1"/>
        <v>0.01688442946</v>
      </c>
      <c r="H989" s="89">
        <v>43712.0</v>
      </c>
      <c r="I989" s="57">
        <v>10.47305</v>
      </c>
      <c r="J989" s="16">
        <f t="shared" si="2"/>
        <v>0.01293705854</v>
      </c>
      <c r="N989" s="89">
        <v>43712.0</v>
      </c>
      <c r="O989" s="57">
        <v>36.59284</v>
      </c>
      <c r="P989" s="16">
        <f t="shared" si="3"/>
        <v>0.01891912738</v>
      </c>
      <c r="T989" s="89">
        <v>43712.0</v>
      </c>
      <c r="U989" s="57">
        <v>3.954397</v>
      </c>
      <c r="V989" s="16">
        <f t="shared" si="4"/>
        <v>0.009070258331</v>
      </c>
      <c r="Z989" s="89">
        <v>43712.0</v>
      </c>
      <c r="AA989" s="57">
        <v>3.994299</v>
      </c>
      <c r="AB989" s="16">
        <f t="shared" si="5"/>
        <v>0.03076928238</v>
      </c>
      <c r="AF989" s="89">
        <v>43712.0</v>
      </c>
      <c r="AG989" s="57">
        <v>15.37927</v>
      </c>
      <c r="AH989" s="16">
        <f t="shared" si="6"/>
        <v>-0.01137677782</v>
      </c>
      <c r="AL989" s="89">
        <v>43712.0</v>
      </c>
      <c r="AM989" s="57">
        <v>21.77484</v>
      </c>
      <c r="AN989" s="16">
        <f t="shared" si="7"/>
        <v>-0.002284567485</v>
      </c>
      <c r="AR989" s="89">
        <v>43712.0</v>
      </c>
      <c r="AS989" s="57">
        <v>4.434194</v>
      </c>
      <c r="AT989" s="16">
        <f t="shared" si="8"/>
        <v>-0.004081872837</v>
      </c>
      <c r="AX989" s="89">
        <v>43712.0</v>
      </c>
      <c r="AY989" s="57">
        <v>0.307642</v>
      </c>
      <c r="AZ989" s="16">
        <f t="shared" si="9"/>
        <v>0.0168538026</v>
      </c>
      <c r="BD989" s="89">
        <v>43712.0</v>
      </c>
      <c r="BE989" s="57">
        <v>0.845496</v>
      </c>
      <c r="BF989" s="16">
        <f t="shared" si="10"/>
        <v>0.01980149057</v>
      </c>
    </row>
    <row r="990" ht="15.75" customHeight="1">
      <c r="B990" s="89">
        <v>43713.0</v>
      </c>
      <c r="C990" s="57">
        <v>13.27081</v>
      </c>
      <c r="D990" s="16">
        <f t="shared" si="1"/>
        <v>-0.005283593053</v>
      </c>
      <c r="H990" s="89">
        <v>43713.0</v>
      </c>
      <c r="I990" s="57">
        <v>10.42584</v>
      </c>
      <c r="J990" s="16">
        <f t="shared" si="2"/>
        <v>-0.004507760395</v>
      </c>
      <c r="N990" s="89">
        <v>43713.0</v>
      </c>
      <c r="O990" s="57">
        <v>36.49577</v>
      </c>
      <c r="P990" s="16">
        <f t="shared" si="3"/>
        <v>-0.002652704737</v>
      </c>
      <c r="T990" s="89">
        <v>43713.0</v>
      </c>
      <c r="U990" s="57">
        <v>3.963284</v>
      </c>
      <c r="V990" s="16">
        <f t="shared" si="4"/>
        <v>0.002247371723</v>
      </c>
      <c r="Z990" s="89">
        <v>43713.0</v>
      </c>
      <c r="AA990" s="57">
        <v>4.007547</v>
      </c>
      <c r="AB990" s="16">
        <f t="shared" si="5"/>
        <v>0.003316727165</v>
      </c>
      <c r="AF990" s="89">
        <v>43713.0</v>
      </c>
      <c r="AG990" s="57">
        <v>15.32618</v>
      </c>
      <c r="AH990" s="16">
        <f t="shared" si="6"/>
        <v>-0.003452049415</v>
      </c>
      <c r="AL990" s="89">
        <v>43713.0</v>
      </c>
      <c r="AM990" s="57">
        <v>21.90781</v>
      </c>
      <c r="AN990" s="16">
        <f t="shared" si="7"/>
        <v>0.006106589073</v>
      </c>
      <c r="AR990" s="89">
        <v>43713.0</v>
      </c>
      <c r="AS990" s="57">
        <v>4.434194</v>
      </c>
      <c r="AT990" s="16">
        <f t="shared" si="8"/>
        <v>0</v>
      </c>
      <c r="AX990" s="89">
        <v>43713.0</v>
      </c>
      <c r="AY990" s="57">
        <v>0.310361</v>
      </c>
      <c r="AZ990" s="16">
        <f t="shared" si="9"/>
        <v>0.008838195045</v>
      </c>
      <c r="BD990" s="89">
        <v>43713.0</v>
      </c>
      <c r="BE990" s="57">
        <v>0.837288</v>
      </c>
      <c r="BF990" s="16">
        <f t="shared" si="10"/>
        <v>-0.009707911096</v>
      </c>
    </row>
    <row r="991" ht="15.75" customHeight="1">
      <c r="B991" s="89">
        <v>43714.0</v>
      </c>
      <c r="C991" s="57">
        <v>12.94861</v>
      </c>
      <c r="D991" s="16">
        <f t="shared" si="1"/>
        <v>-0.0242788496</v>
      </c>
      <c r="H991" s="89">
        <v>43714.0</v>
      </c>
      <c r="I991" s="57">
        <v>10.19765</v>
      </c>
      <c r="J991" s="16">
        <f t="shared" si="2"/>
        <v>-0.02188696546</v>
      </c>
      <c r="N991" s="89">
        <v>43714.0</v>
      </c>
      <c r="O991" s="57">
        <v>35.87457</v>
      </c>
      <c r="P991" s="16">
        <f t="shared" si="3"/>
        <v>-0.01702115067</v>
      </c>
      <c r="T991" s="89">
        <v>43714.0</v>
      </c>
      <c r="U991" s="57">
        <v>3.954397</v>
      </c>
      <c r="V991" s="16">
        <f t="shared" si="4"/>
        <v>-0.002242332369</v>
      </c>
      <c r="Z991" s="89">
        <v>43714.0</v>
      </c>
      <c r="AA991" s="57">
        <v>4.087036</v>
      </c>
      <c r="AB991" s="16">
        <f t="shared" si="5"/>
        <v>0.01983482664</v>
      </c>
      <c r="AF991" s="89">
        <v>43714.0</v>
      </c>
      <c r="AG991" s="57">
        <v>15.83941</v>
      </c>
      <c r="AH991" s="16">
        <f t="shared" si="6"/>
        <v>0.03348714422</v>
      </c>
      <c r="AL991" s="89">
        <v>43714.0</v>
      </c>
      <c r="AM991" s="57">
        <v>21.69172</v>
      </c>
      <c r="AN991" s="16">
        <f t="shared" si="7"/>
        <v>-0.009863605719</v>
      </c>
      <c r="AR991" s="89">
        <v>43714.0</v>
      </c>
      <c r="AS991" s="57">
        <v>4.488714</v>
      </c>
      <c r="AT991" s="16">
        <f t="shared" si="8"/>
        <v>0.0122953574</v>
      </c>
      <c r="AX991" s="89">
        <v>43714.0</v>
      </c>
      <c r="AY991" s="57">
        <v>0.314101</v>
      </c>
      <c r="AZ991" s="16">
        <f t="shared" si="9"/>
        <v>0.01205048315</v>
      </c>
      <c r="BD991" s="89">
        <v>43714.0</v>
      </c>
      <c r="BE991" s="57">
        <v>0.837288</v>
      </c>
      <c r="BF991" s="16">
        <f t="shared" si="10"/>
        <v>0</v>
      </c>
    </row>
    <row r="992" ht="15.75" customHeight="1">
      <c r="B992" s="89">
        <v>43717.0</v>
      </c>
      <c r="C992" s="57">
        <v>13.18019</v>
      </c>
      <c r="D992" s="16">
        <f t="shared" si="1"/>
        <v>0.01788454514</v>
      </c>
      <c r="H992" s="89">
        <v>43717.0</v>
      </c>
      <c r="I992" s="57">
        <v>10.29994</v>
      </c>
      <c r="J992" s="16">
        <f t="shared" si="2"/>
        <v>0.01003074238</v>
      </c>
      <c r="N992" s="89">
        <v>43717.0</v>
      </c>
      <c r="O992" s="57">
        <v>35.23395</v>
      </c>
      <c r="P992" s="16">
        <f t="shared" si="3"/>
        <v>-0.01785721752</v>
      </c>
      <c r="T992" s="89">
        <v>43717.0</v>
      </c>
      <c r="U992" s="57">
        <v>4.052146</v>
      </c>
      <c r="V992" s="16">
        <f t="shared" si="4"/>
        <v>0.02471906589</v>
      </c>
      <c r="Z992" s="89">
        <v>43717.0</v>
      </c>
      <c r="AA992" s="57">
        <v>4.087036</v>
      </c>
      <c r="AB992" s="16">
        <f t="shared" si="5"/>
        <v>0</v>
      </c>
      <c r="AF992" s="89">
        <v>43717.0</v>
      </c>
      <c r="AG992" s="57">
        <v>15.9456</v>
      </c>
      <c r="AH992" s="16">
        <f t="shared" si="6"/>
        <v>0.006704163855</v>
      </c>
      <c r="AL992" s="89">
        <v>43717.0</v>
      </c>
      <c r="AM992" s="57">
        <v>21.94105</v>
      </c>
      <c r="AN992" s="16">
        <f t="shared" si="7"/>
        <v>0.01149424757</v>
      </c>
      <c r="AR992" s="89">
        <v>43717.0</v>
      </c>
      <c r="AS992" s="57">
        <v>4.615924</v>
      </c>
      <c r="AT992" s="16">
        <f t="shared" si="8"/>
        <v>0.02833996552</v>
      </c>
      <c r="AX992" s="89">
        <v>43717.0</v>
      </c>
      <c r="AY992" s="57">
        <v>0.31716</v>
      </c>
      <c r="AZ992" s="16">
        <f t="shared" si="9"/>
        <v>0.009738905639</v>
      </c>
      <c r="BD992" s="89">
        <v>43717.0</v>
      </c>
      <c r="BE992" s="57">
        <v>0.870122</v>
      </c>
      <c r="BF992" s="16">
        <f t="shared" si="10"/>
        <v>0.03921470271</v>
      </c>
    </row>
    <row r="993" ht="15.75" customHeight="1">
      <c r="B993" s="89">
        <v>43718.0</v>
      </c>
      <c r="C993" s="57">
        <v>13.39164</v>
      </c>
      <c r="D993" s="16">
        <f t="shared" si="1"/>
        <v>0.01604301607</v>
      </c>
      <c r="H993" s="89">
        <v>43718.0</v>
      </c>
      <c r="I993" s="57">
        <v>10.36289</v>
      </c>
      <c r="J993" s="16">
        <f t="shared" si="2"/>
        <v>0.006111686087</v>
      </c>
      <c r="N993" s="89">
        <v>43718.0</v>
      </c>
      <c r="O993" s="57">
        <v>34.49627</v>
      </c>
      <c r="P993" s="16">
        <f t="shared" si="3"/>
        <v>-0.02093662504</v>
      </c>
      <c r="T993" s="89">
        <v>43718.0</v>
      </c>
      <c r="U993" s="57">
        <v>4.04326</v>
      </c>
      <c r="V993" s="16">
        <f t="shared" si="4"/>
        <v>-0.002192912101</v>
      </c>
      <c r="Z993" s="89">
        <v>43718.0</v>
      </c>
      <c r="AA993" s="57">
        <v>4.027419</v>
      </c>
      <c r="AB993" s="16">
        <f t="shared" si="5"/>
        <v>-0.01458685463</v>
      </c>
      <c r="AF993" s="89">
        <v>43718.0</v>
      </c>
      <c r="AG993" s="57">
        <v>16.10488</v>
      </c>
      <c r="AH993" s="16">
        <f t="shared" si="6"/>
        <v>0.009988962472</v>
      </c>
      <c r="AL993" s="89">
        <v>43718.0</v>
      </c>
      <c r="AM993" s="57">
        <v>21.75821</v>
      </c>
      <c r="AN993" s="16">
        <f t="shared" si="7"/>
        <v>-0.008333238382</v>
      </c>
      <c r="AR993" s="89">
        <v>43718.0</v>
      </c>
      <c r="AS993" s="57">
        <v>4.606838</v>
      </c>
      <c r="AT993" s="16">
        <f t="shared" si="8"/>
        <v>-0.001968403293</v>
      </c>
      <c r="AX993" s="89">
        <v>43718.0</v>
      </c>
      <c r="AY993" s="57">
        <v>0.322939</v>
      </c>
      <c r="AZ993" s="16">
        <f t="shared" si="9"/>
        <v>0.01822108715</v>
      </c>
      <c r="BD993" s="89">
        <v>43718.0</v>
      </c>
      <c r="BE993" s="57">
        <v>0.878331</v>
      </c>
      <c r="BF993" s="16">
        <f t="shared" si="10"/>
        <v>0.009434309212</v>
      </c>
    </row>
    <row r="994" ht="15.75" customHeight="1">
      <c r="B994" s="89">
        <v>43719.0</v>
      </c>
      <c r="C994" s="57">
        <v>13.47219</v>
      </c>
      <c r="D994" s="16">
        <f t="shared" si="1"/>
        <v>0.006014946638</v>
      </c>
      <c r="H994" s="89">
        <v>43719.0</v>
      </c>
      <c r="I994" s="57">
        <v>10.48879</v>
      </c>
      <c r="J994" s="16">
        <f t="shared" si="2"/>
        <v>0.01214912056</v>
      </c>
      <c r="N994" s="89">
        <v>43719.0</v>
      </c>
      <c r="O994" s="57">
        <v>34.18567</v>
      </c>
      <c r="P994" s="16">
        <f t="shared" si="3"/>
        <v>-0.009003872013</v>
      </c>
      <c r="T994" s="89">
        <v>43719.0</v>
      </c>
      <c r="U994" s="57">
        <v>4.087691</v>
      </c>
      <c r="V994" s="16">
        <f t="shared" si="4"/>
        <v>0.01098890499</v>
      </c>
      <c r="Z994" s="89">
        <v>43719.0</v>
      </c>
      <c r="AA994" s="57">
        <v>4.053915</v>
      </c>
      <c r="AB994" s="16">
        <f t="shared" si="5"/>
        <v>0.006578903263</v>
      </c>
      <c r="AF994" s="89">
        <v>43719.0</v>
      </c>
      <c r="AG994" s="57">
        <v>16.15797</v>
      </c>
      <c r="AH994" s="16">
        <f t="shared" si="6"/>
        <v>0.003296516335</v>
      </c>
      <c r="AL994" s="89">
        <v>43719.0</v>
      </c>
      <c r="AM994" s="57">
        <v>21.77484</v>
      </c>
      <c r="AN994" s="16">
        <f t="shared" si="7"/>
        <v>0.0007643091964</v>
      </c>
      <c r="AR994" s="89">
        <v>43719.0</v>
      </c>
      <c r="AS994" s="57">
        <v>4.706789</v>
      </c>
      <c r="AT994" s="16">
        <f t="shared" si="8"/>
        <v>0.02169622635</v>
      </c>
      <c r="AX994" s="89">
        <v>43719.0</v>
      </c>
      <c r="AY994" s="57">
        <v>0.323959</v>
      </c>
      <c r="AZ994" s="16">
        <f t="shared" si="9"/>
        <v>0.003158491232</v>
      </c>
      <c r="BD994" s="89">
        <v>43719.0</v>
      </c>
      <c r="BE994" s="57">
        <v>0.911166</v>
      </c>
      <c r="BF994" s="16">
        <f t="shared" si="10"/>
        <v>0.03738340102</v>
      </c>
    </row>
    <row r="995" ht="15.75" customHeight="1">
      <c r="B995" s="89">
        <v>43720.0</v>
      </c>
      <c r="C995" s="57">
        <v>13.83467</v>
      </c>
      <c r="D995" s="16">
        <f t="shared" si="1"/>
        <v>0.02690579631</v>
      </c>
      <c r="H995" s="89">
        <v>43720.0</v>
      </c>
      <c r="I995" s="57">
        <v>10.41797</v>
      </c>
      <c r="J995" s="16">
        <f t="shared" si="2"/>
        <v>-0.006751970437</v>
      </c>
      <c r="N995" s="89">
        <v>43720.0</v>
      </c>
      <c r="O995" s="57">
        <v>33.54505</v>
      </c>
      <c r="P995" s="16">
        <f t="shared" si="3"/>
        <v>-0.01873943088</v>
      </c>
      <c r="T995" s="89">
        <v>43720.0</v>
      </c>
      <c r="U995" s="57">
        <v>4.04326</v>
      </c>
      <c r="V995" s="16">
        <f t="shared" si="4"/>
        <v>-0.01086946151</v>
      </c>
      <c r="Z995" s="89">
        <v>43720.0</v>
      </c>
      <c r="AA995" s="57">
        <v>3.954554</v>
      </c>
      <c r="AB995" s="16">
        <f t="shared" si="5"/>
        <v>-0.02450988736</v>
      </c>
      <c r="AF995" s="89">
        <v>43720.0</v>
      </c>
      <c r="AG995" s="57">
        <v>15.9456</v>
      </c>
      <c r="AH995" s="16">
        <f t="shared" si="6"/>
        <v>-0.01314335897</v>
      </c>
      <c r="AL995" s="89">
        <v>43720.0</v>
      </c>
      <c r="AM995" s="57">
        <v>21.60862</v>
      </c>
      <c r="AN995" s="16">
        <f t="shared" si="7"/>
        <v>-0.007633580775</v>
      </c>
      <c r="AR995" s="89">
        <v>43720.0</v>
      </c>
      <c r="AS995" s="57">
        <v>4.788567</v>
      </c>
      <c r="AT995" s="16">
        <f t="shared" si="8"/>
        <v>0.01737447759</v>
      </c>
      <c r="AX995" s="89">
        <v>43720.0</v>
      </c>
      <c r="AY995" s="57">
        <v>0.31648</v>
      </c>
      <c r="AZ995" s="16">
        <f t="shared" si="9"/>
        <v>-0.02308625474</v>
      </c>
      <c r="BD995" s="89">
        <v>43720.0</v>
      </c>
      <c r="BE995" s="57">
        <v>0.894748</v>
      </c>
      <c r="BF995" s="16">
        <f t="shared" si="10"/>
        <v>-0.01801867058</v>
      </c>
    </row>
    <row r="996" ht="15.75" customHeight="1">
      <c r="B996" s="89">
        <v>43721.0</v>
      </c>
      <c r="C996" s="57">
        <v>13.80446</v>
      </c>
      <c r="D996" s="16">
        <f t="shared" si="1"/>
        <v>-0.002183644424</v>
      </c>
      <c r="H996" s="89">
        <v>43721.0</v>
      </c>
      <c r="I996" s="57">
        <v>10.63042</v>
      </c>
      <c r="J996" s="16">
        <f t="shared" si="2"/>
        <v>0.02039264847</v>
      </c>
      <c r="N996" s="89">
        <v>43721.0</v>
      </c>
      <c r="O996" s="57">
        <v>33.79742</v>
      </c>
      <c r="P996" s="16">
        <f t="shared" si="3"/>
        <v>0.007523315661</v>
      </c>
      <c r="T996" s="89">
        <v>43721.0</v>
      </c>
      <c r="U996" s="57">
        <v>4.078806</v>
      </c>
      <c r="V996" s="16">
        <f t="shared" si="4"/>
        <v>0.008791420784</v>
      </c>
      <c r="Z996" s="89">
        <v>43721.0</v>
      </c>
      <c r="AA996" s="57">
        <v>3.994299</v>
      </c>
      <c r="AB996" s="16">
        <f t="shared" si="5"/>
        <v>0.01005043805</v>
      </c>
      <c r="AF996" s="89">
        <v>43721.0</v>
      </c>
      <c r="AG996" s="57">
        <v>16.05178</v>
      </c>
      <c r="AH996" s="16">
        <f t="shared" si="6"/>
        <v>0.006658890227</v>
      </c>
      <c r="AL996" s="89">
        <v>43721.0</v>
      </c>
      <c r="AM996" s="57">
        <v>21.62524</v>
      </c>
      <c r="AN996" s="16">
        <f t="shared" si="7"/>
        <v>0.0007691375016</v>
      </c>
      <c r="AR996" s="89">
        <v>43721.0</v>
      </c>
      <c r="AS996" s="57">
        <v>4.761307</v>
      </c>
      <c r="AT996" s="16">
        <f t="shared" si="8"/>
        <v>-0.005692726028</v>
      </c>
      <c r="AX996" s="89">
        <v>43721.0</v>
      </c>
      <c r="AY996" s="57">
        <v>0.320899</v>
      </c>
      <c r="AZ996" s="16">
        <f t="shared" si="9"/>
        <v>0.01396296764</v>
      </c>
      <c r="BD996" s="89">
        <v>43721.0</v>
      </c>
      <c r="BE996" s="57">
        <v>0.911166</v>
      </c>
      <c r="BF996" s="16">
        <f t="shared" si="10"/>
        <v>0.01834930059</v>
      </c>
    </row>
    <row r="997" ht="15.75" customHeight="1">
      <c r="B997" s="89">
        <v>43724.0</v>
      </c>
      <c r="C997" s="57">
        <v>13.75412</v>
      </c>
      <c r="D997" s="16">
        <f t="shared" si="1"/>
        <v>-0.003646647533</v>
      </c>
      <c r="H997" s="89">
        <v>43724.0</v>
      </c>
      <c r="I997" s="57">
        <v>10.4101</v>
      </c>
      <c r="J997" s="16">
        <f t="shared" si="2"/>
        <v>-0.02072542759</v>
      </c>
      <c r="N997" s="89">
        <v>43724.0</v>
      </c>
      <c r="O997" s="57">
        <v>33.81682</v>
      </c>
      <c r="P997" s="16">
        <f t="shared" si="3"/>
        <v>0.0005740083119</v>
      </c>
      <c r="T997" s="89">
        <v>43724.0</v>
      </c>
      <c r="U997" s="57">
        <v>4.04326</v>
      </c>
      <c r="V997" s="16">
        <f t="shared" si="4"/>
        <v>-0.008714805264</v>
      </c>
      <c r="Z997" s="89">
        <v>43724.0</v>
      </c>
      <c r="AA997" s="57">
        <v>4.027419</v>
      </c>
      <c r="AB997" s="16">
        <f t="shared" si="5"/>
        <v>0.008291817913</v>
      </c>
      <c r="AF997" s="89">
        <v>43724.0</v>
      </c>
      <c r="AG997" s="57">
        <v>15.91905</v>
      </c>
      <c r="AH997" s="16">
        <f t="shared" si="6"/>
        <v>-0.008268864886</v>
      </c>
      <c r="AL997" s="89">
        <v>43724.0</v>
      </c>
      <c r="AM997" s="57">
        <v>22.04079</v>
      </c>
      <c r="AN997" s="16">
        <f t="shared" si="7"/>
        <v>0.01921597171</v>
      </c>
      <c r="AR997" s="89">
        <v>43724.0</v>
      </c>
      <c r="AS997" s="57">
        <v>4.77948</v>
      </c>
      <c r="AT997" s="16">
        <f t="shared" si="8"/>
        <v>0.003816809124</v>
      </c>
      <c r="AX997" s="89">
        <v>43724.0</v>
      </c>
      <c r="AY997" s="57">
        <v>0.31886</v>
      </c>
      <c r="AZ997" s="16">
        <f t="shared" si="9"/>
        <v>-0.006354024163</v>
      </c>
      <c r="BD997" s="89">
        <v>43724.0</v>
      </c>
      <c r="BE997" s="57">
        <v>0.944</v>
      </c>
      <c r="BF997" s="16">
        <f t="shared" si="10"/>
        <v>0.03603514618</v>
      </c>
    </row>
    <row r="998" ht="15.75" customHeight="1">
      <c r="B998" s="89">
        <v>43725.0</v>
      </c>
      <c r="C998" s="57">
        <v>13.55274</v>
      </c>
      <c r="D998" s="16">
        <f t="shared" si="1"/>
        <v>-0.01464143108</v>
      </c>
      <c r="H998" s="89">
        <v>43725.0</v>
      </c>
      <c r="I998" s="57">
        <v>10.21339</v>
      </c>
      <c r="J998" s="16">
        <f t="shared" si="2"/>
        <v>-0.01889607208</v>
      </c>
      <c r="N998" s="89">
        <v>43725.0</v>
      </c>
      <c r="O998" s="57">
        <v>33.64212</v>
      </c>
      <c r="P998" s="16">
        <f t="shared" si="3"/>
        <v>-0.005166068247</v>
      </c>
      <c r="T998" s="89">
        <v>43725.0</v>
      </c>
      <c r="U998" s="57">
        <v>3.989942</v>
      </c>
      <c r="V998" s="16">
        <f t="shared" si="4"/>
        <v>-0.01318688385</v>
      </c>
      <c r="Z998" s="89">
        <v>43725.0</v>
      </c>
      <c r="AA998" s="57">
        <v>4.014171</v>
      </c>
      <c r="AB998" s="16">
        <f t="shared" si="5"/>
        <v>-0.003289451631</v>
      </c>
      <c r="AF998" s="89">
        <v>43725.0</v>
      </c>
      <c r="AG998" s="57">
        <v>16.45883</v>
      </c>
      <c r="AH998" s="16">
        <f t="shared" si="6"/>
        <v>0.03390780229</v>
      </c>
      <c r="AL998" s="89">
        <v>43725.0</v>
      </c>
      <c r="AM998" s="57">
        <v>22.02417</v>
      </c>
      <c r="AN998" s="16">
        <f t="shared" si="7"/>
        <v>-0.0007540564562</v>
      </c>
      <c r="AR998" s="89">
        <v>43725.0</v>
      </c>
      <c r="AS998" s="57">
        <v>4.879431</v>
      </c>
      <c r="AT998" s="16">
        <f t="shared" si="8"/>
        <v>0.02091252605</v>
      </c>
      <c r="AX998" s="89">
        <v>43725.0</v>
      </c>
      <c r="AY998" s="57">
        <v>0.3175</v>
      </c>
      <c r="AZ998" s="16">
        <f t="shared" si="9"/>
        <v>-0.004265194756</v>
      </c>
      <c r="BD998" s="89">
        <v>43725.0</v>
      </c>
      <c r="BE998" s="57">
        <v>0.927583</v>
      </c>
      <c r="BF998" s="16">
        <f t="shared" si="10"/>
        <v>-0.01739088983</v>
      </c>
    </row>
    <row r="999" ht="15.75" customHeight="1">
      <c r="B999" s="89">
        <v>43726.0</v>
      </c>
      <c r="C999" s="57">
        <v>13.78433</v>
      </c>
      <c r="D999" s="16">
        <f t="shared" si="1"/>
        <v>0.01708805747</v>
      </c>
      <c r="H999" s="89">
        <v>43726.0</v>
      </c>
      <c r="I999" s="57">
        <v>10.05602</v>
      </c>
      <c r="J999" s="16">
        <f t="shared" si="2"/>
        <v>-0.01540820433</v>
      </c>
      <c r="N999" s="89">
        <v>43726.0</v>
      </c>
      <c r="O999" s="57">
        <v>33.21503</v>
      </c>
      <c r="P999" s="16">
        <f t="shared" si="3"/>
        <v>-0.01269509769</v>
      </c>
      <c r="T999" s="89">
        <v>43726.0</v>
      </c>
      <c r="U999" s="57">
        <v>4.016602</v>
      </c>
      <c r="V999" s="16">
        <f t="shared" si="4"/>
        <v>0.00668180139</v>
      </c>
      <c r="Z999" s="89">
        <v>43726.0</v>
      </c>
      <c r="AA999" s="57">
        <v>4.014171</v>
      </c>
      <c r="AB999" s="16">
        <f t="shared" si="5"/>
        <v>0</v>
      </c>
      <c r="AF999" s="89">
        <v>43726.0</v>
      </c>
      <c r="AG999" s="57">
        <v>16.36149</v>
      </c>
      <c r="AH999" s="16">
        <f t="shared" si="6"/>
        <v>-0.005914150641</v>
      </c>
      <c r="AL999" s="89">
        <v>43726.0</v>
      </c>
      <c r="AM999" s="57">
        <v>21.92443</v>
      </c>
      <c r="AN999" s="16">
        <f t="shared" si="7"/>
        <v>-0.004528661012</v>
      </c>
      <c r="AR999" s="89">
        <v>43726.0</v>
      </c>
      <c r="AS999" s="57">
        <v>4.852173</v>
      </c>
      <c r="AT999" s="16">
        <f t="shared" si="8"/>
        <v>-0.005586307092</v>
      </c>
      <c r="AX999" s="89">
        <v>43726.0</v>
      </c>
      <c r="AY999" s="57">
        <v>0.322599</v>
      </c>
      <c r="AZ999" s="16">
        <f t="shared" si="9"/>
        <v>0.01605984252</v>
      </c>
      <c r="BD999" s="89">
        <v>43726.0</v>
      </c>
      <c r="BE999" s="57">
        <v>0.927583</v>
      </c>
      <c r="BF999" s="16">
        <f t="shared" si="10"/>
        <v>0</v>
      </c>
    </row>
    <row r="1000" ht="15.75" customHeight="1">
      <c r="B1000" s="89">
        <v>43727.0</v>
      </c>
      <c r="C1000" s="57">
        <v>13.60309</v>
      </c>
      <c r="D1000" s="16">
        <f t="shared" si="1"/>
        <v>-0.01314826328</v>
      </c>
      <c r="H1000" s="89">
        <v>43727.0</v>
      </c>
      <c r="I1000" s="57">
        <v>9.993071</v>
      </c>
      <c r="J1000" s="16">
        <f t="shared" si="2"/>
        <v>-0.006259832419</v>
      </c>
      <c r="N1000" s="89">
        <v>43727.0</v>
      </c>
      <c r="O1000" s="57">
        <v>33.04033</v>
      </c>
      <c r="P1000" s="16">
        <f t="shared" si="3"/>
        <v>-0.005259667084</v>
      </c>
      <c r="T1000" s="89">
        <v>43727.0</v>
      </c>
      <c r="U1000" s="57">
        <v>3.927738</v>
      </c>
      <c r="V1000" s="16">
        <f t="shared" si="4"/>
        <v>-0.02212417362</v>
      </c>
      <c r="Z1000" s="89">
        <v>43727.0</v>
      </c>
      <c r="AA1000" s="57">
        <v>3.928058</v>
      </c>
      <c r="AB1000" s="16">
        <f t="shared" si="5"/>
        <v>-0.02145225004</v>
      </c>
      <c r="AF1000" s="89">
        <v>43727.0</v>
      </c>
      <c r="AG1000" s="57">
        <v>16.06063</v>
      </c>
      <c r="AH1000" s="16">
        <f t="shared" si="6"/>
        <v>-0.01838830082</v>
      </c>
      <c r="AL1000" s="89">
        <v>43727.0</v>
      </c>
      <c r="AM1000" s="57">
        <v>21.89119</v>
      </c>
      <c r="AN1000" s="16">
        <f t="shared" si="7"/>
        <v>-0.001516116953</v>
      </c>
      <c r="AR1000" s="89">
        <v>43727.0</v>
      </c>
      <c r="AS1000" s="57">
        <v>4.80674</v>
      </c>
      <c r="AT1000" s="16">
        <f t="shared" si="8"/>
        <v>-0.009363433662</v>
      </c>
      <c r="AX1000" s="89">
        <v>43727.0</v>
      </c>
      <c r="AY1000" s="57">
        <v>0.3192</v>
      </c>
      <c r="AZ1000" s="16">
        <f t="shared" si="9"/>
        <v>-0.01053630048</v>
      </c>
      <c r="BD1000" s="89">
        <v>43727.0</v>
      </c>
      <c r="BE1000" s="57">
        <v>0.878331</v>
      </c>
      <c r="BF1000" s="16">
        <f t="shared" si="10"/>
        <v>-0.05309713524</v>
      </c>
    </row>
    <row r="1001" ht="15.75" customHeight="1">
      <c r="B1001" s="89">
        <v>43728.0</v>
      </c>
      <c r="C1001" s="57">
        <v>13.65343</v>
      </c>
      <c r="D1001" s="16">
        <f t="shared" si="1"/>
        <v>0.003700629783</v>
      </c>
      <c r="H1001" s="89">
        <v>43728.0</v>
      </c>
      <c r="I1001" s="57">
        <v>9.969464</v>
      </c>
      <c r="J1001" s="16">
        <f t="shared" si="2"/>
        <v>-0.002362336863</v>
      </c>
      <c r="N1001" s="89">
        <v>43728.0</v>
      </c>
      <c r="O1001" s="57">
        <v>33.0015</v>
      </c>
      <c r="P1001" s="16">
        <f t="shared" si="3"/>
        <v>-0.001175230393</v>
      </c>
      <c r="T1001" s="89">
        <v>43728.0</v>
      </c>
      <c r="U1001" s="57">
        <v>4.007715</v>
      </c>
      <c r="V1001" s="16">
        <f t="shared" si="4"/>
        <v>0.02036210155</v>
      </c>
      <c r="Z1001" s="89">
        <v>43728.0</v>
      </c>
      <c r="AA1001" s="57">
        <v>3.954554</v>
      </c>
      <c r="AB1001" s="16">
        <f t="shared" si="5"/>
        <v>0.006745317915</v>
      </c>
      <c r="AF1001" s="89">
        <v>43728.0</v>
      </c>
      <c r="AG1001" s="57">
        <v>16.35264</v>
      </c>
      <c r="AH1001" s="16">
        <f t="shared" si="6"/>
        <v>0.01818172762</v>
      </c>
      <c r="AL1001" s="89">
        <v>43728.0</v>
      </c>
      <c r="AM1001" s="57">
        <v>21.84132</v>
      </c>
      <c r="AN1001" s="16">
        <f t="shared" si="7"/>
        <v>-0.002278085385</v>
      </c>
      <c r="AR1001" s="89">
        <v>43728.0</v>
      </c>
      <c r="AS1001" s="57">
        <v>4.661356</v>
      </c>
      <c r="AT1001" s="16">
        <f t="shared" si="8"/>
        <v>-0.0302458631</v>
      </c>
      <c r="AX1001" s="89">
        <v>43728.0</v>
      </c>
      <c r="AY1001" s="57">
        <v>0.315121</v>
      </c>
      <c r="AZ1001" s="16">
        <f t="shared" si="9"/>
        <v>-0.01277882206</v>
      </c>
      <c r="BD1001" s="89">
        <v>43728.0</v>
      </c>
      <c r="BE1001" s="57">
        <v>0.853705</v>
      </c>
      <c r="BF1001" s="16">
        <f t="shared" si="10"/>
        <v>-0.02803726613</v>
      </c>
    </row>
    <row r="1002" ht="15.75" customHeight="1">
      <c r="B1002" s="89">
        <v>43731.0</v>
      </c>
      <c r="C1002" s="57">
        <v>13.59302</v>
      </c>
      <c r="D1002" s="16">
        <f t="shared" si="1"/>
        <v>-0.004424529221</v>
      </c>
      <c r="H1002" s="89">
        <v>43731.0</v>
      </c>
      <c r="I1002" s="57">
        <v>10.08749</v>
      </c>
      <c r="J1002" s="16">
        <f t="shared" si="2"/>
        <v>0.01183875081</v>
      </c>
      <c r="N1002" s="89">
        <v>43731.0</v>
      </c>
      <c r="O1002" s="57">
        <v>33.05973</v>
      </c>
      <c r="P1002" s="16">
        <f t="shared" si="3"/>
        <v>0.001764465252</v>
      </c>
      <c r="T1002" s="89">
        <v>43731.0</v>
      </c>
      <c r="U1002" s="57">
        <v>3.97217</v>
      </c>
      <c r="V1002" s="16">
        <f t="shared" si="4"/>
        <v>-0.008869143639</v>
      </c>
      <c r="Z1002" s="89">
        <v>43731.0</v>
      </c>
      <c r="AA1002" s="57">
        <v>3.91481</v>
      </c>
      <c r="AB1002" s="16">
        <f t="shared" si="5"/>
        <v>-0.01005018518</v>
      </c>
      <c r="AF1002" s="89">
        <v>43731.0</v>
      </c>
      <c r="AG1002" s="57">
        <v>16.29955</v>
      </c>
      <c r="AH1002" s="16">
        <f t="shared" si="6"/>
        <v>-0.003246570584</v>
      </c>
      <c r="AL1002" s="89">
        <v>43731.0</v>
      </c>
      <c r="AM1002" s="57">
        <v>21.70835</v>
      </c>
      <c r="AN1002" s="16">
        <f t="shared" si="7"/>
        <v>-0.006088002007</v>
      </c>
      <c r="AR1002" s="89">
        <v>43731.0</v>
      </c>
      <c r="AS1002" s="57">
        <v>4.62501</v>
      </c>
      <c r="AT1002" s="16">
        <f t="shared" si="8"/>
        <v>-0.007797301901</v>
      </c>
      <c r="AX1002" s="89">
        <v>43731.0</v>
      </c>
      <c r="AY1002" s="57">
        <v>0.313081</v>
      </c>
      <c r="AZ1002" s="16">
        <f t="shared" si="9"/>
        <v>-0.006473703752</v>
      </c>
      <c r="BD1002" s="89">
        <v>43731.0</v>
      </c>
      <c r="BE1002" s="57">
        <v>0.829079</v>
      </c>
      <c r="BF1002" s="16">
        <f t="shared" si="10"/>
        <v>-0.02884602995</v>
      </c>
    </row>
    <row r="1003" ht="15.75" customHeight="1">
      <c r="B1003" s="89">
        <v>43732.0</v>
      </c>
      <c r="C1003" s="57">
        <v>13.88502</v>
      </c>
      <c r="D1003" s="16">
        <f t="shared" si="1"/>
        <v>0.02148161336</v>
      </c>
      <c r="H1003" s="89">
        <v>43732.0</v>
      </c>
      <c r="I1003" s="57">
        <v>10.15044</v>
      </c>
      <c r="J1003" s="16">
        <f t="shared" si="2"/>
        <v>0.006240402717</v>
      </c>
      <c r="N1003" s="89">
        <v>43732.0</v>
      </c>
      <c r="O1003" s="57">
        <v>33.81682</v>
      </c>
      <c r="P1003" s="16">
        <f t="shared" si="3"/>
        <v>0.022900671</v>
      </c>
      <c r="T1003" s="89">
        <v>43732.0</v>
      </c>
      <c r="U1003" s="57">
        <v>4.061033</v>
      </c>
      <c r="V1003" s="16">
        <f t="shared" si="4"/>
        <v>0.02237139901</v>
      </c>
      <c r="Z1003" s="89">
        <v>43732.0</v>
      </c>
      <c r="AA1003" s="57">
        <v>3.974427</v>
      </c>
      <c r="AB1003" s="16">
        <f t="shared" si="5"/>
        <v>0.0152285807</v>
      </c>
      <c r="AF1003" s="89">
        <v>43732.0</v>
      </c>
      <c r="AG1003" s="57">
        <v>16.34379</v>
      </c>
      <c r="AH1003" s="16">
        <f t="shared" si="6"/>
        <v>0.002714185361</v>
      </c>
      <c r="AL1003" s="89">
        <v>43732.0</v>
      </c>
      <c r="AM1003" s="57">
        <v>21.69172</v>
      </c>
      <c r="AN1003" s="16">
        <f t="shared" si="7"/>
        <v>-0.000766064671</v>
      </c>
      <c r="AR1003" s="89">
        <v>43732.0</v>
      </c>
      <c r="AS1003" s="57">
        <v>4.670443</v>
      </c>
      <c r="AT1003" s="16">
        <f t="shared" si="8"/>
        <v>0.009823330112</v>
      </c>
      <c r="AX1003" s="89">
        <v>43732.0</v>
      </c>
      <c r="AY1003" s="57">
        <v>0.31784</v>
      </c>
      <c r="AZ1003" s="16">
        <f t="shared" si="9"/>
        <v>0.01520053916</v>
      </c>
      <c r="BD1003" s="89">
        <v>43732.0</v>
      </c>
      <c r="BE1003" s="57">
        <v>0.853705</v>
      </c>
      <c r="BF1003" s="16">
        <f t="shared" si="10"/>
        <v>0.02970283893</v>
      </c>
    </row>
    <row r="1004" ht="15.75" customHeight="1">
      <c r="B1004" s="89">
        <v>43733.0</v>
      </c>
      <c r="C1004" s="57">
        <v>13.6635</v>
      </c>
      <c r="D1004" s="16">
        <f t="shared" si="1"/>
        <v>-0.01595388411</v>
      </c>
      <c r="H1004" s="89">
        <v>43733.0</v>
      </c>
      <c r="I1004" s="57">
        <v>10.37863</v>
      </c>
      <c r="J1004" s="16">
        <f t="shared" si="2"/>
        <v>0.02248079886</v>
      </c>
      <c r="N1004" s="89">
        <v>43733.0</v>
      </c>
      <c r="O1004" s="57">
        <v>33.27327</v>
      </c>
      <c r="P1004" s="16">
        <f t="shared" si="3"/>
        <v>-0.01607336231</v>
      </c>
      <c r="T1004" s="89">
        <v>43733.0</v>
      </c>
      <c r="U1004" s="57">
        <v>4.149895</v>
      </c>
      <c r="V1004" s="16">
        <f t="shared" si="4"/>
        <v>0.0218816247</v>
      </c>
      <c r="Z1004" s="89">
        <v>43733.0</v>
      </c>
      <c r="AA1004" s="57">
        <v>4.067163</v>
      </c>
      <c r="AB1004" s="16">
        <f t="shared" si="5"/>
        <v>0.02333317482</v>
      </c>
      <c r="AF1004" s="89">
        <v>43733.0</v>
      </c>
      <c r="AG1004" s="57">
        <v>16.3261</v>
      </c>
      <c r="AH1004" s="16">
        <f t="shared" si="6"/>
        <v>-0.001082368288</v>
      </c>
      <c r="AL1004" s="89">
        <v>43733.0</v>
      </c>
      <c r="AM1004" s="57">
        <v>21.94105</v>
      </c>
      <c r="AN1004" s="16">
        <f t="shared" si="7"/>
        <v>0.01149424757</v>
      </c>
      <c r="AR1004" s="89">
        <v>43733.0</v>
      </c>
      <c r="AS1004" s="57">
        <v>4.661356</v>
      </c>
      <c r="AT1004" s="16">
        <f t="shared" si="8"/>
        <v>-0.001945639846</v>
      </c>
      <c r="AX1004" s="89">
        <v>43733.0</v>
      </c>
      <c r="AY1004" s="57">
        <v>0.32158</v>
      </c>
      <c r="AZ1004" s="16">
        <f t="shared" si="9"/>
        <v>0.01176692676</v>
      </c>
      <c r="BD1004" s="89">
        <v>43733.0</v>
      </c>
      <c r="BE1004" s="57">
        <v>0.853705</v>
      </c>
      <c r="BF1004" s="16">
        <f t="shared" si="10"/>
        <v>0</v>
      </c>
    </row>
    <row r="1005" ht="15.75" customHeight="1">
      <c r="B1005" s="89">
        <v>43734.0</v>
      </c>
      <c r="C1005" s="57">
        <v>14.00584</v>
      </c>
      <c r="D1005" s="16">
        <f t="shared" si="1"/>
        <v>0.02505507374</v>
      </c>
      <c r="H1005" s="89">
        <v>43734.0</v>
      </c>
      <c r="I1005" s="57">
        <v>10.1111</v>
      </c>
      <c r="J1005" s="16">
        <f t="shared" si="2"/>
        <v>-0.02577700525</v>
      </c>
      <c r="N1005" s="89">
        <v>43734.0</v>
      </c>
      <c r="O1005" s="57">
        <v>33.09856</v>
      </c>
      <c r="P1005" s="16">
        <f t="shared" si="3"/>
        <v>-0.005250761347</v>
      </c>
      <c r="T1005" s="89">
        <v>43734.0</v>
      </c>
      <c r="U1005" s="57">
        <v>4.087691</v>
      </c>
      <c r="V1005" s="16">
        <f t="shared" si="4"/>
        <v>-0.01498929491</v>
      </c>
      <c r="Z1005" s="89">
        <v>43734.0</v>
      </c>
      <c r="AA1005" s="57">
        <v>4.000923</v>
      </c>
      <c r="AB1005" s="16">
        <f t="shared" si="5"/>
        <v>-0.01628653683</v>
      </c>
      <c r="AF1005" s="89">
        <v>43734.0</v>
      </c>
      <c r="AG1005" s="57">
        <v>16.3084</v>
      </c>
      <c r="AH1005" s="16">
        <f t="shared" si="6"/>
        <v>-0.001084153595</v>
      </c>
      <c r="AL1005" s="89">
        <v>43734.0</v>
      </c>
      <c r="AM1005" s="57">
        <v>21.89119</v>
      </c>
      <c r="AN1005" s="16">
        <f t="shared" si="7"/>
        <v>-0.002272452777</v>
      </c>
      <c r="AR1005" s="89">
        <v>43734.0</v>
      </c>
      <c r="AS1005" s="57">
        <v>4.615924</v>
      </c>
      <c r="AT1005" s="16">
        <f t="shared" si="8"/>
        <v>-0.009746520111</v>
      </c>
      <c r="AX1005" s="89">
        <v>43734.0</v>
      </c>
      <c r="AY1005" s="57">
        <v>0.321919</v>
      </c>
      <c r="AZ1005" s="16">
        <f t="shared" si="9"/>
        <v>0.001054170035</v>
      </c>
      <c r="BD1005" s="89">
        <v>43734.0</v>
      </c>
      <c r="BE1005" s="57">
        <v>0.853705</v>
      </c>
      <c r="BF1005" s="16">
        <f t="shared" si="10"/>
        <v>0</v>
      </c>
    </row>
    <row r="1006" ht="15.75" customHeight="1">
      <c r="B1006" s="89">
        <v>43735.0</v>
      </c>
      <c r="C1006" s="57">
        <v>14.33812</v>
      </c>
      <c r="D1006" s="16">
        <f t="shared" si="1"/>
        <v>0.02372438925</v>
      </c>
      <c r="H1006" s="89">
        <v>43735.0</v>
      </c>
      <c r="I1006" s="57">
        <v>10.22126</v>
      </c>
      <c r="J1006" s="16">
        <f t="shared" si="2"/>
        <v>0.01089495703</v>
      </c>
      <c r="N1006" s="89">
        <v>43735.0</v>
      </c>
      <c r="O1006" s="57">
        <v>33.09856</v>
      </c>
      <c r="P1006" s="16">
        <f t="shared" si="3"/>
        <v>0</v>
      </c>
      <c r="T1006" s="89">
        <v>43735.0</v>
      </c>
      <c r="U1006" s="57">
        <v>4.11435</v>
      </c>
      <c r="V1006" s="16">
        <f t="shared" si="4"/>
        <v>0.006521774762</v>
      </c>
      <c r="Z1006" s="89">
        <v>43735.0</v>
      </c>
      <c r="AA1006" s="57">
        <v>4.027419</v>
      </c>
      <c r="AB1006" s="16">
        <f t="shared" si="5"/>
        <v>0.006622471865</v>
      </c>
      <c r="AF1006" s="89">
        <v>43735.0</v>
      </c>
      <c r="AG1006" s="57">
        <v>16.68005</v>
      </c>
      <c r="AH1006" s="16">
        <f t="shared" si="6"/>
        <v>0.02278886954</v>
      </c>
      <c r="AL1006" s="89">
        <v>43735.0</v>
      </c>
      <c r="AM1006" s="57">
        <v>21.85794</v>
      </c>
      <c r="AN1006" s="16">
        <f t="shared" si="7"/>
        <v>-0.001518875858</v>
      </c>
      <c r="AR1006" s="89">
        <v>43735.0</v>
      </c>
      <c r="AS1006" s="57">
        <v>4.606838</v>
      </c>
      <c r="AT1006" s="16">
        <f t="shared" si="8"/>
        <v>-0.001968403293</v>
      </c>
      <c r="AX1006" s="89">
        <v>43735.0</v>
      </c>
      <c r="AY1006" s="57">
        <v>0.329058</v>
      </c>
      <c r="AZ1006" s="16">
        <f t="shared" si="9"/>
        <v>0.02217638599</v>
      </c>
      <c r="BD1006" s="89">
        <v>43735.0</v>
      </c>
      <c r="BE1006" s="57">
        <v>0.870122</v>
      </c>
      <c r="BF1006" s="16">
        <f t="shared" si="10"/>
        <v>0.01923029618</v>
      </c>
    </row>
    <row r="1007" ht="15.75" customHeight="1">
      <c r="B1007" s="89">
        <v>43738.0</v>
      </c>
      <c r="C1007" s="57">
        <v>14.45894</v>
      </c>
      <c r="D1007" s="16">
        <f t="shared" si="1"/>
        <v>0.00842648827</v>
      </c>
      <c r="H1007" s="89">
        <v>43738.0</v>
      </c>
      <c r="I1007" s="57">
        <v>10.27634</v>
      </c>
      <c r="J1007" s="16">
        <f t="shared" si="2"/>
        <v>0.005388768117</v>
      </c>
      <c r="N1007" s="89">
        <v>43738.0</v>
      </c>
      <c r="O1007" s="57">
        <v>32.8462</v>
      </c>
      <c r="P1007" s="16">
        <f t="shared" si="3"/>
        <v>-0.007624500885</v>
      </c>
      <c r="T1007" s="89">
        <v>43738.0</v>
      </c>
      <c r="U1007" s="57">
        <v>4.149895</v>
      </c>
      <c r="V1007" s="16">
        <f t="shared" si="4"/>
        <v>0.008639274734</v>
      </c>
      <c r="Z1007" s="89">
        <v>43738.0</v>
      </c>
      <c r="AA1007" s="57">
        <v>4.106907</v>
      </c>
      <c r="AB1007" s="16">
        <f t="shared" si="5"/>
        <v>0.01973670979</v>
      </c>
      <c r="AF1007" s="89">
        <v>43738.0</v>
      </c>
      <c r="AG1007" s="57">
        <v>16.76854</v>
      </c>
      <c r="AH1007" s="16">
        <f t="shared" si="6"/>
        <v>0.005305139973</v>
      </c>
      <c r="AL1007" s="89">
        <v>43738.0</v>
      </c>
      <c r="AM1007" s="57">
        <v>22.42309</v>
      </c>
      <c r="AN1007" s="16">
        <f t="shared" si="7"/>
        <v>0.02585559298</v>
      </c>
      <c r="AR1007" s="89">
        <v>43738.0</v>
      </c>
      <c r="AS1007" s="57">
        <v>4.606838</v>
      </c>
      <c r="AT1007" s="16">
        <f t="shared" si="8"/>
        <v>0</v>
      </c>
      <c r="AX1007" s="89">
        <v>43738.0</v>
      </c>
      <c r="AY1007" s="57">
        <v>0.332797</v>
      </c>
      <c r="AZ1007" s="16">
        <f t="shared" si="9"/>
        <v>0.01136273848</v>
      </c>
      <c r="BD1007" s="89">
        <v>43738.0</v>
      </c>
      <c r="BE1007" s="57">
        <v>0.894748</v>
      </c>
      <c r="BF1007" s="16">
        <f t="shared" si="10"/>
        <v>0.02830177837</v>
      </c>
    </row>
    <row r="1008" ht="15.75" customHeight="1">
      <c r="B1008" s="89">
        <v>43739.0</v>
      </c>
      <c r="C1008" s="57">
        <v>14.23743</v>
      </c>
      <c r="D1008" s="16">
        <f t="shared" si="1"/>
        <v>-0.01531993355</v>
      </c>
      <c r="H1008" s="89">
        <v>43739.0</v>
      </c>
      <c r="I1008" s="57">
        <v>10.01667</v>
      </c>
      <c r="J1008" s="16">
        <f t="shared" si="2"/>
        <v>-0.02526872408</v>
      </c>
      <c r="N1008" s="89">
        <v>43739.0</v>
      </c>
      <c r="O1008" s="57">
        <v>32.57442</v>
      </c>
      <c r="P1008" s="16">
        <f t="shared" si="3"/>
        <v>-0.008274320926</v>
      </c>
      <c r="T1008" s="89">
        <v>43739.0</v>
      </c>
      <c r="U1008" s="57">
        <v>4.034374</v>
      </c>
      <c r="V1008" s="16">
        <f t="shared" si="4"/>
        <v>-0.02783708985</v>
      </c>
      <c r="Z1008" s="89">
        <v>43739.0</v>
      </c>
      <c r="AA1008" s="57">
        <v>4.265884</v>
      </c>
      <c r="AB1008" s="16">
        <f t="shared" si="5"/>
        <v>0.03870966642</v>
      </c>
      <c r="AF1008" s="89">
        <v>43739.0</v>
      </c>
      <c r="AG1008" s="57">
        <v>16.66235</v>
      </c>
      <c r="AH1008" s="16">
        <f t="shared" si="6"/>
        <v>-0.006332692053</v>
      </c>
      <c r="AL1008" s="89">
        <v>43739.0</v>
      </c>
      <c r="AM1008" s="57">
        <v>23.17108</v>
      </c>
      <c r="AN1008" s="16">
        <f t="shared" si="7"/>
        <v>0.03335802514</v>
      </c>
      <c r="AR1008" s="89">
        <v>43739.0</v>
      </c>
      <c r="AS1008" s="57">
        <v>4.643184</v>
      </c>
      <c r="AT1008" s="16">
        <f t="shared" si="8"/>
        <v>0.007889576321</v>
      </c>
      <c r="AX1008" s="89">
        <v>43739.0</v>
      </c>
      <c r="AY1008" s="57">
        <v>0.331777</v>
      </c>
      <c r="AZ1008" s="16">
        <f t="shared" si="9"/>
        <v>-0.003064931475</v>
      </c>
      <c r="BD1008" s="89">
        <v>43739.0</v>
      </c>
      <c r="BE1008" s="57">
        <v>0.870122</v>
      </c>
      <c r="BF1008" s="16">
        <f t="shared" si="10"/>
        <v>-0.02752283324</v>
      </c>
    </row>
    <row r="1009" ht="15.75" customHeight="1">
      <c r="B1009" s="89">
        <v>43740.0</v>
      </c>
      <c r="C1009" s="57">
        <v>13.90515</v>
      </c>
      <c r="D1009" s="16">
        <f t="shared" si="1"/>
        <v>-0.02333848173</v>
      </c>
      <c r="H1009" s="89">
        <v>43740.0</v>
      </c>
      <c r="I1009" s="57">
        <v>10.20552</v>
      </c>
      <c r="J1009" s="16">
        <f t="shared" si="2"/>
        <v>0.0188535711</v>
      </c>
      <c r="N1009" s="89">
        <v>43740.0</v>
      </c>
      <c r="O1009" s="57">
        <v>33.3121</v>
      </c>
      <c r="P1009" s="16">
        <f t="shared" si="3"/>
        <v>0.02264599032</v>
      </c>
      <c r="T1009" s="89">
        <v>43740.0</v>
      </c>
      <c r="U1009" s="57">
        <v>4.025487</v>
      </c>
      <c r="V1009" s="16">
        <f t="shared" si="4"/>
        <v>-0.002202820066</v>
      </c>
      <c r="Z1009" s="89">
        <v>43740.0</v>
      </c>
      <c r="AA1009" s="57">
        <v>4.199644</v>
      </c>
      <c r="AB1009" s="16">
        <f t="shared" si="5"/>
        <v>-0.01552784839</v>
      </c>
      <c r="AF1009" s="89">
        <v>43740.0</v>
      </c>
      <c r="AG1009" s="57">
        <v>16.61811</v>
      </c>
      <c r="AH1009" s="16">
        <f t="shared" si="6"/>
        <v>-0.002655087668</v>
      </c>
      <c r="AL1009" s="89">
        <v>43740.0</v>
      </c>
      <c r="AM1009" s="57">
        <v>23.08797</v>
      </c>
      <c r="AN1009" s="16">
        <f t="shared" si="7"/>
        <v>-0.003586798716</v>
      </c>
      <c r="AR1009" s="89">
        <v>43740.0</v>
      </c>
      <c r="AS1009" s="57">
        <v>4.661356</v>
      </c>
      <c r="AT1009" s="16">
        <f t="shared" si="8"/>
        <v>0.003913693707</v>
      </c>
      <c r="AX1009" s="89">
        <v>43740.0</v>
      </c>
      <c r="AY1009" s="57">
        <v>0.327019</v>
      </c>
      <c r="AZ1009" s="16">
        <f t="shared" si="9"/>
        <v>-0.01434095793</v>
      </c>
      <c r="BD1009" s="89">
        <v>43740.0</v>
      </c>
      <c r="BE1009" s="57">
        <v>0.870122</v>
      </c>
      <c r="BF1009" s="16">
        <f t="shared" si="10"/>
        <v>0</v>
      </c>
    </row>
    <row r="1010" ht="15.75" customHeight="1">
      <c r="B1010" s="89">
        <v>43741.0</v>
      </c>
      <c r="C1010" s="57">
        <v>13.88502</v>
      </c>
      <c r="D1010" s="16">
        <f t="shared" si="1"/>
        <v>-0.001447665074</v>
      </c>
      <c r="H1010" s="89">
        <v>43741.0</v>
      </c>
      <c r="I1010" s="57">
        <v>10.06389</v>
      </c>
      <c r="J1010" s="16">
        <f t="shared" si="2"/>
        <v>-0.01387778379</v>
      </c>
      <c r="N1010" s="89">
        <v>43741.0</v>
      </c>
      <c r="O1010" s="57">
        <v>33.81682</v>
      </c>
      <c r="P1010" s="16">
        <f t="shared" si="3"/>
        <v>0.01515125135</v>
      </c>
      <c r="T1010" s="89">
        <v>43741.0</v>
      </c>
      <c r="U1010" s="57">
        <v>3.989942</v>
      </c>
      <c r="V1010" s="16">
        <f t="shared" si="4"/>
        <v>-0.008829987527</v>
      </c>
      <c r="Z1010" s="89">
        <v>43741.0</v>
      </c>
      <c r="AA1010" s="57">
        <v>4.19302</v>
      </c>
      <c r="AB1010" s="16">
        <f t="shared" si="5"/>
        <v>-0.00157727655</v>
      </c>
      <c r="AF1010" s="89">
        <v>43741.0</v>
      </c>
      <c r="AG1010" s="57">
        <v>16.58271</v>
      </c>
      <c r="AH1010" s="16">
        <f t="shared" si="6"/>
        <v>-0.002130206143</v>
      </c>
      <c r="AL1010" s="89">
        <v>43741.0</v>
      </c>
      <c r="AM1010" s="57">
        <v>22.92175</v>
      </c>
      <c r="AN1010" s="16">
        <f t="shared" si="7"/>
        <v>-0.007199420304</v>
      </c>
      <c r="AR1010" s="89">
        <v>43741.0</v>
      </c>
      <c r="AS1010" s="57">
        <v>4.65227</v>
      </c>
      <c r="AT1010" s="16">
        <f t="shared" si="8"/>
        <v>-0.00194921821</v>
      </c>
      <c r="AX1010" s="89">
        <v>43741.0</v>
      </c>
      <c r="AY1010" s="57">
        <v>0.324299</v>
      </c>
      <c r="AZ1010" s="16">
        <f t="shared" si="9"/>
        <v>-0.00831755953</v>
      </c>
      <c r="BD1010" s="89">
        <v>43741.0</v>
      </c>
      <c r="BE1010" s="57">
        <v>0.861913</v>
      </c>
      <c r="BF1010" s="16">
        <f t="shared" si="10"/>
        <v>-0.009434309212</v>
      </c>
    </row>
    <row r="1011" ht="15.75" customHeight="1">
      <c r="B1011" s="89">
        <v>43742.0</v>
      </c>
      <c r="C1011" s="57">
        <v>14.04612</v>
      </c>
      <c r="D1011" s="16">
        <f t="shared" si="1"/>
        <v>0.01160243197</v>
      </c>
      <c r="H1011" s="89">
        <v>43742.0</v>
      </c>
      <c r="I1011" s="57">
        <v>10.26847</v>
      </c>
      <c r="J1011" s="16">
        <f t="shared" si="2"/>
        <v>0.02032812362</v>
      </c>
      <c r="N1011" s="89">
        <v>43742.0</v>
      </c>
      <c r="O1011" s="57">
        <v>33.68094</v>
      </c>
      <c r="P1011" s="16">
        <f t="shared" si="3"/>
        <v>-0.004018118794</v>
      </c>
      <c r="T1011" s="89">
        <v>43742.0</v>
      </c>
      <c r="U1011" s="57">
        <v>3.945511</v>
      </c>
      <c r="V1011" s="16">
        <f t="shared" si="4"/>
        <v>-0.01113575085</v>
      </c>
      <c r="Z1011" s="89">
        <v>43742.0</v>
      </c>
      <c r="AA1011" s="57">
        <v>4.120156</v>
      </c>
      <c r="AB1011" s="16">
        <f t="shared" si="5"/>
        <v>-0.0173774511</v>
      </c>
      <c r="AF1011" s="89">
        <v>43742.0</v>
      </c>
      <c r="AG1011" s="57">
        <v>16.70659</v>
      </c>
      <c r="AH1011" s="16">
        <f t="shared" si="6"/>
        <v>0.007470431552</v>
      </c>
      <c r="AL1011" s="89">
        <v>43742.0</v>
      </c>
      <c r="AM1011" s="57">
        <v>22.955</v>
      </c>
      <c r="AN1011" s="16">
        <f t="shared" si="7"/>
        <v>0.001450587324</v>
      </c>
      <c r="AR1011" s="89">
        <v>43742.0</v>
      </c>
      <c r="AS1011" s="57">
        <v>4.606838</v>
      </c>
      <c r="AT1011" s="16">
        <f t="shared" si="8"/>
        <v>-0.00976555531</v>
      </c>
      <c r="AX1011" s="89">
        <v>43742.0</v>
      </c>
      <c r="AY1011" s="57">
        <v>0.324979</v>
      </c>
      <c r="AZ1011" s="16">
        <f t="shared" si="9"/>
        <v>0.002096830394</v>
      </c>
      <c r="BD1011" s="89">
        <v>43742.0</v>
      </c>
      <c r="BE1011" s="57">
        <v>0.870122</v>
      </c>
      <c r="BF1011" s="16">
        <f t="shared" si="10"/>
        <v>0.009524163112</v>
      </c>
    </row>
    <row r="1012" ht="15.75" customHeight="1">
      <c r="B1012" s="89">
        <v>43745.0</v>
      </c>
      <c r="C1012" s="57">
        <v>14.21729</v>
      </c>
      <c r="D1012" s="16">
        <f t="shared" si="1"/>
        <v>0.01218628347</v>
      </c>
      <c r="H1012" s="89">
        <v>43745.0</v>
      </c>
      <c r="I1012" s="57">
        <v>10.20552</v>
      </c>
      <c r="J1012" s="16">
        <f t="shared" si="2"/>
        <v>-0.006130416703</v>
      </c>
      <c r="N1012" s="89">
        <v>43745.0</v>
      </c>
      <c r="O1012" s="57">
        <v>33.23445</v>
      </c>
      <c r="P1012" s="16">
        <f t="shared" si="3"/>
        <v>-0.01325645899</v>
      </c>
      <c r="T1012" s="89">
        <v>43745.0</v>
      </c>
      <c r="U1012" s="57">
        <v>3.927738</v>
      </c>
      <c r="V1012" s="16">
        <f t="shared" si="4"/>
        <v>-0.004504612964</v>
      </c>
      <c r="Z1012" s="89">
        <v>43745.0</v>
      </c>
      <c r="AA1012" s="57">
        <v>4.166524</v>
      </c>
      <c r="AB1012" s="16">
        <f t="shared" si="5"/>
        <v>0.01125394281</v>
      </c>
      <c r="AF1012" s="89">
        <v>43745.0</v>
      </c>
      <c r="AG1012" s="57">
        <v>16.50307</v>
      </c>
      <c r="AH1012" s="16">
        <f t="shared" si="6"/>
        <v>-0.01218201919</v>
      </c>
      <c r="AL1012" s="89">
        <v>43745.0</v>
      </c>
      <c r="AM1012" s="57">
        <v>22.83864</v>
      </c>
      <c r="AN1012" s="16">
        <f t="shared" si="7"/>
        <v>-0.005069048138</v>
      </c>
      <c r="AR1012" s="89">
        <v>43745.0</v>
      </c>
      <c r="AS1012" s="57">
        <v>4.570492</v>
      </c>
      <c r="AT1012" s="16">
        <f t="shared" si="8"/>
        <v>-0.007889576321</v>
      </c>
      <c r="AX1012" s="89">
        <v>43745.0</v>
      </c>
      <c r="AY1012" s="57">
        <v>0.323279</v>
      </c>
      <c r="AZ1012" s="16">
        <f t="shared" si="9"/>
        <v>-0.005231107241</v>
      </c>
      <c r="BD1012" s="89">
        <v>43745.0</v>
      </c>
      <c r="BE1012" s="57">
        <v>0.878331</v>
      </c>
      <c r="BF1012" s="16">
        <f t="shared" si="10"/>
        <v>0.009434309212</v>
      </c>
    </row>
    <row r="1013" ht="15.75" customHeight="1">
      <c r="B1013" s="89">
        <v>43746.0</v>
      </c>
      <c r="C1013" s="57">
        <v>13.9857</v>
      </c>
      <c r="D1013" s="16">
        <f t="shared" si="1"/>
        <v>-0.01628932096</v>
      </c>
      <c r="H1013" s="89">
        <v>43746.0</v>
      </c>
      <c r="I1013" s="57">
        <v>10.30781</v>
      </c>
      <c r="J1013" s="16">
        <f t="shared" si="2"/>
        <v>0.01002300716</v>
      </c>
      <c r="N1013" s="89">
        <v>43746.0</v>
      </c>
      <c r="O1013" s="57">
        <v>32.72972</v>
      </c>
      <c r="P1013" s="16">
        <f t="shared" si="3"/>
        <v>-0.01518695209</v>
      </c>
      <c r="T1013" s="89">
        <v>43746.0</v>
      </c>
      <c r="U1013" s="57">
        <v>3.847762</v>
      </c>
      <c r="V1013" s="16">
        <f t="shared" si="4"/>
        <v>-0.02036184695</v>
      </c>
      <c r="Z1013" s="89">
        <v>43746.0</v>
      </c>
      <c r="AA1013" s="57">
        <v>4.1599</v>
      </c>
      <c r="AB1013" s="16">
        <f t="shared" si="5"/>
        <v>-0.001589814435</v>
      </c>
      <c r="AF1013" s="89">
        <v>43746.0</v>
      </c>
      <c r="AG1013" s="57">
        <v>16.2907</v>
      </c>
      <c r="AH1013" s="16">
        <f t="shared" si="6"/>
        <v>-0.01286851477</v>
      </c>
      <c r="AL1013" s="89">
        <v>43746.0</v>
      </c>
      <c r="AM1013" s="57">
        <v>22.63918</v>
      </c>
      <c r="AN1013" s="16">
        <f t="shared" si="7"/>
        <v>-0.008733444724</v>
      </c>
      <c r="AR1013" s="89">
        <v>43746.0</v>
      </c>
      <c r="AS1013" s="57">
        <v>4.697703</v>
      </c>
      <c r="AT1013" s="16">
        <f t="shared" si="8"/>
        <v>0.02783310856</v>
      </c>
      <c r="AX1013" s="89">
        <v>43746.0</v>
      </c>
      <c r="AY1013" s="57">
        <v>0.32124</v>
      </c>
      <c r="AZ1013" s="16">
        <f t="shared" si="9"/>
        <v>-0.006307245444</v>
      </c>
      <c r="BD1013" s="89">
        <v>43746.0</v>
      </c>
      <c r="BE1013" s="57">
        <v>0.853705</v>
      </c>
      <c r="BF1013" s="16">
        <f t="shared" si="10"/>
        <v>-0.02803726613</v>
      </c>
    </row>
    <row r="1014" ht="15.75" customHeight="1">
      <c r="B1014" s="89">
        <v>43747.0</v>
      </c>
      <c r="C1014" s="57">
        <v>13.44198</v>
      </c>
      <c r="D1014" s="16">
        <f t="shared" si="1"/>
        <v>-0.03887685279</v>
      </c>
      <c r="H1014" s="89">
        <v>43747.0</v>
      </c>
      <c r="I1014" s="57">
        <v>10.26847</v>
      </c>
      <c r="J1014" s="16">
        <f t="shared" si="2"/>
        <v>-0.003816523587</v>
      </c>
      <c r="N1014" s="89">
        <v>43747.0</v>
      </c>
      <c r="O1014" s="57">
        <v>32.0891</v>
      </c>
      <c r="P1014" s="16">
        <f t="shared" si="3"/>
        <v>-0.01957303637</v>
      </c>
      <c r="T1014" s="89">
        <v>43747.0</v>
      </c>
      <c r="U1014" s="57">
        <v>3.741126</v>
      </c>
      <c r="V1014" s="16">
        <f t="shared" si="4"/>
        <v>-0.02771377232</v>
      </c>
      <c r="Z1014" s="89">
        <v>43747.0</v>
      </c>
      <c r="AA1014" s="57">
        <v>4.140028</v>
      </c>
      <c r="AB1014" s="16">
        <f t="shared" si="5"/>
        <v>-0.00477703791</v>
      </c>
      <c r="AF1014" s="89">
        <v>43747.0</v>
      </c>
      <c r="AG1014" s="57">
        <v>16.05178</v>
      </c>
      <c r="AH1014" s="16">
        <f t="shared" si="6"/>
        <v>-0.01466603645</v>
      </c>
      <c r="AL1014" s="89">
        <v>43747.0</v>
      </c>
      <c r="AM1014" s="57">
        <v>22.02417</v>
      </c>
      <c r="AN1014" s="16">
        <f t="shared" si="7"/>
        <v>-0.02716573657</v>
      </c>
      <c r="AR1014" s="89">
        <v>43747.0</v>
      </c>
      <c r="AS1014" s="57">
        <v>4.670443</v>
      </c>
      <c r="AT1014" s="16">
        <f t="shared" si="8"/>
        <v>-0.005802835982</v>
      </c>
      <c r="AX1014" s="89">
        <v>43747.0</v>
      </c>
      <c r="AY1014" s="57">
        <v>0.31886</v>
      </c>
      <c r="AZ1014" s="16">
        <f t="shared" si="9"/>
        <v>-0.007408790935</v>
      </c>
      <c r="BD1014" s="89">
        <v>43747.0</v>
      </c>
      <c r="BE1014" s="57">
        <v>0.829079</v>
      </c>
      <c r="BF1014" s="16">
        <f t="shared" si="10"/>
        <v>-0.02884602995</v>
      </c>
    </row>
    <row r="1015" ht="15.75" customHeight="1">
      <c r="B1015" s="89">
        <v>43748.0</v>
      </c>
      <c r="C1015" s="57">
        <v>12.86806</v>
      </c>
      <c r="D1015" s="16">
        <f t="shared" si="1"/>
        <v>-0.0426960909</v>
      </c>
      <c r="H1015" s="89">
        <v>43748.0</v>
      </c>
      <c r="I1015" s="57">
        <v>9.804225</v>
      </c>
      <c r="J1015" s="16">
        <f t="shared" si="2"/>
        <v>-0.0452107276</v>
      </c>
      <c r="N1015" s="89">
        <v>43748.0</v>
      </c>
      <c r="O1015" s="57">
        <v>31.17671</v>
      </c>
      <c r="P1015" s="16">
        <f t="shared" si="3"/>
        <v>-0.02843301931</v>
      </c>
      <c r="T1015" s="89">
        <v>43748.0</v>
      </c>
      <c r="U1015" s="57">
        <v>3.723354</v>
      </c>
      <c r="V1015" s="16">
        <f t="shared" si="4"/>
        <v>-0.004750441445</v>
      </c>
      <c r="Z1015" s="89">
        <v>43748.0</v>
      </c>
      <c r="AA1015" s="57">
        <v>4.1599</v>
      </c>
      <c r="AB1015" s="16">
        <f t="shared" si="5"/>
        <v>0.004799967536</v>
      </c>
      <c r="AF1015" s="89">
        <v>43748.0</v>
      </c>
      <c r="AG1015" s="57">
        <v>15.83941</v>
      </c>
      <c r="AH1015" s="16">
        <f t="shared" si="6"/>
        <v>-0.01323030841</v>
      </c>
      <c r="AL1015" s="89">
        <v>43748.0</v>
      </c>
      <c r="AM1015" s="57">
        <v>21.27617</v>
      </c>
      <c r="AN1015" s="16">
        <f t="shared" si="7"/>
        <v>-0.03396268736</v>
      </c>
      <c r="AR1015" s="89">
        <v>43748.0</v>
      </c>
      <c r="AS1015" s="57">
        <v>4.615924</v>
      </c>
      <c r="AT1015" s="16">
        <f t="shared" si="8"/>
        <v>-0.01167319674</v>
      </c>
      <c r="AX1015" s="89">
        <v>43748.0</v>
      </c>
      <c r="AY1015" s="57">
        <v>0.312401</v>
      </c>
      <c r="AZ1015" s="16">
        <f t="shared" si="9"/>
        <v>-0.02025653892</v>
      </c>
      <c r="BD1015" s="89">
        <v>43748.0</v>
      </c>
      <c r="BE1015" s="57">
        <v>0.812661</v>
      </c>
      <c r="BF1015" s="16">
        <f t="shared" si="10"/>
        <v>-0.01980269673</v>
      </c>
    </row>
    <row r="1016" ht="15.75" customHeight="1">
      <c r="B1016" s="89">
        <v>43749.0</v>
      </c>
      <c r="C1016" s="57">
        <v>12.78751</v>
      </c>
      <c r="D1016" s="16">
        <f t="shared" si="1"/>
        <v>-0.006259684832</v>
      </c>
      <c r="H1016" s="89">
        <v>43749.0</v>
      </c>
      <c r="I1016" s="57">
        <v>9.985201</v>
      </c>
      <c r="J1016" s="16">
        <f t="shared" si="2"/>
        <v>0.01845898069</v>
      </c>
      <c r="N1016" s="89">
        <v>43749.0</v>
      </c>
      <c r="O1016" s="57">
        <v>31.13788</v>
      </c>
      <c r="P1016" s="16">
        <f t="shared" si="3"/>
        <v>-0.001245481002</v>
      </c>
      <c r="T1016" s="89">
        <v>43749.0</v>
      </c>
      <c r="U1016" s="57">
        <v>3.785558</v>
      </c>
      <c r="V1016" s="16">
        <f t="shared" si="4"/>
        <v>0.01670644263</v>
      </c>
      <c r="Z1016" s="89">
        <v>43749.0</v>
      </c>
      <c r="AA1016" s="57">
        <v>4.093659</v>
      </c>
      <c r="AB1016" s="16">
        <f t="shared" si="5"/>
        <v>-0.01592370009</v>
      </c>
      <c r="AF1016" s="89">
        <v>43749.0</v>
      </c>
      <c r="AG1016" s="57">
        <v>15.88365</v>
      </c>
      <c r="AH1016" s="16">
        <f t="shared" si="6"/>
        <v>0.002793033326</v>
      </c>
      <c r="AL1016" s="89">
        <v>43749.0</v>
      </c>
      <c r="AM1016" s="57">
        <v>21.45902</v>
      </c>
      <c r="AN1016" s="16">
        <f t="shared" si="7"/>
        <v>0.008594121968</v>
      </c>
      <c r="AR1016" s="89">
        <v>43749.0</v>
      </c>
      <c r="AS1016" s="57">
        <v>4.606838</v>
      </c>
      <c r="AT1016" s="16">
        <f t="shared" si="8"/>
        <v>-0.001968403293</v>
      </c>
      <c r="AX1016" s="89">
        <v>43749.0</v>
      </c>
      <c r="AY1016" s="57">
        <v>0.314441</v>
      </c>
      <c r="AZ1016" s="16">
        <f t="shared" si="9"/>
        <v>0.006530068726</v>
      </c>
      <c r="BD1016" s="89">
        <v>43749.0</v>
      </c>
      <c r="BE1016" s="57">
        <v>0.829079</v>
      </c>
      <c r="BF1016" s="16">
        <f t="shared" si="10"/>
        <v>0.02020276597</v>
      </c>
    </row>
    <row r="1017" ht="15.75" customHeight="1">
      <c r="B1017" s="89">
        <v>43752.0</v>
      </c>
      <c r="C1017" s="57">
        <v>12.26392</v>
      </c>
      <c r="D1017" s="16">
        <f t="shared" si="1"/>
        <v>-0.04094542253</v>
      </c>
      <c r="H1017" s="89">
        <v>43752.0</v>
      </c>
      <c r="I1017" s="57">
        <v>9.599641</v>
      </c>
      <c r="J1017" s="16">
        <f t="shared" si="2"/>
        <v>-0.03861314359</v>
      </c>
      <c r="N1017" s="89">
        <v>43752.0</v>
      </c>
      <c r="O1017" s="57">
        <v>28.94425</v>
      </c>
      <c r="P1017" s="16">
        <f t="shared" si="3"/>
        <v>-0.07044891945</v>
      </c>
      <c r="T1017" s="89">
        <v>43752.0</v>
      </c>
      <c r="U1017" s="57">
        <v>3.554514</v>
      </c>
      <c r="V1017" s="16">
        <f t="shared" si="4"/>
        <v>-0.06103301019</v>
      </c>
      <c r="Z1017" s="89">
        <v>43752.0</v>
      </c>
      <c r="AA1017" s="57">
        <v>3.91481</v>
      </c>
      <c r="AB1017" s="16">
        <f t="shared" si="5"/>
        <v>-0.04368927651</v>
      </c>
      <c r="AF1017" s="89">
        <v>43752.0</v>
      </c>
      <c r="AG1017" s="57">
        <v>15.45891</v>
      </c>
      <c r="AH1017" s="16">
        <f t="shared" si="6"/>
        <v>-0.02674070506</v>
      </c>
      <c r="AL1017" s="89">
        <v>43752.0</v>
      </c>
      <c r="AM1017" s="57">
        <v>20.47832</v>
      </c>
      <c r="AN1017" s="16">
        <f t="shared" si="7"/>
        <v>-0.04570106184</v>
      </c>
      <c r="AR1017" s="89">
        <v>43752.0</v>
      </c>
      <c r="AS1017" s="57">
        <v>4.416022</v>
      </c>
      <c r="AT1017" s="16">
        <f t="shared" si="8"/>
        <v>-0.04142016715</v>
      </c>
      <c r="AX1017" s="89">
        <v>43752.0</v>
      </c>
      <c r="AY1017" s="57">
        <v>0.302543</v>
      </c>
      <c r="AZ1017" s="16">
        <f t="shared" si="9"/>
        <v>-0.03783857703</v>
      </c>
      <c r="BD1017" s="89">
        <v>43752.0</v>
      </c>
      <c r="BE1017" s="57">
        <v>0.788035</v>
      </c>
      <c r="BF1017" s="16">
        <f t="shared" si="10"/>
        <v>-0.04950553566</v>
      </c>
    </row>
    <row r="1018" ht="15.75" customHeight="1">
      <c r="B1018" s="89">
        <v>43753.0</v>
      </c>
      <c r="C1018" s="57">
        <v>12.20351</v>
      </c>
      <c r="D1018" s="16">
        <f t="shared" si="1"/>
        <v>-0.004925831219</v>
      </c>
      <c r="H1018" s="89">
        <v>43753.0</v>
      </c>
      <c r="I1018" s="57">
        <v>9.599641</v>
      </c>
      <c r="J1018" s="16">
        <f t="shared" si="2"/>
        <v>0</v>
      </c>
      <c r="N1018" s="89">
        <v>43753.0</v>
      </c>
      <c r="O1018" s="57">
        <v>28.7113</v>
      </c>
      <c r="P1018" s="16">
        <f t="shared" si="3"/>
        <v>-0.00804823065</v>
      </c>
      <c r="T1018" s="89">
        <v>43753.0</v>
      </c>
      <c r="U1018" s="57">
        <v>3.73224</v>
      </c>
      <c r="V1018" s="16">
        <f t="shared" si="4"/>
        <v>0.0500000844</v>
      </c>
      <c r="Z1018" s="89">
        <v>43753.0</v>
      </c>
      <c r="AA1018" s="57">
        <v>3.941306</v>
      </c>
      <c r="AB1018" s="16">
        <f t="shared" si="5"/>
        <v>0.006768144559</v>
      </c>
      <c r="AF1018" s="89">
        <v>43753.0</v>
      </c>
      <c r="AG1018" s="57">
        <v>15.83941</v>
      </c>
      <c r="AH1018" s="16">
        <f t="shared" si="6"/>
        <v>0.02461363705</v>
      </c>
      <c r="AL1018" s="89">
        <v>43753.0</v>
      </c>
      <c r="AM1018" s="57">
        <v>20.6944</v>
      </c>
      <c r="AN1018" s="16">
        <f t="shared" si="7"/>
        <v>0.01055164681</v>
      </c>
      <c r="AR1018" s="89">
        <v>43753.0</v>
      </c>
      <c r="AS1018" s="57">
        <v>4.488714</v>
      </c>
      <c r="AT1018" s="16">
        <f t="shared" si="8"/>
        <v>0.01646096872</v>
      </c>
      <c r="AX1018" s="89">
        <v>43753.0</v>
      </c>
      <c r="AY1018" s="57">
        <v>0.307642</v>
      </c>
      <c r="AZ1018" s="16">
        <f t="shared" si="9"/>
        <v>0.0168538026</v>
      </c>
      <c r="BD1018" s="89">
        <v>43753.0</v>
      </c>
      <c r="BE1018" s="57">
        <v>0.796243</v>
      </c>
      <c r="BF1018" s="16">
        <f t="shared" si="10"/>
        <v>0.01041578102</v>
      </c>
    </row>
    <row r="1019" ht="15.75" customHeight="1">
      <c r="B1019" s="89">
        <v>43754.0</v>
      </c>
      <c r="C1019" s="57">
        <v>11.99206</v>
      </c>
      <c r="D1019" s="16">
        <f t="shared" si="1"/>
        <v>-0.01732698216</v>
      </c>
      <c r="H1019" s="89">
        <v>43754.0</v>
      </c>
      <c r="I1019" s="57">
        <v>9.481614</v>
      </c>
      <c r="J1019" s="16">
        <f t="shared" si="2"/>
        <v>-0.01229493895</v>
      </c>
      <c r="N1019" s="89">
        <v>43754.0</v>
      </c>
      <c r="O1019" s="57">
        <v>28.34246</v>
      </c>
      <c r="P1019" s="16">
        <f t="shared" si="3"/>
        <v>-0.01284650991</v>
      </c>
      <c r="T1019" s="89">
        <v>43754.0</v>
      </c>
      <c r="U1019" s="57">
        <v>3.687809</v>
      </c>
      <c r="V1019" s="16">
        <f t="shared" si="4"/>
        <v>-0.01190464708</v>
      </c>
      <c r="Z1019" s="89">
        <v>43754.0</v>
      </c>
      <c r="AA1019" s="57">
        <v>3.91481</v>
      </c>
      <c r="AB1019" s="16">
        <f t="shared" si="5"/>
        <v>-0.006722644727</v>
      </c>
      <c r="AF1019" s="89">
        <v>43754.0</v>
      </c>
      <c r="AG1019" s="57">
        <v>15.31733</v>
      </c>
      <c r="AH1019" s="16">
        <f t="shared" si="6"/>
        <v>-0.03296082367</v>
      </c>
      <c r="AL1019" s="89">
        <v>43754.0</v>
      </c>
      <c r="AM1019" s="57">
        <v>20.52818</v>
      </c>
      <c r="AN1019" s="16">
        <f t="shared" si="7"/>
        <v>-0.008032124633</v>
      </c>
      <c r="AR1019" s="89">
        <v>43754.0</v>
      </c>
      <c r="AS1019" s="57">
        <v>4.679529</v>
      </c>
      <c r="AT1019" s="16">
        <f t="shared" si="8"/>
        <v>0.04250994828</v>
      </c>
      <c r="AX1019" s="89">
        <v>43754.0</v>
      </c>
      <c r="AY1019" s="57">
        <v>0.310702</v>
      </c>
      <c r="AZ1019" s="16">
        <f t="shared" si="9"/>
        <v>0.009946626273</v>
      </c>
      <c r="BD1019" s="89">
        <v>43754.0</v>
      </c>
      <c r="BE1019" s="57">
        <v>0.804452</v>
      </c>
      <c r="BF1019" s="16">
        <f t="shared" si="10"/>
        <v>0.01030966677</v>
      </c>
    </row>
    <row r="1020" ht="15.75" customHeight="1">
      <c r="B1020" s="89">
        <v>43755.0</v>
      </c>
      <c r="C1020" s="57">
        <v>12.1431</v>
      </c>
      <c r="D1020" s="16">
        <f t="shared" si="1"/>
        <v>0.01259500036</v>
      </c>
      <c r="H1020" s="89">
        <v>43755.0</v>
      </c>
      <c r="I1020" s="57">
        <v>9.355717</v>
      </c>
      <c r="J1020" s="16">
        <f t="shared" si="2"/>
        <v>-0.01327801364</v>
      </c>
      <c r="N1020" s="89">
        <v>43755.0</v>
      </c>
      <c r="O1020" s="57">
        <v>29.60428</v>
      </c>
      <c r="P1020" s="16">
        <f t="shared" si="3"/>
        <v>0.0445204827</v>
      </c>
      <c r="T1020" s="89">
        <v>43755.0</v>
      </c>
      <c r="U1020" s="57">
        <v>3.750012</v>
      </c>
      <c r="V1020" s="16">
        <f t="shared" si="4"/>
        <v>0.01686719676</v>
      </c>
      <c r="Z1020" s="89">
        <v>43755.0</v>
      </c>
      <c r="AA1020" s="57">
        <v>3.875066</v>
      </c>
      <c r="AB1020" s="16">
        <f t="shared" si="5"/>
        <v>-0.01015221684</v>
      </c>
      <c r="AF1020" s="89">
        <v>43755.0</v>
      </c>
      <c r="AG1020" s="57">
        <v>15.20229</v>
      </c>
      <c r="AH1020" s="16">
        <f t="shared" si="6"/>
        <v>-0.007510447317</v>
      </c>
      <c r="AL1020" s="89">
        <v>43755.0</v>
      </c>
      <c r="AM1020" s="57">
        <v>20.77751</v>
      </c>
      <c r="AN1020" s="16">
        <f t="shared" si="7"/>
        <v>0.01214574307</v>
      </c>
      <c r="AR1020" s="89">
        <v>43755.0</v>
      </c>
      <c r="AS1020" s="57">
        <v>4.670443</v>
      </c>
      <c r="AT1020" s="16">
        <f t="shared" si="8"/>
        <v>-0.001941648401</v>
      </c>
      <c r="AX1020" s="89">
        <v>43755.0</v>
      </c>
      <c r="AY1020" s="57">
        <v>0.310702</v>
      </c>
      <c r="AZ1020" s="16">
        <f t="shared" si="9"/>
        <v>0</v>
      </c>
      <c r="BD1020" s="89">
        <v>43755.0</v>
      </c>
      <c r="BE1020" s="57">
        <v>0.812661</v>
      </c>
      <c r="BF1020" s="16">
        <f t="shared" si="10"/>
        <v>0.01020446217</v>
      </c>
    </row>
    <row r="1021" ht="15.75" customHeight="1">
      <c r="B1021" s="89">
        <v>43756.0</v>
      </c>
      <c r="C1021" s="57">
        <v>12.51564</v>
      </c>
      <c r="D1021" s="16">
        <f t="shared" si="1"/>
        <v>0.03067915112</v>
      </c>
      <c r="H1021" s="89">
        <v>43756.0</v>
      </c>
      <c r="I1021" s="57">
        <v>9.757012</v>
      </c>
      <c r="J1021" s="16">
        <f t="shared" si="2"/>
        <v>0.04289302466</v>
      </c>
      <c r="N1021" s="89">
        <v>43756.0</v>
      </c>
      <c r="O1021" s="57">
        <v>30.67198</v>
      </c>
      <c r="P1021" s="16">
        <f t="shared" si="3"/>
        <v>0.03606573104</v>
      </c>
      <c r="T1021" s="89">
        <v>43756.0</v>
      </c>
      <c r="U1021" s="57">
        <v>3.901079</v>
      </c>
      <c r="V1021" s="16">
        <f t="shared" si="4"/>
        <v>0.04028440442</v>
      </c>
      <c r="Z1021" s="89">
        <v>43756.0</v>
      </c>
      <c r="AA1021" s="57">
        <v>4.007547</v>
      </c>
      <c r="AB1021" s="16">
        <f t="shared" si="5"/>
        <v>0.03418806286</v>
      </c>
      <c r="AF1021" s="89">
        <v>43756.0</v>
      </c>
      <c r="AG1021" s="57">
        <v>15.93675</v>
      </c>
      <c r="AH1021" s="16">
        <f t="shared" si="6"/>
        <v>0.04831245819</v>
      </c>
      <c r="AL1021" s="89">
        <v>43756.0</v>
      </c>
      <c r="AM1021" s="57">
        <v>21.92443</v>
      </c>
      <c r="AN1021" s="16">
        <f t="shared" si="7"/>
        <v>0.05520006969</v>
      </c>
      <c r="AR1021" s="89">
        <v>43756.0</v>
      </c>
      <c r="AS1021" s="57">
        <v>5.006642</v>
      </c>
      <c r="AT1021" s="16">
        <f t="shared" si="8"/>
        <v>0.07198439206</v>
      </c>
      <c r="AX1021" s="89">
        <v>43756.0</v>
      </c>
      <c r="AY1021" s="57">
        <v>0.323619</v>
      </c>
      <c r="AZ1021" s="16">
        <f t="shared" si="9"/>
        <v>0.04157359785</v>
      </c>
      <c r="BD1021" s="89">
        <v>43756.0</v>
      </c>
      <c r="BE1021" s="57">
        <v>0.837288</v>
      </c>
      <c r="BF1021" s="16">
        <f t="shared" si="10"/>
        <v>0.03030414896</v>
      </c>
    </row>
    <row r="1022" ht="15.75" customHeight="1">
      <c r="B1022" s="89">
        <v>43759.0</v>
      </c>
      <c r="C1022" s="57">
        <v>12.1431</v>
      </c>
      <c r="D1022" s="16">
        <f t="shared" si="1"/>
        <v>-0.02976595683</v>
      </c>
      <c r="H1022" s="89">
        <v>43759.0</v>
      </c>
      <c r="I1022" s="57">
        <v>9.678327</v>
      </c>
      <c r="J1022" s="16">
        <f t="shared" si="2"/>
        <v>-0.008064456618</v>
      </c>
      <c r="N1022" s="89">
        <v>43759.0</v>
      </c>
      <c r="O1022" s="57">
        <v>30.96317</v>
      </c>
      <c r="P1022" s="16">
        <f t="shared" si="3"/>
        <v>0.009493681203</v>
      </c>
      <c r="T1022" s="89">
        <v>43759.0</v>
      </c>
      <c r="U1022" s="57">
        <v>4.016602</v>
      </c>
      <c r="V1022" s="16">
        <f t="shared" si="4"/>
        <v>0.0296130891</v>
      </c>
      <c r="Z1022" s="89">
        <v>43759.0</v>
      </c>
      <c r="AA1022" s="57">
        <v>4.100283</v>
      </c>
      <c r="AB1022" s="16">
        <f t="shared" si="5"/>
        <v>0.02314033996</v>
      </c>
      <c r="AF1022" s="89">
        <v>43759.0</v>
      </c>
      <c r="AG1022" s="57">
        <v>15.93675</v>
      </c>
      <c r="AH1022" s="16">
        <f t="shared" si="6"/>
        <v>0</v>
      </c>
      <c r="AL1022" s="89">
        <v>43759.0</v>
      </c>
      <c r="AM1022" s="57">
        <v>21.9743</v>
      </c>
      <c r="AN1022" s="16">
        <f t="shared" si="7"/>
        <v>0.002274631541</v>
      </c>
      <c r="AR1022" s="89">
        <v>43759.0</v>
      </c>
      <c r="AS1022" s="57">
        <v>4.90669</v>
      </c>
      <c r="AT1022" s="16">
        <f t="shared" si="8"/>
        <v>-0.01996387998</v>
      </c>
      <c r="AX1022" s="89">
        <v>43759.0</v>
      </c>
      <c r="AY1022" s="57">
        <v>0.322599</v>
      </c>
      <c r="AZ1022" s="16">
        <f t="shared" si="9"/>
        <v>-0.003151854496</v>
      </c>
      <c r="BD1022" s="89">
        <v>43759.0</v>
      </c>
      <c r="BE1022" s="57">
        <v>0.829079</v>
      </c>
      <c r="BF1022" s="16">
        <f t="shared" si="10"/>
        <v>-0.009804272843</v>
      </c>
    </row>
    <row r="1023" ht="15.75" customHeight="1">
      <c r="B1023" s="89">
        <v>43760.0</v>
      </c>
      <c r="C1023" s="57">
        <v>12.28406</v>
      </c>
      <c r="D1023" s="16">
        <f t="shared" si="1"/>
        <v>0.01160823842</v>
      </c>
      <c r="H1023" s="89">
        <v>43760.0</v>
      </c>
      <c r="I1023" s="57">
        <v>9.709802</v>
      </c>
      <c r="J1023" s="16">
        <f t="shared" si="2"/>
        <v>0.003252111651</v>
      </c>
      <c r="N1023" s="89">
        <v>43760.0</v>
      </c>
      <c r="O1023" s="57">
        <v>30.96317</v>
      </c>
      <c r="P1023" s="16">
        <f t="shared" si="3"/>
        <v>0</v>
      </c>
      <c r="T1023" s="89">
        <v>43760.0</v>
      </c>
      <c r="U1023" s="57">
        <v>3.97217</v>
      </c>
      <c r="V1023" s="16">
        <f t="shared" si="4"/>
        <v>-0.01106208681</v>
      </c>
      <c r="Z1023" s="89">
        <v>43760.0</v>
      </c>
      <c r="AA1023" s="57">
        <v>4.047291</v>
      </c>
      <c r="AB1023" s="16">
        <f t="shared" si="5"/>
        <v>-0.01292398598</v>
      </c>
      <c r="AF1023" s="89">
        <v>43760.0</v>
      </c>
      <c r="AG1023" s="57">
        <v>16.00754</v>
      </c>
      <c r="AH1023" s="16">
        <f t="shared" si="6"/>
        <v>0.004441934522</v>
      </c>
      <c r="AL1023" s="89">
        <v>43760.0</v>
      </c>
      <c r="AM1023" s="57">
        <v>22.27349</v>
      </c>
      <c r="AN1023" s="16">
        <f t="shared" si="7"/>
        <v>0.01361545078</v>
      </c>
      <c r="AR1023" s="89">
        <v>43760.0</v>
      </c>
      <c r="AS1023" s="57">
        <v>4.897604</v>
      </c>
      <c r="AT1023" s="16">
        <f t="shared" si="8"/>
        <v>-0.001851757498</v>
      </c>
      <c r="AX1023" s="89">
        <v>43760.0</v>
      </c>
      <c r="AY1023" s="57">
        <v>0.336197</v>
      </c>
      <c r="AZ1023" s="16">
        <f t="shared" si="9"/>
        <v>0.04215140159</v>
      </c>
      <c r="BD1023" s="89">
        <v>43760.0</v>
      </c>
      <c r="BE1023" s="57">
        <v>0.853705</v>
      </c>
      <c r="BF1023" s="16">
        <f t="shared" si="10"/>
        <v>0.02970283893</v>
      </c>
    </row>
    <row r="1024" ht="15.75" customHeight="1">
      <c r="B1024" s="89">
        <v>43761.0</v>
      </c>
      <c r="C1024" s="57">
        <v>12.58613</v>
      </c>
      <c r="D1024" s="16">
        <f t="shared" si="1"/>
        <v>0.02459040415</v>
      </c>
      <c r="H1024" s="89">
        <v>43761.0</v>
      </c>
      <c r="I1024" s="57">
        <v>9.977333</v>
      </c>
      <c r="J1024" s="16">
        <f t="shared" si="2"/>
        <v>0.02755267306</v>
      </c>
      <c r="N1024" s="89">
        <v>43761.0</v>
      </c>
      <c r="O1024" s="57">
        <v>31.09906</v>
      </c>
      <c r="P1024" s="16">
        <f t="shared" si="3"/>
        <v>0.00438876252</v>
      </c>
      <c r="T1024" s="89">
        <v>43761.0</v>
      </c>
      <c r="U1024" s="57">
        <v>3.989942</v>
      </c>
      <c r="V1024" s="16">
        <f t="shared" si="4"/>
        <v>0.004474128751</v>
      </c>
      <c r="Z1024" s="89">
        <v>43761.0</v>
      </c>
      <c r="AA1024" s="57">
        <v>4.080411</v>
      </c>
      <c r="AB1024" s="16">
        <f t="shared" si="5"/>
        <v>0.008183251464</v>
      </c>
      <c r="AF1024" s="89">
        <v>43761.0</v>
      </c>
      <c r="AG1024" s="57">
        <v>16.52962</v>
      </c>
      <c r="AH1024" s="16">
        <f t="shared" si="6"/>
        <v>0.03261463036</v>
      </c>
      <c r="AL1024" s="89">
        <v>43761.0</v>
      </c>
      <c r="AM1024" s="57">
        <v>22.8054</v>
      </c>
      <c r="AN1024" s="16">
        <f t="shared" si="7"/>
        <v>0.02388085567</v>
      </c>
      <c r="AR1024" s="89">
        <v>43761.0</v>
      </c>
      <c r="AS1024" s="57">
        <v>4.961209</v>
      </c>
      <c r="AT1024" s="16">
        <f t="shared" si="8"/>
        <v>0.0129869626</v>
      </c>
      <c r="AX1024" s="89">
        <v>43761.0</v>
      </c>
      <c r="AY1024" s="57">
        <v>0.338576</v>
      </c>
      <c r="AZ1024" s="16">
        <f t="shared" si="9"/>
        <v>0.007076208295</v>
      </c>
      <c r="BD1024" s="89">
        <v>43761.0</v>
      </c>
      <c r="BE1024" s="57">
        <v>0.878331</v>
      </c>
      <c r="BF1024" s="16">
        <f t="shared" si="10"/>
        <v>0.02884602995</v>
      </c>
    </row>
    <row r="1025" ht="15.75" customHeight="1">
      <c r="B1025" s="89">
        <v>43762.0</v>
      </c>
      <c r="C1025" s="57">
        <v>12.52571</v>
      </c>
      <c r="D1025" s="16">
        <f t="shared" si="1"/>
        <v>-0.00480052248</v>
      </c>
      <c r="H1025" s="89">
        <v>43762.0</v>
      </c>
      <c r="I1025" s="57">
        <v>10.10323</v>
      </c>
      <c r="J1025" s="16">
        <f t="shared" si="2"/>
        <v>0.0126183019</v>
      </c>
      <c r="N1025" s="89">
        <v>43762.0</v>
      </c>
      <c r="O1025" s="57">
        <v>31.97263</v>
      </c>
      <c r="P1025" s="16">
        <f t="shared" si="3"/>
        <v>0.02808991654</v>
      </c>
      <c r="T1025" s="89">
        <v>43762.0</v>
      </c>
      <c r="U1025" s="57">
        <v>3.97217</v>
      </c>
      <c r="V1025" s="16">
        <f t="shared" si="4"/>
        <v>-0.004454200086</v>
      </c>
      <c r="Z1025" s="89">
        <v>43762.0</v>
      </c>
      <c r="AA1025" s="57">
        <v>4.199644</v>
      </c>
      <c r="AB1025" s="16">
        <f t="shared" si="5"/>
        <v>0.02922083094</v>
      </c>
      <c r="AF1025" s="89">
        <v>43762.0</v>
      </c>
      <c r="AG1025" s="57">
        <v>16.44998</v>
      </c>
      <c r="AH1025" s="16">
        <f t="shared" si="6"/>
        <v>-0.004818017595</v>
      </c>
      <c r="AL1025" s="89">
        <v>43762.0</v>
      </c>
      <c r="AM1025" s="57">
        <v>22.75553</v>
      </c>
      <c r="AN1025" s="16">
        <f t="shared" si="7"/>
        <v>-0.002186762784</v>
      </c>
      <c r="AR1025" s="89">
        <v>43762.0</v>
      </c>
      <c r="AS1025" s="57">
        <v>5.115679</v>
      </c>
      <c r="AT1025" s="16">
        <f t="shared" si="8"/>
        <v>0.03113555587</v>
      </c>
      <c r="AX1025" s="89">
        <v>43762.0</v>
      </c>
      <c r="AY1025" s="57">
        <v>0.336876</v>
      </c>
      <c r="AZ1025" s="16">
        <f t="shared" si="9"/>
        <v>-0.005021029252</v>
      </c>
      <c r="BD1025" s="89">
        <v>43762.0</v>
      </c>
      <c r="BE1025" s="57">
        <v>0.870122</v>
      </c>
      <c r="BF1025" s="16">
        <f t="shared" si="10"/>
        <v>-0.009346134885</v>
      </c>
    </row>
    <row r="1026" ht="15.75" customHeight="1">
      <c r="B1026" s="89">
        <v>43763.0</v>
      </c>
      <c r="C1026" s="57">
        <v>12.72709</v>
      </c>
      <c r="D1026" s="16">
        <f t="shared" si="1"/>
        <v>0.01607733214</v>
      </c>
      <c r="H1026" s="89">
        <v>43763.0</v>
      </c>
      <c r="I1026" s="57">
        <v>10.12683</v>
      </c>
      <c r="J1026" s="16">
        <f t="shared" si="2"/>
        <v>0.002335886642</v>
      </c>
      <c r="N1026" s="89">
        <v>43763.0</v>
      </c>
      <c r="O1026" s="57">
        <v>31.52614</v>
      </c>
      <c r="P1026" s="16">
        <f t="shared" si="3"/>
        <v>-0.01396475673</v>
      </c>
      <c r="T1026" s="89">
        <v>43763.0</v>
      </c>
      <c r="U1026" s="57">
        <v>3.963284</v>
      </c>
      <c r="V1026" s="16">
        <f t="shared" si="4"/>
        <v>-0.002237064375</v>
      </c>
      <c r="Z1026" s="89">
        <v>43763.0</v>
      </c>
      <c r="AA1026" s="57">
        <v>4.120156</v>
      </c>
      <c r="AB1026" s="16">
        <f t="shared" si="5"/>
        <v>-0.0189273186</v>
      </c>
      <c r="AF1026" s="89">
        <v>43763.0</v>
      </c>
      <c r="AG1026" s="57">
        <v>16.29955</v>
      </c>
      <c r="AH1026" s="16">
        <f t="shared" si="6"/>
        <v>-0.009144691969</v>
      </c>
      <c r="AL1026" s="89">
        <v>43763.0</v>
      </c>
      <c r="AM1026" s="57">
        <v>22.58931</v>
      </c>
      <c r="AN1026" s="16">
        <f t="shared" si="7"/>
        <v>-0.007304598047</v>
      </c>
      <c r="AR1026" s="89">
        <v>43763.0</v>
      </c>
      <c r="AS1026" s="57">
        <v>5.170198</v>
      </c>
      <c r="AT1026" s="16">
        <f t="shared" si="8"/>
        <v>0.01065723631</v>
      </c>
      <c r="AX1026" s="89">
        <v>43763.0</v>
      </c>
      <c r="AY1026" s="57">
        <v>0.342315</v>
      </c>
      <c r="AZ1026" s="16">
        <f t="shared" si="9"/>
        <v>0.01614540662</v>
      </c>
      <c r="BD1026" s="89">
        <v>43763.0</v>
      </c>
      <c r="BE1026" s="57">
        <v>0.878331</v>
      </c>
      <c r="BF1026" s="16">
        <f t="shared" si="10"/>
        <v>0.009434309212</v>
      </c>
    </row>
    <row r="1027" ht="15.75" customHeight="1">
      <c r="B1027" s="89">
        <v>43766.0</v>
      </c>
      <c r="C1027" s="57">
        <v>12.53578</v>
      </c>
      <c r="D1027" s="16">
        <f t="shared" si="1"/>
        <v>-0.01503171581</v>
      </c>
      <c r="H1027" s="89">
        <v>43766.0</v>
      </c>
      <c r="I1027" s="57">
        <v>10.17405</v>
      </c>
      <c r="J1027" s="16">
        <f t="shared" si="2"/>
        <v>0.004662860935</v>
      </c>
      <c r="N1027" s="89">
        <v>43766.0</v>
      </c>
      <c r="O1027" s="57">
        <v>31.64261</v>
      </c>
      <c r="P1027" s="16">
        <f t="shared" si="3"/>
        <v>0.003694394556</v>
      </c>
      <c r="T1027" s="89">
        <v>43766.0</v>
      </c>
      <c r="U1027" s="57">
        <v>3.998829</v>
      </c>
      <c r="V1027" s="16">
        <f t="shared" si="4"/>
        <v>0.008968572527</v>
      </c>
      <c r="Z1027" s="89">
        <v>43766.0</v>
      </c>
      <c r="AA1027" s="57">
        <v>4.100283</v>
      </c>
      <c r="AB1027" s="16">
        <f t="shared" si="5"/>
        <v>-0.004823361057</v>
      </c>
      <c r="AF1027" s="89">
        <v>43766.0</v>
      </c>
      <c r="AG1027" s="57">
        <v>16.01639</v>
      </c>
      <c r="AH1027" s="16">
        <f t="shared" si="6"/>
        <v>-0.01737225874</v>
      </c>
      <c r="AL1027" s="89">
        <v>43766.0</v>
      </c>
      <c r="AM1027" s="57">
        <v>22.93838</v>
      </c>
      <c r="AN1027" s="16">
        <f t="shared" si="7"/>
        <v>0.01545288457</v>
      </c>
      <c r="AR1027" s="89">
        <v>43766.0</v>
      </c>
      <c r="AS1027" s="57">
        <v>5.27015</v>
      </c>
      <c r="AT1027" s="16">
        <f t="shared" si="8"/>
        <v>0.01933233505</v>
      </c>
      <c r="AX1027" s="89">
        <v>43766.0</v>
      </c>
      <c r="AY1027" s="57">
        <v>0.357273</v>
      </c>
      <c r="AZ1027" s="16">
        <f t="shared" si="9"/>
        <v>0.04369659524</v>
      </c>
      <c r="BD1027" s="89">
        <v>43766.0</v>
      </c>
      <c r="BE1027" s="57">
        <v>0.870122</v>
      </c>
      <c r="BF1027" s="16">
        <f t="shared" si="10"/>
        <v>-0.009346134885</v>
      </c>
    </row>
    <row r="1028" ht="15.75" customHeight="1">
      <c r="B1028" s="89">
        <v>43768.0</v>
      </c>
      <c r="C1028" s="57">
        <v>12.49551</v>
      </c>
      <c r="D1028" s="16">
        <f t="shared" si="1"/>
        <v>-0.003212404812</v>
      </c>
      <c r="H1028" s="89">
        <v>43768.0</v>
      </c>
      <c r="I1028" s="57">
        <v>10.11897</v>
      </c>
      <c r="J1028" s="16">
        <f t="shared" si="2"/>
        <v>-0.005413773276</v>
      </c>
      <c r="N1028" s="89">
        <v>43768.0</v>
      </c>
      <c r="O1028" s="57">
        <v>30.38079</v>
      </c>
      <c r="P1028" s="16">
        <f t="shared" si="3"/>
        <v>-0.03987724148</v>
      </c>
      <c r="T1028" s="89">
        <v>43768.0</v>
      </c>
      <c r="U1028" s="57">
        <v>3.883307</v>
      </c>
      <c r="V1028" s="16">
        <f t="shared" si="4"/>
        <v>-0.02888895724</v>
      </c>
      <c r="Z1028" s="89">
        <v>43768.0</v>
      </c>
      <c r="AA1028" s="57">
        <v>4.067163</v>
      </c>
      <c r="AB1028" s="16">
        <f t="shared" si="5"/>
        <v>-0.008077491237</v>
      </c>
      <c r="AF1028" s="89">
        <v>43768.0</v>
      </c>
      <c r="AG1028" s="57">
        <v>16.25531</v>
      </c>
      <c r="AH1028" s="16">
        <f t="shared" si="6"/>
        <v>0.01491721917</v>
      </c>
      <c r="AL1028" s="89">
        <v>43768.0</v>
      </c>
      <c r="AM1028" s="57">
        <v>22.85526</v>
      </c>
      <c r="AN1028" s="16">
        <f t="shared" si="7"/>
        <v>-0.003623621197</v>
      </c>
      <c r="AR1028" s="89">
        <v>43768.0</v>
      </c>
      <c r="AS1028" s="57">
        <v>5.24289</v>
      </c>
      <c r="AT1028" s="16">
        <f t="shared" si="8"/>
        <v>-0.005172528296</v>
      </c>
      <c r="AX1028" s="89">
        <v>43768.0</v>
      </c>
      <c r="AY1028" s="57">
        <v>0.356933</v>
      </c>
      <c r="AZ1028" s="16">
        <f t="shared" si="9"/>
        <v>-0.0009516532176</v>
      </c>
      <c r="BD1028" s="89">
        <v>43768.0</v>
      </c>
      <c r="BE1028" s="57">
        <v>0.870122</v>
      </c>
      <c r="BF1028" s="16">
        <f t="shared" si="10"/>
        <v>0</v>
      </c>
    </row>
    <row r="1029" ht="15.75" customHeight="1">
      <c r="B1029" s="89">
        <v>43769.0</v>
      </c>
      <c r="C1029" s="57">
        <v>12.51564</v>
      </c>
      <c r="D1029" s="16">
        <f t="shared" si="1"/>
        <v>0.001610978664</v>
      </c>
      <c r="H1029" s="89">
        <v>43769.0</v>
      </c>
      <c r="I1029" s="57">
        <v>10.24878</v>
      </c>
      <c r="J1029" s="16">
        <f t="shared" si="2"/>
        <v>0.01282838075</v>
      </c>
      <c r="N1029" s="89">
        <v>43769.0</v>
      </c>
      <c r="O1029" s="57">
        <v>30.18666</v>
      </c>
      <c r="P1029" s="16">
        <f t="shared" si="3"/>
        <v>-0.006389893087</v>
      </c>
      <c r="T1029" s="89">
        <v>43769.0</v>
      </c>
      <c r="U1029" s="57">
        <v>3.865534</v>
      </c>
      <c r="V1029" s="16">
        <f t="shared" si="4"/>
        <v>-0.004576769233</v>
      </c>
      <c r="Z1029" s="89">
        <v>43769.0</v>
      </c>
      <c r="AA1029" s="57">
        <v>4.093659</v>
      </c>
      <c r="AB1029" s="16">
        <f t="shared" si="5"/>
        <v>0.006514614733</v>
      </c>
      <c r="AF1029" s="89">
        <v>43769.0</v>
      </c>
      <c r="AG1029" s="57">
        <v>15.71553</v>
      </c>
      <c r="AH1029" s="16">
        <f t="shared" si="6"/>
        <v>-0.03320637995</v>
      </c>
      <c r="AL1029" s="89">
        <v>43769.0</v>
      </c>
      <c r="AM1029" s="57">
        <v>23.23757</v>
      </c>
      <c r="AN1029" s="16">
        <f t="shared" si="7"/>
        <v>0.01672744042</v>
      </c>
      <c r="AR1029" s="89">
        <v>43769.0</v>
      </c>
      <c r="AS1029" s="57">
        <v>5.315581</v>
      </c>
      <c r="AT1029" s="16">
        <f t="shared" si="8"/>
        <v>0.0138646815</v>
      </c>
      <c r="AX1029" s="89">
        <v>43769.0</v>
      </c>
      <c r="AY1029" s="57">
        <v>0.350474</v>
      </c>
      <c r="AZ1029" s="16">
        <f t="shared" si="9"/>
        <v>-0.01809583311</v>
      </c>
      <c r="BD1029" s="89">
        <v>43769.0</v>
      </c>
      <c r="BE1029" s="57">
        <v>0.935791</v>
      </c>
      <c r="BF1029" s="16">
        <f t="shared" si="10"/>
        <v>0.0754710259</v>
      </c>
    </row>
    <row r="1030" ht="15.75" customHeight="1">
      <c r="B1030" s="89">
        <v>43770.0</v>
      </c>
      <c r="C1030" s="57">
        <v>12.69688</v>
      </c>
      <c r="D1030" s="16">
        <f t="shared" si="1"/>
        <v>0.01448108127</v>
      </c>
      <c r="H1030" s="89">
        <v>43770.0</v>
      </c>
      <c r="I1030" s="57">
        <v>10.11006</v>
      </c>
      <c r="J1030" s="16">
        <f t="shared" si="2"/>
        <v>-0.01353526956</v>
      </c>
      <c r="N1030" s="89">
        <v>43770.0</v>
      </c>
      <c r="O1030" s="57">
        <v>30.76904</v>
      </c>
      <c r="P1030" s="16">
        <f t="shared" si="3"/>
        <v>0.01929262794</v>
      </c>
      <c r="T1030" s="89">
        <v>43770.0</v>
      </c>
      <c r="U1030" s="57">
        <v>3.856648</v>
      </c>
      <c r="V1030" s="16">
        <f t="shared" si="4"/>
        <v>-0.002298776831</v>
      </c>
      <c r="Z1030" s="89">
        <v>43770.0</v>
      </c>
      <c r="AA1030" s="57">
        <v>4.060539</v>
      </c>
      <c r="AB1030" s="16">
        <f t="shared" si="5"/>
        <v>-0.008090561525</v>
      </c>
      <c r="AF1030" s="89">
        <v>43770.0</v>
      </c>
      <c r="AG1030" s="57">
        <v>15.63589</v>
      </c>
      <c r="AH1030" s="16">
        <f t="shared" si="6"/>
        <v>-0.005067598738</v>
      </c>
      <c r="AL1030" s="89">
        <v>43770.0</v>
      </c>
      <c r="AM1030" s="57">
        <v>23.20433</v>
      </c>
      <c r="AN1030" s="16">
        <f t="shared" si="7"/>
        <v>-0.001430442168</v>
      </c>
      <c r="AR1030" s="89">
        <v>43770.0</v>
      </c>
      <c r="AS1030" s="57">
        <v>5.224717</v>
      </c>
      <c r="AT1030" s="16">
        <f t="shared" si="8"/>
        <v>-0.01709389811</v>
      </c>
      <c r="AX1030" s="89">
        <v>43770.0</v>
      </c>
      <c r="AY1030" s="57">
        <v>0.351834</v>
      </c>
      <c r="AZ1030" s="16">
        <f t="shared" si="9"/>
        <v>0.003880459035</v>
      </c>
      <c r="BD1030" s="89">
        <v>43770.0</v>
      </c>
      <c r="BE1030" s="57">
        <v>0.935791</v>
      </c>
      <c r="BF1030" s="16">
        <f t="shared" si="10"/>
        <v>0</v>
      </c>
    </row>
    <row r="1031" ht="15.75" customHeight="1">
      <c r="B1031" s="89">
        <v>43773.0</v>
      </c>
      <c r="C1031" s="57">
        <v>12.86806</v>
      </c>
      <c r="D1031" s="16">
        <f t="shared" si="1"/>
        <v>0.01348205228</v>
      </c>
      <c r="H1031" s="89">
        <v>43773.0</v>
      </c>
      <c r="I1031" s="57">
        <v>10.03662</v>
      </c>
      <c r="J1031" s="16">
        <f t="shared" si="2"/>
        <v>-0.007264051845</v>
      </c>
      <c r="N1031" s="89">
        <v>43773.0</v>
      </c>
      <c r="O1031" s="57">
        <v>31.09906</v>
      </c>
      <c r="P1031" s="16">
        <f t="shared" si="3"/>
        <v>0.0107257165</v>
      </c>
      <c r="T1031" s="89">
        <v>43773.0</v>
      </c>
      <c r="U1031" s="57">
        <v>3.945511</v>
      </c>
      <c r="V1031" s="16">
        <f t="shared" si="4"/>
        <v>0.0230415117</v>
      </c>
      <c r="Z1031" s="89">
        <v>43773.0</v>
      </c>
      <c r="AA1031" s="57">
        <v>4.100283</v>
      </c>
      <c r="AB1031" s="16">
        <f t="shared" si="5"/>
        <v>0.009787863138</v>
      </c>
      <c r="AF1031" s="89">
        <v>43773.0</v>
      </c>
      <c r="AG1031" s="57">
        <v>15.87481</v>
      </c>
      <c r="AH1031" s="16">
        <f t="shared" si="6"/>
        <v>0.01528023029</v>
      </c>
      <c r="AL1031" s="89">
        <v>43773.0</v>
      </c>
      <c r="AM1031" s="57">
        <v>23.52015</v>
      </c>
      <c r="AN1031" s="16">
        <f t="shared" si="7"/>
        <v>0.01361039082</v>
      </c>
      <c r="AR1031" s="89">
        <v>43773.0</v>
      </c>
      <c r="AS1031" s="57">
        <v>5.21563</v>
      </c>
      <c r="AT1031" s="16">
        <f t="shared" si="8"/>
        <v>-0.001739232957</v>
      </c>
      <c r="AX1031" s="89">
        <v>43773.0</v>
      </c>
      <c r="AY1031" s="57">
        <v>0.360672</v>
      </c>
      <c r="AZ1031" s="16">
        <f t="shared" si="9"/>
        <v>0.02511980082</v>
      </c>
      <c r="BD1031" s="89">
        <v>43773.0</v>
      </c>
      <c r="BE1031" s="57">
        <v>0.952209</v>
      </c>
      <c r="BF1031" s="16">
        <f t="shared" si="10"/>
        <v>0.01754451582</v>
      </c>
    </row>
    <row r="1032" ht="15.75" customHeight="1">
      <c r="B1032" s="89">
        <v>43774.0</v>
      </c>
      <c r="C1032" s="57">
        <v>12.68682</v>
      </c>
      <c r="D1032" s="16">
        <f t="shared" si="1"/>
        <v>-0.01408448515</v>
      </c>
      <c r="H1032" s="89">
        <v>43774.0</v>
      </c>
      <c r="I1032" s="57">
        <v>10.37118</v>
      </c>
      <c r="J1032" s="16">
        <f t="shared" si="2"/>
        <v>0.03333393114</v>
      </c>
      <c r="N1032" s="89">
        <v>43774.0</v>
      </c>
      <c r="O1032" s="57">
        <v>29.56546</v>
      </c>
      <c r="P1032" s="16">
        <f t="shared" si="3"/>
        <v>-0.04931338761</v>
      </c>
      <c r="T1032" s="89">
        <v>43774.0</v>
      </c>
      <c r="U1032" s="57">
        <v>3.963284</v>
      </c>
      <c r="V1032" s="16">
        <f t="shared" si="4"/>
        <v>0.004504612964</v>
      </c>
      <c r="Z1032" s="89">
        <v>43774.0</v>
      </c>
      <c r="AA1032" s="57">
        <v>4.080411</v>
      </c>
      <c r="AB1032" s="16">
        <f t="shared" si="5"/>
        <v>-0.004846494742</v>
      </c>
      <c r="AF1032" s="89">
        <v>43774.0</v>
      </c>
      <c r="AG1032" s="57">
        <v>16.01639</v>
      </c>
      <c r="AH1032" s="16">
        <f t="shared" si="6"/>
        <v>0.008918531938</v>
      </c>
      <c r="AL1032" s="89">
        <v>43774.0</v>
      </c>
      <c r="AM1032" s="57">
        <v>23.75285</v>
      </c>
      <c r="AN1032" s="16">
        <f t="shared" si="7"/>
        <v>0.009893644386</v>
      </c>
      <c r="AR1032" s="89">
        <v>43774.0</v>
      </c>
      <c r="AS1032" s="57">
        <v>5.152025</v>
      </c>
      <c r="AT1032" s="16">
        <f t="shared" si="8"/>
        <v>-0.01219507519</v>
      </c>
      <c r="AX1032" s="89">
        <v>43774.0</v>
      </c>
      <c r="AY1032" s="57">
        <v>0.359652</v>
      </c>
      <c r="AZ1032" s="16">
        <f t="shared" si="9"/>
        <v>-0.002828054299</v>
      </c>
      <c r="BD1032" s="89">
        <v>43774.0</v>
      </c>
      <c r="BE1032" s="57">
        <v>0.911166</v>
      </c>
      <c r="BF1032" s="16">
        <f t="shared" si="10"/>
        <v>-0.04310293223</v>
      </c>
    </row>
    <row r="1033" ht="15.75" customHeight="1">
      <c r="B1033" s="89">
        <v>43775.0</v>
      </c>
      <c r="C1033" s="57">
        <v>12.77744</v>
      </c>
      <c r="D1033" s="16">
        <f t="shared" si="1"/>
        <v>0.007142845883</v>
      </c>
      <c r="H1033" s="89">
        <v>43775.0</v>
      </c>
      <c r="I1033" s="57">
        <v>10.48542</v>
      </c>
      <c r="J1033" s="16">
        <f t="shared" si="2"/>
        <v>0.01101514003</v>
      </c>
      <c r="N1033" s="89">
        <v>43775.0</v>
      </c>
      <c r="O1033" s="57">
        <v>29.81782</v>
      </c>
      <c r="P1033" s="16">
        <f t="shared" si="3"/>
        <v>0.00853563584</v>
      </c>
      <c r="T1033" s="89">
        <v>43775.0</v>
      </c>
      <c r="U1033" s="57">
        <v>4.04326</v>
      </c>
      <c r="V1033" s="16">
        <f t="shared" si="4"/>
        <v>0.02017922511</v>
      </c>
      <c r="Z1033" s="89">
        <v>43775.0</v>
      </c>
      <c r="AA1033" s="57">
        <v>4.146652</v>
      </c>
      <c r="AB1033" s="16">
        <f t="shared" si="5"/>
        <v>0.01623390389</v>
      </c>
      <c r="AF1033" s="89">
        <v>43775.0</v>
      </c>
      <c r="AG1033" s="57">
        <v>16.23761</v>
      </c>
      <c r="AH1033" s="16">
        <f t="shared" si="6"/>
        <v>0.01381210123</v>
      </c>
      <c r="AL1033" s="89">
        <v>43775.0</v>
      </c>
      <c r="AM1033" s="57">
        <v>23.86921</v>
      </c>
      <c r="AN1033" s="16">
        <f t="shared" si="7"/>
        <v>0.004898780567</v>
      </c>
      <c r="AR1033" s="89">
        <v>43775.0</v>
      </c>
      <c r="AS1033" s="57">
        <v>5.152025</v>
      </c>
      <c r="AT1033" s="16">
        <f t="shared" si="8"/>
        <v>0</v>
      </c>
      <c r="AX1033" s="89">
        <v>43775.0</v>
      </c>
      <c r="AY1033" s="57">
        <v>0.369511</v>
      </c>
      <c r="AZ1033" s="16">
        <f t="shared" si="9"/>
        <v>0.02741260997</v>
      </c>
      <c r="BD1033" s="89">
        <v>43775.0</v>
      </c>
      <c r="BE1033" s="57">
        <v>0.911166</v>
      </c>
      <c r="BF1033" s="16">
        <f t="shared" si="10"/>
        <v>0</v>
      </c>
    </row>
    <row r="1034" ht="15.75" customHeight="1">
      <c r="B1034" s="89">
        <v>43776.0</v>
      </c>
      <c r="C1034" s="57">
        <v>13.02916</v>
      </c>
      <c r="D1034" s="16">
        <f t="shared" si="1"/>
        <v>0.01970034686</v>
      </c>
      <c r="H1034" s="89">
        <v>43776.0</v>
      </c>
      <c r="I1034" s="57">
        <v>10.73837</v>
      </c>
      <c r="J1034" s="16">
        <f t="shared" si="2"/>
        <v>0.02412397405</v>
      </c>
      <c r="N1034" s="89">
        <v>43776.0</v>
      </c>
      <c r="O1034" s="57">
        <v>31.07965</v>
      </c>
      <c r="P1034" s="16">
        <f t="shared" si="3"/>
        <v>0.042317983</v>
      </c>
      <c r="T1034" s="89">
        <v>43776.0</v>
      </c>
      <c r="U1034" s="57">
        <v>4.087691</v>
      </c>
      <c r="V1034" s="16">
        <f t="shared" si="4"/>
        <v>0.01098890499</v>
      </c>
      <c r="Z1034" s="89">
        <v>43776.0</v>
      </c>
      <c r="AA1034" s="57">
        <v>4.305628</v>
      </c>
      <c r="AB1034" s="16">
        <f t="shared" si="5"/>
        <v>0.03833839927</v>
      </c>
      <c r="AF1034" s="89">
        <v>43776.0</v>
      </c>
      <c r="AG1034" s="57">
        <v>16.35264</v>
      </c>
      <c r="AH1034" s="16">
        <f t="shared" si="6"/>
        <v>0.007084170638</v>
      </c>
      <c r="AL1034" s="89">
        <v>43776.0</v>
      </c>
      <c r="AM1034" s="57">
        <v>23.71961</v>
      </c>
      <c r="AN1034" s="16">
        <f t="shared" si="7"/>
        <v>-0.006267488534</v>
      </c>
      <c r="AR1034" s="89">
        <v>43776.0</v>
      </c>
      <c r="AS1034" s="57">
        <v>5.261063</v>
      </c>
      <c r="AT1034" s="16">
        <f t="shared" si="8"/>
        <v>0.02116410538</v>
      </c>
      <c r="AX1034" s="89">
        <v>43776.0</v>
      </c>
      <c r="AY1034" s="57">
        <v>0.383108</v>
      </c>
      <c r="AZ1034" s="16">
        <f t="shared" si="9"/>
        <v>0.03679728073</v>
      </c>
      <c r="BD1034" s="89">
        <v>43776.0</v>
      </c>
      <c r="BE1034" s="57">
        <v>0.935791</v>
      </c>
      <c r="BF1034" s="16">
        <f t="shared" si="10"/>
        <v>0.02702581088</v>
      </c>
    </row>
    <row r="1035" ht="15.75" customHeight="1">
      <c r="B1035" s="89">
        <v>43777.0</v>
      </c>
      <c r="C1035" s="57">
        <v>12.85799</v>
      </c>
      <c r="D1035" s="16">
        <f t="shared" si="1"/>
        <v>-0.01313745476</v>
      </c>
      <c r="H1035" s="89">
        <v>43777.0</v>
      </c>
      <c r="I1035" s="57">
        <v>10.75469</v>
      </c>
      <c r="J1035" s="16">
        <f t="shared" si="2"/>
        <v>0.001519783729</v>
      </c>
      <c r="N1035" s="89">
        <v>43777.0</v>
      </c>
      <c r="O1035" s="57">
        <v>30.82728</v>
      </c>
      <c r="P1035" s="16">
        <f t="shared" si="3"/>
        <v>-0.008120104313</v>
      </c>
      <c r="T1035" s="89">
        <v>43777.0</v>
      </c>
      <c r="U1035" s="57">
        <v>3.963284</v>
      </c>
      <c r="V1035" s="16">
        <f t="shared" si="4"/>
        <v>-0.03043454116</v>
      </c>
      <c r="Z1035" s="89">
        <v>43777.0</v>
      </c>
      <c r="AA1035" s="57">
        <v>4.219516</v>
      </c>
      <c r="AB1035" s="16">
        <f t="shared" si="5"/>
        <v>-0.01999986994</v>
      </c>
      <c r="AF1035" s="89">
        <v>43777.0</v>
      </c>
      <c r="AG1035" s="57">
        <v>16.41459</v>
      </c>
      <c r="AH1035" s="16">
        <f t="shared" si="6"/>
        <v>0.003788379124</v>
      </c>
      <c r="AL1035" s="89">
        <v>43777.0</v>
      </c>
      <c r="AM1035" s="57">
        <v>24.08529</v>
      </c>
      <c r="AN1035" s="16">
        <f t="shared" si="7"/>
        <v>0.01541677962</v>
      </c>
      <c r="AR1035" s="89">
        <v>43777.0</v>
      </c>
      <c r="AS1035" s="57">
        <v>5.233804</v>
      </c>
      <c r="AT1035" s="16">
        <f t="shared" si="8"/>
        <v>-0.005181272302</v>
      </c>
      <c r="AX1035" s="89">
        <v>43777.0</v>
      </c>
      <c r="AY1035" s="57">
        <v>0.381068</v>
      </c>
      <c r="AZ1035" s="16">
        <f t="shared" si="9"/>
        <v>-0.005324869227</v>
      </c>
      <c r="BD1035" s="89">
        <v>43777.0</v>
      </c>
      <c r="BE1035" s="57">
        <v>0.911166</v>
      </c>
      <c r="BF1035" s="16">
        <f t="shared" si="10"/>
        <v>-0.02631463649</v>
      </c>
    </row>
    <row r="1036" ht="15.75" customHeight="1">
      <c r="B1036" s="89">
        <v>43780.0</v>
      </c>
      <c r="C1036" s="57">
        <v>12.81771</v>
      </c>
      <c r="D1036" s="16">
        <f t="shared" si="1"/>
        <v>-0.00313268248</v>
      </c>
      <c r="H1036" s="89">
        <v>43780.0</v>
      </c>
      <c r="I1036" s="57">
        <v>10.82813</v>
      </c>
      <c r="J1036" s="16">
        <f t="shared" si="2"/>
        <v>0.00682864871</v>
      </c>
      <c r="N1036" s="89">
        <v>43780.0</v>
      </c>
      <c r="O1036" s="57">
        <v>30.8661</v>
      </c>
      <c r="P1036" s="16">
        <f t="shared" si="3"/>
        <v>0.001259274253</v>
      </c>
      <c r="T1036" s="89">
        <v>43780.0</v>
      </c>
      <c r="U1036" s="57">
        <v>3.954397</v>
      </c>
      <c r="V1036" s="16">
        <f t="shared" si="4"/>
        <v>-0.002242332369</v>
      </c>
      <c r="Z1036" s="89">
        <v>43780.0</v>
      </c>
      <c r="AA1036" s="57">
        <v>4.173149</v>
      </c>
      <c r="AB1036" s="16">
        <f t="shared" si="5"/>
        <v>-0.01098870107</v>
      </c>
      <c r="AF1036" s="89">
        <v>43780.0</v>
      </c>
      <c r="AG1036" s="57">
        <v>16.33494</v>
      </c>
      <c r="AH1036" s="16">
        <f t="shared" si="6"/>
        <v>-0.004852390465</v>
      </c>
      <c r="AL1036" s="89">
        <v>43780.0</v>
      </c>
      <c r="AM1036" s="57">
        <v>24.05205</v>
      </c>
      <c r="AN1036" s="16">
        <f t="shared" si="7"/>
        <v>-0.001380095486</v>
      </c>
      <c r="AR1036" s="89">
        <v>43780.0</v>
      </c>
      <c r="AS1036" s="57">
        <v>5.397361</v>
      </c>
      <c r="AT1036" s="16">
        <f t="shared" si="8"/>
        <v>0.03125011942</v>
      </c>
      <c r="AX1036" s="89">
        <v>43780.0</v>
      </c>
      <c r="AY1036" s="57">
        <v>0.381408</v>
      </c>
      <c r="AZ1036" s="16">
        <f t="shared" si="9"/>
        <v>0.0008922292084</v>
      </c>
      <c r="BD1036" s="89">
        <v>43780.0</v>
      </c>
      <c r="BE1036" s="57">
        <v>0.944</v>
      </c>
      <c r="BF1036" s="16">
        <f t="shared" si="10"/>
        <v>0.03603514618</v>
      </c>
    </row>
    <row r="1037" ht="15.75" customHeight="1">
      <c r="B1037" s="89">
        <v>43781.0</v>
      </c>
      <c r="C1037" s="57">
        <v>12.72709</v>
      </c>
      <c r="D1037" s="16">
        <f t="shared" si="1"/>
        <v>-0.007069905623</v>
      </c>
      <c r="H1037" s="89">
        <v>43781.0</v>
      </c>
      <c r="I1037" s="57">
        <v>10.93421</v>
      </c>
      <c r="J1037" s="16">
        <f t="shared" si="2"/>
        <v>0.009796705433</v>
      </c>
      <c r="N1037" s="89">
        <v>43781.0</v>
      </c>
      <c r="O1037" s="57">
        <v>30.47785</v>
      </c>
      <c r="P1037" s="16">
        <f t="shared" si="3"/>
        <v>-0.01257852466</v>
      </c>
      <c r="T1037" s="89">
        <v>43781.0</v>
      </c>
      <c r="U1037" s="57">
        <v>3.936625</v>
      </c>
      <c r="V1037" s="16">
        <f t="shared" si="4"/>
        <v>-0.00449423768</v>
      </c>
      <c r="Z1037" s="89">
        <v>43781.0</v>
      </c>
      <c r="AA1037" s="57">
        <v>4.351997</v>
      </c>
      <c r="AB1037" s="16">
        <f t="shared" si="5"/>
        <v>0.04285684503</v>
      </c>
      <c r="AF1037" s="89">
        <v>43781.0</v>
      </c>
      <c r="AG1037" s="57">
        <v>16.52962</v>
      </c>
      <c r="AH1037" s="16">
        <f t="shared" si="6"/>
        <v>0.01191801133</v>
      </c>
      <c r="AL1037" s="89">
        <v>43781.0</v>
      </c>
      <c r="AM1037" s="57">
        <v>24.05205</v>
      </c>
      <c r="AN1037" s="16">
        <f t="shared" si="7"/>
        <v>0</v>
      </c>
      <c r="AR1037" s="89">
        <v>43781.0</v>
      </c>
      <c r="AS1037" s="57">
        <v>5.042988</v>
      </c>
      <c r="AT1037" s="16">
        <f t="shared" si="8"/>
        <v>-0.06565671631</v>
      </c>
      <c r="AX1037" s="89">
        <v>43781.0</v>
      </c>
      <c r="AY1037" s="57">
        <v>0.387867</v>
      </c>
      <c r="AZ1037" s="16">
        <f t="shared" si="9"/>
        <v>0.01693462119</v>
      </c>
      <c r="BD1037" s="89">
        <v>43781.0</v>
      </c>
      <c r="BE1037" s="57">
        <v>0.968627</v>
      </c>
      <c r="BF1037" s="16">
        <f t="shared" si="10"/>
        <v>0.02608792373</v>
      </c>
    </row>
    <row r="1038" ht="15.75" customHeight="1">
      <c r="B1038" s="89">
        <v>43782.0</v>
      </c>
      <c r="C1038" s="57">
        <v>12.73716</v>
      </c>
      <c r="D1038" s="16">
        <f t="shared" si="1"/>
        <v>0.0007912256455</v>
      </c>
      <c r="H1038" s="89">
        <v>43782.0</v>
      </c>
      <c r="I1038" s="57">
        <v>10.73021</v>
      </c>
      <c r="J1038" s="16">
        <f t="shared" si="2"/>
        <v>-0.01865704061</v>
      </c>
      <c r="N1038" s="89">
        <v>43782.0</v>
      </c>
      <c r="O1038" s="57">
        <v>31.72026</v>
      </c>
      <c r="P1038" s="16">
        <f t="shared" si="3"/>
        <v>0.04076435838</v>
      </c>
      <c r="T1038" s="89">
        <v>43782.0</v>
      </c>
      <c r="U1038" s="57">
        <v>4.052146</v>
      </c>
      <c r="V1038" s="16">
        <f t="shared" si="4"/>
        <v>0.02934518782</v>
      </c>
      <c r="Z1038" s="89">
        <v>43782.0</v>
      </c>
      <c r="AA1038" s="57">
        <v>4.50435</v>
      </c>
      <c r="AB1038" s="16">
        <f t="shared" si="5"/>
        <v>0.03500760685</v>
      </c>
      <c r="AF1038" s="89">
        <v>43782.0</v>
      </c>
      <c r="AG1038" s="57">
        <v>16.55617</v>
      </c>
      <c r="AH1038" s="16">
        <f t="shared" si="6"/>
        <v>0.001606207523</v>
      </c>
      <c r="AL1038" s="89">
        <v>43782.0</v>
      </c>
      <c r="AM1038" s="57">
        <v>23.9357</v>
      </c>
      <c r="AN1038" s="16">
        <f t="shared" si="7"/>
        <v>-0.0048374255</v>
      </c>
      <c r="AR1038" s="89">
        <v>43782.0</v>
      </c>
      <c r="AS1038" s="57">
        <v>4.93395</v>
      </c>
      <c r="AT1038" s="16">
        <f t="shared" si="8"/>
        <v>-0.02162170523</v>
      </c>
      <c r="AX1038" s="89">
        <v>43782.0</v>
      </c>
      <c r="AY1038" s="57">
        <v>0.388547</v>
      </c>
      <c r="AZ1038" s="16">
        <f t="shared" si="9"/>
        <v>0.00175317828</v>
      </c>
      <c r="BD1038" s="89">
        <v>43782.0</v>
      </c>
      <c r="BE1038" s="57">
        <v>0.952209</v>
      </c>
      <c r="BF1038" s="16">
        <f t="shared" si="10"/>
        <v>-0.01694976498</v>
      </c>
    </row>
    <row r="1039" ht="15.75" customHeight="1">
      <c r="B1039" s="89">
        <v>43783.0</v>
      </c>
      <c r="C1039" s="57">
        <v>12.40489</v>
      </c>
      <c r="D1039" s="16">
        <f t="shared" si="1"/>
        <v>-0.02608666296</v>
      </c>
      <c r="H1039" s="89">
        <v>43783.0</v>
      </c>
      <c r="I1039" s="57">
        <v>10.64045</v>
      </c>
      <c r="J1039" s="16">
        <f t="shared" si="2"/>
        <v>-0.008365167131</v>
      </c>
      <c r="N1039" s="89">
        <v>43783.0</v>
      </c>
      <c r="O1039" s="57">
        <v>31.70085</v>
      </c>
      <c r="P1039" s="16">
        <f t="shared" si="3"/>
        <v>-0.0006119117561</v>
      </c>
      <c r="T1039" s="89">
        <v>43783.0</v>
      </c>
      <c r="U1039" s="57">
        <v>3.981056</v>
      </c>
      <c r="V1039" s="16">
        <f t="shared" si="4"/>
        <v>-0.01754379038</v>
      </c>
      <c r="Z1039" s="89">
        <v>43783.0</v>
      </c>
      <c r="AA1039" s="57">
        <v>4.597086</v>
      </c>
      <c r="AB1039" s="16">
        <f t="shared" si="5"/>
        <v>0.02058809817</v>
      </c>
      <c r="AF1039" s="89">
        <v>43783.0</v>
      </c>
      <c r="AG1039" s="57">
        <v>16.50307</v>
      </c>
      <c r="AH1039" s="16">
        <f t="shared" si="6"/>
        <v>-0.003207263516</v>
      </c>
      <c r="AL1039" s="89">
        <v>43783.0</v>
      </c>
      <c r="AM1039" s="57">
        <v>24.26814</v>
      </c>
      <c r="AN1039" s="16">
        <f t="shared" si="7"/>
        <v>0.01388887728</v>
      </c>
      <c r="AR1039" s="89">
        <v>43783.0</v>
      </c>
      <c r="AS1039" s="57">
        <v>4.788567</v>
      </c>
      <c r="AT1039" s="16">
        <f t="shared" si="8"/>
        <v>-0.0294658438</v>
      </c>
      <c r="AX1039" s="89">
        <v>43783.0</v>
      </c>
      <c r="AY1039" s="57">
        <v>0.381068</v>
      </c>
      <c r="AZ1039" s="16">
        <f t="shared" si="9"/>
        <v>-0.01924863659</v>
      </c>
      <c r="BD1039" s="89">
        <v>43783.0</v>
      </c>
      <c r="BE1039" s="57">
        <v>0.944</v>
      </c>
      <c r="BF1039" s="16">
        <f t="shared" si="10"/>
        <v>-0.008621006523</v>
      </c>
    </row>
    <row r="1040" ht="15.75" customHeight="1">
      <c r="B1040" s="89">
        <v>43784.0</v>
      </c>
      <c r="C1040" s="57">
        <v>12.41496</v>
      </c>
      <c r="D1040" s="16">
        <f t="shared" si="1"/>
        <v>0.0008117766461</v>
      </c>
      <c r="H1040" s="89">
        <v>43784.0</v>
      </c>
      <c r="I1040" s="57">
        <v>10.73837</v>
      </c>
      <c r="J1040" s="16">
        <f t="shared" si="2"/>
        <v>0.00920261831</v>
      </c>
      <c r="N1040" s="89">
        <v>43784.0</v>
      </c>
      <c r="O1040" s="57">
        <v>32.16675</v>
      </c>
      <c r="P1040" s="16">
        <f t="shared" si="3"/>
        <v>0.01469676681</v>
      </c>
      <c r="T1040" s="89">
        <v>43784.0</v>
      </c>
      <c r="U1040" s="57">
        <v>3.954397</v>
      </c>
      <c r="V1040" s="16">
        <f t="shared" si="4"/>
        <v>-0.006696464456</v>
      </c>
      <c r="Z1040" s="89">
        <v>43784.0</v>
      </c>
      <c r="AA1040" s="57">
        <v>4.809056</v>
      </c>
      <c r="AB1040" s="16">
        <f t="shared" si="5"/>
        <v>0.04610964424</v>
      </c>
      <c r="AF1040" s="89">
        <v>43784.0</v>
      </c>
      <c r="AG1040" s="57">
        <v>17.4676</v>
      </c>
      <c r="AH1040" s="16">
        <f t="shared" si="6"/>
        <v>0.05844548923</v>
      </c>
      <c r="AL1040" s="89">
        <v>43784.0</v>
      </c>
      <c r="AM1040" s="57">
        <v>24.81666</v>
      </c>
      <c r="AN1040" s="16">
        <f t="shared" si="7"/>
        <v>0.02260247386</v>
      </c>
      <c r="AR1040" s="89">
        <v>43784.0</v>
      </c>
      <c r="AS1040" s="57">
        <v>4.824913</v>
      </c>
      <c r="AT1040" s="16">
        <f t="shared" si="8"/>
        <v>0.007590162151</v>
      </c>
      <c r="AX1040" s="89">
        <v>43784.0</v>
      </c>
      <c r="AY1040" s="57">
        <v>0.386507</v>
      </c>
      <c r="AZ1040" s="16">
        <f t="shared" si="9"/>
        <v>0.01427304313</v>
      </c>
      <c r="BD1040" s="89">
        <v>43784.0</v>
      </c>
      <c r="BE1040" s="57">
        <v>0.960418</v>
      </c>
      <c r="BF1040" s="16">
        <f t="shared" si="10"/>
        <v>0.01739194915</v>
      </c>
    </row>
    <row r="1041" ht="15.75" customHeight="1">
      <c r="B1041" s="89">
        <v>43787.0</v>
      </c>
      <c r="C1041" s="57">
        <v>12.4653</v>
      </c>
      <c r="D1041" s="16">
        <f t="shared" si="1"/>
        <v>0.004054785517</v>
      </c>
      <c r="H1041" s="89">
        <v>43787.0</v>
      </c>
      <c r="I1041" s="57">
        <v>10.92605</v>
      </c>
      <c r="J1041" s="16">
        <f t="shared" si="2"/>
        <v>0.01747751288</v>
      </c>
      <c r="N1041" s="89">
        <v>43787.0</v>
      </c>
      <c r="O1041" s="57">
        <v>33.0015</v>
      </c>
      <c r="P1041" s="16">
        <f t="shared" si="3"/>
        <v>0.02595070997</v>
      </c>
      <c r="T1041" s="89">
        <v>43787.0</v>
      </c>
      <c r="U1041" s="57">
        <v>4.132123</v>
      </c>
      <c r="V1041" s="16">
        <f t="shared" si="4"/>
        <v>0.0449438941</v>
      </c>
      <c r="Z1041" s="89">
        <v>43787.0</v>
      </c>
      <c r="AA1041" s="57">
        <v>4.736192</v>
      </c>
      <c r="AB1041" s="16">
        <f t="shared" si="5"/>
        <v>-0.01515141433</v>
      </c>
      <c r="AF1041" s="89">
        <v>43787.0</v>
      </c>
      <c r="AG1041" s="57">
        <v>17.89234</v>
      </c>
      <c r="AH1041" s="16">
        <f t="shared" si="6"/>
        <v>0.02431587625</v>
      </c>
      <c r="AL1041" s="89">
        <v>43787.0</v>
      </c>
      <c r="AM1041" s="57">
        <v>25.4483</v>
      </c>
      <c r="AN1041" s="16">
        <f t="shared" si="7"/>
        <v>0.02545225667</v>
      </c>
      <c r="AR1041" s="89">
        <v>43787.0</v>
      </c>
      <c r="AS1041" s="57">
        <v>4.915777</v>
      </c>
      <c r="AT1041" s="16">
        <f t="shared" si="8"/>
        <v>0.01883225666</v>
      </c>
      <c r="AX1041" s="89">
        <v>43787.0</v>
      </c>
      <c r="AY1041" s="57">
        <v>0.392626</v>
      </c>
      <c r="AZ1041" s="16">
        <f t="shared" si="9"/>
        <v>0.01583153733</v>
      </c>
      <c r="BD1041" s="89">
        <v>43787.0</v>
      </c>
      <c r="BE1041" s="57">
        <v>1.001461</v>
      </c>
      <c r="BF1041" s="16">
        <f t="shared" si="10"/>
        <v>0.04273451768</v>
      </c>
    </row>
    <row r="1042" ht="15.75" customHeight="1">
      <c r="B1042" s="89">
        <v>43788.0</v>
      </c>
      <c r="C1042" s="57">
        <v>12.81771</v>
      </c>
      <c r="D1042" s="16">
        <f t="shared" si="1"/>
        <v>0.02827128108</v>
      </c>
      <c r="H1042" s="89">
        <v>43788.0</v>
      </c>
      <c r="I1042" s="57">
        <v>11.00765</v>
      </c>
      <c r="J1042" s="16">
        <f t="shared" si="2"/>
        <v>0.007468389766</v>
      </c>
      <c r="N1042" s="89">
        <v>43788.0</v>
      </c>
      <c r="O1042" s="57">
        <v>32.67149</v>
      </c>
      <c r="P1042" s="16">
        <f t="shared" si="3"/>
        <v>-0.009999848492</v>
      </c>
      <c r="T1042" s="89">
        <v>43788.0</v>
      </c>
      <c r="U1042" s="57">
        <v>4.203214</v>
      </c>
      <c r="V1042" s="16">
        <f t="shared" si="4"/>
        <v>0.01720447334</v>
      </c>
      <c r="Z1042" s="89">
        <v>43788.0</v>
      </c>
      <c r="AA1042" s="57">
        <v>4.795808</v>
      </c>
      <c r="AB1042" s="16">
        <f t="shared" si="5"/>
        <v>0.01258732754</v>
      </c>
      <c r="AF1042" s="89">
        <v>43788.0</v>
      </c>
      <c r="AG1042" s="57">
        <v>17.78615</v>
      </c>
      <c r="AH1042" s="16">
        <f t="shared" si="6"/>
        <v>-0.005934941992</v>
      </c>
      <c r="AL1042" s="89">
        <v>43788.0</v>
      </c>
      <c r="AM1042" s="57">
        <v>25.61452</v>
      </c>
      <c r="AN1042" s="16">
        <f t="shared" si="7"/>
        <v>0.006531674021</v>
      </c>
      <c r="AR1042" s="89">
        <v>43788.0</v>
      </c>
      <c r="AS1042" s="57">
        <v>4.924864</v>
      </c>
      <c r="AT1042" s="16">
        <f t="shared" si="8"/>
        <v>0.001848537881</v>
      </c>
      <c r="AX1042" s="89">
        <v>43788.0</v>
      </c>
      <c r="AY1042" s="57">
        <v>0.393646</v>
      </c>
      <c r="AZ1042" s="16">
        <f t="shared" si="9"/>
        <v>0.002597892142</v>
      </c>
      <c r="BD1042" s="89">
        <v>43788.0</v>
      </c>
      <c r="BE1042" s="57">
        <v>1.00967</v>
      </c>
      <c r="BF1042" s="16">
        <f t="shared" si="10"/>
        <v>0.008197024148</v>
      </c>
    </row>
    <row r="1043" ht="15.75" customHeight="1">
      <c r="B1043" s="89">
        <v>43789.0</v>
      </c>
      <c r="C1043" s="57">
        <v>12.71702</v>
      </c>
      <c r="D1043" s="16">
        <f t="shared" si="1"/>
        <v>-0.007855537378</v>
      </c>
      <c r="H1043" s="89">
        <v>43789.0</v>
      </c>
      <c r="I1043" s="57">
        <v>10.92605</v>
      </c>
      <c r="J1043" s="16">
        <f t="shared" si="2"/>
        <v>-0.007413026395</v>
      </c>
      <c r="N1043" s="89">
        <v>43789.0</v>
      </c>
      <c r="O1043" s="57">
        <v>33.37034</v>
      </c>
      <c r="P1043" s="16">
        <f t="shared" si="3"/>
        <v>0.02139020902</v>
      </c>
      <c r="T1043" s="89">
        <v>43789.0</v>
      </c>
      <c r="U1043" s="57">
        <v>4.123236</v>
      </c>
      <c r="V1043" s="16">
        <f t="shared" si="4"/>
        <v>-0.01902782014</v>
      </c>
      <c r="Z1043" s="89">
        <v>43789.0</v>
      </c>
      <c r="AA1043" s="57">
        <v>4.802432</v>
      </c>
      <c r="AB1043" s="16">
        <f t="shared" si="5"/>
        <v>0.001381206253</v>
      </c>
      <c r="AF1043" s="89">
        <v>43789.0</v>
      </c>
      <c r="AG1043" s="57">
        <v>18.1578</v>
      </c>
      <c r="AH1043" s="16">
        <f t="shared" si="6"/>
        <v>0.02089547204</v>
      </c>
      <c r="AL1043" s="89">
        <v>43789.0</v>
      </c>
      <c r="AM1043" s="57">
        <v>24.83328</v>
      </c>
      <c r="AN1043" s="16">
        <f t="shared" si="7"/>
        <v>-0.03049988834</v>
      </c>
      <c r="AR1043" s="89">
        <v>43789.0</v>
      </c>
      <c r="AS1043" s="57">
        <v>4.915777</v>
      </c>
      <c r="AT1043" s="16">
        <f t="shared" si="8"/>
        <v>-0.001845127094</v>
      </c>
      <c r="AX1043" s="89">
        <v>43789.0</v>
      </c>
      <c r="AY1043" s="57">
        <v>0.390927</v>
      </c>
      <c r="AZ1043" s="16">
        <f t="shared" si="9"/>
        <v>-0.006907221209</v>
      </c>
      <c r="BD1043" s="89">
        <v>43789.0</v>
      </c>
      <c r="BE1043" s="57">
        <v>1.017879</v>
      </c>
      <c r="BF1043" s="16">
        <f t="shared" si="10"/>
        <v>0.008130379233</v>
      </c>
    </row>
    <row r="1044" ht="15.75" customHeight="1">
      <c r="B1044" s="89">
        <v>43790.0</v>
      </c>
      <c r="C1044" s="57">
        <v>12.68682</v>
      </c>
      <c r="D1044" s="16">
        <f t="shared" si="1"/>
        <v>-0.00237477019</v>
      </c>
      <c r="H1044" s="89">
        <v>43790.0</v>
      </c>
      <c r="I1044" s="57">
        <v>10.79549</v>
      </c>
      <c r="J1044" s="16">
        <f t="shared" si="2"/>
        <v>-0.01194942363</v>
      </c>
      <c r="N1044" s="89">
        <v>43790.0</v>
      </c>
      <c r="O1044" s="57">
        <v>33.91389</v>
      </c>
      <c r="P1044" s="16">
        <f t="shared" si="3"/>
        <v>0.0162884166</v>
      </c>
      <c r="T1044" s="89">
        <v>43790.0</v>
      </c>
      <c r="U1044" s="57">
        <v>4.203214</v>
      </c>
      <c r="V1044" s="16">
        <f t="shared" si="4"/>
        <v>0.01939690088</v>
      </c>
      <c r="Z1044" s="89">
        <v>43790.0</v>
      </c>
      <c r="AA1044" s="57">
        <v>4.789184</v>
      </c>
      <c r="AB1044" s="16">
        <f t="shared" si="5"/>
        <v>-0.002758602308</v>
      </c>
      <c r="AF1044" s="89">
        <v>43790.0</v>
      </c>
      <c r="AG1044" s="57">
        <v>18.28169</v>
      </c>
      <c r="AH1044" s="16">
        <f t="shared" si="6"/>
        <v>0.006822963134</v>
      </c>
      <c r="AL1044" s="89">
        <v>43790.0</v>
      </c>
      <c r="AM1044" s="57">
        <v>24.11854</v>
      </c>
      <c r="AN1044" s="16">
        <f t="shared" si="7"/>
        <v>-0.02878153832</v>
      </c>
      <c r="AR1044" s="89">
        <v>43790.0</v>
      </c>
      <c r="AS1044" s="57">
        <v>4.915777</v>
      </c>
      <c r="AT1044" s="16">
        <f t="shared" si="8"/>
        <v>0</v>
      </c>
      <c r="AX1044" s="89">
        <v>43790.0</v>
      </c>
      <c r="AY1044" s="57">
        <v>0.402144</v>
      </c>
      <c r="AZ1044" s="16">
        <f t="shared" si="9"/>
        <v>0.02869333661</v>
      </c>
      <c r="BD1044" s="89">
        <v>43790.0</v>
      </c>
      <c r="BE1044" s="57">
        <v>1.050714</v>
      </c>
      <c r="BF1044" s="16">
        <f t="shared" si="10"/>
        <v>0.03225825466</v>
      </c>
    </row>
    <row r="1045" ht="15.75" customHeight="1">
      <c r="B1045" s="89">
        <v>43791.0</v>
      </c>
      <c r="C1045" s="57">
        <v>12.65661</v>
      </c>
      <c r="D1045" s="16">
        <f t="shared" si="1"/>
        <v>-0.002381211367</v>
      </c>
      <c r="H1045" s="89">
        <v>43791.0</v>
      </c>
      <c r="I1045" s="57">
        <v>10.68126</v>
      </c>
      <c r="J1045" s="16">
        <f t="shared" si="2"/>
        <v>-0.01058127051</v>
      </c>
      <c r="N1045" s="89">
        <v>43791.0</v>
      </c>
      <c r="O1045" s="57">
        <v>34.26331</v>
      </c>
      <c r="P1045" s="16">
        <f t="shared" si="3"/>
        <v>0.01030315307</v>
      </c>
      <c r="T1045" s="89">
        <v>43791.0</v>
      </c>
      <c r="U1045" s="57">
        <v>4.194327</v>
      </c>
      <c r="V1045" s="16">
        <f t="shared" si="4"/>
        <v>-0.002114334412</v>
      </c>
      <c r="Z1045" s="89">
        <v>43791.0</v>
      </c>
      <c r="AA1045" s="57">
        <v>4.802432</v>
      </c>
      <c r="AB1045" s="16">
        <f t="shared" si="5"/>
        <v>0.002766233246</v>
      </c>
      <c r="AF1045" s="89">
        <v>43791.0</v>
      </c>
      <c r="AG1045" s="57">
        <v>18.05162</v>
      </c>
      <c r="AH1045" s="16">
        <f t="shared" si="6"/>
        <v>-0.01258472275</v>
      </c>
      <c r="AL1045" s="89">
        <v>43791.0</v>
      </c>
      <c r="AM1045" s="57">
        <v>23.53677</v>
      </c>
      <c r="AN1045" s="16">
        <f t="shared" si="7"/>
        <v>-0.02412127766</v>
      </c>
      <c r="AR1045" s="89">
        <v>43791.0</v>
      </c>
      <c r="AS1045" s="57">
        <v>4.888518</v>
      </c>
      <c r="AT1045" s="16">
        <f t="shared" si="8"/>
        <v>-0.00554520679</v>
      </c>
      <c r="AX1045" s="89">
        <v>43791.0</v>
      </c>
      <c r="AY1045" s="57">
        <v>0.406563</v>
      </c>
      <c r="AZ1045" s="16">
        <f t="shared" si="9"/>
        <v>0.0109886011</v>
      </c>
      <c r="BD1045" s="89">
        <v>43791.0</v>
      </c>
      <c r="BE1045" s="57">
        <v>1.124592</v>
      </c>
      <c r="BF1045" s="16">
        <f t="shared" si="10"/>
        <v>0.07031218771</v>
      </c>
    </row>
    <row r="1046" ht="15.75" customHeight="1">
      <c r="B1046" s="89">
        <v>43794.0</v>
      </c>
      <c r="C1046" s="57">
        <v>12.37468</v>
      </c>
      <c r="D1046" s="16">
        <f t="shared" si="1"/>
        <v>-0.02227531701</v>
      </c>
      <c r="H1046" s="89">
        <v>43794.0</v>
      </c>
      <c r="I1046" s="57">
        <v>10.72205</v>
      </c>
      <c r="J1046" s="16">
        <f t="shared" si="2"/>
        <v>0.003818837852</v>
      </c>
      <c r="N1046" s="89">
        <v>43794.0</v>
      </c>
      <c r="O1046" s="57">
        <v>33.58387</v>
      </c>
      <c r="P1046" s="16">
        <f t="shared" si="3"/>
        <v>-0.01982995805</v>
      </c>
      <c r="T1046" s="89">
        <v>43794.0</v>
      </c>
      <c r="U1046" s="57">
        <v>4.203214</v>
      </c>
      <c r="V1046" s="16">
        <f t="shared" si="4"/>
        <v>0.002118814294</v>
      </c>
      <c r="Z1046" s="89">
        <v>43794.0</v>
      </c>
      <c r="AA1046" s="57">
        <v>4.722944</v>
      </c>
      <c r="AB1046" s="16">
        <f t="shared" si="5"/>
        <v>-0.01655161385</v>
      </c>
      <c r="AF1046" s="89">
        <v>43794.0</v>
      </c>
      <c r="AG1046" s="57">
        <v>17.75076</v>
      </c>
      <c r="AH1046" s="16">
        <f t="shared" si="6"/>
        <v>-0.0166666482</v>
      </c>
      <c r="AL1046" s="89">
        <v>43794.0</v>
      </c>
      <c r="AM1046" s="57">
        <v>23.76948</v>
      </c>
      <c r="AN1046" s="16">
        <f t="shared" si="7"/>
        <v>0.009887083062</v>
      </c>
      <c r="AR1046" s="89">
        <v>43794.0</v>
      </c>
      <c r="AS1046" s="57">
        <v>4.824913</v>
      </c>
      <c r="AT1046" s="16">
        <f t="shared" si="8"/>
        <v>-0.01301110071</v>
      </c>
      <c r="AX1046" s="89">
        <v>43794.0</v>
      </c>
      <c r="AY1046" s="57">
        <v>0.395685</v>
      </c>
      <c r="AZ1046" s="16">
        <f t="shared" si="9"/>
        <v>-0.02675600091</v>
      </c>
      <c r="BD1046" s="89">
        <v>43794.0</v>
      </c>
      <c r="BE1046" s="57">
        <v>1.173844</v>
      </c>
      <c r="BF1046" s="16">
        <f t="shared" si="10"/>
        <v>0.0437954387</v>
      </c>
    </row>
    <row r="1047" ht="15.75" customHeight="1">
      <c r="B1047" s="89">
        <v>43795.0</v>
      </c>
      <c r="C1047" s="57">
        <v>12.39482</v>
      </c>
      <c r="D1047" s="16">
        <f t="shared" si="1"/>
        <v>0.001627516833</v>
      </c>
      <c r="H1047" s="89">
        <v>43795.0</v>
      </c>
      <c r="I1047" s="57">
        <v>10.74653</v>
      </c>
      <c r="J1047" s="16">
        <f t="shared" si="2"/>
        <v>0.002283145481</v>
      </c>
      <c r="N1047" s="89">
        <v>43795.0</v>
      </c>
      <c r="O1047" s="57">
        <v>34.12743</v>
      </c>
      <c r="P1047" s="16">
        <f t="shared" si="3"/>
        <v>0.01618515079</v>
      </c>
      <c r="T1047" s="89">
        <v>43795.0</v>
      </c>
      <c r="U1047" s="57">
        <v>4.300962</v>
      </c>
      <c r="V1047" s="16">
        <f t="shared" si="4"/>
        <v>0.02325553731</v>
      </c>
      <c r="Z1047" s="89">
        <v>43795.0</v>
      </c>
      <c r="AA1047" s="57">
        <v>4.789184</v>
      </c>
      <c r="AB1047" s="16">
        <f t="shared" si="5"/>
        <v>0.01402515041</v>
      </c>
      <c r="AF1047" s="89">
        <v>43795.0</v>
      </c>
      <c r="AG1047" s="57">
        <v>17.82155</v>
      </c>
      <c r="AH1047" s="16">
        <f t="shared" si="6"/>
        <v>0.00398799826</v>
      </c>
      <c r="AL1047" s="89">
        <v>43795.0</v>
      </c>
      <c r="AM1047" s="57">
        <v>23.60326</v>
      </c>
      <c r="AN1047" s="16">
        <f t="shared" si="7"/>
        <v>-0.006993001109</v>
      </c>
      <c r="AR1047" s="89">
        <v>43795.0</v>
      </c>
      <c r="AS1047" s="57">
        <v>4.824913</v>
      </c>
      <c r="AT1047" s="16">
        <f t="shared" si="8"/>
        <v>0</v>
      </c>
      <c r="AX1047" s="89">
        <v>43795.0</v>
      </c>
      <c r="AY1047" s="57">
        <v>0.408603</v>
      </c>
      <c r="AZ1047" s="16">
        <f t="shared" si="9"/>
        <v>0.03264718147</v>
      </c>
      <c r="BD1047" s="89">
        <v>43795.0</v>
      </c>
      <c r="BE1047" s="57">
        <v>1.190262</v>
      </c>
      <c r="BF1047" s="16">
        <f t="shared" si="10"/>
        <v>0.01398652632</v>
      </c>
    </row>
    <row r="1048" ht="15.75" customHeight="1">
      <c r="B1048" s="89">
        <v>43796.0</v>
      </c>
      <c r="C1048" s="57">
        <v>12.36461</v>
      </c>
      <c r="D1048" s="16">
        <f t="shared" si="1"/>
        <v>-0.002437308489</v>
      </c>
      <c r="H1048" s="89">
        <v>43796.0</v>
      </c>
      <c r="I1048" s="57">
        <v>10.87709</v>
      </c>
      <c r="J1048" s="16">
        <f t="shared" si="2"/>
        <v>0.01214903788</v>
      </c>
      <c r="N1048" s="89">
        <v>43796.0</v>
      </c>
      <c r="O1048" s="57">
        <v>33.58387</v>
      </c>
      <c r="P1048" s="16">
        <f t="shared" si="3"/>
        <v>-0.015927364</v>
      </c>
      <c r="T1048" s="89">
        <v>43796.0</v>
      </c>
      <c r="U1048" s="57">
        <v>4.327621</v>
      </c>
      <c r="V1048" s="16">
        <f t="shared" si="4"/>
        <v>0.006198380734</v>
      </c>
      <c r="Z1048" s="89">
        <v>43796.0</v>
      </c>
      <c r="AA1048" s="57">
        <v>4.742815</v>
      </c>
      <c r="AB1048" s="16">
        <f t="shared" si="5"/>
        <v>-0.009682025163</v>
      </c>
      <c r="AF1048" s="89">
        <v>43796.0</v>
      </c>
      <c r="AG1048" s="57">
        <v>17.65342</v>
      </c>
      <c r="AH1048" s="16">
        <f t="shared" si="6"/>
        <v>-0.009434084016</v>
      </c>
      <c r="AL1048" s="89">
        <v>43796.0</v>
      </c>
      <c r="AM1048" s="57">
        <v>23.30406</v>
      </c>
      <c r="AN1048" s="16">
        <f t="shared" si="7"/>
        <v>-0.01267621507</v>
      </c>
      <c r="AR1048" s="89">
        <v>43796.0</v>
      </c>
      <c r="AS1048" s="57">
        <v>4.93395</v>
      </c>
      <c r="AT1048" s="16">
        <f t="shared" si="8"/>
        <v>0.02259874945</v>
      </c>
      <c r="AX1048" s="89">
        <v>43796.0</v>
      </c>
      <c r="AY1048" s="57">
        <v>0.413702</v>
      </c>
      <c r="AZ1048" s="16">
        <f t="shared" si="9"/>
        <v>0.01247910564</v>
      </c>
      <c r="BD1048" s="89">
        <v>43796.0</v>
      </c>
      <c r="BE1048" s="57">
        <v>1.173844</v>
      </c>
      <c r="BF1048" s="16">
        <f t="shared" si="10"/>
        <v>-0.01379360174</v>
      </c>
    </row>
    <row r="1049" ht="15.75" customHeight="1">
      <c r="B1049" s="89">
        <v>43797.0</v>
      </c>
      <c r="C1049" s="57">
        <v>12.42502</v>
      </c>
      <c r="D1049" s="16">
        <f t="shared" si="1"/>
        <v>0.004885718191</v>
      </c>
      <c r="H1049" s="89">
        <v>43797.0</v>
      </c>
      <c r="I1049" s="57">
        <v>11.19532</v>
      </c>
      <c r="J1049" s="16">
        <f t="shared" si="2"/>
        <v>0.02925690603</v>
      </c>
      <c r="N1049" s="89">
        <v>43797.0</v>
      </c>
      <c r="O1049" s="57">
        <v>33.68094</v>
      </c>
      <c r="P1049" s="16">
        <f t="shared" si="3"/>
        <v>0.002890375648</v>
      </c>
      <c r="T1049" s="89">
        <v>43797.0</v>
      </c>
      <c r="U1049" s="57">
        <v>4.434257</v>
      </c>
      <c r="V1049" s="16">
        <f t="shared" si="4"/>
        <v>0.02464078994</v>
      </c>
      <c r="Z1049" s="89">
        <v>43797.0</v>
      </c>
      <c r="AA1049" s="57">
        <v>4.756063</v>
      </c>
      <c r="AB1049" s="16">
        <f t="shared" si="5"/>
        <v>0.002793277832</v>
      </c>
      <c r="AF1049" s="89">
        <v>43797.0</v>
      </c>
      <c r="AG1049" s="57">
        <v>17.69766</v>
      </c>
      <c r="AH1049" s="16">
        <f t="shared" si="6"/>
        <v>0.002506029993</v>
      </c>
      <c r="AL1049" s="89">
        <v>43797.0</v>
      </c>
      <c r="AM1049" s="57">
        <v>24.48422</v>
      </c>
      <c r="AN1049" s="16">
        <f t="shared" si="7"/>
        <v>0.05064181949</v>
      </c>
      <c r="AR1049" s="89">
        <v>43797.0</v>
      </c>
      <c r="AS1049" s="57">
        <v>4.997556</v>
      </c>
      <c r="AT1049" s="16">
        <f t="shared" si="8"/>
        <v>0.01289149667</v>
      </c>
      <c r="AX1049" s="89">
        <v>43797.0</v>
      </c>
      <c r="AY1049" s="57">
        <v>0.413362</v>
      </c>
      <c r="AZ1049" s="16">
        <f t="shared" si="9"/>
        <v>-0.0008218476101</v>
      </c>
      <c r="BD1049" s="89">
        <v>43797.0</v>
      </c>
      <c r="BE1049" s="57">
        <v>1.173844</v>
      </c>
      <c r="BF1049" s="16">
        <f t="shared" si="10"/>
        <v>0</v>
      </c>
    </row>
    <row r="1050" ht="15.75" customHeight="1">
      <c r="B1050" s="89">
        <v>43798.0</v>
      </c>
      <c r="C1050" s="57">
        <v>12.43509</v>
      </c>
      <c r="D1050" s="16">
        <f t="shared" si="1"/>
        <v>0.0008104614721</v>
      </c>
      <c r="H1050" s="89">
        <v>43798.0</v>
      </c>
      <c r="I1050" s="57">
        <v>11.07293</v>
      </c>
      <c r="J1050" s="16">
        <f t="shared" si="2"/>
        <v>-0.01093224669</v>
      </c>
      <c r="N1050" s="89">
        <v>43798.0</v>
      </c>
      <c r="O1050" s="57">
        <v>33.58387</v>
      </c>
      <c r="P1050" s="16">
        <f t="shared" si="3"/>
        <v>-0.002882045454</v>
      </c>
      <c r="T1050" s="89">
        <v>43798.0</v>
      </c>
      <c r="U1050" s="57">
        <v>4.443143</v>
      </c>
      <c r="V1050" s="16">
        <f t="shared" si="4"/>
        <v>0.002003943389</v>
      </c>
      <c r="Z1050" s="89">
        <v>43798.0</v>
      </c>
      <c r="AA1050" s="57">
        <v>4.696447</v>
      </c>
      <c r="AB1050" s="16">
        <f t="shared" si="5"/>
        <v>-0.01253473724</v>
      </c>
      <c r="AF1050" s="89">
        <v>43798.0</v>
      </c>
      <c r="AG1050" s="57">
        <v>17.71536</v>
      </c>
      <c r="AH1050" s="16">
        <f t="shared" si="6"/>
        <v>0.001000132221</v>
      </c>
      <c r="AL1050" s="89">
        <v>43798.0</v>
      </c>
      <c r="AM1050" s="57">
        <v>24.84991</v>
      </c>
      <c r="AN1050" s="16">
        <f t="shared" si="7"/>
        <v>0.01493574229</v>
      </c>
      <c r="AR1050" s="89">
        <v>43798.0</v>
      </c>
      <c r="AS1050" s="57">
        <v>5.024815</v>
      </c>
      <c r="AT1050" s="16">
        <f t="shared" si="8"/>
        <v>0.005454466143</v>
      </c>
      <c r="AX1050" s="89">
        <v>43798.0</v>
      </c>
      <c r="AY1050" s="57">
        <v>0.409623</v>
      </c>
      <c r="AZ1050" s="16">
        <f t="shared" si="9"/>
        <v>-0.009045340404</v>
      </c>
      <c r="BD1050" s="89">
        <v>43798.0</v>
      </c>
      <c r="BE1050" s="57">
        <v>1.157426</v>
      </c>
      <c r="BF1050" s="16">
        <f t="shared" si="10"/>
        <v>-0.01398652632</v>
      </c>
    </row>
    <row r="1051" ht="15.75" customHeight="1">
      <c r="B1051" s="89">
        <v>43801.0</v>
      </c>
      <c r="C1051" s="57">
        <v>12.40489</v>
      </c>
      <c r="D1051" s="16">
        <f t="shared" si="1"/>
        <v>-0.002428611293</v>
      </c>
      <c r="H1051" s="89">
        <v>43801.0</v>
      </c>
      <c r="I1051" s="57">
        <v>10.96685</v>
      </c>
      <c r="J1051" s="16">
        <f t="shared" si="2"/>
        <v>-0.009580120167</v>
      </c>
      <c r="N1051" s="89">
        <v>43801.0</v>
      </c>
      <c r="O1051" s="57">
        <v>34.3992</v>
      </c>
      <c r="P1051" s="16">
        <f t="shared" si="3"/>
        <v>0.02427742842</v>
      </c>
      <c r="T1051" s="89">
        <v>43801.0</v>
      </c>
      <c r="U1051" s="57">
        <v>4.505347</v>
      </c>
      <c r="V1051" s="16">
        <f t="shared" si="4"/>
        <v>0.01399999955</v>
      </c>
      <c r="Z1051" s="89">
        <v>43801.0</v>
      </c>
      <c r="AA1051" s="57">
        <v>4.703071</v>
      </c>
      <c r="AB1051" s="16">
        <f t="shared" si="5"/>
        <v>0.001410427926</v>
      </c>
      <c r="AF1051" s="89">
        <v>43801.0</v>
      </c>
      <c r="AG1051" s="57">
        <v>18.10471</v>
      </c>
      <c r="AH1051" s="16">
        <f t="shared" si="6"/>
        <v>0.02197810262</v>
      </c>
      <c r="AL1051" s="89">
        <v>43801.0</v>
      </c>
      <c r="AM1051" s="57">
        <v>25.1491</v>
      </c>
      <c r="AN1051" s="16">
        <f t="shared" si="7"/>
        <v>0.01203988264</v>
      </c>
      <c r="AR1051" s="89">
        <v>43801.0</v>
      </c>
      <c r="AS1051" s="57">
        <v>5.152025</v>
      </c>
      <c r="AT1051" s="16">
        <f t="shared" si="8"/>
        <v>0.02531635493</v>
      </c>
      <c r="AX1051" s="89">
        <v>43801.0</v>
      </c>
      <c r="AY1051" s="57">
        <v>0.417782</v>
      </c>
      <c r="AZ1051" s="16">
        <f t="shared" si="9"/>
        <v>0.01991831513</v>
      </c>
      <c r="BD1051" s="89">
        <v>43801.0</v>
      </c>
      <c r="BE1051" s="57">
        <v>1.190262</v>
      </c>
      <c r="BF1051" s="16">
        <f t="shared" si="10"/>
        <v>0.02836984827</v>
      </c>
    </row>
    <row r="1052" ht="15.75" customHeight="1">
      <c r="B1052" s="89">
        <v>43802.0</v>
      </c>
      <c r="C1052" s="57">
        <v>12.16323</v>
      </c>
      <c r="D1052" s="16">
        <f t="shared" si="1"/>
        <v>-0.01948102724</v>
      </c>
      <c r="H1052" s="89">
        <v>43802.0</v>
      </c>
      <c r="I1052" s="57">
        <v>10.88525</v>
      </c>
      <c r="J1052" s="16">
        <f t="shared" si="2"/>
        <v>-0.007440605096</v>
      </c>
      <c r="N1052" s="89">
        <v>43802.0</v>
      </c>
      <c r="O1052" s="57">
        <v>33.9333</v>
      </c>
      <c r="P1052" s="16">
        <f t="shared" si="3"/>
        <v>-0.01354391963</v>
      </c>
      <c r="T1052" s="89">
        <v>43802.0</v>
      </c>
      <c r="U1052" s="57">
        <v>4.505347</v>
      </c>
      <c r="V1052" s="16">
        <f t="shared" si="4"/>
        <v>0</v>
      </c>
      <c r="Z1052" s="89">
        <v>43802.0</v>
      </c>
      <c r="AA1052" s="57">
        <v>4.769312</v>
      </c>
      <c r="AB1052" s="16">
        <f t="shared" si="5"/>
        <v>0.01408462683</v>
      </c>
      <c r="AF1052" s="89">
        <v>43802.0</v>
      </c>
      <c r="AG1052" s="57">
        <v>18.06931</v>
      </c>
      <c r="AH1052" s="16">
        <f t="shared" si="6"/>
        <v>-0.001955292297</v>
      </c>
      <c r="AL1052" s="89">
        <v>43802.0</v>
      </c>
      <c r="AM1052" s="57">
        <v>24.48422</v>
      </c>
      <c r="AN1052" s="16">
        <f t="shared" si="7"/>
        <v>-0.02643752659</v>
      </c>
      <c r="AR1052" s="89">
        <v>43802.0</v>
      </c>
      <c r="AS1052" s="57">
        <v>5.170198</v>
      </c>
      <c r="AT1052" s="16">
        <f t="shared" si="8"/>
        <v>0.003527350896</v>
      </c>
      <c r="AX1052" s="89">
        <v>43802.0</v>
      </c>
      <c r="AY1052" s="57">
        <v>0.42254</v>
      </c>
      <c r="AZ1052" s="16">
        <f t="shared" si="9"/>
        <v>0.01138871469</v>
      </c>
      <c r="BD1052" s="89">
        <v>43802.0</v>
      </c>
      <c r="BE1052" s="57">
        <v>1.214887</v>
      </c>
      <c r="BF1052" s="16">
        <f t="shared" si="10"/>
        <v>0.02068872231</v>
      </c>
    </row>
    <row r="1053" ht="15.75" customHeight="1">
      <c r="B1053" s="89">
        <v>43803.0</v>
      </c>
      <c r="C1053" s="57">
        <v>12.1431</v>
      </c>
      <c r="D1053" s="16">
        <f t="shared" si="1"/>
        <v>-0.001654988025</v>
      </c>
      <c r="H1053" s="89">
        <v>43803.0</v>
      </c>
      <c r="I1053" s="57">
        <v>11.02397</v>
      </c>
      <c r="J1053" s="16">
        <f t="shared" si="2"/>
        <v>0.01274385062</v>
      </c>
      <c r="N1053" s="89">
        <v>43803.0</v>
      </c>
      <c r="O1053" s="57">
        <v>33.6227</v>
      </c>
      <c r="P1053" s="16">
        <f t="shared" si="3"/>
        <v>-0.009153250642</v>
      </c>
      <c r="T1053" s="89">
        <v>43803.0</v>
      </c>
      <c r="U1053" s="57">
        <v>4.505347</v>
      </c>
      <c r="V1053" s="16">
        <f t="shared" si="4"/>
        <v>0</v>
      </c>
      <c r="Z1053" s="89">
        <v>43803.0</v>
      </c>
      <c r="AA1053" s="57">
        <v>4.729568</v>
      </c>
      <c r="AB1053" s="16">
        <f t="shared" si="5"/>
        <v>-0.00833327742</v>
      </c>
      <c r="AF1053" s="89">
        <v>43803.0</v>
      </c>
      <c r="AG1053" s="57">
        <v>17.91003</v>
      </c>
      <c r="AH1053" s="16">
        <f t="shared" si="6"/>
        <v>-0.008814946448</v>
      </c>
      <c r="AL1053" s="89">
        <v>43803.0</v>
      </c>
      <c r="AM1053" s="57">
        <v>24.35124</v>
      </c>
      <c r="AN1053" s="16">
        <f t="shared" si="7"/>
        <v>-0.005431253273</v>
      </c>
      <c r="AR1053" s="89">
        <v>43803.0</v>
      </c>
      <c r="AS1053" s="57">
        <v>5.397361</v>
      </c>
      <c r="AT1053" s="16">
        <f t="shared" si="8"/>
        <v>0.04393700203</v>
      </c>
      <c r="AX1053" s="89">
        <v>43803.0</v>
      </c>
      <c r="AY1053" s="57">
        <v>0.42356</v>
      </c>
      <c r="AZ1053" s="16">
        <f t="shared" si="9"/>
        <v>0.002413972642</v>
      </c>
      <c r="BD1053" s="89">
        <v>43803.0</v>
      </c>
      <c r="BE1053" s="57">
        <v>1.313392</v>
      </c>
      <c r="BF1053" s="16">
        <f t="shared" si="10"/>
        <v>0.081081615</v>
      </c>
    </row>
    <row r="1054" ht="15.75" customHeight="1">
      <c r="B1054" s="89">
        <v>43804.0</v>
      </c>
      <c r="C1054" s="57">
        <v>12.1733</v>
      </c>
      <c r="D1054" s="16">
        <f t="shared" si="1"/>
        <v>0.002487009083</v>
      </c>
      <c r="H1054" s="89">
        <v>43804.0</v>
      </c>
      <c r="I1054" s="57">
        <v>11.29324</v>
      </c>
      <c r="J1054" s="16">
        <f t="shared" si="2"/>
        <v>0.02442586473</v>
      </c>
      <c r="N1054" s="89">
        <v>43804.0</v>
      </c>
      <c r="O1054" s="57">
        <v>34.43803</v>
      </c>
      <c r="P1054" s="16">
        <f t="shared" si="3"/>
        <v>0.02424939104</v>
      </c>
      <c r="T1054" s="89">
        <v>43804.0</v>
      </c>
      <c r="U1054" s="57">
        <v>4.585323</v>
      </c>
      <c r="V1054" s="16">
        <f t="shared" si="4"/>
        <v>0.01775135189</v>
      </c>
      <c r="Z1054" s="89">
        <v>43804.0</v>
      </c>
      <c r="AA1054" s="57">
        <v>4.954785</v>
      </c>
      <c r="AB1054" s="16">
        <f t="shared" si="5"/>
        <v>0.04761893687</v>
      </c>
      <c r="AF1054" s="89">
        <v>43804.0</v>
      </c>
      <c r="AG1054" s="57">
        <v>18.05162</v>
      </c>
      <c r="AH1054" s="16">
        <f t="shared" si="6"/>
        <v>0.007905626065</v>
      </c>
      <c r="AL1054" s="89">
        <v>43804.0</v>
      </c>
      <c r="AM1054" s="57">
        <v>24.66706</v>
      </c>
      <c r="AN1054" s="16">
        <f t="shared" si="7"/>
        <v>0.01296936008</v>
      </c>
      <c r="AR1054" s="89">
        <v>43804.0</v>
      </c>
      <c r="AS1054" s="57">
        <v>5.55183</v>
      </c>
      <c r="AT1054" s="16">
        <f t="shared" si="8"/>
        <v>0.02861935676</v>
      </c>
      <c r="AX1054" s="89">
        <v>43804.0</v>
      </c>
      <c r="AY1054" s="57">
        <v>0.420501</v>
      </c>
      <c r="AZ1054" s="16">
        <f t="shared" si="9"/>
        <v>-0.007222117292</v>
      </c>
      <c r="BD1054" s="89">
        <v>43804.0</v>
      </c>
      <c r="BE1054" s="57">
        <v>1.379062</v>
      </c>
      <c r="BF1054" s="16">
        <f t="shared" si="10"/>
        <v>0.05000030455</v>
      </c>
    </row>
    <row r="1055" ht="15.75" customHeight="1">
      <c r="B1055" s="89">
        <v>43805.0</v>
      </c>
      <c r="C1055" s="57">
        <v>12.28406</v>
      </c>
      <c r="D1055" s="16">
        <f t="shared" si="1"/>
        <v>0.009098601037</v>
      </c>
      <c r="H1055" s="89">
        <v>43805.0</v>
      </c>
      <c r="I1055" s="57">
        <v>11.26877</v>
      </c>
      <c r="J1055" s="16">
        <f t="shared" si="2"/>
        <v>-0.00216678296</v>
      </c>
      <c r="N1055" s="89">
        <v>43805.0</v>
      </c>
      <c r="O1055" s="57">
        <v>34.59333</v>
      </c>
      <c r="P1055" s="16">
        <f t="shared" si="3"/>
        <v>0.004509549472</v>
      </c>
      <c r="T1055" s="89">
        <v>43805.0</v>
      </c>
      <c r="U1055" s="57">
        <v>4.549778</v>
      </c>
      <c r="V1055" s="16">
        <f t="shared" si="4"/>
        <v>-0.007751907554</v>
      </c>
      <c r="Z1055" s="89">
        <v>43805.0</v>
      </c>
      <c r="AA1055" s="57">
        <v>5.107138</v>
      </c>
      <c r="AB1055" s="16">
        <f t="shared" si="5"/>
        <v>0.03074866013</v>
      </c>
      <c r="AF1055" s="89">
        <v>43805.0</v>
      </c>
      <c r="AG1055" s="57">
        <v>17.82155</v>
      </c>
      <c r="AH1055" s="16">
        <f t="shared" si="6"/>
        <v>-0.0127451165</v>
      </c>
      <c r="AL1055" s="89">
        <v>43805.0</v>
      </c>
      <c r="AM1055" s="57">
        <v>24.56733</v>
      </c>
      <c r="AN1055" s="16">
        <f t="shared" si="7"/>
        <v>-0.004043043638</v>
      </c>
      <c r="AR1055" s="89">
        <v>43805.0</v>
      </c>
      <c r="AS1055" s="57">
        <v>5.606349</v>
      </c>
      <c r="AT1055" s="16">
        <f t="shared" si="8"/>
        <v>0.009820005296</v>
      </c>
      <c r="AX1055" s="89">
        <v>43805.0</v>
      </c>
      <c r="AY1055" s="57">
        <v>0.436818</v>
      </c>
      <c r="AZ1055" s="16">
        <f t="shared" si="9"/>
        <v>0.03880371271</v>
      </c>
      <c r="BD1055" s="89">
        <v>43805.0</v>
      </c>
      <c r="BE1055" s="57">
        <v>1.370853</v>
      </c>
      <c r="BF1055" s="16">
        <f t="shared" si="10"/>
        <v>-0.005952596765</v>
      </c>
    </row>
    <row r="1056" ht="15.75" customHeight="1">
      <c r="B1056" s="89">
        <v>43808.0</v>
      </c>
      <c r="C1056" s="57">
        <v>12.35454</v>
      </c>
      <c r="D1056" s="16">
        <f t="shared" si="1"/>
        <v>0.005737516749</v>
      </c>
      <c r="H1056" s="89">
        <v>43808.0</v>
      </c>
      <c r="I1056" s="57">
        <v>11.06477</v>
      </c>
      <c r="J1056" s="16">
        <f t="shared" si="2"/>
        <v>-0.01810312927</v>
      </c>
      <c r="N1056" s="89">
        <v>43808.0</v>
      </c>
      <c r="O1056" s="57">
        <v>34.55451</v>
      </c>
      <c r="P1056" s="16">
        <f t="shared" si="3"/>
        <v>-0.001122181646</v>
      </c>
      <c r="T1056" s="89">
        <v>43808.0</v>
      </c>
      <c r="U1056" s="57">
        <v>4.514233</v>
      </c>
      <c r="V1056" s="16">
        <f t="shared" si="4"/>
        <v>-0.007812469092</v>
      </c>
      <c r="Z1056" s="89">
        <v>43808.0</v>
      </c>
      <c r="AA1056" s="57">
        <v>5.02765</v>
      </c>
      <c r="AB1056" s="16">
        <f t="shared" si="5"/>
        <v>-0.01556409872</v>
      </c>
      <c r="AF1056" s="89">
        <v>43808.0</v>
      </c>
      <c r="AG1056" s="57">
        <v>17.65342</v>
      </c>
      <c r="AH1056" s="16">
        <f t="shared" si="6"/>
        <v>-0.009434084016</v>
      </c>
      <c r="AL1056" s="89">
        <v>43808.0</v>
      </c>
      <c r="AM1056" s="57">
        <v>24.55071</v>
      </c>
      <c r="AN1056" s="16">
        <f t="shared" si="7"/>
        <v>-0.000676508192</v>
      </c>
      <c r="AR1056" s="89">
        <v>43808.0</v>
      </c>
      <c r="AS1056" s="57">
        <v>5.55183</v>
      </c>
      <c r="AT1056" s="16">
        <f t="shared" si="8"/>
        <v>-0.00972451055</v>
      </c>
      <c r="AX1056" s="89">
        <v>43808.0</v>
      </c>
      <c r="AY1056" s="57">
        <v>0.444637</v>
      </c>
      <c r="AZ1056" s="16">
        <f t="shared" si="9"/>
        <v>0.01789990339</v>
      </c>
      <c r="BD1056" s="89">
        <v>43808.0</v>
      </c>
      <c r="BE1056" s="57">
        <v>1.420106</v>
      </c>
      <c r="BF1056" s="16">
        <f t="shared" si="10"/>
        <v>0.03592872467</v>
      </c>
    </row>
    <row r="1057" ht="15.75" customHeight="1">
      <c r="B1057" s="89">
        <v>43809.0</v>
      </c>
      <c r="C1057" s="57">
        <v>12.32434</v>
      </c>
      <c r="D1057" s="16">
        <f t="shared" si="1"/>
        <v>-0.002444445524</v>
      </c>
      <c r="H1057" s="89">
        <v>43809.0</v>
      </c>
      <c r="I1057" s="57">
        <v>10.88525</v>
      </c>
      <c r="J1057" s="16">
        <f t="shared" si="2"/>
        <v>-0.01622446739</v>
      </c>
      <c r="N1057" s="89">
        <v>43809.0</v>
      </c>
      <c r="O1057" s="57">
        <v>33.21503</v>
      </c>
      <c r="P1057" s="16">
        <f t="shared" si="3"/>
        <v>-0.03876425972</v>
      </c>
      <c r="T1057" s="89">
        <v>43809.0</v>
      </c>
      <c r="U1057" s="57">
        <v>4.469802</v>
      </c>
      <c r="V1057" s="16">
        <f t="shared" si="4"/>
        <v>-0.009842425059</v>
      </c>
      <c r="Z1057" s="89">
        <v>43809.0</v>
      </c>
      <c r="AA1057" s="57">
        <v>5.047522</v>
      </c>
      <c r="AB1057" s="16">
        <f t="shared" si="5"/>
        <v>0.00395254244</v>
      </c>
      <c r="AF1057" s="89">
        <v>43809.0</v>
      </c>
      <c r="AG1057" s="57">
        <v>17.00745</v>
      </c>
      <c r="AH1057" s="16">
        <f t="shared" si="6"/>
        <v>-0.03659177655</v>
      </c>
      <c r="AL1057" s="89">
        <v>43809.0</v>
      </c>
      <c r="AM1057" s="57">
        <v>24.0188</v>
      </c>
      <c r="AN1057" s="16">
        <f t="shared" si="7"/>
        <v>-0.02166576853</v>
      </c>
      <c r="AR1057" s="89">
        <v>43809.0</v>
      </c>
      <c r="AS1057" s="57">
        <v>5.397361</v>
      </c>
      <c r="AT1057" s="16">
        <f t="shared" si="8"/>
        <v>-0.02782307816</v>
      </c>
      <c r="AX1057" s="89">
        <v>43809.0</v>
      </c>
      <c r="AY1057" s="57">
        <v>0.434778</v>
      </c>
      <c r="AZ1057" s="16">
        <f t="shared" si="9"/>
        <v>-0.02217314349</v>
      </c>
      <c r="BD1057" s="89">
        <v>43809.0</v>
      </c>
      <c r="BE1057" s="57">
        <v>1.403688</v>
      </c>
      <c r="BF1057" s="16">
        <f t="shared" si="10"/>
        <v>-0.01156110882</v>
      </c>
    </row>
    <row r="1058" ht="15.75" customHeight="1">
      <c r="B1058" s="89">
        <v>43810.0</v>
      </c>
      <c r="C1058" s="57">
        <v>12.16323</v>
      </c>
      <c r="D1058" s="16">
        <f t="shared" si="1"/>
        <v>-0.0130725053</v>
      </c>
      <c r="H1058" s="89">
        <v>43810.0</v>
      </c>
      <c r="I1058" s="57">
        <v>10.96685</v>
      </c>
      <c r="J1058" s="16">
        <f t="shared" si="2"/>
        <v>0.00749638272</v>
      </c>
      <c r="N1058" s="89">
        <v>43810.0</v>
      </c>
      <c r="O1058" s="57">
        <v>33.44799</v>
      </c>
      <c r="P1058" s="16">
        <f t="shared" si="3"/>
        <v>0.007013692295</v>
      </c>
      <c r="T1058" s="89">
        <v>43810.0</v>
      </c>
      <c r="U1058" s="57">
        <v>4.45203</v>
      </c>
      <c r="V1058" s="16">
        <f t="shared" si="4"/>
        <v>-0.003976015045</v>
      </c>
      <c r="Z1058" s="89">
        <v>43810.0</v>
      </c>
      <c r="AA1058" s="57">
        <v>5.173378</v>
      </c>
      <c r="AB1058" s="16">
        <f t="shared" si="5"/>
        <v>0.02493421524</v>
      </c>
      <c r="AF1058" s="89">
        <v>43810.0</v>
      </c>
      <c r="AG1058" s="57">
        <v>17.0871</v>
      </c>
      <c r="AH1058" s="16">
        <f t="shared" si="6"/>
        <v>0.004683241756</v>
      </c>
      <c r="AL1058" s="89">
        <v>43810.0</v>
      </c>
      <c r="AM1058" s="57">
        <v>24.33463</v>
      </c>
      <c r="AN1058" s="16">
        <f t="shared" si="7"/>
        <v>0.01314928306</v>
      </c>
      <c r="AR1058" s="89">
        <v>43810.0</v>
      </c>
      <c r="AS1058" s="57">
        <v>5.406446</v>
      </c>
      <c r="AT1058" s="16">
        <f t="shared" si="8"/>
        <v>0.001683230008</v>
      </c>
      <c r="AX1058" s="89">
        <v>43810.0</v>
      </c>
      <c r="AY1058" s="57">
        <v>0.432399</v>
      </c>
      <c r="AZ1058" s="16">
        <f t="shared" si="9"/>
        <v>-0.005471758001</v>
      </c>
      <c r="BD1058" s="89">
        <v>43810.0</v>
      </c>
      <c r="BE1058" s="57">
        <v>1.403688</v>
      </c>
      <c r="BF1058" s="16">
        <f t="shared" si="10"/>
        <v>0</v>
      </c>
    </row>
    <row r="1059" ht="15.75" customHeight="1">
      <c r="B1059" s="89">
        <v>43811.0</v>
      </c>
      <c r="C1059" s="57">
        <v>12.24378</v>
      </c>
      <c r="D1059" s="16">
        <f t="shared" si="1"/>
        <v>0.006622418552</v>
      </c>
      <c r="H1059" s="89">
        <v>43811.0</v>
      </c>
      <c r="I1059" s="57">
        <v>11.08925</v>
      </c>
      <c r="J1059" s="16">
        <f t="shared" si="2"/>
        <v>0.01116090764</v>
      </c>
      <c r="N1059" s="89">
        <v>43811.0</v>
      </c>
      <c r="O1059" s="57">
        <v>34.24391</v>
      </c>
      <c r="P1059" s="16">
        <f t="shared" si="3"/>
        <v>0.02379574976</v>
      </c>
      <c r="T1059" s="89">
        <v>43811.0</v>
      </c>
      <c r="U1059" s="57">
        <v>4.567551</v>
      </c>
      <c r="V1059" s="16">
        <f t="shared" si="4"/>
        <v>0.02594793836</v>
      </c>
      <c r="Z1059" s="89">
        <v>43811.0</v>
      </c>
      <c r="AA1059" s="57">
        <v>5.199875</v>
      </c>
      <c r="AB1059" s="16">
        <f t="shared" si="5"/>
        <v>0.005121798562</v>
      </c>
      <c r="AF1059" s="89">
        <v>43811.0</v>
      </c>
      <c r="AG1059" s="57">
        <v>17.44105</v>
      </c>
      <c r="AH1059" s="16">
        <f t="shared" si="6"/>
        <v>0.02071445711</v>
      </c>
      <c r="AL1059" s="89">
        <v>43811.0</v>
      </c>
      <c r="AM1059" s="57">
        <v>24.26814</v>
      </c>
      <c r="AN1059" s="16">
        <f t="shared" si="7"/>
        <v>-0.002732320154</v>
      </c>
      <c r="AR1059" s="89">
        <v>43811.0</v>
      </c>
      <c r="AS1059" s="57">
        <v>5.442793</v>
      </c>
      <c r="AT1059" s="16">
        <f t="shared" si="8"/>
        <v>0.006722900774</v>
      </c>
      <c r="AX1059" s="89">
        <v>43811.0</v>
      </c>
      <c r="AY1059" s="57">
        <v>0.441237</v>
      </c>
      <c r="AZ1059" s="16">
        <f t="shared" si="9"/>
        <v>0.02043945523</v>
      </c>
      <c r="BD1059" s="89">
        <v>43811.0</v>
      </c>
      <c r="BE1059" s="57">
        <v>1.411897</v>
      </c>
      <c r="BF1059" s="16">
        <f t="shared" si="10"/>
        <v>0.005848165689</v>
      </c>
    </row>
    <row r="1060" ht="15.75" customHeight="1">
      <c r="B1060" s="89">
        <v>43812.0</v>
      </c>
      <c r="C1060" s="57">
        <v>12.19344</v>
      </c>
      <c r="D1060" s="16">
        <f t="shared" si="1"/>
        <v>-0.004111475378</v>
      </c>
      <c r="H1060" s="89">
        <v>43812.0</v>
      </c>
      <c r="I1060" s="57">
        <v>11.16269</v>
      </c>
      <c r="J1060" s="16">
        <f t="shared" si="2"/>
        <v>0.006622630025</v>
      </c>
      <c r="N1060" s="89">
        <v>43812.0</v>
      </c>
      <c r="O1060" s="57">
        <v>34.92335</v>
      </c>
      <c r="P1060" s="16">
        <f t="shared" si="3"/>
        <v>0.0198411922</v>
      </c>
      <c r="T1060" s="89">
        <v>43812.0</v>
      </c>
      <c r="U1060" s="57">
        <v>4.460916</v>
      </c>
      <c r="V1060" s="16">
        <f t="shared" si="4"/>
        <v>-0.02334620894</v>
      </c>
      <c r="Z1060" s="89">
        <v>43812.0</v>
      </c>
      <c r="AA1060" s="57">
        <v>5.040898</v>
      </c>
      <c r="AB1060" s="16">
        <f t="shared" si="5"/>
        <v>-0.03057323493</v>
      </c>
      <c r="AF1060" s="89">
        <v>43812.0</v>
      </c>
      <c r="AG1060" s="57">
        <v>17.76845</v>
      </c>
      <c r="AH1060" s="16">
        <f t="shared" si="6"/>
        <v>0.0187718056</v>
      </c>
      <c r="AL1060" s="89">
        <v>43812.0</v>
      </c>
      <c r="AM1060" s="57">
        <v>24.10192</v>
      </c>
      <c r="AN1060" s="16">
        <f t="shared" si="7"/>
        <v>-0.006849309424</v>
      </c>
      <c r="AR1060" s="89">
        <v>43812.0</v>
      </c>
      <c r="AS1060" s="57">
        <v>5.424619</v>
      </c>
      <c r="AT1060" s="16">
        <f t="shared" si="8"/>
        <v>-0.003339094469</v>
      </c>
      <c r="AX1060" s="89">
        <v>43812.0</v>
      </c>
      <c r="AY1060" s="57">
        <v>0.445316</v>
      </c>
      <c r="AZ1060" s="16">
        <f t="shared" si="9"/>
        <v>0.009244464993</v>
      </c>
      <c r="BD1060" s="89">
        <v>43812.0</v>
      </c>
      <c r="BE1060" s="57">
        <v>1.411897</v>
      </c>
      <c r="BF1060" s="16">
        <f t="shared" si="10"/>
        <v>0</v>
      </c>
    </row>
    <row r="1061" ht="15.75" customHeight="1">
      <c r="B1061" s="89">
        <v>43815.0</v>
      </c>
      <c r="C1061" s="57">
        <v>12.24378</v>
      </c>
      <c r="D1061" s="16">
        <f t="shared" si="1"/>
        <v>0.004128449396</v>
      </c>
      <c r="H1061" s="89">
        <v>43815.0</v>
      </c>
      <c r="I1061" s="57">
        <v>11.27692</v>
      </c>
      <c r="J1061" s="16">
        <f t="shared" si="2"/>
        <v>0.01023319648</v>
      </c>
      <c r="N1061" s="89">
        <v>43815.0</v>
      </c>
      <c r="O1061" s="57">
        <v>35.13689</v>
      </c>
      <c r="P1061" s="16">
        <f t="shared" si="3"/>
        <v>0.006114533686</v>
      </c>
      <c r="T1061" s="89">
        <v>43815.0</v>
      </c>
      <c r="U1061" s="57">
        <v>4.523119</v>
      </c>
      <c r="V1061" s="16">
        <f t="shared" si="4"/>
        <v>0.01394399715</v>
      </c>
      <c r="Z1061" s="89">
        <v>43815.0</v>
      </c>
      <c r="AA1061" s="57">
        <v>5.054146</v>
      </c>
      <c r="AB1061" s="16">
        <f t="shared" si="5"/>
        <v>0.002628103167</v>
      </c>
      <c r="AF1061" s="89">
        <v>43815.0</v>
      </c>
      <c r="AG1061" s="57">
        <v>17.69766</v>
      </c>
      <c r="AH1061" s="16">
        <f t="shared" si="6"/>
        <v>-0.00398402787</v>
      </c>
      <c r="AL1061" s="89">
        <v>43815.0</v>
      </c>
      <c r="AM1061" s="57">
        <v>24.10192</v>
      </c>
      <c r="AN1061" s="16">
        <f t="shared" si="7"/>
        <v>0</v>
      </c>
      <c r="AR1061" s="89">
        <v>43815.0</v>
      </c>
      <c r="AS1061" s="57">
        <v>5.406446</v>
      </c>
      <c r="AT1061" s="16">
        <f t="shared" si="8"/>
        <v>-0.00335009703</v>
      </c>
      <c r="AX1061" s="89">
        <v>43815.0</v>
      </c>
      <c r="AY1061" s="57">
        <v>0.447695</v>
      </c>
      <c r="AZ1061" s="16">
        <f t="shared" si="9"/>
        <v>0.005342273801</v>
      </c>
      <c r="BD1061" s="89">
        <v>43815.0</v>
      </c>
      <c r="BE1061" s="57">
        <v>1.403688</v>
      </c>
      <c r="BF1061" s="16">
        <f t="shared" si="10"/>
        <v>-0.005814163498</v>
      </c>
    </row>
    <row r="1062" ht="15.75" customHeight="1">
      <c r="B1062" s="89">
        <v>43816.0</v>
      </c>
      <c r="C1062" s="57">
        <v>12.53578</v>
      </c>
      <c r="D1062" s="16">
        <f t="shared" si="1"/>
        <v>0.02384884407</v>
      </c>
      <c r="H1062" s="89">
        <v>43816.0</v>
      </c>
      <c r="I1062" s="57">
        <v>11.21165</v>
      </c>
      <c r="J1062" s="16">
        <f t="shared" si="2"/>
        <v>-0.005787927909</v>
      </c>
      <c r="N1062" s="89">
        <v>43816.0</v>
      </c>
      <c r="O1062" s="57">
        <v>34.61274</v>
      </c>
      <c r="P1062" s="16">
        <f t="shared" si="3"/>
        <v>-0.01491737032</v>
      </c>
      <c r="T1062" s="89">
        <v>43816.0</v>
      </c>
      <c r="U1062" s="57">
        <v>4.540892</v>
      </c>
      <c r="V1062" s="16">
        <f t="shared" si="4"/>
        <v>0.003929368208</v>
      </c>
      <c r="Z1062" s="89">
        <v>43816.0</v>
      </c>
      <c r="AA1062" s="57">
        <v>5.113762</v>
      </c>
      <c r="AB1062" s="16">
        <f t="shared" si="5"/>
        <v>0.01179546456</v>
      </c>
      <c r="AF1062" s="89">
        <v>43816.0</v>
      </c>
      <c r="AG1062" s="57">
        <v>17.62687</v>
      </c>
      <c r="AH1062" s="16">
        <f t="shared" si="6"/>
        <v>-0.003999963837</v>
      </c>
      <c r="AL1062" s="89">
        <v>43816.0</v>
      </c>
      <c r="AM1062" s="57">
        <v>24.03543</v>
      </c>
      <c r="AN1062" s="16">
        <f t="shared" si="7"/>
        <v>-0.002758701381</v>
      </c>
      <c r="AR1062" s="89">
        <v>43816.0</v>
      </c>
      <c r="AS1062" s="57">
        <v>5.479138</v>
      </c>
      <c r="AT1062" s="16">
        <f t="shared" si="8"/>
        <v>0.01344543162</v>
      </c>
      <c r="AX1062" s="89">
        <v>43816.0</v>
      </c>
      <c r="AY1062" s="57">
        <v>0.453815</v>
      </c>
      <c r="AZ1062" s="16">
        <f t="shared" si="9"/>
        <v>0.01367002088</v>
      </c>
      <c r="BD1062" s="89">
        <v>43816.0</v>
      </c>
      <c r="BE1062" s="57">
        <v>1.436522</v>
      </c>
      <c r="BF1062" s="16">
        <f t="shared" si="10"/>
        <v>0.02339123794</v>
      </c>
    </row>
    <row r="1063" ht="15.75" customHeight="1">
      <c r="B1063" s="89">
        <v>43817.0</v>
      </c>
      <c r="C1063" s="57">
        <v>12.37468</v>
      </c>
      <c r="D1063" s="16">
        <f t="shared" si="1"/>
        <v>-0.01285121468</v>
      </c>
      <c r="H1063" s="89">
        <v>43817.0</v>
      </c>
      <c r="I1063" s="57">
        <v>11.17085</v>
      </c>
      <c r="J1063" s="16">
        <f t="shared" si="2"/>
        <v>-0.003639071858</v>
      </c>
      <c r="N1063" s="89">
        <v>43817.0</v>
      </c>
      <c r="O1063" s="57">
        <v>35.09806</v>
      </c>
      <c r="P1063" s="16">
        <f t="shared" si="3"/>
        <v>0.01402142679</v>
      </c>
      <c r="T1063" s="89">
        <v>43817.0</v>
      </c>
      <c r="U1063" s="57">
        <v>4.540892</v>
      </c>
      <c r="V1063" s="16">
        <f t="shared" si="4"/>
        <v>0</v>
      </c>
      <c r="Z1063" s="89">
        <v>43817.0</v>
      </c>
      <c r="AA1063" s="57">
        <v>5.040898</v>
      </c>
      <c r="AB1063" s="16">
        <f t="shared" si="5"/>
        <v>-0.01424860993</v>
      </c>
      <c r="AF1063" s="89">
        <v>43817.0</v>
      </c>
      <c r="AG1063" s="57">
        <v>17.27292</v>
      </c>
      <c r="AH1063" s="16">
        <f t="shared" si="6"/>
        <v>-0.02008013902</v>
      </c>
      <c r="AL1063" s="89">
        <v>43817.0</v>
      </c>
      <c r="AM1063" s="57">
        <v>24.20165</v>
      </c>
      <c r="AN1063" s="16">
        <f t="shared" si="7"/>
        <v>0.006915624143</v>
      </c>
      <c r="AR1063" s="89">
        <v>43817.0</v>
      </c>
      <c r="AS1063" s="57">
        <v>5.3701</v>
      </c>
      <c r="AT1063" s="16">
        <f t="shared" si="8"/>
        <v>-0.0199005756</v>
      </c>
      <c r="AX1063" s="89">
        <v>43817.0</v>
      </c>
      <c r="AY1063" s="57">
        <v>0.452115</v>
      </c>
      <c r="AZ1063" s="16">
        <f t="shared" si="9"/>
        <v>-0.003746019854</v>
      </c>
      <c r="BD1063" s="89">
        <v>43817.0</v>
      </c>
      <c r="BE1063" s="57">
        <v>1.45294</v>
      </c>
      <c r="BF1063" s="16">
        <f t="shared" si="10"/>
        <v>0.01142899308</v>
      </c>
    </row>
    <row r="1064" ht="15.75" customHeight="1">
      <c r="B1064" s="89">
        <v>43818.0</v>
      </c>
      <c r="C1064" s="57">
        <v>12.40489</v>
      </c>
      <c r="D1064" s="16">
        <f t="shared" si="1"/>
        <v>0.002441275249</v>
      </c>
      <c r="H1064" s="89">
        <v>43818.0</v>
      </c>
      <c r="I1064" s="57">
        <v>11.31772</v>
      </c>
      <c r="J1064" s="16">
        <f t="shared" si="2"/>
        <v>0.01314761186</v>
      </c>
      <c r="N1064" s="89">
        <v>43818.0</v>
      </c>
      <c r="O1064" s="57">
        <v>34.98159</v>
      </c>
      <c r="P1064" s="16">
        <f t="shared" si="3"/>
        <v>-0.003318417029</v>
      </c>
      <c r="T1064" s="89">
        <v>43818.0</v>
      </c>
      <c r="U1064" s="57">
        <v>4.59421</v>
      </c>
      <c r="V1064" s="16">
        <f t="shared" si="4"/>
        <v>0.01174174589</v>
      </c>
      <c r="Z1064" s="89">
        <v>43818.0</v>
      </c>
      <c r="AA1064" s="57">
        <v>5.113762</v>
      </c>
      <c r="AB1064" s="16">
        <f t="shared" si="5"/>
        <v>0.01445456742</v>
      </c>
      <c r="AF1064" s="89">
        <v>43818.0</v>
      </c>
      <c r="AG1064" s="57">
        <v>17.12249</v>
      </c>
      <c r="AH1064" s="16">
        <f t="shared" si="6"/>
        <v>-0.008709008089</v>
      </c>
      <c r="AL1064" s="89">
        <v>43818.0</v>
      </c>
      <c r="AM1064" s="57">
        <v>24.7668</v>
      </c>
      <c r="AN1064" s="16">
        <f t="shared" si="7"/>
        <v>0.02335171362</v>
      </c>
      <c r="AR1064" s="89">
        <v>43818.0</v>
      </c>
      <c r="AS1064" s="57">
        <v>5.424619</v>
      </c>
      <c r="AT1064" s="16">
        <f t="shared" si="8"/>
        <v>0.01015232491</v>
      </c>
      <c r="AX1064" s="89">
        <v>43818.0</v>
      </c>
      <c r="AY1064" s="57">
        <v>0.452455</v>
      </c>
      <c r="AZ1064" s="16">
        <f t="shared" si="9"/>
        <v>0.0007520210566</v>
      </c>
      <c r="BD1064" s="89">
        <v>43818.0</v>
      </c>
      <c r="BE1064" s="57">
        <v>1.461149</v>
      </c>
      <c r="BF1064" s="16">
        <f t="shared" si="10"/>
        <v>0.005649923603</v>
      </c>
    </row>
    <row r="1065" ht="15.75" customHeight="1">
      <c r="B1065" s="89">
        <v>43819.0</v>
      </c>
      <c r="C1065" s="57">
        <v>12.50558</v>
      </c>
      <c r="D1065" s="16">
        <f t="shared" si="1"/>
        <v>0.008116960328</v>
      </c>
      <c r="H1065" s="89">
        <v>43819.0</v>
      </c>
      <c r="I1065" s="57">
        <v>11.13005</v>
      </c>
      <c r="J1065" s="16">
        <f t="shared" si="2"/>
        <v>-0.01658196174</v>
      </c>
      <c r="N1065" s="89">
        <v>43819.0</v>
      </c>
      <c r="O1065" s="57">
        <v>35.02041</v>
      </c>
      <c r="P1065" s="16">
        <f t="shared" si="3"/>
        <v>0.001109726573</v>
      </c>
      <c r="T1065" s="89">
        <v>43819.0</v>
      </c>
      <c r="U1065" s="57">
        <v>4.656414</v>
      </c>
      <c r="V1065" s="16">
        <f t="shared" si="4"/>
        <v>0.013539651</v>
      </c>
      <c r="Z1065" s="89">
        <v>43819.0</v>
      </c>
      <c r="AA1065" s="57">
        <v>5.113762</v>
      </c>
      <c r="AB1065" s="16">
        <f t="shared" si="5"/>
        <v>0</v>
      </c>
      <c r="AF1065" s="89">
        <v>43819.0</v>
      </c>
      <c r="AG1065" s="57">
        <v>17.4145</v>
      </c>
      <c r="AH1065" s="16">
        <f t="shared" si="6"/>
        <v>0.01705417845</v>
      </c>
      <c r="AL1065" s="89">
        <v>43819.0</v>
      </c>
      <c r="AM1065" s="57">
        <v>25.51479</v>
      </c>
      <c r="AN1065" s="16">
        <f t="shared" si="7"/>
        <v>0.03020131789</v>
      </c>
      <c r="AR1065" s="89">
        <v>43819.0</v>
      </c>
      <c r="AS1065" s="57">
        <v>5.442793</v>
      </c>
      <c r="AT1065" s="16">
        <f t="shared" si="8"/>
        <v>0.003350281375</v>
      </c>
      <c r="AX1065" s="89">
        <v>43819.0</v>
      </c>
      <c r="AY1065" s="57">
        <v>0.449395</v>
      </c>
      <c r="AZ1065" s="16">
        <f t="shared" si="9"/>
        <v>-0.006763103513</v>
      </c>
      <c r="BD1065" s="89">
        <v>43819.0</v>
      </c>
      <c r="BE1065" s="57">
        <v>1.428314</v>
      </c>
      <c r="BF1065" s="16">
        <f t="shared" si="10"/>
        <v>-0.02247204084</v>
      </c>
    </row>
    <row r="1066" ht="15.75" customHeight="1">
      <c r="B1066" s="89">
        <v>43822.0</v>
      </c>
      <c r="C1066" s="57">
        <v>12.68682</v>
      </c>
      <c r="D1066" s="16">
        <f t="shared" si="1"/>
        <v>0.01449273045</v>
      </c>
      <c r="H1066" s="89">
        <v>43822.0</v>
      </c>
      <c r="I1066" s="57">
        <v>11.17085</v>
      </c>
      <c r="J1066" s="16">
        <f t="shared" si="2"/>
        <v>0.003665751726</v>
      </c>
      <c r="N1066" s="89">
        <v>43822.0</v>
      </c>
      <c r="O1066" s="57">
        <v>35.35042</v>
      </c>
      <c r="P1066" s="16">
        <f t="shared" si="3"/>
        <v>0.009423361977</v>
      </c>
      <c r="T1066" s="89">
        <v>43822.0</v>
      </c>
      <c r="U1066" s="57">
        <v>4.674187</v>
      </c>
      <c r="V1066" s="16">
        <f t="shared" si="4"/>
        <v>0.003816885698</v>
      </c>
      <c r="Z1066" s="89">
        <v>43822.0</v>
      </c>
      <c r="AA1066" s="57">
        <v>5.153507</v>
      </c>
      <c r="AB1066" s="16">
        <f t="shared" si="5"/>
        <v>0.007772164602</v>
      </c>
      <c r="AF1066" s="89">
        <v>43822.0</v>
      </c>
      <c r="AG1066" s="57">
        <v>17.69766</v>
      </c>
      <c r="AH1066" s="16">
        <f t="shared" si="6"/>
        <v>0.01626001321</v>
      </c>
      <c r="AL1066" s="89">
        <v>43822.0</v>
      </c>
      <c r="AM1066" s="57">
        <v>25.46492</v>
      </c>
      <c r="AN1066" s="16">
        <f t="shared" si="7"/>
        <v>-0.001954552634</v>
      </c>
      <c r="AR1066" s="89">
        <v>43822.0</v>
      </c>
      <c r="AS1066" s="57">
        <v>5.451879</v>
      </c>
      <c r="AT1066" s="16">
        <f t="shared" si="8"/>
        <v>0.001669363505</v>
      </c>
      <c r="AX1066" s="89">
        <v>43822.0</v>
      </c>
      <c r="AY1066" s="57">
        <v>0.459594</v>
      </c>
      <c r="AZ1066" s="16">
        <f t="shared" si="9"/>
        <v>0.02269495655</v>
      </c>
      <c r="BD1066" s="89">
        <v>43822.0</v>
      </c>
      <c r="BE1066" s="57">
        <v>1.395479</v>
      </c>
      <c r="BF1066" s="16">
        <f t="shared" si="10"/>
        <v>-0.02298864255</v>
      </c>
    </row>
    <row r="1067" ht="15.75" customHeight="1">
      <c r="B1067" s="89">
        <v>43823.0</v>
      </c>
      <c r="C1067" s="57">
        <v>12.74723</v>
      </c>
      <c r="D1067" s="16">
        <f t="shared" si="1"/>
        <v>0.004761634515</v>
      </c>
      <c r="H1067" s="89">
        <v>43823.0</v>
      </c>
      <c r="I1067" s="57">
        <v>11.26061</v>
      </c>
      <c r="J1067" s="16">
        <f t="shared" si="2"/>
        <v>0.008035198754</v>
      </c>
      <c r="N1067" s="89">
        <v>43823.0</v>
      </c>
      <c r="O1067" s="57">
        <v>36.59284</v>
      </c>
      <c r="P1067" s="16">
        <f t="shared" si="3"/>
        <v>0.03514583419</v>
      </c>
      <c r="T1067" s="89">
        <v>43823.0</v>
      </c>
      <c r="U1067" s="57">
        <v>4.727505</v>
      </c>
      <c r="V1067" s="16">
        <f t="shared" si="4"/>
        <v>0.01140690349</v>
      </c>
      <c r="Z1067" s="89">
        <v>43823.0</v>
      </c>
      <c r="AA1067" s="57">
        <v>5.160131</v>
      </c>
      <c r="AB1067" s="16">
        <f t="shared" si="5"/>
        <v>0.001285338314</v>
      </c>
      <c r="AF1067" s="89">
        <v>43823.0</v>
      </c>
      <c r="AG1067" s="57">
        <v>17.82155</v>
      </c>
      <c r="AH1067" s="16">
        <f t="shared" si="6"/>
        <v>0.0070003605</v>
      </c>
      <c r="AL1067" s="89">
        <v>43823.0</v>
      </c>
      <c r="AM1067" s="57">
        <v>25.58128</v>
      </c>
      <c r="AN1067" s="16">
        <f t="shared" si="7"/>
        <v>0.004569423348</v>
      </c>
      <c r="AR1067" s="89">
        <v>43823.0</v>
      </c>
      <c r="AS1067" s="57">
        <v>5.524571</v>
      </c>
      <c r="AT1067" s="16">
        <f t="shared" si="8"/>
        <v>0.01333338469</v>
      </c>
      <c r="AX1067" s="89">
        <v>43823.0</v>
      </c>
      <c r="AY1067" s="57">
        <v>0.460953</v>
      </c>
      <c r="AZ1067" s="16">
        <f t="shared" si="9"/>
        <v>0.002956957663</v>
      </c>
      <c r="BD1067" s="89">
        <v>43823.0</v>
      </c>
      <c r="BE1067" s="57">
        <v>1.338019</v>
      </c>
      <c r="BF1067" s="16">
        <f t="shared" si="10"/>
        <v>-0.04117582565</v>
      </c>
    </row>
    <row r="1068" ht="15.75" customHeight="1">
      <c r="B1068" s="89">
        <v>43824.0</v>
      </c>
      <c r="C1068" s="57">
        <v>12.73716</v>
      </c>
      <c r="D1068" s="16">
        <f t="shared" si="1"/>
        <v>-0.0007899755476</v>
      </c>
      <c r="H1068" s="89">
        <v>43824.0</v>
      </c>
      <c r="I1068" s="57">
        <v>11.3014</v>
      </c>
      <c r="J1068" s="16">
        <f t="shared" si="2"/>
        <v>0.003622361488</v>
      </c>
      <c r="N1068" s="89">
        <v>43824.0</v>
      </c>
      <c r="O1068" s="57">
        <v>36.39871</v>
      </c>
      <c r="P1068" s="16">
        <f t="shared" si="3"/>
        <v>-0.005305136196</v>
      </c>
      <c r="T1068" s="89">
        <v>43824.0</v>
      </c>
      <c r="U1068" s="57">
        <v>4.780822</v>
      </c>
      <c r="V1068" s="16">
        <f t="shared" si="4"/>
        <v>0.01127804201</v>
      </c>
      <c r="Z1068" s="89">
        <v>43824.0</v>
      </c>
      <c r="AA1068" s="57">
        <v>5.100514</v>
      </c>
      <c r="AB1068" s="16">
        <f t="shared" si="5"/>
        <v>-0.01155338886</v>
      </c>
      <c r="AF1068" s="89">
        <v>43824.0</v>
      </c>
      <c r="AG1068" s="57">
        <v>17.75076</v>
      </c>
      <c r="AH1068" s="16">
        <f t="shared" si="6"/>
        <v>-0.003972157304</v>
      </c>
      <c r="AL1068" s="89">
        <v>43824.0</v>
      </c>
      <c r="AM1068" s="57">
        <v>25.69763</v>
      </c>
      <c r="AN1068" s="16">
        <f t="shared" si="7"/>
        <v>0.004548247781</v>
      </c>
      <c r="AR1068" s="89">
        <v>43824.0</v>
      </c>
      <c r="AS1068" s="57">
        <v>5.479138</v>
      </c>
      <c r="AT1068" s="16">
        <f t="shared" si="8"/>
        <v>-0.008223805975</v>
      </c>
      <c r="AX1068" s="89">
        <v>43824.0</v>
      </c>
      <c r="AY1068" s="57">
        <v>0.457894</v>
      </c>
      <c r="AZ1068" s="16">
        <f t="shared" si="9"/>
        <v>-0.006636251418</v>
      </c>
      <c r="BD1068" s="89">
        <v>43824.0</v>
      </c>
      <c r="BE1068" s="57">
        <v>1.32981</v>
      </c>
      <c r="BF1068" s="16">
        <f t="shared" si="10"/>
        <v>-0.006135189411</v>
      </c>
    </row>
    <row r="1069" ht="15.75" customHeight="1">
      <c r="B1069" s="89">
        <v>43825.0</v>
      </c>
      <c r="C1069" s="57">
        <v>12.87812</v>
      </c>
      <c r="D1069" s="16">
        <f t="shared" si="1"/>
        <v>0.01106683122</v>
      </c>
      <c r="H1069" s="89">
        <v>43825.0</v>
      </c>
      <c r="I1069" s="57">
        <v>11.37484</v>
      </c>
      <c r="J1069" s="16">
        <f t="shared" si="2"/>
        <v>0.006498309944</v>
      </c>
      <c r="N1069" s="89">
        <v>43825.0</v>
      </c>
      <c r="O1069" s="57">
        <v>36.67049</v>
      </c>
      <c r="P1069" s="16">
        <f t="shared" si="3"/>
        <v>0.007466748135</v>
      </c>
      <c r="T1069" s="89">
        <v>43825.0</v>
      </c>
      <c r="U1069" s="57">
        <v>4.718617</v>
      </c>
      <c r="V1069" s="16">
        <f t="shared" si="4"/>
        <v>-0.01301136081</v>
      </c>
      <c r="Z1069" s="89">
        <v>43825.0</v>
      </c>
      <c r="AA1069" s="57">
        <v>5.080642</v>
      </c>
      <c r="AB1069" s="16">
        <f t="shared" si="5"/>
        <v>-0.003896077925</v>
      </c>
      <c r="AF1069" s="89">
        <v>43825.0</v>
      </c>
      <c r="AG1069" s="57">
        <v>17.76845</v>
      </c>
      <c r="AH1069" s="16">
        <f t="shared" si="6"/>
        <v>0.000996577048</v>
      </c>
      <c r="AL1069" s="89">
        <v>43825.0</v>
      </c>
      <c r="AM1069" s="57">
        <v>25.73087</v>
      </c>
      <c r="AN1069" s="16">
        <f t="shared" si="7"/>
        <v>0.001293504498</v>
      </c>
      <c r="AR1069" s="89">
        <v>43825.0</v>
      </c>
      <c r="AS1069" s="57">
        <v>5.451879</v>
      </c>
      <c r="AT1069" s="16">
        <f t="shared" si="8"/>
        <v>-0.004975052645</v>
      </c>
      <c r="AX1069" s="89">
        <v>43825.0</v>
      </c>
      <c r="AY1069" s="57">
        <v>0.465372</v>
      </c>
      <c r="AZ1069" s="16">
        <f t="shared" si="9"/>
        <v>0.01633129065</v>
      </c>
      <c r="BD1069" s="89">
        <v>43825.0</v>
      </c>
      <c r="BE1069" s="57">
        <v>1.346227</v>
      </c>
      <c r="BF1069" s="16">
        <f t="shared" si="10"/>
        <v>0.01234537265</v>
      </c>
    </row>
    <row r="1070" ht="15.75" customHeight="1">
      <c r="B1070" s="89">
        <v>43826.0</v>
      </c>
      <c r="C1070" s="57">
        <v>12.85799</v>
      </c>
      <c r="D1070" s="16">
        <f t="shared" si="1"/>
        <v>-0.001563116355</v>
      </c>
      <c r="H1070" s="89">
        <v>43826.0</v>
      </c>
      <c r="I1070" s="57">
        <v>11.3422</v>
      </c>
      <c r="J1070" s="16">
        <f t="shared" si="2"/>
        <v>-0.002869490912</v>
      </c>
      <c r="N1070" s="89">
        <v>43826.0</v>
      </c>
      <c r="O1070" s="57">
        <v>37.79642</v>
      </c>
      <c r="P1070" s="16">
        <f t="shared" si="3"/>
        <v>0.03070398023</v>
      </c>
      <c r="T1070" s="89">
        <v>43826.0</v>
      </c>
      <c r="U1070" s="57">
        <v>4.700845</v>
      </c>
      <c r="V1070" s="16">
        <f t="shared" si="4"/>
        <v>-0.003766357812</v>
      </c>
      <c r="Z1070" s="89">
        <v>43826.0</v>
      </c>
      <c r="AA1070" s="57">
        <v>4.981281</v>
      </c>
      <c r="AB1070" s="16">
        <f t="shared" si="5"/>
        <v>-0.01955678042</v>
      </c>
      <c r="AF1070" s="89">
        <v>43826.0</v>
      </c>
      <c r="AG1070" s="57">
        <v>17.83924</v>
      </c>
      <c r="AH1070" s="16">
        <f t="shared" si="6"/>
        <v>0.00398402787</v>
      </c>
      <c r="AL1070" s="89">
        <v>43826.0</v>
      </c>
      <c r="AM1070" s="57">
        <v>26.26278</v>
      </c>
      <c r="AN1070" s="16">
        <f t="shared" si="7"/>
        <v>0.02067205656</v>
      </c>
      <c r="AR1070" s="89">
        <v>43826.0</v>
      </c>
      <c r="AS1070" s="57">
        <v>5.479138</v>
      </c>
      <c r="AT1070" s="16">
        <f t="shared" si="8"/>
        <v>0.004999927548</v>
      </c>
      <c r="AX1070" s="89">
        <v>43826.0</v>
      </c>
      <c r="AY1070" s="57">
        <v>0.462313</v>
      </c>
      <c r="AZ1070" s="16">
        <f t="shared" si="9"/>
        <v>-0.006573236035</v>
      </c>
      <c r="BD1070" s="89">
        <v>43826.0</v>
      </c>
      <c r="BE1070" s="57">
        <v>1.321601</v>
      </c>
      <c r="BF1070" s="16">
        <f t="shared" si="10"/>
        <v>-0.01829260593</v>
      </c>
    </row>
    <row r="1071" ht="15.75" customHeight="1">
      <c r="B1071" s="89">
        <v>43829.0</v>
      </c>
      <c r="C1071" s="57">
        <v>12.81771</v>
      </c>
      <c r="D1071" s="16">
        <f t="shared" si="1"/>
        <v>-0.00313268248</v>
      </c>
      <c r="H1071" s="89">
        <v>43829.0</v>
      </c>
      <c r="I1071" s="57">
        <v>11.32588</v>
      </c>
      <c r="J1071" s="16">
        <f t="shared" si="2"/>
        <v>-0.001438874292</v>
      </c>
      <c r="N1071" s="89">
        <v>43829.0</v>
      </c>
      <c r="O1071" s="57">
        <v>38.5341</v>
      </c>
      <c r="P1071" s="16">
        <f t="shared" si="3"/>
        <v>0.01951719237</v>
      </c>
      <c r="T1071" s="89">
        <v>43829.0</v>
      </c>
      <c r="U1071" s="57">
        <v>4.718617</v>
      </c>
      <c r="V1071" s="16">
        <f t="shared" si="4"/>
        <v>0.003780596893</v>
      </c>
      <c r="Z1071" s="89">
        <v>43829.0</v>
      </c>
      <c r="AA1071" s="57">
        <v>4.875297</v>
      </c>
      <c r="AB1071" s="16">
        <f t="shared" si="5"/>
        <v>-0.02127645479</v>
      </c>
      <c r="AF1071" s="89">
        <v>43829.0</v>
      </c>
      <c r="AG1071" s="57">
        <v>18.35248</v>
      </c>
      <c r="AH1071" s="16">
        <f t="shared" si="6"/>
        <v>0.02877028394</v>
      </c>
      <c r="AL1071" s="89">
        <v>43829.0</v>
      </c>
      <c r="AM1071" s="57">
        <v>26.7282</v>
      </c>
      <c r="AN1071" s="16">
        <f t="shared" si="7"/>
        <v>0.0177216578</v>
      </c>
      <c r="AR1071" s="89">
        <v>43829.0</v>
      </c>
      <c r="AS1071" s="57">
        <v>5.597262</v>
      </c>
      <c r="AT1071" s="16">
        <f t="shared" si="8"/>
        <v>0.02155886565</v>
      </c>
      <c r="AX1071" s="89">
        <v>43829.0</v>
      </c>
      <c r="AY1071" s="57">
        <v>0.469452</v>
      </c>
      <c r="AZ1071" s="16">
        <f t="shared" si="9"/>
        <v>0.01544191922</v>
      </c>
      <c r="BD1071" s="89">
        <v>43829.0</v>
      </c>
      <c r="BE1071" s="57">
        <v>1.338019</v>
      </c>
      <c r="BF1071" s="16">
        <f t="shared" si="10"/>
        <v>0.01242281142</v>
      </c>
    </row>
    <row r="1072" ht="15.75" customHeight="1">
      <c r="B1072" s="89">
        <v>43830.0</v>
      </c>
      <c r="C1072" s="57">
        <v>12.74723</v>
      </c>
      <c r="D1072" s="16">
        <f t="shared" si="1"/>
        <v>-0.005498642113</v>
      </c>
      <c r="H1072" s="89">
        <v>43830.0</v>
      </c>
      <c r="I1072" s="57">
        <v>11.24428</v>
      </c>
      <c r="J1072" s="16">
        <f t="shared" si="2"/>
        <v>-0.007204738175</v>
      </c>
      <c r="N1072" s="89">
        <v>43830.0</v>
      </c>
      <c r="O1072" s="57">
        <v>37.6023</v>
      </c>
      <c r="P1072" s="16">
        <f t="shared" si="3"/>
        <v>-0.02418117979</v>
      </c>
      <c r="T1072" s="89">
        <v>43830.0</v>
      </c>
      <c r="U1072" s="57">
        <v>4.718617</v>
      </c>
      <c r="V1072" s="16">
        <f t="shared" si="4"/>
        <v>0</v>
      </c>
      <c r="Z1072" s="89">
        <v>43830.0</v>
      </c>
      <c r="AA1072" s="57">
        <v>4.901793</v>
      </c>
      <c r="AB1072" s="16">
        <f t="shared" si="5"/>
        <v>0.005434745822</v>
      </c>
      <c r="AF1072" s="89">
        <v>43830.0</v>
      </c>
      <c r="AG1072" s="57">
        <v>18.42327</v>
      </c>
      <c r="AH1072" s="16">
        <f t="shared" si="6"/>
        <v>0.003857244362</v>
      </c>
      <c r="AL1072" s="89">
        <v>43830.0</v>
      </c>
      <c r="AM1072" s="57">
        <v>26.09656</v>
      </c>
      <c r="AN1072" s="16">
        <f t="shared" si="7"/>
        <v>-0.02363196923</v>
      </c>
      <c r="AR1072" s="89">
        <v>43830.0</v>
      </c>
      <c r="AS1072" s="57">
        <v>5.55183</v>
      </c>
      <c r="AT1072" s="16">
        <f t="shared" si="8"/>
        <v>-0.008116825691</v>
      </c>
      <c r="AX1072" s="89">
        <v>43830.0</v>
      </c>
      <c r="AY1072" s="57">
        <v>0.466732</v>
      </c>
      <c r="AZ1072" s="16">
        <f t="shared" si="9"/>
        <v>-0.005793989588</v>
      </c>
      <c r="BD1072" s="89">
        <v>43830.0</v>
      </c>
      <c r="BE1072" s="57">
        <v>1.362644</v>
      </c>
      <c r="BF1072" s="16">
        <f t="shared" si="10"/>
        <v>0.01840407348</v>
      </c>
    </row>
    <row r="1073" ht="15.75" customHeight="1">
      <c r="B1073" s="89">
        <v>43832.0</v>
      </c>
      <c r="C1073" s="57">
        <v>12.88819</v>
      </c>
      <c r="D1073" s="16">
        <f t="shared" si="1"/>
        <v>0.0110580887</v>
      </c>
      <c r="H1073" s="89">
        <v>43832.0</v>
      </c>
      <c r="I1073" s="57">
        <v>11.45644</v>
      </c>
      <c r="J1073" s="16">
        <f t="shared" si="2"/>
        <v>0.01886826013</v>
      </c>
      <c r="N1073" s="89">
        <v>43832.0</v>
      </c>
      <c r="O1073" s="57">
        <v>37.44699</v>
      </c>
      <c r="P1073" s="16">
        <f t="shared" si="3"/>
        <v>-0.004130332453</v>
      </c>
      <c r="T1073" s="89">
        <v>43832.0</v>
      </c>
      <c r="U1073" s="57">
        <v>4.736391</v>
      </c>
      <c r="V1073" s="16">
        <f t="shared" si="4"/>
        <v>0.003766781665</v>
      </c>
      <c r="Z1073" s="89">
        <v>43832.0</v>
      </c>
      <c r="AA1073" s="57">
        <v>5.007778</v>
      </c>
      <c r="AB1073" s="16">
        <f t="shared" si="5"/>
        <v>0.02162168007</v>
      </c>
      <c r="AF1073" s="89">
        <v>43832.0</v>
      </c>
      <c r="AG1073" s="57">
        <v>18.67104</v>
      </c>
      <c r="AH1073" s="16">
        <f t="shared" si="6"/>
        <v>0.01344875258</v>
      </c>
      <c r="AL1073" s="89">
        <v>43832.0</v>
      </c>
      <c r="AM1073" s="57">
        <v>26.76144</v>
      </c>
      <c r="AN1073" s="16">
        <f t="shared" si="7"/>
        <v>0.02547768748</v>
      </c>
      <c r="AR1073" s="89">
        <v>43832.0</v>
      </c>
      <c r="AS1073" s="57">
        <v>5.533657</v>
      </c>
      <c r="AT1073" s="16">
        <f t="shared" si="8"/>
        <v>-0.003273335099</v>
      </c>
      <c r="AX1073" s="89">
        <v>43832.0</v>
      </c>
      <c r="AY1073" s="57">
        <v>0.466053</v>
      </c>
      <c r="AZ1073" s="16">
        <f t="shared" si="9"/>
        <v>-0.001454796329</v>
      </c>
      <c r="BD1073" s="89">
        <v>43832.0</v>
      </c>
      <c r="BE1073" s="57">
        <v>1.420106</v>
      </c>
      <c r="BF1073" s="16">
        <f t="shared" si="10"/>
        <v>0.04216948814</v>
      </c>
    </row>
    <row r="1074" ht="15.75" customHeight="1">
      <c r="B1074" s="89">
        <v>43833.0</v>
      </c>
      <c r="C1074" s="57">
        <v>12.65661</v>
      </c>
      <c r="D1074" s="16">
        <f t="shared" si="1"/>
        <v>-0.01796838811</v>
      </c>
      <c r="H1074" s="89">
        <v>43833.0</v>
      </c>
      <c r="I1074" s="57">
        <v>11.30956</v>
      </c>
      <c r="J1074" s="16">
        <f t="shared" si="2"/>
        <v>-0.01282073663</v>
      </c>
      <c r="N1074" s="89">
        <v>43833.0</v>
      </c>
      <c r="O1074" s="57">
        <v>36.49577</v>
      </c>
      <c r="P1074" s="16">
        <f t="shared" si="3"/>
        <v>-0.02540177462</v>
      </c>
      <c r="T1074" s="89">
        <v>43833.0</v>
      </c>
      <c r="U1074" s="57">
        <v>4.683072</v>
      </c>
      <c r="V1074" s="16">
        <f t="shared" si="4"/>
        <v>-0.0112573054</v>
      </c>
      <c r="Z1074" s="89">
        <v>43833.0</v>
      </c>
      <c r="AA1074" s="57">
        <v>4.842176</v>
      </c>
      <c r="AB1074" s="16">
        <f t="shared" si="5"/>
        <v>-0.03306895793</v>
      </c>
      <c r="AF1074" s="89">
        <v>43833.0</v>
      </c>
      <c r="AG1074" s="57">
        <v>18.77722</v>
      </c>
      <c r="AH1074" s="16">
        <f t="shared" si="6"/>
        <v>0.005686881931</v>
      </c>
      <c r="AL1074" s="89">
        <v>43833.0</v>
      </c>
      <c r="AM1074" s="57">
        <v>27.02739</v>
      </c>
      <c r="AN1074" s="16">
        <f t="shared" si="7"/>
        <v>0.009937806037</v>
      </c>
      <c r="AR1074" s="89">
        <v>43833.0</v>
      </c>
      <c r="AS1074" s="57">
        <v>5.361014</v>
      </c>
      <c r="AT1074" s="16">
        <f t="shared" si="8"/>
        <v>-0.03119871723</v>
      </c>
      <c r="AX1074" s="89">
        <v>43833.0</v>
      </c>
      <c r="AY1074" s="57">
        <v>0.453134</v>
      </c>
      <c r="AZ1074" s="16">
        <f t="shared" si="9"/>
        <v>-0.02772002326</v>
      </c>
      <c r="BD1074" s="89">
        <v>43833.0</v>
      </c>
      <c r="BE1074" s="57">
        <v>1.38727</v>
      </c>
      <c r="BF1074" s="16">
        <f t="shared" si="10"/>
        <v>-0.02312221764</v>
      </c>
    </row>
    <row r="1075" ht="15.75" customHeight="1">
      <c r="B1075" s="89">
        <v>43836.0</v>
      </c>
      <c r="C1075" s="57">
        <v>12.45523</v>
      </c>
      <c r="D1075" s="16">
        <f t="shared" si="1"/>
        <v>-0.01591105359</v>
      </c>
      <c r="H1075" s="89">
        <v>43836.0</v>
      </c>
      <c r="I1075" s="57">
        <v>11.17085</v>
      </c>
      <c r="J1075" s="16">
        <f t="shared" si="2"/>
        <v>-0.01226484496</v>
      </c>
      <c r="N1075" s="89">
        <v>43836.0</v>
      </c>
      <c r="O1075" s="57">
        <v>36.01046</v>
      </c>
      <c r="P1075" s="16">
        <f t="shared" si="3"/>
        <v>-0.01329770546</v>
      </c>
      <c r="T1075" s="89">
        <v>43836.0</v>
      </c>
      <c r="U1075" s="57">
        <v>4.549778</v>
      </c>
      <c r="V1075" s="16">
        <f t="shared" si="4"/>
        <v>-0.02846294057</v>
      </c>
      <c r="Z1075" s="89">
        <v>43836.0</v>
      </c>
      <c r="AA1075" s="57">
        <v>4.722944</v>
      </c>
      <c r="AB1075" s="16">
        <f t="shared" si="5"/>
        <v>-0.02462364028</v>
      </c>
      <c r="AF1075" s="89">
        <v>43836.0</v>
      </c>
      <c r="AG1075" s="57">
        <v>18.9365</v>
      </c>
      <c r="AH1075" s="16">
        <f t="shared" si="6"/>
        <v>0.008482618833</v>
      </c>
      <c r="AL1075" s="89">
        <v>43836.0</v>
      </c>
      <c r="AM1075" s="57">
        <v>26.87779</v>
      </c>
      <c r="AN1075" s="16">
        <f t="shared" si="7"/>
        <v>-0.005535125663</v>
      </c>
      <c r="AR1075" s="89">
        <v>43836.0</v>
      </c>
      <c r="AS1075" s="57">
        <v>5.261063</v>
      </c>
      <c r="AT1075" s="16">
        <f t="shared" si="8"/>
        <v>-0.01864404756</v>
      </c>
      <c r="AX1075" s="89">
        <v>43836.0</v>
      </c>
      <c r="AY1075" s="57">
        <v>0.444637</v>
      </c>
      <c r="AZ1075" s="16">
        <f t="shared" si="9"/>
        <v>-0.01875162755</v>
      </c>
      <c r="BD1075" s="89">
        <v>43836.0</v>
      </c>
      <c r="BE1075" s="57">
        <v>1.288766</v>
      </c>
      <c r="BF1075" s="16">
        <f t="shared" si="10"/>
        <v>-0.07100564418</v>
      </c>
    </row>
    <row r="1076" ht="15.75" customHeight="1">
      <c r="B1076" s="89">
        <v>43837.0</v>
      </c>
      <c r="C1076" s="57">
        <v>12.37468</v>
      </c>
      <c r="D1076" s="16">
        <f t="shared" si="1"/>
        <v>-0.00646716279</v>
      </c>
      <c r="H1076" s="89">
        <v>43837.0</v>
      </c>
      <c r="I1076" s="57">
        <v>11.3422</v>
      </c>
      <c r="J1076" s="16">
        <f t="shared" si="2"/>
        <v>0.01533902971</v>
      </c>
      <c r="N1076" s="89">
        <v>43837.0</v>
      </c>
      <c r="O1076" s="57">
        <v>37.0005</v>
      </c>
      <c r="P1076" s="16">
        <f t="shared" si="3"/>
        <v>0.02749312283</v>
      </c>
      <c r="T1076" s="89">
        <v>43837.0</v>
      </c>
      <c r="U1076" s="57">
        <v>4.549778</v>
      </c>
      <c r="V1076" s="16">
        <f t="shared" si="4"/>
        <v>0</v>
      </c>
      <c r="Z1076" s="89">
        <v>43837.0</v>
      </c>
      <c r="AA1076" s="57">
        <v>4.815681</v>
      </c>
      <c r="AB1076" s="16">
        <f t="shared" si="5"/>
        <v>0.01963542231</v>
      </c>
      <c r="AF1076" s="89">
        <v>43837.0</v>
      </c>
      <c r="AG1076" s="57">
        <v>18.65334</v>
      </c>
      <c r="AH1076" s="16">
        <f t="shared" si="6"/>
        <v>-0.01495313284</v>
      </c>
      <c r="AL1076" s="89">
        <v>43837.0</v>
      </c>
      <c r="AM1076" s="57">
        <v>27.04401</v>
      </c>
      <c r="AN1076" s="16">
        <f t="shared" si="7"/>
        <v>0.006184288217</v>
      </c>
      <c r="AR1076" s="89">
        <v>43837.0</v>
      </c>
      <c r="AS1076" s="57">
        <v>5.288322</v>
      </c>
      <c r="AT1076" s="16">
        <f t="shared" si="8"/>
        <v>0.005181272302</v>
      </c>
      <c r="AX1076" s="89">
        <v>43837.0</v>
      </c>
      <c r="AY1076" s="57">
        <v>0.453134</v>
      </c>
      <c r="AZ1076" s="16">
        <f t="shared" si="9"/>
        <v>0.01910997061</v>
      </c>
      <c r="BD1076" s="89">
        <v>43837.0</v>
      </c>
      <c r="BE1076" s="57">
        <v>1.321601</v>
      </c>
      <c r="BF1076" s="16">
        <f t="shared" si="10"/>
        <v>0.02547786022</v>
      </c>
    </row>
    <row r="1077" ht="15.75" customHeight="1">
      <c r="B1077" s="89">
        <v>43838.0</v>
      </c>
      <c r="C1077" s="57">
        <v>12.12296</v>
      </c>
      <c r="D1077" s="16">
        <f t="shared" si="1"/>
        <v>-0.0203415361</v>
      </c>
      <c r="H1077" s="89">
        <v>43838.0</v>
      </c>
      <c r="I1077" s="57">
        <v>11.3014</v>
      </c>
      <c r="J1077" s="16">
        <f t="shared" si="2"/>
        <v>-0.003597185731</v>
      </c>
      <c r="N1077" s="89">
        <v>43838.0</v>
      </c>
      <c r="O1077" s="57">
        <v>36.72873</v>
      </c>
      <c r="P1077" s="16">
        <f t="shared" si="3"/>
        <v>-0.007345035878</v>
      </c>
      <c r="T1077" s="89">
        <v>43838.0</v>
      </c>
      <c r="U1077" s="57">
        <v>4.523119</v>
      </c>
      <c r="V1077" s="16">
        <f t="shared" si="4"/>
        <v>-0.005859406767</v>
      </c>
      <c r="Z1077" s="89">
        <v>43838.0</v>
      </c>
      <c r="AA1077" s="57">
        <v>4.842176</v>
      </c>
      <c r="AB1077" s="16">
        <f t="shared" si="5"/>
        <v>0.005501817915</v>
      </c>
      <c r="AF1077" s="89">
        <v>43838.0</v>
      </c>
      <c r="AG1077" s="57">
        <v>18.44097</v>
      </c>
      <c r="AH1077" s="16">
        <f t="shared" si="6"/>
        <v>-0.01138509243</v>
      </c>
      <c r="AL1077" s="89">
        <v>43838.0</v>
      </c>
      <c r="AM1077" s="57">
        <v>26.59522</v>
      </c>
      <c r="AN1077" s="16">
        <f t="shared" si="7"/>
        <v>-0.01659480232</v>
      </c>
      <c r="AR1077" s="89">
        <v>43838.0</v>
      </c>
      <c r="AS1077" s="57">
        <v>5.24289</v>
      </c>
      <c r="AT1077" s="16">
        <f t="shared" si="8"/>
        <v>-0.008591004859</v>
      </c>
      <c r="AX1077" s="89">
        <v>43838.0</v>
      </c>
      <c r="AY1077" s="57">
        <v>0.449055</v>
      </c>
      <c r="AZ1077" s="16">
        <f t="shared" si="9"/>
        <v>-0.009001752241</v>
      </c>
      <c r="BD1077" s="89">
        <v>43838.0</v>
      </c>
      <c r="BE1077" s="57">
        <v>1.296975</v>
      </c>
      <c r="BF1077" s="16">
        <f t="shared" si="10"/>
        <v>-0.01863346048</v>
      </c>
    </row>
    <row r="1078" ht="15.75" customHeight="1">
      <c r="B1078" s="89">
        <v>43839.0</v>
      </c>
      <c r="C1078" s="57">
        <v>12.5962</v>
      </c>
      <c r="D1078" s="16">
        <f t="shared" si="1"/>
        <v>0.03903667091</v>
      </c>
      <c r="H1078" s="89">
        <v>43839.0</v>
      </c>
      <c r="I1078" s="57">
        <v>11.99499</v>
      </c>
      <c r="J1078" s="16">
        <f t="shared" si="2"/>
        <v>0.0613720424</v>
      </c>
      <c r="N1078" s="89">
        <v>43839.0</v>
      </c>
      <c r="O1078" s="57">
        <v>37.87407</v>
      </c>
      <c r="P1078" s="16">
        <f t="shared" si="3"/>
        <v>0.03118376268</v>
      </c>
      <c r="T1078" s="89">
        <v>43839.0</v>
      </c>
      <c r="U1078" s="57">
        <v>4.683072</v>
      </c>
      <c r="V1078" s="16">
        <f t="shared" si="4"/>
        <v>0.03536342953</v>
      </c>
      <c r="Z1078" s="89">
        <v>43839.0</v>
      </c>
      <c r="AA1078" s="57">
        <v>5.054146</v>
      </c>
      <c r="AB1078" s="16">
        <f t="shared" si="5"/>
        <v>0.04377577354</v>
      </c>
      <c r="AF1078" s="89">
        <v>43839.0</v>
      </c>
      <c r="AG1078" s="57">
        <v>18.98959</v>
      </c>
      <c r="AH1078" s="16">
        <f t="shared" si="6"/>
        <v>0.02975006195</v>
      </c>
      <c r="AL1078" s="89">
        <v>43839.0</v>
      </c>
      <c r="AM1078" s="57">
        <v>26.8113</v>
      </c>
      <c r="AN1078" s="16">
        <f t="shared" si="7"/>
        <v>0.008124768285</v>
      </c>
      <c r="AR1078" s="89">
        <v>43839.0</v>
      </c>
      <c r="AS1078" s="57">
        <v>5.470051</v>
      </c>
      <c r="AT1078" s="16">
        <f t="shared" si="8"/>
        <v>0.04332743964</v>
      </c>
      <c r="AX1078" s="89">
        <v>43839.0</v>
      </c>
      <c r="AY1078" s="57">
        <v>0.461633</v>
      </c>
      <c r="AZ1078" s="16">
        <f t="shared" si="9"/>
        <v>0.02800993197</v>
      </c>
      <c r="BD1078" s="89">
        <v>43839.0</v>
      </c>
      <c r="BE1078" s="57">
        <v>1.362644</v>
      </c>
      <c r="BF1078" s="16">
        <f t="shared" si="10"/>
        <v>0.05063243316</v>
      </c>
    </row>
    <row r="1079" ht="15.75" customHeight="1">
      <c r="B1079" s="89">
        <v>43840.0</v>
      </c>
      <c r="C1079" s="57">
        <v>12.61633</v>
      </c>
      <c r="D1079" s="16">
        <f t="shared" si="1"/>
        <v>0.001598101015</v>
      </c>
      <c r="H1079" s="89">
        <v>43840.0</v>
      </c>
      <c r="I1079" s="57">
        <v>11.77468</v>
      </c>
      <c r="J1079" s="16">
        <f t="shared" si="2"/>
        <v>-0.01836683482</v>
      </c>
      <c r="N1079" s="89">
        <v>43840.0</v>
      </c>
      <c r="O1079" s="57">
        <v>38.82529</v>
      </c>
      <c r="P1079" s="16">
        <f t="shared" si="3"/>
        <v>0.02511533617</v>
      </c>
      <c r="T1079" s="89">
        <v>43840.0</v>
      </c>
      <c r="U1079" s="57">
        <v>4.718617</v>
      </c>
      <c r="V1079" s="16">
        <f t="shared" si="4"/>
        <v>0.007590103248</v>
      </c>
      <c r="Z1079" s="89">
        <v>43840.0</v>
      </c>
      <c r="AA1079" s="57">
        <v>5.219747</v>
      </c>
      <c r="AB1079" s="16">
        <f t="shared" si="5"/>
        <v>0.03276537718</v>
      </c>
      <c r="AF1079" s="89">
        <v>43840.0</v>
      </c>
      <c r="AG1079" s="57">
        <v>18.9719</v>
      </c>
      <c r="AH1079" s="16">
        <f t="shared" si="6"/>
        <v>-0.0009315630301</v>
      </c>
      <c r="AL1079" s="89">
        <v>43840.0</v>
      </c>
      <c r="AM1079" s="57">
        <v>26.52873</v>
      </c>
      <c r="AN1079" s="16">
        <f t="shared" si="7"/>
        <v>-0.01053921294</v>
      </c>
      <c r="AR1079" s="89">
        <v>43840.0</v>
      </c>
      <c r="AS1079" s="57">
        <v>5.597262</v>
      </c>
      <c r="AT1079" s="16">
        <f t="shared" si="8"/>
        <v>0.02325590749</v>
      </c>
      <c r="AX1079" s="89">
        <v>43840.0</v>
      </c>
      <c r="AY1079" s="57">
        <v>0.474891</v>
      </c>
      <c r="AZ1079" s="16">
        <f t="shared" si="9"/>
        <v>0.0287197839</v>
      </c>
      <c r="BD1079" s="89">
        <v>43840.0</v>
      </c>
      <c r="BE1079" s="57">
        <v>1.379062</v>
      </c>
      <c r="BF1079" s="16">
        <f t="shared" si="10"/>
        <v>0.01204863486</v>
      </c>
    </row>
    <row r="1080" ht="15.75" customHeight="1">
      <c r="B1080" s="89">
        <v>43843.0</v>
      </c>
      <c r="C1080" s="57">
        <v>12.65661</v>
      </c>
      <c r="D1080" s="16">
        <f t="shared" si="1"/>
        <v>0.003192687572</v>
      </c>
      <c r="H1080" s="89">
        <v>43843.0</v>
      </c>
      <c r="I1080" s="57">
        <v>11.81547</v>
      </c>
      <c r="J1080" s="16">
        <f t="shared" si="2"/>
        <v>0.00346421304</v>
      </c>
      <c r="N1080" s="89">
        <v>43843.0</v>
      </c>
      <c r="O1080" s="57">
        <v>39.77651</v>
      </c>
      <c r="P1080" s="16">
        <f t="shared" si="3"/>
        <v>0.02450001017</v>
      </c>
      <c r="T1080" s="89">
        <v>43843.0</v>
      </c>
      <c r="U1080" s="57">
        <v>4.798594</v>
      </c>
      <c r="V1080" s="16">
        <f t="shared" si="4"/>
        <v>0.01694924593</v>
      </c>
      <c r="Z1080" s="89">
        <v>43843.0</v>
      </c>
      <c r="AA1080" s="57">
        <v>5.279363</v>
      </c>
      <c r="AB1080" s="16">
        <f t="shared" si="5"/>
        <v>0.01142124321</v>
      </c>
      <c r="AF1080" s="89">
        <v>43843.0</v>
      </c>
      <c r="AG1080" s="57">
        <v>19.32585</v>
      </c>
      <c r="AH1080" s="16">
        <f t="shared" si="6"/>
        <v>0.01865653941</v>
      </c>
      <c r="AL1080" s="89">
        <v>43843.0</v>
      </c>
      <c r="AM1080" s="57">
        <v>26.66171</v>
      </c>
      <c r="AN1080" s="16">
        <f t="shared" si="7"/>
        <v>0.005012678707</v>
      </c>
      <c r="AR1080" s="89">
        <v>43843.0</v>
      </c>
      <c r="AS1080" s="57">
        <v>5.579089</v>
      </c>
      <c r="AT1080" s="16">
        <f t="shared" si="8"/>
        <v>-0.003246766008</v>
      </c>
      <c r="AX1080" s="89">
        <v>43843.0</v>
      </c>
      <c r="AY1080" s="57">
        <v>0.47795</v>
      </c>
      <c r="AZ1080" s="16">
        <f t="shared" si="9"/>
        <v>0.00644147815</v>
      </c>
      <c r="BD1080" s="89">
        <v>43843.0</v>
      </c>
      <c r="BE1080" s="57">
        <v>1.411897</v>
      </c>
      <c r="BF1080" s="16">
        <f t="shared" si="10"/>
        <v>0.02380966193</v>
      </c>
    </row>
    <row r="1081" ht="15.75" customHeight="1">
      <c r="B1081" s="89">
        <v>43844.0</v>
      </c>
      <c r="C1081" s="57">
        <v>12.48544</v>
      </c>
      <c r="D1081" s="16">
        <f t="shared" si="1"/>
        <v>-0.01352415852</v>
      </c>
      <c r="H1081" s="89">
        <v>43844.0</v>
      </c>
      <c r="I1081" s="57">
        <v>11.98683</v>
      </c>
      <c r="J1081" s="16">
        <f t="shared" si="2"/>
        <v>0.01450302019</v>
      </c>
      <c r="N1081" s="89">
        <v>43844.0</v>
      </c>
      <c r="O1081" s="57">
        <v>40.30065</v>
      </c>
      <c r="P1081" s="16">
        <f t="shared" si="3"/>
        <v>0.01317712389</v>
      </c>
      <c r="T1081" s="89">
        <v>43844.0</v>
      </c>
      <c r="U1081" s="57">
        <v>4.816367</v>
      </c>
      <c r="V1081" s="16">
        <f t="shared" si="4"/>
        <v>0.003703793236</v>
      </c>
      <c r="Z1081" s="89">
        <v>43844.0</v>
      </c>
      <c r="AA1081" s="57">
        <v>5.272739</v>
      </c>
      <c r="AB1081" s="16">
        <f t="shared" si="5"/>
        <v>-0.001254696826</v>
      </c>
      <c r="AF1081" s="89">
        <v>43844.0</v>
      </c>
      <c r="AG1081" s="57">
        <v>19.37894</v>
      </c>
      <c r="AH1081" s="16">
        <f t="shared" si="6"/>
        <v>0.002747097799</v>
      </c>
      <c r="AL1081" s="89">
        <v>43844.0</v>
      </c>
      <c r="AM1081" s="57">
        <v>28.37377</v>
      </c>
      <c r="AN1081" s="16">
        <f t="shared" si="7"/>
        <v>0.06421418581</v>
      </c>
      <c r="AR1081" s="89">
        <v>43844.0</v>
      </c>
      <c r="AS1081" s="57">
        <v>5.579089</v>
      </c>
      <c r="AT1081" s="16">
        <f t="shared" si="8"/>
        <v>0</v>
      </c>
      <c r="AX1081" s="89">
        <v>43844.0</v>
      </c>
      <c r="AY1081" s="57">
        <v>0.471152</v>
      </c>
      <c r="AZ1081" s="16">
        <f t="shared" si="9"/>
        <v>-0.01422324511</v>
      </c>
      <c r="BD1081" s="89">
        <v>43844.0</v>
      </c>
      <c r="BE1081" s="57">
        <v>1.403688</v>
      </c>
      <c r="BF1081" s="16">
        <f t="shared" si="10"/>
        <v>-0.005814163498</v>
      </c>
    </row>
    <row r="1082" ht="15.75" customHeight="1">
      <c r="B1082" s="89">
        <v>43845.0</v>
      </c>
      <c r="C1082" s="57">
        <v>12.43509</v>
      </c>
      <c r="D1082" s="16">
        <f t="shared" si="1"/>
        <v>-0.004032697286</v>
      </c>
      <c r="H1082" s="89">
        <v>43845.0</v>
      </c>
      <c r="I1082" s="57">
        <v>11.83995</v>
      </c>
      <c r="J1082" s="16">
        <f t="shared" si="2"/>
        <v>-0.01225344816</v>
      </c>
      <c r="N1082" s="89">
        <v>43845.0</v>
      </c>
      <c r="O1082" s="57">
        <v>40.57243</v>
      </c>
      <c r="P1082" s="16">
        <f t="shared" si="3"/>
        <v>0.006743811824</v>
      </c>
      <c r="T1082" s="89">
        <v>43845.0</v>
      </c>
      <c r="U1082" s="57">
        <v>4.80748</v>
      </c>
      <c r="V1082" s="16">
        <f t="shared" si="4"/>
        <v>-0.001845166699</v>
      </c>
      <c r="Z1082" s="89">
        <v>43845.0</v>
      </c>
      <c r="AA1082" s="57">
        <v>5.232995</v>
      </c>
      <c r="AB1082" s="16">
        <f t="shared" si="5"/>
        <v>-0.007537638408</v>
      </c>
      <c r="AF1082" s="89">
        <v>43845.0</v>
      </c>
      <c r="AG1082" s="57">
        <v>19.18427</v>
      </c>
      <c r="AH1082" s="16">
        <f t="shared" si="6"/>
        <v>-0.01004544108</v>
      </c>
      <c r="AL1082" s="89">
        <v>43845.0</v>
      </c>
      <c r="AM1082" s="57">
        <v>28.2408</v>
      </c>
      <c r="AN1082" s="16">
        <f t="shared" si="7"/>
        <v>-0.004686370546</v>
      </c>
      <c r="AR1082" s="89">
        <v>43845.0</v>
      </c>
      <c r="AS1082" s="57">
        <v>5.751732</v>
      </c>
      <c r="AT1082" s="16">
        <f t="shared" si="8"/>
        <v>0.03094465781</v>
      </c>
      <c r="AX1082" s="89">
        <v>43845.0</v>
      </c>
      <c r="AY1082" s="57">
        <v>0.473531</v>
      </c>
      <c r="AZ1082" s="16">
        <f t="shared" si="9"/>
        <v>0.005049325908</v>
      </c>
      <c r="BD1082" s="89">
        <v>43845.0</v>
      </c>
      <c r="BE1082" s="57">
        <v>1.403688</v>
      </c>
      <c r="BF1082" s="16">
        <f t="shared" si="10"/>
        <v>0</v>
      </c>
    </row>
    <row r="1083" ht="15.75" customHeight="1">
      <c r="B1083" s="89">
        <v>43846.0</v>
      </c>
      <c r="C1083" s="57">
        <v>12.32434</v>
      </c>
      <c r="D1083" s="16">
        <f t="shared" si="1"/>
        <v>-0.008906248367</v>
      </c>
      <c r="H1083" s="89">
        <v>43846.0</v>
      </c>
      <c r="I1083" s="57">
        <v>11.83179</v>
      </c>
      <c r="J1083" s="16">
        <f t="shared" si="2"/>
        <v>-0.0006891920996</v>
      </c>
      <c r="N1083" s="89">
        <v>43846.0</v>
      </c>
      <c r="O1083" s="57">
        <v>42.10603</v>
      </c>
      <c r="P1083" s="16">
        <f t="shared" si="3"/>
        <v>0.037799067</v>
      </c>
      <c r="T1083" s="89">
        <v>43846.0</v>
      </c>
      <c r="U1083" s="57">
        <v>4.798594</v>
      </c>
      <c r="V1083" s="16">
        <f t="shared" si="4"/>
        <v>-0.001848369624</v>
      </c>
      <c r="Z1083" s="89">
        <v>43846.0</v>
      </c>
      <c r="AA1083" s="57">
        <v>5.12701</v>
      </c>
      <c r="AB1083" s="16">
        <f t="shared" si="5"/>
        <v>-0.02025322019</v>
      </c>
      <c r="AF1083" s="89">
        <v>43846.0</v>
      </c>
      <c r="AG1083" s="57">
        <v>19.29045</v>
      </c>
      <c r="AH1083" s="16">
        <f t="shared" si="6"/>
        <v>0.005534742787</v>
      </c>
      <c r="AL1083" s="89">
        <v>43846.0</v>
      </c>
      <c r="AM1083" s="57">
        <v>27.89174</v>
      </c>
      <c r="AN1083" s="16">
        <f t="shared" si="7"/>
        <v>-0.01236013144</v>
      </c>
      <c r="AR1083" s="89">
        <v>43846.0</v>
      </c>
      <c r="AS1083" s="57">
        <v>5.751732</v>
      </c>
      <c r="AT1083" s="16">
        <f t="shared" si="8"/>
        <v>0</v>
      </c>
      <c r="AX1083" s="89">
        <v>43846.0</v>
      </c>
      <c r="AY1083" s="57">
        <v>0.465712</v>
      </c>
      <c r="AZ1083" s="16">
        <f t="shared" si="9"/>
        <v>-0.01651211853</v>
      </c>
      <c r="BD1083" s="89">
        <v>43846.0</v>
      </c>
      <c r="BE1083" s="57">
        <v>1.411897</v>
      </c>
      <c r="BF1083" s="16">
        <f t="shared" si="10"/>
        <v>0.005848165689</v>
      </c>
    </row>
    <row r="1084" ht="15.75" customHeight="1">
      <c r="B1084" s="89">
        <v>43847.0</v>
      </c>
      <c r="C1084" s="57">
        <v>12.19344</v>
      </c>
      <c r="D1084" s="16">
        <f t="shared" si="1"/>
        <v>-0.01062125842</v>
      </c>
      <c r="H1084" s="89">
        <v>43847.0</v>
      </c>
      <c r="I1084" s="57">
        <v>11.70124</v>
      </c>
      <c r="J1084" s="16">
        <f t="shared" si="2"/>
        <v>-0.01103383343</v>
      </c>
      <c r="N1084" s="89">
        <v>43847.0</v>
      </c>
      <c r="O1084" s="57">
        <v>42.72723</v>
      </c>
      <c r="P1084" s="16">
        <f t="shared" si="3"/>
        <v>0.01475323131</v>
      </c>
      <c r="T1084" s="89">
        <v>43847.0</v>
      </c>
      <c r="U1084" s="57">
        <v>4.780822</v>
      </c>
      <c r="V1084" s="16">
        <f t="shared" si="4"/>
        <v>-0.003703584842</v>
      </c>
      <c r="Z1084" s="89">
        <v>43847.0</v>
      </c>
      <c r="AA1084" s="57">
        <v>5.107138</v>
      </c>
      <c r="AB1084" s="16">
        <f t="shared" si="5"/>
        <v>-0.003875943289</v>
      </c>
      <c r="AF1084" s="89">
        <v>43847.0</v>
      </c>
      <c r="AG1084" s="57">
        <v>19.50283</v>
      </c>
      <c r="AH1084" s="16">
        <f t="shared" si="6"/>
        <v>0.01100959283</v>
      </c>
      <c r="AL1084" s="89">
        <v>43847.0</v>
      </c>
      <c r="AM1084" s="57">
        <v>27.59254</v>
      </c>
      <c r="AN1084" s="16">
        <f t="shared" si="7"/>
        <v>-0.0107271902</v>
      </c>
      <c r="AR1084" s="89">
        <v>43847.0</v>
      </c>
      <c r="AS1084" s="57">
        <v>5.888029</v>
      </c>
      <c r="AT1084" s="16">
        <f t="shared" si="8"/>
        <v>0.02369668823</v>
      </c>
      <c r="AX1084" s="89">
        <v>43847.0</v>
      </c>
      <c r="AY1084" s="57">
        <v>0.465372</v>
      </c>
      <c r="AZ1084" s="16">
        <f t="shared" si="9"/>
        <v>-0.0007300649328</v>
      </c>
      <c r="BD1084" s="89">
        <v>43847.0</v>
      </c>
      <c r="BE1084" s="57">
        <v>1.45294</v>
      </c>
      <c r="BF1084" s="16">
        <f t="shared" si="10"/>
        <v>0.02906940095</v>
      </c>
    </row>
    <row r="1085" ht="15.75" customHeight="1">
      <c r="B1085" s="89">
        <v>43850.0</v>
      </c>
      <c r="C1085" s="57">
        <v>12.27399</v>
      </c>
      <c r="D1085" s="16">
        <f t="shared" si="1"/>
        <v>0.006606011101</v>
      </c>
      <c r="H1085" s="89">
        <v>43850.0</v>
      </c>
      <c r="I1085" s="57">
        <v>11.83179</v>
      </c>
      <c r="J1085" s="16">
        <f t="shared" si="2"/>
        <v>0.01115693721</v>
      </c>
      <c r="N1085" s="89">
        <v>43850.0</v>
      </c>
      <c r="O1085" s="57">
        <v>42.30016</v>
      </c>
      <c r="P1085" s="16">
        <f t="shared" si="3"/>
        <v>-0.009995265314</v>
      </c>
      <c r="T1085" s="89">
        <v>43850.0</v>
      </c>
      <c r="U1085" s="57">
        <v>4.798594</v>
      </c>
      <c r="V1085" s="16">
        <f t="shared" si="4"/>
        <v>0.003717352372</v>
      </c>
      <c r="Z1085" s="89">
        <v>43850.0</v>
      </c>
      <c r="AA1085" s="57">
        <v>5.12701</v>
      </c>
      <c r="AB1085" s="16">
        <f t="shared" si="5"/>
        <v>0.00389102468</v>
      </c>
      <c r="AF1085" s="89">
        <v>43850.0</v>
      </c>
      <c r="AG1085" s="57">
        <v>19.55592</v>
      </c>
      <c r="AH1085" s="16">
        <f t="shared" si="6"/>
        <v>0.002722169039</v>
      </c>
      <c r="AL1085" s="89">
        <v>43850.0</v>
      </c>
      <c r="AM1085" s="57">
        <v>27.57592</v>
      </c>
      <c r="AN1085" s="16">
        <f t="shared" si="7"/>
        <v>-0.0006023367185</v>
      </c>
      <c r="AR1085" s="89">
        <v>43850.0</v>
      </c>
      <c r="AS1085" s="57">
        <v>5.806251</v>
      </c>
      <c r="AT1085" s="16">
        <f t="shared" si="8"/>
        <v>-0.01388885822</v>
      </c>
      <c r="AX1085" s="89">
        <v>43850.0</v>
      </c>
      <c r="AY1085" s="57">
        <v>0.475231</v>
      </c>
      <c r="AZ1085" s="16">
        <f t="shared" si="9"/>
        <v>0.02118520238</v>
      </c>
      <c r="BD1085" s="89">
        <v>43850.0</v>
      </c>
      <c r="BE1085" s="57">
        <v>1.526818</v>
      </c>
      <c r="BF1085" s="16">
        <f t="shared" si="10"/>
        <v>0.05084724765</v>
      </c>
    </row>
    <row r="1086" ht="15.75" customHeight="1">
      <c r="B1086" s="89">
        <v>43851.0</v>
      </c>
      <c r="C1086" s="57">
        <v>12.23372</v>
      </c>
      <c r="D1086" s="16">
        <f t="shared" si="1"/>
        <v>-0.003280921689</v>
      </c>
      <c r="H1086" s="89">
        <v>43851.0</v>
      </c>
      <c r="I1086" s="57">
        <v>12.15819</v>
      </c>
      <c r="J1086" s="16">
        <f t="shared" si="2"/>
        <v>0.02758669652</v>
      </c>
      <c r="N1086" s="89">
        <v>43851.0</v>
      </c>
      <c r="O1086" s="57">
        <v>42.64958</v>
      </c>
      <c r="P1086" s="16">
        <f t="shared" si="3"/>
        <v>0.008260488849</v>
      </c>
      <c r="T1086" s="89">
        <v>43851.0</v>
      </c>
      <c r="U1086" s="57">
        <v>4.816367</v>
      </c>
      <c r="V1086" s="16">
        <f t="shared" si="4"/>
        <v>0.003703793236</v>
      </c>
      <c r="Z1086" s="89">
        <v>43851.0</v>
      </c>
      <c r="AA1086" s="57">
        <v>5.186626</v>
      </c>
      <c r="AB1086" s="16">
        <f t="shared" si="5"/>
        <v>0.01162782987</v>
      </c>
      <c r="AF1086" s="89">
        <v>43851.0</v>
      </c>
      <c r="AG1086" s="57">
        <v>19.60901</v>
      </c>
      <c r="AH1086" s="16">
        <f t="shared" si="6"/>
        <v>0.002714778952</v>
      </c>
      <c r="AL1086" s="89">
        <v>43851.0</v>
      </c>
      <c r="AM1086" s="57">
        <v>27.40969</v>
      </c>
      <c r="AN1086" s="16">
        <f t="shared" si="7"/>
        <v>-0.006028085373</v>
      </c>
      <c r="AR1086" s="89">
        <v>43851.0</v>
      </c>
      <c r="AS1086" s="57">
        <v>5.806251</v>
      </c>
      <c r="AT1086" s="16">
        <f t="shared" si="8"/>
        <v>0</v>
      </c>
      <c r="AX1086" s="89">
        <v>43851.0</v>
      </c>
      <c r="AY1086" s="57">
        <v>0.487808</v>
      </c>
      <c r="AZ1086" s="16">
        <f t="shared" si="9"/>
        <v>0.02646502438</v>
      </c>
      <c r="BD1086" s="89">
        <v>43851.0</v>
      </c>
      <c r="BE1086" s="57">
        <v>1.510401</v>
      </c>
      <c r="BF1086" s="16">
        <f t="shared" si="10"/>
        <v>-0.0107524276</v>
      </c>
    </row>
    <row r="1087" ht="15.75" customHeight="1">
      <c r="B1087" s="89">
        <v>43852.0</v>
      </c>
      <c r="C1087" s="57">
        <v>12.23372</v>
      </c>
      <c r="D1087" s="16">
        <f t="shared" si="1"/>
        <v>0</v>
      </c>
      <c r="H1087" s="89">
        <v>43852.0</v>
      </c>
      <c r="I1087" s="57">
        <v>12.01947</v>
      </c>
      <c r="J1087" s="16">
        <f t="shared" si="2"/>
        <v>-0.01140959304</v>
      </c>
      <c r="N1087" s="89">
        <v>43852.0</v>
      </c>
      <c r="O1087" s="57">
        <v>42.90194</v>
      </c>
      <c r="P1087" s="16">
        <f t="shared" si="3"/>
        <v>0.005917057096</v>
      </c>
      <c r="T1087" s="89">
        <v>43852.0</v>
      </c>
      <c r="U1087" s="57">
        <v>4.745277</v>
      </c>
      <c r="V1087" s="16">
        <f t="shared" si="4"/>
        <v>-0.01476008784</v>
      </c>
      <c r="Z1087" s="89">
        <v>43852.0</v>
      </c>
      <c r="AA1087" s="57">
        <v>5.146882</v>
      </c>
      <c r="AB1087" s="16">
        <f t="shared" si="5"/>
        <v>-0.007662785017</v>
      </c>
      <c r="AF1087" s="89">
        <v>43852.0</v>
      </c>
      <c r="AG1087" s="57">
        <v>19.57362</v>
      </c>
      <c r="AH1087" s="16">
        <f t="shared" si="6"/>
        <v>-0.001804782597</v>
      </c>
      <c r="AL1087" s="89">
        <v>43852.0</v>
      </c>
      <c r="AM1087" s="57">
        <v>27.49281</v>
      </c>
      <c r="AN1087" s="16">
        <f t="shared" si="7"/>
        <v>0.003032504198</v>
      </c>
      <c r="AR1087" s="89">
        <v>43852.0</v>
      </c>
      <c r="AS1087" s="57">
        <v>5.715386</v>
      </c>
      <c r="AT1087" s="16">
        <f t="shared" si="8"/>
        <v>-0.01564951291</v>
      </c>
      <c r="AX1087" s="89">
        <v>43852.0</v>
      </c>
      <c r="AY1087" s="57">
        <v>0.484409</v>
      </c>
      <c r="AZ1087" s="16">
        <f t="shared" si="9"/>
        <v>-0.006967905405</v>
      </c>
      <c r="BD1087" s="89">
        <v>43852.0</v>
      </c>
      <c r="BE1087" s="57">
        <v>1.469358</v>
      </c>
      <c r="BF1087" s="16">
        <f t="shared" si="10"/>
        <v>-0.02717357841</v>
      </c>
    </row>
    <row r="1088" ht="15.75" customHeight="1">
      <c r="B1088" s="89">
        <v>43853.0</v>
      </c>
      <c r="C1088" s="57">
        <v>12.15316</v>
      </c>
      <c r="D1088" s="16">
        <f t="shared" si="1"/>
        <v>-0.006585077965</v>
      </c>
      <c r="H1088" s="89">
        <v>43853.0</v>
      </c>
      <c r="I1088" s="57">
        <v>11.98683</v>
      </c>
      <c r="J1088" s="16">
        <f t="shared" si="2"/>
        <v>-0.002715593949</v>
      </c>
      <c r="N1088" s="89">
        <v>43853.0</v>
      </c>
      <c r="O1088" s="57">
        <v>43.38726</v>
      </c>
      <c r="P1088" s="16">
        <f t="shared" si="3"/>
        <v>0.01131230895</v>
      </c>
      <c r="T1088" s="89">
        <v>43853.0</v>
      </c>
      <c r="U1088" s="57">
        <v>4.656414</v>
      </c>
      <c r="V1088" s="16">
        <f t="shared" si="4"/>
        <v>-0.01872662017</v>
      </c>
      <c r="Z1088" s="89">
        <v>43853.0</v>
      </c>
      <c r="AA1088" s="57">
        <v>5.166755</v>
      </c>
      <c r="AB1088" s="16">
        <f t="shared" si="5"/>
        <v>0.003861172648</v>
      </c>
      <c r="AF1088" s="89">
        <v>43853.0</v>
      </c>
      <c r="AG1088" s="57">
        <v>19.32585</v>
      </c>
      <c r="AH1088" s="16">
        <f t="shared" si="6"/>
        <v>-0.01265836365</v>
      </c>
      <c r="AL1088" s="89">
        <v>43853.0</v>
      </c>
      <c r="AM1088" s="57">
        <v>27.42632</v>
      </c>
      <c r="AN1088" s="16">
        <f t="shared" si="7"/>
        <v>-0.002418450497</v>
      </c>
      <c r="AR1088" s="89">
        <v>43853.0</v>
      </c>
      <c r="AS1088" s="57">
        <v>5.778992</v>
      </c>
      <c r="AT1088" s="16">
        <f t="shared" si="8"/>
        <v>0.01112890713</v>
      </c>
      <c r="AX1088" s="89">
        <v>43853.0</v>
      </c>
      <c r="AY1088" s="57">
        <v>0.483049</v>
      </c>
      <c r="AZ1088" s="16">
        <f t="shared" si="9"/>
        <v>-0.002807544864</v>
      </c>
      <c r="BD1088" s="89">
        <v>43853.0</v>
      </c>
      <c r="BE1088" s="57">
        <v>1.485775</v>
      </c>
      <c r="BF1088" s="16">
        <f t="shared" si="10"/>
        <v>0.01117290681</v>
      </c>
    </row>
    <row r="1089" ht="15.75" customHeight="1">
      <c r="B1089" s="89">
        <v>43854.0</v>
      </c>
      <c r="C1089" s="57">
        <v>12.04241</v>
      </c>
      <c r="D1089" s="16">
        <f t="shared" si="1"/>
        <v>-0.009112856245</v>
      </c>
      <c r="H1089" s="89">
        <v>43854.0</v>
      </c>
      <c r="I1089" s="57">
        <v>11.77468</v>
      </c>
      <c r="J1089" s="16">
        <f t="shared" si="2"/>
        <v>-0.01769859087</v>
      </c>
      <c r="N1089" s="89">
        <v>43854.0</v>
      </c>
      <c r="O1089" s="57">
        <v>43.58139</v>
      </c>
      <c r="P1089" s="16">
        <f t="shared" si="3"/>
        <v>0.004474354914</v>
      </c>
      <c r="T1089" s="89">
        <v>43854.0</v>
      </c>
      <c r="U1089" s="57">
        <v>4.603096</v>
      </c>
      <c r="V1089" s="16">
        <f t="shared" si="4"/>
        <v>-0.01145044234</v>
      </c>
      <c r="Z1089" s="89">
        <v>43854.0</v>
      </c>
      <c r="AA1089" s="57">
        <v>5.272739</v>
      </c>
      <c r="AB1089" s="16">
        <f t="shared" si="5"/>
        <v>0.02051268156</v>
      </c>
      <c r="AF1089" s="89">
        <v>43854.0</v>
      </c>
      <c r="AG1089" s="57">
        <v>19.41434</v>
      </c>
      <c r="AH1089" s="16">
        <f t="shared" si="6"/>
        <v>0.004578841293</v>
      </c>
      <c r="AL1089" s="89">
        <v>43854.0</v>
      </c>
      <c r="AM1089" s="57">
        <v>27.74214</v>
      </c>
      <c r="AN1089" s="16">
        <f t="shared" si="7"/>
        <v>0.01151521604</v>
      </c>
      <c r="AR1089" s="89">
        <v>43854.0</v>
      </c>
      <c r="AS1089" s="57">
        <v>6.215142</v>
      </c>
      <c r="AT1089" s="16">
        <f t="shared" si="8"/>
        <v>0.07547163934</v>
      </c>
      <c r="AX1089" s="89">
        <v>43854.0</v>
      </c>
      <c r="AY1089" s="57">
        <v>0.487469</v>
      </c>
      <c r="AZ1089" s="16">
        <f t="shared" si="9"/>
        <v>0.009150210434</v>
      </c>
      <c r="BD1089" s="89">
        <v>43854.0</v>
      </c>
      <c r="BE1089" s="57">
        <v>1.715618</v>
      </c>
      <c r="BF1089" s="16">
        <f t="shared" si="10"/>
        <v>0.1546956975</v>
      </c>
    </row>
    <row r="1090" ht="15.75" customHeight="1">
      <c r="B1090" s="89">
        <v>43857.0</v>
      </c>
      <c r="C1090" s="57">
        <v>11.66986</v>
      </c>
      <c r="D1090" s="16">
        <f t="shared" si="1"/>
        <v>-0.03093649859</v>
      </c>
      <c r="H1090" s="89">
        <v>43857.0</v>
      </c>
      <c r="I1090" s="57">
        <v>11.48908</v>
      </c>
      <c r="J1090" s="16">
        <f t="shared" si="2"/>
        <v>-0.02425543624</v>
      </c>
      <c r="N1090" s="89">
        <v>43857.0</v>
      </c>
      <c r="O1090" s="57">
        <v>43.2902</v>
      </c>
      <c r="P1090" s="16">
        <f t="shared" si="3"/>
        <v>-0.006681521631</v>
      </c>
      <c r="T1090" s="89">
        <v>43857.0</v>
      </c>
      <c r="U1090" s="57">
        <v>4.523119</v>
      </c>
      <c r="V1090" s="16">
        <f t="shared" si="4"/>
        <v>-0.01737461048</v>
      </c>
      <c r="Z1090" s="89">
        <v>43857.0</v>
      </c>
      <c r="AA1090" s="57">
        <v>5.193251</v>
      </c>
      <c r="AB1090" s="16">
        <f t="shared" si="5"/>
        <v>-0.01507527682</v>
      </c>
      <c r="AF1090" s="89">
        <v>43857.0</v>
      </c>
      <c r="AG1090" s="57">
        <v>19.18427</v>
      </c>
      <c r="AH1090" s="16">
        <f t="shared" si="6"/>
        <v>-0.01185051874</v>
      </c>
      <c r="AL1090" s="89">
        <v>43857.0</v>
      </c>
      <c r="AM1090" s="57">
        <v>27.34321</v>
      </c>
      <c r="AN1090" s="16">
        <f t="shared" si="7"/>
        <v>-0.01437992887</v>
      </c>
      <c r="AR1090" s="89">
        <v>43857.0</v>
      </c>
      <c r="AS1090" s="57">
        <v>6.278747</v>
      </c>
      <c r="AT1090" s="16">
        <f t="shared" si="8"/>
        <v>0.0102338772</v>
      </c>
      <c r="AX1090" s="89">
        <v>43857.0</v>
      </c>
      <c r="AY1090" s="57">
        <v>0.485088</v>
      </c>
      <c r="AZ1090" s="16">
        <f t="shared" si="9"/>
        <v>-0.004884413163</v>
      </c>
      <c r="BD1090" s="89">
        <v>43857.0</v>
      </c>
      <c r="BE1090" s="57">
        <v>1.781289</v>
      </c>
      <c r="BF1090" s="16">
        <f t="shared" si="10"/>
        <v>0.03827833469</v>
      </c>
    </row>
    <row r="1091" ht="15.75" customHeight="1">
      <c r="B1091" s="89">
        <v>43858.0</v>
      </c>
      <c r="C1091" s="57">
        <v>11.62958</v>
      </c>
      <c r="D1091" s="16">
        <f t="shared" si="1"/>
        <v>-0.003451626669</v>
      </c>
      <c r="H1091" s="89">
        <v>43858.0</v>
      </c>
      <c r="I1091" s="57">
        <v>11.39116</v>
      </c>
      <c r="J1091" s="16">
        <f t="shared" si="2"/>
        <v>-0.008522875635</v>
      </c>
      <c r="N1091" s="89">
        <v>43858.0</v>
      </c>
      <c r="O1091" s="57">
        <v>43.05724</v>
      </c>
      <c r="P1091" s="16">
        <f t="shared" si="3"/>
        <v>-0.005381356519</v>
      </c>
      <c r="T1091" s="89">
        <v>43858.0</v>
      </c>
      <c r="U1091" s="57">
        <v>4.487575</v>
      </c>
      <c r="V1091" s="16">
        <f t="shared" si="4"/>
        <v>-0.007858294243</v>
      </c>
      <c r="Z1091" s="89">
        <v>43858.0</v>
      </c>
      <c r="AA1091" s="57">
        <v>5.180002</v>
      </c>
      <c r="AB1091" s="16">
        <f t="shared" si="5"/>
        <v>-0.002551195773</v>
      </c>
      <c r="AF1091" s="89">
        <v>43858.0</v>
      </c>
      <c r="AG1091" s="57">
        <v>18.88341</v>
      </c>
      <c r="AH1091" s="16">
        <f t="shared" si="6"/>
        <v>-0.01568264</v>
      </c>
      <c r="AL1091" s="89">
        <v>43858.0</v>
      </c>
      <c r="AM1091" s="57">
        <v>26.86117</v>
      </c>
      <c r="AN1091" s="16">
        <f t="shared" si="7"/>
        <v>-0.01762923958</v>
      </c>
      <c r="AR1091" s="89">
        <v>43858.0</v>
      </c>
      <c r="AS1091" s="57">
        <v>6.242401</v>
      </c>
      <c r="AT1091" s="16">
        <f t="shared" si="8"/>
        <v>-0.005788734599</v>
      </c>
      <c r="AX1091" s="89">
        <v>43858.0</v>
      </c>
      <c r="AY1091" s="57">
        <v>0.484069</v>
      </c>
      <c r="AZ1091" s="16">
        <f t="shared" si="9"/>
        <v>-0.002100649779</v>
      </c>
      <c r="BD1091" s="89">
        <v>43858.0</v>
      </c>
      <c r="BE1091" s="57">
        <v>1.855166</v>
      </c>
      <c r="BF1091" s="16">
        <f t="shared" si="10"/>
        <v>0.04147389896</v>
      </c>
    </row>
    <row r="1092" ht="15.75" customHeight="1">
      <c r="B1092" s="89">
        <v>43859.0</v>
      </c>
      <c r="C1092" s="57">
        <v>11.49869</v>
      </c>
      <c r="D1092" s="16">
        <f t="shared" si="1"/>
        <v>-0.01125492064</v>
      </c>
      <c r="H1092" s="89">
        <v>43859.0</v>
      </c>
      <c r="I1092" s="57">
        <v>11.60332</v>
      </c>
      <c r="J1092" s="16">
        <f t="shared" si="2"/>
        <v>0.01862496884</v>
      </c>
      <c r="N1092" s="89">
        <v>43859.0</v>
      </c>
      <c r="O1092" s="57">
        <v>43.25137</v>
      </c>
      <c r="P1092" s="16">
        <f t="shared" si="3"/>
        <v>0.004508649416</v>
      </c>
      <c r="T1092" s="89">
        <v>43859.0</v>
      </c>
      <c r="U1092" s="57">
        <v>4.469802</v>
      </c>
      <c r="V1092" s="16">
        <f t="shared" si="4"/>
        <v>-0.003960490911</v>
      </c>
      <c r="Z1092" s="89">
        <v>43859.0</v>
      </c>
      <c r="AA1092" s="57">
        <v>5.385348</v>
      </c>
      <c r="AB1092" s="16">
        <f t="shared" si="5"/>
        <v>0.03964206964</v>
      </c>
      <c r="AF1092" s="89">
        <v>43859.0</v>
      </c>
      <c r="AG1092" s="57">
        <v>18.83031</v>
      </c>
      <c r="AH1092" s="16">
        <f t="shared" si="6"/>
        <v>-0.002811992114</v>
      </c>
      <c r="AL1092" s="89">
        <v>43859.0</v>
      </c>
      <c r="AM1092" s="57">
        <v>27.2601</v>
      </c>
      <c r="AN1092" s="16">
        <f t="shared" si="7"/>
        <v>0.01485154965</v>
      </c>
      <c r="AR1092" s="89">
        <v>43859.0</v>
      </c>
      <c r="AS1092" s="57">
        <v>6.333266</v>
      </c>
      <c r="AT1092" s="16">
        <f t="shared" si="8"/>
        <v>0.01455609789</v>
      </c>
      <c r="AX1092" s="89">
        <v>43859.0</v>
      </c>
      <c r="AY1092" s="57">
        <v>0.481349</v>
      </c>
      <c r="AZ1092" s="16">
        <f t="shared" si="9"/>
        <v>-0.00561903365</v>
      </c>
      <c r="BD1092" s="89">
        <v>43859.0</v>
      </c>
      <c r="BE1092" s="57">
        <v>1.781289</v>
      </c>
      <c r="BF1092" s="16">
        <f t="shared" si="10"/>
        <v>-0.0398223124</v>
      </c>
    </row>
    <row r="1093" ht="15.75" customHeight="1">
      <c r="B1093" s="89">
        <v>43860.0</v>
      </c>
      <c r="C1093" s="57">
        <v>11.59937</v>
      </c>
      <c r="D1093" s="16">
        <f t="shared" si="1"/>
        <v>0.008755780006</v>
      </c>
      <c r="H1093" s="89">
        <v>43860.0</v>
      </c>
      <c r="I1093" s="57">
        <v>11.56252</v>
      </c>
      <c r="J1093" s="16">
        <f t="shared" si="2"/>
        <v>-0.003516235009</v>
      </c>
      <c r="N1093" s="89">
        <v>43860.0</v>
      </c>
      <c r="O1093" s="57">
        <v>43.93082</v>
      </c>
      <c r="P1093" s="16">
        <f t="shared" si="3"/>
        <v>0.01570932898</v>
      </c>
      <c r="T1093" s="89">
        <v>43860.0</v>
      </c>
      <c r="U1093" s="57">
        <v>4.416484</v>
      </c>
      <c r="V1093" s="16">
        <f t="shared" si="4"/>
        <v>-0.01192849258</v>
      </c>
      <c r="Z1093" s="89">
        <v>43860.0</v>
      </c>
      <c r="AA1093" s="57">
        <v>5.33898</v>
      </c>
      <c r="AB1093" s="16">
        <f t="shared" si="5"/>
        <v>-0.008610028544</v>
      </c>
      <c r="AF1093" s="89">
        <v>43860.0</v>
      </c>
      <c r="AG1093" s="57">
        <v>18.84801</v>
      </c>
      <c r="AH1093" s="16">
        <f t="shared" si="6"/>
        <v>0.0009399739038</v>
      </c>
      <c r="AL1093" s="89">
        <v>43860.0</v>
      </c>
      <c r="AM1093" s="57">
        <v>26.79468</v>
      </c>
      <c r="AN1093" s="16">
        <f t="shared" si="7"/>
        <v>-0.01707330494</v>
      </c>
      <c r="AR1093" s="89">
        <v>43860.0</v>
      </c>
      <c r="AS1093" s="57">
        <v>6.569514</v>
      </c>
      <c r="AT1093" s="16">
        <f t="shared" si="8"/>
        <v>0.03730271238</v>
      </c>
      <c r="AX1093" s="89">
        <v>43860.0</v>
      </c>
      <c r="AY1093" s="57">
        <v>0.47591</v>
      </c>
      <c r="AZ1093" s="16">
        <f t="shared" si="9"/>
        <v>-0.01129949371</v>
      </c>
      <c r="BD1093" s="89">
        <v>43860.0</v>
      </c>
      <c r="BE1093" s="57">
        <v>1.732036</v>
      </c>
      <c r="BF1093" s="16">
        <f t="shared" si="10"/>
        <v>-0.02765020162</v>
      </c>
    </row>
    <row r="1094" ht="15.75" customHeight="1">
      <c r="B1094" s="89">
        <v>43861.0</v>
      </c>
      <c r="C1094" s="57">
        <v>11.35772</v>
      </c>
      <c r="D1094" s="16">
        <f t="shared" si="1"/>
        <v>-0.020833028</v>
      </c>
      <c r="H1094" s="89">
        <v>43861.0</v>
      </c>
      <c r="I1094" s="57">
        <v>11.5462</v>
      </c>
      <c r="J1094" s="16">
        <f t="shared" si="2"/>
        <v>-0.001411457018</v>
      </c>
      <c r="N1094" s="89">
        <v>43861.0</v>
      </c>
      <c r="O1094" s="57">
        <v>44.64908</v>
      </c>
      <c r="P1094" s="16">
        <f t="shared" si="3"/>
        <v>0.01634979725</v>
      </c>
      <c r="T1094" s="89">
        <v>43861.0</v>
      </c>
      <c r="U1094" s="57">
        <v>4.958547</v>
      </c>
      <c r="V1094" s="16">
        <f t="shared" si="4"/>
        <v>0.1227363215</v>
      </c>
      <c r="Z1094" s="89">
        <v>43861.0</v>
      </c>
      <c r="AA1094" s="57">
        <v>5.365477</v>
      </c>
      <c r="AB1094" s="16">
        <f t="shared" si="5"/>
        <v>0.004962932995</v>
      </c>
      <c r="AF1094" s="89">
        <v>43861.0</v>
      </c>
      <c r="AG1094" s="57">
        <v>18.52946</v>
      </c>
      <c r="AH1094" s="16">
        <f t="shared" si="6"/>
        <v>-0.01690098849</v>
      </c>
      <c r="AL1094" s="89">
        <v>43861.0</v>
      </c>
      <c r="AM1094" s="57">
        <v>26.9609</v>
      </c>
      <c r="AN1094" s="16">
        <f t="shared" si="7"/>
        <v>0.006203470241</v>
      </c>
      <c r="AR1094" s="89">
        <v>43861.0</v>
      </c>
      <c r="AS1094" s="57">
        <v>6.542254</v>
      </c>
      <c r="AT1094" s="16">
        <f t="shared" si="8"/>
        <v>-0.004149469809</v>
      </c>
      <c r="AX1094" s="89">
        <v>43861.0</v>
      </c>
      <c r="AY1094" s="57">
        <v>0.47693</v>
      </c>
      <c r="AZ1094" s="16">
        <f t="shared" si="9"/>
        <v>0.002143262382</v>
      </c>
      <c r="BD1094" s="89">
        <v>43861.0</v>
      </c>
      <c r="BE1094" s="57">
        <v>1.748453</v>
      </c>
      <c r="BF1094" s="16">
        <f t="shared" si="10"/>
        <v>0.009478440402</v>
      </c>
    </row>
    <row r="1095" ht="15.75" customHeight="1">
      <c r="B1095" s="89">
        <v>43864.0</v>
      </c>
      <c r="C1095" s="57">
        <v>11.31744</v>
      </c>
      <c r="D1095" s="16">
        <f t="shared" si="1"/>
        <v>-0.003546486443</v>
      </c>
      <c r="H1095" s="89">
        <v>43864.0</v>
      </c>
      <c r="I1095" s="57">
        <v>11.60332</v>
      </c>
      <c r="J1095" s="16">
        <f t="shared" si="2"/>
        <v>0.004947082157</v>
      </c>
      <c r="N1095" s="89">
        <v>43864.0</v>
      </c>
      <c r="O1095" s="57">
        <v>44.92086</v>
      </c>
      <c r="P1095" s="16">
        <f t="shared" si="3"/>
        <v>0.006087023518</v>
      </c>
      <c r="T1095" s="89">
        <v>43864.0</v>
      </c>
      <c r="U1095" s="57">
        <v>4.967434</v>
      </c>
      <c r="V1095" s="16">
        <f t="shared" si="4"/>
        <v>0.001792258902</v>
      </c>
      <c r="Z1095" s="89">
        <v>43864.0</v>
      </c>
      <c r="AA1095" s="57">
        <v>5.524453</v>
      </c>
      <c r="AB1095" s="16">
        <f t="shared" si="5"/>
        <v>0.02962942531</v>
      </c>
      <c r="AF1095" s="89">
        <v>43864.0</v>
      </c>
      <c r="AG1095" s="57">
        <v>18.72413</v>
      </c>
      <c r="AH1095" s="16">
        <f t="shared" si="6"/>
        <v>0.01050597265</v>
      </c>
      <c r="AL1095" s="89">
        <v>43864.0</v>
      </c>
      <c r="AM1095" s="57">
        <v>26.41238</v>
      </c>
      <c r="AN1095" s="16">
        <f t="shared" si="7"/>
        <v>-0.02034501816</v>
      </c>
      <c r="AR1095" s="89">
        <v>43864.0</v>
      </c>
      <c r="AS1095" s="57">
        <v>6.524081</v>
      </c>
      <c r="AT1095" s="16">
        <f t="shared" si="8"/>
        <v>-0.002777788817</v>
      </c>
      <c r="AX1095" s="89">
        <v>43864.0</v>
      </c>
      <c r="AY1095" s="57">
        <v>0.47931</v>
      </c>
      <c r="AZ1095" s="16">
        <f t="shared" si="9"/>
        <v>0.004990250142</v>
      </c>
      <c r="BD1095" s="89">
        <v>43864.0</v>
      </c>
      <c r="BE1095" s="57">
        <v>1.797705</v>
      </c>
      <c r="BF1095" s="16">
        <f t="shared" si="10"/>
        <v>0.02816890131</v>
      </c>
    </row>
    <row r="1096" ht="15.75" customHeight="1">
      <c r="B1096" s="89">
        <v>43865.0</v>
      </c>
      <c r="C1096" s="57">
        <v>11.40806</v>
      </c>
      <c r="D1096" s="16">
        <f t="shared" si="1"/>
        <v>0.008007111149</v>
      </c>
      <c r="H1096" s="89">
        <v>43865.0</v>
      </c>
      <c r="I1096" s="57">
        <v>11.85627</v>
      </c>
      <c r="J1096" s="16">
        <f t="shared" si="2"/>
        <v>0.02179979523</v>
      </c>
      <c r="N1096" s="89">
        <v>43865.0</v>
      </c>
      <c r="O1096" s="57">
        <v>45.05675</v>
      </c>
      <c r="P1096" s="16">
        <f t="shared" si="3"/>
        <v>0.003025097917</v>
      </c>
      <c r="T1096" s="89">
        <v>43865.0</v>
      </c>
      <c r="U1096" s="57">
        <v>4.994092</v>
      </c>
      <c r="V1096" s="16">
        <f t="shared" si="4"/>
        <v>0.005366553436</v>
      </c>
      <c r="Z1096" s="89">
        <v>43865.0</v>
      </c>
      <c r="AA1096" s="57">
        <v>5.610566</v>
      </c>
      <c r="AB1096" s="16">
        <f t="shared" si="5"/>
        <v>0.01558760659</v>
      </c>
      <c r="AF1096" s="89">
        <v>43865.0</v>
      </c>
      <c r="AG1096" s="57">
        <v>19.20197</v>
      </c>
      <c r="AH1096" s="16">
        <f t="shared" si="6"/>
        <v>0.02552001081</v>
      </c>
      <c r="AL1096" s="89">
        <v>43865.0</v>
      </c>
      <c r="AM1096" s="57">
        <v>26.39575</v>
      </c>
      <c r="AN1096" s="16">
        <f t="shared" si="7"/>
        <v>-0.0006296289846</v>
      </c>
      <c r="AR1096" s="89">
        <v>43865.0</v>
      </c>
      <c r="AS1096" s="57">
        <v>6.651293</v>
      </c>
      <c r="AT1096" s="16">
        <f t="shared" si="8"/>
        <v>0.01949883823</v>
      </c>
      <c r="AX1096" s="89">
        <v>43865.0</v>
      </c>
      <c r="AY1096" s="57">
        <v>0.488828</v>
      </c>
      <c r="AZ1096" s="16">
        <f t="shared" si="9"/>
        <v>0.01985771213</v>
      </c>
      <c r="BD1096" s="89">
        <v>43865.0</v>
      </c>
      <c r="BE1096" s="57">
        <v>1.846958</v>
      </c>
      <c r="BF1096" s="16">
        <f t="shared" si="10"/>
        <v>0.02739770986</v>
      </c>
    </row>
    <row r="1097" ht="15.75" customHeight="1">
      <c r="B1097" s="89">
        <v>43866.0</v>
      </c>
      <c r="C1097" s="57">
        <v>11.48862</v>
      </c>
      <c r="D1097" s="16">
        <f t="shared" si="1"/>
        <v>0.007061673939</v>
      </c>
      <c r="H1097" s="89">
        <v>43866.0</v>
      </c>
      <c r="I1097" s="57">
        <v>11.79916</v>
      </c>
      <c r="J1097" s="16">
        <f t="shared" si="2"/>
        <v>-0.004816860615</v>
      </c>
      <c r="N1097" s="89">
        <v>43866.0</v>
      </c>
      <c r="O1097" s="57">
        <v>44.64908</v>
      </c>
      <c r="P1097" s="16">
        <f t="shared" si="3"/>
        <v>-0.009047922897</v>
      </c>
      <c r="T1097" s="89">
        <v>43866.0</v>
      </c>
      <c r="U1097" s="57">
        <v>4.896344</v>
      </c>
      <c r="V1097" s="16">
        <f t="shared" si="4"/>
        <v>-0.01957272713</v>
      </c>
      <c r="Z1097" s="89">
        <v>43866.0</v>
      </c>
      <c r="AA1097" s="57">
        <v>5.537701</v>
      </c>
      <c r="AB1097" s="16">
        <f t="shared" si="5"/>
        <v>-0.01298710326</v>
      </c>
      <c r="AF1097" s="89">
        <v>43866.0</v>
      </c>
      <c r="AG1097" s="57">
        <v>18.9719</v>
      </c>
      <c r="AH1097" s="16">
        <f t="shared" si="6"/>
        <v>-0.01198158314</v>
      </c>
      <c r="AL1097" s="89">
        <v>43866.0</v>
      </c>
      <c r="AM1097" s="57">
        <v>26.39575</v>
      </c>
      <c r="AN1097" s="16">
        <f t="shared" si="7"/>
        <v>0</v>
      </c>
      <c r="AR1097" s="89">
        <v>43866.0</v>
      </c>
      <c r="AS1097" s="57">
        <v>6.823936</v>
      </c>
      <c r="AT1097" s="16">
        <f t="shared" si="8"/>
        <v>0.02595630654</v>
      </c>
      <c r="AX1097" s="89">
        <v>43866.0</v>
      </c>
      <c r="AY1097" s="57">
        <v>0.484409</v>
      </c>
      <c r="AZ1097" s="16">
        <f t="shared" si="9"/>
        <v>-0.009039989526</v>
      </c>
      <c r="BD1097" s="89">
        <v>43866.0</v>
      </c>
      <c r="BE1097" s="57">
        <v>2.035758</v>
      </c>
      <c r="BF1097" s="16">
        <f t="shared" si="10"/>
        <v>0.1022221404</v>
      </c>
    </row>
    <row r="1098" ht="15.75" customHeight="1">
      <c r="B1098" s="89">
        <v>43867.0</v>
      </c>
      <c r="C1098" s="57">
        <v>11.44834</v>
      </c>
      <c r="D1098" s="16">
        <f t="shared" si="1"/>
        <v>-0.003506078189</v>
      </c>
      <c r="H1098" s="89">
        <v>43867.0</v>
      </c>
      <c r="I1098" s="57">
        <v>11.75836</v>
      </c>
      <c r="J1098" s="16">
        <f t="shared" si="2"/>
        <v>-0.003457873272</v>
      </c>
      <c r="N1098" s="89">
        <v>43867.0</v>
      </c>
      <c r="O1098" s="57">
        <v>44.57143</v>
      </c>
      <c r="P1098" s="16">
        <f t="shared" si="3"/>
        <v>-0.001739117581</v>
      </c>
      <c r="T1098" s="89">
        <v>43867.0</v>
      </c>
      <c r="U1098" s="57">
        <v>4.967434</v>
      </c>
      <c r="V1098" s="16">
        <f t="shared" si="4"/>
        <v>0.01451899621</v>
      </c>
      <c r="Z1098" s="89">
        <v>43867.0</v>
      </c>
      <c r="AA1098" s="57">
        <v>5.544325</v>
      </c>
      <c r="AB1098" s="16">
        <f t="shared" si="5"/>
        <v>0.001196164257</v>
      </c>
      <c r="AF1098" s="89">
        <v>43867.0</v>
      </c>
      <c r="AG1098" s="57">
        <v>19.18427</v>
      </c>
      <c r="AH1098" s="16">
        <f t="shared" si="6"/>
        <v>0.01119392364</v>
      </c>
      <c r="AL1098" s="89">
        <v>43867.0</v>
      </c>
      <c r="AM1098" s="57">
        <v>26.54535</v>
      </c>
      <c r="AN1098" s="16">
        <f t="shared" si="7"/>
        <v>0.005667579061</v>
      </c>
      <c r="AR1098" s="89">
        <v>43867.0</v>
      </c>
      <c r="AS1098" s="57">
        <v>7.01475</v>
      </c>
      <c r="AT1098" s="16">
        <f t="shared" si="8"/>
        <v>0.02796245451</v>
      </c>
      <c r="AX1098" s="89">
        <v>43867.0</v>
      </c>
      <c r="AY1098" s="57">
        <v>0.481689</v>
      </c>
      <c r="AZ1098" s="16">
        <f t="shared" si="9"/>
        <v>-0.005615089728</v>
      </c>
      <c r="BD1098" s="89">
        <v>43867.0</v>
      </c>
      <c r="BE1098" s="57">
        <v>1.953671</v>
      </c>
      <c r="BF1098" s="16">
        <f t="shared" si="10"/>
        <v>-0.04032257272</v>
      </c>
    </row>
    <row r="1099" ht="15.75" customHeight="1">
      <c r="B1099" s="89">
        <v>43868.0</v>
      </c>
      <c r="C1099" s="57">
        <v>11.38793</v>
      </c>
      <c r="D1099" s="16">
        <f t="shared" si="1"/>
        <v>-0.005276747546</v>
      </c>
      <c r="H1099" s="89">
        <v>43868.0</v>
      </c>
      <c r="I1099" s="57">
        <v>11.71756</v>
      </c>
      <c r="J1099" s="16">
        <f t="shared" si="2"/>
        <v>-0.003469871649</v>
      </c>
      <c r="N1099" s="89">
        <v>43868.0</v>
      </c>
      <c r="O1099" s="57">
        <v>44.16377</v>
      </c>
      <c r="P1099" s="16">
        <f t="shared" si="3"/>
        <v>-0.009146217656</v>
      </c>
      <c r="T1099" s="89">
        <v>43868.0</v>
      </c>
      <c r="U1099" s="57">
        <v>4.914116</v>
      </c>
      <c r="V1099" s="16">
        <f t="shared" si="4"/>
        <v>-0.01073350949</v>
      </c>
      <c r="Z1099" s="89">
        <v>43868.0</v>
      </c>
      <c r="AA1099" s="57">
        <v>5.537701</v>
      </c>
      <c r="AB1099" s="16">
        <f t="shared" si="5"/>
        <v>-0.001194735157</v>
      </c>
      <c r="AF1099" s="89">
        <v>43868.0</v>
      </c>
      <c r="AG1099" s="57">
        <v>19.09578</v>
      </c>
      <c r="AH1099" s="16">
        <f t="shared" si="6"/>
        <v>-0.004612633162</v>
      </c>
      <c r="AL1099" s="89">
        <v>43868.0</v>
      </c>
      <c r="AM1099" s="57">
        <v>26.31264</v>
      </c>
      <c r="AN1099" s="16">
        <f t="shared" si="7"/>
        <v>-0.008766507128</v>
      </c>
      <c r="AR1099" s="89">
        <v>43868.0</v>
      </c>
      <c r="AS1099" s="57">
        <v>6.969319</v>
      </c>
      <c r="AT1099" s="16">
        <f t="shared" si="8"/>
        <v>-0.006476495955</v>
      </c>
      <c r="AX1099" s="89">
        <v>43868.0</v>
      </c>
      <c r="AY1099" s="57">
        <v>0.482709</v>
      </c>
      <c r="AZ1099" s="16">
        <f t="shared" si="9"/>
        <v>0.002117548875</v>
      </c>
      <c r="BD1099" s="89">
        <v>43868.0</v>
      </c>
      <c r="BE1099" s="57">
        <v>1.879793</v>
      </c>
      <c r="BF1099" s="16">
        <f t="shared" si="10"/>
        <v>-0.03781496475</v>
      </c>
    </row>
    <row r="1100" ht="15.75" customHeight="1">
      <c r="B1100" s="89">
        <v>43871.0</v>
      </c>
      <c r="C1100" s="57">
        <v>11.14627</v>
      </c>
      <c r="D1100" s="16">
        <f t="shared" si="1"/>
        <v>-0.02122071351</v>
      </c>
      <c r="H1100" s="89">
        <v>43871.0</v>
      </c>
      <c r="I1100" s="57">
        <v>11.48092</v>
      </c>
      <c r="J1100" s="16">
        <f t="shared" si="2"/>
        <v>-0.02019533077</v>
      </c>
      <c r="N1100" s="89">
        <v>43871.0</v>
      </c>
      <c r="O1100" s="57">
        <v>43.58139</v>
      </c>
      <c r="P1100" s="16">
        <f t="shared" si="3"/>
        <v>-0.01318682712</v>
      </c>
      <c r="T1100" s="89">
        <v>43871.0</v>
      </c>
      <c r="U1100" s="57">
        <v>4.80748</v>
      </c>
      <c r="V1100" s="16">
        <f t="shared" si="4"/>
        <v>-0.02169993545</v>
      </c>
      <c r="Z1100" s="89">
        <v>43871.0</v>
      </c>
      <c r="AA1100" s="57">
        <v>5.358852</v>
      </c>
      <c r="AB1100" s="16">
        <f t="shared" si="5"/>
        <v>-0.03229661551</v>
      </c>
      <c r="AF1100" s="89">
        <v>43871.0</v>
      </c>
      <c r="AG1100" s="57">
        <v>18.42327</v>
      </c>
      <c r="AH1100" s="16">
        <f t="shared" si="6"/>
        <v>-0.03521772873</v>
      </c>
      <c r="AL1100" s="89">
        <v>43871.0</v>
      </c>
      <c r="AM1100" s="57">
        <v>26.29602</v>
      </c>
      <c r="AN1100" s="16">
        <f t="shared" si="7"/>
        <v>-0.0006316355941</v>
      </c>
      <c r="AR1100" s="89">
        <v>43871.0</v>
      </c>
      <c r="AS1100" s="57">
        <v>6.751243</v>
      </c>
      <c r="AT1100" s="16">
        <f t="shared" si="8"/>
        <v>-0.03129086213</v>
      </c>
      <c r="AX1100" s="89">
        <v>43871.0</v>
      </c>
      <c r="AY1100" s="57">
        <v>0.472851</v>
      </c>
      <c r="AZ1100" s="16">
        <f t="shared" si="9"/>
        <v>-0.02042224197</v>
      </c>
      <c r="BD1100" s="89">
        <v>43871.0</v>
      </c>
      <c r="BE1100" s="57">
        <v>1.781289</v>
      </c>
      <c r="BF1100" s="16">
        <f t="shared" si="10"/>
        <v>-0.05240151442</v>
      </c>
    </row>
    <row r="1101" ht="15.75" customHeight="1">
      <c r="B1101" s="89">
        <v>43872.0</v>
      </c>
      <c r="C1101" s="57">
        <v>11.35772</v>
      </c>
      <c r="D1101" s="16">
        <f t="shared" si="1"/>
        <v>0.01897047174</v>
      </c>
      <c r="H1101" s="89">
        <v>43872.0</v>
      </c>
      <c r="I1101" s="57">
        <v>11.69308</v>
      </c>
      <c r="J1101" s="16">
        <f t="shared" si="2"/>
        <v>0.01847935531</v>
      </c>
      <c r="N1101" s="89">
        <v>43872.0</v>
      </c>
      <c r="O1101" s="57">
        <v>43.77552</v>
      </c>
      <c r="P1101" s="16">
        <f t="shared" si="3"/>
        <v>0.004454424239</v>
      </c>
      <c r="T1101" s="89">
        <v>43872.0</v>
      </c>
      <c r="U1101" s="57">
        <v>4.851912</v>
      </c>
      <c r="V1101" s="16">
        <f t="shared" si="4"/>
        <v>0.009242264138</v>
      </c>
      <c r="Z1101" s="89">
        <v>43872.0</v>
      </c>
      <c r="AA1101" s="57">
        <v>5.656934</v>
      </c>
      <c r="AB1101" s="16">
        <f t="shared" si="5"/>
        <v>0.05562422698</v>
      </c>
      <c r="AF1101" s="89">
        <v>43872.0</v>
      </c>
      <c r="AG1101" s="57">
        <v>18.35248</v>
      </c>
      <c r="AH1101" s="16">
        <f t="shared" si="6"/>
        <v>-0.003842423196</v>
      </c>
      <c r="AL1101" s="89">
        <v>43872.0</v>
      </c>
      <c r="AM1101" s="57">
        <v>27.01077</v>
      </c>
      <c r="AN1101" s="16">
        <f t="shared" si="7"/>
        <v>0.02718091939</v>
      </c>
      <c r="AR1101" s="89">
        <v>43872.0</v>
      </c>
      <c r="AS1101" s="57">
        <v>6.642205</v>
      </c>
      <c r="AT1101" s="16">
        <f t="shared" si="8"/>
        <v>-0.01615080364</v>
      </c>
      <c r="AX1101" s="89">
        <v>43872.0</v>
      </c>
      <c r="AY1101" s="57">
        <v>0.47931</v>
      </c>
      <c r="AZ1101" s="16">
        <f t="shared" si="9"/>
        <v>0.01365969407</v>
      </c>
      <c r="BD1101" s="89">
        <v>43872.0</v>
      </c>
      <c r="BE1101" s="57">
        <v>1.814123</v>
      </c>
      <c r="BF1101" s="16">
        <f t="shared" si="10"/>
        <v>0.01843271923</v>
      </c>
    </row>
    <row r="1102" ht="15.75" customHeight="1">
      <c r="B1102" s="89">
        <v>43873.0</v>
      </c>
      <c r="C1102" s="57">
        <v>11.57924</v>
      </c>
      <c r="D1102" s="16">
        <f t="shared" si="1"/>
        <v>0.01950391452</v>
      </c>
      <c r="H1102" s="89">
        <v>43873.0</v>
      </c>
      <c r="I1102" s="57">
        <v>11.97051</v>
      </c>
      <c r="J1102" s="16">
        <f t="shared" si="2"/>
        <v>0.02372599862</v>
      </c>
      <c r="N1102" s="89">
        <v>43873.0</v>
      </c>
      <c r="O1102" s="57">
        <v>44.84321</v>
      </c>
      <c r="P1102" s="16">
        <f t="shared" si="3"/>
        <v>0.02439011575</v>
      </c>
      <c r="T1102" s="89">
        <v>43873.0</v>
      </c>
      <c r="U1102" s="57">
        <v>4.887458</v>
      </c>
      <c r="V1102" s="16">
        <f t="shared" si="4"/>
        <v>0.007326183987</v>
      </c>
      <c r="Z1102" s="89">
        <v>43873.0</v>
      </c>
      <c r="AA1102" s="57">
        <v>5.743046</v>
      </c>
      <c r="AB1102" s="16">
        <f t="shared" si="5"/>
        <v>0.01522238018</v>
      </c>
      <c r="AF1102" s="89">
        <v>43873.0</v>
      </c>
      <c r="AG1102" s="57">
        <v>17.89234</v>
      </c>
      <c r="AH1102" s="16">
        <f t="shared" si="6"/>
        <v>-0.02507236079</v>
      </c>
      <c r="AL1102" s="89">
        <v>43873.0</v>
      </c>
      <c r="AM1102" s="57">
        <v>27.16037</v>
      </c>
      <c r="AN1102" s="16">
        <f t="shared" si="7"/>
        <v>0.005538531482</v>
      </c>
      <c r="AR1102" s="89">
        <v>43873.0</v>
      </c>
      <c r="AS1102" s="57">
        <v>6.769416</v>
      </c>
      <c r="AT1102" s="16">
        <f t="shared" si="8"/>
        <v>0.01915192319</v>
      </c>
      <c r="AX1102" s="89">
        <v>43873.0</v>
      </c>
      <c r="AY1102" s="57">
        <v>0.48186</v>
      </c>
      <c r="AZ1102" s="16">
        <f t="shared" si="9"/>
        <v>0.005320147712</v>
      </c>
      <c r="BD1102" s="89">
        <v>43873.0</v>
      </c>
      <c r="BE1102" s="57">
        <v>1.904419</v>
      </c>
      <c r="BF1102" s="16">
        <f t="shared" si="10"/>
        <v>0.04977391279</v>
      </c>
    </row>
    <row r="1103" ht="15.75" customHeight="1">
      <c r="B1103" s="89">
        <v>43874.0</v>
      </c>
      <c r="C1103" s="57">
        <v>11.29731</v>
      </c>
      <c r="D1103" s="16">
        <f t="shared" si="1"/>
        <v>-0.02434788466</v>
      </c>
      <c r="H1103" s="89">
        <v>43874.0</v>
      </c>
      <c r="I1103" s="57">
        <v>11.96235</v>
      </c>
      <c r="J1103" s="16">
        <f t="shared" si="2"/>
        <v>-0.0006816752168</v>
      </c>
      <c r="N1103" s="89">
        <v>43874.0</v>
      </c>
      <c r="O1103" s="57">
        <v>44.29966</v>
      </c>
      <c r="P1103" s="16">
        <f t="shared" si="3"/>
        <v>-0.01212112157</v>
      </c>
      <c r="T1103" s="89">
        <v>43874.0</v>
      </c>
      <c r="U1103" s="57">
        <v>4.825253</v>
      </c>
      <c r="V1103" s="16">
        <f t="shared" si="4"/>
        <v>-0.0127274751</v>
      </c>
      <c r="Z1103" s="89">
        <v>43874.0</v>
      </c>
      <c r="AA1103" s="57">
        <v>5.749671</v>
      </c>
      <c r="AB1103" s="16">
        <f t="shared" si="5"/>
        <v>0.001153569029</v>
      </c>
      <c r="AF1103" s="89">
        <v>43874.0</v>
      </c>
      <c r="AG1103" s="57">
        <v>18.35248</v>
      </c>
      <c r="AH1103" s="16">
        <f t="shared" si="6"/>
        <v>0.02571715047</v>
      </c>
      <c r="AL1103" s="89">
        <v>43874.0</v>
      </c>
      <c r="AM1103" s="57">
        <v>27.6424</v>
      </c>
      <c r="AN1103" s="16">
        <f t="shared" si="7"/>
        <v>0.01774754909</v>
      </c>
      <c r="AR1103" s="89">
        <v>43874.0</v>
      </c>
      <c r="AS1103" s="57">
        <v>6.942059</v>
      </c>
      <c r="AT1103" s="16">
        <f t="shared" si="8"/>
        <v>0.02550338168</v>
      </c>
      <c r="AX1103" s="89">
        <v>43874.0</v>
      </c>
      <c r="AY1103" s="57">
        <v>0.489593</v>
      </c>
      <c r="AZ1103" s="16">
        <f t="shared" si="9"/>
        <v>0.01604822978</v>
      </c>
      <c r="BD1103" s="89">
        <v>43874.0</v>
      </c>
      <c r="BE1103" s="57">
        <v>1.879793</v>
      </c>
      <c r="BF1103" s="16">
        <f t="shared" si="10"/>
        <v>-0.0129309779</v>
      </c>
    </row>
    <row r="1104" ht="15.75" customHeight="1">
      <c r="B1104" s="89">
        <v>43875.0</v>
      </c>
      <c r="C1104" s="57">
        <v>11.07579</v>
      </c>
      <c r="D1104" s="16">
        <f t="shared" si="1"/>
        <v>-0.01960820762</v>
      </c>
      <c r="H1104" s="89">
        <v>43875.0</v>
      </c>
      <c r="I1104" s="57">
        <v>11.79916</v>
      </c>
      <c r="J1104" s="16">
        <f t="shared" si="2"/>
        <v>-0.01364196834</v>
      </c>
      <c r="N1104" s="89">
        <v>43875.0</v>
      </c>
      <c r="O1104" s="57">
        <v>44.55202</v>
      </c>
      <c r="P1104" s="16">
        <f t="shared" si="3"/>
        <v>0.005696657717</v>
      </c>
      <c r="T1104" s="89">
        <v>43875.0</v>
      </c>
      <c r="U1104" s="57">
        <v>4.860798</v>
      </c>
      <c r="V1104" s="16">
        <f t="shared" si="4"/>
        <v>0.007366453117</v>
      </c>
      <c r="Z1104" s="89">
        <v>43875.0</v>
      </c>
      <c r="AA1104" s="57">
        <v>5.656934</v>
      </c>
      <c r="AB1104" s="16">
        <f t="shared" si="5"/>
        <v>-0.01612909678</v>
      </c>
      <c r="AF1104" s="89">
        <v>43875.0</v>
      </c>
      <c r="AG1104" s="57">
        <v>18.1578</v>
      </c>
      <c r="AH1104" s="16">
        <f t="shared" si="6"/>
        <v>-0.01060783066</v>
      </c>
      <c r="AL1104" s="89">
        <v>43875.0</v>
      </c>
      <c r="AM1104" s="57">
        <v>27.52605</v>
      </c>
      <c r="AN1104" s="16">
        <f t="shared" si="7"/>
        <v>-0.004209113536</v>
      </c>
      <c r="AR1104" s="89">
        <v>43875.0</v>
      </c>
      <c r="AS1104" s="57">
        <v>6.823936</v>
      </c>
      <c r="AT1104" s="16">
        <f t="shared" si="8"/>
        <v>-0.01701555691</v>
      </c>
      <c r="AX1104" s="89">
        <v>43875.0</v>
      </c>
      <c r="AY1104" s="57">
        <v>0.511604</v>
      </c>
      <c r="AZ1104" s="16">
        <f t="shared" si="9"/>
        <v>0.04495775062</v>
      </c>
      <c r="BD1104" s="89">
        <v>43875.0</v>
      </c>
      <c r="BE1104" s="57">
        <v>1.855166</v>
      </c>
      <c r="BF1104" s="16">
        <f t="shared" si="10"/>
        <v>-0.01310091058</v>
      </c>
    </row>
    <row r="1105" ht="15.75" customHeight="1">
      <c r="B1105" s="89">
        <v>43878.0</v>
      </c>
      <c r="C1105" s="57">
        <v>11.27717</v>
      </c>
      <c r="D1105" s="16">
        <f t="shared" si="1"/>
        <v>0.01818199876</v>
      </c>
      <c r="H1105" s="89">
        <v>43878.0</v>
      </c>
      <c r="I1105" s="57">
        <v>11.88075</v>
      </c>
      <c r="J1105" s="16">
        <f t="shared" si="2"/>
        <v>0.006914899027</v>
      </c>
      <c r="N1105" s="89">
        <v>43878.0</v>
      </c>
      <c r="O1105" s="57">
        <v>44.06671</v>
      </c>
      <c r="P1105" s="16">
        <f t="shared" si="3"/>
        <v>-0.01089310877</v>
      </c>
      <c r="T1105" s="89">
        <v>43878.0</v>
      </c>
      <c r="U1105" s="57">
        <v>4.816367</v>
      </c>
      <c r="V1105" s="16">
        <f t="shared" si="4"/>
        <v>-0.009140680193</v>
      </c>
      <c r="Z1105" s="89">
        <v>43878.0</v>
      </c>
      <c r="AA1105" s="57">
        <v>5.723175</v>
      </c>
      <c r="AB1105" s="16">
        <f t="shared" si="5"/>
        <v>0.01170969999</v>
      </c>
      <c r="AF1105" s="89">
        <v>43878.0</v>
      </c>
      <c r="AG1105" s="57">
        <v>18.14011</v>
      </c>
      <c r="AH1105" s="16">
        <f t="shared" si="6"/>
        <v>-0.000974236967</v>
      </c>
      <c r="AL1105" s="89">
        <v>43878.0</v>
      </c>
      <c r="AM1105" s="57">
        <v>28.02471</v>
      </c>
      <c r="AN1105" s="16">
        <f t="shared" si="7"/>
        <v>0.01811593018</v>
      </c>
      <c r="AR1105" s="89">
        <v>43878.0</v>
      </c>
      <c r="AS1105" s="57">
        <v>6.842108</v>
      </c>
      <c r="AT1105" s="16">
        <f t="shared" si="8"/>
        <v>0.002662979254</v>
      </c>
      <c r="AX1105" s="89">
        <v>43878.0</v>
      </c>
      <c r="AY1105" s="57">
        <v>0.48067</v>
      </c>
      <c r="AZ1105" s="16">
        <f t="shared" si="9"/>
        <v>-0.06046473444</v>
      </c>
      <c r="BD1105" s="89">
        <v>43878.0</v>
      </c>
      <c r="BE1105" s="57">
        <v>1.863375</v>
      </c>
      <c r="BF1105" s="16">
        <f t="shared" si="10"/>
        <v>0.004424940949</v>
      </c>
    </row>
    <row r="1106" ht="15.75" customHeight="1">
      <c r="B1106" s="89">
        <v>43879.0</v>
      </c>
      <c r="C1106" s="57">
        <v>11.07579</v>
      </c>
      <c r="D1106" s="16">
        <f t="shared" si="1"/>
        <v>-0.01785731704</v>
      </c>
      <c r="H1106" s="89">
        <v>43879.0</v>
      </c>
      <c r="I1106" s="57">
        <v>11.92155</v>
      </c>
      <c r="J1106" s="16">
        <f t="shared" si="2"/>
        <v>0.003434126633</v>
      </c>
      <c r="N1106" s="89">
        <v>43879.0</v>
      </c>
      <c r="O1106" s="57">
        <v>44.37731</v>
      </c>
      <c r="P1106" s="16">
        <f t="shared" si="3"/>
        <v>0.007048404567</v>
      </c>
      <c r="T1106" s="89">
        <v>43879.0</v>
      </c>
      <c r="U1106" s="57">
        <v>4.780822</v>
      </c>
      <c r="V1106" s="16">
        <f t="shared" si="4"/>
        <v>-0.007380043921</v>
      </c>
      <c r="Z1106" s="89">
        <v>43879.0</v>
      </c>
      <c r="AA1106" s="57">
        <v>5.537701</v>
      </c>
      <c r="AB1106" s="16">
        <f t="shared" si="5"/>
        <v>-0.03240753603</v>
      </c>
      <c r="AF1106" s="89">
        <v>43879.0</v>
      </c>
      <c r="AG1106" s="57">
        <v>17.78615</v>
      </c>
      <c r="AH1106" s="16">
        <f t="shared" si="6"/>
        <v>-0.01951256084</v>
      </c>
      <c r="AL1106" s="89">
        <v>43879.0</v>
      </c>
      <c r="AM1106" s="57">
        <v>28.00809</v>
      </c>
      <c r="AN1106" s="16">
        <f t="shared" si="7"/>
        <v>-0.0005930480637</v>
      </c>
      <c r="AR1106" s="89">
        <v>43879.0</v>
      </c>
      <c r="AS1106" s="57">
        <v>6.696724</v>
      </c>
      <c r="AT1106" s="16">
        <f t="shared" si="8"/>
        <v>-0.02124842227</v>
      </c>
      <c r="AX1106" s="89">
        <v>43879.0</v>
      </c>
      <c r="AY1106" s="57">
        <v>0.471152</v>
      </c>
      <c r="AZ1106" s="16">
        <f t="shared" si="9"/>
        <v>-0.01980152704</v>
      </c>
      <c r="BD1106" s="89">
        <v>43879.0</v>
      </c>
      <c r="BE1106" s="57">
        <v>1.797705</v>
      </c>
      <c r="BF1106" s="16">
        <f t="shared" si="10"/>
        <v>-0.03524250352</v>
      </c>
    </row>
    <row r="1107" ht="15.75" customHeight="1">
      <c r="B1107" s="89">
        <v>43880.0</v>
      </c>
      <c r="C1107" s="57">
        <v>11.17648</v>
      </c>
      <c r="D1107" s="16">
        <f t="shared" si="1"/>
        <v>0.009090999378</v>
      </c>
      <c r="H1107" s="89">
        <v>43880.0</v>
      </c>
      <c r="I1107" s="57">
        <v>12.01947</v>
      </c>
      <c r="J1107" s="16">
        <f t="shared" si="2"/>
        <v>0.008213697044</v>
      </c>
      <c r="N1107" s="89">
        <v>43880.0</v>
      </c>
      <c r="O1107" s="57">
        <v>46.10503</v>
      </c>
      <c r="P1107" s="16">
        <f t="shared" si="3"/>
        <v>0.03893250853</v>
      </c>
      <c r="T1107" s="89">
        <v>43880.0</v>
      </c>
      <c r="U1107" s="57">
        <v>4.780822</v>
      </c>
      <c r="V1107" s="16">
        <f t="shared" si="4"/>
        <v>0</v>
      </c>
      <c r="Z1107" s="89">
        <v>43880.0</v>
      </c>
      <c r="AA1107" s="57">
        <v>5.670182</v>
      </c>
      <c r="AB1107" s="16">
        <f t="shared" si="5"/>
        <v>0.02392346571</v>
      </c>
      <c r="AF1107" s="89">
        <v>43880.0</v>
      </c>
      <c r="AG1107" s="57">
        <v>17.71536</v>
      </c>
      <c r="AH1107" s="16">
        <f t="shared" si="6"/>
        <v>-0.003980063139</v>
      </c>
      <c r="AL1107" s="89">
        <v>43880.0</v>
      </c>
      <c r="AM1107" s="57">
        <v>27.47618</v>
      </c>
      <c r="AN1107" s="16">
        <f t="shared" si="7"/>
        <v>-0.01899129859</v>
      </c>
      <c r="AR1107" s="89">
        <v>43880.0</v>
      </c>
      <c r="AS1107" s="57">
        <v>6.524081</v>
      </c>
      <c r="AT1107" s="16">
        <f t="shared" si="8"/>
        <v>-0.02578021731</v>
      </c>
      <c r="AX1107" s="89">
        <v>43880.0</v>
      </c>
      <c r="AY1107" s="57">
        <v>0.457469</v>
      </c>
      <c r="AZ1107" s="16">
        <f t="shared" si="9"/>
        <v>-0.02904158318</v>
      </c>
      <c r="BD1107" s="89">
        <v>43880.0</v>
      </c>
      <c r="BE1107" s="57">
        <v>1.83875</v>
      </c>
      <c r="BF1107" s="16">
        <f t="shared" si="10"/>
        <v>0.02283188844</v>
      </c>
    </row>
    <row r="1108" ht="15.75" customHeight="1">
      <c r="B1108" s="89">
        <v>43881.0</v>
      </c>
      <c r="C1108" s="57">
        <v>11.106</v>
      </c>
      <c r="D1108" s="16">
        <f t="shared" si="1"/>
        <v>-0.006306099953</v>
      </c>
      <c r="H1108" s="89">
        <v>43881.0</v>
      </c>
      <c r="I1108" s="57">
        <v>11.88075</v>
      </c>
      <c r="J1108" s="16">
        <f t="shared" si="2"/>
        <v>-0.01154127428</v>
      </c>
      <c r="N1108" s="89">
        <v>43881.0</v>
      </c>
      <c r="O1108" s="57">
        <v>46.26033</v>
      </c>
      <c r="P1108" s="16">
        <f t="shared" si="3"/>
        <v>0.00336839603</v>
      </c>
      <c r="T1108" s="89">
        <v>43881.0</v>
      </c>
      <c r="U1108" s="57">
        <v>4.603096</v>
      </c>
      <c r="V1108" s="16">
        <f t="shared" si="4"/>
        <v>-0.03717477873</v>
      </c>
      <c r="Z1108" s="89">
        <v>43881.0</v>
      </c>
      <c r="AA1108" s="57">
        <v>5.385348</v>
      </c>
      <c r="AB1108" s="16">
        <f t="shared" si="5"/>
        <v>-0.05023366093</v>
      </c>
      <c r="AF1108" s="89">
        <v>43881.0</v>
      </c>
      <c r="AG1108" s="57">
        <v>17.42335</v>
      </c>
      <c r="AH1108" s="16">
        <f t="shared" si="6"/>
        <v>-0.01648343584</v>
      </c>
      <c r="AL1108" s="89">
        <v>43881.0</v>
      </c>
      <c r="AM1108" s="57">
        <v>26.54535</v>
      </c>
      <c r="AN1108" s="16">
        <f t="shared" si="7"/>
        <v>-0.03387770789</v>
      </c>
      <c r="AR1108" s="89">
        <v>43881.0</v>
      </c>
      <c r="AS1108" s="57">
        <v>6.051585</v>
      </c>
      <c r="AT1108" s="16">
        <f t="shared" si="8"/>
        <v>-0.0724233804</v>
      </c>
      <c r="AX1108" s="89">
        <v>43881.0</v>
      </c>
      <c r="AY1108" s="57">
        <v>0.430699</v>
      </c>
      <c r="AZ1108" s="16">
        <f t="shared" si="9"/>
        <v>-0.05851762633</v>
      </c>
      <c r="BD1108" s="89">
        <v>43881.0</v>
      </c>
      <c r="BE1108" s="57">
        <v>1.715618</v>
      </c>
      <c r="BF1108" s="16">
        <f t="shared" si="10"/>
        <v>-0.06696505778</v>
      </c>
    </row>
    <row r="1109" ht="15.75" customHeight="1">
      <c r="B1109" s="89">
        <v>43882.0</v>
      </c>
      <c r="C1109" s="57">
        <v>11.23689</v>
      </c>
      <c r="D1109" s="16">
        <f t="shared" si="1"/>
        <v>0.01178552134</v>
      </c>
      <c r="H1109" s="89">
        <v>43882.0</v>
      </c>
      <c r="I1109" s="57">
        <v>11.82363</v>
      </c>
      <c r="J1109" s="16">
        <f t="shared" si="2"/>
        <v>-0.004807777287</v>
      </c>
      <c r="N1109" s="89">
        <v>43882.0</v>
      </c>
      <c r="O1109" s="57">
        <v>44.00846</v>
      </c>
      <c r="P1109" s="16">
        <f t="shared" si="3"/>
        <v>-0.04867820874</v>
      </c>
      <c r="T1109" s="89">
        <v>43882.0</v>
      </c>
      <c r="U1109" s="57">
        <v>4.611982</v>
      </c>
      <c r="V1109" s="16">
        <f t="shared" si="4"/>
        <v>0.00193043986</v>
      </c>
      <c r="Z1109" s="89">
        <v>43882.0</v>
      </c>
      <c r="AA1109" s="57">
        <v>5.425092</v>
      </c>
      <c r="AB1109" s="16">
        <f t="shared" si="5"/>
        <v>0.007380024466</v>
      </c>
      <c r="AF1109" s="89">
        <v>43882.0</v>
      </c>
      <c r="AG1109" s="57">
        <v>17.59148</v>
      </c>
      <c r="AH1109" s="16">
        <f t="shared" si="6"/>
        <v>0.009649694232</v>
      </c>
      <c r="AL1109" s="89">
        <v>43882.0</v>
      </c>
      <c r="AM1109" s="57">
        <v>26.32926</v>
      </c>
      <c r="AN1109" s="16">
        <f t="shared" si="7"/>
        <v>-0.008140408772</v>
      </c>
      <c r="AR1109" s="89">
        <v>43882.0</v>
      </c>
      <c r="AS1109" s="57">
        <v>6.369612</v>
      </c>
      <c r="AT1109" s="16">
        <f t="shared" si="8"/>
        <v>0.05255267835</v>
      </c>
      <c r="AX1109" s="89">
        <v>43882.0</v>
      </c>
      <c r="AY1109" s="57">
        <v>0.4539</v>
      </c>
      <c r="AZ1109" s="16">
        <f t="shared" si="9"/>
        <v>0.05386824673</v>
      </c>
      <c r="BD1109" s="89">
        <v>43882.0</v>
      </c>
      <c r="BE1109" s="57">
        <v>1.764871</v>
      </c>
      <c r="BF1109" s="16">
        <f t="shared" si="10"/>
        <v>0.0287086053</v>
      </c>
    </row>
    <row r="1110" ht="15.75" customHeight="1">
      <c r="B1110" s="89">
        <v>43885.0</v>
      </c>
      <c r="C1110" s="57">
        <v>11.13621</v>
      </c>
      <c r="D1110" s="16">
        <f t="shared" si="1"/>
        <v>-0.008959774457</v>
      </c>
      <c r="H1110" s="89">
        <v>43885.0</v>
      </c>
      <c r="I1110" s="57">
        <v>11.53804</v>
      </c>
      <c r="J1110" s="16">
        <f t="shared" si="2"/>
        <v>-0.02415417262</v>
      </c>
      <c r="N1110" s="89">
        <v>43885.0</v>
      </c>
      <c r="O1110" s="57">
        <v>42.88253</v>
      </c>
      <c r="P1110" s="16">
        <f t="shared" si="3"/>
        <v>-0.025584399</v>
      </c>
      <c r="T1110" s="89">
        <v>43885.0</v>
      </c>
      <c r="U1110" s="57">
        <v>4.549778</v>
      </c>
      <c r="V1110" s="16">
        <f t="shared" si="4"/>
        <v>-0.01348747675</v>
      </c>
      <c r="Z1110" s="89">
        <v>43885.0</v>
      </c>
      <c r="AA1110" s="57">
        <v>5.418468</v>
      </c>
      <c r="AB1110" s="16">
        <f t="shared" si="5"/>
        <v>-0.001220993119</v>
      </c>
      <c r="AF1110" s="89">
        <v>43885.0</v>
      </c>
      <c r="AG1110" s="57">
        <v>17.12249</v>
      </c>
      <c r="AH1110" s="16">
        <f t="shared" si="6"/>
        <v>-0.02666006499</v>
      </c>
      <c r="AL1110" s="89">
        <v>43885.0</v>
      </c>
      <c r="AM1110" s="57">
        <v>26.26278</v>
      </c>
      <c r="AN1110" s="16">
        <f t="shared" si="7"/>
        <v>-0.00252494753</v>
      </c>
      <c r="AR1110" s="89">
        <v>43885.0</v>
      </c>
      <c r="AS1110" s="57">
        <v>6.396871</v>
      </c>
      <c r="AT1110" s="16">
        <f t="shared" si="8"/>
        <v>0.004279538534</v>
      </c>
      <c r="AX1110" s="89">
        <v>43885.0</v>
      </c>
      <c r="AY1110" s="57">
        <v>0.474721</v>
      </c>
      <c r="AZ1110" s="16">
        <f t="shared" si="9"/>
        <v>0.0458713373</v>
      </c>
      <c r="BD1110" s="89">
        <v>43885.0</v>
      </c>
      <c r="BE1110" s="57">
        <v>1.674575</v>
      </c>
      <c r="BF1110" s="16">
        <f t="shared" si="10"/>
        <v>-0.05116294619</v>
      </c>
    </row>
    <row r="1111" ht="15.75" customHeight="1">
      <c r="B1111" s="89">
        <v>43886.0</v>
      </c>
      <c r="C1111" s="57">
        <v>11.02545</v>
      </c>
      <c r="D1111" s="16">
        <f t="shared" si="1"/>
        <v>-0.009945933132</v>
      </c>
      <c r="H1111" s="89">
        <v>43886.0</v>
      </c>
      <c r="I1111" s="57">
        <v>11.89707</v>
      </c>
      <c r="J1111" s="16">
        <f t="shared" si="2"/>
        <v>0.03111707014</v>
      </c>
      <c r="N1111" s="89">
        <v>43886.0</v>
      </c>
      <c r="O1111" s="57">
        <v>42.9796</v>
      </c>
      <c r="P1111" s="16">
        <f t="shared" si="3"/>
        <v>0.00226362577</v>
      </c>
      <c r="T1111" s="89">
        <v>43886.0</v>
      </c>
      <c r="U1111" s="57">
        <v>4.603096</v>
      </c>
      <c r="V1111" s="16">
        <f t="shared" si="4"/>
        <v>0.01171881353</v>
      </c>
      <c r="Z1111" s="89">
        <v>43886.0</v>
      </c>
      <c r="AA1111" s="57">
        <v>5.372099</v>
      </c>
      <c r="AB1111" s="16">
        <f t="shared" si="5"/>
        <v>-0.008557584911</v>
      </c>
      <c r="AF1111" s="89">
        <v>43886.0</v>
      </c>
      <c r="AG1111" s="57">
        <v>16.98976</v>
      </c>
      <c r="AH1111" s="16">
        <f t="shared" si="6"/>
        <v>-0.00775179311</v>
      </c>
      <c r="AL1111" s="89">
        <v>43886.0</v>
      </c>
      <c r="AM1111" s="57">
        <v>27.24347</v>
      </c>
      <c r="AN1111" s="16">
        <f t="shared" si="7"/>
        <v>0.0373414391</v>
      </c>
      <c r="AR1111" s="89">
        <v>43886.0</v>
      </c>
      <c r="AS1111" s="57">
        <v>6.387784</v>
      </c>
      <c r="AT1111" s="16">
        <f t="shared" si="8"/>
        <v>-0.00142053826</v>
      </c>
      <c r="AX1111" s="89">
        <v>43886.0</v>
      </c>
      <c r="AY1111" s="57">
        <v>0.475316</v>
      </c>
      <c r="AZ1111" s="16">
        <f t="shared" si="9"/>
        <v>0.001253367768</v>
      </c>
      <c r="BD1111" s="89">
        <v>43886.0</v>
      </c>
      <c r="BE1111" s="57">
        <v>1.666366</v>
      </c>
      <c r="BF1111" s="16">
        <f t="shared" si="10"/>
        <v>-0.004902139349</v>
      </c>
    </row>
    <row r="1112" ht="15.75" customHeight="1">
      <c r="B1112" s="89">
        <v>43887.0</v>
      </c>
      <c r="C1112" s="57">
        <v>10.99524</v>
      </c>
      <c r="D1112" s="16">
        <f t="shared" si="1"/>
        <v>-0.002740024217</v>
      </c>
      <c r="H1112" s="89">
        <v>43887.0</v>
      </c>
      <c r="I1112" s="57">
        <v>11.69308</v>
      </c>
      <c r="J1112" s="16">
        <f t="shared" si="2"/>
        <v>-0.01714623853</v>
      </c>
      <c r="N1112" s="89">
        <v>43887.0</v>
      </c>
      <c r="O1112" s="57">
        <v>42.92136</v>
      </c>
      <c r="P1112" s="16">
        <f t="shared" si="3"/>
        <v>-0.001355061471</v>
      </c>
      <c r="T1112" s="89">
        <v>43887.0</v>
      </c>
      <c r="U1112" s="57">
        <v>4.629756</v>
      </c>
      <c r="V1112" s="16">
        <f t="shared" si="4"/>
        <v>0.005791754072</v>
      </c>
      <c r="Z1112" s="89">
        <v>43887.0</v>
      </c>
      <c r="AA1112" s="57">
        <v>5.444964</v>
      </c>
      <c r="AB1112" s="16">
        <f t="shared" si="5"/>
        <v>0.01356359963</v>
      </c>
      <c r="AF1112" s="89">
        <v>43887.0</v>
      </c>
      <c r="AG1112" s="57">
        <v>17.16673</v>
      </c>
      <c r="AH1112" s="16">
        <f t="shared" si="6"/>
        <v>0.01041627427</v>
      </c>
      <c r="AL1112" s="89">
        <v>43887.0</v>
      </c>
      <c r="AM1112" s="57">
        <v>26.47887</v>
      </c>
      <c r="AN1112" s="16">
        <f t="shared" si="7"/>
        <v>-0.028065441</v>
      </c>
      <c r="AR1112" s="89">
        <v>43887.0</v>
      </c>
      <c r="AS1112" s="57">
        <v>6.378698</v>
      </c>
      <c r="AT1112" s="16">
        <f t="shared" si="8"/>
        <v>-0.001422402511</v>
      </c>
      <c r="AX1112" s="89">
        <v>43887.0</v>
      </c>
      <c r="AY1112" s="57">
        <v>0.486024</v>
      </c>
      <c r="AZ1112" s="16">
        <f t="shared" si="9"/>
        <v>0.02252817073</v>
      </c>
      <c r="BD1112" s="89">
        <v>43887.0</v>
      </c>
      <c r="BE1112" s="57">
        <v>1.690993</v>
      </c>
      <c r="BF1112" s="16">
        <f t="shared" si="10"/>
        <v>0.01477886611</v>
      </c>
    </row>
    <row r="1113" ht="15.75" customHeight="1">
      <c r="B1113" s="89">
        <v>43888.0</v>
      </c>
      <c r="C1113" s="57">
        <v>10.3609</v>
      </c>
      <c r="D1113" s="16">
        <f t="shared" si="1"/>
        <v>-0.05769223773</v>
      </c>
      <c r="H1113" s="89">
        <v>43888.0</v>
      </c>
      <c r="I1113" s="57">
        <v>11.52988</v>
      </c>
      <c r="J1113" s="16">
        <f t="shared" si="2"/>
        <v>-0.01395697284</v>
      </c>
      <c r="N1113" s="89">
        <v>43888.0</v>
      </c>
      <c r="O1113" s="57">
        <v>44.84321</v>
      </c>
      <c r="P1113" s="16">
        <f t="shared" si="3"/>
        <v>0.0447760742</v>
      </c>
      <c r="T1113" s="89">
        <v>43888.0</v>
      </c>
      <c r="U1113" s="57">
        <v>4.505347</v>
      </c>
      <c r="V1113" s="16">
        <f t="shared" si="4"/>
        <v>-0.02687161051</v>
      </c>
      <c r="Z1113" s="89">
        <v>43888.0</v>
      </c>
      <c r="AA1113" s="57">
        <v>5.279363</v>
      </c>
      <c r="AB1113" s="16">
        <f t="shared" si="5"/>
        <v>-0.03041360788</v>
      </c>
      <c r="AF1113" s="89">
        <v>43888.0</v>
      </c>
      <c r="AG1113" s="57">
        <v>16.70659</v>
      </c>
      <c r="AH1113" s="16">
        <f t="shared" si="6"/>
        <v>-0.02680417296</v>
      </c>
      <c r="AL1113" s="89">
        <v>43888.0</v>
      </c>
      <c r="AM1113" s="57">
        <v>25.24883</v>
      </c>
      <c r="AN1113" s="16">
        <f t="shared" si="7"/>
        <v>-0.04645364398</v>
      </c>
      <c r="AR1113" s="89">
        <v>43888.0</v>
      </c>
      <c r="AS1113" s="57">
        <v>6.160624</v>
      </c>
      <c r="AT1113" s="16">
        <f t="shared" si="8"/>
        <v>-0.03418785464</v>
      </c>
      <c r="AX1113" s="89">
        <v>43888.0</v>
      </c>
      <c r="AY1113" s="57">
        <v>0.471152</v>
      </c>
      <c r="AZ1113" s="16">
        <f t="shared" si="9"/>
        <v>-0.03059931197</v>
      </c>
      <c r="BD1113" s="89">
        <v>43888.0</v>
      </c>
      <c r="BE1113" s="57">
        <v>1.592488</v>
      </c>
      <c r="BF1113" s="16">
        <f t="shared" si="10"/>
        <v>-0.05825275445</v>
      </c>
    </row>
    <row r="1114" ht="15.75" customHeight="1">
      <c r="B1114" s="89">
        <v>43889.0</v>
      </c>
      <c r="C1114" s="57">
        <v>10.18973</v>
      </c>
      <c r="D1114" s="16">
        <f t="shared" si="1"/>
        <v>-0.01652076557</v>
      </c>
      <c r="H1114" s="89">
        <v>43889.0</v>
      </c>
      <c r="I1114" s="57">
        <v>11.09741</v>
      </c>
      <c r="J1114" s="16">
        <f t="shared" si="2"/>
        <v>-0.03750862975</v>
      </c>
      <c r="N1114" s="89">
        <v>43889.0</v>
      </c>
      <c r="O1114" s="57">
        <v>42.66899</v>
      </c>
      <c r="P1114" s="16">
        <f t="shared" si="3"/>
        <v>-0.04848493228</v>
      </c>
      <c r="T1114" s="89">
        <v>43889.0</v>
      </c>
      <c r="U1114" s="57">
        <v>4.265418</v>
      </c>
      <c r="V1114" s="16">
        <f t="shared" si="4"/>
        <v>-0.05325427764</v>
      </c>
      <c r="Z1114" s="89">
        <v>43889.0</v>
      </c>
      <c r="AA1114" s="57">
        <v>5.133635</v>
      </c>
      <c r="AB1114" s="16">
        <f t="shared" si="5"/>
        <v>-0.02760333017</v>
      </c>
      <c r="AF1114" s="89">
        <v>43889.0</v>
      </c>
      <c r="AG1114" s="57">
        <v>15.96329</v>
      </c>
      <c r="AH1114" s="16">
        <f t="shared" si="6"/>
        <v>-0.04449142524</v>
      </c>
      <c r="AL1114" s="89">
        <v>43889.0</v>
      </c>
      <c r="AM1114" s="57">
        <v>24.41773</v>
      </c>
      <c r="AN1114" s="16">
        <f t="shared" si="7"/>
        <v>-0.03291637672</v>
      </c>
      <c r="AR1114" s="89">
        <v>43889.0</v>
      </c>
      <c r="AS1114" s="57">
        <v>5.933462</v>
      </c>
      <c r="AT1114" s="16">
        <f t="shared" si="8"/>
        <v>-0.03687321284</v>
      </c>
      <c r="AX1114" s="89">
        <v>43889.0</v>
      </c>
      <c r="AY1114" s="57">
        <v>0.464013</v>
      </c>
      <c r="AZ1114" s="16">
        <f t="shared" si="9"/>
        <v>-0.01515222264</v>
      </c>
      <c r="BD1114" s="89">
        <v>43889.0</v>
      </c>
      <c r="BE1114" s="57">
        <v>1.477566</v>
      </c>
      <c r="BF1114" s="16">
        <f t="shared" si="10"/>
        <v>-0.07216506498</v>
      </c>
    </row>
    <row r="1115" ht="15.75" customHeight="1">
      <c r="B1115" s="89">
        <v>43892.0</v>
      </c>
      <c r="C1115" s="57">
        <v>10.21994</v>
      </c>
      <c r="D1115" s="16">
        <f t="shared" si="1"/>
        <v>0.002964749802</v>
      </c>
      <c r="H1115" s="89">
        <v>43892.0</v>
      </c>
      <c r="I1115" s="57">
        <v>11.33404</v>
      </c>
      <c r="J1115" s="16">
        <f t="shared" si="2"/>
        <v>0.02132299338</v>
      </c>
      <c r="N1115" s="89">
        <v>43892.0</v>
      </c>
      <c r="O1115" s="57">
        <v>43.69786</v>
      </c>
      <c r="P1115" s="16">
        <f t="shared" si="3"/>
        <v>0.02411282761</v>
      </c>
      <c r="T1115" s="89">
        <v>43892.0</v>
      </c>
      <c r="U1115" s="57">
        <v>4.407598</v>
      </c>
      <c r="V1115" s="16">
        <f t="shared" si="4"/>
        <v>0.03333319267</v>
      </c>
      <c r="Z1115" s="89">
        <v>43892.0</v>
      </c>
      <c r="AA1115" s="57">
        <v>5.206499</v>
      </c>
      <c r="AB1115" s="16">
        <f t="shared" si="5"/>
        <v>0.01419345162</v>
      </c>
      <c r="AF1115" s="89">
        <v>43892.0</v>
      </c>
      <c r="AG1115" s="57">
        <v>16.17567</v>
      </c>
      <c r="AH1115" s="16">
        <f t="shared" si="6"/>
        <v>0.013304275</v>
      </c>
      <c r="AL1115" s="89">
        <v>43892.0</v>
      </c>
      <c r="AM1115" s="57">
        <v>25.53141</v>
      </c>
      <c r="AN1115" s="16">
        <f t="shared" si="7"/>
        <v>0.04560948131</v>
      </c>
      <c r="AR1115" s="89">
        <v>43892.0</v>
      </c>
      <c r="AS1115" s="57">
        <v>6.087931</v>
      </c>
      <c r="AT1115" s="16">
        <f t="shared" si="8"/>
        <v>0.02603353658</v>
      </c>
      <c r="AX1115" s="89">
        <v>43892.0</v>
      </c>
      <c r="AY1115" s="57">
        <v>0.466392</v>
      </c>
      <c r="AZ1115" s="16">
        <f t="shared" si="9"/>
        <v>0.005127011528</v>
      </c>
      <c r="BD1115" s="89">
        <v>43892.0</v>
      </c>
      <c r="BE1115" s="57">
        <v>1.649949</v>
      </c>
      <c r="BF1115" s="16">
        <f t="shared" si="10"/>
        <v>0.1166668697</v>
      </c>
    </row>
    <row r="1116" ht="15.75" customHeight="1">
      <c r="B1116" s="89">
        <v>43893.0</v>
      </c>
      <c r="C1116" s="57">
        <v>10.26021</v>
      </c>
      <c r="D1116" s="16">
        <f t="shared" si="1"/>
        <v>0.003940336245</v>
      </c>
      <c r="H1116" s="89">
        <v>43893.0</v>
      </c>
      <c r="I1116" s="57">
        <v>11.53804</v>
      </c>
      <c r="J1116" s="16">
        <f t="shared" si="2"/>
        <v>0.01799887772</v>
      </c>
      <c r="N1116" s="89">
        <v>43893.0</v>
      </c>
      <c r="O1116" s="57">
        <v>42.99901</v>
      </c>
      <c r="P1116" s="16">
        <f t="shared" si="3"/>
        <v>-0.01599277402</v>
      </c>
      <c r="T1116" s="89">
        <v>43893.0</v>
      </c>
      <c r="U1116" s="57">
        <v>4.42537</v>
      </c>
      <c r="V1116" s="16">
        <f t="shared" si="4"/>
        <v>0.004032128157</v>
      </c>
      <c r="Z1116" s="89">
        <v>43893.0</v>
      </c>
      <c r="AA1116" s="57">
        <v>5.531077</v>
      </c>
      <c r="AB1116" s="16">
        <f t="shared" si="5"/>
        <v>0.06234093198</v>
      </c>
      <c r="AF1116" s="89">
        <v>43893.0</v>
      </c>
      <c r="AG1116" s="57">
        <v>16.54732</v>
      </c>
      <c r="AH1116" s="16">
        <f t="shared" si="6"/>
        <v>0.02297586437</v>
      </c>
      <c r="AL1116" s="89">
        <v>43893.0</v>
      </c>
      <c r="AM1116" s="57">
        <v>26.09656</v>
      </c>
      <c r="AN1116" s="16">
        <f t="shared" si="7"/>
        <v>0.0221354794</v>
      </c>
      <c r="AR1116" s="89">
        <v>43893.0</v>
      </c>
      <c r="AS1116" s="57">
        <v>6.124277</v>
      </c>
      <c r="AT1116" s="16">
        <f t="shared" si="8"/>
        <v>0.005970172789</v>
      </c>
      <c r="AX1116" s="89">
        <v>43893.0</v>
      </c>
      <c r="AY1116" s="57">
        <v>0.463418</v>
      </c>
      <c r="AZ1116" s="16">
        <f t="shared" si="9"/>
        <v>-0.006376610233</v>
      </c>
      <c r="BD1116" s="89">
        <v>43893.0</v>
      </c>
      <c r="BE1116" s="57">
        <v>1.666366</v>
      </c>
      <c r="BF1116" s="16">
        <f t="shared" si="10"/>
        <v>0.009950004515</v>
      </c>
    </row>
    <row r="1117" ht="15.75" customHeight="1">
      <c r="B1117" s="89">
        <v>43894.0</v>
      </c>
      <c r="C1117" s="57">
        <v>10.08904</v>
      </c>
      <c r="D1117" s="16">
        <f t="shared" si="1"/>
        <v>-0.0166828944</v>
      </c>
      <c r="H1117" s="89">
        <v>43894.0</v>
      </c>
      <c r="I1117" s="57">
        <v>11.97867</v>
      </c>
      <c r="J1117" s="16">
        <f t="shared" si="2"/>
        <v>0.03818932852</v>
      </c>
      <c r="N1117" s="89">
        <v>43894.0</v>
      </c>
      <c r="O1117" s="57">
        <v>43.36784</v>
      </c>
      <c r="P1117" s="16">
        <f t="shared" si="3"/>
        <v>0.008577639346</v>
      </c>
      <c r="T1117" s="89">
        <v>43894.0</v>
      </c>
      <c r="U1117" s="57">
        <v>4.434257</v>
      </c>
      <c r="V1117" s="16">
        <f t="shared" si="4"/>
        <v>0.002008193665</v>
      </c>
      <c r="Z1117" s="89">
        <v>43894.0</v>
      </c>
      <c r="AA1117" s="57">
        <v>5.656934</v>
      </c>
      <c r="AB1117" s="16">
        <f t="shared" si="5"/>
        <v>0.0227545196</v>
      </c>
      <c r="AF1117" s="89">
        <v>43894.0</v>
      </c>
      <c r="AG1117" s="57">
        <v>16.83933</v>
      </c>
      <c r="AH1117" s="16">
        <f t="shared" si="6"/>
        <v>0.0176469664</v>
      </c>
      <c r="AL1117" s="89">
        <v>43894.0</v>
      </c>
      <c r="AM1117" s="57">
        <v>25.64776</v>
      </c>
      <c r="AN1117" s="16">
        <f t="shared" si="7"/>
        <v>-0.01719766896</v>
      </c>
      <c r="AR1117" s="89">
        <v>43894.0</v>
      </c>
      <c r="AS1117" s="57">
        <v>5.98798</v>
      </c>
      <c r="AT1117" s="16">
        <f t="shared" si="8"/>
        <v>-0.02225519845</v>
      </c>
      <c r="AX1117" s="89">
        <v>43894.0</v>
      </c>
      <c r="AY1117" s="57">
        <v>0.45509</v>
      </c>
      <c r="AZ1117" s="16">
        <f t="shared" si="9"/>
        <v>-0.01797081684</v>
      </c>
      <c r="BD1117" s="89">
        <v>43894.0</v>
      </c>
      <c r="BE1117" s="57">
        <v>1.617114</v>
      </c>
      <c r="BF1117" s="16">
        <f t="shared" si="10"/>
        <v>-0.029556532</v>
      </c>
    </row>
    <row r="1118" ht="15.75" customHeight="1">
      <c r="B1118" s="89">
        <v>43895.0</v>
      </c>
      <c r="C1118" s="57">
        <v>10.04373</v>
      </c>
      <c r="D1118" s="16">
        <f t="shared" si="1"/>
        <v>-0.004491012029</v>
      </c>
      <c r="H1118" s="89">
        <v>43895.0</v>
      </c>
      <c r="I1118" s="57">
        <v>12.21531</v>
      </c>
      <c r="J1118" s="16">
        <f t="shared" si="2"/>
        <v>0.01975511472</v>
      </c>
      <c r="N1118" s="89">
        <v>43895.0</v>
      </c>
      <c r="O1118" s="57">
        <v>43.93082</v>
      </c>
      <c r="P1118" s="16">
        <f t="shared" si="3"/>
        <v>0.01298150888</v>
      </c>
      <c r="T1118" s="89">
        <v>43895.0</v>
      </c>
      <c r="U1118" s="57">
        <v>4.416484</v>
      </c>
      <c r="V1118" s="16">
        <f t="shared" si="4"/>
        <v>-0.004008112295</v>
      </c>
      <c r="Z1118" s="89">
        <v>43895.0</v>
      </c>
      <c r="AA1118" s="57">
        <v>5.590693</v>
      </c>
      <c r="AB1118" s="16">
        <f t="shared" si="5"/>
        <v>-0.01170969999</v>
      </c>
      <c r="AF1118" s="89">
        <v>43895.0</v>
      </c>
      <c r="AG1118" s="57">
        <v>16.64465</v>
      </c>
      <c r="AH1118" s="16">
        <f t="shared" si="6"/>
        <v>-0.01156103004</v>
      </c>
      <c r="AL1118" s="89">
        <v>43895.0</v>
      </c>
      <c r="AM1118" s="57">
        <v>25.68101</v>
      </c>
      <c r="AN1118" s="16">
        <f t="shared" si="7"/>
        <v>0.001296409511</v>
      </c>
      <c r="AR1118" s="89">
        <v>43895.0</v>
      </c>
      <c r="AS1118" s="57">
        <v>6.024326</v>
      </c>
      <c r="AT1118" s="16">
        <f t="shared" si="8"/>
        <v>0.006069826553</v>
      </c>
      <c r="AX1118" s="89">
        <v>43895.0</v>
      </c>
      <c r="AY1118" s="57">
        <v>0.469367</v>
      </c>
      <c r="AZ1118" s="16">
        <f t="shared" si="9"/>
        <v>0.03137181656</v>
      </c>
      <c r="BD1118" s="89">
        <v>43895.0</v>
      </c>
      <c r="BE1118" s="57">
        <v>1.633532</v>
      </c>
      <c r="BF1118" s="16">
        <f t="shared" si="10"/>
        <v>0.01015265467</v>
      </c>
    </row>
    <row r="1119" ht="15.75" customHeight="1">
      <c r="B1119" s="89">
        <v>43896.0</v>
      </c>
      <c r="C1119" s="57">
        <v>9.565456</v>
      </c>
      <c r="D1119" s="16">
        <f t="shared" si="1"/>
        <v>-0.04761916141</v>
      </c>
      <c r="H1119" s="89">
        <v>43896.0</v>
      </c>
      <c r="I1119" s="57">
        <v>11.88075</v>
      </c>
      <c r="J1119" s="16">
        <f t="shared" si="2"/>
        <v>-0.0273885804</v>
      </c>
      <c r="N1119" s="89">
        <v>43896.0</v>
      </c>
      <c r="O1119" s="57">
        <v>42.10603</v>
      </c>
      <c r="P1119" s="16">
        <f t="shared" si="3"/>
        <v>-0.04153780876</v>
      </c>
      <c r="T1119" s="89">
        <v>43896.0</v>
      </c>
      <c r="U1119" s="57">
        <v>4.28319</v>
      </c>
      <c r="V1119" s="16">
        <f t="shared" si="4"/>
        <v>-0.03018102183</v>
      </c>
      <c r="Z1119" s="89">
        <v>43896.0</v>
      </c>
      <c r="AA1119" s="57">
        <v>5.325731</v>
      </c>
      <c r="AB1119" s="16">
        <f t="shared" si="5"/>
        <v>-0.04739340901</v>
      </c>
      <c r="AF1119" s="89">
        <v>43896.0</v>
      </c>
      <c r="AG1119" s="57">
        <v>15.88365</v>
      </c>
      <c r="AH1119" s="16">
        <f t="shared" si="6"/>
        <v>-0.04572039664</v>
      </c>
      <c r="AL1119" s="89">
        <v>43896.0</v>
      </c>
      <c r="AM1119" s="57">
        <v>24.63382</v>
      </c>
      <c r="AN1119" s="16">
        <f t="shared" si="7"/>
        <v>-0.04077682303</v>
      </c>
      <c r="AR1119" s="89">
        <v>43896.0</v>
      </c>
      <c r="AS1119" s="57">
        <v>5.906202</v>
      </c>
      <c r="AT1119" s="16">
        <f t="shared" si="8"/>
        <v>-0.01960783663</v>
      </c>
      <c r="AX1119" s="89">
        <v>43896.0</v>
      </c>
      <c r="AY1119" s="57">
        <v>0.454494</v>
      </c>
      <c r="AZ1119" s="16">
        <f t="shared" si="9"/>
        <v>-0.03168735765</v>
      </c>
      <c r="BD1119" s="89">
        <v>43896.0</v>
      </c>
      <c r="BE1119" s="57">
        <v>1.584279</v>
      </c>
      <c r="BF1119" s="16">
        <f t="shared" si="10"/>
        <v>-0.03015123059</v>
      </c>
    </row>
    <row r="1120" ht="15.75" customHeight="1">
      <c r="B1120" s="89">
        <v>43899.0</v>
      </c>
      <c r="C1120" s="57">
        <v>9.429526</v>
      </c>
      <c r="D1120" s="16">
        <f t="shared" si="1"/>
        <v>-0.01421050915</v>
      </c>
      <c r="H1120" s="89">
        <v>43899.0</v>
      </c>
      <c r="I1120" s="57">
        <v>11.21981</v>
      </c>
      <c r="J1120" s="16">
        <f t="shared" si="2"/>
        <v>-0.05563116807</v>
      </c>
      <c r="N1120" s="89">
        <v>43899.0</v>
      </c>
      <c r="O1120" s="57">
        <v>40.02888</v>
      </c>
      <c r="P1120" s="16">
        <f t="shared" si="3"/>
        <v>-0.04933141405</v>
      </c>
      <c r="T1120" s="89">
        <v>43899.0</v>
      </c>
      <c r="U1120" s="57">
        <v>3.954397</v>
      </c>
      <c r="V1120" s="16">
        <f t="shared" si="4"/>
        <v>-0.07676358042</v>
      </c>
      <c r="Z1120" s="89">
        <v>43899.0</v>
      </c>
      <c r="AA1120" s="57">
        <v>5.285987</v>
      </c>
      <c r="AB1120" s="16">
        <f t="shared" si="5"/>
        <v>-0.007462637523</v>
      </c>
      <c r="AF1120" s="89">
        <v>43899.0</v>
      </c>
      <c r="AG1120" s="57">
        <v>15.04302</v>
      </c>
      <c r="AH1120" s="16">
        <f t="shared" si="6"/>
        <v>-0.05292423341</v>
      </c>
      <c r="AL1120" s="89">
        <v>43899.0</v>
      </c>
      <c r="AM1120" s="57">
        <v>23.45366</v>
      </c>
      <c r="AN1120" s="16">
        <f t="shared" si="7"/>
        <v>-0.04790811981</v>
      </c>
      <c r="AR1120" s="89">
        <v>43899.0</v>
      </c>
      <c r="AS1120" s="57">
        <v>5.597262</v>
      </c>
      <c r="AT1120" s="16">
        <f t="shared" si="8"/>
        <v>-0.05230772669</v>
      </c>
      <c r="AX1120" s="89">
        <v>43899.0</v>
      </c>
      <c r="AY1120" s="57">
        <v>0.417612</v>
      </c>
      <c r="AZ1120" s="16">
        <f t="shared" si="9"/>
        <v>-0.08114958613</v>
      </c>
      <c r="BD1120" s="89">
        <v>43899.0</v>
      </c>
      <c r="BE1120" s="57">
        <v>1.403688</v>
      </c>
      <c r="BF1120" s="16">
        <f t="shared" si="10"/>
        <v>-0.113989392</v>
      </c>
    </row>
    <row r="1121" ht="15.75" customHeight="1">
      <c r="B1121" s="89">
        <v>43900.0</v>
      </c>
      <c r="C1121" s="57">
        <v>9.318768</v>
      </c>
      <c r="D1121" s="16">
        <f t="shared" si="1"/>
        <v>-0.01174587143</v>
      </c>
      <c r="H1121" s="89">
        <v>43900.0</v>
      </c>
      <c r="I1121" s="57">
        <v>10.90973</v>
      </c>
      <c r="J1121" s="16">
        <f t="shared" si="2"/>
        <v>-0.02763683164</v>
      </c>
      <c r="N1121" s="89">
        <v>43900.0</v>
      </c>
      <c r="O1121" s="57">
        <v>41.11599</v>
      </c>
      <c r="P1121" s="16">
        <f t="shared" si="3"/>
        <v>0.02715814182</v>
      </c>
      <c r="T1121" s="89">
        <v>43900.0</v>
      </c>
      <c r="U1121" s="57">
        <v>3.847762</v>
      </c>
      <c r="V1121" s="16">
        <f t="shared" si="4"/>
        <v>-0.02696618473</v>
      </c>
      <c r="Z1121" s="89">
        <v>43900.0</v>
      </c>
      <c r="AA1121" s="57">
        <v>5.047522</v>
      </c>
      <c r="AB1121" s="16">
        <f t="shared" si="5"/>
        <v>-0.04511267243</v>
      </c>
      <c r="AF1121" s="89">
        <v>43900.0</v>
      </c>
      <c r="AG1121" s="57">
        <v>15.06071</v>
      </c>
      <c r="AH1121" s="16">
        <f t="shared" si="6"/>
        <v>0.001175960678</v>
      </c>
      <c r="AL1121" s="89">
        <v>43900.0</v>
      </c>
      <c r="AM1121" s="57">
        <v>22.38985</v>
      </c>
      <c r="AN1121" s="16">
        <f t="shared" si="7"/>
        <v>-0.04535795266</v>
      </c>
      <c r="AR1121" s="89">
        <v>43900.0</v>
      </c>
      <c r="AS1121" s="57">
        <v>5.570003</v>
      </c>
      <c r="AT1121" s="16">
        <f t="shared" si="8"/>
        <v>-0.004870059683</v>
      </c>
      <c r="AX1121" s="89">
        <v>43900.0</v>
      </c>
      <c r="AY1121" s="57">
        <v>0.410473</v>
      </c>
      <c r="AZ1121" s="16">
        <f t="shared" si="9"/>
        <v>-0.01709481528</v>
      </c>
      <c r="BD1121" s="89">
        <v>43900.0</v>
      </c>
      <c r="BE1121" s="57">
        <v>1.272349</v>
      </c>
      <c r="BF1121" s="16">
        <f t="shared" si="10"/>
        <v>-0.09356708898</v>
      </c>
    </row>
    <row r="1122" ht="15.75" customHeight="1">
      <c r="B1122" s="89">
        <v>43901.0</v>
      </c>
      <c r="C1122" s="57">
        <v>9.318768</v>
      </c>
      <c r="D1122" s="16">
        <f t="shared" si="1"/>
        <v>0</v>
      </c>
      <c r="H1122" s="89">
        <v>43901.0</v>
      </c>
      <c r="I1122" s="57">
        <v>10.90973</v>
      </c>
      <c r="J1122" s="16">
        <f t="shared" si="2"/>
        <v>0</v>
      </c>
      <c r="N1122" s="89">
        <v>43901.0</v>
      </c>
      <c r="O1122" s="57">
        <v>41.11599</v>
      </c>
      <c r="P1122" s="16">
        <f t="shared" si="3"/>
        <v>0</v>
      </c>
      <c r="T1122" s="89">
        <v>43901.0</v>
      </c>
      <c r="U1122" s="57">
        <v>3.847762</v>
      </c>
      <c r="V1122" s="16">
        <f t="shared" si="4"/>
        <v>0</v>
      </c>
      <c r="Z1122" s="89">
        <v>43901.0</v>
      </c>
      <c r="AA1122" s="57">
        <v>5.047522</v>
      </c>
      <c r="AB1122" s="16">
        <f t="shared" si="5"/>
        <v>0</v>
      </c>
      <c r="AF1122" s="89">
        <v>43901.0</v>
      </c>
      <c r="AG1122" s="57">
        <v>15.06071</v>
      </c>
      <c r="AH1122" s="16">
        <f t="shared" si="6"/>
        <v>0</v>
      </c>
      <c r="AL1122" s="89">
        <v>43901.0</v>
      </c>
      <c r="AM1122" s="57">
        <v>22.38985</v>
      </c>
      <c r="AN1122" s="16">
        <f t="shared" si="7"/>
        <v>0</v>
      </c>
      <c r="AR1122" s="89">
        <v>43901.0</v>
      </c>
      <c r="AS1122" s="57">
        <v>5.570003</v>
      </c>
      <c r="AT1122" s="16">
        <f t="shared" si="8"/>
        <v>0</v>
      </c>
      <c r="AX1122" s="89">
        <v>43901.0</v>
      </c>
      <c r="AY1122" s="57">
        <v>0.410473</v>
      </c>
      <c r="AZ1122" s="16">
        <f t="shared" si="9"/>
        <v>0</v>
      </c>
      <c r="BD1122" s="89">
        <v>43901.0</v>
      </c>
      <c r="BE1122" s="57">
        <v>1.272349</v>
      </c>
      <c r="BF1122" s="16">
        <f t="shared" si="10"/>
        <v>0</v>
      </c>
    </row>
    <row r="1123" ht="15.75" customHeight="1">
      <c r="B1123" s="89">
        <v>43902.0</v>
      </c>
      <c r="C1123" s="57">
        <v>8.457877</v>
      </c>
      <c r="D1123" s="16">
        <f t="shared" si="1"/>
        <v>-0.0923824909</v>
      </c>
      <c r="H1123" s="89">
        <v>43902.0</v>
      </c>
      <c r="I1123" s="57">
        <v>10.73837</v>
      </c>
      <c r="J1123" s="16">
        <f t="shared" si="2"/>
        <v>-0.01570707983</v>
      </c>
      <c r="N1123" s="89">
        <v>43902.0</v>
      </c>
      <c r="O1123" s="57">
        <v>36.94227</v>
      </c>
      <c r="P1123" s="16">
        <f t="shared" si="3"/>
        <v>-0.101510872</v>
      </c>
      <c r="T1123" s="89">
        <v>43902.0</v>
      </c>
      <c r="U1123" s="57">
        <v>3.412334</v>
      </c>
      <c r="V1123" s="16">
        <f t="shared" si="4"/>
        <v>-0.1131639639</v>
      </c>
      <c r="Z1123" s="89">
        <v>43902.0</v>
      </c>
      <c r="AA1123" s="57">
        <v>4.616959</v>
      </c>
      <c r="AB1123" s="16">
        <f t="shared" si="5"/>
        <v>-0.08530185703</v>
      </c>
      <c r="AF1123" s="89">
        <v>43902.0</v>
      </c>
      <c r="AG1123" s="57">
        <v>13.46792</v>
      </c>
      <c r="AH1123" s="16">
        <f t="shared" si="6"/>
        <v>-0.1057579623</v>
      </c>
      <c r="AL1123" s="89">
        <v>43902.0</v>
      </c>
      <c r="AM1123" s="57">
        <v>19.69708</v>
      </c>
      <c r="AN1123" s="16">
        <f t="shared" si="7"/>
        <v>-0.1202674426</v>
      </c>
      <c r="AR1123" s="89">
        <v>43902.0</v>
      </c>
      <c r="AS1123" s="57">
        <v>7.378209</v>
      </c>
      <c r="AT1123" s="16">
        <f t="shared" si="8"/>
        <v>0.3246328593</v>
      </c>
      <c r="AX1123" s="89">
        <v>43902.0</v>
      </c>
      <c r="AY1123" s="57">
        <v>0.384892</v>
      </c>
      <c r="AZ1123" s="16">
        <f t="shared" si="9"/>
        <v>-0.06232078602</v>
      </c>
      <c r="BD1123" s="89">
        <v>43902.0</v>
      </c>
      <c r="BE1123" s="57">
        <v>0.935791</v>
      </c>
      <c r="BF1123" s="16">
        <f t="shared" si="10"/>
        <v>-0.2645170468</v>
      </c>
    </row>
    <row r="1124" ht="15.75" customHeight="1">
      <c r="B1124" s="89">
        <v>43903.0</v>
      </c>
      <c r="C1124" s="57">
        <v>8.618979</v>
      </c>
      <c r="D1124" s="16">
        <f t="shared" si="1"/>
        <v>0.0190475695</v>
      </c>
      <c r="H1124" s="89">
        <v>43903.0</v>
      </c>
      <c r="I1124" s="57">
        <v>10.52622</v>
      </c>
      <c r="J1124" s="16">
        <f t="shared" si="2"/>
        <v>-0.01975625723</v>
      </c>
      <c r="N1124" s="89">
        <v>43903.0</v>
      </c>
      <c r="O1124" s="57">
        <v>38.49528</v>
      </c>
      <c r="P1124" s="16">
        <f t="shared" si="3"/>
        <v>0.04203883519</v>
      </c>
      <c r="T1124" s="89">
        <v>43903.0</v>
      </c>
      <c r="U1124" s="57">
        <v>3.59006</v>
      </c>
      <c r="V1124" s="16">
        <f t="shared" si="4"/>
        <v>0.0520834127</v>
      </c>
      <c r="Z1124" s="89">
        <v>43903.0</v>
      </c>
      <c r="AA1124" s="57">
        <v>4.722944</v>
      </c>
      <c r="AB1124" s="16">
        <f t="shared" si="5"/>
        <v>0.02295558613</v>
      </c>
      <c r="AF1124" s="89">
        <v>43903.0</v>
      </c>
      <c r="AG1124" s="57">
        <v>13.89267</v>
      </c>
      <c r="AH1124" s="16">
        <f t="shared" si="6"/>
        <v>0.03153790637</v>
      </c>
      <c r="AL1124" s="89">
        <v>43903.0</v>
      </c>
      <c r="AM1124" s="57">
        <v>21.01022</v>
      </c>
      <c r="AN1124" s="16">
        <f t="shared" si="7"/>
        <v>0.06666673436</v>
      </c>
      <c r="AR1124" s="89">
        <v>43903.0</v>
      </c>
      <c r="AS1124" s="57">
        <v>6.678551</v>
      </c>
      <c r="AT1124" s="16">
        <f t="shared" si="8"/>
        <v>-0.09482762009</v>
      </c>
      <c r="AX1124" s="89">
        <v>43903.0</v>
      </c>
      <c r="AY1124" s="57">
        <v>0.404524</v>
      </c>
      <c r="AZ1124" s="16">
        <f t="shared" si="9"/>
        <v>0.05100651611</v>
      </c>
      <c r="BD1124" s="89">
        <v>43903.0</v>
      </c>
      <c r="BE1124" s="57">
        <v>1.001461</v>
      </c>
      <c r="BF1124" s="16">
        <f t="shared" si="10"/>
        <v>0.07017592603</v>
      </c>
    </row>
    <row r="1125" ht="15.75" customHeight="1">
      <c r="B1125" s="89">
        <v>43906.0</v>
      </c>
      <c r="C1125" s="57">
        <v>7.954433</v>
      </c>
      <c r="D1125" s="16">
        <f t="shared" si="1"/>
        <v>-0.07710263594</v>
      </c>
      <c r="H1125" s="89">
        <v>43906.0</v>
      </c>
      <c r="I1125" s="57">
        <v>9.987667</v>
      </c>
      <c r="J1125" s="16">
        <f t="shared" si="2"/>
        <v>-0.05116300058</v>
      </c>
      <c r="N1125" s="89">
        <v>43906.0</v>
      </c>
      <c r="O1125" s="57">
        <v>34.47686</v>
      </c>
      <c r="P1125" s="16">
        <f t="shared" si="3"/>
        <v>-0.1043873431</v>
      </c>
      <c r="T1125" s="89">
        <v>43906.0</v>
      </c>
      <c r="U1125" s="57">
        <v>3.314584</v>
      </c>
      <c r="V1125" s="16">
        <f t="shared" si="4"/>
        <v>-0.07673297939</v>
      </c>
      <c r="Z1125" s="89">
        <v>43906.0</v>
      </c>
      <c r="AA1125" s="57">
        <v>4.676575</v>
      </c>
      <c r="AB1125" s="16">
        <f t="shared" si="5"/>
        <v>-0.009817817023</v>
      </c>
      <c r="AF1125" s="89">
        <v>43906.0</v>
      </c>
      <c r="AG1125" s="57">
        <v>12.37067</v>
      </c>
      <c r="AH1125" s="16">
        <f t="shared" si="6"/>
        <v>-0.109554175</v>
      </c>
      <c r="AL1125" s="89">
        <v>43906.0</v>
      </c>
      <c r="AM1125" s="57">
        <v>18.78287</v>
      </c>
      <c r="AN1125" s="16">
        <f t="shared" si="7"/>
        <v>-0.1060126929</v>
      </c>
      <c r="AR1125" s="89">
        <v>43906.0</v>
      </c>
      <c r="AS1125" s="57">
        <v>6.015239</v>
      </c>
      <c r="AT1125" s="16">
        <f t="shared" si="8"/>
        <v>-0.09931974765</v>
      </c>
      <c r="AX1125" s="89">
        <v>43906.0</v>
      </c>
      <c r="AY1125" s="57">
        <v>0.37002</v>
      </c>
      <c r="AZ1125" s="16">
        <f t="shared" si="9"/>
        <v>-0.08529531004</v>
      </c>
      <c r="BD1125" s="89">
        <v>43906.0</v>
      </c>
      <c r="BE1125" s="57">
        <v>0.902957</v>
      </c>
      <c r="BF1125" s="16">
        <f t="shared" si="10"/>
        <v>-0.09836029561</v>
      </c>
    </row>
    <row r="1126" ht="15.75" customHeight="1">
      <c r="B1126" s="89">
        <v>43907.0</v>
      </c>
      <c r="C1126" s="57">
        <v>7.340229</v>
      </c>
      <c r="D1126" s="16">
        <f t="shared" si="1"/>
        <v>-0.07721530875</v>
      </c>
      <c r="H1126" s="89">
        <v>43907.0</v>
      </c>
      <c r="I1126" s="57">
        <v>10.25694</v>
      </c>
      <c r="J1126" s="16">
        <f t="shared" si="2"/>
        <v>0.02696055045</v>
      </c>
      <c r="N1126" s="89">
        <v>43907.0</v>
      </c>
      <c r="O1126" s="57">
        <v>33.38975</v>
      </c>
      <c r="P1126" s="16">
        <f t="shared" si="3"/>
        <v>-0.03153158379</v>
      </c>
      <c r="T1126" s="89">
        <v>43907.0</v>
      </c>
      <c r="U1126" s="57">
        <v>3.296812</v>
      </c>
      <c r="V1126" s="16">
        <f t="shared" si="4"/>
        <v>-0.005361758821</v>
      </c>
      <c r="Z1126" s="89">
        <v>43907.0</v>
      </c>
      <c r="AA1126" s="57">
        <v>4.557343</v>
      </c>
      <c r="AB1126" s="16">
        <f t="shared" si="5"/>
        <v>-0.0254955817</v>
      </c>
      <c r="AF1126" s="89">
        <v>43907.0</v>
      </c>
      <c r="AG1126" s="57">
        <v>12.45031</v>
      </c>
      <c r="AH1126" s="16">
        <f t="shared" si="6"/>
        <v>0.006437808138</v>
      </c>
      <c r="AL1126" s="89">
        <v>43907.0</v>
      </c>
      <c r="AM1126" s="57">
        <v>18.28421</v>
      </c>
      <c r="AN1126" s="16">
        <f t="shared" si="7"/>
        <v>-0.02654865843</v>
      </c>
      <c r="AR1126" s="89">
        <v>43907.0</v>
      </c>
      <c r="AS1126" s="57">
        <v>5.415533</v>
      </c>
      <c r="AT1126" s="16">
        <f t="shared" si="8"/>
        <v>-0.09969778424</v>
      </c>
      <c r="AX1126" s="89">
        <v>43907.0</v>
      </c>
      <c r="AY1126" s="57">
        <v>0.353364</v>
      </c>
      <c r="AZ1126" s="16">
        <f t="shared" si="9"/>
        <v>-0.04501378304</v>
      </c>
      <c r="BD1126" s="89">
        <v>43907.0</v>
      </c>
      <c r="BE1126" s="57">
        <v>0.861913</v>
      </c>
      <c r="BF1126" s="16">
        <f t="shared" si="10"/>
        <v>-0.04545509919</v>
      </c>
    </row>
    <row r="1127" ht="15.75" customHeight="1">
      <c r="B1127" s="89">
        <v>43908.0</v>
      </c>
      <c r="C1127" s="57">
        <v>7.007957</v>
      </c>
      <c r="D1127" s="16">
        <f t="shared" si="1"/>
        <v>-0.04526725256</v>
      </c>
      <c r="H1127" s="89">
        <v>43908.0</v>
      </c>
      <c r="I1127" s="57">
        <v>10.1427</v>
      </c>
      <c r="J1127" s="16">
        <f t="shared" si="2"/>
        <v>-0.01113782473</v>
      </c>
      <c r="N1127" s="89">
        <v>43908.0</v>
      </c>
      <c r="O1127" s="57">
        <v>32.43853</v>
      </c>
      <c r="P1127" s="16">
        <f t="shared" si="3"/>
        <v>-0.02848838341</v>
      </c>
      <c r="T1127" s="89">
        <v>43908.0</v>
      </c>
      <c r="U1127" s="57">
        <v>3.376789</v>
      </c>
      <c r="V1127" s="16">
        <f t="shared" si="4"/>
        <v>0.0242588901</v>
      </c>
      <c r="Z1127" s="89">
        <v>43908.0</v>
      </c>
      <c r="AA1127" s="57">
        <v>4.597086</v>
      </c>
      <c r="AB1127" s="16">
        <f t="shared" si="5"/>
        <v>0.008720651485</v>
      </c>
      <c r="AF1127" s="89">
        <v>43908.0</v>
      </c>
      <c r="AG1127" s="57">
        <v>12.13175</v>
      </c>
      <c r="AH1127" s="16">
        <f t="shared" si="6"/>
        <v>-0.0255865115</v>
      </c>
      <c r="AL1127" s="89">
        <v>43908.0</v>
      </c>
      <c r="AM1127" s="57">
        <v>17.75231</v>
      </c>
      <c r="AN1127" s="16">
        <f t="shared" si="7"/>
        <v>-0.02909067441</v>
      </c>
      <c r="AR1127" s="89">
        <v>43908.0</v>
      </c>
      <c r="AS1127" s="57">
        <v>4.970296</v>
      </c>
      <c r="AT1127" s="16">
        <f t="shared" si="8"/>
        <v>-0.08221480693</v>
      </c>
      <c r="AX1127" s="89">
        <v>43908.0</v>
      </c>
      <c r="AY1127" s="57">
        <v>0.358122</v>
      </c>
      <c r="AZ1127" s="16">
        <f t="shared" si="9"/>
        <v>0.01346486909</v>
      </c>
      <c r="BD1127" s="89">
        <v>43908.0</v>
      </c>
      <c r="BE1127" s="57">
        <v>0.853705</v>
      </c>
      <c r="BF1127" s="16">
        <f t="shared" si="10"/>
        <v>-0.009523002902</v>
      </c>
    </row>
    <row r="1128" ht="15.75" customHeight="1">
      <c r="B1128" s="89">
        <v>43909.0</v>
      </c>
      <c r="C1128" s="57">
        <v>6.756233</v>
      </c>
      <c r="D1128" s="16">
        <f t="shared" si="1"/>
        <v>-0.03591974095</v>
      </c>
      <c r="H1128" s="89">
        <v>43909.0</v>
      </c>
      <c r="I1128" s="57">
        <v>9.832629</v>
      </c>
      <c r="J1128" s="16">
        <f t="shared" si="2"/>
        <v>-0.03057085391</v>
      </c>
      <c r="N1128" s="89">
        <v>43909.0</v>
      </c>
      <c r="O1128" s="57">
        <v>32.55501</v>
      </c>
      <c r="P1128" s="16">
        <f t="shared" si="3"/>
        <v>0.003590791568</v>
      </c>
      <c r="T1128" s="89">
        <v>43909.0</v>
      </c>
      <c r="U1128" s="57">
        <v>3.42122</v>
      </c>
      <c r="V1128" s="16">
        <f t="shared" si="4"/>
        <v>0.01315776615</v>
      </c>
      <c r="Z1128" s="89">
        <v>43909.0</v>
      </c>
      <c r="AA1128" s="57">
        <v>4.411613</v>
      </c>
      <c r="AB1128" s="16">
        <f t="shared" si="5"/>
        <v>-0.04034577556</v>
      </c>
      <c r="AF1128" s="89">
        <v>43909.0</v>
      </c>
      <c r="AG1128" s="57">
        <v>11.56542</v>
      </c>
      <c r="AH1128" s="16">
        <f t="shared" si="6"/>
        <v>-0.04668164115</v>
      </c>
      <c r="AL1128" s="89">
        <v>43909.0</v>
      </c>
      <c r="AM1128" s="57">
        <v>17.05418</v>
      </c>
      <c r="AN1128" s="16">
        <f t="shared" si="7"/>
        <v>-0.03932614967</v>
      </c>
      <c r="AR1128" s="89">
        <v>43909.0</v>
      </c>
      <c r="AS1128" s="57">
        <v>5.206544</v>
      </c>
      <c r="AT1128" s="16">
        <f t="shared" si="8"/>
        <v>0.04753197797</v>
      </c>
      <c r="AX1128" s="89">
        <v>43909.0</v>
      </c>
      <c r="AY1128" s="57">
        <v>0.359312</v>
      </c>
      <c r="AZ1128" s="16">
        <f t="shared" si="9"/>
        <v>0.003322889965</v>
      </c>
      <c r="BD1128" s="89">
        <v>43909.0</v>
      </c>
      <c r="BE1128" s="57">
        <v>0.861913</v>
      </c>
      <c r="BF1128" s="16">
        <f t="shared" si="10"/>
        <v>0.009614562407</v>
      </c>
    </row>
    <row r="1129" ht="15.75" customHeight="1">
      <c r="B1129" s="89">
        <v>43910.0</v>
      </c>
      <c r="C1129" s="57">
        <v>6.917336</v>
      </c>
      <c r="D1129" s="16">
        <f t="shared" si="1"/>
        <v>0.02384509238</v>
      </c>
      <c r="H1129" s="89">
        <v>43910.0</v>
      </c>
      <c r="I1129" s="57">
        <v>10.33854</v>
      </c>
      <c r="J1129" s="16">
        <f t="shared" si="2"/>
        <v>0.05145226165</v>
      </c>
      <c r="N1129" s="89">
        <v>43910.0</v>
      </c>
      <c r="O1129" s="57">
        <v>32.45794</v>
      </c>
      <c r="P1129" s="16">
        <f t="shared" si="3"/>
        <v>-0.002981722322</v>
      </c>
      <c r="T1129" s="89">
        <v>43910.0</v>
      </c>
      <c r="U1129" s="57">
        <v>3.447879</v>
      </c>
      <c r="V1129" s="16">
        <f t="shared" si="4"/>
        <v>0.007792249548</v>
      </c>
      <c r="Z1129" s="89">
        <v>43910.0</v>
      </c>
      <c r="AA1129" s="57">
        <v>4.524222</v>
      </c>
      <c r="AB1129" s="16">
        <f t="shared" si="5"/>
        <v>0.02552558441</v>
      </c>
      <c r="AF1129" s="89">
        <v>43910.0</v>
      </c>
      <c r="AG1129" s="57">
        <v>11.63621</v>
      </c>
      <c r="AH1129" s="16">
        <f t="shared" si="6"/>
        <v>0.00612083262</v>
      </c>
      <c r="AL1129" s="89">
        <v>43910.0</v>
      </c>
      <c r="AM1129" s="57">
        <v>18.30083</v>
      </c>
      <c r="AN1129" s="16">
        <f t="shared" si="7"/>
        <v>0.07309938091</v>
      </c>
      <c r="AR1129" s="89">
        <v>43910.0</v>
      </c>
      <c r="AS1129" s="57">
        <v>5.724473</v>
      </c>
      <c r="AT1129" s="16">
        <f t="shared" si="8"/>
        <v>0.09947654337</v>
      </c>
      <c r="AX1129" s="89">
        <v>43910.0</v>
      </c>
      <c r="AY1129" s="57">
        <v>0.368236</v>
      </c>
      <c r="AZ1129" s="16">
        <f t="shared" si="9"/>
        <v>0.02483635392</v>
      </c>
      <c r="BD1129" s="89">
        <v>43910.0</v>
      </c>
      <c r="BE1129" s="57">
        <v>0.870122</v>
      </c>
      <c r="BF1129" s="16">
        <f t="shared" si="10"/>
        <v>0.009524163112</v>
      </c>
    </row>
    <row r="1130" ht="15.75" customHeight="1">
      <c r="B1130" s="89">
        <v>43913.0</v>
      </c>
      <c r="C1130" s="57">
        <v>6.962644</v>
      </c>
      <c r="D1130" s="16">
        <f t="shared" si="1"/>
        <v>0.006549920374</v>
      </c>
      <c r="H1130" s="89">
        <v>43913.0</v>
      </c>
      <c r="I1130" s="57">
        <v>11.08109</v>
      </c>
      <c r="J1130" s="16">
        <f t="shared" si="2"/>
        <v>0.07182348765</v>
      </c>
      <c r="N1130" s="89">
        <v>43913.0</v>
      </c>
      <c r="O1130" s="57">
        <v>33.17621</v>
      </c>
      <c r="P1130" s="16">
        <f t="shared" si="3"/>
        <v>0.02212925404</v>
      </c>
      <c r="T1130" s="89">
        <v>43913.0</v>
      </c>
      <c r="U1130" s="57">
        <v>3.341244</v>
      </c>
      <c r="V1130" s="16">
        <f t="shared" si="4"/>
        <v>-0.03092770947</v>
      </c>
      <c r="Z1130" s="89">
        <v>43913.0</v>
      </c>
      <c r="AA1130" s="57">
        <v>4.40499</v>
      </c>
      <c r="AB1130" s="16">
        <f t="shared" si="5"/>
        <v>-0.02635414443</v>
      </c>
      <c r="AF1130" s="89">
        <v>43913.0</v>
      </c>
      <c r="AG1130" s="57">
        <v>11.08759</v>
      </c>
      <c r="AH1130" s="16">
        <f t="shared" si="6"/>
        <v>-0.04714765375</v>
      </c>
      <c r="AL1130" s="89">
        <v>43913.0</v>
      </c>
      <c r="AM1130" s="57">
        <v>18.63052</v>
      </c>
      <c r="AN1130" s="16">
        <f t="shared" si="7"/>
        <v>0.01801502992</v>
      </c>
      <c r="AR1130" s="89">
        <v>43913.0</v>
      </c>
      <c r="AS1130" s="57">
        <v>6.296919</v>
      </c>
      <c r="AT1130" s="16">
        <f t="shared" si="8"/>
        <v>0.0999997729</v>
      </c>
      <c r="AX1130" s="89">
        <v>43913.0</v>
      </c>
      <c r="AY1130" s="57">
        <v>0.350389</v>
      </c>
      <c r="AZ1130" s="16">
        <f t="shared" si="9"/>
        <v>-0.04846620102</v>
      </c>
      <c r="BD1130" s="89">
        <v>43913.0</v>
      </c>
      <c r="BE1130" s="57">
        <v>0.829079</v>
      </c>
      <c r="BF1130" s="16">
        <f t="shared" si="10"/>
        <v>-0.04716924753</v>
      </c>
    </row>
    <row r="1131" ht="15.75" customHeight="1">
      <c r="B1131" s="89">
        <v>43914.0</v>
      </c>
      <c r="C1131" s="57">
        <v>7.435884</v>
      </c>
      <c r="D1131" s="16">
        <f t="shared" si="1"/>
        <v>0.06796843268</v>
      </c>
      <c r="H1131" s="89">
        <v>43914.0</v>
      </c>
      <c r="I1131" s="57">
        <v>10.95869</v>
      </c>
      <c r="J1131" s="16">
        <f t="shared" si="2"/>
        <v>-0.01104584477</v>
      </c>
      <c r="N1131" s="89">
        <v>43914.0</v>
      </c>
      <c r="O1131" s="57">
        <v>34.01096</v>
      </c>
      <c r="P1131" s="16">
        <f t="shared" si="3"/>
        <v>0.02516110189</v>
      </c>
      <c r="T1131" s="89">
        <v>43914.0</v>
      </c>
      <c r="U1131" s="57">
        <v>3.501197</v>
      </c>
      <c r="V1131" s="16">
        <f t="shared" si="4"/>
        <v>0.04787228948</v>
      </c>
      <c r="Z1131" s="89">
        <v>43914.0</v>
      </c>
      <c r="AA1131" s="57">
        <v>4.53747</v>
      </c>
      <c r="AB1131" s="16">
        <f t="shared" si="5"/>
        <v>0.03007498314</v>
      </c>
      <c r="AF1131" s="89">
        <v>43914.0</v>
      </c>
      <c r="AG1131" s="57">
        <v>11.58312</v>
      </c>
      <c r="AH1131" s="16">
        <f t="shared" si="6"/>
        <v>0.04469230915</v>
      </c>
      <c r="AL1131" s="89">
        <v>43914.0</v>
      </c>
      <c r="AM1131" s="57">
        <v>19.76346</v>
      </c>
      <c r="AN1131" s="16">
        <f t="shared" si="7"/>
        <v>0.06081097039</v>
      </c>
      <c r="AR1131" s="89">
        <v>43914.0</v>
      </c>
      <c r="AS1131" s="57">
        <v>6.923886</v>
      </c>
      <c r="AT1131" s="16">
        <f t="shared" si="8"/>
        <v>0.09956726456</v>
      </c>
      <c r="AX1131" s="89">
        <v>43914.0</v>
      </c>
      <c r="AY1131" s="57">
        <v>0.376564</v>
      </c>
      <c r="AZ1131" s="16">
        <f t="shared" si="9"/>
        <v>0.07470268758</v>
      </c>
      <c r="BD1131" s="89">
        <v>43914.0</v>
      </c>
      <c r="BE1131" s="57">
        <v>0.894748</v>
      </c>
      <c r="BF1131" s="16">
        <f t="shared" si="10"/>
        <v>0.07920716844</v>
      </c>
    </row>
    <row r="1132" ht="15.75" customHeight="1">
      <c r="B1132" s="89">
        <v>43915.0</v>
      </c>
      <c r="C1132" s="57">
        <v>7.576848</v>
      </c>
      <c r="D1132" s="16">
        <f t="shared" si="1"/>
        <v>0.01895726184</v>
      </c>
      <c r="H1132" s="89">
        <v>43915.0</v>
      </c>
      <c r="I1132" s="57">
        <v>10.74653</v>
      </c>
      <c r="J1132" s="16">
        <f t="shared" si="2"/>
        <v>-0.01935997825</v>
      </c>
      <c r="N1132" s="89">
        <v>43915.0</v>
      </c>
      <c r="O1132" s="57">
        <v>36.90344</v>
      </c>
      <c r="P1132" s="16">
        <f t="shared" si="3"/>
        <v>0.0850455265</v>
      </c>
      <c r="T1132" s="89">
        <v>43915.0</v>
      </c>
      <c r="U1132" s="57">
        <v>3.545628</v>
      </c>
      <c r="V1132" s="16">
        <f t="shared" si="4"/>
        <v>0.01269023137</v>
      </c>
      <c r="Z1132" s="89">
        <v>43915.0</v>
      </c>
      <c r="AA1132" s="57">
        <v>4.530847</v>
      </c>
      <c r="AB1132" s="16">
        <f t="shared" si="5"/>
        <v>-0.001459623975</v>
      </c>
      <c r="AF1132" s="89">
        <v>43915.0</v>
      </c>
      <c r="AG1132" s="57">
        <v>11.63621</v>
      </c>
      <c r="AH1132" s="16">
        <f t="shared" si="6"/>
        <v>0.004583393766</v>
      </c>
      <c r="AL1132" s="89">
        <v>43915.0</v>
      </c>
      <c r="AM1132" s="57">
        <v>19.25993</v>
      </c>
      <c r="AN1132" s="16">
        <f t="shared" si="7"/>
        <v>-0.02547782625</v>
      </c>
      <c r="AR1132" s="89">
        <v>43915.0</v>
      </c>
      <c r="AS1132" s="57">
        <v>7.423641</v>
      </c>
      <c r="AT1132" s="16">
        <f t="shared" si="8"/>
        <v>0.07217839808</v>
      </c>
      <c r="AX1132" s="89">
        <v>43915.0</v>
      </c>
      <c r="AY1132" s="57">
        <v>0.367641</v>
      </c>
      <c r="AZ1132" s="16">
        <f t="shared" si="9"/>
        <v>-0.02369583922</v>
      </c>
      <c r="BD1132" s="89">
        <v>43915.0</v>
      </c>
      <c r="BE1132" s="57">
        <v>0.919375</v>
      </c>
      <c r="BF1132" s="16">
        <f t="shared" si="10"/>
        <v>0.02752395088</v>
      </c>
    </row>
    <row r="1133" ht="15.75" customHeight="1">
      <c r="B1133" s="89">
        <v>43916.0</v>
      </c>
      <c r="C1133" s="57">
        <v>7.904088</v>
      </c>
      <c r="D1133" s="16">
        <f t="shared" si="1"/>
        <v>0.04318946348</v>
      </c>
      <c r="H1133" s="89">
        <v>43916.0</v>
      </c>
      <c r="I1133" s="57">
        <v>10.90973</v>
      </c>
      <c r="J1133" s="16">
        <f t="shared" si="2"/>
        <v>0.01518629734</v>
      </c>
      <c r="N1133" s="89">
        <v>43916.0</v>
      </c>
      <c r="O1133" s="57">
        <v>35.68044</v>
      </c>
      <c r="P1133" s="16">
        <f t="shared" si="3"/>
        <v>-0.03314054191</v>
      </c>
      <c r="T1133" s="89">
        <v>43916.0</v>
      </c>
      <c r="U1133" s="57">
        <v>3.607832</v>
      </c>
      <c r="V1133" s="16">
        <f t="shared" si="4"/>
        <v>0.01754385965</v>
      </c>
      <c r="Z1133" s="89">
        <v>43916.0</v>
      </c>
      <c r="AA1133" s="57">
        <v>4.53747</v>
      </c>
      <c r="AB1133" s="16">
        <f t="shared" si="5"/>
        <v>0.001461757592</v>
      </c>
      <c r="AF1133" s="89">
        <v>43916.0</v>
      </c>
      <c r="AG1133" s="57">
        <v>12.13175</v>
      </c>
      <c r="AH1133" s="16">
        <f t="shared" si="6"/>
        <v>0.04258603102</v>
      </c>
      <c r="AL1133" s="89">
        <v>43916.0</v>
      </c>
      <c r="AM1133" s="57">
        <v>19.52968</v>
      </c>
      <c r="AN1133" s="16">
        <f t="shared" si="7"/>
        <v>0.01400576222</v>
      </c>
      <c r="AR1133" s="89">
        <v>43916.0</v>
      </c>
      <c r="AS1133" s="57">
        <v>7.868876</v>
      </c>
      <c r="AT1133" s="16">
        <f t="shared" si="8"/>
        <v>0.05997528706</v>
      </c>
      <c r="AX1133" s="89">
        <v>43916.0</v>
      </c>
      <c r="AY1133" s="57">
        <v>0.378944</v>
      </c>
      <c r="AZ1133" s="16">
        <f t="shared" si="9"/>
        <v>0.03074466667</v>
      </c>
      <c r="BD1133" s="89">
        <v>43916.0</v>
      </c>
      <c r="BE1133" s="57">
        <v>0.993253</v>
      </c>
      <c r="BF1133" s="16">
        <f t="shared" si="10"/>
        <v>0.08035676411</v>
      </c>
    </row>
    <row r="1134" ht="15.75" customHeight="1">
      <c r="B1134" s="89">
        <v>43917.0</v>
      </c>
      <c r="C1134" s="57">
        <v>7.697675</v>
      </c>
      <c r="D1134" s="16">
        <f t="shared" si="1"/>
        <v>-0.02611471431</v>
      </c>
      <c r="H1134" s="89">
        <v>43917.0</v>
      </c>
      <c r="I1134" s="57">
        <v>10.25694</v>
      </c>
      <c r="J1134" s="16">
        <f t="shared" si="2"/>
        <v>-0.05983557797</v>
      </c>
      <c r="N1134" s="89">
        <v>43917.0</v>
      </c>
      <c r="O1134" s="57">
        <v>33.9333</v>
      </c>
      <c r="P1134" s="16">
        <f t="shared" si="3"/>
        <v>-0.04896632441</v>
      </c>
      <c r="T1134" s="89">
        <v>43917.0</v>
      </c>
      <c r="U1134" s="57">
        <v>3.527856</v>
      </c>
      <c r="V1134" s="16">
        <f t="shared" si="4"/>
        <v>-0.0221673293</v>
      </c>
      <c r="Z1134" s="89">
        <v>43917.0</v>
      </c>
      <c r="AA1134" s="57">
        <v>4.106907</v>
      </c>
      <c r="AB1134" s="16">
        <f t="shared" si="5"/>
        <v>-0.09489054473</v>
      </c>
      <c r="AF1134" s="89">
        <v>43917.0</v>
      </c>
      <c r="AG1134" s="57">
        <v>11.85743</v>
      </c>
      <c r="AH1134" s="16">
        <f t="shared" si="6"/>
        <v>-0.02261174192</v>
      </c>
      <c r="AL1134" s="89">
        <v>43917.0</v>
      </c>
      <c r="AM1134" s="57">
        <v>18.57657</v>
      </c>
      <c r="AN1134" s="16">
        <f t="shared" si="7"/>
        <v>-0.04880315499</v>
      </c>
      <c r="AR1134" s="89">
        <v>43917.0</v>
      </c>
      <c r="AS1134" s="57">
        <v>7.414555</v>
      </c>
      <c r="AT1134" s="16">
        <f t="shared" si="8"/>
        <v>-0.05773645436</v>
      </c>
      <c r="AX1134" s="89">
        <v>43917.0</v>
      </c>
      <c r="AY1134" s="57">
        <v>0.36883</v>
      </c>
      <c r="AZ1134" s="16">
        <f t="shared" si="9"/>
        <v>-0.02668995947</v>
      </c>
      <c r="BD1134" s="89">
        <v>43917.0</v>
      </c>
      <c r="BE1134" s="57">
        <v>0.952209</v>
      </c>
      <c r="BF1134" s="16">
        <f t="shared" si="10"/>
        <v>-0.04132280497</v>
      </c>
    </row>
    <row r="1135" ht="15.75" customHeight="1">
      <c r="B1135" s="89">
        <v>43920.0</v>
      </c>
      <c r="C1135" s="57">
        <v>7.501331</v>
      </c>
      <c r="D1135" s="16">
        <f t="shared" si="1"/>
        <v>-0.02550692254</v>
      </c>
      <c r="H1135" s="89">
        <v>43920.0</v>
      </c>
      <c r="I1135" s="57">
        <v>10.13454</v>
      </c>
      <c r="J1135" s="16">
        <f t="shared" si="2"/>
        <v>-0.01193338364</v>
      </c>
      <c r="N1135" s="89">
        <v>43920.0</v>
      </c>
      <c r="O1135" s="57">
        <v>33.25386</v>
      </c>
      <c r="P1135" s="16">
        <f t="shared" si="3"/>
        <v>-0.02002280945</v>
      </c>
      <c r="T1135" s="89">
        <v>43920.0</v>
      </c>
      <c r="U1135" s="57">
        <v>3.510083</v>
      </c>
      <c r="V1135" s="16">
        <f t="shared" si="4"/>
        <v>-0.005037904041</v>
      </c>
      <c r="Z1135" s="89">
        <v>43920.0</v>
      </c>
      <c r="AA1135" s="57">
        <v>4.239388</v>
      </c>
      <c r="AB1135" s="16">
        <f t="shared" si="5"/>
        <v>0.03225809593</v>
      </c>
      <c r="AF1135" s="89">
        <v>43920.0</v>
      </c>
      <c r="AG1135" s="57">
        <v>11.92823</v>
      </c>
      <c r="AH1135" s="16">
        <f t="shared" si="6"/>
        <v>0.00597093974</v>
      </c>
      <c r="AL1135" s="89">
        <v>43920.0</v>
      </c>
      <c r="AM1135" s="57">
        <v>18.57657</v>
      </c>
      <c r="AN1135" s="16">
        <f t="shared" si="7"/>
        <v>0</v>
      </c>
      <c r="AR1135" s="89">
        <v>43920.0</v>
      </c>
      <c r="AS1135" s="57">
        <v>6.678551</v>
      </c>
      <c r="AT1135" s="16">
        <f t="shared" si="8"/>
        <v>-0.09926475695</v>
      </c>
      <c r="AX1135" s="89">
        <v>43920.0</v>
      </c>
      <c r="AY1135" s="57">
        <v>0.367046</v>
      </c>
      <c r="AZ1135" s="16">
        <f t="shared" si="9"/>
        <v>-0.004836916737</v>
      </c>
      <c r="BD1135" s="89">
        <v>43920.0</v>
      </c>
      <c r="BE1135" s="57">
        <v>0.985044</v>
      </c>
      <c r="BF1135" s="16">
        <f t="shared" si="10"/>
        <v>0.0344829759</v>
      </c>
    </row>
    <row r="1136" ht="15.75" customHeight="1">
      <c r="B1136" s="89">
        <v>43921.0</v>
      </c>
      <c r="C1136" s="57">
        <v>7.637263</v>
      </c>
      <c r="D1136" s="16">
        <f t="shared" si="1"/>
        <v>0.01812105078</v>
      </c>
      <c r="H1136" s="89">
        <v>43921.0</v>
      </c>
      <c r="I1136" s="57">
        <v>10.02031</v>
      </c>
      <c r="J1136" s="16">
        <f t="shared" si="2"/>
        <v>-0.01127135519</v>
      </c>
      <c r="N1136" s="89">
        <v>43921.0</v>
      </c>
      <c r="O1136" s="57">
        <v>33.91389</v>
      </c>
      <c r="P1136" s="16">
        <f t="shared" si="3"/>
        <v>0.01984822213</v>
      </c>
      <c r="T1136" s="89">
        <v>43921.0</v>
      </c>
      <c r="U1136" s="57">
        <v>3.678922</v>
      </c>
      <c r="V1136" s="16">
        <f t="shared" si="4"/>
        <v>0.04810114177</v>
      </c>
      <c r="Z1136" s="89">
        <v>43921.0</v>
      </c>
      <c r="AA1136" s="57">
        <v>4.484478</v>
      </c>
      <c r="AB1136" s="16">
        <f t="shared" si="5"/>
        <v>0.05781258993</v>
      </c>
      <c r="AF1136" s="89">
        <v>43921.0</v>
      </c>
      <c r="AG1136" s="57">
        <v>11.96362</v>
      </c>
      <c r="AH1136" s="16">
        <f t="shared" si="6"/>
        <v>0.002966911268</v>
      </c>
      <c r="AL1136" s="89">
        <v>43921.0</v>
      </c>
      <c r="AM1136" s="57">
        <v>18.72044</v>
      </c>
      <c r="AN1136" s="16">
        <f t="shared" si="7"/>
        <v>0.007744702063</v>
      </c>
      <c r="AR1136" s="89">
        <v>43921.0</v>
      </c>
      <c r="AS1136" s="57">
        <v>6.751243</v>
      </c>
      <c r="AT1136" s="16">
        <f t="shared" si="8"/>
        <v>0.01088439693</v>
      </c>
      <c r="AX1136" s="89">
        <v>43921.0</v>
      </c>
      <c r="AY1136" s="57">
        <v>0.37478</v>
      </c>
      <c r="AZ1136" s="16">
        <f t="shared" si="9"/>
        <v>0.02107092844</v>
      </c>
      <c r="BD1136" s="89">
        <v>43921.0</v>
      </c>
      <c r="BE1136" s="57">
        <v>1.050714</v>
      </c>
      <c r="BF1136" s="16">
        <f t="shared" si="10"/>
        <v>0.06666707274</v>
      </c>
    </row>
    <row r="1137" ht="15.75" customHeight="1">
      <c r="B1137" s="89">
        <v>43922.0</v>
      </c>
      <c r="C1137" s="57">
        <v>7.853744</v>
      </c>
      <c r="D1137" s="16">
        <f t="shared" si="1"/>
        <v>0.02834536404</v>
      </c>
      <c r="H1137" s="89">
        <v>43922.0</v>
      </c>
      <c r="I1137" s="57">
        <v>9.946867</v>
      </c>
      <c r="J1137" s="16">
        <f t="shared" si="2"/>
        <v>-0.00732941396</v>
      </c>
      <c r="N1137" s="89">
        <v>43922.0</v>
      </c>
      <c r="O1137" s="57">
        <v>34.3992</v>
      </c>
      <c r="P1137" s="16">
        <f t="shared" si="3"/>
        <v>0.01431006588</v>
      </c>
      <c r="T1137" s="89">
        <v>43922.0</v>
      </c>
      <c r="U1137" s="57">
        <v>3.723354</v>
      </c>
      <c r="V1137" s="16">
        <f t="shared" si="4"/>
        <v>0.01207745095</v>
      </c>
      <c r="Z1137" s="89">
        <v>43922.0</v>
      </c>
      <c r="AA1137" s="57">
        <v>4.4336</v>
      </c>
      <c r="AB1137" s="16">
        <f t="shared" si="5"/>
        <v>-0.01134535614</v>
      </c>
      <c r="AF1137" s="89">
        <v>43922.0</v>
      </c>
      <c r="AG1137" s="57">
        <v>11.707</v>
      </c>
      <c r="AH1137" s="16">
        <f t="shared" si="6"/>
        <v>-0.02145002934</v>
      </c>
      <c r="AL1137" s="89">
        <v>43922.0</v>
      </c>
      <c r="AM1137" s="57">
        <v>18.79237</v>
      </c>
      <c r="AN1137" s="16">
        <f t="shared" si="7"/>
        <v>0.003842324219</v>
      </c>
      <c r="AR1137" s="89">
        <v>43922.0</v>
      </c>
      <c r="AS1137" s="57">
        <v>6.378698</v>
      </c>
      <c r="AT1137" s="16">
        <f t="shared" si="8"/>
        <v>-0.05518169025</v>
      </c>
      <c r="AX1137" s="89">
        <v>43922.0</v>
      </c>
      <c r="AY1137" s="57">
        <v>0.386082</v>
      </c>
      <c r="AZ1137" s="16">
        <f t="shared" si="9"/>
        <v>0.0301563584</v>
      </c>
      <c r="BD1137" s="89">
        <v>43922.0</v>
      </c>
      <c r="BE1137" s="57">
        <v>1.050714</v>
      </c>
      <c r="BF1137" s="16">
        <f t="shared" si="10"/>
        <v>0</v>
      </c>
    </row>
    <row r="1138" ht="15.75" customHeight="1">
      <c r="B1138" s="89">
        <v>43923.0</v>
      </c>
      <c r="C1138" s="57">
        <v>8.321946</v>
      </c>
      <c r="D1138" s="16">
        <f t="shared" si="1"/>
        <v>0.05961513388</v>
      </c>
      <c r="H1138" s="89">
        <v>43923.0</v>
      </c>
      <c r="I1138" s="57">
        <v>10.16718</v>
      </c>
      <c r="J1138" s="16">
        <f t="shared" si="2"/>
        <v>0.0221489842</v>
      </c>
      <c r="N1138" s="89">
        <v>43923.0</v>
      </c>
      <c r="O1138" s="57">
        <v>33.89447</v>
      </c>
      <c r="P1138" s="16">
        <f t="shared" si="3"/>
        <v>-0.01467272495</v>
      </c>
      <c r="T1138" s="89">
        <v>43923.0</v>
      </c>
      <c r="U1138" s="57">
        <v>3.723354</v>
      </c>
      <c r="V1138" s="16">
        <f t="shared" si="4"/>
        <v>0</v>
      </c>
      <c r="Z1138" s="89">
        <v>43923.0</v>
      </c>
      <c r="AA1138" s="57">
        <v>4.484478</v>
      </c>
      <c r="AB1138" s="16">
        <f t="shared" si="5"/>
        <v>0.01147555034</v>
      </c>
      <c r="AF1138" s="89">
        <v>43923.0</v>
      </c>
      <c r="AG1138" s="57">
        <v>11.73355</v>
      </c>
      <c r="AH1138" s="16">
        <f t="shared" si="6"/>
        <v>0.002267873922</v>
      </c>
      <c r="AL1138" s="89">
        <v>43923.0</v>
      </c>
      <c r="AM1138" s="57">
        <v>18.63052</v>
      </c>
      <c r="AN1138" s="16">
        <f t="shared" si="7"/>
        <v>-0.008612537961</v>
      </c>
      <c r="AR1138" s="89">
        <v>43923.0</v>
      </c>
      <c r="AS1138" s="57">
        <v>6.396871</v>
      </c>
      <c r="AT1138" s="16">
        <f t="shared" si="8"/>
        <v>0.002849014015</v>
      </c>
      <c r="AX1138" s="89">
        <v>43923.0</v>
      </c>
      <c r="AY1138" s="57">
        <v>0.392626</v>
      </c>
      <c r="AZ1138" s="16">
        <f t="shared" si="9"/>
        <v>0.01694976715</v>
      </c>
      <c r="BD1138" s="89">
        <v>43923.0</v>
      </c>
      <c r="BE1138" s="57">
        <v>1.042505</v>
      </c>
      <c r="BF1138" s="16">
        <f t="shared" si="10"/>
        <v>-0.007812782546</v>
      </c>
    </row>
    <row r="1139" ht="15.75" customHeight="1">
      <c r="B1139" s="89">
        <v>43924.0</v>
      </c>
      <c r="C1139" s="57">
        <v>8.548497</v>
      </c>
      <c r="D1139" s="16">
        <f t="shared" si="1"/>
        <v>0.02722332012</v>
      </c>
      <c r="H1139" s="89">
        <v>43924.0</v>
      </c>
      <c r="I1139" s="57">
        <v>10.17534</v>
      </c>
      <c r="J1139" s="16">
        <f t="shared" si="2"/>
        <v>0.000802582427</v>
      </c>
      <c r="N1139" s="89">
        <v>43924.0</v>
      </c>
      <c r="O1139" s="57">
        <v>34.08861</v>
      </c>
      <c r="P1139" s="16">
        <f t="shared" si="3"/>
        <v>0.005727778012</v>
      </c>
      <c r="T1139" s="89">
        <v>43924.0</v>
      </c>
      <c r="U1139" s="57">
        <v>3.714467</v>
      </c>
      <c r="V1139" s="16">
        <f t="shared" si="4"/>
        <v>-0.002386826501</v>
      </c>
      <c r="Z1139" s="89">
        <v>43924.0</v>
      </c>
      <c r="AA1139" s="57">
        <v>4.651647</v>
      </c>
      <c r="AB1139" s="16">
        <f t="shared" si="5"/>
        <v>0.03727724832</v>
      </c>
      <c r="AF1139" s="89">
        <v>43924.0</v>
      </c>
      <c r="AG1139" s="57">
        <v>12.19369</v>
      </c>
      <c r="AH1139" s="16">
        <f t="shared" si="6"/>
        <v>0.03921575312</v>
      </c>
      <c r="AL1139" s="89">
        <v>43924.0</v>
      </c>
      <c r="AM1139" s="57">
        <v>18.84632</v>
      </c>
      <c r="AN1139" s="16">
        <f t="shared" si="7"/>
        <v>0.01158314422</v>
      </c>
      <c r="AR1139" s="89">
        <v>43924.0</v>
      </c>
      <c r="AS1139" s="57">
        <v>6.469563</v>
      </c>
      <c r="AT1139" s="16">
        <f t="shared" si="8"/>
        <v>0.01136368077</v>
      </c>
      <c r="AX1139" s="89">
        <v>43924.0</v>
      </c>
      <c r="AY1139" s="57">
        <v>0.404524</v>
      </c>
      <c r="AZ1139" s="16">
        <f t="shared" si="9"/>
        <v>0.03030364775</v>
      </c>
      <c r="BD1139" s="89">
        <v>43924.0</v>
      </c>
      <c r="BE1139" s="57">
        <v>1.050714</v>
      </c>
      <c r="BF1139" s="16">
        <f t="shared" si="10"/>
        <v>0.007874302761</v>
      </c>
    </row>
    <row r="1140" ht="15.75" customHeight="1">
      <c r="B1140" s="89">
        <v>43927.0</v>
      </c>
      <c r="C1140" s="57">
        <v>8.588772</v>
      </c>
      <c r="D1140" s="16">
        <f t="shared" si="1"/>
        <v>0.004711354522</v>
      </c>
      <c r="H1140" s="89">
        <v>43927.0</v>
      </c>
      <c r="I1140" s="57">
        <v>10.35486</v>
      </c>
      <c r="J1140" s="16">
        <f t="shared" si="2"/>
        <v>0.01764265371</v>
      </c>
      <c r="N1140" s="89">
        <v>43927.0</v>
      </c>
      <c r="O1140" s="57">
        <v>34.90393</v>
      </c>
      <c r="P1140" s="16">
        <f t="shared" si="3"/>
        <v>0.02391766634</v>
      </c>
      <c r="T1140" s="89">
        <v>43927.0</v>
      </c>
      <c r="U1140" s="57">
        <v>3.80333</v>
      </c>
      <c r="V1140" s="16">
        <f t="shared" si="4"/>
        <v>0.0239234862</v>
      </c>
      <c r="Z1140" s="89">
        <v>43927.0</v>
      </c>
      <c r="AA1140" s="57">
        <v>4.731597</v>
      </c>
      <c r="AB1140" s="16">
        <f t="shared" si="5"/>
        <v>0.0171874607</v>
      </c>
      <c r="AF1140" s="89">
        <v>43927.0</v>
      </c>
      <c r="AG1140" s="57">
        <v>12.56534</v>
      </c>
      <c r="AH1140" s="16">
        <f t="shared" si="6"/>
        <v>0.03047887883</v>
      </c>
      <c r="AL1140" s="89">
        <v>43927.0</v>
      </c>
      <c r="AM1140" s="57">
        <v>19.67355</v>
      </c>
      <c r="AN1140" s="16">
        <f t="shared" si="7"/>
        <v>0.04389344976</v>
      </c>
      <c r="AR1140" s="89">
        <v>43927.0</v>
      </c>
      <c r="AS1140" s="57">
        <v>6.614946</v>
      </c>
      <c r="AT1140" s="16">
        <f t="shared" si="8"/>
        <v>0.02247184238</v>
      </c>
      <c r="AX1140" s="89">
        <v>43927.0</v>
      </c>
      <c r="AY1140" s="57">
        <v>0.417016</v>
      </c>
      <c r="AZ1140" s="16">
        <f t="shared" si="9"/>
        <v>0.03088073884</v>
      </c>
      <c r="BD1140" s="89">
        <v>43927.0</v>
      </c>
      <c r="BE1140" s="57">
        <v>1.099966</v>
      </c>
      <c r="BF1140" s="16">
        <f t="shared" si="10"/>
        <v>0.04687479181</v>
      </c>
    </row>
    <row r="1141" ht="15.75" customHeight="1">
      <c r="B1141" s="89">
        <v>43928.0</v>
      </c>
      <c r="C1141" s="57">
        <v>9.08215</v>
      </c>
      <c r="D1141" s="16">
        <f t="shared" si="1"/>
        <v>0.0574445334</v>
      </c>
      <c r="H1141" s="89">
        <v>43928.0</v>
      </c>
      <c r="I1141" s="57">
        <v>10.36302</v>
      </c>
      <c r="J1141" s="16">
        <f t="shared" si="2"/>
        <v>0.0007880357629</v>
      </c>
      <c r="N1141" s="89">
        <v>43928.0</v>
      </c>
      <c r="O1141" s="57">
        <v>35.13689</v>
      </c>
      <c r="P1141" s="16">
        <f t="shared" si="3"/>
        <v>0.006674320055</v>
      </c>
      <c r="T1141" s="89">
        <v>43928.0</v>
      </c>
      <c r="U1141" s="57">
        <v>3.80333</v>
      </c>
      <c r="V1141" s="16">
        <f t="shared" si="4"/>
        <v>0</v>
      </c>
      <c r="Z1141" s="89">
        <v>43928.0</v>
      </c>
      <c r="AA1141" s="57">
        <v>4.571697</v>
      </c>
      <c r="AB1141" s="16">
        <f t="shared" si="5"/>
        <v>-0.03379408686</v>
      </c>
      <c r="AF1141" s="89">
        <v>43928.0</v>
      </c>
      <c r="AG1141" s="57">
        <v>12.96354</v>
      </c>
      <c r="AH1141" s="16">
        <f t="shared" si="6"/>
        <v>0.03169034821</v>
      </c>
      <c r="AL1141" s="89">
        <v>43928.0</v>
      </c>
      <c r="AM1141" s="57">
        <v>20.30296</v>
      </c>
      <c r="AN1141" s="16">
        <f t="shared" si="7"/>
        <v>0.03199270086</v>
      </c>
      <c r="AR1141" s="89">
        <v>43928.0</v>
      </c>
      <c r="AS1141" s="57">
        <v>6.460476</v>
      </c>
      <c r="AT1141" s="16">
        <f t="shared" si="8"/>
        <v>-0.02335166455</v>
      </c>
      <c r="AX1141" s="89">
        <v>43928.0</v>
      </c>
      <c r="AY1141" s="57">
        <v>0.411031</v>
      </c>
      <c r="AZ1141" s="16">
        <f t="shared" si="9"/>
        <v>-0.01435196731</v>
      </c>
      <c r="BD1141" s="89">
        <v>43928.0</v>
      </c>
      <c r="BE1141" s="57">
        <v>1.108175</v>
      </c>
      <c r="BF1141" s="16">
        <f t="shared" si="10"/>
        <v>0.007462957946</v>
      </c>
    </row>
    <row r="1142" ht="15.75" customHeight="1">
      <c r="B1142" s="89">
        <v>43929.0</v>
      </c>
      <c r="C1142" s="57">
        <v>9.152632</v>
      </c>
      <c r="D1142" s="16">
        <f t="shared" si="1"/>
        <v>0.007760497239</v>
      </c>
      <c r="H1142" s="89">
        <v>43929.0</v>
      </c>
      <c r="I1142" s="57">
        <v>10.68126</v>
      </c>
      <c r="J1142" s="16">
        <f t="shared" si="2"/>
        <v>0.03070919481</v>
      </c>
      <c r="N1142" s="89">
        <v>43929.0</v>
      </c>
      <c r="O1142" s="57">
        <v>34.8457</v>
      </c>
      <c r="P1142" s="16">
        <f t="shared" si="3"/>
        <v>-0.008287301466</v>
      </c>
      <c r="T1142" s="89">
        <v>43929.0</v>
      </c>
      <c r="U1142" s="57">
        <v>3.80333</v>
      </c>
      <c r="V1142" s="16">
        <f t="shared" si="4"/>
        <v>0</v>
      </c>
      <c r="Z1142" s="89">
        <v>43929.0</v>
      </c>
      <c r="AA1142" s="57">
        <v>4.506282</v>
      </c>
      <c r="AB1142" s="16">
        <f t="shared" si="5"/>
        <v>-0.01430869106</v>
      </c>
      <c r="AF1142" s="89">
        <v>43929.0</v>
      </c>
      <c r="AG1142" s="57">
        <v>13.06088</v>
      </c>
      <c r="AH1142" s="16">
        <f t="shared" si="6"/>
        <v>0.007508751468</v>
      </c>
      <c r="AL1142" s="89">
        <v>43929.0</v>
      </c>
      <c r="AM1142" s="57">
        <v>20.73455</v>
      </c>
      <c r="AN1142" s="16">
        <f t="shared" si="7"/>
        <v>0.02125749152</v>
      </c>
      <c r="AR1142" s="89">
        <v>43929.0</v>
      </c>
      <c r="AS1142" s="57">
        <v>6.342352</v>
      </c>
      <c r="AT1142" s="16">
        <f t="shared" si="8"/>
        <v>-0.01828410167</v>
      </c>
      <c r="AX1142" s="89">
        <v>43929.0</v>
      </c>
      <c r="AY1142" s="57">
        <v>0.413027</v>
      </c>
      <c r="AZ1142" s="16">
        <f t="shared" si="9"/>
        <v>0.004856081415</v>
      </c>
      <c r="BD1142" s="89">
        <v>43929.0</v>
      </c>
      <c r="BE1142" s="57">
        <v>1.14101</v>
      </c>
      <c r="BF1142" s="16">
        <f t="shared" si="10"/>
        <v>0.02962979674</v>
      </c>
    </row>
    <row r="1143" ht="15.75" customHeight="1">
      <c r="B1143" s="89">
        <v>43930.0</v>
      </c>
      <c r="C1143" s="57">
        <v>9.585594</v>
      </c>
      <c r="D1143" s="16">
        <f t="shared" si="1"/>
        <v>0.04730464417</v>
      </c>
      <c r="H1143" s="89">
        <v>43930.0</v>
      </c>
      <c r="I1143" s="57">
        <v>10.76285</v>
      </c>
      <c r="J1143" s="16">
        <f t="shared" si="2"/>
        <v>0.007638611924</v>
      </c>
      <c r="N1143" s="89">
        <v>43930.0</v>
      </c>
      <c r="O1143" s="57">
        <v>34.92335</v>
      </c>
      <c r="P1143" s="16">
        <f t="shared" si="3"/>
        <v>0.002228395469</v>
      </c>
      <c r="T1143" s="89">
        <v>43930.0</v>
      </c>
      <c r="U1143" s="57">
        <v>3.936625</v>
      </c>
      <c r="V1143" s="16">
        <f t="shared" si="4"/>
        <v>0.03504691941</v>
      </c>
      <c r="Z1143" s="89">
        <v>43930.0</v>
      </c>
      <c r="AA1143" s="57">
        <v>4.520819</v>
      </c>
      <c r="AB1143" s="16">
        <f t="shared" si="5"/>
        <v>0.003225941031</v>
      </c>
      <c r="AF1143" s="89">
        <v>43930.0</v>
      </c>
      <c r="AG1143" s="57">
        <v>13.44138</v>
      </c>
      <c r="AH1143" s="16">
        <f t="shared" si="6"/>
        <v>0.02913279963</v>
      </c>
      <c r="AL1143" s="89">
        <v>43930.0</v>
      </c>
      <c r="AM1143" s="57">
        <v>20.96833</v>
      </c>
      <c r="AN1143" s="16">
        <f t="shared" si="7"/>
        <v>0.01127490107</v>
      </c>
      <c r="AR1143" s="89">
        <v>43930.0</v>
      </c>
      <c r="AS1143" s="57">
        <v>6.60586</v>
      </c>
      <c r="AT1143" s="16">
        <f t="shared" si="8"/>
        <v>0.04154736287</v>
      </c>
      <c r="AX1143" s="89">
        <v>43930.0</v>
      </c>
      <c r="AY1143" s="57">
        <v>0.411696</v>
      </c>
      <c r="AZ1143" s="16">
        <f t="shared" si="9"/>
        <v>-0.003222549615</v>
      </c>
      <c r="BD1143" s="89">
        <v>43930.0</v>
      </c>
      <c r="BE1143" s="57">
        <v>1.173844</v>
      </c>
      <c r="BF1143" s="16">
        <f t="shared" si="10"/>
        <v>0.02877625963</v>
      </c>
    </row>
    <row r="1144" ht="15.75" customHeight="1">
      <c r="B1144" s="89">
        <v>43931.0</v>
      </c>
      <c r="C1144" s="57">
        <v>9.374148</v>
      </c>
      <c r="D1144" s="16">
        <f t="shared" si="1"/>
        <v>-0.02205872688</v>
      </c>
      <c r="H1144" s="89">
        <v>43931.0</v>
      </c>
      <c r="I1144" s="57">
        <v>10.65678</v>
      </c>
      <c r="J1144" s="16">
        <f t="shared" si="2"/>
        <v>-0.009855196347</v>
      </c>
      <c r="N1144" s="89">
        <v>43931.0</v>
      </c>
      <c r="O1144" s="57">
        <v>35.1563</v>
      </c>
      <c r="P1144" s="16">
        <f t="shared" si="3"/>
        <v>0.006670322292</v>
      </c>
      <c r="T1144" s="89">
        <v>43931.0</v>
      </c>
      <c r="U1144" s="57">
        <v>4.096579</v>
      </c>
      <c r="V1144" s="16">
        <f t="shared" si="4"/>
        <v>0.04063226749</v>
      </c>
      <c r="Z1144" s="89">
        <v>43931.0</v>
      </c>
      <c r="AA1144" s="57">
        <v>4.593501</v>
      </c>
      <c r="AB1144" s="16">
        <f t="shared" si="5"/>
        <v>0.0160771754</v>
      </c>
      <c r="AF1144" s="89">
        <v>43931.0</v>
      </c>
      <c r="AG1144" s="57">
        <v>13.47677</v>
      </c>
      <c r="AH1144" s="16">
        <f t="shared" si="6"/>
        <v>0.00263291418</v>
      </c>
      <c r="AL1144" s="89">
        <v>43931.0</v>
      </c>
      <c r="AM1144" s="57">
        <v>21.25606</v>
      </c>
      <c r="AN1144" s="16">
        <f t="shared" si="7"/>
        <v>0.01372212284</v>
      </c>
      <c r="AR1144" s="89">
        <v>43931.0</v>
      </c>
      <c r="AS1144" s="57">
        <v>6.533168</v>
      </c>
      <c r="AT1144" s="16">
        <f t="shared" si="8"/>
        <v>-0.01100416903</v>
      </c>
      <c r="AX1144" s="89">
        <v>43931.0</v>
      </c>
      <c r="AY1144" s="57">
        <v>0.410366</v>
      </c>
      <c r="AZ1144" s="16">
        <f t="shared" si="9"/>
        <v>-0.003230539039</v>
      </c>
      <c r="BD1144" s="89">
        <v>43931.0</v>
      </c>
      <c r="BE1144" s="57">
        <v>1.165635</v>
      </c>
      <c r="BF1144" s="16">
        <f t="shared" si="10"/>
        <v>-0.006993263159</v>
      </c>
    </row>
    <row r="1145" ht="15.75" customHeight="1">
      <c r="B1145" s="89">
        <v>43934.0</v>
      </c>
      <c r="C1145" s="57">
        <v>9.112356</v>
      </c>
      <c r="D1145" s="16">
        <f t="shared" si="1"/>
        <v>-0.02792701801</v>
      </c>
      <c r="H1145" s="89">
        <v>43934.0</v>
      </c>
      <c r="I1145" s="57">
        <v>10.64861</v>
      </c>
      <c r="J1145" s="16">
        <f t="shared" si="2"/>
        <v>-0.0007666480869</v>
      </c>
      <c r="N1145" s="89">
        <v>43934.0</v>
      </c>
      <c r="O1145" s="57">
        <v>35.25336</v>
      </c>
      <c r="P1145" s="16">
        <f t="shared" si="3"/>
        <v>0.002760813851</v>
      </c>
      <c r="T1145" s="89">
        <v>43934.0</v>
      </c>
      <c r="U1145" s="57">
        <v>4.123236</v>
      </c>
      <c r="V1145" s="16">
        <f t="shared" si="4"/>
        <v>0.006507136809</v>
      </c>
      <c r="Z1145" s="89">
        <v>43934.0</v>
      </c>
      <c r="AA1145" s="57">
        <v>4.608037</v>
      </c>
      <c r="AB1145" s="16">
        <f t="shared" si="5"/>
        <v>0.003164470847</v>
      </c>
      <c r="AF1145" s="89">
        <v>43934.0</v>
      </c>
      <c r="AG1145" s="57">
        <v>13.34404</v>
      </c>
      <c r="AH1145" s="16">
        <f t="shared" si="6"/>
        <v>-0.009848799082</v>
      </c>
      <c r="AL1145" s="89">
        <v>43934.0</v>
      </c>
      <c r="AM1145" s="57">
        <v>21.23808</v>
      </c>
      <c r="AN1145" s="16">
        <f t="shared" si="7"/>
        <v>-0.000845876423</v>
      </c>
      <c r="AR1145" s="89">
        <v>43934.0</v>
      </c>
      <c r="AS1145" s="57">
        <v>6.524081</v>
      </c>
      <c r="AT1145" s="16">
        <f t="shared" si="8"/>
        <v>-0.001390902545</v>
      </c>
      <c r="AX1145" s="89">
        <v>43934.0</v>
      </c>
      <c r="AY1145" s="57">
        <v>0.405045</v>
      </c>
      <c r="AZ1145" s="16">
        <f t="shared" si="9"/>
        <v>-0.01296647383</v>
      </c>
      <c r="BD1145" s="89">
        <v>43934.0</v>
      </c>
      <c r="BE1145" s="57">
        <v>1.255931</v>
      </c>
      <c r="BF1145" s="16">
        <f t="shared" si="10"/>
        <v>0.07746507269</v>
      </c>
    </row>
    <row r="1146" ht="15.75" customHeight="1">
      <c r="B1146" s="89">
        <v>43935.0</v>
      </c>
      <c r="C1146" s="57">
        <v>9.17277</v>
      </c>
      <c r="D1146" s="16">
        <f t="shared" si="1"/>
        <v>0.006629899007</v>
      </c>
      <c r="H1146" s="89">
        <v>43935.0</v>
      </c>
      <c r="I1146" s="57">
        <v>10.77917</v>
      </c>
      <c r="J1146" s="16">
        <f t="shared" si="2"/>
        <v>0.01226075516</v>
      </c>
      <c r="N1146" s="89">
        <v>43935.0</v>
      </c>
      <c r="O1146" s="57">
        <v>36.26282</v>
      </c>
      <c r="P1146" s="16">
        <f t="shared" si="3"/>
        <v>0.02863443371</v>
      </c>
      <c r="T1146" s="89">
        <v>43935.0</v>
      </c>
      <c r="U1146" s="57">
        <v>4.185441</v>
      </c>
      <c r="V1146" s="16">
        <f t="shared" si="4"/>
        <v>0.01508645152</v>
      </c>
      <c r="Z1146" s="89">
        <v>43935.0</v>
      </c>
      <c r="AA1146" s="57">
        <v>4.651647</v>
      </c>
      <c r="AB1146" s="16">
        <f t="shared" si="5"/>
        <v>0.009463899704</v>
      </c>
      <c r="AF1146" s="89">
        <v>43935.0</v>
      </c>
      <c r="AG1146" s="57">
        <v>14.14928</v>
      </c>
      <c r="AH1146" s="16">
        <f t="shared" si="6"/>
        <v>0.06034454333</v>
      </c>
      <c r="AL1146" s="89">
        <v>43935.0</v>
      </c>
      <c r="AM1146" s="57">
        <v>21.39993</v>
      </c>
      <c r="AN1146" s="16">
        <f t="shared" si="7"/>
        <v>0.007620745378</v>
      </c>
      <c r="AR1146" s="89">
        <v>43935.0</v>
      </c>
      <c r="AS1146" s="57">
        <v>6.514996</v>
      </c>
      <c r="AT1146" s="16">
        <f t="shared" si="8"/>
        <v>-0.001392533293</v>
      </c>
      <c r="AX1146" s="89">
        <v>43935.0</v>
      </c>
      <c r="AY1146" s="57">
        <v>0.409036</v>
      </c>
      <c r="AZ1146" s="16">
        <f t="shared" si="9"/>
        <v>0.009853226185</v>
      </c>
      <c r="BD1146" s="89">
        <v>43935.0</v>
      </c>
      <c r="BE1146" s="57">
        <v>1.255931</v>
      </c>
      <c r="BF1146" s="16">
        <f t="shared" si="10"/>
        <v>0</v>
      </c>
    </row>
    <row r="1147" ht="15.75" customHeight="1">
      <c r="B1147" s="89">
        <v>43936.0</v>
      </c>
      <c r="C1147" s="57">
        <v>8.805254</v>
      </c>
      <c r="D1147" s="16">
        <f t="shared" si="1"/>
        <v>-0.04006597789</v>
      </c>
      <c r="H1147" s="89">
        <v>43936.0</v>
      </c>
      <c r="I1147" s="57">
        <v>10.59966</v>
      </c>
      <c r="J1147" s="16">
        <f t="shared" si="2"/>
        <v>-0.0166534158</v>
      </c>
      <c r="N1147" s="89">
        <v>43936.0</v>
      </c>
      <c r="O1147" s="57">
        <v>34.96217</v>
      </c>
      <c r="P1147" s="16">
        <f t="shared" si="3"/>
        <v>-0.03586731534</v>
      </c>
      <c r="T1147" s="89">
        <v>43936.0</v>
      </c>
      <c r="U1147" s="57">
        <v>4.105464</v>
      </c>
      <c r="V1147" s="16">
        <f t="shared" si="4"/>
        <v>-0.01910838069</v>
      </c>
      <c r="Z1147" s="89">
        <v>43936.0</v>
      </c>
      <c r="AA1147" s="57">
        <v>4.520819</v>
      </c>
      <c r="AB1147" s="16">
        <f t="shared" si="5"/>
        <v>-0.02812509204</v>
      </c>
      <c r="AF1147" s="89">
        <v>43936.0</v>
      </c>
      <c r="AG1147" s="57">
        <v>13.53871</v>
      </c>
      <c r="AH1147" s="16">
        <f t="shared" si="6"/>
        <v>-0.04315201904</v>
      </c>
      <c r="AL1147" s="89">
        <v>43936.0</v>
      </c>
      <c r="AM1147" s="57">
        <v>20.60867</v>
      </c>
      <c r="AN1147" s="16">
        <f t="shared" si="7"/>
        <v>-0.0369748873</v>
      </c>
      <c r="AR1147" s="89">
        <v>43936.0</v>
      </c>
      <c r="AS1147" s="57">
        <v>6.360526</v>
      </c>
      <c r="AT1147" s="16">
        <f t="shared" si="8"/>
        <v>-0.02370991479</v>
      </c>
      <c r="AX1147" s="89">
        <v>43936.0</v>
      </c>
      <c r="AY1147" s="57">
        <v>0.396399</v>
      </c>
      <c r="AZ1147" s="16">
        <f t="shared" si="9"/>
        <v>-0.03089459119</v>
      </c>
      <c r="BD1147" s="89">
        <v>43936.0</v>
      </c>
      <c r="BE1147" s="57">
        <v>1.173844</v>
      </c>
      <c r="BF1147" s="16">
        <f t="shared" si="10"/>
        <v>-0.06535948233</v>
      </c>
    </row>
    <row r="1148" ht="15.75" customHeight="1">
      <c r="B1148" s="89">
        <v>43937.0</v>
      </c>
      <c r="C1148" s="57">
        <v>8.57367</v>
      </c>
      <c r="D1148" s="16">
        <f t="shared" si="1"/>
        <v>-0.02630066095</v>
      </c>
      <c r="H1148" s="89">
        <v>43937.0</v>
      </c>
      <c r="I1148" s="57">
        <v>10.61598</v>
      </c>
      <c r="J1148" s="16">
        <f t="shared" si="2"/>
        <v>0.001539672027</v>
      </c>
      <c r="N1148" s="89">
        <v>43937.0</v>
      </c>
      <c r="O1148" s="57">
        <v>35.85515</v>
      </c>
      <c r="P1148" s="16">
        <f t="shared" si="3"/>
        <v>0.0255413208</v>
      </c>
      <c r="T1148" s="89">
        <v>43937.0</v>
      </c>
      <c r="U1148" s="57">
        <v>4.229873</v>
      </c>
      <c r="V1148" s="16">
        <f t="shared" si="4"/>
        <v>0.03030327388</v>
      </c>
      <c r="Z1148" s="89">
        <v>43937.0</v>
      </c>
      <c r="AA1148" s="57">
        <v>4.55716</v>
      </c>
      <c r="AB1148" s="16">
        <f t="shared" si="5"/>
        <v>0.008038587698</v>
      </c>
      <c r="AF1148" s="89">
        <v>43937.0</v>
      </c>
      <c r="AG1148" s="57">
        <v>13.37059</v>
      </c>
      <c r="AH1148" s="16">
        <f t="shared" si="6"/>
        <v>-0.01241772665</v>
      </c>
      <c r="AL1148" s="89">
        <v>43937.0</v>
      </c>
      <c r="AM1148" s="57">
        <v>20.6806</v>
      </c>
      <c r="AN1148" s="16">
        <f t="shared" si="7"/>
        <v>0.003490278606</v>
      </c>
      <c r="AR1148" s="89">
        <v>43937.0</v>
      </c>
      <c r="AS1148" s="57">
        <v>6.969319</v>
      </c>
      <c r="AT1148" s="16">
        <f t="shared" si="8"/>
        <v>0.09571425382</v>
      </c>
      <c r="AX1148" s="89">
        <v>43937.0</v>
      </c>
      <c r="AY1148" s="57">
        <v>0.410366</v>
      </c>
      <c r="AZ1148" s="16">
        <f t="shared" si="9"/>
        <v>0.03523470039</v>
      </c>
      <c r="BD1148" s="89">
        <v>43937.0</v>
      </c>
      <c r="BE1148" s="57">
        <v>1.165635</v>
      </c>
      <c r="BF1148" s="16">
        <f t="shared" si="10"/>
        <v>-0.006993263159</v>
      </c>
    </row>
    <row r="1149" ht="15.75" customHeight="1">
      <c r="B1149" s="89">
        <v>43938.0</v>
      </c>
      <c r="C1149" s="57">
        <v>8.795185</v>
      </c>
      <c r="D1149" s="16">
        <f t="shared" si="1"/>
        <v>0.02583666038</v>
      </c>
      <c r="H1149" s="89">
        <v>43938.0</v>
      </c>
      <c r="I1149" s="57">
        <v>10.88525</v>
      </c>
      <c r="J1149" s="16">
        <f t="shared" si="2"/>
        <v>0.02536459187</v>
      </c>
      <c r="N1149" s="89">
        <v>43938.0</v>
      </c>
      <c r="O1149" s="57">
        <v>36.5346</v>
      </c>
      <c r="P1149" s="16">
        <f t="shared" si="3"/>
        <v>0.01894985797</v>
      </c>
      <c r="T1149" s="89">
        <v>43938.0</v>
      </c>
      <c r="U1149" s="57">
        <v>4.336507</v>
      </c>
      <c r="V1149" s="16">
        <f t="shared" si="4"/>
        <v>0.02520974034</v>
      </c>
      <c r="Z1149" s="89">
        <v>43938.0</v>
      </c>
      <c r="AA1149" s="57">
        <v>4.608037</v>
      </c>
      <c r="AB1149" s="16">
        <f t="shared" si="5"/>
        <v>0.01116418998</v>
      </c>
      <c r="AF1149" s="89">
        <v>43938.0</v>
      </c>
      <c r="AG1149" s="57">
        <v>13.6449</v>
      </c>
      <c r="AH1149" s="16">
        <f t="shared" si="6"/>
        <v>0.02051592338</v>
      </c>
      <c r="AL1149" s="89">
        <v>43938.0</v>
      </c>
      <c r="AM1149" s="57">
        <v>21.13018</v>
      </c>
      <c r="AN1149" s="16">
        <f t="shared" si="7"/>
        <v>0.02173921453</v>
      </c>
      <c r="AR1149" s="89">
        <v>43938.0</v>
      </c>
      <c r="AS1149" s="57">
        <v>6.774177</v>
      </c>
      <c r="AT1149" s="16">
        <f t="shared" si="8"/>
        <v>-0.02800015324</v>
      </c>
      <c r="AX1149" s="89">
        <v>43938.0</v>
      </c>
      <c r="AY1149" s="57">
        <v>0.411031</v>
      </c>
      <c r="AZ1149" s="16">
        <f t="shared" si="9"/>
        <v>0.001620504623</v>
      </c>
      <c r="BD1149" s="89">
        <v>43938.0</v>
      </c>
      <c r="BE1149" s="57">
        <v>1.206679</v>
      </c>
      <c r="BF1149" s="16">
        <f t="shared" si="10"/>
        <v>0.03521170864</v>
      </c>
    </row>
    <row r="1150" ht="15.75" customHeight="1">
      <c r="B1150" s="89">
        <v>43941.0</v>
      </c>
      <c r="C1150" s="57">
        <v>8.75491</v>
      </c>
      <c r="D1150" s="16">
        <f t="shared" si="1"/>
        <v>-0.004579210102</v>
      </c>
      <c r="H1150" s="89">
        <v>43941.0</v>
      </c>
      <c r="I1150" s="57">
        <v>10.90157</v>
      </c>
      <c r="J1150" s="16">
        <f t="shared" si="2"/>
        <v>0.001499276544</v>
      </c>
      <c r="N1150" s="89">
        <v>43941.0</v>
      </c>
      <c r="O1150" s="57">
        <v>37.42758</v>
      </c>
      <c r="P1150" s="16">
        <f t="shared" si="3"/>
        <v>0.02444203577</v>
      </c>
      <c r="T1150" s="89">
        <v>43941.0</v>
      </c>
      <c r="U1150" s="57">
        <v>4.416484</v>
      </c>
      <c r="V1150" s="16">
        <f t="shared" si="4"/>
        <v>0.0184427236</v>
      </c>
      <c r="Z1150" s="89">
        <v>43941.0</v>
      </c>
      <c r="AA1150" s="57">
        <v>4.629841</v>
      </c>
      <c r="AB1150" s="16">
        <f t="shared" si="5"/>
        <v>0.00473173284</v>
      </c>
      <c r="AF1150" s="89">
        <v>43941.0</v>
      </c>
      <c r="AG1150" s="57">
        <v>13.73339</v>
      </c>
      <c r="AH1150" s="16">
        <f t="shared" si="6"/>
        <v>0.006485206927</v>
      </c>
      <c r="AL1150" s="89">
        <v>43941.0</v>
      </c>
      <c r="AM1150" s="57">
        <v>21.93942</v>
      </c>
      <c r="AN1150" s="16">
        <f t="shared" si="7"/>
        <v>0.03829782804</v>
      </c>
      <c r="AR1150" s="89">
        <v>43941.0</v>
      </c>
      <c r="AS1150" s="57">
        <v>6.78347</v>
      </c>
      <c r="AT1150" s="16">
        <f t="shared" si="8"/>
        <v>0.001371827161</v>
      </c>
      <c r="AX1150" s="89">
        <v>43941.0</v>
      </c>
      <c r="AY1150" s="57">
        <v>0.409701</v>
      </c>
      <c r="AZ1150" s="16">
        <f t="shared" si="9"/>
        <v>-0.003235765672</v>
      </c>
      <c r="BD1150" s="89">
        <v>43941.0</v>
      </c>
      <c r="BE1150" s="57">
        <v>1.231305</v>
      </c>
      <c r="BF1150" s="16">
        <f t="shared" si="10"/>
        <v>0.0204080787</v>
      </c>
    </row>
    <row r="1151" ht="15.75" customHeight="1">
      <c r="B1151" s="89">
        <v>43942.0</v>
      </c>
      <c r="C1151" s="57">
        <v>8.503188</v>
      </c>
      <c r="D1151" s="16">
        <f t="shared" si="1"/>
        <v>-0.02875209454</v>
      </c>
      <c r="H1151" s="89">
        <v>43942.0</v>
      </c>
      <c r="I1151" s="57">
        <v>10.77917</v>
      </c>
      <c r="J1151" s="16">
        <f t="shared" si="2"/>
        <v>-0.01122774059</v>
      </c>
      <c r="N1151" s="89">
        <v>43942.0</v>
      </c>
      <c r="O1151" s="57">
        <v>36.78697</v>
      </c>
      <c r="P1151" s="16">
        <f t="shared" si="3"/>
        <v>-0.01711598773</v>
      </c>
      <c r="T1151" s="89">
        <v>43942.0</v>
      </c>
      <c r="U1151" s="57">
        <v>4.49646</v>
      </c>
      <c r="V1151" s="16">
        <f t="shared" si="4"/>
        <v>0.01810852253</v>
      </c>
      <c r="Z1151" s="89">
        <v>43942.0</v>
      </c>
      <c r="AA1151" s="57">
        <v>4.578965</v>
      </c>
      <c r="AB1151" s="16">
        <f t="shared" si="5"/>
        <v>-0.0109887143</v>
      </c>
      <c r="AF1151" s="89">
        <v>43942.0</v>
      </c>
      <c r="AG1151" s="57">
        <v>13.55641</v>
      </c>
      <c r="AH1151" s="16">
        <f t="shared" si="6"/>
        <v>-0.01288684003</v>
      </c>
      <c r="AL1151" s="89">
        <v>43942.0</v>
      </c>
      <c r="AM1151" s="57">
        <v>21.7416</v>
      </c>
      <c r="AN1151" s="16">
        <f t="shared" si="7"/>
        <v>-0.009016646748</v>
      </c>
      <c r="AR1151" s="89">
        <v>43942.0</v>
      </c>
      <c r="AS1151" s="57">
        <v>7.034366</v>
      </c>
      <c r="AT1151" s="16">
        <f t="shared" si="8"/>
        <v>0.03698638013</v>
      </c>
      <c r="AX1151" s="89">
        <v>43942.0</v>
      </c>
      <c r="AY1151" s="57">
        <v>0.402384</v>
      </c>
      <c r="AZ1151" s="16">
        <f t="shared" si="9"/>
        <v>-0.01785936573</v>
      </c>
      <c r="BD1151" s="89">
        <v>43942.0</v>
      </c>
      <c r="BE1151" s="57">
        <v>1.231305</v>
      </c>
      <c r="BF1151" s="16">
        <f t="shared" si="10"/>
        <v>0</v>
      </c>
    </row>
    <row r="1152" ht="15.75" customHeight="1">
      <c r="B1152" s="89">
        <v>43943.0</v>
      </c>
      <c r="C1152" s="57">
        <v>8.618979</v>
      </c>
      <c r="D1152" s="16">
        <f t="shared" si="1"/>
        <v>0.01361736328</v>
      </c>
      <c r="H1152" s="89">
        <v>43943.0</v>
      </c>
      <c r="I1152" s="57">
        <v>11.08925</v>
      </c>
      <c r="J1152" s="16">
        <f t="shared" si="2"/>
        <v>0.02876659335</v>
      </c>
      <c r="N1152" s="89">
        <v>43943.0</v>
      </c>
      <c r="O1152" s="57">
        <v>36.01046</v>
      </c>
      <c r="P1152" s="16">
        <f t="shared" si="3"/>
        <v>-0.02110828916</v>
      </c>
      <c r="T1152" s="89">
        <v>43943.0</v>
      </c>
      <c r="U1152" s="57">
        <v>4.629756</v>
      </c>
      <c r="V1152" s="16">
        <f t="shared" si="4"/>
        <v>0.02964465379</v>
      </c>
      <c r="Z1152" s="89">
        <v>43943.0</v>
      </c>
      <c r="AA1152" s="57">
        <v>4.709792</v>
      </c>
      <c r="AB1152" s="16">
        <f t="shared" si="5"/>
        <v>0.02857130378</v>
      </c>
      <c r="AF1152" s="89">
        <v>43943.0</v>
      </c>
      <c r="AG1152" s="57">
        <v>13.50332</v>
      </c>
      <c r="AH1152" s="16">
        <f t="shared" si="6"/>
        <v>-0.003916228559</v>
      </c>
      <c r="AL1152" s="89">
        <v>43943.0</v>
      </c>
      <c r="AM1152" s="57">
        <v>22.69471</v>
      </c>
      <c r="AN1152" s="16">
        <f t="shared" si="7"/>
        <v>0.04383807999</v>
      </c>
      <c r="AR1152" s="89">
        <v>43943.0</v>
      </c>
      <c r="AS1152" s="57">
        <v>7.062243</v>
      </c>
      <c r="AT1152" s="16">
        <f t="shared" si="8"/>
        <v>0.00396297264</v>
      </c>
      <c r="AX1152" s="89">
        <v>43943.0</v>
      </c>
      <c r="AY1152" s="57">
        <v>0.405045</v>
      </c>
      <c r="AZ1152" s="16">
        <f t="shared" si="9"/>
        <v>0.006613086007</v>
      </c>
      <c r="BD1152" s="89">
        <v>43943.0</v>
      </c>
      <c r="BE1152" s="57">
        <v>1.247723</v>
      </c>
      <c r="BF1152" s="16">
        <f t="shared" si="10"/>
        <v>0.01333382062</v>
      </c>
    </row>
    <row r="1153" ht="15.75" customHeight="1">
      <c r="B1153" s="89">
        <v>43945.0</v>
      </c>
      <c r="C1153" s="57">
        <v>8.634083</v>
      </c>
      <c r="D1153" s="16">
        <f t="shared" si="1"/>
        <v>0.001752411742</v>
      </c>
      <c r="H1153" s="89">
        <v>43945.0</v>
      </c>
      <c r="I1153" s="57">
        <v>11.10557</v>
      </c>
      <c r="J1153" s="16">
        <f t="shared" si="2"/>
        <v>0.001471695561</v>
      </c>
      <c r="N1153" s="89">
        <v>43945.0</v>
      </c>
      <c r="O1153" s="57">
        <v>36.74814</v>
      </c>
      <c r="P1153" s="16">
        <f t="shared" si="3"/>
        <v>0.02048515903</v>
      </c>
      <c r="T1153" s="89">
        <v>43945.0</v>
      </c>
      <c r="U1153" s="57">
        <v>4.603096</v>
      </c>
      <c r="V1153" s="16">
        <f t="shared" si="4"/>
        <v>-0.005758402819</v>
      </c>
      <c r="Z1153" s="89">
        <v>43945.0</v>
      </c>
      <c r="AA1153" s="57">
        <v>5.051397</v>
      </c>
      <c r="AB1153" s="16">
        <f t="shared" si="5"/>
        <v>0.07253080391</v>
      </c>
      <c r="AF1153" s="89">
        <v>43945.0</v>
      </c>
      <c r="AG1153" s="57">
        <v>13.51217</v>
      </c>
      <c r="AH1153" s="16">
        <f t="shared" si="6"/>
        <v>0.0006553943771</v>
      </c>
      <c r="AL1153" s="89">
        <v>43945.0</v>
      </c>
      <c r="AM1153" s="57">
        <v>22.11925</v>
      </c>
      <c r="AN1153" s="16">
        <f t="shared" si="7"/>
        <v>-0.02535656988</v>
      </c>
      <c r="AR1153" s="89">
        <v>43945.0</v>
      </c>
      <c r="AS1153" s="57">
        <v>7.155167</v>
      </c>
      <c r="AT1153" s="16">
        <f t="shared" si="8"/>
        <v>0.01315785934</v>
      </c>
      <c r="AX1153" s="89">
        <v>43945.0</v>
      </c>
      <c r="AY1153" s="57">
        <v>0.409036</v>
      </c>
      <c r="AZ1153" s="16">
        <f t="shared" si="9"/>
        <v>0.009853226185</v>
      </c>
      <c r="BD1153" s="89">
        <v>43945.0</v>
      </c>
      <c r="BE1153" s="57">
        <v>1.231305</v>
      </c>
      <c r="BF1153" s="16">
        <f t="shared" si="10"/>
        <v>-0.01315836929</v>
      </c>
    </row>
    <row r="1154" ht="15.75" customHeight="1">
      <c r="B1154" s="89">
        <v>43948.0</v>
      </c>
      <c r="C1154" s="57">
        <v>8.644152</v>
      </c>
      <c r="D1154" s="16">
        <f t="shared" si="1"/>
        <v>0.001166192171</v>
      </c>
      <c r="H1154" s="89">
        <v>43948.0</v>
      </c>
      <c r="I1154" s="57">
        <v>11.31772</v>
      </c>
      <c r="J1154" s="16">
        <f t="shared" si="2"/>
        <v>0.01910302668</v>
      </c>
      <c r="N1154" s="89">
        <v>43948.0</v>
      </c>
      <c r="O1154" s="57">
        <v>37.03933</v>
      </c>
      <c r="P1154" s="16">
        <f t="shared" si="3"/>
        <v>0.007923938463</v>
      </c>
      <c r="T1154" s="89">
        <v>43948.0</v>
      </c>
      <c r="U1154" s="57">
        <v>4.585323</v>
      </c>
      <c r="V1154" s="16">
        <f t="shared" si="4"/>
        <v>-0.003861096966</v>
      </c>
      <c r="Z1154" s="89">
        <v>43948.0</v>
      </c>
      <c r="AA1154" s="57">
        <v>5.131348</v>
      </c>
      <c r="AB1154" s="16">
        <f t="shared" si="5"/>
        <v>0.01582750277</v>
      </c>
      <c r="AF1154" s="89">
        <v>43948.0</v>
      </c>
      <c r="AG1154" s="57">
        <v>13.93691</v>
      </c>
      <c r="AH1154" s="16">
        <f t="shared" si="6"/>
        <v>0.03143388516</v>
      </c>
      <c r="AL1154" s="89">
        <v>43948.0</v>
      </c>
      <c r="AM1154" s="57">
        <v>22.389</v>
      </c>
      <c r="AN1154" s="16">
        <f t="shared" si="7"/>
        <v>0.01219525979</v>
      </c>
      <c r="AR1154" s="89">
        <v>43948.0</v>
      </c>
      <c r="AS1154" s="57">
        <v>7.415355</v>
      </c>
      <c r="AT1154" s="16">
        <f t="shared" si="8"/>
        <v>0.03636365161</v>
      </c>
      <c r="AX1154" s="89">
        <v>43948.0</v>
      </c>
      <c r="AY1154" s="57">
        <v>0.417017</v>
      </c>
      <c r="AZ1154" s="16">
        <f t="shared" si="9"/>
        <v>0.01951173002</v>
      </c>
      <c r="BD1154" s="89">
        <v>43948.0</v>
      </c>
      <c r="BE1154" s="57">
        <v>1.305183</v>
      </c>
      <c r="BF1154" s="16">
        <f t="shared" si="10"/>
        <v>0.05999975636</v>
      </c>
    </row>
    <row r="1155" ht="15.75" customHeight="1">
      <c r="B1155" s="89">
        <v>43949.0</v>
      </c>
      <c r="C1155" s="57">
        <v>8.684427</v>
      </c>
      <c r="D1155" s="16">
        <f t="shared" si="1"/>
        <v>0.00465921932</v>
      </c>
      <c r="H1155" s="89">
        <v>43949.0</v>
      </c>
      <c r="I1155" s="57">
        <v>11.36668</v>
      </c>
      <c r="J1155" s="16">
        <f t="shared" si="2"/>
        <v>0.004325959646</v>
      </c>
      <c r="N1155" s="89">
        <v>43949.0</v>
      </c>
      <c r="O1155" s="57">
        <v>36.39871</v>
      </c>
      <c r="P1155" s="16">
        <f t="shared" si="3"/>
        <v>-0.01729566923</v>
      </c>
      <c r="T1155" s="89">
        <v>43949.0</v>
      </c>
      <c r="U1155" s="57">
        <v>4.469802</v>
      </c>
      <c r="V1155" s="16">
        <f t="shared" si="4"/>
        <v>-0.02519364503</v>
      </c>
      <c r="Z1155" s="89">
        <v>43949.0</v>
      </c>
      <c r="AA1155" s="57">
        <v>5.196761</v>
      </c>
      <c r="AB1155" s="16">
        <f t="shared" si="5"/>
        <v>0.01274772243</v>
      </c>
      <c r="AF1155" s="89">
        <v>43949.0</v>
      </c>
      <c r="AG1155" s="57">
        <v>14.21122</v>
      </c>
      <c r="AH1155" s="16">
        <f t="shared" si="6"/>
        <v>0.01968226816</v>
      </c>
      <c r="AL1155" s="89">
        <v>43949.0</v>
      </c>
      <c r="AM1155" s="57">
        <v>22.24513</v>
      </c>
      <c r="AN1155" s="16">
        <f t="shared" si="7"/>
        <v>-0.006425923445</v>
      </c>
      <c r="AR1155" s="89">
        <v>43949.0</v>
      </c>
      <c r="AS1155" s="57">
        <v>7.39677</v>
      </c>
      <c r="AT1155" s="16">
        <f t="shared" si="8"/>
        <v>-0.002506285943</v>
      </c>
      <c r="AX1155" s="89">
        <v>43949.0</v>
      </c>
      <c r="AY1155" s="57">
        <v>0.410366</v>
      </c>
      <c r="AZ1155" s="16">
        <f t="shared" si="9"/>
        <v>-0.01594899009</v>
      </c>
      <c r="BD1155" s="89">
        <v>43949.0</v>
      </c>
      <c r="BE1155" s="57">
        <v>1.354436</v>
      </c>
      <c r="BF1155" s="16">
        <f t="shared" si="10"/>
        <v>0.03773647067</v>
      </c>
    </row>
    <row r="1156" ht="15.75" customHeight="1">
      <c r="B1156" s="89">
        <v>43950.0</v>
      </c>
      <c r="C1156" s="57">
        <v>8.971392</v>
      </c>
      <c r="D1156" s="16">
        <f t="shared" si="1"/>
        <v>0.03304363086</v>
      </c>
      <c r="H1156" s="89">
        <v>43950.0</v>
      </c>
      <c r="I1156" s="57">
        <v>11.32588</v>
      </c>
      <c r="J1156" s="16">
        <f t="shared" si="2"/>
        <v>-0.003589438605</v>
      </c>
      <c r="N1156" s="89">
        <v>43950.0</v>
      </c>
      <c r="O1156" s="57">
        <v>36.32106</v>
      </c>
      <c r="P1156" s="16">
        <f t="shared" si="3"/>
        <v>-0.002133317362</v>
      </c>
      <c r="T1156" s="89">
        <v>43950.0</v>
      </c>
      <c r="U1156" s="57">
        <v>4.318735</v>
      </c>
      <c r="V1156" s="16">
        <f t="shared" si="4"/>
        <v>-0.0337972465</v>
      </c>
      <c r="Z1156" s="89">
        <v>43950.0</v>
      </c>
      <c r="AA1156" s="57">
        <v>5.371198</v>
      </c>
      <c r="AB1156" s="16">
        <f t="shared" si="5"/>
        <v>0.03356648497</v>
      </c>
      <c r="AF1156" s="89">
        <v>43950.0</v>
      </c>
      <c r="AG1156" s="57">
        <v>14.45899</v>
      </c>
      <c r="AH1156" s="16">
        <f t="shared" si="6"/>
        <v>0.01743481559</v>
      </c>
      <c r="AL1156" s="89">
        <v>43950.0</v>
      </c>
      <c r="AM1156" s="57">
        <v>22.26312</v>
      </c>
      <c r="AN1156" s="16">
        <f t="shared" si="7"/>
        <v>0.0008087163348</v>
      </c>
      <c r="AR1156" s="89">
        <v>43950.0</v>
      </c>
      <c r="AS1156" s="57">
        <v>7.461816</v>
      </c>
      <c r="AT1156" s="16">
        <f t="shared" si="8"/>
        <v>0.008793838392</v>
      </c>
      <c r="AX1156" s="89">
        <v>43950.0</v>
      </c>
      <c r="AY1156" s="57">
        <v>0.430984</v>
      </c>
      <c r="AZ1156" s="16">
        <f t="shared" si="9"/>
        <v>0.05024295385</v>
      </c>
      <c r="BD1156" s="89">
        <v>43950.0</v>
      </c>
      <c r="BE1156" s="57">
        <v>1.411897</v>
      </c>
      <c r="BF1156" s="16">
        <f t="shared" si="10"/>
        <v>0.04242430059</v>
      </c>
    </row>
    <row r="1157" ht="15.75" customHeight="1">
      <c r="B1157" s="89">
        <v>43951.0</v>
      </c>
      <c r="C1157" s="57">
        <v>9.102286</v>
      </c>
      <c r="D1157" s="16">
        <f t="shared" si="1"/>
        <v>0.01459015502</v>
      </c>
      <c r="H1157" s="89">
        <v>43951.0</v>
      </c>
      <c r="I1157" s="57">
        <v>11.33404</v>
      </c>
      <c r="J1157" s="16">
        <f t="shared" si="2"/>
        <v>0.0007204738175</v>
      </c>
      <c r="N1157" s="89">
        <v>43951.0</v>
      </c>
      <c r="O1157" s="57">
        <v>35.91339</v>
      </c>
      <c r="P1157" s="16">
        <f t="shared" si="3"/>
        <v>-0.0112240667</v>
      </c>
      <c r="T1157" s="89">
        <v>43951.0</v>
      </c>
      <c r="U1157" s="57">
        <v>4.345394</v>
      </c>
      <c r="V1157" s="16">
        <f t="shared" si="4"/>
        <v>0.00617287238</v>
      </c>
      <c r="Z1157" s="89">
        <v>43951.0</v>
      </c>
      <c r="AA1157" s="57">
        <v>5.596512</v>
      </c>
      <c r="AB1157" s="16">
        <f t="shared" si="5"/>
        <v>0.04194855598</v>
      </c>
      <c r="AF1157" s="89">
        <v>43951.0</v>
      </c>
      <c r="AG1157" s="57">
        <v>14.62712</v>
      </c>
      <c r="AH1157" s="16">
        <f t="shared" si="6"/>
        <v>0.01162805977</v>
      </c>
      <c r="AL1157" s="89">
        <v>43951.0</v>
      </c>
      <c r="AM1157" s="57">
        <v>22.40698</v>
      </c>
      <c r="AN1157" s="16">
        <f t="shared" si="7"/>
        <v>0.006461807689</v>
      </c>
      <c r="AR1157" s="89">
        <v>43951.0</v>
      </c>
      <c r="AS1157" s="57">
        <v>7.043657</v>
      </c>
      <c r="AT1157" s="16">
        <f t="shared" si="8"/>
        <v>-0.05603984338</v>
      </c>
      <c r="AX1157" s="89">
        <v>43951.0</v>
      </c>
      <c r="AY1157" s="57">
        <v>0.421673</v>
      </c>
      <c r="AZ1157" s="16">
        <f t="shared" si="9"/>
        <v>-0.02160405027</v>
      </c>
      <c r="BD1157" s="89">
        <v>43951.0</v>
      </c>
      <c r="BE1157" s="57">
        <v>1.370853</v>
      </c>
      <c r="BF1157" s="16">
        <f t="shared" si="10"/>
        <v>-0.02907010922</v>
      </c>
    </row>
    <row r="1158" ht="15.75" customHeight="1">
      <c r="B1158" s="89">
        <v>43955.0</v>
      </c>
      <c r="C1158" s="57">
        <v>8.714635</v>
      </c>
      <c r="D1158" s="16">
        <f t="shared" si="1"/>
        <v>-0.04258831243</v>
      </c>
      <c r="H1158" s="89">
        <v>43955.0</v>
      </c>
      <c r="I1158" s="57">
        <v>11.01581</v>
      </c>
      <c r="J1158" s="16">
        <f t="shared" si="2"/>
        <v>-0.02807736694</v>
      </c>
      <c r="N1158" s="89">
        <v>43955.0</v>
      </c>
      <c r="O1158" s="57">
        <v>34.57392</v>
      </c>
      <c r="P1158" s="16">
        <f t="shared" si="3"/>
        <v>-0.03729723092</v>
      </c>
      <c r="T1158" s="89">
        <v>43955.0</v>
      </c>
      <c r="U1158" s="57">
        <v>4.265418</v>
      </c>
      <c r="V1158" s="16">
        <f t="shared" si="4"/>
        <v>-0.01840477526</v>
      </c>
      <c r="Z1158" s="89">
        <v>43955.0</v>
      </c>
      <c r="AA1158" s="57">
        <v>5.531098</v>
      </c>
      <c r="AB1158" s="16">
        <f t="shared" si="5"/>
        <v>-0.0116883516</v>
      </c>
      <c r="AF1158" s="89">
        <v>43955.0</v>
      </c>
      <c r="AG1158" s="57">
        <v>14.33511</v>
      </c>
      <c r="AH1158" s="16">
        <f t="shared" si="6"/>
        <v>-0.01996360186</v>
      </c>
      <c r="AL1158" s="89">
        <v>43955.0</v>
      </c>
      <c r="AM1158" s="57">
        <v>22.65875</v>
      </c>
      <c r="AN1158" s="16">
        <f t="shared" si="7"/>
        <v>0.01123623085</v>
      </c>
      <c r="AR1158" s="89">
        <v>43955.0</v>
      </c>
      <c r="AS1158" s="57">
        <v>6.839224</v>
      </c>
      <c r="AT1158" s="16">
        <f t="shared" si="8"/>
        <v>-0.02902370175</v>
      </c>
      <c r="AX1158" s="89">
        <v>43955.0</v>
      </c>
      <c r="AY1158" s="57">
        <v>0.411696</v>
      </c>
      <c r="AZ1158" s="16">
        <f t="shared" si="9"/>
        <v>-0.02366051419</v>
      </c>
      <c r="BD1158" s="89">
        <v>43955.0</v>
      </c>
      <c r="BE1158" s="57">
        <v>1.395479</v>
      </c>
      <c r="BF1158" s="16">
        <f t="shared" si="10"/>
        <v>0.0179639976</v>
      </c>
    </row>
    <row r="1159" ht="15.75" customHeight="1">
      <c r="B1159" s="89">
        <v>43956.0</v>
      </c>
      <c r="C1159" s="57">
        <v>8.734772</v>
      </c>
      <c r="D1159" s="16">
        <f t="shared" si="1"/>
        <v>0.002310710661</v>
      </c>
      <c r="H1159" s="89">
        <v>43956.0</v>
      </c>
      <c r="I1159" s="57">
        <v>10.95869</v>
      </c>
      <c r="J1159" s="16">
        <f t="shared" si="2"/>
        <v>-0.005185274619</v>
      </c>
      <c r="N1159" s="89">
        <v>43956.0</v>
      </c>
      <c r="O1159" s="57">
        <v>34.6904</v>
      </c>
      <c r="P1159" s="16">
        <f t="shared" si="3"/>
        <v>0.003369013407</v>
      </c>
      <c r="T1159" s="89">
        <v>43956.0</v>
      </c>
      <c r="U1159" s="57">
        <v>4.238758</v>
      </c>
      <c r="V1159" s="16">
        <f t="shared" si="4"/>
        <v>-0.00625026668</v>
      </c>
      <c r="Z1159" s="89">
        <v>43956.0</v>
      </c>
      <c r="AA1159" s="57">
        <v>5.385735</v>
      </c>
      <c r="AB1159" s="16">
        <f t="shared" si="5"/>
        <v>-0.02628103859</v>
      </c>
      <c r="AF1159" s="89">
        <v>43956.0</v>
      </c>
      <c r="AG1159" s="57">
        <v>14.10504</v>
      </c>
      <c r="AH1159" s="16">
        <f t="shared" si="6"/>
        <v>-0.01604940597</v>
      </c>
      <c r="AL1159" s="89">
        <v>43956.0</v>
      </c>
      <c r="AM1159" s="57">
        <v>22.82059</v>
      </c>
      <c r="AN1159" s="16">
        <f t="shared" si="7"/>
        <v>0.007142494621</v>
      </c>
      <c r="AR1159" s="89">
        <v>43956.0</v>
      </c>
      <c r="AS1159" s="57">
        <v>6.913564</v>
      </c>
      <c r="AT1159" s="16">
        <f t="shared" si="8"/>
        <v>0.01086965422</v>
      </c>
      <c r="AX1159" s="89">
        <v>43956.0</v>
      </c>
      <c r="AY1159" s="57">
        <v>0.413691</v>
      </c>
      <c r="AZ1159" s="16">
        <f t="shared" si="9"/>
        <v>0.004845808558</v>
      </c>
      <c r="BD1159" s="89">
        <v>43956.0</v>
      </c>
      <c r="BE1159" s="57">
        <v>1.444731</v>
      </c>
      <c r="BF1159" s="16">
        <f t="shared" si="10"/>
        <v>0.03529397433</v>
      </c>
    </row>
    <row r="1160" ht="15.75" customHeight="1">
      <c r="B1160" s="89">
        <v>43957.0</v>
      </c>
      <c r="C1160" s="57">
        <v>8.57367</v>
      </c>
      <c r="D1160" s="16">
        <f t="shared" si="1"/>
        <v>-0.0184437556</v>
      </c>
      <c r="H1160" s="89">
        <v>43957.0</v>
      </c>
      <c r="I1160" s="57">
        <v>10.86893</v>
      </c>
      <c r="J1160" s="16">
        <f t="shared" si="2"/>
        <v>-0.008190760027</v>
      </c>
      <c r="N1160" s="89">
        <v>43957.0</v>
      </c>
      <c r="O1160" s="57">
        <v>35.87457</v>
      </c>
      <c r="P1160" s="16">
        <f t="shared" si="3"/>
        <v>0.03413538039</v>
      </c>
      <c r="T1160" s="89">
        <v>43957.0</v>
      </c>
      <c r="U1160" s="57">
        <v>4.265418</v>
      </c>
      <c r="V1160" s="16">
        <f t="shared" si="4"/>
        <v>0.006289578221</v>
      </c>
      <c r="Z1160" s="89">
        <v>43957.0</v>
      </c>
      <c r="AA1160" s="57">
        <v>5.509294</v>
      </c>
      <c r="AB1160" s="16">
        <f t="shared" si="5"/>
        <v>0.02294190115</v>
      </c>
      <c r="AF1160" s="89">
        <v>43957.0</v>
      </c>
      <c r="AG1160" s="57">
        <v>14.01655</v>
      </c>
      <c r="AH1160" s="16">
        <f t="shared" si="6"/>
        <v>-0.006273644031</v>
      </c>
      <c r="AL1160" s="89">
        <v>43957.0</v>
      </c>
      <c r="AM1160" s="57">
        <v>22.389</v>
      </c>
      <c r="AN1160" s="16">
        <f t="shared" si="7"/>
        <v>-0.01891230682</v>
      </c>
      <c r="AR1160" s="89">
        <v>43957.0</v>
      </c>
      <c r="AS1160" s="57">
        <v>6.78347</v>
      </c>
      <c r="AT1160" s="16">
        <f t="shared" si="8"/>
        <v>-0.01881721208</v>
      </c>
      <c r="AX1160" s="89">
        <v>43957.0</v>
      </c>
      <c r="AY1160" s="57">
        <v>0.421008</v>
      </c>
      <c r="AZ1160" s="16">
        <f t="shared" si="9"/>
        <v>0.0176871143</v>
      </c>
      <c r="BD1160" s="89">
        <v>43957.0</v>
      </c>
      <c r="BE1160" s="57">
        <v>1.461149</v>
      </c>
      <c r="BF1160" s="16">
        <f t="shared" si="10"/>
        <v>0.01136405324</v>
      </c>
    </row>
    <row r="1161" ht="15.75" customHeight="1">
      <c r="B1161" s="89">
        <v>43958.0</v>
      </c>
      <c r="C1161" s="57">
        <v>8.558566</v>
      </c>
      <c r="D1161" s="16">
        <f t="shared" si="1"/>
        <v>-0.001761672656</v>
      </c>
      <c r="H1161" s="89">
        <v>43958.0</v>
      </c>
      <c r="I1161" s="57">
        <v>10.78733</v>
      </c>
      <c r="J1161" s="16">
        <f t="shared" si="2"/>
        <v>-0.007507638746</v>
      </c>
      <c r="N1161" s="89">
        <v>43958.0</v>
      </c>
      <c r="O1161" s="57">
        <v>36.72873</v>
      </c>
      <c r="P1161" s="16">
        <f t="shared" si="3"/>
        <v>0.02380962336</v>
      </c>
      <c r="T1161" s="89">
        <v>43958.0</v>
      </c>
      <c r="U1161" s="57">
        <v>4.274303</v>
      </c>
      <c r="V1161" s="16">
        <f t="shared" si="4"/>
        <v>0.002083031487</v>
      </c>
      <c r="Z1161" s="89">
        <v>43958.0</v>
      </c>
      <c r="AA1161" s="57">
        <v>5.407539</v>
      </c>
      <c r="AB1161" s="16">
        <f t="shared" si="5"/>
        <v>-0.01846969866</v>
      </c>
      <c r="AF1161" s="89">
        <v>43958.0</v>
      </c>
      <c r="AG1161" s="57">
        <v>14.06079</v>
      </c>
      <c r="AH1161" s="16">
        <f t="shared" si="6"/>
        <v>0.003156268839</v>
      </c>
      <c r="AL1161" s="89">
        <v>43958.0</v>
      </c>
      <c r="AM1161" s="57">
        <v>22.08328</v>
      </c>
      <c r="AN1161" s="16">
        <f t="shared" si="7"/>
        <v>-0.01365491983</v>
      </c>
      <c r="AR1161" s="89">
        <v>43958.0</v>
      </c>
      <c r="AS1161" s="57">
        <v>6.876394</v>
      </c>
      <c r="AT1161" s="16">
        <f t="shared" si="8"/>
        <v>0.01369859379</v>
      </c>
      <c r="AX1161" s="89">
        <v>43958.0</v>
      </c>
      <c r="AY1161" s="57">
        <v>0.417682</v>
      </c>
      <c r="AZ1161" s="16">
        <f t="shared" si="9"/>
        <v>-0.007900087409</v>
      </c>
      <c r="BD1161" s="89">
        <v>43958.0</v>
      </c>
      <c r="BE1161" s="57">
        <v>1.510401</v>
      </c>
      <c r="BF1161" s="16">
        <f t="shared" si="10"/>
        <v>0.03370771906</v>
      </c>
    </row>
    <row r="1162" ht="15.75" customHeight="1">
      <c r="B1162" s="89">
        <v>43959.0</v>
      </c>
      <c r="C1162" s="57">
        <v>8.558566</v>
      </c>
      <c r="D1162" s="16">
        <f t="shared" si="1"/>
        <v>0</v>
      </c>
      <c r="H1162" s="89">
        <v>43959.0</v>
      </c>
      <c r="I1162" s="57">
        <v>10.87709</v>
      </c>
      <c r="J1162" s="16">
        <f t="shared" si="2"/>
        <v>0.008320872728</v>
      </c>
      <c r="N1162" s="89">
        <v>43959.0</v>
      </c>
      <c r="O1162" s="57">
        <v>35.33102</v>
      </c>
      <c r="P1162" s="16">
        <f t="shared" si="3"/>
        <v>-0.03805495044</v>
      </c>
      <c r="T1162" s="89">
        <v>43959.0</v>
      </c>
      <c r="U1162" s="57">
        <v>4.274303</v>
      </c>
      <c r="V1162" s="16">
        <f t="shared" si="4"/>
        <v>0</v>
      </c>
      <c r="Z1162" s="89">
        <v>43959.0</v>
      </c>
      <c r="AA1162" s="57">
        <v>5.407539</v>
      </c>
      <c r="AB1162" s="16">
        <f t="shared" si="5"/>
        <v>0</v>
      </c>
      <c r="AF1162" s="89">
        <v>43959.0</v>
      </c>
      <c r="AG1162" s="57">
        <v>13.61835</v>
      </c>
      <c r="AH1162" s="16">
        <f t="shared" si="6"/>
        <v>-0.03146622629</v>
      </c>
      <c r="AL1162" s="89">
        <v>43959.0</v>
      </c>
      <c r="AM1162" s="57">
        <v>22.02934</v>
      </c>
      <c r="AN1162" s="16">
        <f t="shared" si="7"/>
        <v>-0.002442571937</v>
      </c>
      <c r="AR1162" s="89">
        <v>43959.0</v>
      </c>
      <c r="AS1162" s="57">
        <v>6.727715</v>
      </c>
      <c r="AT1162" s="16">
        <f t="shared" si="8"/>
        <v>-0.02162165228</v>
      </c>
      <c r="AX1162" s="89">
        <v>43959.0</v>
      </c>
      <c r="AY1162" s="57">
        <v>0.409701</v>
      </c>
      <c r="AZ1162" s="16">
        <f t="shared" si="9"/>
        <v>-0.01910783802</v>
      </c>
      <c r="BD1162" s="89">
        <v>43959.0</v>
      </c>
      <c r="BE1162" s="57">
        <v>1.469358</v>
      </c>
      <c r="BF1162" s="16">
        <f t="shared" si="10"/>
        <v>-0.02717357841</v>
      </c>
    </row>
    <row r="1163" ht="15.75" customHeight="1">
      <c r="B1163" s="89">
        <v>43962.0</v>
      </c>
      <c r="C1163" s="57">
        <v>8.543462</v>
      </c>
      <c r="D1163" s="16">
        <f t="shared" si="1"/>
        <v>-0.001764781623</v>
      </c>
      <c r="H1163" s="89">
        <v>43962.0</v>
      </c>
      <c r="I1163" s="57">
        <v>10.90973</v>
      </c>
      <c r="J1163" s="16">
        <f t="shared" si="2"/>
        <v>0.003000802604</v>
      </c>
      <c r="N1163" s="89">
        <v>43962.0</v>
      </c>
      <c r="O1163" s="57">
        <v>34.37979</v>
      </c>
      <c r="P1163" s="16">
        <f t="shared" si="3"/>
        <v>-0.02692336649</v>
      </c>
      <c r="T1163" s="89">
        <v>43962.0</v>
      </c>
      <c r="U1163" s="57">
        <v>4.247644</v>
      </c>
      <c r="V1163" s="16">
        <f t="shared" si="4"/>
        <v>-0.006237040285</v>
      </c>
      <c r="Z1163" s="89">
        <v>43962.0</v>
      </c>
      <c r="AA1163" s="57">
        <v>5.429343</v>
      </c>
      <c r="AB1163" s="16">
        <f t="shared" si="5"/>
        <v>0.004032148451</v>
      </c>
      <c r="AF1163" s="89">
        <v>43962.0</v>
      </c>
      <c r="AG1163" s="57">
        <v>13.47677</v>
      </c>
      <c r="AH1163" s="16">
        <f t="shared" si="6"/>
        <v>-0.0103962668</v>
      </c>
      <c r="AL1163" s="89">
        <v>43962.0</v>
      </c>
      <c r="AM1163" s="57">
        <v>22.04732</v>
      </c>
      <c r="AN1163" s="16">
        <f t="shared" si="7"/>
        <v>0.0008161842343</v>
      </c>
      <c r="AR1163" s="89">
        <v>43962.0</v>
      </c>
      <c r="AS1163" s="57">
        <v>7.387477</v>
      </c>
      <c r="AT1163" s="16">
        <f t="shared" si="8"/>
        <v>0.09806628253</v>
      </c>
      <c r="AX1163" s="89">
        <v>43962.0</v>
      </c>
      <c r="AY1163" s="57">
        <v>0.416351</v>
      </c>
      <c r="AZ1163" s="16">
        <f t="shared" si="9"/>
        <v>0.0162313492</v>
      </c>
      <c r="BD1163" s="89">
        <v>43962.0</v>
      </c>
      <c r="BE1163" s="57">
        <v>1.461149</v>
      </c>
      <c r="BF1163" s="16">
        <f t="shared" si="10"/>
        <v>-0.005586793688</v>
      </c>
    </row>
    <row r="1164" ht="15.75" customHeight="1">
      <c r="B1164" s="89">
        <v>43963.0</v>
      </c>
      <c r="C1164" s="57">
        <v>8.57367</v>
      </c>
      <c r="D1164" s="16">
        <f t="shared" si="1"/>
        <v>0.003535803167</v>
      </c>
      <c r="H1164" s="89">
        <v>43963.0</v>
      </c>
      <c r="I1164" s="57">
        <v>11.08925</v>
      </c>
      <c r="J1164" s="16">
        <f t="shared" si="2"/>
        <v>0.01645503601</v>
      </c>
      <c r="N1164" s="89">
        <v>43963.0</v>
      </c>
      <c r="O1164" s="57">
        <v>34.65157</v>
      </c>
      <c r="P1164" s="16">
        <f t="shared" si="3"/>
        <v>0.007905225715</v>
      </c>
      <c r="T1164" s="89">
        <v>43963.0</v>
      </c>
      <c r="U1164" s="57">
        <v>4.327621</v>
      </c>
      <c r="V1164" s="16">
        <f t="shared" si="4"/>
        <v>0.01882855531</v>
      </c>
      <c r="Z1164" s="89">
        <v>43963.0</v>
      </c>
      <c r="AA1164" s="57">
        <v>5.487489</v>
      </c>
      <c r="AB1164" s="16">
        <f t="shared" si="5"/>
        <v>0.01070958309</v>
      </c>
      <c r="AF1164" s="89">
        <v>43963.0</v>
      </c>
      <c r="AG1164" s="57">
        <v>13.52986</v>
      </c>
      <c r="AH1164" s="16">
        <f t="shared" si="6"/>
        <v>0.003939371229</v>
      </c>
      <c r="AL1164" s="89">
        <v>43963.0</v>
      </c>
      <c r="AM1164" s="57">
        <v>22.83858</v>
      </c>
      <c r="AN1164" s="16">
        <f t="shared" si="7"/>
        <v>0.0358891693</v>
      </c>
      <c r="AR1164" s="89">
        <v>43963.0</v>
      </c>
      <c r="AS1164" s="57">
        <v>8.121578</v>
      </c>
      <c r="AT1164" s="16">
        <f t="shared" si="8"/>
        <v>0.09937100312</v>
      </c>
      <c r="AX1164" s="89">
        <v>43963.0</v>
      </c>
      <c r="AY1164" s="57">
        <v>0.421673</v>
      </c>
      <c r="AZ1164" s="16">
        <f t="shared" si="9"/>
        <v>0.01278248401</v>
      </c>
      <c r="BD1164" s="89">
        <v>43963.0</v>
      </c>
      <c r="BE1164" s="57">
        <v>1.469358</v>
      </c>
      <c r="BF1164" s="16">
        <f t="shared" si="10"/>
        <v>0.005618181308</v>
      </c>
    </row>
    <row r="1165" ht="15.75" customHeight="1">
      <c r="B1165" s="89">
        <v>43964.0</v>
      </c>
      <c r="C1165" s="57">
        <v>8.503188</v>
      </c>
      <c r="D1165" s="16">
        <f t="shared" si="1"/>
        <v>-0.008220750274</v>
      </c>
      <c r="H1165" s="89">
        <v>43964.0</v>
      </c>
      <c r="I1165" s="57">
        <v>11.19532</v>
      </c>
      <c r="J1165" s="16">
        <f t="shared" si="2"/>
        <v>0.009565119372</v>
      </c>
      <c r="N1165" s="89">
        <v>43964.0</v>
      </c>
      <c r="O1165" s="57">
        <v>35.3116</v>
      </c>
      <c r="P1165" s="16">
        <f t="shared" si="3"/>
        <v>0.0190476218</v>
      </c>
      <c r="T1165" s="89">
        <v>43964.0</v>
      </c>
      <c r="U1165" s="57">
        <v>4.336507</v>
      </c>
      <c r="V1165" s="16">
        <f t="shared" si="4"/>
        <v>0.002053322137</v>
      </c>
      <c r="Z1165" s="89">
        <v>43964.0</v>
      </c>
      <c r="AA1165" s="57">
        <v>5.422075</v>
      </c>
      <c r="AB1165" s="16">
        <f t="shared" si="5"/>
        <v>-0.01192057059</v>
      </c>
      <c r="AF1165" s="89">
        <v>43964.0</v>
      </c>
      <c r="AG1165" s="57">
        <v>13.49447</v>
      </c>
      <c r="AH1165" s="16">
        <f t="shared" si="6"/>
        <v>-0.00261569595</v>
      </c>
      <c r="AL1165" s="89">
        <v>43964.0</v>
      </c>
      <c r="AM1165" s="57">
        <v>23.59387</v>
      </c>
      <c r="AN1165" s="16">
        <f t="shared" si="7"/>
        <v>0.03307079512</v>
      </c>
      <c r="AR1165" s="89">
        <v>43964.0</v>
      </c>
      <c r="AS1165" s="57">
        <v>8.930019</v>
      </c>
      <c r="AT1165" s="16">
        <f t="shared" si="8"/>
        <v>0.09954235495</v>
      </c>
      <c r="AX1165" s="89">
        <v>43964.0</v>
      </c>
      <c r="AY1165" s="57">
        <v>0.424998</v>
      </c>
      <c r="AZ1165" s="16">
        <f t="shared" si="9"/>
        <v>0.007885257059</v>
      </c>
      <c r="BD1165" s="89">
        <v>43964.0</v>
      </c>
      <c r="BE1165" s="57">
        <v>1.51861</v>
      </c>
      <c r="BF1165" s="16">
        <f t="shared" si="10"/>
        <v>0.03351940099</v>
      </c>
    </row>
    <row r="1166" ht="15.75" customHeight="1">
      <c r="B1166" s="89">
        <v>43965.0</v>
      </c>
      <c r="C1166" s="57">
        <v>8.316914</v>
      </c>
      <c r="D1166" s="16">
        <f t="shared" si="1"/>
        <v>-0.02190637206</v>
      </c>
      <c r="H1166" s="89">
        <v>43965.0</v>
      </c>
      <c r="I1166" s="57">
        <v>10.89341</v>
      </c>
      <c r="J1166" s="16">
        <f t="shared" si="2"/>
        <v>-0.02696751857</v>
      </c>
      <c r="N1166" s="89">
        <v>43965.0</v>
      </c>
      <c r="O1166" s="57">
        <v>35.36983</v>
      </c>
      <c r="P1166" s="16">
        <f t="shared" si="3"/>
        <v>0.001649033179</v>
      </c>
      <c r="T1166" s="89">
        <v>43965.0</v>
      </c>
      <c r="U1166" s="57">
        <v>4.238758</v>
      </c>
      <c r="V1166" s="16">
        <f t="shared" si="4"/>
        <v>-0.02254095289</v>
      </c>
      <c r="Z1166" s="89">
        <v>43965.0</v>
      </c>
      <c r="AA1166" s="57">
        <v>5.523829</v>
      </c>
      <c r="AB1166" s="16">
        <f t="shared" si="5"/>
        <v>0.0187666161</v>
      </c>
      <c r="AF1166" s="89">
        <v>43965.0</v>
      </c>
      <c r="AG1166" s="57">
        <v>13.29095</v>
      </c>
      <c r="AH1166" s="16">
        <f t="shared" si="6"/>
        <v>-0.01508173348</v>
      </c>
      <c r="AL1166" s="89">
        <v>43965.0</v>
      </c>
      <c r="AM1166" s="57">
        <v>23.7737</v>
      </c>
      <c r="AN1166" s="16">
        <f t="shared" si="7"/>
        <v>0.007621895009</v>
      </c>
      <c r="AR1166" s="89">
        <v>43965.0</v>
      </c>
      <c r="AS1166" s="57">
        <v>8.223796</v>
      </c>
      <c r="AT1166" s="16">
        <f t="shared" si="8"/>
        <v>-0.07908415424</v>
      </c>
      <c r="AX1166" s="89">
        <v>43965.0</v>
      </c>
      <c r="AY1166" s="57">
        <v>0.426994</v>
      </c>
      <c r="AZ1166" s="16">
        <f t="shared" si="9"/>
        <v>0.004696492689</v>
      </c>
      <c r="BD1166" s="89">
        <v>43965.0</v>
      </c>
      <c r="BE1166" s="57">
        <v>1.502192</v>
      </c>
      <c r="BF1166" s="16">
        <f t="shared" si="10"/>
        <v>-0.01081120235</v>
      </c>
    </row>
    <row r="1167" ht="15.75" customHeight="1">
      <c r="B1167" s="89">
        <v>43966.0</v>
      </c>
      <c r="C1167" s="57">
        <v>8.24643</v>
      </c>
      <c r="D1167" s="16">
        <f t="shared" si="1"/>
        <v>-0.008474778025</v>
      </c>
      <c r="H1167" s="89">
        <v>43966.0</v>
      </c>
      <c r="I1167" s="57">
        <v>10.91789</v>
      </c>
      <c r="J1167" s="16">
        <f t="shared" si="2"/>
        <v>0.002247230206</v>
      </c>
      <c r="N1167" s="89">
        <v>43966.0</v>
      </c>
      <c r="O1167" s="57">
        <v>35.17572</v>
      </c>
      <c r="P1167" s="16">
        <f t="shared" si="3"/>
        <v>-0.005488010545</v>
      </c>
      <c r="T1167" s="89">
        <v>43966.0</v>
      </c>
      <c r="U1167" s="57">
        <v>4.265418</v>
      </c>
      <c r="V1167" s="16">
        <f t="shared" si="4"/>
        <v>0.006289578221</v>
      </c>
      <c r="Z1167" s="89">
        <v>43966.0</v>
      </c>
      <c r="AA1167" s="57">
        <v>5.690999</v>
      </c>
      <c r="AB1167" s="16">
        <f t="shared" si="5"/>
        <v>0.03026342778</v>
      </c>
      <c r="AF1167" s="89">
        <v>43966.0</v>
      </c>
      <c r="AG1167" s="57">
        <v>13.15821</v>
      </c>
      <c r="AH1167" s="16">
        <f t="shared" si="6"/>
        <v>-0.009987246961</v>
      </c>
      <c r="AL1167" s="89">
        <v>43966.0</v>
      </c>
      <c r="AM1167" s="57">
        <v>24.45706</v>
      </c>
      <c r="AN1167" s="16">
        <f t="shared" si="7"/>
        <v>0.02874436878</v>
      </c>
      <c r="AR1167" s="89">
        <v>43966.0</v>
      </c>
      <c r="AS1167" s="57">
        <v>8.623369</v>
      </c>
      <c r="AT1167" s="16">
        <f t="shared" si="8"/>
        <v>0.04858741632</v>
      </c>
      <c r="AX1167" s="89">
        <v>43966.0</v>
      </c>
      <c r="AY1167" s="57">
        <v>0.431649</v>
      </c>
      <c r="AZ1167" s="16">
        <f t="shared" si="9"/>
        <v>0.01090179253</v>
      </c>
      <c r="BD1167" s="89">
        <v>43966.0</v>
      </c>
      <c r="BE1167" s="57">
        <v>1.526818</v>
      </c>
      <c r="BF1167" s="16">
        <f t="shared" si="10"/>
        <v>0.01639337714</v>
      </c>
    </row>
    <row r="1168" ht="15.75" customHeight="1">
      <c r="B1168" s="89">
        <v>43969.0</v>
      </c>
      <c r="C1168" s="57">
        <v>8.221258</v>
      </c>
      <c r="D1168" s="16">
        <f t="shared" si="1"/>
        <v>-0.003052472403</v>
      </c>
      <c r="H1168" s="89">
        <v>43969.0</v>
      </c>
      <c r="I1168" s="57">
        <v>11.17901</v>
      </c>
      <c r="J1168" s="16">
        <f t="shared" si="2"/>
        <v>0.02391670918</v>
      </c>
      <c r="N1168" s="89">
        <v>43969.0</v>
      </c>
      <c r="O1168" s="57">
        <v>35.7581</v>
      </c>
      <c r="P1168" s="16">
        <f t="shared" si="3"/>
        <v>0.01655630645</v>
      </c>
      <c r="T1168" s="89">
        <v>43969.0</v>
      </c>
      <c r="U1168" s="57">
        <v>4.336507</v>
      </c>
      <c r="V1168" s="16">
        <f t="shared" si="4"/>
        <v>0.01666636189</v>
      </c>
      <c r="Z1168" s="89">
        <v>43969.0</v>
      </c>
      <c r="AA1168" s="57">
        <v>5.981726</v>
      </c>
      <c r="AB1168" s="16">
        <f t="shared" si="5"/>
        <v>0.05108540697</v>
      </c>
      <c r="AF1168" s="89">
        <v>43969.0</v>
      </c>
      <c r="AG1168" s="57">
        <v>13.44138</v>
      </c>
      <c r="AH1168" s="16">
        <f t="shared" si="6"/>
        <v>0.02152040437</v>
      </c>
      <c r="AL1168" s="89">
        <v>43969.0</v>
      </c>
      <c r="AM1168" s="57">
        <v>25.19437</v>
      </c>
      <c r="AN1168" s="16">
        <f t="shared" si="7"/>
        <v>0.03014712316</v>
      </c>
      <c r="AR1168" s="89">
        <v>43969.0</v>
      </c>
      <c r="AS1168" s="57">
        <v>8.502568</v>
      </c>
      <c r="AT1168" s="16">
        <f t="shared" si="8"/>
        <v>-0.01400856208</v>
      </c>
      <c r="AX1168" s="89">
        <v>43969.0</v>
      </c>
      <c r="AY1168" s="57">
        <v>0.436305</v>
      </c>
      <c r="AZ1168" s="16">
        <f t="shared" si="9"/>
        <v>0.01078654184</v>
      </c>
      <c r="BD1168" s="89">
        <v>43969.0</v>
      </c>
      <c r="BE1168" s="57">
        <v>1.535027</v>
      </c>
      <c r="BF1168" s="16">
        <f t="shared" si="10"/>
        <v>0.005376541277</v>
      </c>
    </row>
    <row r="1169" ht="15.75" customHeight="1">
      <c r="B1169" s="89">
        <v>43971.0</v>
      </c>
      <c r="C1169" s="57">
        <v>8.125603</v>
      </c>
      <c r="D1169" s="16">
        <f t="shared" si="1"/>
        <v>-0.01163508067</v>
      </c>
      <c r="H1169" s="89">
        <v>43971.0</v>
      </c>
      <c r="I1169" s="57">
        <v>11.33404</v>
      </c>
      <c r="J1169" s="16">
        <f t="shared" si="2"/>
        <v>0.01386795432</v>
      </c>
      <c r="N1169" s="89">
        <v>43971.0</v>
      </c>
      <c r="O1169" s="57">
        <v>36.70931</v>
      </c>
      <c r="P1169" s="16">
        <f t="shared" si="3"/>
        <v>0.02660124559</v>
      </c>
      <c r="T1169" s="89">
        <v>43971.0</v>
      </c>
      <c r="U1169" s="57">
        <v>4.469802</v>
      </c>
      <c r="V1169" s="16">
        <f t="shared" si="4"/>
        <v>0.03073787267</v>
      </c>
      <c r="Z1169" s="89">
        <v>43971.0</v>
      </c>
      <c r="AA1169" s="57">
        <v>5.80729</v>
      </c>
      <c r="AB1169" s="16">
        <f t="shared" si="5"/>
        <v>-0.02916148282</v>
      </c>
      <c r="AF1169" s="89">
        <v>43971.0</v>
      </c>
      <c r="AG1169" s="57">
        <v>13.59181</v>
      </c>
      <c r="AH1169" s="16">
        <f t="shared" si="6"/>
        <v>0.0111915592</v>
      </c>
      <c r="AL1169" s="89">
        <v>43971.0</v>
      </c>
      <c r="AM1169" s="57">
        <v>25.0505</v>
      </c>
      <c r="AN1169" s="16">
        <f t="shared" si="7"/>
        <v>-0.005710402761</v>
      </c>
      <c r="AR1169" s="89">
        <v>43971.0</v>
      </c>
      <c r="AS1169" s="57">
        <v>8.400352</v>
      </c>
      <c r="AT1169" s="16">
        <f t="shared" si="8"/>
        <v>-0.01202177977</v>
      </c>
      <c r="AX1169" s="89">
        <v>43971.0</v>
      </c>
      <c r="AY1169" s="57">
        <v>0.434975</v>
      </c>
      <c r="AZ1169" s="16">
        <f t="shared" si="9"/>
        <v>-0.003048326286</v>
      </c>
      <c r="BD1169" s="89">
        <v>43971.0</v>
      </c>
      <c r="BE1169" s="57">
        <v>1.543236</v>
      </c>
      <c r="BF1169" s="16">
        <f t="shared" si="10"/>
        <v>0.005347788671</v>
      </c>
    </row>
    <row r="1170" ht="15.75" customHeight="1">
      <c r="B1170" s="89">
        <v>43972.0</v>
      </c>
      <c r="C1170" s="57">
        <v>7.979605</v>
      </c>
      <c r="D1170" s="16">
        <f t="shared" si="1"/>
        <v>-0.01796765114</v>
      </c>
      <c r="H1170" s="89">
        <v>43972.0</v>
      </c>
      <c r="I1170" s="57">
        <v>11.44828</v>
      </c>
      <c r="J1170" s="16">
        <f t="shared" si="2"/>
        <v>0.01007937152</v>
      </c>
      <c r="N1170" s="89">
        <v>43972.0</v>
      </c>
      <c r="O1170" s="57">
        <v>37.79642</v>
      </c>
      <c r="P1170" s="16">
        <f t="shared" si="3"/>
        <v>0.02961401345</v>
      </c>
      <c r="T1170" s="89">
        <v>43972.0</v>
      </c>
      <c r="U1170" s="57">
        <v>4.478689</v>
      </c>
      <c r="V1170" s="16">
        <f t="shared" si="4"/>
        <v>0.001988231246</v>
      </c>
      <c r="Z1170" s="89">
        <v>43972.0</v>
      </c>
      <c r="AA1170" s="57">
        <v>5.792754</v>
      </c>
      <c r="AB1170" s="16">
        <f t="shared" si="5"/>
        <v>-0.002503060808</v>
      </c>
      <c r="AF1170" s="89">
        <v>43972.0</v>
      </c>
      <c r="AG1170" s="57">
        <v>13.82188</v>
      </c>
      <c r="AH1170" s="16">
        <f t="shared" si="6"/>
        <v>0.01692710537</v>
      </c>
      <c r="AL1170" s="89">
        <v>43972.0</v>
      </c>
      <c r="AM1170" s="57">
        <v>24.79874</v>
      </c>
      <c r="AN1170" s="16">
        <f t="shared" si="7"/>
        <v>-0.0100500988</v>
      </c>
      <c r="AR1170" s="89">
        <v>43972.0</v>
      </c>
      <c r="AS1170" s="57">
        <v>8.270258</v>
      </c>
      <c r="AT1170" s="16">
        <f t="shared" si="8"/>
        <v>-0.01548673198</v>
      </c>
      <c r="AX1170" s="89">
        <v>43972.0</v>
      </c>
      <c r="AY1170" s="57">
        <v>0.4383</v>
      </c>
      <c r="AZ1170" s="16">
        <f t="shared" si="9"/>
        <v>0.007644117478</v>
      </c>
      <c r="BD1170" s="89">
        <v>43972.0</v>
      </c>
      <c r="BE1170" s="57">
        <v>1.526818</v>
      </c>
      <c r="BF1170" s="16">
        <f t="shared" si="10"/>
        <v>-0.01063868391</v>
      </c>
    </row>
    <row r="1171" ht="15.75" customHeight="1">
      <c r="B1171" s="89">
        <v>43973.0</v>
      </c>
      <c r="C1171" s="57">
        <v>8.080294</v>
      </c>
      <c r="D1171" s="16">
        <f t="shared" si="1"/>
        <v>0.01261829376</v>
      </c>
      <c r="H1171" s="89">
        <v>43973.0</v>
      </c>
      <c r="I1171" s="57">
        <v>11.57068</v>
      </c>
      <c r="J1171" s="16">
        <f t="shared" si="2"/>
        <v>0.0106915624</v>
      </c>
      <c r="N1171" s="89">
        <v>43973.0</v>
      </c>
      <c r="O1171" s="57">
        <v>39.25237</v>
      </c>
      <c r="P1171" s="16">
        <f t="shared" si="3"/>
        <v>0.03852084404</v>
      </c>
      <c r="T1171" s="89">
        <v>43973.0</v>
      </c>
      <c r="U1171" s="57">
        <v>4.469802</v>
      </c>
      <c r="V1171" s="16">
        <f t="shared" si="4"/>
        <v>-0.001984286027</v>
      </c>
      <c r="Z1171" s="89">
        <v>43973.0</v>
      </c>
      <c r="AA1171" s="57">
        <v>5.836362</v>
      </c>
      <c r="AB1171" s="16">
        <f t="shared" si="5"/>
        <v>0.00752802553</v>
      </c>
      <c r="AF1171" s="89">
        <v>43973.0</v>
      </c>
      <c r="AG1171" s="57">
        <v>13.72454</v>
      </c>
      <c r="AH1171" s="16">
        <f t="shared" si="6"/>
        <v>-0.007042457321</v>
      </c>
      <c r="AL1171" s="89">
        <v>43973.0</v>
      </c>
      <c r="AM1171" s="57">
        <v>24.76277</v>
      </c>
      <c r="AN1171" s="16">
        <f t="shared" si="7"/>
        <v>-0.001450476919</v>
      </c>
      <c r="AR1171" s="89">
        <v>43973.0</v>
      </c>
      <c r="AS1171" s="57">
        <v>8.409645</v>
      </c>
      <c r="AT1171" s="16">
        <f t="shared" si="8"/>
        <v>0.01685400867</v>
      </c>
      <c r="AX1171" s="89">
        <v>43973.0</v>
      </c>
      <c r="AY1171" s="57">
        <v>0.434309</v>
      </c>
      <c r="AZ1171" s="16">
        <f t="shared" si="9"/>
        <v>-0.00910563541</v>
      </c>
      <c r="BD1171" s="89">
        <v>43973.0</v>
      </c>
      <c r="BE1171" s="57">
        <v>1.535027</v>
      </c>
      <c r="BF1171" s="16">
        <f t="shared" si="10"/>
        <v>0.005376541277</v>
      </c>
    </row>
    <row r="1172" ht="15.75" customHeight="1">
      <c r="B1172" s="89">
        <v>43978.0</v>
      </c>
      <c r="C1172" s="57">
        <v>8.452845</v>
      </c>
      <c r="D1172" s="16">
        <f t="shared" si="1"/>
        <v>0.04610611941</v>
      </c>
      <c r="H1172" s="89">
        <v>43978.0</v>
      </c>
      <c r="I1172" s="57">
        <v>11.35036</v>
      </c>
      <c r="J1172" s="16">
        <f t="shared" si="2"/>
        <v>-0.0190412318</v>
      </c>
      <c r="N1172" s="89">
        <v>43978.0</v>
      </c>
      <c r="O1172" s="57">
        <v>42.04779</v>
      </c>
      <c r="P1172" s="16">
        <f t="shared" si="3"/>
        <v>0.07121659151</v>
      </c>
      <c r="T1172" s="89">
        <v>43978.0</v>
      </c>
      <c r="U1172" s="57">
        <v>4.505347</v>
      </c>
      <c r="V1172" s="16">
        <f t="shared" si="4"/>
        <v>0.007952253813</v>
      </c>
      <c r="Z1172" s="89">
        <v>43978.0</v>
      </c>
      <c r="AA1172" s="57">
        <v>5.872704</v>
      </c>
      <c r="AB1172" s="16">
        <f t="shared" si="5"/>
        <v>0.006226824176</v>
      </c>
      <c r="AF1172" s="89">
        <v>43978.0</v>
      </c>
      <c r="AG1172" s="57">
        <v>14.52093</v>
      </c>
      <c r="AH1172" s="16">
        <f t="shared" si="6"/>
        <v>0.05802671711</v>
      </c>
      <c r="AL1172" s="89">
        <v>43978.0</v>
      </c>
      <c r="AM1172" s="57">
        <v>24.87067</v>
      </c>
      <c r="AN1172" s="16">
        <f t="shared" si="7"/>
        <v>0.004357347744</v>
      </c>
      <c r="AR1172" s="89">
        <v>43978.0</v>
      </c>
      <c r="AS1172" s="57">
        <v>8.233088</v>
      </c>
      <c r="AT1172" s="16">
        <f t="shared" si="8"/>
        <v>-0.02099458419</v>
      </c>
      <c r="AX1172" s="89">
        <v>43978.0</v>
      </c>
      <c r="AY1172" s="57">
        <v>0.434975</v>
      </c>
      <c r="AZ1172" s="16">
        <f t="shared" si="9"/>
        <v>0.001533470409</v>
      </c>
      <c r="BD1172" s="89">
        <v>43978.0</v>
      </c>
      <c r="BE1172" s="57">
        <v>1.633532</v>
      </c>
      <c r="BF1172" s="16">
        <f t="shared" si="10"/>
        <v>0.06417150969</v>
      </c>
    </row>
    <row r="1173" ht="15.75" customHeight="1">
      <c r="B1173" s="89">
        <v>43979.0</v>
      </c>
      <c r="C1173" s="57">
        <v>8.613945</v>
      </c>
      <c r="D1173" s="16">
        <f t="shared" si="1"/>
        <v>0.01905867196</v>
      </c>
      <c r="H1173" s="89">
        <v>43979.0</v>
      </c>
      <c r="I1173" s="57">
        <v>11.32588</v>
      </c>
      <c r="J1173" s="16">
        <f t="shared" si="2"/>
        <v>-0.002156759786</v>
      </c>
      <c r="N1173" s="89">
        <v>43979.0</v>
      </c>
      <c r="O1173" s="57">
        <v>40.53592</v>
      </c>
      <c r="P1173" s="16">
        <f t="shared" si="3"/>
        <v>-0.03595599198</v>
      </c>
      <c r="T1173" s="89">
        <v>43979.0</v>
      </c>
      <c r="U1173" s="57">
        <v>4.505347</v>
      </c>
      <c r="V1173" s="16">
        <f t="shared" si="4"/>
        <v>0</v>
      </c>
      <c r="Z1173" s="89">
        <v>43979.0</v>
      </c>
      <c r="AA1173" s="57">
        <v>5.741876</v>
      </c>
      <c r="AB1173" s="16">
        <f t="shared" si="5"/>
        <v>-0.0222773019</v>
      </c>
      <c r="AF1173" s="89">
        <v>43979.0</v>
      </c>
      <c r="AG1173" s="57">
        <v>14.70676</v>
      </c>
      <c r="AH1173" s="16">
        <f t="shared" si="6"/>
        <v>0.0127973897</v>
      </c>
      <c r="AL1173" s="89">
        <v>43979.0</v>
      </c>
      <c r="AM1173" s="57">
        <v>24.36714</v>
      </c>
      <c r="AN1173" s="16">
        <f t="shared" si="7"/>
        <v>-0.02024593628</v>
      </c>
      <c r="AR1173" s="89">
        <v>43979.0</v>
      </c>
      <c r="AS1173" s="57">
        <v>7.889268</v>
      </c>
      <c r="AT1173" s="16">
        <f t="shared" si="8"/>
        <v>-0.04176075854</v>
      </c>
      <c r="AX1173" s="89">
        <v>43979.0</v>
      </c>
      <c r="AY1173" s="57">
        <v>0.430319</v>
      </c>
      <c r="AZ1173" s="16">
        <f t="shared" si="9"/>
        <v>-0.01070406345</v>
      </c>
      <c r="BD1173" s="89">
        <v>43979.0</v>
      </c>
      <c r="BE1173" s="57">
        <v>1.584279</v>
      </c>
      <c r="BF1173" s="16">
        <f t="shared" si="10"/>
        <v>-0.03015123059</v>
      </c>
    </row>
    <row r="1174" ht="15.75" customHeight="1">
      <c r="B1174" s="89">
        <v>43980.0</v>
      </c>
      <c r="C1174" s="57">
        <v>8.624015</v>
      </c>
      <c r="D1174" s="16">
        <f t="shared" si="1"/>
        <v>0.001169034629</v>
      </c>
      <c r="H1174" s="89">
        <v>43980.0</v>
      </c>
      <c r="I1174" s="57">
        <v>11.22797</v>
      </c>
      <c r="J1174" s="16">
        <f t="shared" si="2"/>
        <v>-0.008644802876</v>
      </c>
      <c r="N1174" s="89">
        <v>43980.0</v>
      </c>
      <c r="O1174" s="57">
        <v>39.89403</v>
      </c>
      <c r="P1174" s="16">
        <f t="shared" si="3"/>
        <v>-0.01583509144</v>
      </c>
      <c r="T1174" s="89">
        <v>43980.0</v>
      </c>
      <c r="U1174" s="57">
        <v>4.498236</v>
      </c>
      <c r="V1174" s="16">
        <f t="shared" si="4"/>
        <v>-0.001578346795</v>
      </c>
      <c r="Z1174" s="89">
        <v>43980.0</v>
      </c>
      <c r="AA1174" s="57">
        <v>5.734608</v>
      </c>
      <c r="AB1174" s="16">
        <f t="shared" si="5"/>
        <v>-0.001265788394</v>
      </c>
      <c r="AF1174" s="89">
        <v>43980.0</v>
      </c>
      <c r="AG1174" s="57">
        <v>14.37935</v>
      </c>
      <c r="AH1174" s="16">
        <f t="shared" si="6"/>
        <v>-0.02226255137</v>
      </c>
      <c r="AL1174" s="89">
        <v>43980.0</v>
      </c>
      <c r="AM1174" s="57">
        <v>24.15135</v>
      </c>
      <c r="AN1174" s="16">
        <f t="shared" si="7"/>
        <v>-0.008855778725</v>
      </c>
      <c r="AR1174" s="89">
        <v>43980.0</v>
      </c>
      <c r="AS1174" s="57">
        <v>7.66625</v>
      </c>
      <c r="AT1174" s="16">
        <f t="shared" si="8"/>
        <v>-0.02826852884</v>
      </c>
      <c r="AX1174" s="89">
        <v>43980.0</v>
      </c>
      <c r="AY1174" s="57">
        <v>0.431649</v>
      </c>
      <c r="AZ1174" s="16">
        <f t="shared" si="9"/>
        <v>0.003090730365</v>
      </c>
      <c r="BD1174" s="89">
        <v>43980.0</v>
      </c>
      <c r="BE1174" s="57">
        <v>1.600697</v>
      </c>
      <c r="BF1174" s="16">
        <f t="shared" si="10"/>
        <v>0.01036307368</v>
      </c>
    </row>
    <row r="1175" ht="15.75" customHeight="1">
      <c r="B1175" s="89">
        <v>43983.0</v>
      </c>
      <c r="C1175" s="57">
        <v>8.951253</v>
      </c>
      <c r="D1175" s="16">
        <f t="shared" si="1"/>
        <v>0.03794497111</v>
      </c>
      <c r="H1175" s="89">
        <v>43983.0</v>
      </c>
      <c r="I1175" s="57">
        <v>11.4646</v>
      </c>
      <c r="J1175" s="16">
        <f t="shared" si="2"/>
        <v>0.0210750474</v>
      </c>
      <c r="N1175" s="89">
        <v>43983.0</v>
      </c>
      <c r="O1175" s="57">
        <v>40.1858</v>
      </c>
      <c r="P1175" s="16">
        <f t="shared" si="3"/>
        <v>0.007313625623</v>
      </c>
      <c r="T1175" s="89">
        <v>43983.0</v>
      </c>
      <c r="U1175" s="57">
        <v>4.534807</v>
      </c>
      <c r="V1175" s="16">
        <f t="shared" si="4"/>
        <v>0.008130075879</v>
      </c>
      <c r="Z1175" s="89">
        <v>43983.0</v>
      </c>
      <c r="AA1175" s="57">
        <v>5.858168</v>
      </c>
      <c r="AB1175" s="16">
        <f t="shared" si="5"/>
        <v>0.02154637248</v>
      </c>
      <c r="AF1175" s="89">
        <v>43983.0</v>
      </c>
      <c r="AG1175" s="57">
        <v>14.39705</v>
      </c>
      <c r="AH1175" s="16">
        <f t="shared" si="6"/>
        <v>0.001230931857</v>
      </c>
      <c r="AL1175" s="89">
        <v>43983.0</v>
      </c>
      <c r="AM1175" s="57">
        <v>24.04345</v>
      </c>
      <c r="AN1175" s="16">
        <f t="shared" si="7"/>
        <v>-0.004467659158</v>
      </c>
      <c r="AR1175" s="89">
        <v>43983.0</v>
      </c>
      <c r="AS1175" s="57">
        <v>7.591911</v>
      </c>
      <c r="AT1175" s="16">
        <f t="shared" si="8"/>
        <v>-0.009696918311</v>
      </c>
      <c r="AX1175" s="89">
        <v>43983.0</v>
      </c>
      <c r="AY1175" s="57">
        <v>0.43963</v>
      </c>
      <c r="AZ1175" s="16">
        <f t="shared" si="9"/>
        <v>0.0184895598</v>
      </c>
      <c r="BD1175" s="89">
        <v>43983.0</v>
      </c>
      <c r="BE1175" s="57">
        <v>1.699202</v>
      </c>
      <c r="BF1175" s="16">
        <f t="shared" si="10"/>
        <v>0.06153881715</v>
      </c>
    </row>
    <row r="1176" ht="15.75" customHeight="1">
      <c r="B1176" s="89">
        <v>43984.0</v>
      </c>
      <c r="C1176" s="57">
        <v>9.036839</v>
      </c>
      <c r="D1176" s="16">
        <f t="shared" si="1"/>
        <v>0.009561342976</v>
      </c>
      <c r="H1176" s="89">
        <v>43984.0</v>
      </c>
      <c r="I1176" s="57">
        <v>11.41564</v>
      </c>
      <c r="J1176" s="16">
        <f t="shared" si="2"/>
        <v>-0.004270537132</v>
      </c>
      <c r="N1176" s="89">
        <v>43984.0</v>
      </c>
      <c r="O1176" s="57">
        <v>40.24415</v>
      </c>
      <c r="P1176" s="16">
        <f t="shared" si="3"/>
        <v>0.001452005435</v>
      </c>
      <c r="T1176" s="89">
        <v>43984.0</v>
      </c>
      <c r="U1176" s="57">
        <v>4.598806</v>
      </c>
      <c r="V1176" s="16">
        <f t="shared" si="4"/>
        <v>0.01411283876</v>
      </c>
      <c r="Z1176" s="89">
        <v>43984.0</v>
      </c>
      <c r="AA1176" s="57">
        <v>5.865435</v>
      </c>
      <c r="AB1176" s="16">
        <f t="shared" si="5"/>
        <v>0.001240490201</v>
      </c>
      <c r="AF1176" s="89">
        <v>43984.0</v>
      </c>
      <c r="AG1176" s="57">
        <v>14.49439</v>
      </c>
      <c r="AH1176" s="16">
        <f t="shared" si="6"/>
        <v>0.00676110731</v>
      </c>
      <c r="AL1176" s="89">
        <v>43984.0</v>
      </c>
      <c r="AM1176" s="57">
        <v>24.34916</v>
      </c>
      <c r="AN1176" s="16">
        <f t="shared" si="7"/>
        <v>0.0127148974</v>
      </c>
      <c r="AR1176" s="89">
        <v>43984.0</v>
      </c>
      <c r="AS1176" s="57">
        <v>7.517572</v>
      </c>
      <c r="AT1176" s="16">
        <f t="shared" si="8"/>
        <v>-0.009791869267</v>
      </c>
      <c r="AX1176" s="89">
        <v>43984.0</v>
      </c>
      <c r="AY1176" s="57">
        <v>0.441626</v>
      </c>
      <c r="AZ1176" s="16">
        <f t="shared" si="9"/>
        <v>0.004540181516</v>
      </c>
      <c r="BD1176" s="89">
        <v>43984.0</v>
      </c>
      <c r="BE1176" s="57">
        <v>1.715618</v>
      </c>
      <c r="BF1176" s="16">
        <f t="shared" si="10"/>
        <v>0.009661005578</v>
      </c>
    </row>
    <row r="1177" ht="15.75" customHeight="1">
      <c r="B1177" s="89">
        <v>43985.0</v>
      </c>
      <c r="C1177" s="57">
        <v>8.870704</v>
      </c>
      <c r="D1177" s="16">
        <f t="shared" si="1"/>
        <v>-0.01838419385</v>
      </c>
      <c r="H1177" s="89">
        <v>43985.0</v>
      </c>
      <c r="I1177" s="57">
        <v>11.5054</v>
      </c>
      <c r="J1177" s="16">
        <f t="shared" si="2"/>
        <v>0.007862896868</v>
      </c>
      <c r="N1177" s="89">
        <v>43985.0</v>
      </c>
      <c r="O1177" s="57">
        <v>39.87458</v>
      </c>
      <c r="P1177" s="16">
        <f t="shared" si="3"/>
        <v>-0.009183198055</v>
      </c>
      <c r="T1177" s="89">
        <v>43985.0</v>
      </c>
      <c r="U1177" s="57">
        <v>4.607949</v>
      </c>
      <c r="V1177" s="16">
        <f t="shared" si="4"/>
        <v>0.001988124744</v>
      </c>
      <c r="Z1177" s="89">
        <v>43985.0</v>
      </c>
      <c r="AA1177" s="57">
        <v>6.09075</v>
      </c>
      <c r="AB1177" s="16">
        <f t="shared" si="5"/>
        <v>0.03841403067</v>
      </c>
      <c r="AF1177" s="89">
        <v>43985.0</v>
      </c>
      <c r="AG1177" s="57">
        <v>14.68906</v>
      </c>
      <c r="AH1177" s="16">
        <f t="shared" si="6"/>
        <v>0.01343071354</v>
      </c>
      <c r="AL1177" s="89">
        <v>43985.0</v>
      </c>
      <c r="AM1177" s="57">
        <v>23.9895</v>
      </c>
      <c r="AN1177" s="16">
        <f t="shared" si="7"/>
        <v>-0.01477094076</v>
      </c>
      <c r="AR1177" s="89">
        <v>43985.0</v>
      </c>
      <c r="AS1177" s="57">
        <v>7.824222</v>
      </c>
      <c r="AT1177" s="16">
        <f t="shared" si="8"/>
        <v>0.04079109585</v>
      </c>
      <c r="AX1177" s="89">
        <v>43985.0</v>
      </c>
      <c r="AY1177" s="57">
        <v>0.446947</v>
      </c>
      <c r="AZ1177" s="16">
        <f t="shared" si="9"/>
        <v>0.01204865656</v>
      </c>
      <c r="BD1177" s="89">
        <v>43985.0</v>
      </c>
      <c r="BE1177" s="57">
        <v>1.699202</v>
      </c>
      <c r="BF1177" s="16">
        <f t="shared" si="10"/>
        <v>-0.009568563631</v>
      </c>
    </row>
    <row r="1178" ht="15.75" customHeight="1">
      <c r="B1178" s="89">
        <v>43986.0</v>
      </c>
      <c r="C1178" s="57">
        <v>8.719669</v>
      </c>
      <c r="D1178" s="16">
        <f t="shared" si="1"/>
        <v>-0.01702626984</v>
      </c>
      <c r="H1178" s="89">
        <v>43986.0</v>
      </c>
      <c r="I1178" s="57">
        <v>11.57068</v>
      </c>
      <c r="J1178" s="16">
        <f t="shared" si="2"/>
        <v>0.005673857493</v>
      </c>
      <c r="N1178" s="89">
        <v>43986.0</v>
      </c>
      <c r="O1178" s="57">
        <v>39.85513</v>
      </c>
      <c r="P1178" s="16">
        <f t="shared" si="3"/>
        <v>-0.0004877794324</v>
      </c>
      <c r="T1178" s="89">
        <v>43986.0</v>
      </c>
      <c r="U1178" s="57">
        <v>4.671948</v>
      </c>
      <c r="V1178" s="16">
        <f t="shared" si="4"/>
        <v>0.01388882559</v>
      </c>
      <c r="Z1178" s="89">
        <v>43986.0</v>
      </c>
      <c r="AA1178" s="57">
        <v>6.032605</v>
      </c>
      <c r="AB1178" s="16">
        <f t="shared" si="5"/>
        <v>-0.009546443377</v>
      </c>
      <c r="AF1178" s="89">
        <v>43986.0</v>
      </c>
      <c r="AG1178" s="57">
        <v>14.60057</v>
      </c>
      <c r="AH1178" s="16">
        <f t="shared" si="6"/>
        <v>-0.006024211216</v>
      </c>
      <c r="AL1178" s="89">
        <v>43986.0</v>
      </c>
      <c r="AM1178" s="57">
        <v>23.9895</v>
      </c>
      <c r="AN1178" s="16">
        <f t="shared" si="7"/>
        <v>0</v>
      </c>
      <c r="AR1178" s="89">
        <v>43986.0</v>
      </c>
      <c r="AS1178" s="57">
        <v>7.638372</v>
      </c>
      <c r="AT1178" s="16">
        <f t="shared" si="8"/>
        <v>-0.02375316038</v>
      </c>
      <c r="AX1178" s="89">
        <v>43986.0</v>
      </c>
      <c r="AY1178" s="57">
        <v>0.452267</v>
      </c>
      <c r="AZ1178" s="16">
        <f t="shared" si="9"/>
        <v>0.01190297731</v>
      </c>
      <c r="BD1178" s="89">
        <v>43986.0</v>
      </c>
      <c r="BE1178" s="57">
        <v>1.674575</v>
      </c>
      <c r="BF1178" s="16">
        <f t="shared" si="10"/>
        <v>-0.0144932739</v>
      </c>
    </row>
    <row r="1179" ht="15.75" customHeight="1">
      <c r="B1179" s="89">
        <v>43987.0</v>
      </c>
      <c r="C1179" s="57">
        <v>8.991529</v>
      </c>
      <c r="D1179" s="16">
        <f t="shared" si="1"/>
        <v>0.03117778897</v>
      </c>
      <c r="H1179" s="89">
        <v>43987.0</v>
      </c>
      <c r="I1179" s="57">
        <v>11.90523</v>
      </c>
      <c r="J1179" s="16">
        <f t="shared" si="2"/>
        <v>0.02891359886</v>
      </c>
      <c r="N1179" s="89">
        <v>43987.0</v>
      </c>
      <c r="O1179" s="57">
        <v>40.10799</v>
      </c>
      <c r="P1179" s="16">
        <f t="shared" si="3"/>
        <v>0.006344478114</v>
      </c>
      <c r="T1179" s="89">
        <v>43987.0</v>
      </c>
      <c r="U1179" s="57">
        <v>4.662805</v>
      </c>
      <c r="V1179" s="16">
        <f t="shared" si="4"/>
        <v>-0.001956999521</v>
      </c>
      <c r="Z1179" s="89">
        <v>43987.0</v>
      </c>
      <c r="AA1179" s="57">
        <v>6.068945</v>
      </c>
      <c r="AB1179" s="16">
        <f t="shared" si="5"/>
        <v>0.006023931618</v>
      </c>
      <c r="AF1179" s="89">
        <v>43987.0</v>
      </c>
      <c r="AG1179" s="57">
        <v>14.75985</v>
      </c>
      <c r="AH1179" s="16">
        <f t="shared" si="6"/>
        <v>0.01090916314</v>
      </c>
      <c r="AL1179" s="89">
        <v>43987.0</v>
      </c>
      <c r="AM1179" s="57">
        <v>23.89958</v>
      </c>
      <c r="AN1179" s="16">
        <f t="shared" si="7"/>
        <v>-0.003748306551</v>
      </c>
      <c r="AR1179" s="89">
        <v>43987.0</v>
      </c>
      <c r="AS1179" s="57">
        <v>7.70342</v>
      </c>
      <c r="AT1179" s="16">
        <f t="shared" si="8"/>
        <v>0.008515950781</v>
      </c>
      <c r="AX1179" s="89">
        <v>43987.0</v>
      </c>
      <c r="AY1179" s="57">
        <v>0.450937</v>
      </c>
      <c r="AZ1179" s="16">
        <f t="shared" si="9"/>
        <v>-0.002940740757</v>
      </c>
      <c r="BD1179" s="89">
        <v>43987.0</v>
      </c>
      <c r="BE1179" s="57">
        <v>1.658157</v>
      </c>
      <c r="BF1179" s="16">
        <f t="shared" si="10"/>
        <v>-0.009804278698</v>
      </c>
    </row>
    <row r="1180" ht="15.75" customHeight="1">
      <c r="B1180" s="89">
        <v>43990.0</v>
      </c>
      <c r="C1180" s="57">
        <v>8.991529</v>
      </c>
      <c r="D1180" s="16">
        <f t="shared" si="1"/>
        <v>0</v>
      </c>
      <c r="H1180" s="89">
        <v>43990.0</v>
      </c>
      <c r="I1180" s="57">
        <v>11.73388</v>
      </c>
      <c r="J1180" s="16">
        <f t="shared" si="2"/>
        <v>-0.01439283407</v>
      </c>
      <c r="N1180" s="89">
        <v>43990.0</v>
      </c>
      <c r="O1180" s="57">
        <v>39.83568</v>
      </c>
      <c r="P1180" s="16">
        <f t="shared" si="3"/>
        <v>-0.006789420263</v>
      </c>
      <c r="T1180" s="89">
        <v>43990.0</v>
      </c>
      <c r="U1180" s="57">
        <v>4.626235</v>
      </c>
      <c r="V1180" s="16">
        <f t="shared" si="4"/>
        <v>-0.007842918587</v>
      </c>
      <c r="Z1180" s="89">
        <v>43990.0</v>
      </c>
      <c r="AA1180" s="57">
        <v>5.996263</v>
      </c>
      <c r="AB1180" s="16">
        <f t="shared" si="5"/>
        <v>-0.01197605185</v>
      </c>
      <c r="AF1180" s="89">
        <v>43990.0</v>
      </c>
      <c r="AG1180" s="57">
        <v>14.95453</v>
      </c>
      <c r="AH1180" s="16">
        <f t="shared" si="6"/>
        <v>0.01318983594</v>
      </c>
      <c r="AL1180" s="89">
        <v>43990.0</v>
      </c>
      <c r="AM1180" s="57">
        <v>24.07941</v>
      </c>
      <c r="AN1180" s="16">
        <f t="shared" si="7"/>
        <v>0.00752440001</v>
      </c>
      <c r="AR1180" s="89">
        <v>43990.0</v>
      </c>
      <c r="AS1180" s="57">
        <v>7.582619</v>
      </c>
      <c r="AT1180" s="16">
        <f t="shared" si="8"/>
        <v>-0.01568147654</v>
      </c>
      <c r="AX1180" s="89">
        <v>43990.0</v>
      </c>
      <c r="AY1180" s="57">
        <v>0.443621</v>
      </c>
      <c r="AZ1180" s="16">
        <f t="shared" si="9"/>
        <v>-0.01622399581</v>
      </c>
      <c r="BD1180" s="89">
        <v>43990.0</v>
      </c>
      <c r="BE1180" s="57">
        <v>1.666366</v>
      </c>
      <c r="BF1180" s="16">
        <f t="shared" si="10"/>
        <v>0.004950677167</v>
      </c>
    </row>
    <row r="1181" ht="15.75" customHeight="1">
      <c r="B1181" s="89">
        <v>43991.0</v>
      </c>
      <c r="C1181" s="57">
        <v>8.94622</v>
      </c>
      <c r="D1181" s="16">
        <f t="shared" si="1"/>
        <v>-0.005039076224</v>
      </c>
      <c r="H1181" s="89">
        <v>43991.0</v>
      </c>
      <c r="I1181" s="57">
        <v>11.63596</v>
      </c>
      <c r="J1181" s="16">
        <f t="shared" si="2"/>
        <v>-0.008345065741</v>
      </c>
      <c r="N1181" s="89">
        <v>43991.0</v>
      </c>
      <c r="O1181" s="57">
        <v>40.38031</v>
      </c>
      <c r="P1181" s="16">
        <f t="shared" si="3"/>
        <v>0.01367191422</v>
      </c>
      <c r="T1181" s="89">
        <v>43991.0</v>
      </c>
      <c r="U1181" s="57">
        <v>4.54395</v>
      </c>
      <c r="V1181" s="16">
        <f t="shared" si="4"/>
        <v>-0.01778660185</v>
      </c>
      <c r="Z1181" s="89">
        <v>43991.0</v>
      </c>
      <c r="AA1181" s="57">
        <v>5.96719</v>
      </c>
      <c r="AB1181" s="16">
        <f t="shared" si="5"/>
        <v>-0.00484851982</v>
      </c>
      <c r="AF1181" s="89">
        <v>43991.0</v>
      </c>
      <c r="AG1181" s="57">
        <v>15.06956</v>
      </c>
      <c r="AH1181" s="16">
        <f t="shared" si="6"/>
        <v>0.007691983633</v>
      </c>
      <c r="AL1181" s="89">
        <v>43991.0</v>
      </c>
      <c r="AM1181" s="57">
        <v>24.45706</v>
      </c>
      <c r="AN1181" s="16">
        <f t="shared" si="7"/>
        <v>0.01568352381</v>
      </c>
      <c r="AR1181" s="89">
        <v>43991.0</v>
      </c>
      <c r="AS1181" s="57">
        <v>7.66625</v>
      </c>
      <c r="AT1181" s="16">
        <f t="shared" si="8"/>
        <v>0.01102930267</v>
      </c>
      <c r="AX1181" s="89">
        <v>43991.0</v>
      </c>
      <c r="AY1181" s="57">
        <v>0.442956</v>
      </c>
      <c r="AZ1181" s="16">
        <f t="shared" si="9"/>
        <v>-0.001499027323</v>
      </c>
      <c r="BD1181" s="89">
        <v>43991.0</v>
      </c>
      <c r="BE1181" s="57">
        <v>1.658157</v>
      </c>
      <c r="BF1181" s="16">
        <f t="shared" si="10"/>
        <v>-0.004926288702</v>
      </c>
    </row>
    <row r="1182" ht="15.75" customHeight="1">
      <c r="B1182" s="89">
        <v>43992.0</v>
      </c>
      <c r="C1182" s="57">
        <v>8.916013</v>
      </c>
      <c r="D1182" s="16">
        <f t="shared" si="1"/>
        <v>-0.003376509856</v>
      </c>
      <c r="H1182" s="89">
        <v>43992.0</v>
      </c>
      <c r="I1182" s="57">
        <v>11.61964</v>
      </c>
      <c r="J1182" s="16">
        <f t="shared" si="2"/>
        <v>-0.001402548651</v>
      </c>
      <c r="N1182" s="89">
        <v>43992.0</v>
      </c>
      <c r="O1182" s="57">
        <v>40.34141</v>
      </c>
      <c r="P1182" s="16">
        <f t="shared" si="3"/>
        <v>-0.0009633407965</v>
      </c>
      <c r="T1182" s="89">
        <v>43992.0</v>
      </c>
      <c r="U1182" s="57">
        <v>4.589663</v>
      </c>
      <c r="V1182" s="16">
        <f t="shared" si="4"/>
        <v>0.01006018992</v>
      </c>
      <c r="Z1182" s="89">
        <v>43992.0</v>
      </c>
      <c r="AA1182" s="57">
        <v>5.916313</v>
      </c>
      <c r="AB1182" s="16">
        <f t="shared" si="5"/>
        <v>-0.008526123686</v>
      </c>
      <c r="AF1182" s="89">
        <v>43992.0</v>
      </c>
      <c r="AG1182" s="57">
        <v>15.09611</v>
      </c>
      <c r="AH1182" s="16">
        <f t="shared" si="6"/>
        <v>0.001761829808</v>
      </c>
      <c r="AL1182" s="89">
        <v>43992.0</v>
      </c>
      <c r="AM1182" s="57">
        <v>24.78075</v>
      </c>
      <c r="AN1182" s="16">
        <f t="shared" si="7"/>
        <v>0.01323503316</v>
      </c>
      <c r="AR1182" s="89">
        <v>43992.0</v>
      </c>
      <c r="AS1182" s="57">
        <v>7.722005</v>
      </c>
      <c r="AT1182" s="16">
        <f t="shared" si="8"/>
        <v>0.007272786564</v>
      </c>
      <c r="AX1182" s="89">
        <v>43992.0</v>
      </c>
      <c r="AY1182" s="57">
        <v>0.451602</v>
      </c>
      <c r="AZ1182" s="16">
        <f t="shared" si="9"/>
        <v>0.01951886869</v>
      </c>
      <c r="BD1182" s="89">
        <v>43992.0</v>
      </c>
      <c r="BE1182" s="57">
        <v>1.682784</v>
      </c>
      <c r="BF1182" s="16">
        <f t="shared" si="10"/>
        <v>0.0148520315</v>
      </c>
    </row>
    <row r="1183" ht="15.75" customHeight="1">
      <c r="B1183" s="89">
        <v>43993.0</v>
      </c>
      <c r="C1183" s="57">
        <v>8.759945</v>
      </c>
      <c r="D1183" s="16">
        <f t="shared" si="1"/>
        <v>-0.01750423648</v>
      </c>
      <c r="H1183" s="89">
        <v>43993.0</v>
      </c>
      <c r="I1183" s="57">
        <v>11.65228</v>
      </c>
      <c r="J1183" s="16">
        <f t="shared" si="2"/>
        <v>0.002809037113</v>
      </c>
      <c r="N1183" s="89">
        <v>43993.0</v>
      </c>
      <c r="O1183" s="57">
        <v>39.68008</v>
      </c>
      <c r="P1183" s="16">
        <f t="shared" si="3"/>
        <v>-0.01639332884</v>
      </c>
      <c r="T1183" s="89">
        <v>43993.0</v>
      </c>
      <c r="U1183" s="57">
        <v>4.562235</v>
      </c>
      <c r="V1183" s="16">
        <f t="shared" si="4"/>
        <v>-0.005976037892</v>
      </c>
      <c r="Z1183" s="89">
        <v>43993.0</v>
      </c>
      <c r="AA1183" s="57">
        <v>5.88724</v>
      </c>
      <c r="AB1183" s="16">
        <f t="shared" si="5"/>
        <v>-0.004914040214</v>
      </c>
      <c r="AF1183" s="89">
        <v>43993.0</v>
      </c>
      <c r="AG1183" s="57">
        <v>14.77755</v>
      </c>
      <c r="AH1183" s="16">
        <f t="shared" si="6"/>
        <v>-0.02110212498</v>
      </c>
      <c r="AL1183" s="89">
        <v>43993.0</v>
      </c>
      <c r="AM1183" s="57">
        <v>25.50008</v>
      </c>
      <c r="AN1183" s="16">
        <f t="shared" si="7"/>
        <v>0.02902777357</v>
      </c>
      <c r="AR1183" s="89">
        <v>43993.0</v>
      </c>
      <c r="AS1183" s="57">
        <v>7.629081</v>
      </c>
      <c r="AT1183" s="16">
        <f t="shared" si="8"/>
        <v>-0.01203366224</v>
      </c>
      <c r="AX1183" s="89">
        <v>43993.0</v>
      </c>
      <c r="AY1183" s="57">
        <v>0.450272</v>
      </c>
      <c r="AZ1183" s="16">
        <f t="shared" si="9"/>
        <v>-0.002945071102</v>
      </c>
      <c r="BD1183" s="89">
        <v>43993.0</v>
      </c>
      <c r="BE1183" s="57">
        <v>1.666366</v>
      </c>
      <c r="BF1183" s="16">
        <f t="shared" si="10"/>
        <v>-0.009756451214</v>
      </c>
    </row>
    <row r="1184" ht="15.75" customHeight="1">
      <c r="B1184" s="89">
        <v>43994.0</v>
      </c>
      <c r="C1184" s="57">
        <v>8.805254</v>
      </c>
      <c r="D1184" s="16">
        <f t="shared" si="1"/>
        <v>0.005172292748</v>
      </c>
      <c r="H1184" s="89">
        <v>43994.0</v>
      </c>
      <c r="I1184" s="57">
        <v>11.61964</v>
      </c>
      <c r="J1184" s="16">
        <f t="shared" si="2"/>
        <v>-0.002801168527</v>
      </c>
      <c r="N1184" s="89">
        <v>43994.0</v>
      </c>
      <c r="O1184" s="57">
        <v>39.95239</v>
      </c>
      <c r="P1184" s="16">
        <f t="shared" si="3"/>
        <v>0.006862637374</v>
      </c>
      <c r="T1184" s="89">
        <v>43994.0</v>
      </c>
      <c r="U1184" s="57">
        <v>4.580521</v>
      </c>
      <c r="V1184" s="16">
        <f t="shared" si="4"/>
        <v>0.004008123212</v>
      </c>
      <c r="Z1184" s="89">
        <v>43994.0</v>
      </c>
      <c r="AA1184" s="57">
        <v>6.018067</v>
      </c>
      <c r="AB1184" s="16">
        <f t="shared" si="5"/>
        <v>0.02222212786</v>
      </c>
      <c r="AF1184" s="89">
        <v>43994.0</v>
      </c>
      <c r="AG1184" s="57">
        <v>14.98107</v>
      </c>
      <c r="AH1184" s="16">
        <f t="shared" si="6"/>
        <v>0.01377224235</v>
      </c>
      <c r="AL1184" s="89">
        <v>43994.0</v>
      </c>
      <c r="AM1184" s="57">
        <v>25.39218</v>
      </c>
      <c r="AN1184" s="16">
        <f t="shared" si="7"/>
        <v>-0.004231359274</v>
      </c>
      <c r="AR1184" s="89">
        <v>43994.0</v>
      </c>
      <c r="AS1184" s="57">
        <v>7.889268</v>
      </c>
      <c r="AT1184" s="16">
        <f t="shared" si="8"/>
        <v>0.034104632</v>
      </c>
      <c r="AX1184" s="89">
        <v>43994.0</v>
      </c>
      <c r="AY1184" s="57">
        <v>0.495499</v>
      </c>
      <c r="AZ1184" s="16">
        <f t="shared" si="9"/>
        <v>0.1004437318</v>
      </c>
      <c r="BD1184" s="89">
        <v>43994.0</v>
      </c>
      <c r="BE1184" s="57">
        <v>1.666366</v>
      </c>
      <c r="BF1184" s="16">
        <f t="shared" si="10"/>
        <v>0</v>
      </c>
    </row>
    <row r="1185" ht="15.75" customHeight="1">
      <c r="B1185" s="89">
        <v>43997.0</v>
      </c>
      <c r="C1185" s="57">
        <v>8.66429</v>
      </c>
      <c r="D1185" s="16">
        <f t="shared" si="1"/>
        <v>-0.01600907822</v>
      </c>
      <c r="H1185" s="89">
        <v>43997.0</v>
      </c>
      <c r="I1185" s="57">
        <v>11.78283</v>
      </c>
      <c r="J1185" s="16">
        <f t="shared" si="2"/>
        <v>0.01404432495</v>
      </c>
      <c r="N1185" s="89">
        <v>43997.0</v>
      </c>
      <c r="O1185" s="57">
        <v>39.64117</v>
      </c>
      <c r="P1185" s="16">
        <f t="shared" si="3"/>
        <v>-0.007789771776</v>
      </c>
      <c r="T1185" s="89">
        <v>43997.0</v>
      </c>
      <c r="U1185" s="57">
        <v>4.562235</v>
      </c>
      <c r="V1185" s="16">
        <f t="shared" si="4"/>
        <v>-0.003992122294</v>
      </c>
      <c r="Z1185" s="89">
        <v>43997.0</v>
      </c>
      <c r="AA1185" s="57">
        <v>5.974458</v>
      </c>
      <c r="AB1185" s="16">
        <f t="shared" si="5"/>
        <v>-0.007246346709</v>
      </c>
      <c r="AF1185" s="89">
        <v>43997.0</v>
      </c>
      <c r="AG1185" s="57">
        <v>14.87489</v>
      </c>
      <c r="AH1185" s="16">
        <f t="shared" si="6"/>
        <v>-0.007087611232</v>
      </c>
      <c r="AL1185" s="89">
        <v>43997.0</v>
      </c>
      <c r="AM1185" s="57">
        <v>24.7268</v>
      </c>
      <c r="AN1185" s="16">
        <f t="shared" si="7"/>
        <v>-0.02620413056</v>
      </c>
      <c r="AR1185" s="89">
        <v>43997.0</v>
      </c>
      <c r="AS1185" s="57">
        <v>8.195918</v>
      </c>
      <c r="AT1185" s="16">
        <f t="shared" si="8"/>
        <v>0.03886925885</v>
      </c>
      <c r="AX1185" s="89">
        <v>43997.0</v>
      </c>
      <c r="AY1185" s="57">
        <v>0.484857</v>
      </c>
      <c r="AZ1185" s="16">
        <f t="shared" si="9"/>
        <v>-0.02147733901</v>
      </c>
      <c r="BD1185" s="89">
        <v>43997.0</v>
      </c>
      <c r="BE1185" s="57">
        <v>1.682784</v>
      </c>
      <c r="BF1185" s="16">
        <f t="shared" si="10"/>
        <v>0.009852577405</v>
      </c>
    </row>
    <row r="1186" ht="15.75" customHeight="1">
      <c r="B1186" s="89">
        <v>43998.0</v>
      </c>
      <c r="C1186" s="57">
        <v>8.795185</v>
      </c>
      <c r="D1186" s="16">
        <f t="shared" si="1"/>
        <v>0.01510741215</v>
      </c>
      <c r="H1186" s="89">
        <v>43998.0</v>
      </c>
      <c r="I1186" s="57">
        <v>12.06027</v>
      </c>
      <c r="J1186" s="16">
        <f t="shared" si="2"/>
        <v>0.02354612602</v>
      </c>
      <c r="N1186" s="89">
        <v>43998.0</v>
      </c>
      <c r="O1186" s="57">
        <v>40.63317</v>
      </c>
      <c r="P1186" s="16">
        <f t="shared" si="3"/>
        <v>0.02502448843</v>
      </c>
      <c r="T1186" s="89">
        <v>43998.0</v>
      </c>
      <c r="U1186" s="57">
        <v>4.644519</v>
      </c>
      <c r="V1186" s="16">
        <f t="shared" si="4"/>
        <v>0.01803589688</v>
      </c>
      <c r="Z1186" s="89">
        <v>43998.0</v>
      </c>
      <c r="AA1186" s="57">
        <v>6.039872</v>
      </c>
      <c r="AB1186" s="16">
        <f t="shared" si="5"/>
        <v>0.01094894298</v>
      </c>
      <c r="AF1186" s="89">
        <v>43998.0</v>
      </c>
      <c r="AG1186" s="57">
        <v>15.12265</v>
      </c>
      <c r="AH1186" s="16">
        <f t="shared" si="6"/>
        <v>0.01665625763</v>
      </c>
      <c r="AL1186" s="89">
        <v>43998.0</v>
      </c>
      <c r="AM1186" s="57">
        <v>25.14042</v>
      </c>
      <c r="AN1186" s="16">
        <f t="shared" si="7"/>
        <v>0.0167275992</v>
      </c>
      <c r="AR1186" s="89">
        <v>43998.0</v>
      </c>
      <c r="AS1186" s="57">
        <v>8.335305</v>
      </c>
      <c r="AT1186" s="16">
        <f t="shared" si="8"/>
        <v>0.01700688074</v>
      </c>
      <c r="AX1186" s="89">
        <v>43998.0</v>
      </c>
      <c r="AY1186" s="57">
        <v>0.480201</v>
      </c>
      <c r="AZ1186" s="16">
        <f t="shared" si="9"/>
        <v>-0.00960283135</v>
      </c>
      <c r="BD1186" s="89">
        <v>43998.0</v>
      </c>
      <c r="BE1186" s="57">
        <v>1.715618</v>
      </c>
      <c r="BF1186" s="16">
        <f t="shared" si="10"/>
        <v>0.01951171392</v>
      </c>
    </row>
    <row r="1187" ht="15.75" customHeight="1">
      <c r="B1187" s="89">
        <v>43999.0</v>
      </c>
      <c r="C1187" s="57">
        <v>8.7096</v>
      </c>
      <c r="D1187" s="16">
        <f t="shared" si="1"/>
        <v>-0.009730892528</v>
      </c>
      <c r="H1187" s="89">
        <v>43999.0</v>
      </c>
      <c r="I1187" s="57">
        <v>12.07659</v>
      </c>
      <c r="J1187" s="16">
        <f t="shared" si="2"/>
        <v>0.001353203535</v>
      </c>
      <c r="N1187" s="89">
        <v>43999.0</v>
      </c>
      <c r="O1187" s="57">
        <v>40.63317</v>
      </c>
      <c r="P1187" s="16">
        <f t="shared" si="3"/>
        <v>0</v>
      </c>
      <c r="T1187" s="89">
        <v>43999.0</v>
      </c>
      <c r="U1187" s="57">
        <v>4.708519</v>
      </c>
      <c r="V1187" s="16">
        <f t="shared" si="4"/>
        <v>0.01377968311</v>
      </c>
      <c r="Z1187" s="89">
        <v>43999.0</v>
      </c>
      <c r="AA1187" s="57">
        <v>6.04714</v>
      </c>
      <c r="AB1187" s="16">
        <f t="shared" si="5"/>
        <v>0.001203336759</v>
      </c>
      <c r="AF1187" s="89">
        <v>43999.0</v>
      </c>
      <c r="AG1187" s="57">
        <v>14.95453</v>
      </c>
      <c r="AH1187" s="16">
        <f t="shared" si="6"/>
        <v>-0.01111709919</v>
      </c>
      <c r="AL1187" s="89">
        <v>43999.0</v>
      </c>
      <c r="AM1187" s="57">
        <v>25.53605</v>
      </c>
      <c r="AN1187" s="16">
        <f t="shared" si="7"/>
        <v>0.01573680949</v>
      </c>
      <c r="AR1187" s="89">
        <v>43999.0</v>
      </c>
      <c r="AS1187" s="57">
        <v>8.511861</v>
      </c>
      <c r="AT1187" s="16">
        <f t="shared" si="8"/>
        <v>0.02118170841</v>
      </c>
      <c r="AX1187" s="89">
        <v>43999.0</v>
      </c>
      <c r="AY1187" s="57">
        <v>0.481532</v>
      </c>
      <c r="AZ1187" s="16">
        <f t="shared" si="9"/>
        <v>0.002771755994</v>
      </c>
      <c r="BD1187" s="89">
        <v>43999.0</v>
      </c>
      <c r="BE1187" s="57">
        <v>1.723827</v>
      </c>
      <c r="BF1187" s="16">
        <f t="shared" si="10"/>
        <v>0.004784864696</v>
      </c>
    </row>
    <row r="1188" ht="15.75" customHeight="1">
      <c r="B1188" s="89">
        <v>44000.0</v>
      </c>
      <c r="C1188" s="57">
        <v>8.759945</v>
      </c>
      <c r="D1188" s="16">
        <f t="shared" si="1"/>
        <v>0.005780403233</v>
      </c>
      <c r="H1188" s="89">
        <v>44000.0</v>
      </c>
      <c r="I1188" s="57">
        <v>13.24345</v>
      </c>
      <c r="J1188" s="16">
        <f t="shared" si="2"/>
        <v>0.09662164568</v>
      </c>
      <c r="N1188" s="89">
        <v>44000.0</v>
      </c>
      <c r="O1188" s="57">
        <v>41.97529</v>
      </c>
      <c r="P1188" s="16">
        <f t="shared" si="3"/>
        <v>0.03303015738</v>
      </c>
      <c r="T1188" s="89">
        <v>44000.0</v>
      </c>
      <c r="U1188" s="57">
        <v>4.818233</v>
      </c>
      <c r="V1188" s="16">
        <f t="shared" si="4"/>
        <v>0.02330116965</v>
      </c>
      <c r="Z1188" s="89">
        <v>44000.0</v>
      </c>
      <c r="AA1188" s="57">
        <v>6.003531</v>
      </c>
      <c r="AB1188" s="16">
        <f t="shared" si="5"/>
        <v>-0.00721150825</v>
      </c>
      <c r="AF1188" s="89">
        <v>44000.0</v>
      </c>
      <c r="AG1188" s="57">
        <v>15.03417</v>
      </c>
      <c r="AH1188" s="16">
        <f t="shared" si="6"/>
        <v>0.005325476628</v>
      </c>
      <c r="AL1188" s="89">
        <v>44000.0</v>
      </c>
      <c r="AM1188" s="57">
        <v>25.6979</v>
      </c>
      <c r="AN1188" s="16">
        <f t="shared" si="7"/>
        <v>0.006338098492</v>
      </c>
      <c r="AR1188" s="89">
        <v>44000.0</v>
      </c>
      <c r="AS1188" s="57">
        <v>8.251673</v>
      </c>
      <c r="AT1188" s="16">
        <f t="shared" si="8"/>
        <v>-0.03056769842</v>
      </c>
      <c r="AX1188" s="89">
        <v>44000.0</v>
      </c>
      <c r="AY1188" s="57">
        <v>0.486853</v>
      </c>
      <c r="AZ1188" s="16">
        <f t="shared" si="9"/>
        <v>0.01105014828</v>
      </c>
      <c r="BD1188" s="89">
        <v>44000.0</v>
      </c>
      <c r="BE1188" s="57">
        <v>1.740245</v>
      </c>
      <c r="BF1188" s="16">
        <f t="shared" si="10"/>
        <v>0.009524157587</v>
      </c>
    </row>
    <row r="1189" ht="15.75" customHeight="1">
      <c r="B1189" s="89">
        <v>44001.0</v>
      </c>
      <c r="C1189" s="57">
        <v>8.921047</v>
      </c>
      <c r="D1189" s="16">
        <f t="shared" si="1"/>
        <v>0.01839075474</v>
      </c>
      <c r="H1189" s="89">
        <v>44001.0</v>
      </c>
      <c r="I1189" s="57">
        <v>13.79832</v>
      </c>
      <c r="J1189" s="16">
        <f t="shared" si="2"/>
        <v>0.04189769282</v>
      </c>
      <c r="N1189" s="89">
        <v>44001.0</v>
      </c>
      <c r="O1189" s="57">
        <v>42.2087</v>
      </c>
      <c r="P1189" s="16">
        <f t="shared" si="3"/>
        <v>0.00556065247</v>
      </c>
      <c r="T1189" s="89">
        <v>44001.0</v>
      </c>
      <c r="U1189" s="57">
        <v>4.754233</v>
      </c>
      <c r="V1189" s="16">
        <f t="shared" si="4"/>
        <v>-0.01328287777</v>
      </c>
      <c r="Z1189" s="89">
        <v>44001.0</v>
      </c>
      <c r="AA1189" s="57">
        <v>5.974458</v>
      </c>
      <c r="AB1189" s="16">
        <f t="shared" si="5"/>
        <v>-0.0048426501</v>
      </c>
      <c r="AF1189" s="89">
        <v>44001.0</v>
      </c>
      <c r="AG1189" s="57">
        <v>15.44121</v>
      </c>
      <c r="AH1189" s="16">
        <f t="shared" si="6"/>
        <v>0.02707432469</v>
      </c>
      <c r="AL1189" s="89">
        <v>44001.0</v>
      </c>
      <c r="AM1189" s="57">
        <v>25.41016</v>
      </c>
      <c r="AN1189" s="16">
        <f t="shared" si="7"/>
        <v>-0.01119702388</v>
      </c>
      <c r="AR1189" s="89">
        <v>44001.0</v>
      </c>
      <c r="AS1189" s="57">
        <v>7.991486</v>
      </c>
      <c r="AT1189" s="16">
        <f t="shared" si="8"/>
        <v>-0.03153142399</v>
      </c>
      <c r="AX1189" s="89">
        <v>44001.0</v>
      </c>
      <c r="AY1189" s="57">
        <v>0.482862</v>
      </c>
      <c r="AZ1189" s="16">
        <f t="shared" si="9"/>
        <v>-0.008197546282</v>
      </c>
      <c r="BD1189" s="89">
        <v>44001.0</v>
      </c>
      <c r="BE1189" s="57">
        <v>1.699202</v>
      </c>
      <c r="BF1189" s="16">
        <f t="shared" si="10"/>
        <v>-0.02358461021</v>
      </c>
    </row>
    <row r="1190" ht="15.75" customHeight="1">
      <c r="B1190" s="89">
        <v>44004.0</v>
      </c>
      <c r="C1190" s="57">
        <v>9.07208</v>
      </c>
      <c r="D1190" s="16">
        <f t="shared" si="1"/>
        <v>0.01692996349</v>
      </c>
      <c r="H1190" s="89">
        <v>44004.0</v>
      </c>
      <c r="I1190" s="57">
        <v>13.41481</v>
      </c>
      <c r="J1190" s="16">
        <f t="shared" si="2"/>
        <v>-0.02779396332</v>
      </c>
      <c r="N1190" s="89">
        <v>44004.0</v>
      </c>
      <c r="O1190" s="57">
        <v>41.58627</v>
      </c>
      <c r="P1190" s="16">
        <f t="shared" si="3"/>
        <v>-0.01474648591</v>
      </c>
      <c r="T1190" s="89">
        <v>44004.0</v>
      </c>
      <c r="U1190" s="57">
        <v>4.955374</v>
      </c>
      <c r="V1190" s="16">
        <f t="shared" si="4"/>
        <v>0.04230777078</v>
      </c>
      <c r="Z1190" s="89">
        <v>44004.0</v>
      </c>
      <c r="AA1190" s="57">
        <v>6.0108</v>
      </c>
      <c r="AB1190" s="16">
        <f t="shared" si="5"/>
        <v>0.006082894884</v>
      </c>
      <c r="AF1190" s="89">
        <v>44004.0</v>
      </c>
      <c r="AG1190" s="57">
        <v>15.64474</v>
      </c>
      <c r="AH1190" s="16">
        <f t="shared" si="6"/>
        <v>0.01318096185</v>
      </c>
      <c r="AL1190" s="89">
        <v>44004.0</v>
      </c>
      <c r="AM1190" s="57">
        <v>25.62596</v>
      </c>
      <c r="AN1190" s="16">
        <f t="shared" si="7"/>
        <v>0.008492665926</v>
      </c>
      <c r="AR1190" s="89">
        <v>44004.0</v>
      </c>
      <c r="AS1190" s="57">
        <v>8.177333</v>
      </c>
      <c r="AT1190" s="16">
        <f t="shared" si="8"/>
        <v>0.0232556248</v>
      </c>
      <c r="AX1190" s="89">
        <v>44004.0</v>
      </c>
      <c r="AY1190" s="57">
        <v>0.485522</v>
      </c>
      <c r="AZ1190" s="16">
        <f t="shared" si="9"/>
        <v>0.005508820325</v>
      </c>
      <c r="BD1190" s="89">
        <v>44004.0</v>
      </c>
      <c r="BE1190" s="57">
        <v>1.855166</v>
      </c>
      <c r="BF1190" s="16">
        <f t="shared" si="10"/>
        <v>0.09178661513</v>
      </c>
    </row>
    <row r="1191" ht="15.75" customHeight="1">
      <c r="B1191" s="89">
        <v>44005.0</v>
      </c>
      <c r="C1191" s="57">
        <v>9.031805</v>
      </c>
      <c r="D1191" s="16">
        <f t="shared" si="1"/>
        <v>-0.004439444978</v>
      </c>
      <c r="H1191" s="89">
        <v>44005.0</v>
      </c>
      <c r="I1191" s="57">
        <v>13.64328</v>
      </c>
      <c r="J1191" s="16">
        <f t="shared" si="2"/>
        <v>0.01703117674</v>
      </c>
      <c r="N1191" s="89">
        <v>44005.0</v>
      </c>
      <c r="O1191" s="57">
        <v>41.64463</v>
      </c>
      <c r="P1191" s="16">
        <f t="shared" si="3"/>
        <v>0.001403347788</v>
      </c>
      <c r="T1191" s="89">
        <v>44005.0</v>
      </c>
      <c r="U1191" s="57">
        <v>5.101658</v>
      </c>
      <c r="V1191" s="16">
        <f t="shared" si="4"/>
        <v>0.02952027435</v>
      </c>
      <c r="Z1191" s="89">
        <v>44005.0</v>
      </c>
      <c r="AA1191" s="57">
        <v>6.09075</v>
      </c>
      <c r="AB1191" s="16">
        <f t="shared" si="5"/>
        <v>0.0133010581</v>
      </c>
      <c r="AF1191" s="89">
        <v>44005.0</v>
      </c>
      <c r="AG1191" s="57">
        <v>15.75977</v>
      </c>
      <c r="AH1191" s="16">
        <f t="shared" si="6"/>
        <v>0.00735263098</v>
      </c>
      <c r="AL1191" s="89">
        <v>44005.0</v>
      </c>
      <c r="AM1191" s="57">
        <v>26.23739</v>
      </c>
      <c r="AN1191" s="16">
        <f t="shared" si="7"/>
        <v>0.02385978906</v>
      </c>
      <c r="AR1191" s="89">
        <v>44005.0</v>
      </c>
      <c r="AS1191" s="57">
        <v>8.270258</v>
      </c>
      <c r="AT1191" s="16">
        <f t="shared" si="8"/>
        <v>0.01136372947</v>
      </c>
      <c r="AX1191" s="89">
        <v>44005.0</v>
      </c>
      <c r="AY1191" s="57">
        <v>0.488848</v>
      </c>
      <c r="AZ1191" s="16">
        <f t="shared" si="9"/>
        <v>0.006850358995</v>
      </c>
      <c r="BD1191" s="89">
        <v>44005.0</v>
      </c>
      <c r="BE1191" s="57">
        <v>2.035758</v>
      </c>
      <c r="BF1191" s="16">
        <f t="shared" si="10"/>
        <v>0.09734546666</v>
      </c>
    </row>
    <row r="1192" ht="15.75" customHeight="1">
      <c r="B1192" s="89">
        <v>44006.0</v>
      </c>
      <c r="C1192" s="57">
        <v>8.981461</v>
      </c>
      <c r="D1192" s="16">
        <f t="shared" si="1"/>
        <v>-0.0055740796</v>
      </c>
      <c r="H1192" s="89">
        <v>44006.0</v>
      </c>
      <c r="I1192" s="57">
        <v>13.66776</v>
      </c>
      <c r="J1192" s="16">
        <f t="shared" si="2"/>
        <v>0.001794289936</v>
      </c>
      <c r="N1192" s="89">
        <v>44006.0</v>
      </c>
      <c r="O1192" s="57">
        <v>41.74187</v>
      </c>
      <c r="P1192" s="16">
        <f t="shared" si="3"/>
        <v>0.002334994932</v>
      </c>
      <c r="T1192" s="89">
        <v>44006.0</v>
      </c>
      <c r="U1192" s="57">
        <v>5.019373</v>
      </c>
      <c r="V1192" s="16">
        <f t="shared" si="4"/>
        <v>-0.0161290702</v>
      </c>
      <c r="Z1192" s="89">
        <v>44006.0</v>
      </c>
      <c r="AA1192" s="57">
        <v>6.061677</v>
      </c>
      <c r="AB1192" s="16">
        <f t="shared" si="5"/>
        <v>-0.00477330378</v>
      </c>
      <c r="AF1192" s="89">
        <v>44006.0</v>
      </c>
      <c r="AG1192" s="57">
        <v>15.91905</v>
      </c>
      <c r="AH1192" s="16">
        <f t="shared" si="6"/>
        <v>0.01010674648</v>
      </c>
      <c r="AL1192" s="89">
        <v>44006.0</v>
      </c>
      <c r="AM1192" s="57">
        <v>26.34529</v>
      </c>
      <c r="AN1192" s="16">
        <f t="shared" si="7"/>
        <v>0.004112451734</v>
      </c>
      <c r="AR1192" s="89">
        <v>44006.0</v>
      </c>
      <c r="AS1192" s="57">
        <v>8.15875</v>
      </c>
      <c r="AT1192" s="16">
        <f t="shared" si="8"/>
        <v>-0.01348301347</v>
      </c>
      <c r="AX1192" s="89">
        <v>44006.0</v>
      </c>
      <c r="AY1192" s="57">
        <v>0.470224</v>
      </c>
      <c r="AZ1192" s="16">
        <f t="shared" si="9"/>
        <v>-0.03809773181</v>
      </c>
      <c r="BD1192" s="89">
        <v>44006.0</v>
      </c>
      <c r="BE1192" s="57">
        <v>1.89621</v>
      </c>
      <c r="BF1192" s="16">
        <f t="shared" si="10"/>
        <v>-0.06854842275</v>
      </c>
    </row>
    <row r="1193" ht="15.75" customHeight="1">
      <c r="B1193" s="89">
        <v>44007.0</v>
      </c>
      <c r="C1193" s="57">
        <v>8.941185</v>
      </c>
      <c r="D1193" s="16">
        <f t="shared" si="1"/>
        <v>-0.00448434837</v>
      </c>
      <c r="H1193" s="89">
        <v>44007.0</v>
      </c>
      <c r="I1193" s="57">
        <v>13.54536</v>
      </c>
      <c r="J1193" s="16">
        <f t="shared" si="2"/>
        <v>-0.00895538113</v>
      </c>
      <c r="N1193" s="89">
        <v>44007.0</v>
      </c>
      <c r="O1193" s="57">
        <v>41.29451</v>
      </c>
      <c r="P1193" s="16">
        <f t="shared" si="3"/>
        <v>-0.01071729657</v>
      </c>
      <c r="T1193" s="89">
        <v>44007.0</v>
      </c>
      <c r="U1193" s="57">
        <v>4.946231</v>
      </c>
      <c r="V1193" s="16">
        <f t="shared" si="4"/>
        <v>-0.01457193956</v>
      </c>
      <c r="Z1193" s="89">
        <v>44007.0</v>
      </c>
      <c r="AA1193" s="57">
        <v>6.068945</v>
      </c>
      <c r="AB1193" s="16">
        <f t="shared" si="5"/>
        <v>0.001199008129</v>
      </c>
      <c r="AF1193" s="89">
        <v>44007.0</v>
      </c>
      <c r="AG1193" s="57">
        <v>15.96329</v>
      </c>
      <c r="AH1193" s="16">
        <f t="shared" si="6"/>
        <v>0.002779060308</v>
      </c>
      <c r="AL1193" s="89">
        <v>44007.0</v>
      </c>
      <c r="AM1193" s="57">
        <v>26.09352</v>
      </c>
      <c r="AN1193" s="16">
        <f t="shared" si="7"/>
        <v>-0.00955654692</v>
      </c>
      <c r="AR1193" s="89">
        <v>44007.0</v>
      </c>
      <c r="AS1193" s="57">
        <v>8.102995</v>
      </c>
      <c r="AT1193" s="16">
        <f t="shared" si="8"/>
        <v>-0.006833767428</v>
      </c>
      <c r="AX1193" s="89">
        <v>44007.0</v>
      </c>
      <c r="AY1193" s="57">
        <v>0.462909</v>
      </c>
      <c r="AZ1193" s="16">
        <f t="shared" si="9"/>
        <v>-0.01555641567</v>
      </c>
      <c r="BD1193" s="89">
        <v>44007.0</v>
      </c>
      <c r="BE1193" s="57">
        <v>1.945462</v>
      </c>
      <c r="BF1193" s="16">
        <f t="shared" si="10"/>
        <v>0.02597391639</v>
      </c>
    </row>
    <row r="1194" ht="15.75" customHeight="1">
      <c r="B1194" s="89">
        <v>44008.0</v>
      </c>
      <c r="C1194" s="57">
        <v>8.996564</v>
      </c>
      <c r="D1194" s="16">
        <f t="shared" si="1"/>
        <v>0.006193698039</v>
      </c>
      <c r="H1194" s="89">
        <v>44008.0</v>
      </c>
      <c r="I1194" s="57">
        <v>13.51272</v>
      </c>
      <c r="J1194" s="16">
        <f t="shared" si="2"/>
        <v>-0.002409681249</v>
      </c>
      <c r="N1194" s="89">
        <v>44008.0</v>
      </c>
      <c r="O1194" s="57">
        <v>41.66407</v>
      </c>
      <c r="P1194" s="16">
        <f t="shared" si="3"/>
        <v>0.008949373658</v>
      </c>
      <c r="T1194" s="89">
        <v>44008.0</v>
      </c>
      <c r="U1194" s="57">
        <v>4.973659</v>
      </c>
      <c r="V1194" s="16">
        <f t="shared" si="4"/>
        <v>0.005545232319</v>
      </c>
      <c r="Z1194" s="89">
        <v>44008.0</v>
      </c>
      <c r="AA1194" s="57">
        <v>6.039872</v>
      </c>
      <c r="AB1194" s="16">
        <f t="shared" si="5"/>
        <v>-0.004790453695</v>
      </c>
      <c r="AF1194" s="89">
        <v>44008.0</v>
      </c>
      <c r="AG1194" s="57">
        <v>16.29955</v>
      </c>
      <c r="AH1194" s="16">
        <f t="shared" si="6"/>
        <v>0.02106458005</v>
      </c>
      <c r="AL1194" s="89">
        <v>44008.0</v>
      </c>
      <c r="AM1194" s="57">
        <v>26.66898</v>
      </c>
      <c r="AN1194" s="16">
        <f t="shared" si="7"/>
        <v>0.02205375128</v>
      </c>
      <c r="AR1194" s="89">
        <v>44008.0</v>
      </c>
      <c r="AS1194" s="57">
        <v>8.149457</v>
      </c>
      <c r="AT1194" s="16">
        <f t="shared" si="8"/>
        <v>0.005733929245</v>
      </c>
      <c r="AX1194" s="89">
        <v>44008.0</v>
      </c>
      <c r="AY1194" s="57">
        <v>0.476876</v>
      </c>
      <c r="AZ1194" s="16">
        <f t="shared" si="9"/>
        <v>0.03017223688</v>
      </c>
      <c r="BD1194" s="89">
        <v>44008.0</v>
      </c>
      <c r="BE1194" s="57">
        <v>2.060385</v>
      </c>
      <c r="BF1194" s="16">
        <f t="shared" si="10"/>
        <v>0.05907234374</v>
      </c>
    </row>
    <row r="1195" ht="15.75" customHeight="1">
      <c r="B1195" s="89">
        <v>44011.0</v>
      </c>
      <c r="C1195" s="57">
        <v>9.046908</v>
      </c>
      <c r="D1195" s="16">
        <f t="shared" si="1"/>
        <v>0.005595914173</v>
      </c>
      <c r="H1195" s="89">
        <v>44011.0</v>
      </c>
      <c r="I1195" s="57">
        <v>13.47192</v>
      </c>
      <c r="J1195" s="16">
        <f t="shared" si="2"/>
        <v>-0.003019377298</v>
      </c>
      <c r="N1195" s="89">
        <v>44011.0</v>
      </c>
      <c r="O1195" s="57">
        <v>42.2476</v>
      </c>
      <c r="P1195" s="16">
        <f t="shared" si="3"/>
        <v>0.01400559283</v>
      </c>
      <c r="T1195" s="89">
        <v>44011.0</v>
      </c>
      <c r="U1195" s="57">
        <v>5.019373</v>
      </c>
      <c r="V1195" s="16">
        <f t="shared" si="4"/>
        <v>0.009191221191</v>
      </c>
      <c r="Z1195" s="89">
        <v>44011.0</v>
      </c>
      <c r="AA1195" s="57">
        <v>6.054409</v>
      </c>
      <c r="AB1195" s="16">
        <f t="shared" si="5"/>
        <v>0.002406839085</v>
      </c>
      <c r="AF1195" s="89">
        <v>44011.0</v>
      </c>
      <c r="AG1195" s="57">
        <v>16.83048</v>
      </c>
      <c r="AH1195" s="16">
        <f t="shared" si="6"/>
        <v>0.0325732919</v>
      </c>
      <c r="AL1195" s="89">
        <v>44011.0</v>
      </c>
      <c r="AM1195" s="57">
        <v>27.35234</v>
      </c>
      <c r="AN1195" s="16">
        <f t="shared" si="7"/>
        <v>0.02562377714</v>
      </c>
      <c r="AR1195" s="89">
        <v>44011.0</v>
      </c>
      <c r="AS1195" s="57">
        <v>8.195918</v>
      </c>
      <c r="AT1195" s="16">
        <f t="shared" si="8"/>
        <v>0.005701116038</v>
      </c>
      <c r="AX1195" s="89">
        <v>44011.0</v>
      </c>
      <c r="AY1195" s="57">
        <v>0.478206</v>
      </c>
      <c r="AZ1195" s="16">
        <f t="shared" si="9"/>
        <v>0.002788984977</v>
      </c>
      <c r="BD1195" s="89">
        <v>44011.0</v>
      </c>
      <c r="BE1195" s="57">
        <v>2.257393</v>
      </c>
      <c r="BF1195" s="16">
        <f t="shared" si="10"/>
        <v>0.09561708127</v>
      </c>
    </row>
    <row r="1196" ht="15.75" customHeight="1">
      <c r="B1196" s="89">
        <v>44012.0</v>
      </c>
      <c r="C1196" s="57">
        <v>9.062012</v>
      </c>
      <c r="D1196" s="16">
        <f t="shared" si="1"/>
        <v>0.00166952068</v>
      </c>
      <c r="H1196" s="89">
        <v>44012.0</v>
      </c>
      <c r="I1196" s="57">
        <v>13.51272</v>
      </c>
      <c r="J1196" s="16">
        <f t="shared" si="2"/>
        <v>0.003028521547</v>
      </c>
      <c r="N1196" s="89">
        <v>44012.0</v>
      </c>
      <c r="O1196" s="57">
        <v>42.30596</v>
      </c>
      <c r="P1196" s="16">
        <f t="shared" si="3"/>
        <v>0.001381380244</v>
      </c>
      <c r="T1196" s="89">
        <v>44012.0</v>
      </c>
      <c r="U1196" s="57">
        <v>5.065086</v>
      </c>
      <c r="V1196" s="16">
        <f t="shared" si="4"/>
        <v>0.009107312806</v>
      </c>
      <c r="Z1196" s="89">
        <v>44012.0</v>
      </c>
      <c r="AA1196" s="57">
        <v>6.20704</v>
      </c>
      <c r="AB1196" s="16">
        <f t="shared" si="5"/>
        <v>0.02520989249</v>
      </c>
      <c r="AF1196" s="89">
        <v>44012.0</v>
      </c>
      <c r="AG1196" s="57">
        <v>17.60033</v>
      </c>
      <c r="AH1196" s="16">
        <f t="shared" si="6"/>
        <v>0.04574141676</v>
      </c>
      <c r="AL1196" s="89">
        <v>44012.0</v>
      </c>
      <c r="AM1196" s="57">
        <v>26.99268</v>
      </c>
      <c r="AN1196" s="16">
        <f t="shared" si="7"/>
        <v>-0.01314914921</v>
      </c>
      <c r="AR1196" s="89">
        <v>44012.0</v>
      </c>
      <c r="AS1196" s="57">
        <v>8.177333</v>
      </c>
      <c r="AT1196" s="16">
        <f t="shared" si="8"/>
        <v>-0.002267592233</v>
      </c>
      <c r="AX1196" s="89">
        <v>44012.0</v>
      </c>
      <c r="AY1196" s="57">
        <v>0.483527</v>
      </c>
      <c r="AZ1196" s="16">
        <f t="shared" si="9"/>
        <v>0.01112700384</v>
      </c>
      <c r="BD1196" s="89">
        <v>44012.0</v>
      </c>
      <c r="BE1196" s="57">
        <v>2.314854</v>
      </c>
      <c r="BF1196" s="16">
        <f t="shared" si="10"/>
        <v>0.02545458412</v>
      </c>
    </row>
    <row r="1197" ht="15.75" customHeight="1">
      <c r="B1197" s="89">
        <v>44013.0</v>
      </c>
      <c r="C1197" s="57">
        <v>8.805254</v>
      </c>
      <c r="D1197" s="16">
        <f t="shared" si="1"/>
        <v>-0.02833344295</v>
      </c>
      <c r="H1197" s="89">
        <v>44013.0</v>
      </c>
      <c r="I1197" s="57">
        <v>13.15369</v>
      </c>
      <c r="J1197" s="16">
        <f t="shared" si="2"/>
        <v>-0.02656978018</v>
      </c>
      <c r="N1197" s="89">
        <v>44013.0</v>
      </c>
      <c r="O1197" s="57">
        <v>43.45357</v>
      </c>
      <c r="P1197" s="16">
        <f t="shared" si="3"/>
        <v>0.02712643798</v>
      </c>
      <c r="T1197" s="89">
        <v>44013.0</v>
      </c>
      <c r="U1197" s="57">
        <v>5.092515</v>
      </c>
      <c r="V1197" s="16">
        <f t="shared" si="4"/>
        <v>0.005415307855</v>
      </c>
      <c r="Z1197" s="89">
        <v>44013.0</v>
      </c>
      <c r="AA1197" s="57">
        <v>6.301527</v>
      </c>
      <c r="AB1197" s="16">
        <f t="shared" si="5"/>
        <v>0.01522255375</v>
      </c>
      <c r="AF1197" s="89">
        <v>44013.0</v>
      </c>
      <c r="AG1197" s="57">
        <v>17.12249</v>
      </c>
      <c r="AH1197" s="16">
        <f t="shared" si="6"/>
        <v>-0.02714949095</v>
      </c>
      <c r="AL1197" s="89">
        <v>44013.0</v>
      </c>
      <c r="AM1197" s="57">
        <v>27.8199</v>
      </c>
      <c r="AN1197" s="16">
        <f t="shared" si="7"/>
        <v>0.03064608627</v>
      </c>
      <c r="AR1197" s="89">
        <v>44013.0</v>
      </c>
      <c r="AS1197" s="57">
        <v>8.214503</v>
      </c>
      <c r="AT1197" s="16">
        <f t="shared" si="8"/>
        <v>0.004545491788</v>
      </c>
      <c r="AX1197" s="89">
        <v>44013.0</v>
      </c>
      <c r="AY1197" s="57">
        <v>0.481532</v>
      </c>
      <c r="AZ1197" s="16">
        <f t="shared" si="9"/>
        <v>-0.004125932988</v>
      </c>
      <c r="BD1197" s="89">
        <v>44013.0</v>
      </c>
      <c r="BE1197" s="57">
        <v>2.273811</v>
      </c>
      <c r="BF1197" s="16">
        <f t="shared" si="10"/>
        <v>-0.01773027586</v>
      </c>
    </row>
    <row r="1198" ht="15.75" customHeight="1">
      <c r="B1198" s="89">
        <v>44014.0</v>
      </c>
      <c r="C1198" s="57">
        <v>8.860634</v>
      </c>
      <c r="D1198" s="16">
        <f t="shared" si="1"/>
        <v>0.006289426745</v>
      </c>
      <c r="H1198" s="89">
        <v>44014.0</v>
      </c>
      <c r="I1198" s="57">
        <v>13.21897</v>
      </c>
      <c r="J1198" s="16">
        <f t="shared" si="2"/>
        <v>0.004962865933</v>
      </c>
      <c r="N1198" s="89">
        <v>44014.0</v>
      </c>
      <c r="O1198" s="57">
        <v>43.64808</v>
      </c>
      <c r="P1198" s="16">
        <f t="shared" si="3"/>
        <v>0.00447627203</v>
      </c>
      <c r="T1198" s="89">
        <v>44014.0</v>
      </c>
      <c r="U1198" s="57">
        <v>5.357655</v>
      </c>
      <c r="V1198" s="16">
        <f t="shared" si="4"/>
        <v>0.05206464782</v>
      </c>
      <c r="Z1198" s="89">
        <v>44014.0</v>
      </c>
      <c r="AA1198" s="57">
        <v>6.301527</v>
      </c>
      <c r="AB1198" s="16">
        <f t="shared" si="5"/>
        <v>0</v>
      </c>
      <c r="AF1198" s="89">
        <v>44014.0</v>
      </c>
      <c r="AG1198" s="57">
        <v>17.14904</v>
      </c>
      <c r="AH1198" s="16">
        <f t="shared" si="6"/>
        <v>0.001550592233</v>
      </c>
      <c r="AL1198" s="89">
        <v>44014.0</v>
      </c>
      <c r="AM1198" s="57">
        <v>28.1436</v>
      </c>
      <c r="AN1198" s="16">
        <f t="shared" si="7"/>
        <v>0.01163555584</v>
      </c>
      <c r="AR1198" s="89">
        <v>44014.0</v>
      </c>
      <c r="AS1198" s="57">
        <v>8.353889</v>
      </c>
      <c r="AT1198" s="16">
        <f t="shared" si="8"/>
        <v>0.01696828159</v>
      </c>
      <c r="AX1198" s="89">
        <v>44014.0</v>
      </c>
      <c r="AY1198" s="57">
        <v>0.489513</v>
      </c>
      <c r="AZ1198" s="16">
        <f t="shared" si="9"/>
        <v>0.01657418406</v>
      </c>
      <c r="BD1198" s="89">
        <v>44014.0</v>
      </c>
      <c r="BE1198" s="57">
        <v>2.298436</v>
      </c>
      <c r="BF1198" s="16">
        <f t="shared" si="10"/>
        <v>0.0108298359</v>
      </c>
    </row>
    <row r="1199" ht="15.75" customHeight="1">
      <c r="B1199" s="89">
        <v>44015.0</v>
      </c>
      <c r="C1199" s="57">
        <v>8.739806</v>
      </c>
      <c r="D1199" s="16">
        <f t="shared" si="1"/>
        <v>-0.01363649599</v>
      </c>
      <c r="H1199" s="89">
        <v>44015.0</v>
      </c>
      <c r="I1199" s="57">
        <v>13.06393</v>
      </c>
      <c r="J1199" s="16">
        <f t="shared" si="2"/>
        <v>-0.01172859913</v>
      </c>
      <c r="N1199" s="89">
        <v>44015.0</v>
      </c>
      <c r="O1199" s="57">
        <v>43.16181</v>
      </c>
      <c r="P1199" s="16">
        <f t="shared" si="3"/>
        <v>-0.01114069622</v>
      </c>
      <c r="T1199" s="89">
        <v>44015.0</v>
      </c>
      <c r="U1199" s="57">
        <v>5.238799</v>
      </c>
      <c r="V1199" s="16">
        <f t="shared" si="4"/>
        <v>-0.02218433251</v>
      </c>
      <c r="Z1199" s="89">
        <v>44015.0</v>
      </c>
      <c r="AA1199" s="57">
        <v>6.294259</v>
      </c>
      <c r="AB1199" s="16">
        <f t="shared" si="5"/>
        <v>-0.001153371238</v>
      </c>
      <c r="AF1199" s="89">
        <v>44015.0</v>
      </c>
      <c r="AG1199" s="57">
        <v>16.77739</v>
      </c>
      <c r="AH1199" s="16">
        <f t="shared" si="6"/>
        <v>-0.02167176705</v>
      </c>
      <c r="AL1199" s="89">
        <v>44015.0</v>
      </c>
      <c r="AM1199" s="57">
        <v>28.08965</v>
      </c>
      <c r="AN1199" s="16">
        <f t="shared" si="7"/>
        <v>-0.001916954476</v>
      </c>
      <c r="AR1199" s="89">
        <v>44015.0</v>
      </c>
      <c r="AS1199" s="57">
        <v>8.521152</v>
      </c>
      <c r="AT1199" s="16">
        <f t="shared" si="8"/>
        <v>0.02002217171</v>
      </c>
      <c r="AX1199" s="89">
        <v>44015.0</v>
      </c>
      <c r="AY1199" s="57">
        <v>0.491508</v>
      </c>
      <c r="AZ1199" s="16">
        <f t="shared" si="9"/>
        <v>0.004075479099</v>
      </c>
      <c r="BD1199" s="89">
        <v>44015.0</v>
      </c>
      <c r="BE1199" s="57">
        <v>2.298436</v>
      </c>
      <c r="BF1199" s="16">
        <f t="shared" si="10"/>
        <v>0</v>
      </c>
    </row>
    <row r="1200" ht="15.75" customHeight="1">
      <c r="B1200" s="89">
        <v>44018.0</v>
      </c>
      <c r="C1200" s="57">
        <v>8.75491</v>
      </c>
      <c r="D1200" s="16">
        <f t="shared" si="1"/>
        <v>0.001728184813</v>
      </c>
      <c r="H1200" s="89">
        <v>44018.0</v>
      </c>
      <c r="I1200" s="57">
        <v>13.25977</v>
      </c>
      <c r="J1200" s="16">
        <f t="shared" si="2"/>
        <v>0.01499089478</v>
      </c>
      <c r="N1200" s="89">
        <v>44018.0</v>
      </c>
      <c r="O1200" s="57">
        <v>45.32086</v>
      </c>
      <c r="P1200" s="16">
        <f t="shared" si="3"/>
        <v>0.0500222303</v>
      </c>
      <c r="T1200" s="89">
        <v>44018.0</v>
      </c>
      <c r="U1200" s="57">
        <v>5.485653</v>
      </c>
      <c r="V1200" s="16">
        <f t="shared" si="4"/>
        <v>0.0471203419</v>
      </c>
      <c r="Z1200" s="89">
        <v>44018.0</v>
      </c>
      <c r="AA1200" s="57">
        <v>6.454159</v>
      </c>
      <c r="AB1200" s="16">
        <f t="shared" si="5"/>
        <v>0.02540410237</v>
      </c>
      <c r="AF1200" s="89">
        <v>44018.0</v>
      </c>
      <c r="AG1200" s="57">
        <v>17.21098</v>
      </c>
      <c r="AH1200" s="16">
        <f t="shared" si="6"/>
        <v>0.0258437099</v>
      </c>
      <c r="AL1200" s="89">
        <v>44018.0</v>
      </c>
      <c r="AM1200" s="57">
        <v>28.1436</v>
      </c>
      <c r="AN1200" s="16">
        <f t="shared" si="7"/>
        <v>0.001920636249</v>
      </c>
      <c r="AR1200" s="89">
        <v>44018.0</v>
      </c>
      <c r="AS1200" s="57">
        <v>8.716294</v>
      </c>
      <c r="AT1200" s="16">
        <f t="shared" si="8"/>
        <v>0.02290089415</v>
      </c>
      <c r="AX1200" s="89">
        <v>44018.0</v>
      </c>
      <c r="AY1200" s="57">
        <v>0.502149</v>
      </c>
      <c r="AZ1200" s="16">
        <f t="shared" si="9"/>
        <v>0.02164969848</v>
      </c>
      <c r="BD1200" s="89">
        <v>44018.0</v>
      </c>
      <c r="BE1200" s="57">
        <v>2.306645</v>
      </c>
      <c r="BF1200" s="16">
        <f t="shared" si="10"/>
        <v>0.003571559095</v>
      </c>
    </row>
    <row r="1201" ht="15.75" customHeight="1">
      <c r="B1201" s="89">
        <v>44019.0</v>
      </c>
      <c r="C1201" s="57">
        <v>8.941185</v>
      </c>
      <c r="D1201" s="16">
        <f t="shared" si="1"/>
        <v>0.0212766322</v>
      </c>
      <c r="H1201" s="89">
        <v>44019.0</v>
      </c>
      <c r="I1201" s="57">
        <v>13.36585</v>
      </c>
      <c r="J1201" s="16">
        <f t="shared" si="2"/>
        <v>0.008000138766</v>
      </c>
      <c r="N1201" s="89">
        <v>44019.0</v>
      </c>
      <c r="O1201" s="57">
        <v>46.04055</v>
      </c>
      <c r="P1201" s="16">
        <f t="shared" si="3"/>
        <v>0.01587988401</v>
      </c>
      <c r="T1201" s="89">
        <v>44019.0</v>
      </c>
      <c r="U1201" s="57">
        <v>5.924506</v>
      </c>
      <c r="V1201" s="16">
        <f t="shared" si="4"/>
        <v>0.08000013854</v>
      </c>
      <c r="Z1201" s="89">
        <v>44019.0</v>
      </c>
      <c r="AA1201" s="57">
        <v>6.446891</v>
      </c>
      <c r="AB1201" s="16">
        <f t="shared" si="5"/>
        <v>-0.001126095592</v>
      </c>
      <c r="AF1201" s="89">
        <v>44019.0</v>
      </c>
      <c r="AG1201" s="57">
        <v>17.23753</v>
      </c>
      <c r="AH1201" s="16">
        <f t="shared" si="6"/>
        <v>0.001542619886</v>
      </c>
      <c r="AL1201" s="89">
        <v>44019.0</v>
      </c>
      <c r="AM1201" s="57">
        <v>27.8199</v>
      </c>
      <c r="AN1201" s="16">
        <f t="shared" si="7"/>
        <v>-0.01150172686</v>
      </c>
      <c r="AR1201" s="89">
        <v>44019.0</v>
      </c>
      <c r="AS1201" s="57">
        <v>8.576907</v>
      </c>
      <c r="AT1201" s="16">
        <f t="shared" si="8"/>
        <v>-0.01599154411</v>
      </c>
      <c r="AX1201" s="89">
        <v>44019.0</v>
      </c>
      <c r="AY1201" s="57">
        <v>0.495499</v>
      </c>
      <c r="AZ1201" s="16">
        <f t="shared" si="9"/>
        <v>-0.01324308124</v>
      </c>
      <c r="BD1201" s="89">
        <v>44019.0</v>
      </c>
      <c r="BE1201" s="57">
        <v>2.232767</v>
      </c>
      <c r="BF1201" s="16">
        <f t="shared" si="10"/>
        <v>-0.03202833553</v>
      </c>
    </row>
    <row r="1202" ht="15.75" customHeight="1">
      <c r="B1202" s="89">
        <v>44020.0</v>
      </c>
      <c r="C1202" s="57">
        <v>8.875737</v>
      </c>
      <c r="D1202" s="16">
        <f t="shared" si="1"/>
        <v>-0.007319835123</v>
      </c>
      <c r="H1202" s="89">
        <v>44020.0</v>
      </c>
      <c r="I1202" s="57">
        <v>13.35769</v>
      </c>
      <c r="J1202" s="16">
        <f t="shared" si="2"/>
        <v>-0.000610511116</v>
      </c>
      <c r="N1202" s="89">
        <v>44020.0</v>
      </c>
      <c r="O1202" s="57">
        <v>46.09891</v>
      </c>
      <c r="P1202" s="16">
        <f t="shared" si="3"/>
        <v>0.001267578254</v>
      </c>
      <c r="T1202" s="89">
        <v>44020.0</v>
      </c>
      <c r="U1202" s="57">
        <v>5.851364</v>
      </c>
      <c r="V1202" s="16">
        <f t="shared" si="4"/>
        <v>-0.01234567068</v>
      </c>
      <c r="Z1202" s="89">
        <v>44020.0</v>
      </c>
      <c r="AA1202" s="57">
        <v>6.497768</v>
      </c>
      <c r="AB1202" s="16">
        <f t="shared" si="5"/>
        <v>0.007891710904</v>
      </c>
      <c r="AF1202" s="89">
        <v>44020.0</v>
      </c>
      <c r="AG1202" s="57">
        <v>17.47645</v>
      </c>
      <c r="AH1202" s="16">
        <f t="shared" si="6"/>
        <v>0.01386045449</v>
      </c>
      <c r="AL1202" s="89">
        <v>44020.0</v>
      </c>
      <c r="AM1202" s="57">
        <v>28.10764</v>
      </c>
      <c r="AN1202" s="16">
        <f t="shared" si="7"/>
        <v>0.01034295594</v>
      </c>
      <c r="AR1202" s="89">
        <v>44020.0</v>
      </c>
      <c r="AS1202" s="57">
        <v>8.474689</v>
      </c>
      <c r="AT1202" s="16">
        <f t="shared" si="8"/>
        <v>-0.01191781606</v>
      </c>
      <c r="AX1202" s="89">
        <v>44020.0</v>
      </c>
      <c r="AY1202" s="57">
        <v>0.530749</v>
      </c>
      <c r="AZ1202" s="16">
        <f t="shared" si="9"/>
        <v>0.07114040593</v>
      </c>
      <c r="BD1202" s="89">
        <v>44020.0</v>
      </c>
      <c r="BE1202" s="57">
        <v>2.232767</v>
      </c>
      <c r="BF1202" s="16">
        <f t="shared" si="10"/>
        <v>0</v>
      </c>
    </row>
    <row r="1203" ht="15.75" customHeight="1">
      <c r="B1203" s="89">
        <v>44021.0</v>
      </c>
      <c r="C1203" s="57">
        <v>8.714635</v>
      </c>
      <c r="D1203" s="16">
        <f t="shared" si="1"/>
        <v>-0.01815083074</v>
      </c>
      <c r="H1203" s="89">
        <v>44021.0</v>
      </c>
      <c r="I1203" s="57">
        <v>12.91706</v>
      </c>
      <c r="J1203" s="16">
        <f t="shared" si="2"/>
        <v>-0.03298699101</v>
      </c>
      <c r="N1203" s="89">
        <v>44021.0</v>
      </c>
      <c r="O1203" s="57">
        <v>45.39867</v>
      </c>
      <c r="P1203" s="16">
        <f t="shared" si="3"/>
        <v>-0.01518994701</v>
      </c>
      <c r="T1203" s="89">
        <v>44021.0</v>
      </c>
      <c r="U1203" s="57">
        <v>5.842221</v>
      </c>
      <c r="V1203" s="16">
        <f t="shared" si="4"/>
        <v>-0.001562541657</v>
      </c>
      <c r="Z1203" s="89">
        <v>44021.0</v>
      </c>
      <c r="AA1203" s="57">
        <v>6.25065</v>
      </c>
      <c r="AB1203" s="16">
        <f t="shared" si="5"/>
        <v>-0.03803121318</v>
      </c>
      <c r="AF1203" s="89">
        <v>44021.0</v>
      </c>
      <c r="AG1203" s="57">
        <v>17.57378</v>
      </c>
      <c r="AH1203" s="16">
        <f t="shared" si="6"/>
        <v>0.00556920885</v>
      </c>
      <c r="AL1203" s="89">
        <v>44021.0</v>
      </c>
      <c r="AM1203" s="57">
        <v>28.39536</v>
      </c>
      <c r="AN1203" s="16">
        <f t="shared" si="7"/>
        <v>0.01023636278</v>
      </c>
      <c r="AR1203" s="89">
        <v>44021.0</v>
      </c>
      <c r="AS1203" s="57">
        <v>8.093701</v>
      </c>
      <c r="AT1203" s="16">
        <f t="shared" si="8"/>
        <v>-0.044955986</v>
      </c>
      <c r="AX1203" s="89">
        <v>44021.0</v>
      </c>
      <c r="AY1203" s="57">
        <v>0.486187</v>
      </c>
      <c r="AZ1203" s="16">
        <f t="shared" si="9"/>
        <v>-0.08396059154</v>
      </c>
      <c r="BD1203" s="89">
        <v>44021.0</v>
      </c>
      <c r="BE1203" s="57">
        <v>2.035758</v>
      </c>
      <c r="BF1203" s="16">
        <f t="shared" si="10"/>
        <v>-0.08823535998</v>
      </c>
    </row>
    <row r="1204" ht="15.75" customHeight="1">
      <c r="B1204" s="89">
        <v>44022.0</v>
      </c>
      <c r="C1204" s="57">
        <v>8.629048</v>
      </c>
      <c r="D1204" s="16">
        <f t="shared" si="1"/>
        <v>-0.009821065369</v>
      </c>
      <c r="H1204" s="89">
        <v>44022.0</v>
      </c>
      <c r="I1204" s="57">
        <v>13.12921</v>
      </c>
      <c r="J1204" s="16">
        <f t="shared" si="2"/>
        <v>0.01642401599</v>
      </c>
      <c r="N1204" s="89">
        <v>44022.0</v>
      </c>
      <c r="O1204" s="57">
        <v>43.37576</v>
      </c>
      <c r="P1204" s="16">
        <f t="shared" si="3"/>
        <v>-0.04455879434</v>
      </c>
      <c r="T1204" s="89">
        <v>44022.0</v>
      </c>
      <c r="U1204" s="57">
        <v>5.60451</v>
      </c>
      <c r="V1204" s="16">
        <f t="shared" si="4"/>
        <v>-0.0406884642</v>
      </c>
      <c r="Z1204" s="89">
        <v>44022.0</v>
      </c>
      <c r="AA1204" s="57">
        <v>6.20704</v>
      </c>
      <c r="AB1204" s="16">
        <f t="shared" si="5"/>
        <v>-0.006976874405</v>
      </c>
      <c r="AF1204" s="89">
        <v>44022.0</v>
      </c>
      <c r="AG1204" s="57">
        <v>17.3968</v>
      </c>
      <c r="AH1204" s="16">
        <f t="shared" si="6"/>
        <v>-0.01007068485</v>
      </c>
      <c r="AL1204" s="89">
        <v>44022.0</v>
      </c>
      <c r="AM1204" s="57">
        <v>28.10764</v>
      </c>
      <c r="AN1204" s="16">
        <f t="shared" si="7"/>
        <v>-0.01013264139</v>
      </c>
      <c r="AR1204" s="89">
        <v>44022.0</v>
      </c>
      <c r="AS1204" s="57">
        <v>7.77776</v>
      </c>
      <c r="AT1204" s="16">
        <f t="shared" si="8"/>
        <v>-0.03903541779</v>
      </c>
      <c r="AX1204" s="89">
        <v>44022.0</v>
      </c>
      <c r="AY1204" s="57">
        <v>0.475546</v>
      </c>
      <c r="AZ1204" s="16">
        <f t="shared" si="9"/>
        <v>-0.02188664033</v>
      </c>
      <c r="BD1204" s="89">
        <v>44022.0</v>
      </c>
      <c r="BE1204" s="57">
        <v>2.019341</v>
      </c>
      <c r="BF1204" s="16">
        <f t="shared" si="10"/>
        <v>-0.008064318057</v>
      </c>
    </row>
    <row r="1205" ht="15.75" customHeight="1">
      <c r="B1205" s="89">
        <v>44025.0</v>
      </c>
      <c r="C1205" s="57">
        <v>8.825393</v>
      </c>
      <c r="D1205" s="16">
        <f t="shared" si="1"/>
        <v>0.02275395849</v>
      </c>
      <c r="H1205" s="89">
        <v>44025.0</v>
      </c>
      <c r="I1205" s="57">
        <v>13.35769</v>
      </c>
      <c r="J1205" s="16">
        <f t="shared" si="2"/>
        <v>0.01740241797</v>
      </c>
      <c r="N1205" s="89">
        <v>44025.0</v>
      </c>
      <c r="O1205" s="57">
        <v>43.9593</v>
      </c>
      <c r="P1205" s="16">
        <f t="shared" si="3"/>
        <v>0.01345313604</v>
      </c>
      <c r="T1205" s="89">
        <v>44025.0</v>
      </c>
      <c r="U1205" s="57">
        <v>5.741651</v>
      </c>
      <c r="V1205" s="16">
        <f t="shared" si="4"/>
        <v>0.02446975739</v>
      </c>
      <c r="Z1205" s="89">
        <v>44025.0</v>
      </c>
      <c r="AA1205" s="57">
        <v>6.417818</v>
      </c>
      <c r="AB1205" s="16">
        <f t="shared" si="5"/>
        <v>0.03395789297</v>
      </c>
      <c r="AF1205" s="89">
        <v>44025.0</v>
      </c>
      <c r="AG1205" s="57">
        <v>18.12241</v>
      </c>
      <c r="AH1205" s="16">
        <f t="shared" si="6"/>
        <v>0.04170939483</v>
      </c>
      <c r="AL1205" s="89">
        <v>44025.0</v>
      </c>
      <c r="AM1205" s="57">
        <v>28.62914</v>
      </c>
      <c r="AN1205" s="16">
        <f t="shared" si="7"/>
        <v>0.01855367437</v>
      </c>
      <c r="AR1205" s="89">
        <v>44025.0</v>
      </c>
      <c r="AS1205" s="57">
        <v>8.093701</v>
      </c>
      <c r="AT1205" s="16">
        <f t="shared" si="8"/>
        <v>0.04062107856</v>
      </c>
      <c r="AX1205" s="89">
        <v>44025.0</v>
      </c>
      <c r="AY1205" s="57">
        <v>0.489513</v>
      </c>
      <c r="AZ1205" s="16">
        <f t="shared" si="9"/>
        <v>0.02937044997</v>
      </c>
      <c r="BD1205" s="89">
        <v>44025.0</v>
      </c>
      <c r="BE1205" s="57">
        <v>2.199933</v>
      </c>
      <c r="BF1205" s="16">
        <f t="shared" si="10"/>
        <v>0.08943115601</v>
      </c>
    </row>
    <row r="1206" ht="15.75" customHeight="1">
      <c r="B1206" s="89">
        <v>44026.0</v>
      </c>
      <c r="C1206" s="57">
        <v>8.689463</v>
      </c>
      <c r="D1206" s="16">
        <f t="shared" si="1"/>
        <v>-0.01540214696</v>
      </c>
      <c r="H1206" s="89">
        <v>44026.0</v>
      </c>
      <c r="I1206" s="57">
        <v>13.17001</v>
      </c>
      <c r="J1206" s="16">
        <f t="shared" si="2"/>
        <v>-0.01405033355</v>
      </c>
      <c r="N1206" s="89">
        <v>44026.0</v>
      </c>
      <c r="O1206" s="57">
        <v>43.27851</v>
      </c>
      <c r="P1206" s="16">
        <f t="shared" si="3"/>
        <v>-0.01548682531</v>
      </c>
      <c r="T1206" s="89">
        <v>44026.0</v>
      </c>
      <c r="U1206" s="57">
        <v>5.750793</v>
      </c>
      <c r="V1206" s="16">
        <f t="shared" si="4"/>
        <v>0.001592224954</v>
      </c>
      <c r="Z1206" s="89">
        <v>44026.0</v>
      </c>
      <c r="AA1206" s="57">
        <v>6.301527</v>
      </c>
      <c r="AB1206" s="16">
        <f t="shared" si="5"/>
        <v>-0.01812002148</v>
      </c>
      <c r="AF1206" s="89">
        <v>44026.0</v>
      </c>
      <c r="AG1206" s="57">
        <v>18.44097</v>
      </c>
      <c r="AH1206" s="16">
        <f t="shared" si="6"/>
        <v>0.01757823601</v>
      </c>
      <c r="AL1206" s="89">
        <v>44026.0</v>
      </c>
      <c r="AM1206" s="57">
        <v>28.34142</v>
      </c>
      <c r="AN1206" s="16">
        <f t="shared" si="7"/>
        <v>-0.01004990021</v>
      </c>
      <c r="AR1206" s="89">
        <v>44026.0</v>
      </c>
      <c r="AS1206" s="57">
        <v>8.121578</v>
      </c>
      <c r="AT1206" s="16">
        <f t="shared" si="8"/>
        <v>0.0034442834</v>
      </c>
      <c r="AX1206" s="89">
        <v>44026.0</v>
      </c>
      <c r="AY1206" s="57">
        <v>0.483527</v>
      </c>
      <c r="AZ1206" s="16">
        <f t="shared" si="9"/>
        <v>-0.01222848014</v>
      </c>
      <c r="BD1206" s="89">
        <v>44026.0</v>
      </c>
      <c r="BE1206" s="57">
        <v>2.314854</v>
      </c>
      <c r="BF1206" s="16">
        <f t="shared" si="10"/>
        <v>0.05223840908</v>
      </c>
    </row>
    <row r="1207" ht="15.75" customHeight="1">
      <c r="B1207" s="89">
        <v>44028.0</v>
      </c>
      <c r="C1207" s="57">
        <v>8.749876</v>
      </c>
      <c r="D1207" s="16">
        <f t="shared" si="1"/>
        <v>0.006952443436</v>
      </c>
      <c r="H1207" s="89">
        <v>44028.0</v>
      </c>
      <c r="I1207" s="57">
        <v>13.21897</v>
      </c>
      <c r="J1207" s="16">
        <f t="shared" si="2"/>
        <v>0.003717537041</v>
      </c>
      <c r="N1207" s="89">
        <v>44028.0</v>
      </c>
      <c r="O1207" s="57">
        <v>43.9593</v>
      </c>
      <c r="P1207" s="16">
        <f t="shared" si="3"/>
        <v>0.01573043989</v>
      </c>
      <c r="T1207" s="89">
        <v>44028.0</v>
      </c>
      <c r="U1207" s="57">
        <v>5.677651</v>
      </c>
      <c r="V1207" s="16">
        <f t="shared" si="4"/>
        <v>-0.01271859377</v>
      </c>
      <c r="Z1207" s="89">
        <v>44028.0</v>
      </c>
      <c r="AA1207" s="57">
        <v>6.374209</v>
      </c>
      <c r="AB1207" s="16">
        <f t="shared" si="5"/>
        <v>0.01153402977</v>
      </c>
      <c r="AF1207" s="89">
        <v>44028.0</v>
      </c>
      <c r="AG1207" s="57">
        <v>18.54715</v>
      </c>
      <c r="AH1207" s="16">
        <f t="shared" si="6"/>
        <v>0.005757831611</v>
      </c>
      <c r="AL1207" s="89">
        <v>44028.0</v>
      </c>
      <c r="AM1207" s="57">
        <v>29.18662</v>
      </c>
      <c r="AN1207" s="16">
        <f t="shared" si="7"/>
        <v>0.02982207666</v>
      </c>
      <c r="AR1207" s="89">
        <v>44028.0</v>
      </c>
      <c r="AS1207" s="57">
        <v>8.140164</v>
      </c>
      <c r="AT1207" s="16">
        <f t="shared" si="8"/>
        <v>0.002288471526</v>
      </c>
      <c r="AX1207" s="89">
        <v>44028.0</v>
      </c>
      <c r="AY1207" s="57">
        <v>0.493503</v>
      </c>
      <c r="AZ1207" s="16">
        <f t="shared" si="9"/>
        <v>0.02063173308</v>
      </c>
      <c r="BD1207" s="89">
        <v>44028.0</v>
      </c>
      <c r="BE1207" s="57">
        <v>2.388732</v>
      </c>
      <c r="BF1207" s="16">
        <f t="shared" si="10"/>
        <v>0.03191475575</v>
      </c>
    </row>
    <row r="1208" ht="15.75" customHeight="1">
      <c r="B1208" s="89">
        <v>44029.0</v>
      </c>
      <c r="C1208" s="57">
        <v>8.74484</v>
      </c>
      <c r="D1208" s="16">
        <f t="shared" si="1"/>
        <v>-0.0005755510135</v>
      </c>
      <c r="H1208" s="89">
        <v>44029.0</v>
      </c>
      <c r="I1208" s="57">
        <v>13.21897</v>
      </c>
      <c r="J1208" s="16">
        <f t="shared" si="2"/>
        <v>0</v>
      </c>
      <c r="N1208" s="89">
        <v>44029.0</v>
      </c>
      <c r="O1208" s="57">
        <v>45.10691</v>
      </c>
      <c r="P1208" s="16">
        <f t="shared" si="3"/>
        <v>0.02610619368</v>
      </c>
      <c r="T1208" s="89">
        <v>44029.0</v>
      </c>
      <c r="U1208" s="57">
        <v>5.668509</v>
      </c>
      <c r="V1208" s="16">
        <f t="shared" si="4"/>
        <v>-0.001610172939</v>
      </c>
      <c r="Z1208" s="89">
        <v>44029.0</v>
      </c>
      <c r="AA1208" s="57">
        <v>6.381477</v>
      </c>
      <c r="AB1208" s="16">
        <f t="shared" si="5"/>
        <v>0.001140219908</v>
      </c>
      <c r="AF1208" s="89">
        <v>44029.0</v>
      </c>
      <c r="AG1208" s="57">
        <v>18.79492</v>
      </c>
      <c r="AH1208" s="16">
        <f t="shared" si="6"/>
        <v>0.01335892576</v>
      </c>
      <c r="AL1208" s="89">
        <v>44029.0</v>
      </c>
      <c r="AM1208" s="57">
        <v>30.30158</v>
      </c>
      <c r="AN1208" s="16">
        <f t="shared" si="7"/>
        <v>0.0382010661</v>
      </c>
      <c r="AR1208" s="89">
        <v>44029.0</v>
      </c>
      <c r="AS1208" s="57">
        <v>8.065825</v>
      </c>
      <c r="AT1208" s="16">
        <f t="shared" si="8"/>
        <v>-0.009132371289</v>
      </c>
      <c r="AX1208" s="89">
        <v>44029.0</v>
      </c>
      <c r="AY1208" s="57">
        <v>0.501484</v>
      </c>
      <c r="AZ1208" s="16">
        <f t="shared" si="9"/>
        <v>0.0161721408</v>
      </c>
      <c r="BD1208" s="89">
        <v>44029.0</v>
      </c>
      <c r="BE1208" s="57">
        <v>2.355897</v>
      </c>
      <c r="BF1208" s="16">
        <f t="shared" si="10"/>
        <v>-0.01374578647</v>
      </c>
    </row>
    <row r="1209" ht="15.75" customHeight="1">
      <c r="B1209" s="89">
        <v>44032.0</v>
      </c>
      <c r="C1209" s="57">
        <v>8.689463</v>
      </c>
      <c r="D1209" s="16">
        <f t="shared" si="1"/>
        <v>-0.006332534386</v>
      </c>
      <c r="H1209" s="89">
        <v>44032.0</v>
      </c>
      <c r="I1209" s="57">
        <v>13.23529</v>
      </c>
      <c r="J1209" s="16">
        <f t="shared" si="2"/>
        <v>0.001234589382</v>
      </c>
      <c r="N1209" s="89">
        <v>44032.0</v>
      </c>
      <c r="O1209" s="57">
        <v>46.60463</v>
      </c>
      <c r="P1209" s="16">
        <f t="shared" si="3"/>
        <v>0.03320378186</v>
      </c>
      <c r="T1209" s="89">
        <v>44032.0</v>
      </c>
      <c r="U1209" s="57">
        <v>5.887935</v>
      </c>
      <c r="V1209" s="16">
        <f t="shared" si="4"/>
        <v>0.0387096501</v>
      </c>
      <c r="Z1209" s="89">
        <v>44032.0</v>
      </c>
      <c r="AA1209" s="57">
        <v>6.337868</v>
      </c>
      <c r="AB1209" s="16">
        <f t="shared" si="5"/>
        <v>-0.006833684428</v>
      </c>
      <c r="AF1209" s="89">
        <v>44032.0</v>
      </c>
      <c r="AG1209" s="57">
        <v>18.63564</v>
      </c>
      <c r="AH1209" s="16">
        <f t="shared" si="6"/>
        <v>-0.008474630379</v>
      </c>
      <c r="AL1209" s="89">
        <v>44032.0</v>
      </c>
      <c r="AM1209" s="57">
        <v>31.1288</v>
      </c>
      <c r="AN1209" s="16">
        <f t="shared" si="7"/>
        <v>0.02729956656</v>
      </c>
      <c r="AR1209" s="89">
        <v>44032.0</v>
      </c>
      <c r="AS1209" s="57">
        <v>8.186626</v>
      </c>
      <c r="AT1209" s="16">
        <f t="shared" si="8"/>
        <v>0.01497689325</v>
      </c>
      <c r="AX1209" s="89">
        <v>44032.0</v>
      </c>
      <c r="AY1209" s="57">
        <v>0.514121</v>
      </c>
      <c r="AZ1209" s="16">
        <f t="shared" si="9"/>
        <v>0.02519920875</v>
      </c>
      <c r="BD1209" s="89">
        <v>44032.0</v>
      </c>
      <c r="BE1209" s="57">
        <v>2.421568</v>
      </c>
      <c r="BF1209" s="16">
        <f t="shared" si="10"/>
        <v>0.02787515753</v>
      </c>
    </row>
    <row r="1210" ht="15.75" customHeight="1">
      <c r="B1210" s="89">
        <v>44033.0</v>
      </c>
      <c r="C1210" s="57">
        <v>8.699533</v>
      </c>
      <c r="D1210" s="16">
        <f t="shared" si="1"/>
        <v>0.001158874835</v>
      </c>
      <c r="H1210" s="89">
        <v>44033.0</v>
      </c>
      <c r="I1210" s="57">
        <v>13.39849</v>
      </c>
      <c r="J1210" s="16">
        <f t="shared" si="2"/>
        <v>0.0123306705</v>
      </c>
      <c r="N1210" s="89">
        <v>44033.0</v>
      </c>
      <c r="O1210" s="57">
        <v>45.63208</v>
      </c>
      <c r="P1210" s="16">
        <f t="shared" si="3"/>
        <v>-0.0208680983</v>
      </c>
      <c r="T1210" s="89">
        <v>44033.0</v>
      </c>
      <c r="U1210" s="57">
        <v>5.787364</v>
      </c>
      <c r="V1210" s="16">
        <f t="shared" si="4"/>
        <v>-0.01708086112</v>
      </c>
      <c r="Z1210" s="89">
        <v>44033.0</v>
      </c>
      <c r="AA1210" s="57">
        <v>6.20704</v>
      </c>
      <c r="AB1210" s="16">
        <f t="shared" si="5"/>
        <v>-0.02064227276</v>
      </c>
      <c r="AF1210" s="89">
        <v>44033.0</v>
      </c>
      <c r="AG1210" s="57">
        <v>18.47636</v>
      </c>
      <c r="AH1210" s="16">
        <f t="shared" si="6"/>
        <v>-0.008547063584</v>
      </c>
      <c r="AL1210" s="89">
        <v>44033.0</v>
      </c>
      <c r="AM1210" s="57">
        <v>30.26561</v>
      </c>
      <c r="AN1210" s="16">
        <f t="shared" si="7"/>
        <v>-0.02772962658</v>
      </c>
      <c r="AR1210" s="89">
        <v>44033.0</v>
      </c>
      <c r="AS1210" s="57">
        <v>8.084408</v>
      </c>
      <c r="AT1210" s="16">
        <f t="shared" si="8"/>
        <v>-0.01248597408</v>
      </c>
      <c r="AX1210" s="89">
        <v>44033.0</v>
      </c>
      <c r="AY1210" s="57">
        <v>0.496829</v>
      </c>
      <c r="AZ1210" s="16">
        <f t="shared" si="9"/>
        <v>-0.03363410559</v>
      </c>
      <c r="BD1210" s="89">
        <v>44033.0</v>
      </c>
      <c r="BE1210" s="57">
        <v>2.323063</v>
      </c>
      <c r="BF1210" s="16">
        <f t="shared" si="10"/>
        <v>-0.04067818868</v>
      </c>
    </row>
    <row r="1211" ht="15.75" customHeight="1">
      <c r="B1211" s="89">
        <v>44034.0</v>
      </c>
      <c r="C1211" s="57">
        <v>8.714635</v>
      </c>
      <c r="D1211" s="16">
        <f t="shared" si="1"/>
        <v>0.001735955252</v>
      </c>
      <c r="H1211" s="89">
        <v>44034.0</v>
      </c>
      <c r="I1211" s="57">
        <v>13.17001</v>
      </c>
      <c r="J1211" s="16">
        <f t="shared" si="2"/>
        <v>-0.01705266788</v>
      </c>
      <c r="N1211" s="89">
        <v>44034.0</v>
      </c>
      <c r="O1211" s="57">
        <v>46.06001</v>
      </c>
      <c r="P1211" s="16">
        <f t="shared" si="3"/>
        <v>0.009377832437</v>
      </c>
      <c r="T1211" s="89">
        <v>44034.0</v>
      </c>
      <c r="U1211" s="57">
        <v>5.732508</v>
      </c>
      <c r="V1211" s="16">
        <f t="shared" si="4"/>
        <v>-0.009478581268</v>
      </c>
      <c r="Z1211" s="89">
        <v>44034.0</v>
      </c>
      <c r="AA1211" s="57">
        <v>6.199772</v>
      </c>
      <c r="AB1211" s="16">
        <f t="shared" si="5"/>
        <v>-0.001170928494</v>
      </c>
      <c r="AF1211" s="89">
        <v>44034.0</v>
      </c>
      <c r="AG1211" s="57">
        <v>18.75952</v>
      </c>
      <c r="AH1211" s="16">
        <f t="shared" si="6"/>
        <v>0.01532552949</v>
      </c>
      <c r="AL1211" s="89">
        <v>44034.0</v>
      </c>
      <c r="AM1211" s="57">
        <v>30.49939</v>
      </c>
      <c r="AN1211" s="16">
        <f t="shared" si="7"/>
        <v>0.00772427848</v>
      </c>
      <c r="AR1211" s="89">
        <v>44034.0</v>
      </c>
      <c r="AS1211" s="57">
        <v>7.991486</v>
      </c>
      <c r="AT1211" s="16">
        <f t="shared" si="8"/>
        <v>-0.01149397705</v>
      </c>
      <c r="AX1211" s="89">
        <v>44034.0</v>
      </c>
      <c r="AY1211" s="57">
        <v>0.488182</v>
      </c>
      <c r="AZ1211" s="16">
        <f t="shared" si="9"/>
        <v>-0.01740437857</v>
      </c>
      <c r="BD1211" s="89">
        <v>44034.0</v>
      </c>
      <c r="BE1211" s="57">
        <v>2.265602</v>
      </c>
      <c r="BF1211" s="16">
        <f t="shared" si="10"/>
        <v>-0.0247350158</v>
      </c>
    </row>
    <row r="1212" ht="15.75" customHeight="1">
      <c r="B1212" s="89">
        <v>44035.0</v>
      </c>
      <c r="C1212" s="57">
        <v>8.835461</v>
      </c>
      <c r="D1212" s="16">
        <f t="shared" si="1"/>
        <v>0.01386472296</v>
      </c>
      <c r="H1212" s="89">
        <v>44035.0</v>
      </c>
      <c r="I1212" s="57">
        <v>13.19449</v>
      </c>
      <c r="J1212" s="16">
        <f t="shared" si="2"/>
        <v>0.00185876852</v>
      </c>
      <c r="N1212" s="89">
        <v>44035.0</v>
      </c>
      <c r="O1212" s="57">
        <v>46.46848</v>
      </c>
      <c r="P1212" s="16">
        <f t="shared" si="3"/>
        <v>0.008868213446</v>
      </c>
      <c r="T1212" s="89">
        <v>44035.0</v>
      </c>
      <c r="U1212" s="57">
        <v>5.750793</v>
      </c>
      <c r="V1212" s="16">
        <f t="shared" si="4"/>
        <v>0.003189703355</v>
      </c>
      <c r="Z1212" s="89">
        <v>44035.0</v>
      </c>
      <c r="AA1212" s="57">
        <v>6.199772</v>
      </c>
      <c r="AB1212" s="16">
        <f t="shared" si="5"/>
        <v>0</v>
      </c>
      <c r="AF1212" s="89">
        <v>44035.0</v>
      </c>
      <c r="AG1212" s="57">
        <v>19.14887</v>
      </c>
      <c r="AH1212" s="16">
        <f t="shared" si="6"/>
        <v>0.02075479543</v>
      </c>
      <c r="AL1212" s="89">
        <v>44035.0</v>
      </c>
      <c r="AM1212" s="57">
        <v>30.46342</v>
      </c>
      <c r="AN1212" s="16">
        <f t="shared" si="7"/>
        <v>-0.00117936785</v>
      </c>
      <c r="AR1212" s="89">
        <v>44035.0</v>
      </c>
      <c r="AS1212" s="57">
        <v>8.065825</v>
      </c>
      <c r="AT1212" s="16">
        <f t="shared" si="8"/>
        <v>0.009302274946</v>
      </c>
      <c r="AX1212" s="89">
        <v>44035.0</v>
      </c>
      <c r="AY1212" s="57">
        <v>0.491508</v>
      </c>
      <c r="AZ1212" s="16">
        <f t="shared" si="9"/>
        <v>0.006813032844</v>
      </c>
      <c r="BD1212" s="89">
        <v>44035.0</v>
      </c>
      <c r="BE1212" s="57">
        <v>2.183515</v>
      </c>
      <c r="BF1212" s="16">
        <f t="shared" si="10"/>
        <v>-0.03623187126</v>
      </c>
    </row>
    <row r="1213" ht="15.75" customHeight="1">
      <c r="B1213" s="89">
        <v>44036.0</v>
      </c>
      <c r="C1213" s="57">
        <v>8.785116</v>
      </c>
      <c r="D1213" s="16">
        <f t="shared" si="1"/>
        <v>-0.005698061482</v>
      </c>
      <c r="H1213" s="89">
        <v>44036.0</v>
      </c>
      <c r="I1213" s="57">
        <v>13.08841</v>
      </c>
      <c r="J1213" s="16">
        <f t="shared" si="2"/>
        <v>-0.00803971961</v>
      </c>
      <c r="N1213" s="89">
        <v>44036.0</v>
      </c>
      <c r="O1213" s="57">
        <v>46.39067</v>
      </c>
      <c r="P1213" s="16">
        <f t="shared" si="3"/>
        <v>-0.001674468371</v>
      </c>
      <c r="T1213" s="89">
        <v>44036.0</v>
      </c>
      <c r="U1213" s="57">
        <v>5.90622</v>
      </c>
      <c r="V1213" s="16">
        <f t="shared" si="4"/>
        <v>0.02702705523</v>
      </c>
      <c r="Z1213" s="89">
        <v>44036.0</v>
      </c>
      <c r="AA1213" s="57">
        <v>6.141627</v>
      </c>
      <c r="AB1213" s="16">
        <f t="shared" si="5"/>
        <v>-0.009378570696</v>
      </c>
      <c r="AF1213" s="89">
        <v>44036.0</v>
      </c>
      <c r="AG1213" s="57">
        <v>19.52052</v>
      </c>
      <c r="AH1213" s="16">
        <f t="shared" si="6"/>
        <v>0.01940845596</v>
      </c>
      <c r="AL1213" s="89">
        <v>44036.0</v>
      </c>
      <c r="AM1213" s="57">
        <v>30.39149</v>
      </c>
      <c r="AN1213" s="16">
        <f t="shared" si="7"/>
        <v>-0.002361192538</v>
      </c>
      <c r="AR1213" s="89">
        <v>44036.0</v>
      </c>
      <c r="AS1213" s="57">
        <v>8.065825</v>
      </c>
      <c r="AT1213" s="16">
        <f t="shared" si="8"/>
        <v>0</v>
      </c>
      <c r="AX1213" s="89">
        <v>44036.0</v>
      </c>
      <c r="AY1213" s="57">
        <v>0.492838</v>
      </c>
      <c r="AZ1213" s="16">
        <f t="shared" si="9"/>
        <v>0.002705957991</v>
      </c>
      <c r="BD1213" s="89">
        <v>44036.0</v>
      </c>
      <c r="BE1213" s="57">
        <v>2.158888</v>
      </c>
      <c r="BF1213" s="16">
        <f t="shared" si="10"/>
        <v>-0.01127860354</v>
      </c>
    </row>
    <row r="1214" ht="15.75" customHeight="1">
      <c r="B1214" s="89">
        <v>44039.0</v>
      </c>
      <c r="C1214" s="57">
        <v>8.775048</v>
      </c>
      <c r="D1214" s="16">
        <f t="shared" si="1"/>
        <v>-0.001146029261</v>
      </c>
      <c r="H1214" s="89">
        <v>44039.0</v>
      </c>
      <c r="I1214" s="57">
        <v>13.05577</v>
      </c>
      <c r="J1214" s="16">
        <f t="shared" si="2"/>
        <v>-0.002493809408</v>
      </c>
      <c r="N1214" s="89">
        <v>44039.0</v>
      </c>
      <c r="O1214" s="57">
        <v>46.13781</v>
      </c>
      <c r="P1214" s="16">
        <f t="shared" si="3"/>
        <v>-0.005450664972</v>
      </c>
      <c r="T1214" s="89">
        <v>44039.0</v>
      </c>
      <c r="U1214" s="57">
        <v>5.814793</v>
      </c>
      <c r="V1214" s="16">
        <f t="shared" si="4"/>
        <v>-0.01547978233</v>
      </c>
      <c r="Z1214" s="89">
        <v>44039.0</v>
      </c>
      <c r="AA1214" s="57">
        <v>6.119823</v>
      </c>
      <c r="AB1214" s="16">
        <f t="shared" si="5"/>
        <v>-0.00355019932</v>
      </c>
      <c r="AF1214" s="89">
        <v>44039.0</v>
      </c>
      <c r="AG1214" s="57">
        <v>19.60901</v>
      </c>
      <c r="AH1214" s="16">
        <f t="shared" si="6"/>
        <v>0.004533178419</v>
      </c>
      <c r="AL1214" s="89">
        <v>44039.0</v>
      </c>
      <c r="AM1214" s="57">
        <v>30.35552</v>
      </c>
      <c r="AN1214" s="16">
        <f t="shared" si="7"/>
        <v>-0.001183555002</v>
      </c>
      <c r="AR1214" s="89">
        <v>44039.0</v>
      </c>
      <c r="AS1214" s="57">
        <v>8.028655</v>
      </c>
      <c r="AT1214" s="16">
        <f t="shared" si="8"/>
        <v>-0.004608332068</v>
      </c>
      <c r="AX1214" s="89">
        <v>44039.0</v>
      </c>
      <c r="AY1214" s="57">
        <v>0.497494</v>
      </c>
      <c r="AZ1214" s="16">
        <f t="shared" si="9"/>
        <v>0.009447323461</v>
      </c>
      <c r="BD1214" s="89">
        <v>44039.0</v>
      </c>
      <c r="BE1214" s="57">
        <v>2.249184</v>
      </c>
      <c r="BF1214" s="16">
        <f t="shared" si="10"/>
        <v>0.04182523595</v>
      </c>
    </row>
    <row r="1215" ht="15.75" customHeight="1">
      <c r="B1215" s="89">
        <v>44040.0</v>
      </c>
      <c r="C1215" s="57">
        <v>8.503188</v>
      </c>
      <c r="D1215" s="16">
        <f t="shared" si="1"/>
        <v>-0.03098102711</v>
      </c>
      <c r="H1215" s="89">
        <v>44040.0</v>
      </c>
      <c r="I1215" s="57">
        <v>12.40298</v>
      </c>
      <c r="J1215" s="16">
        <f t="shared" si="2"/>
        <v>-0.05000011489</v>
      </c>
      <c r="N1215" s="89">
        <v>44040.0</v>
      </c>
      <c r="O1215" s="57">
        <v>43.68697</v>
      </c>
      <c r="P1215" s="16">
        <f t="shared" si="3"/>
        <v>-0.05311998987</v>
      </c>
      <c r="T1215" s="89">
        <v>44040.0</v>
      </c>
      <c r="U1215" s="57">
        <v>5.522224</v>
      </c>
      <c r="V1215" s="16">
        <f t="shared" si="4"/>
        <v>-0.05031460277</v>
      </c>
      <c r="Z1215" s="89">
        <v>44040.0</v>
      </c>
      <c r="AA1215" s="57">
        <v>6.221578</v>
      </c>
      <c r="AB1215" s="16">
        <f t="shared" si="5"/>
        <v>0.01662711487</v>
      </c>
      <c r="AF1215" s="89">
        <v>44040.0</v>
      </c>
      <c r="AG1215" s="57">
        <v>19.52052</v>
      </c>
      <c r="AH1215" s="16">
        <f t="shared" si="6"/>
        <v>-0.004512721448</v>
      </c>
      <c r="AL1215" s="89">
        <v>44040.0</v>
      </c>
      <c r="AM1215" s="57">
        <v>30.15771</v>
      </c>
      <c r="AN1215" s="16">
        <f t="shared" si="7"/>
        <v>-0.006516442479</v>
      </c>
      <c r="AR1215" s="89">
        <v>44040.0</v>
      </c>
      <c r="AS1215" s="57">
        <v>7.66625</v>
      </c>
      <c r="AT1215" s="16">
        <f t="shared" si="8"/>
        <v>-0.04513894295</v>
      </c>
      <c r="AX1215" s="89">
        <v>44040.0</v>
      </c>
      <c r="AY1215" s="57">
        <v>0.483527</v>
      </c>
      <c r="AZ1215" s="16">
        <f t="shared" si="9"/>
        <v>-0.02807471045</v>
      </c>
      <c r="BD1215" s="89">
        <v>44040.0</v>
      </c>
      <c r="BE1215" s="57">
        <v>2.109637</v>
      </c>
      <c r="BF1215" s="16">
        <f t="shared" si="10"/>
        <v>-0.06204338996</v>
      </c>
    </row>
    <row r="1216" ht="15.75" customHeight="1">
      <c r="B1216" s="89">
        <v>44041.0</v>
      </c>
      <c r="C1216" s="57">
        <v>8.30181</v>
      </c>
      <c r="D1216" s="16">
        <f t="shared" si="1"/>
        <v>-0.02368264703</v>
      </c>
      <c r="H1216" s="89">
        <v>44041.0</v>
      </c>
      <c r="I1216" s="57">
        <v>12.24795</v>
      </c>
      <c r="J1216" s="16">
        <f t="shared" si="2"/>
        <v>-0.01249941546</v>
      </c>
      <c r="N1216" s="89">
        <v>44041.0</v>
      </c>
      <c r="O1216" s="57">
        <v>44.21216</v>
      </c>
      <c r="P1216" s="16">
        <f t="shared" si="3"/>
        <v>0.01202166229</v>
      </c>
      <c r="T1216" s="89">
        <v>44041.0</v>
      </c>
      <c r="U1216" s="57">
        <v>5.330226</v>
      </c>
      <c r="V1216" s="16">
        <f t="shared" si="4"/>
        <v>-0.0347682383</v>
      </c>
      <c r="Z1216" s="89">
        <v>44041.0</v>
      </c>
      <c r="AA1216" s="57">
        <v>6.112554</v>
      </c>
      <c r="AB1216" s="16">
        <f t="shared" si="5"/>
        <v>-0.0175235286</v>
      </c>
      <c r="AF1216" s="89">
        <v>44041.0</v>
      </c>
      <c r="AG1216" s="57">
        <v>19.62671</v>
      </c>
      <c r="AH1216" s="16">
        <f t="shared" si="6"/>
        <v>0.00543991656</v>
      </c>
      <c r="AL1216" s="89">
        <v>44041.0</v>
      </c>
      <c r="AM1216" s="57">
        <v>30.75116</v>
      </c>
      <c r="AN1216" s="16">
        <f t="shared" si="7"/>
        <v>0.01967821827</v>
      </c>
      <c r="AR1216" s="89">
        <v>44041.0</v>
      </c>
      <c r="AS1216" s="57">
        <v>8.140164</v>
      </c>
      <c r="AT1216" s="16">
        <f t="shared" si="8"/>
        <v>0.06181822925</v>
      </c>
      <c r="AX1216" s="89">
        <v>44041.0</v>
      </c>
      <c r="AY1216" s="57">
        <v>0.498159</v>
      </c>
      <c r="AZ1216" s="16">
        <f t="shared" si="9"/>
        <v>0.03026097819</v>
      </c>
      <c r="BD1216" s="89">
        <v>44041.0</v>
      </c>
      <c r="BE1216" s="57">
        <v>2.257393</v>
      </c>
      <c r="BF1216" s="16">
        <f t="shared" si="10"/>
        <v>0.07003858958</v>
      </c>
    </row>
    <row r="1217" ht="15.75" customHeight="1">
      <c r="B1217" s="89">
        <v>44042.0</v>
      </c>
      <c r="C1217" s="57">
        <v>8.311878</v>
      </c>
      <c r="D1217" s="16">
        <f t="shared" si="1"/>
        <v>0.001212747582</v>
      </c>
      <c r="H1217" s="89">
        <v>44042.0</v>
      </c>
      <c r="I1217" s="57">
        <v>12.12555</v>
      </c>
      <c r="J1217" s="16">
        <f t="shared" si="2"/>
        <v>-0.009993509118</v>
      </c>
      <c r="N1217" s="89">
        <v>44042.0</v>
      </c>
      <c r="O1217" s="57">
        <v>43.39522</v>
      </c>
      <c r="P1217" s="16">
        <f t="shared" si="3"/>
        <v>-0.01847772197</v>
      </c>
      <c r="T1217" s="89">
        <v>44042.0</v>
      </c>
      <c r="U1217" s="57">
        <v>5.27537</v>
      </c>
      <c r="V1217" s="16">
        <f t="shared" si="4"/>
        <v>-0.01029149608</v>
      </c>
      <c r="Z1217" s="89">
        <v>44042.0</v>
      </c>
      <c r="AA1217" s="57">
        <v>6.025336</v>
      </c>
      <c r="AB1217" s="16">
        <f t="shared" si="5"/>
        <v>-0.0142686674</v>
      </c>
      <c r="AF1217" s="89">
        <v>44042.0</v>
      </c>
      <c r="AG1217" s="57">
        <v>20.42311</v>
      </c>
      <c r="AH1217" s="16">
        <f t="shared" si="6"/>
        <v>0.04057735606</v>
      </c>
      <c r="AL1217" s="89">
        <v>44042.0</v>
      </c>
      <c r="AM1217" s="57">
        <v>30.22964</v>
      </c>
      <c r="AN1217" s="16">
        <f t="shared" si="7"/>
        <v>-0.01695936023</v>
      </c>
      <c r="AR1217" s="89">
        <v>44042.0</v>
      </c>
      <c r="AS1217" s="57">
        <v>7.889268</v>
      </c>
      <c r="AT1217" s="16">
        <f t="shared" si="8"/>
        <v>-0.03082198344</v>
      </c>
      <c r="AX1217" s="89">
        <v>44042.0</v>
      </c>
      <c r="AY1217" s="57">
        <v>0.492173</v>
      </c>
      <c r="AZ1217" s="16">
        <f t="shared" si="9"/>
        <v>-0.01201624381</v>
      </c>
      <c r="BD1217" s="89">
        <v>44042.0</v>
      </c>
      <c r="BE1217" s="57">
        <v>2.298436</v>
      </c>
      <c r="BF1217" s="16">
        <f t="shared" si="10"/>
        <v>0.01818159266</v>
      </c>
    </row>
    <row r="1218" ht="15.75" customHeight="1">
      <c r="B1218" s="89">
        <v>44047.0</v>
      </c>
      <c r="C1218" s="57">
        <v>7.959467</v>
      </c>
      <c r="D1218" s="16">
        <f t="shared" si="1"/>
        <v>-0.04239848082</v>
      </c>
      <c r="H1218" s="89">
        <v>44047.0</v>
      </c>
      <c r="I1218" s="57">
        <v>12.08475</v>
      </c>
      <c r="J1218" s="16">
        <f t="shared" si="2"/>
        <v>-0.003364795824</v>
      </c>
      <c r="N1218" s="89">
        <v>44047.0</v>
      </c>
      <c r="O1218" s="57">
        <v>40.67207</v>
      </c>
      <c r="P1218" s="16">
        <f t="shared" si="3"/>
        <v>-0.06275230313</v>
      </c>
      <c r="T1218" s="89">
        <v>44047.0</v>
      </c>
      <c r="U1218" s="57">
        <v>5.220513</v>
      </c>
      <c r="V1218" s="16">
        <f t="shared" si="4"/>
        <v>-0.01039870189</v>
      </c>
      <c r="Z1218" s="89">
        <v>44047.0</v>
      </c>
      <c r="AA1218" s="57">
        <v>6.032605</v>
      </c>
      <c r="AB1218" s="16">
        <f t="shared" si="5"/>
        <v>0.001206405751</v>
      </c>
      <c r="AF1218" s="89">
        <v>44047.0</v>
      </c>
      <c r="AG1218" s="57">
        <v>20.58238</v>
      </c>
      <c r="AH1218" s="16">
        <f t="shared" si="6"/>
        <v>0.007798518443</v>
      </c>
      <c r="AL1218" s="89">
        <v>44047.0</v>
      </c>
      <c r="AM1218" s="57">
        <v>28.77301</v>
      </c>
      <c r="AN1218" s="16">
        <f t="shared" si="7"/>
        <v>-0.04818548947</v>
      </c>
      <c r="AR1218" s="89">
        <v>44047.0</v>
      </c>
      <c r="AS1218" s="57">
        <v>7.647665</v>
      </c>
      <c r="AT1218" s="16">
        <f t="shared" si="8"/>
        <v>-0.0306242607</v>
      </c>
      <c r="AX1218" s="89">
        <v>44047.0</v>
      </c>
      <c r="AY1218" s="57">
        <v>0.464904</v>
      </c>
      <c r="AZ1218" s="16">
        <f t="shared" si="9"/>
        <v>-0.0554053148</v>
      </c>
      <c r="BD1218" s="89">
        <v>44047.0</v>
      </c>
      <c r="BE1218" s="57">
        <v>2.429775</v>
      </c>
      <c r="BF1218" s="16">
        <f t="shared" si="10"/>
        <v>0.05714277013</v>
      </c>
    </row>
    <row r="1219" ht="15.75" customHeight="1">
      <c r="B1219" s="89">
        <v>44048.0</v>
      </c>
      <c r="C1219" s="57">
        <v>8.019879</v>
      </c>
      <c r="D1219" s="16">
        <f t="shared" si="1"/>
        <v>0.007589955458</v>
      </c>
      <c r="H1219" s="89">
        <v>44048.0</v>
      </c>
      <c r="I1219" s="57">
        <v>12.27243</v>
      </c>
      <c r="J1219" s="16">
        <f t="shared" si="2"/>
        <v>0.01553031714</v>
      </c>
      <c r="N1219" s="89">
        <v>44048.0</v>
      </c>
      <c r="O1219" s="57">
        <v>39.69952</v>
      </c>
      <c r="P1219" s="16">
        <f t="shared" si="3"/>
        <v>-0.02391198678</v>
      </c>
      <c r="T1219" s="89">
        <v>44048.0</v>
      </c>
      <c r="U1219" s="57">
        <v>5.705079</v>
      </c>
      <c r="V1219" s="16">
        <f t="shared" si="4"/>
        <v>0.0928196137</v>
      </c>
      <c r="Z1219" s="89">
        <v>44048.0</v>
      </c>
      <c r="AA1219" s="57">
        <v>6.236114</v>
      </c>
      <c r="AB1219" s="16">
        <f t="shared" si="5"/>
        <v>0.03373484589</v>
      </c>
      <c r="AF1219" s="89">
        <v>44048.0</v>
      </c>
      <c r="AG1219" s="57">
        <v>19.75059</v>
      </c>
      <c r="AH1219" s="16">
        <f t="shared" si="6"/>
        <v>-0.04041272195</v>
      </c>
      <c r="AL1219" s="89">
        <v>44048.0</v>
      </c>
      <c r="AM1219" s="57">
        <v>28.79099</v>
      </c>
      <c r="AN1219" s="16">
        <f t="shared" si="7"/>
        <v>0.0006248911741</v>
      </c>
      <c r="AR1219" s="89">
        <v>44048.0</v>
      </c>
      <c r="AS1219" s="57">
        <v>7.954316</v>
      </c>
      <c r="AT1219" s="16">
        <f t="shared" si="8"/>
        <v>0.0400973369</v>
      </c>
      <c r="AX1219" s="89">
        <v>44048.0</v>
      </c>
      <c r="AY1219" s="57">
        <v>0.472885</v>
      </c>
      <c r="AZ1219" s="16">
        <f t="shared" si="9"/>
        <v>0.01716698501</v>
      </c>
      <c r="BD1219" s="89">
        <v>44048.0</v>
      </c>
      <c r="BE1219" s="57">
        <v>2.388732</v>
      </c>
      <c r="BF1219" s="16">
        <f t="shared" si="10"/>
        <v>-0.0168916875</v>
      </c>
    </row>
    <row r="1220" ht="15.75" customHeight="1">
      <c r="B1220" s="89">
        <v>44049.0</v>
      </c>
      <c r="C1220" s="57">
        <v>7.71278</v>
      </c>
      <c r="D1220" s="16">
        <f t="shared" si="1"/>
        <v>-0.03829222361</v>
      </c>
      <c r="H1220" s="89">
        <v>44049.0</v>
      </c>
      <c r="I1220" s="57">
        <v>11.93787</v>
      </c>
      <c r="J1220" s="16">
        <f t="shared" si="2"/>
        <v>-0.02726110477</v>
      </c>
      <c r="N1220" s="89">
        <v>44049.0</v>
      </c>
      <c r="O1220" s="57">
        <v>37.67662</v>
      </c>
      <c r="P1220" s="16">
        <f t="shared" si="3"/>
        <v>-0.05095527603</v>
      </c>
      <c r="T1220" s="89">
        <v>44049.0</v>
      </c>
      <c r="U1220" s="57">
        <v>5.27537</v>
      </c>
      <c r="V1220" s="16">
        <f t="shared" si="4"/>
        <v>-0.07532042939</v>
      </c>
      <c r="Z1220" s="89">
        <v>44049.0</v>
      </c>
      <c r="AA1220" s="57">
        <v>6.098019</v>
      </c>
      <c r="AB1220" s="16">
        <f t="shared" si="5"/>
        <v>-0.02214439954</v>
      </c>
      <c r="AF1220" s="89">
        <v>44049.0</v>
      </c>
      <c r="AG1220" s="57">
        <v>17.98083</v>
      </c>
      <c r="AH1220" s="16">
        <f t="shared" si="6"/>
        <v>-0.08960542445</v>
      </c>
      <c r="AL1220" s="89">
        <v>44049.0</v>
      </c>
      <c r="AM1220" s="57">
        <v>27.69402</v>
      </c>
      <c r="AN1220" s="16">
        <f t="shared" si="7"/>
        <v>-0.03810115595</v>
      </c>
      <c r="AR1220" s="89">
        <v>44049.0</v>
      </c>
      <c r="AS1220" s="57">
        <v>7.601203</v>
      </c>
      <c r="AT1220" s="16">
        <f t="shared" si="8"/>
        <v>-0.04439262911</v>
      </c>
      <c r="AX1220" s="89">
        <v>44049.0</v>
      </c>
      <c r="AY1220" s="57">
        <v>0.455593</v>
      </c>
      <c r="AZ1220" s="16">
        <f t="shared" si="9"/>
        <v>-0.03656703004</v>
      </c>
      <c r="BD1220" s="89">
        <v>44049.0</v>
      </c>
      <c r="BE1220" s="57">
        <v>2.142471</v>
      </c>
      <c r="BF1220" s="16">
        <f t="shared" si="10"/>
        <v>-0.1030927706</v>
      </c>
    </row>
    <row r="1221" ht="15.75" customHeight="1">
      <c r="B1221" s="89">
        <v>44050.0</v>
      </c>
      <c r="C1221" s="57">
        <v>7.858778</v>
      </c>
      <c r="D1221" s="16">
        <f t="shared" si="1"/>
        <v>0.0189293614</v>
      </c>
      <c r="H1221" s="89">
        <v>44050.0</v>
      </c>
      <c r="I1221" s="57">
        <v>12.10923</v>
      </c>
      <c r="J1221" s="16">
        <f t="shared" si="2"/>
        <v>0.01435431949</v>
      </c>
      <c r="N1221" s="89">
        <v>44050.0</v>
      </c>
      <c r="O1221" s="57">
        <v>38.90203</v>
      </c>
      <c r="P1221" s="16">
        <f t="shared" si="3"/>
        <v>0.03252441435</v>
      </c>
      <c r="T1221" s="89">
        <v>44050.0</v>
      </c>
      <c r="U1221" s="57">
        <v>5.494796</v>
      </c>
      <c r="V1221" s="16">
        <f t="shared" si="4"/>
        <v>0.04159442845</v>
      </c>
      <c r="Z1221" s="89">
        <v>44050.0</v>
      </c>
      <c r="AA1221" s="57">
        <v>6.192504</v>
      </c>
      <c r="AB1221" s="16">
        <f t="shared" si="5"/>
        <v>0.01549437612</v>
      </c>
      <c r="AF1221" s="89">
        <v>44050.0</v>
      </c>
      <c r="AG1221" s="57">
        <v>19.14887</v>
      </c>
      <c r="AH1221" s="16">
        <f t="shared" si="6"/>
        <v>0.06496029382</v>
      </c>
      <c r="AL1221" s="89">
        <v>44050.0</v>
      </c>
      <c r="AM1221" s="57">
        <v>27.44226</v>
      </c>
      <c r="AN1221" s="16">
        <f t="shared" si="7"/>
        <v>-0.009090771221</v>
      </c>
      <c r="AR1221" s="89">
        <v>44050.0</v>
      </c>
      <c r="AS1221" s="57">
        <v>7.619788</v>
      </c>
      <c r="AT1221" s="16">
        <f t="shared" si="8"/>
        <v>0.002445007718</v>
      </c>
      <c r="AX1221" s="89">
        <v>44050.0</v>
      </c>
      <c r="AY1221" s="57">
        <v>0.477541</v>
      </c>
      <c r="AZ1221" s="16">
        <f t="shared" si="9"/>
        <v>0.04817457687</v>
      </c>
      <c r="BD1221" s="89">
        <v>44050.0</v>
      </c>
      <c r="BE1221" s="57">
        <v>2.355897</v>
      </c>
      <c r="BF1221" s="16">
        <f t="shared" si="10"/>
        <v>0.09961675094</v>
      </c>
    </row>
    <row r="1222" ht="15.75" customHeight="1">
      <c r="B1222" s="89">
        <v>44053.0</v>
      </c>
      <c r="C1222" s="57">
        <v>7.672503</v>
      </c>
      <c r="D1222" s="16">
        <f t="shared" si="1"/>
        <v>-0.02370279451</v>
      </c>
      <c r="H1222" s="89">
        <v>44053.0</v>
      </c>
      <c r="I1222" s="57">
        <v>12.15819</v>
      </c>
      <c r="J1222" s="16">
        <f t="shared" si="2"/>
        <v>0.004043196801</v>
      </c>
      <c r="N1222" s="89">
        <v>44053.0</v>
      </c>
      <c r="O1222" s="57">
        <v>39.73842</v>
      </c>
      <c r="P1222" s="16">
        <f t="shared" si="3"/>
        <v>0.0214999063</v>
      </c>
      <c r="T1222" s="89">
        <v>44053.0</v>
      </c>
      <c r="U1222" s="57">
        <v>5.439939</v>
      </c>
      <c r="V1222" s="16">
        <f t="shared" si="4"/>
        <v>-0.009983446155</v>
      </c>
      <c r="Z1222" s="89">
        <v>44053.0</v>
      </c>
      <c r="AA1222" s="57">
        <v>6.417818</v>
      </c>
      <c r="AB1222" s="16">
        <f t="shared" si="5"/>
        <v>0.03638495833</v>
      </c>
      <c r="AF1222" s="89">
        <v>44053.0</v>
      </c>
      <c r="AG1222" s="57">
        <v>19.32585</v>
      </c>
      <c r="AH1222" s="16">
        <f t="shared" si="6"/>
        <v>0.009242320826</v>
      </c>
      <c r="AL1222" s="89">
        <v>44053.0</v>
      </c>
      <c r="AM1222" s="57">
        <v>26.9747</v>
      </c>
      <c r="AN1222" s="16">
        <f t="shared" si="7"/>
        <v>-0.01703795533</v>
      </c>
      <c r="AR1222" s="89">
        <v>44053.0</v>
      </c>
      <c r="AS1222" s="57">
        <v>7.70342</v>
      </c>
      <c r="AT1222" s="16">
        <f t="shared" si="8"/>
        <v>0.01097563344</v>
      </c>
      <c r="AX1222" s="89">
        <v>44053.0</v>
      </c>
      <c r="AY1222" s="57">
        <v>0.479536</v>
      </c>
      <c r="AZ1222" s="16">
        <f t="shared" si="9"/>
        <v>0.004177651762</v>
      </c>
      <c r="BD1222" s="89">
        <v>44053.0</v>
      </c>
      <c r="BE1222" s="57">
        <v>2.40515</v>
      </c>
      <c r="BF1222" s="16">
        <f t="shared" si="10"/>
        <v>0.02090626203</v>
      </c>
    </row>
    <row r="1223" ht="15.75" customHeight="1">
      <c r="B1223" s="89">
        <v>44054.0</v>
      </c>
      <c r="C1223" s="57">
        <v>7.818503</v>
      </c>
      <c r="D1223" s="16">
        <f t="shared" si="1"/>
        <v>0.01902899223</v>
      </c>
      <c r="H1223" s="89">
        <v>44054.0</v>
      </c>
      <c r="I1223" s="57">
        <v>12.36218</v>
      </c>
      <c r="J1223" s="16">
        <f t="shared" si="2"/>
        <v>0.0167779908</v>
      </c>
      <c r="N1223" s="89">
        <v>44054.0</v>
      </c>
      <c r="O1223" s="57">
        <v>42.03365</v>
      </c>
      <c r="P1223" s="16">
        <f t="shared" si="3"/>
        <v>0.05775846146</v>
      </c>
      <c r="T1223" s="89">
        <v>44054.0</v>
      </c>
      <c r="U1223" s="57">
        <v>5.778222</v>
      </c>
      <c r="V1223" s="16">
        <f t="shared" si="4"/>
        <v>0.0621850723</v>
      </c>
      <c r="Z1223" s="89">
        <v>44054.0</v>
      </c>
      <c r="AA1223" s="57">
        <v>6.483232</v>
      </c>
      <c r="AB1223" s="16">
        <f t="shared" si="5"/>
        <v>0.01019256077</v>
      </c>
      <c r="AF1223" s="89">
        <v>44054.0</v>
      </c>
      <c r="AG1223" s="57">
        <v>19.6798</v>
      </c>
      <c r="AH1223" s="16">
        <f t="shared" si="6"/>
        <v>0.01831484773</v>
      </c>
      <c r="AL1223" s="89">
        <v>44054.0</v>
      </c>
      <c r="AM1223" s="57">
        <v>27.22646</v>
      </c>
      <c r="AN1223" s="16">
        <f t="shared" si="7"/>
        <v>0.009333189989</v>
      </c>
      <c r="AR1223" s="89">
        <v>44054.0</v>
      </c>
      <c r="AS1223" s="57">
        <v>7.712712</v>
      </c>
      <c r="AT1223" s="16">
        <f t="shared" si="8"/>
        <v>0.001206217498</v>
      </c>
      <c r="AX1223" s="89">
        <v>44054.0</v>
      </c>
      <c r="AY1223" s="57">
        <v>0.486853</v>
      </c>
      <c r="AZ1223" s="16">
        <f t="shared" si="9"/>
        <v>0.01525849988</v>
      </c>
      <c r="BD1223" s="89">
        <v>44054.0</v>
      </c>
      <c r="BE1223" s="57">
        <v>2.536489</v>
      </c>
      <c r="BF1223" s="16">
        <f t="shared" si="10"/>
        <v>0.05460740494</v>
      </c>
    </row>
    <row r="1224" ht="15.75" customHeight="1">
      <c r="B1224" s="89">
        <v>44055.0</v>
      </c>
      <c r="C1224" s="57">
        <v>7.828571</v>
      </c>
      <c r="D1224" s="16">
        <f t="shared" si="1"/>
        <v>0.001287714541</v>
      </c>
      <c r="H1224" s="89">
        <v>44055.0</v>
      </c>
      <c r="I1224" s="57">
        <v>12.56618</v>
      </c>
      <c r="J1224" s="16">
        <f t="shared" si="2"/>
        <v>0.01650194383</v>
      </c>
      <c r="N1224" s="89">
        <v>44055.0</v>
      </c>
      <c r="O1224" s="57">
        <v>44.13436</v>
      </c>
      <c r="P1224" s="16">
        <f t="shared" si="3"/>
        <v>0.04997686377</v>
      </c>
      <c r="T1224" s="89">
        <v>44055.0</v>
      </c>
      <c r="U1224" s="57">
        <v>5.695937</v>
      </c>
      <c r="V1224" s="16">
        <f t="shared" si="4"/>
        <v>-0.01424053974</v>
      </c>
      <c r="Z1224" s="89">
        <v>44055.0</v>
      </c>
      <c r="AA1224" s="57">
        <v>6.388746</v>
      </c>
      <c r="AB1224" s="16">
        <f t="shared" si="5"/>
        <v>-0.01457390388</v>
      </c>
      <c r="AF1224" s="89">
        <v>44055.0</v>
      </c>
      <c r="AG1224" s="57">
        <v>20.35231</v>
      </c>
      <c r="AH1224" s="16">
        <f t="shared" si="6"/>
        <v>0.03417260338</v>
      </c>
      <c r="AL1224" s="89">
        <v>44055.0</v>
      </c>
      <c r="AM1224" s="57">
        <v>26.92075</v>
      </c>
      <c r="AN1224" s="16">
        <f t="shared" si="7"/>
        <v>-0.0112284153</v>
      </c>
      <c r="AR1224" s="89">
        <v>44055.0</v>
      </c>
      <c r="AS1224" s="57">
        <v>7.833515</v>
      </c>
      <c r="AT1224" s="16">
        <f t="shared" si="8"/>
        <v>0.01566284337</v>
      </c>
      <c r="AX1224" s="89">
        <v>44055.0</v>
      </c>
      <c r="AY1224" s="57">
        <v>0.484857</v>
      </c>
      <c r="AZ1224" s="16">
        <f t="shared" si="9"/>
        <v>-0.004099800145</v>
      </c>
      <c r="BD1224" s="89">
        <v>44055.0</v>
      </c>
      <c r="BE1224" s="57">
        <v>2.290228</v>
      </c>
      <c r="BF1224" s="16">
        <f t="shared" si="10"/>
        <v>-0.09708735185</v>
      </c>
    </row>
    <row r="1225" ht="15.75" customHeight="1">
      <c r="B1225" s="89">
        <v>44056.0</v>
      </c>
      <c r="C1225" s="57">
        <v>7.899052</v>
      </c>
      <c r="D1225" s="16">
        <f t="shared" si="1"/>
        <v>0.009003047938</v>
      </c>
      <c r="H1225" s="89">
        <v>44056.0</v>
      </c>
      <c r="I1225" s="57">
        <v>12.63962</v>
      </c>
      <c r="J1225" s="16">
        <f t="shared" si="2"/>
        <v>0.00584425816</v>
      </c>
      <c r="N1225" s="89">
        <v>44056.0</v>
      </c>
      <c r="O1225" s="57">
        <v>44.44558</v>
      </c>
      <c r="P1225" s="16">
        <f t="shared" si="3"/>
        <v>0.007051648647</v>
      </c>
      <c r="T1225" s="89">
        <v>44056.0</v>
      </c>
      <c r="U1225" s="57">
        <v>5.476511</v>
      </c>
      <c r="V1225" s="16">
        <f t="shared" si="4"/>
        <v>-0.03852324912</v>
      </c>
      <c r="Z1225" s="89">
        <v>44056.0</v>
      </c>
      <c r="AA1225" s="57">
        <v>6.20704</v>
      </c>
      <c r="AB1225" s="16">
        <f t="shared" si="5"/>
        <v>-0.02844157523</v>
      </c>
      <c r="AF1225" s="89">
        <v>44056.0</v>
      </c>
      <c r="AG1225" s="57">
        <v>19.80369</v>
      </c>
      <c r="AH1225" s="16">
        <f t="shared" si="6"/>
        <v>-0.02695615387</v>
      </c>
      <c r="AL1225" s="89">
        <v>44056.0</v>
      </c>
      <c r="AM1225" s="57">
        <v>26.29134</v>
      </c>
      <c r="AN1225" s="16">
        <f t="shared" si="7"/>
        <v>-0.02338010642</v>
      </c>
      <c r="AR1225" s="89">
        <v>44056.0</v>
      </c>
      <c r="AS1225" s="57">
        <v>8.01007</v>
      </c>
      <c r="AT1225" s="16">
        <f t="shared" si="8"/>
        <v>0.02253841347</v>
      </c>
      <c r="AX1225" s="89">
        <v>44056.0</v>
      </c>
      <c r="AY1225" s="57">
        <v>0.484857</v>
      </c>
      <c r="AZ1225" s="16">
        <f t="shared" si="9"/>
        <v>0</v>
      </c>
      <c r="BD1225" s="89">
        <v>44056.0</v>
      </c>
      <c r="BE1225" s="57">
        <v>2.191724</v>
      </c>
      <c r="BF1225" s="16">
        <f t="shared" si="10"/>
        <v>-0.04301056489</v>
      </c>
    </row>
    <row r="1226" ht="15.75" customHeight="1">
      <c r="B1226" s="89">
        <v>44057.0</v>
      </c>
      <c r="C1226" s="57">
        <v>7.888984</v>
      </c>
      <c r="D1226" s="16">
        <f t="shared" si="1"/>
        <v>-0.00127458333</v>
      </c>
      <c r="H1226" s="89">
        <v>44057.0</v>
      </c>
      <c r="I1226" s="57">
        <v>12.08475</v>
      </c>
      <c r="J1226" s="16">
        <f t="shared" si="2"/>
        <v>-0.04389926279</v>
      </c>
      <c r="N1226" s="89">
        <v>44057.0</v>
      </c>
      <c r="O1226" s="57">
        <v>43.97875</v>
      </c>
      <c r="P1226" s="16">
        <f t="shared" si="3"/>
        <v>-0.01050340664</v>
      </c>
      <c r="T1226" s="89">
        <v>44057.0</v>
      </c>
      <c r="U1226" s="57">
        <v>5.476511</v>
      </c>
      <c r="V1226" s="16">
        <f t="shared" si="4"/>
        <v>0</v>
      </c>
      <c r="Z1226" s="89">
        <v>44057.0</v>
      </c>
      <c r="AA1226" s="57">
        <v>6.185236</v>
      </c>
      <c r="AB1226" s="16">
        <f t="shared" si="5"/>
        <v>-0.003512785482</v>
      </c>
      <c r="AF1226" s="89">
        <v>44057.0</v>
      </c>
      <c r="AG1226" s="57">
        <v>19.21966</v>
      </c>
      <c r="AH1226" s="16">
        <f t="shared" si="6"/>
        <v>-0.0294909686</v>
      </c>
      <c r="AL1226" s="89">
        <v>44057.0</v>
      </c>
      <c r="AM1226" s="57">
        <v>25.17638</v>
      </c>
      <c r="AN1226" s="16">
        <f t="shared" si="7"/>
        <v>-0.04240788031</v>
      </c>
      <c r="AR1226" s="89">
        <v>44057.0</v>
      </c>
      <c r="AS1226" s="57">
        <v>7.749882</v>
      </c>
      <c r="AT1226" s="16">
        <f t="shared" si="8"/>
        <v>-0.03248261251</v>
      </c>
      <c r="AX1226" s="89">
        <v>44057.0</v>
      </c>
      <c r="AY1226" s="57">
        <v>0.490178</v>
      </c>
      <c r="AZ1226" s="16">
        <f t="shared" si="9"/>
        <v>0.01097436976</v>
      </c>
      <c r="BD1226" s="89">
        <v>44057.0</v>
      </c>
      <c r="BE1226" s="57">
        <v>2.249184</v>
      </c>
      <c r="BF1226" s="16">
        <f t="shared" si="10"/>
        <v>0.02621680467</v>
      </c>
    </row>
    <row r="1227" ht="15.75" customHeight="1">
      <c r="B1227" s="89">
        <v>44060.0</v>
      </c>
      <c r="C1227" s="57">
        <v>8.135672</v>
      </c>
      <c r="D1227" s="16">
        <f t="shared" si="1"/>
        <v>0.03126993286</v>
      </c>
      <c r="H1227" s="89">
        <v>44060.0</v>
      </c>
      <c r="I1227" s="57">
        <v>12.07659</v>
      </c>
      <c r="J1227" s="16">
        <f t="shared" si="2"/>
        <v>-0.0006752311798</v>
      </c>
      <c r="N1227" s="89">
        <v>44060.0</v>
      </c>
      <c r="O1227" s="57">
        <v>43.10345</v>
      </c>
      <c r="P1227" s="16">
        <f t="shared" si="3"/>
        <v>-0.01990279396</v>
      </c>
      <c r="T1227" s="89">
        <v>44060.0</v>
      </c>
      <c r="U1227" s="57">
        <v>5.430797</v>
      </c>
      <c r="V1227" s="16">
        <f t="shared" si="4"/>
        <v>-0.008347285343</v>
      </c>
      <c r="Z1227" s="89">
        <v>44060.0</v>
      </c>
      <c r="AA1227" s="57">
        <v>6.20704</v>
      </c>
      <c r="AB1227" s="16">
        <f t="shared" si="5"/>
        <v>0.003525168644</v>
      </c>
      <c r="AF1227" s="89">
        <v>44060.0</v>
      </c>
      <c r="AG1227" s="57">
        <v>19.02499</v>
      </c>
      <c r="AH1227" s="16">
        <f t="shared" si="6"/>
        <v>-0.01012869114</v>
      </c>
      <c r="AL1227" s="89">
        <v>44060.0</v>
      </c>
      <c r="AM1227" s="57">
        <v>24.52899</v>
      </c>
      <c r="AN1227" s="16">
        <f t="shared" si="7"/>
        <v>-0.02571418131</v>
      </c>
      <c r="AR1227" s="89">
        <v>44060.0</v>
      </c>
      <c r="AS1227" s="57">
        <v>7.610495</v>
      </c>
      <c r="AT1227" s="16">
        <f t="shared" si="8"/>
        <v>-0.0179856932</v>
      </c>
      <c r="AX1227" s="89">
        <v>44060.0</v>
      </c>
      <c r="AY1227" s="57">
        <v>0.464904</v>
      </c>
      <c r="AZ1227" s="16">
        <f t="shared" si="9"/>
        <v>-0.05156086156</v>
      </c>
      <c r="BD1227" s="89">
        <v>44060.0</v>
      </c>
      <c r="BE1227" s="57">
        <v>2.158888</v>
      </c>
      <c r="BF1227" s="16">
        <f t="shared" si="10"/>
        <v>-0.04014611521</v>
      </c>
    </row>
    <row r="1228" ht="15.75" customHeight="1">
      <c r="B1228" s="89">
        <v>44061.0</v>
      </c>
      <c r="C1228" s="57">
        <v>8.050086</v>
      </c>
      <c r="D1228" s="16">
        <f t="shared" si="1"/>
        <v>-0.01051984397</v>
      </c>
      <c r="H1228" s="89">
        <v>44061.0</v>
      </c>
      <c r="I1228" s="57">
        <v>12.15003</v>
      </c>
      <c r="J1228" s="16">
        <f t="shared" si="2"/>
        <v>0.006081186825</v>
      </c>
      <c r="N1228" s="89">
        <v>44061.0</v>
      </c>
      <c r="O1228" s="57">
        <v>43.86204</v>
      </c>
      <c r="P1228" s="16">
        <f t="shared" si="3"/>
        <v>0.0175992873</v>
      </c>
      <c r="T1228" s="89">
        <v>44061.0</v>
      </c>
      <c r="U1228" s="57">
        <v>5.430797</v>
      </c>
      <c r="V1228" s="16">
        <f t="shared" si="4"/>
        <v>0</v>
      </c>
      <c r="Z1228" s="89">
        <v>44061.0</v>
      </c>
      <c r="AA1228" s="57">
        <v>6.265187</v>
      </c>
      <c r="AB1228" s="16">
        <f t="shared" si="5"/>
        <v>0.009367911275</v>
      </c>
      <c r="AF1228" s="89">
        <v>44061.0</v>
      </c>
      <c r="AG1228" s="57">
        <v>19.46743</v>
      </c>
      <c r="AH1228" s="16">
        <f t="shared" si="6"/>
        <v>0.02325572839</v>
      </c>
      <c r="AL1228" s="89">
        <v>44061.0</v>
      </c>
      <c r="AM1228" s="57">
        <v>24.65487</v>
      </c>
      <c r="AN1228" s="16">
        <f t="shared" si="7"/>
        <v>0.0051318868</v>
      </c>
      <c r="AR1228" s="89">
        <v>44061.0</v>
      </c>
      <c r="AS1228" s="57">
        <v>7.443232</v>
      </c>
      <c r="AT1228" s="16">
        <f t="shared" si="8"/>
        <v>-0.02197793967</v>
      </c>
      <c r="AX1228" s="89">
        <v>44061.0</v>
      </c>
      <c r="AY1228" s="57">
        <v>0.456923</v>
      </c>
      <c r="AZ1228" s="16">
        <f t="shared" si="9"/>
        <v>-0.01716698501</v>
      </c>
      <c r="BD1228" s="89">
        <v>44061.0</v>
      </c>
      <c r="BE1228" s="57">
        <v>2.15068</v>
      </c>
      <c r="BF1228" s="16">
        <f t="shared" si="10"/>
        <v>-0.003801957304</v>
      </c>
    </row>
    <row r="1229" ht="15.75" customHeight="1">
      <c r="B1229" s="89">
        <v>44062.0</v>
      </c>
      <c r="C1229" s="57">
        <v>8.649187</v>
      </c>
      <c r="D1229" s="16">
        <f t="shared" si="1"/>
        <v>0.07442168941</v>
      </c>
      <c r="H1229" s="89">
        <v>44062.0</v>
      </c>
      <c r="I1229" s="57">
        <v>12.43562</v>
      </c>
      <c r="J1229" s="16">
        <f t="shared" si="2"/>
        <v>0.02350529176</v>
      </c>
      <c r="N1229" s="89">
        <v>44062.0</v>
      </c>
      <c r="O1229" s="57">
        <v>43.55082</v>
      </c>
      <c r="P1229" s="16">
        <f t="shared" si="3"/>
        <v>-0.007095429214</v>
      </c>
      <c r="T1229" s="89">
        <v>44062.0</v>
      </c>
      <c r="U1229" s="57">
        <v>5.732508</v>
      </c>
      <c r="V1229" s="16">
        <f t="shared" si="4"/>
        <v>0.05555556579</v>
      </c>
      <c r="Z1229" s="89">
        <v>44062.0</v>
      </c>
      <c r="AA1229" s="57">
        <v>6.345137</v>
      </c>
      <c r="AB1229" s="16">
        <f t="shared" si="5"/>
        <v>0.01276099181</v>
      </c>
      <c r="AF1229" s="89">
        <v>44062.0</v>
      </c>
      <c r="AG1229" s="57">
        <v>20.21073</v>
      </c>
      <c r="AH1229" s="16">
        <f t="shared" si="6"/>
        <v>0.03818172198</v>
      </c>
      <c r="AL1229" s="89">
        <v>44062.0</v>
      </c>
      <c r="AM1229" s="57">
        <v>25.21235</v>
      </c>
      <c r="AN1229" s="16">
        <f t="shared" si="7"/>
        <v>0.02261135427</v>
      </c>
      <c r="AR1229" s="89">
        <v>44062.0</v>
      </c>
      <c r="AS1229" s="57">
        <v>7.415355</v>
      </c>
      <c r="AT1229" s="16">
        <f t="shared" si="8"/>
        <v>-0.00374528162</v>
      </c>
      <c r="AX1229" s="89">
        <v>44062.0</v>
      </c>
      <c r="AY1229" s="57">
        <v>0.464904</v>
      </c>
      <c r="AZ1229" s="16">
        <f t="shared" si="9"/>
        <v>0.01746683796</v>
      </c>
      <c r="BD1229" s="89">
        <v>44062.0</v>
      </c>
      <c r="BE1229" s="57">
        <v>2.126054</v>
      </c>
      <c r="BF1229" s="16">
        <f t="shared" si="10"/>
        <v>-0.01145033199</v>
      </c>
    </row>
    <row r="1230" ht="15.75" customHeight="1">
      <c r="B1230" s="89">
        <v>44063.0</v>
      </c>
      <c r="C1230" s="57">
        <v>9.278492</v>
      </c>
      <c r="D1230" s="16">
        <f t="shared" si="1"/>
        <v>0.07275886161</v>
      </c>
      <c r="H1230" s="89">
        <v>44063.0</v>
      </c>
      <c r="I1230" s="57">
        <v>12.54986</v>
      </c>
      <c r="J1230" s="16">
        <f t="shared" si="2"/>
        <v>0.009186514223</v>
      </c>
      <c r="N1230" s="89">
        <v>44063.0</v>
      </c>
      <c r="O1230" s="57">
        <v>43.20071</v>
      </c>
      <c r="P1230" s="16">
        <f t="shared" si="3"/>
        <v>-0.008039113844</v>
      </c>
      <c r="T1230" s="89">
        <v>44063.0</v>
      </c>
      <c r="U1230" s="57">
        <v>5.723365</v>
      </c>
      <c r="V1230" s="16">
        <f t="shared" si="4"/>
        <v>-0.001594938899</v>
      </c>
      <c r="Z1230" s="89">
        <v>44063.0</v>
      </c>
      <c r="AA1230" s="57">
        <v>6.323332</v>
      </c>
      <c r="AB1230" s="16">
        <f t="shared" si="5"/>
        <v>-0.003436490024</v>
      </c>
      <c r="AF1230" s="89">
        <v>44063.0</v>
      </c>
      <c r="AG1230" s="57">
        <v>20.01606</v>
      </c>
      <c r="AH1230" s="16">
        <f t="shared" si="6"/>
        <v>-0.009632012302</v>
      </c>
      <c r="AL1230" s="89">
        <v>44063.0</v>
      </c>
      <c r="AM1230" s="57">
        <v>24.90664</v>
      </c>
      <c r="AN1230" s="16">
        <f t="shared" si="7"/>
        <v>-0.01212540679</v>
      </c>
      <c r="AR1230" s="89">
        <v>44063.0</v>
      </c>
      <c r="AS1230" s="57">
        <v>7.406062</v>
      </c>
      <c r="AT1230" s="16">
        <f t="shared" si="8"/>
        <v>-0.001253210399</v>
      </c>
      <c r="AX1230" s="89">
        <v>44063.0</v>
      </c>
      <c r="AY1230" s="57">
        <v>0.4669</v>
      </c>
      <c r="AZ1230" s="16">
        <f t="shared" si="9"/>
        <v>0.004293359489</v>
      </c>
      <c r="BD1230" s="89">
        <v>44063.0</v>
      </c>
      <c r="BE1230" s="57">
        <v>2.076801</v>
      </c>
      <c r="BF1230" s="16">
        <f t="shared" si="10"/>
        <v>-0.02316639182</v>
      </c>
    </row>
    <row r="1231" ht="15.75" customHeight="1">
      <c r="B1231" s="89">
        <v>44064.0</v>
      </c>
      <c r="C1231" s="57">
        <v>8.357188</v>
      </c>
      <c r="D1231" s="16">
        <f t="shared" si="1"/>
        <v>-0.09929458365</v>
      </c>
      <c r="H1231" s="89">
        <v>44064.0</v>
      </c>
      <c r="I1231" s="57">
        <v>12.26427</v>
      </c>
      <c r="J1231" s="16">
        <f t="shared" si="2"/>
        <v>-0.02275642916</v>
      </c>
      <c r="N1231" s="89">
        <v>44064.0</v>
      </c>
      <c r="O1231" s="57">
        <v>43.35632</v>
      </c>
      <c r="P1231" s="16">
        <f t="shared" si="3"/>
        <v>0.003602024133</v>
      </c>
      <c r="T1231" s="89">
        <v>44064.0</v>
      </c>
      <c r="U1231" s="57">
        <v>5.677651</v>
      </c>
      <c r="V1231" s="16">
        <f t="shared" si="4"/>
        <v>-0.007987259243</v>
      </c>
      <c r="Z1231" s="89">
        <v>44064.0</v>
      </c>
      <c r="AA1231" s="57">
        <v>6.134358</v>
      </c>
      <c r="AB1231" s="16">
        <f t="shared" si="5"/>
        <v>-0.02988519344</v>
      </c>
      <c r="AF1231" s="89">
        <v>44064.0</v>
      </c>
      <c r="AG1231" s="57">
        <v>19.82138</v>
      </c>
      <c r="AH1231" s="16">
        <f t="shared" si="6"/>
        <v>-0.00972618987</v>
      </c>
      <c r="AL1231" s="89">
        <v>44064.0</v>
      </c>
      <c r="AM1231" s="57">
        <v>25.01454</v>
      </c>
      <c r="AN1231" s="16">
        <f t="shared" si="7"/>
        <v>0.004332178086</v>
      </c>
      <c r="AR1231" s="89">
        <v>44064.0</v>
      </c>
      <c r="AS1231" s="57">
        <v>7.322431</v>
      </c>
      <c r="AT1231" s="16">
        <f t="shared" si="8"/>
        <v>-0.01129223601</v>
      </c>
      <c r="AX1231" s="89">
        <v>44064.0</v>
      </c>
      <c r="AY1231" s="57">
        <v>0.463574</v>
      </c>
      <c r="AZ1231" s="16">
        <f t="shared" si="9"/>
        <v>-0.007123581067</v>
      </c>
      <c r="BD1231" s="89">
        <v>44064.0</v>
      </c>
      <c r="BE1231" s="57">
        <v>2.035758</v>
      </c>
      <c r="BF1231" s="16">
        <f t="shared" si="10"/>
        <v>-0.01976260605</v>
      </c>
    </row>
    <row r="1232" ht="15.75" customHeight="1">
      <c r="B1232" s="89">
        <v>44067.0</v>
      </c>
      <c r="C1232" s="57">
        <v>8.483049</v>
      </c>
      <c r="D1232" s="16">
        <f t="shared" si="1"/>
        <v>0.01506020925</v>
      </c>
      <c r="H1232" s="89">
        <v>44067.0</v>
      </c>
      <c r="I1232" s="57">
        <v>12.05211</v>
      </c>
      <c r="J1232" s="16">
        <f t="shared" si="2"/>
        <v>-0.01729903207</v>
      </c>
      <c r="N1232" s="89">
        <v>44067.0</v>
      </c>
      <c r="O1232" s="57">
        <v>42.79223</v>
      </c>
      <c r="P1232" s="16">
        <f t="shared" si="3"/>
        <v>-0.01301055994</v>
      </c>
      <c r="T1232" s="89">
        <v>44067.0</v>
      </c>
      <c r="U1232" s="57">
        <v>5.613652</v>
      </c>
      <c r="V1232" s="16">
        <f t="shared" si="4"/>
        <v>-0.01127209122</v>
      </c>
      <c r="Z1232" s="89">
        <v>44067.0</v>
      </c>
      <c r="AA1232" s="57">
        <v>6.068945</v>
      </c>
      <c r="AB1232" s="16">
        <f t="shared" si="5"/>
        <v>-0.01066338156</v>
      </c>
      <c r="AF1232" s="89">
        <v>44067.0</v>
      </c>
      <c r="AG1232" s="57">
        <v>19.89217</v>
      </c>
      <c r="AH1232" s="16">
        <f t="shared" si="6"/>
        <v>0.003571396139</v>
      </c>
      <c r="AL1232" s="89">
        <v>44067.0</v>
      </c>
      <c r="AM1232" s="57">
        <v>24.99655</v>
      </c>
      <c r="AN1232" s="16">
        <f t="shared" si="7"/>
        <v>-0.0007191817239</v>
      </c>
      <c r="AR1232" s="89">
        <v>44067.0</v>
      </c>
      <c r="AS1232" s="57">
        <v>7.257384</v>
      </c>
      <c r="AT1232" s="16">
        <f t="shared" si="8"/>
        <v>-0.008883252024</v>
      </c>
      <c r="AX1232" s="89">
        <v>44067.0</v>
      </c>
      <c r="AY1232" s="57">
        <v>0.458918</v>
      </c>
      <c r="AZ1232" s="16">
        <f t="shared" si="9"/>
        <v>-0.01004370392</v>
      </c>
      <c r="BD1232" s="89">
        <v>44067.0</v>
      </c>
      <c r="BE1232" s="57">
        <v>2.101428</v>
      </c>
      <c r="BF1232" s="16">
        <f t="shared" si="10"/>
        <v>0.03225825466</v>
      </c>
    </row>
    <row r="1233" ht="15.75" customHeight="1">
      <c r="B1233" s="89">
        <v>44068.0</v>
      </c>
      <c r="C1233" s="57">
        <v>8.347119</v>
      </c>
      <c r="D1233" s="16">
        <f t="shared" si="1"/>
        <v>-0.01602371977</v>
      </c>
      <c r="H1233" s="89">
        <v>44068.0</v>
      </c>
      <c r="I1233" s="57">
        <v>11.83179</v>
      </c>
      <c r="J1233" s="16">
        <f t="shared" si="2"/>
        <v>-0.01828061642</v>
      </c>
      <c r="N1233" s="89">
        <v>44068.0</v>
      </c>
      <c r="O1233" s="57">
        <v>42.28651</v>
      </c>
      <c r="P1233" s="16">
        <f t="shared" si="3"/>
        <v>-0.01181803332</v>
      </c>
      <c r="T1233" s="89">
        <v>44068.0</v>
      </c>
      <c r="U1233" s="57">
        <v>5.494796</v>
      </c>
      <c r="V1233" s="16">
        <f t="shared" si="4"/>
        <v>-0.02117266977</v>
      </c>
      <c r="Z1233" s="89">
        <v>44068.0</v>
      </c>
      <c r="AA1233" s="57">
        <v>5.996263</v>
      </c>
      <c r="AB1233" s="16">
        <f t="shared" si="5"/>
        <v>-0.01197605185</v>
      </c>
      <c r="AF1233" s="89">
        <v>44068.0</v>
      </c>
      <c r="AG1233" s="57">
        <v>19.34355</v>
      </c>
      <c r="AH1233" s="16">
        <f t="shared" si="6"/>
        <v>-0.02757969593</v>
      </c>
      <c r="AL1233" s="89">
        <v>44068.0</v>
      </c>
      <c r="AM1233" s="57">
        <v>24.83471</v>
      </c>
      <c r="AN1233" s="16">
        <f t="shared" si="7"/>
        <v>-0.00647449348</v>
      </c>
      <c r="AR1233" s="89">
        <v>44068.0</v>
      </c>
      <c r="AS1233" s="57">
        <v>7.210922</v>
      </c>
      <c r="AT1233" s="16">
        <f t="shared" si="8"/>
        <v>-0.006402031366</v>
      </c>
      <c r="AX1233" s="89">
        <v>44068.0</v>
      </c>
      <c r="AY1233" s="57">
        <v>0.453597</v>
      </c>
      <c r="AZ1233" s="16">
        <f t="shared" si="9"/>
        <v>-0.01159466397</v>
      </c>
      <c r="BD1233" s="89">
        <v>44068.0</v>
      </c>
      <c r="BE1233" s="57">
        <v>2.08501</v>
      </c>
      <c r="BF1233" s="16">
        <f t="shared" si="10"/>
        <v>-0.007812782546</v>
      </c>
    </row>
    <row r="1234" ht="15.75" customHeight="1">
      <c r="B1234" s="89">
        <v>44069.0</v>
      </c>
      <c r="C1234" s="57">
        <v>8.251465</v>
      </c>
      <c r="D1234" s="16">
        <f t="shared" si="1"/>
        <v>-0.01145952274</v>
      </c>
      <c r="H1234" s="89">
        <v>44069.0</v>
      </c>
      <c r="I1234" s="57">
        <v>11.77468</v>
      </c>
      <c r="J1234" s="16">
        <f t="shared" si="2"/>
        <v>-0.00482682671</v>
      </c>
      <c r="N1234" s="89">
        <v>44069.0</v>
      </c>
      <c r="O1234" s="57">
        <v>41.74187</v>
      </c>
      <c r="P1234" s="16">
        <f t="shared" si="3"/>
        <v>-0.01287975763</v>
      </c>
      <c r="T1234" s="89">
        <v>44069.0</v>
      </c>
      <c r="U1234" s="57">
        <v>5.705079</v>
      </c>
      <c r="V1234" s="16">
        <f t="shared" si="4"/>
        <v>0.03826948262</v>
      </c>
      <c r="Z1234" s="89">
        <v>44069.0</v>
      </c>
      <c r="AA1234" s="57">
        <v>5.92358</v>
      </c>
      <c r="AB1234" s="16">
        <f t="shared" si="5"/>
        <v>-0.01212138293</v>
      </c>
      <c r="AF1234" s="89">
        <v>44069.0</v>
      </c>
      <c r="AG1234" s="57">
        <v>19.44973</v>
      </c>
      <c r="AH1234" s="16">
        <f t="shared" si="6"/>
        <v>0.005489168224</v>
      </c>
      <c r="AL1234" s="89">
        <v>44069.0</v>
      </c>
      <c r="AM1234" s="57">
        <v>24.83471</v>
      </c>
      <c r="AN1234" s="16">
        <f t="shared" si="7"/>
        <v>0</v>
      </c>
      <c r="AR1234" s="89">
        <v>44069.0</v>
      </c>
      <c r="AS1234" s="57">
        <v>7.220214</v>
      </c>
      <c r="AT1234" s="16">
        <f t="shared" si="8"/>
        <v>0.00128860082</v>
      </c>
      <c r="AX1234" s="89">
        <v>44069.0</v>
      </c>
      <c r="AY1234" s="57">
        <v>0.448276</v>
      </c>
      <c r="AZ1234" s="16">
        <f t="shared" si="9"/>
        <v>-0.01173067723</v>
      </c>
      <c r="BD1234" s="89">
        <v>44069.0</v>
      </c>
      <c r="BE1234" s="57">
        <v>2.183515</v>
      </c>
      <c r="BF1234" s="16">
        <f t="shared" si="10"/>
        <v>0.04724437772</v>
      </c>
    </row>
    <row r="1235" ht="15.75" customHeight="1">
      <c r="B1235" s="89">
        <v>44070.0</v>
      </c>
      <c r="C1235" s="57">
        <v>8.422637</v>
      </c>
      <c r="D1235" s="16">
        <f t="shared" si="1"/>
        <v>0.0207444375</v>
      </c>
      <c r="H1235" s="89">
        <v>44070.0</v>
      </c>
      <c r="I1235" s="57">
        <v>11.89707</v>
      </c>
      <c r="J1235" s="16">
        <f t="shared" si="2"/>
        <v>0.01039433768</v>
      </c>
      <c r="N1235" s="89">
        <v>44070.0</v>
      </c>
      <c r="O1235" s="57">
        <v>42.01419</v>
      </c>
      <c r="P1235" s="16">
        <f t="shared" si="3"/>
        <v>0.006523905134</v>
      </c>
      <c r="T1235" s="89">
        <v>44070.0</v>
      </c>
      <c r="U1235" s="57">
        <v>5.677651</v>
      </c>
      <c r="V1235" s="16">
        <f t="shared" si="4"/>
        <v>-0.004807645959</v>
      </c>
      <c r="Z1235" s="89">
        <v>44070.0</v>
      </c>
      <c r="AA1235" s="57">
        <v>5.930849</v>
      </c>
      <c r="AB1235" s="16">
        <f t="shared" si="5"/>
        <v>0.00122712954</v>
      </c>
      <c r="AF1235" s="89">
        <v>44070.0</v>
      </c>
      <c r="AG1235" s="57">
        <v>19.53822</v>
      </c>
      <c r="AH1235" s="16">
        <f t="shared" si="6"/>
        <v>0.004549677553</v>
      </c>
      <c r="AL1235" s="89">
        <v>44070.0</v>
      </c>
      <c r="AM1235" s="57">
        <v>24.87067</v>
      </c>
      <c r="AN1235" s="16">
        <f t="shared" si="7"/>
        <v>0.001447973421</v>
      </c>
      <c r="AR1235" s="89">
        <v>44070.0</v>
      </c>
      <c r="AS1235" s="57">
        <v>7.220214</v>
      </c>
      <c r="AT1235" s="16">
        <f t="shared" si="8"/>
        <v>0</v>
      </c>
      <c r="AX1235" s="89">
        <v>44070.0</v>
      </c>
      <c r="AY1235" s="57">
        <v>0.448276</v>
      </c>
      <c r="AZ1235" s="16">
        <f t="shared" si="9"/>
        <v>0</v>
      </c>
      <c r="BD1235" s="89">
        <v>44070.0</v>
      </c>
      <c r="BE1235" s="57">
        <v>2.265602</v>
      </c>
      <c r="BF1235" s="16">
        <f t="shared" si="10"/>
        <v>0.03759397119</v>
      </c>
    </row>
    <row r="1236" ht="15.75" customHeight="1">
      <c r="B1236" s="89">
        <v>44071.0</v>
      </c>
      <c r="C1236" s="57">
        <v>8.357188</v>
      </c>
      <c r="D1236" s="16">
        <f t="shared" si="1"/>
        <v>-0.007770606759</v>
      </c>
      <c r="H1236" s="89">
        <v>44071.0</v>
      </c>
      <c r="I1236" s="57">
        <v>11.88075</v>
      </c>
      <c r="J1236" s="16">
        <f t="shared" si="2"/>
        <v>-0.001371766326</v>
      </c>
      <c r="N1236" s="89">
        <v>44071.0</v>
      </c>
      <c r="O1236" s="57">
        <v>42.1698</v>
      </c>
      <c r="P1236" s="16">
        <f t="shared" si="3"/>
        <v>0.003703748662</v>
      </c>
      <c r="T1236" s="89">
        <v>44071.0</v>
      </c>
      <c r="U1236" s="57">
        <v>5.622795</v>
      </c>
      <c r="V1236" s="16">
        <f t="shared" si="4"/>
        <v>-0.009661742154</v>
      </c>
      <c r="Z1236" s="89">
        <v>44071.0</v>
      </c>
      <c r="AA1236" s="57">
        <v>5.901777</v>
      </c>
      <c r="AB1236" s="16">
        <f t="shared" si="5"/>
        <v>-0.004901827715</v>
      </c>
      <c r="AF1236" s="89">
        <v>44071.0</v>
      </c>
      <c r="AG1236" s="57">
        <v>19.18427</v>
      </c>
      <c r="AH1236" s="16">
        <f t="shared" si="6"/>
        <v>-0.01811577513</v>
      </c>
      <c r="AL1236" s="89">
        <v>44071.0</v>
      </c>
      <c r="AM1236" s="57">
        <v>24.9426</v>
      </c>
      <c r="AN1236" s="16">
        <f t="shared" si="7"/>
        <v>0.002892161731</v>
      </c>
      <c r="AR1236" s="89">
        <v>44071.0</v>
      </c>
      <c r="AS1236" s="57">
        <v>7.210922</v>
      </c>
      <c r="AT1236" s="16">
        <f t="shared" si="8"/>
        <v>-0.001286942465</v>
      </c>
      <c r="AX1236" s="89">
        <v>44071.0</v>
      </c>
      <c r="AY1236" s="57">
        <v>0.447611</v>
      </c>
      <c r="AZ1236" s="16">
        <f t="shared" si="9"/>
        <v>-0.001483461082</v>
      </c>
      <c r="BD1236" s="89">
        <v>44071.0</v>
      </c>
      <c r="BE1236" s="57">
        <v>2.183515</v>
      </c>
      <c r="BF1236" s="16">
        <f t="shared" si="10"/>
        <v>-0.03623187126</v>
      </c>
    </row>
    <row r="1237" ht="15.75" customHeight="1">
      <c r="B1237" s="89">
        <v>44074.0</v>
      </c>
      <c r="C1237" s="57">
        <v>8.05512</v>
      </c>
      <c r="D1237" s="16">
        <f t="shared" si="1"/>
        <v>-0.03614469365</v>
      </c>
      <c r="H1237" s="89">
        <v>44074.0</v>
      </c>
      <c r="I1237" s="57">
        <v>11.68492</v>
      </c>
      <c r="J1237" s="16">
        <f t="shared" si="2"/>
        <v>-0.01648296614</v>
      </c>
      <c r="N1237" s="89">
        <v>44074.0</v>
      </c>
      <c r="O1237" s="57">
        <v>41.91694</v>
      </c>
      <c r="P1237" s="16">
        <f t="shared" si="3"/>
        <v>-0.005996234272</v>
      </c>
      <c r="T1237" s="89">
        <v>44074.0</v>
      </c>
      <c r="U1237" s="57">
        <v>5.531368</v>
      </c>
      <c r="V1237" s="16">
        <f t="shared" si="4"/>
        <v>-0.01626006283</v>
      </c>
      <c r="Z1237" s="89">
        <v>44074.0</v>
      </c>
      <c r="AA1237" s="57">
        <v>5.84363</v>
      </c>
      <c r="AB1237" s="16">
        <f t="shared" si="5"/>
        <v>-0.009852456303</v>
      </c>
      <c r="AF1237" s="89">
        <v>44074.0</v>
      </c>
      <c r="AG1237" s="57">
        <v>18.56485</v>
      </c>
      <c r="AH1237" s="16">
        <f t="shared" si="6"/>
        <v>-0.03228791088</v>
      </c>
      <c r="AL1237" s="89">
        <v>44074.0</v>
      </c>
      <c r="AM1237" s="57">
        <v>24.61891</v>
      </c>
      <c r="AN1237" s="16">
        <f t="shared" si="7"/>
        <v>-0.0129773961</v>
      </c>
      <c r="AR1237" s="89">
        <v>44074.0</v>
      </c>
      <c r="AS1237" s="57">
        <v>7.415355</v>
      </c>
      <c r="AT1237" s="16">
        <f t="shared" si="8"/>
        <v>0.02835046614</v>
      </c>
      <c r="AX1237" s="89">
        <v>44074.0</v>
      </c>
      <c r="AY1237" s="57">
        <v>0.447611</v>
      </c>
      <c r="AZ1237" s="16">
        <f t="shared" si="9"/>
        <v>0</v>
      </c>
      <c r="BD1237" s="89">
        <v>44074.0</v>
      </c>
      <c r="BE1237" s="57">
        <v>2.126054</v>
      </c>
      <c r="BF1237" s="16">
        <f t="shared" si="10"/>
        <v>-0.02631582563</v>
      </c>
    </row>
    <row r="1238" ht="15.75" customHeight="1">
      <c r="B1238" s="89">
        <v>44075.0</v>
      </c>
      <c r="C1238" s="57">
        <v>8.150776</v>
      </c>
      <c r="D1238" s="16">
        <f t="shared" si="1"/>
        <v>0.01187518001</v>
      </c>
      <c r="H1238" s="89">
        <v>44075.0</v>
      </c>
      <c r="I1238" s="57">
        <v>11.66044</v>
      </c>
      <c r="J1238" s="16">
        <f t="shared" si="2"/>
        <v>-0.002095007925</v>
      </c>
      <c r="N1238" s="89">
        <v>44075.0</v>
      </c>
      <c r="O1238" s="57">
        <v>41.76133</v>
      </c>
      <c r="P1238" s="16">
        <f t="shared" si="3"/>
        <v>-0.003712341597</v>
      </c>
      <c r="T1238" s="89">
        <v>44075.0</v>
      </c>
      <c r="U1238" s="57">
        <v>5.668509</v>
      </c>
      <c r="V1238" s="16">
        <f t="shared" si="4"/>
        <v>0.02479332418</v>
      </c>
      <c r="Z1238" s="89">
        <v>44075.0</v>
      </c>
      <c r="AA1238" s="57">
        <v>6.061677</v>
      </c>
      <c r="AB1238" s="16">
        <f t="shared" si="5"/>
        <v>0.03731362184</v>
      </c>
      <c r="AF1238" s="89">
        <v>44075.0</v>
      </c>
      <c r="AG1238" s="57">
        <v>18.56485</v>
      </c>
      <c r="AH1238" s="16">
        <f t="shared" si="6"/>
        <v>0</v>
      </c>
      <c r="AL1238" s="89">
        <v>44075.0</v>
      </c>
      <c r="AM1238" s="57">
        <v>25.03252</v>
      </c>
      <c r="AN1238" s="16">
        <f t="shared" si="7"/>
        <v>0.0168005001</v>
      </c>
      <c r="AR1238" s="89">
        <v>44075.0</v>
      </c>
      <c r="AS1238" s="57">
        <v>7.545448</v>
      </c>
      <c r="AT1238" s="16">
        <f t="shared" si="8"/>
        <v>0.01754373189</v>
      </c>
      <c r="AX1238" s="89">
        <v>44075.0</v>
      </c>
      <c r="AY1238" s="57">
        <v>0.444286</v>
      </c>
      <c r="AZ1238" s="16">
        <f t="shared" si="9"/>
        <v>-0.007428325041</v>
      </c>
      <c r="BD1238" s="89">
        <v>44075.0</v>
      </c>
      <c r="BE1238" s="57">
        <v>2.117846</v>
      </c>
      <c r="BF1238" s="16">
        <f t="shared" si="10"/>
        <v>-0.003860673341</v>
      </c>
    </row>
    <row r="1239" ht="15.75" customHeight="1">
      <c r="B1239" s="89">
        <v>44076.0</v>
      </c>
      <c r="C1239" s="57">
        <v>8.065191</v>
      </c>
      <c r="D1239" s="16">
        <f t="shared" si="1"/>
        <v>-0.01050022722</v>
      </c>
      <c r="H1239" s="89">
        <v>44076.0</v>
      </c>
      <c r="I1239" s="57">
        <v>11.82363</v>
      </c>
      <c r="J1239" s="16">
        <f t="shared" si="2"/>
        <v>0.01399518372</v>
      </c>
      <c r="N1239" s="89">
        <v>44076.0</v>
      </c>
      <c r="O1239" s="57">
        <v>43.33686</v>
      </c>
      <c r="P1239" s="16">
        <f t="shared" si="3"/>
        <v>0.03772700726</v>
      </c>
      <c r="T1239" s="89">
        <v>44076.0</v>
      </c>
      <c r="U1239" s="57">
        <v>5.631937</v>
      </c>
      <c r="V1239" s="16">
        <f t="shared" si="4"/>
        <v>-0.006451784764</v>
      </c>
      <c r="Z1239" s="89">
        <v>44076.0</v>
      </c>
      <c r="AA1239" s="57">
        <v>6.018067</v>
      </c>
      <c r="AB1239" s="16">
        <f t="shared" si="5"/>
        <v>-0.007194378717</v>
      </c>
      <c r="AF1239" s="89">
        <v>44076.0</v>
      </c>
      <c r="AG1239" s="57">
        <v>18.35248</v>
      </c>
      <c r="AH1239" s="16">
        <f t="shared" si="6"/>
        <v>-0.01143935987</v>
      </c>
      <c r="AL1239" s="89">
        <v>44076.0</v>
      </c>
      <c r="AM1239" s="57">
        <v>24.87067</v>
      </c>
      <c r="AN1239" s="16">
        <f t="shared" si="7"/>
        <v>-0.006465589561</v>
      </c>
      <c r="AR1239" s="89">
        <v>44076.0</v>
      </c>
      <c r="AS1239" s="57">
        <v>7.406062</v>
      </c>
      <c r="AT1239" s="16">
        <f t="shared" si="8"/>
        <v>-0.0184728594</v>
      </c>
      <c r="AX1239" s="89">
        <v>44076.0</v>
      </c>
      <c r="AY1239" s="57">
        <v>0.446281</v>
      </c>
      <c r="AZ1239" s="16">
        <f t="shared" si="9"/>
        <v>0.00449035081</v>
      </c>
      <c r="BD1239" s="89">
        <v>44076.0</v>
      </c>
      <c r="BE1239" s="57">
        <v>2.15068</v>
      </c>
      <c r="BF1239" s="16">
        <f t="shared" si="10"/>
        <v>0.01550348798</v>
      </c>
    </row>
    <row r="1240" ht="15.75" customHeight="1">
      <c r="B1240" s="89">
        <v>44077.0</v>
      </c>
      <c r="C1240" s="57">
        <v>7.984639</v>
      </c>
      <c r="D1240" s="16">
        <f t="shared" si="1"/>
        <v>-0.009987612197</v>
      </c>
      <c r="H1240" s="89">
        <v>44077.0</v>
      </c>
      <c r="I1240" s="57">
        <v>11.79916</v>
      </c>
      <c r="J1240" s="16">
        <f t="shared" si="2"/>
        <v>-0.002069584383</v>
      </c>
      <c r="N1240" s="89">
        <v>44077.0</v>
      </c>
      <c r="O1240" s="57">
        <v>43.72588</v>
      </c>
      <c r="P1240" s="16">
        <f t="shared" si="3"/>
        <v>0.008976654054</v>
      </c>
      <c r="T1240" s="89">
        <v>44077.0</v>
      </c>
      <c r="U1240" s="57">
        <v>5.567938</v>
      </c>
      <c r="V1240" s="16">
        <f t="shared" si="4"/>
        <v>-0.01136358592</v>
      </c>
      <c r="Z1240" s="89">
        <v>44077.0</v>
      </c>
      <c r="AA1240" s="57">
        <v>5.959921</v>
      </c>
      <c r="AB1240" s="16">
        <f t="shared" si="5"/>
        <v>-0.00966190639</v>
      </c>
      <c r="AF1240" s="89">
        <v>44077.0</v>
      </c>
      <c r="AG1240" s="57">
        <v>18.70643</v>
      </c>
      <c r="AH1240" s="16">
        <f t="shared" si="6"/>
        <v>0.01928622181</v>
      </c>
      <c r="AL1240" s="89">
        <v>44077.0</v>
      </c>
      <c r="AM1240" s="57">
        <v>24.7268</v>
      </c>
      <c r="AN1240" s="16">
        <f t="shared" si="7"/>
        <v>-0.005784725542</v>
      </c>
      <c r="AR1240" s="89">
        <v>44077.0</v>
      </c>
      <c r="AS1240" s="57">
        <v>7.313138</v>
      </c>
      <c r="AT1240" s="16">
        <f t="shared" si="8"/>
        <v>-0.01254701892</v>
      </c>
      <c r="AX1240" s="89">
        <v>44077.0</v>
      </c>
      <c r="AY1240" s="57">
        <v>0.437635</v>
      </c>
      <c r="AZ1240" s="16">
        <f t="shared" si="9"/>
        <v>-0.01937344409</v>
      </c>
      <c r="BD1240" s="89">
        <v>44077.0</v>
      </c>
      <c r="BE1240" s="57">
        <v>2.15068</v>
      </c>
      <c r="BF1240" s="16">
        <f t="shared" si="10"/>
        <v>0</v>
      </c>
    </row>
    <row r="1241" ht="15.75" customHeight="1">
      <c r="B1241" s="89">
        <v>44078.0</v>
      </c>
      <c r="C1241" s="57">
        <v>8.060156</v>
      </c>
      <c r="D1241" s="16">
        <f t="shared" si="1"/>
        <v>0.00945778513</v>
      </c>
      <c r="H1241" s="89">
        <v>44078.0</v>
      </c>
      <c r="I1241" s="57">
        <v>12.06027</v>
      </c>
      <c r="J1241" s="16">
        <f t="shared" si="2"/>
        <v>0.02212954142</v>
      </c>
      <c r="N1241" s="89">
        <v>44078.0</v>
      </c>
      <c r="O1241" s="57">
        <v>43.06454</v>
      </c>
      <c r="P1241" s="16">
        <f t="shared" si="3"/>
        <v>-0.01512468131</v>
      </c>
      <c r="T1241" s="89">
        <v>44078.0</v>
      </c>
      <c r="U1241" s="57">
        <v>5.723365</v>
      </c>
      <c r="V1241" s="16">
        <f t="shared" si="4"/>
        <v>0.02791464273</v>
      </c>
      <c r="Z1241" s="89">
        <v>44078.0</v>
      </c>
      <c r="AA1241" s="57">
        <v>5.959921</v>
      </c>
      <c r="AB1241" s="16">
        <f t="shared" si="5"/>
        <v>0</v>
      </c>
      <c r="AF1241" s="89">
        <v>44078.0</v>
      </c>
      <c r="AG1241" s="57">
        <v>19.50283</v>
      </c>
      <c r="AH1241" s="16">
        <f t="shared" si="6"/>
        <v>0.04257359635</v>
      </c>
      <c r="AL1241" s="89">
        <v>44078.0</v>
      </c>
      <c r="AM1241" s="57">
        <v>24.7268</v>
      </c>
      <c r="AN1241" s="16">
        <f t="shared" si="7"/>
        <v>0</v>
      </c>
      <c r="AR1241" s="89">
        <v>44078.0</v>
      </c>
      <c r="AS1241" s="57">
        <v>7.331722</v>
      </c>
      <c r="AT1241" s="16">
        <f t="shared" si="8"/>
        <v>0.002541179997</v>
      </c>
      <c r="AX1241" s="89">
        <v>44078.0</v>
      </c>
      <c r="AY1241" s="57">
        <v>0.4383</v>
      </c>
      <c r="AZ1241" s="16">
        <f t="shared" si="9"/>
        <v>0.001519531116</v>
      </c>
      <c r="BD1241" s="89">
        <v>44078.0</v>
      </c>
      <c r="BE1241" s="57">
        <v>2.167097</v>
      </c>
      <c r="BF1241" s="16">
        <f t="shared" si="10"/>
        <v>0.007633399669</v>
      </c>
    </row>
    <row r="1242" ht="15.75" customHeight="1">
      <c r="B1242" s="89">
        <v>44081.0</v>
      </c>
      <c r="C1242" s="57">
        <v>8.1105</v>
      </c>
      <c r="D1242" s="16">
        <f t="shared" si="1"/>
        <v>0.006246032955</v>
      </c>
      <c r="H1242" s="89">
        <v>44081.0</v>
      </c>
      <c r="I1242" s="57">
        <v>12.15003</v>
      </c>
      <c r="J1242" s="16">
        <f t="shared" si="2"/>
        <v>0.007442619444</v>
      </c>
      <c r="N1242" s="89">
        <v>44081.0</v>
      </c>
      <c r="O1242" s="57">
        <v>43.82314</v>
      </c>
      <c r="P1242" s="16">
        <f t="shared" si="3"/>
        <v>0.01761542095</v>
      </c>
      <c r="T1242" s="89">
        <v>44081.0</v>
      </c>
      <c r="U1242" s="57">
        <v>5.750793</v>
      </c>
      <c r="V1242" s="16">
        <f t="shared" si="4"/>
        <v>0.004792285657</v>
      </c>
      <c r="Z1242" s="89">
        <v>44081.0</v>
      </c>
      <c r="AA1242" s="57">
        <v>6.025336</v>
      </c>
      <c r="AB1242" s="16">
        <f t="shared" si="5"/>
        <v>0.01097581663</v>
      </c>
      <c r="AF1242" s="89">
        <v>44081.0</v>
      </c>
      <c r="AG1242" s="57">
        <v>19.34355</v>
      </c>
      <c r="AH1242" s="16">
        <f t="shared" si="6"/>
        <v>-0.008167019863</v>
      </c>
      <c r="AL1242" s="89">
        <v>44081.0</v>
      </c>
      <c r="AM1242" s="57">
        <v>24.99655</v>
      </c>
      <c r="AN1242" s="16">
        <f t="shared" si="7"/>
        <v>0.01090921591</v>
      </c>
      <c r="AR1242" s="89">
        <v>44081.0</v>
      </c>
      <c r="AS1242" s="57">
        <v>7.508279</v>
      </c>
      <c r="AT1242" s="16">
        <f t="shared" si="8"/>
        <v>0.02408124585</v>
      </c>
      <c r="AX1242" s="89">
        <v>44081.0</v>
      </c>
      <c r="AY1242" s="57">
        <v>0.451602</v>
      </c>
      <c r="AZ1242" s="16">
        <f t="shared" si="9"/>
        <v>0.03034907598</v>
      </c>
      <c r="BD1242" s="89">
        <v>44081.0</v>
      </c>
      <c r="BE1242" s="57">
        <v>2.208141</v>
      </c>
      <c r="BF1242" s="16">
        <f t="shared" si="10"/>
        <v>0.01893962291</v>
      </c>
    </row>
    <row r="1243" ht="15.75" customHeight="1">
      <c r="B1243" s="89">
        <v>44082.0</v>
      </c>
      <c r="C1243" s="57">
        <v>7.979605</v>
      </c>
      <c r="D1243" s="16">
        <f t="shared" si="1"/>
        <v>-0.01613895567</v>
      </c>
      <c r="H1243" s="89">
        <v>44082.0</v>
      </c>
      <c r="I1243" s="57">
        <v>11.83995</v>
      </c>
      <c r="J1243" s="16">
        <f t="shared" si="2"/>
        <v>-0.02552092464</v>
      </c>
      <c r="N1243" s="89">
        <v>44082.0</v>
      </c>
      <c r="O1243" s="57">
        <v>43.37576</v>
      </c>
      <c r="P1243" s="16">
        <f t="shared" si="3"/>
        <v>-0.01020876186</v>
      </c>
      <c r="T1243" s="89">
        <v>44082.0</v>
      </c>
      <c r="U1243" s="57">
        <v>5.686794</v>
      </c>
      <c r="V1243" s="16">
        <f t="shared" si="4"/>
        <v>-0.01112872607</v>
      </c>
      <c r="Z1243" s="89">
        <v>44082.0</v>
      </c>
      <c r="AA1243" s="57">
        <v>5.952654</v>
      </c>
      <c r="AB1243" s="16">
        <f t="shared" si="5"/>
        <v>-0.01206272978</v>
      </c>
      <c r="AF1243" s="89">
        <v>44082.0</v>
      </c>
      <c r="AG1243" s="57">
        <v>18.98959</v>
      </c>
      <c r="AH1243" s="16">
        <f t="shared" si="6"/>
        <v>-0.018298606</v>
      </c>
      <c r="AL1243" s="89">
        <v>44082.0</v>
      </c>
      <c r="AM1243" s="57">
        <v>24.90664</v>
      </c>
      <c r="AN1243" s="16">
        <f t="shared" si="7"/>
        <v>-0.003596896372</v>
      </c>
      <c r="AR1243" s="89">
        <v>44082.0</v>
      </c>
      <c r="AS1243" s="57">
        <v>7.638372</v>
      </c>
      <c r="AT1243" s="16">
        <f t="shared" si="8"/>
        <v>0.01732660707</v>
      </c>
      <c r="AX1243" s="89">
        <v>44082.0</v>
      </c>
      <c r="AY1243" s="57">
        <v>0.444951</v>
      </c>
      <c r="AZ1243" s="16">
        <f t="shared" si="9"/>
        <v>-0.01472756985</v>
      </c>
      <c r="BD1243" s="89">
        <v>44082.0</v>
      </c>
      <c r="BE1243" s="57">
        <v>2.249184</v>
      </c>
      <c r="BF1243" s="16">
        <f t="shared" si="10"/>
        <v>0.01858712827</v>
      </c>
    </row>
    <row r="1244" ht="15.75" customHeight="1">
      <c r="B1244" s="89">
        <v>44083.0</v>
      </c>
      <c r="C1244" s="57">
        <v>8.538428</v>
      </c>
      <c r="D1244" s="16">
        <f t="shared" si="1"/>
        <v>0.07003141133</v>
      </c>
      <c r="H1244" s="89">
        <v>44083.0</v>
      </c>
      <c r="I1244" s="57">
        <v>11.77468</v>
      </c>
      <c r="J1244" s="16">
        <f t="shared" si="2"/>
        <v>-0.005512692199</v>
      </c>
      <c r="N1244" s="89">
        <v>44083.0</v>
      </c>
      <c r="O1244" s="57">
        <v>42.98674</v>
      </c>
      <c r="P1244" s="16">
        <f t="shared" si="3"/>
        <v>-0.008968603663</v>
      </c>
      <c r="T1244" s="89">
        <v>44083.0</v>
      </c>
      <c r="U1244" s="57">
        <v>5.677651</v>
      </c>
      <c r="V1244" s="16">
        <f t="shared" si="4"/>
        <v>-0.001607760014</v>
      </c>
      <c r="Z1244" s="89">
        <v>44083.0</v>
      </c>
      <c r="AA1244" s="57">
        <v>6.09075</v>
      </c>
      <c r="AB1244" s="16">
        <f t="shared" si="5"/>
        <v>0.02319906381</v>
      </c>
      <c r="AF1244" s="89">
        <v>44083.0</v>
      </c>
      <c r="AG1244" s="57">
        <v>19.43204</v>
      </c>
      <c r="AH1244" s="16">
        <f t="shared" si="6"/>
        <v>0.02329960784</v>
      </c>
      <c r="AL1244" s="89">
        <v>44083.0</v>
      </c>
      <c r="AM1244" s="57">
        <v>24.88865</v>
      </c>
      <c r="AN1244" s="16">
        <f t="shared" si="7"/>
        <v>-0.0007222973472</v>
      </c>
      <c r="AR1244" s="89">
        <v>44083.0</v>
      </c>
      <c r="AS1244" s="57">
        <v>7.564034</v>
      </c>
      <c r="AT1244" s="16">
        <f t="shared" si="8"/>
        <v>-0.009732178532</v>
      </c>
      <c r="AX1244" s="89">
        <v>44083.0</v>
      </c>
      <c r="AY1244" s="57">
        <v>0.446947</v>
      </c>
      <c r="AZ1244" s="16">
        <f t="shared" si="9"/>
        <v>0.00448588721</v>
      </c>
      <c r="BD1244" s="89">
        <v>44083.0</v>
      </c>
      <c r="BE1244" s="57">
        <v>2.191724</v>
      </c>
      <c r="BF1244" s="16">
        <f t="shared" si="10"/>
        <v>-0.02554704284</v>
      </c>
    </row>
    <row r="1245" ht="15.75" customHeight="1">
      <c r="B1245" s="89">
        <v>44084.0</v>
      </c>
      <c r="C1245" s="57">
        <v>8.175948</v>
      </c>
      <c r="D1245" s="16">
        <f t="shared" si="1"/>
        <v>-0.04245277936</v>
      </c>
      <c r="H1245" s="89">
        <v>44084.0</v>
      </c>
      <c r="I1245" s="57">
        <v>11.78283</v>
      </c>
      <c r="J1245" s="16">
        <f t="shared" si="2"/>
        <v>0.0006921631841</v>
      </c>
      <c r="N1245" s="89">
        <v>44084.0</v>
      </c>
      <c r="O1245" s="57">
        <v>43.86204</v>
      </c>
      <c r="P1245" s="16">
        <f t="shared" si="3"/>
        <v>0.02036209305</v>
      </c>
      <c r="T1245" s="89">
        <v>44084.0</v>
      </c>
      <c r="U1245" s="57">
        <v>5.695937</v>
      </c>
      <c r="V1245" s="16">
        <f t="shared" si="4"/>
        <v>0.003220698137</v>
      </c>
      <c r="Z1245" s="89">
        <v>44084.0</v>
      </c>
      <c r="AA1245" s="57">
        <v>6.054409</v>
      </c>
      <c r="AB1245" s="16">
        <f t="shared" si="5"/>
        <v>-0.00596658868</v>
      </c>
      <c r="AF1245" s="89">
        <v>44084.0</v>
      </c>
      <c r="AG1245" s="57">
        <v>20.12225</v>
      </c>
      <c r="AH1245" s="16">
        <f t="shared" si="6"/>
        <v>0.03551917349</v>
      </c>
      <c r="AL1245" s="89">
        <v>44084.0</v>
      </c>
      <c r="AM1245" s="57">
        <v>25.23033</v>
      </c>
      <c r="AN1245" s="16">
        <f t="shared" si="7"/>
        <v>0.01372834605</v>
      </c>
      <c r="AR1245" s="89">
        <v>44084.0</v>
      </c>
      <c r="AS1245" s="57">
        <v>7.70342</v>
      </c>
      <c r="AT1245" s="16">
        <f t="shared" si="8"/>
        <v>0.01842746873</v>
      </c>
      <c r="AX1245" s="89">
        <v>44084.0</v>
      </c>
      <c r="AY1245" s="57">
        <v>0.448942</v>
      </c>
      <c r="AZ1245" s="16">
        <f t="shared" si="9"/>
        <v>0.004463616491</v>
      </c>
      <c r="BD1245" s="89">
        <v>44084.0</v>
      </c>
      <c r="BE1245" s="57">
        <v>2.15068</v>
      </c>
      <c r="BF1245" s="16">
        <f t="shared" si="10"/>
        <v>-0.01872681049</v>
      </c>
    </row>
    <row r="1246" ht="15.75" customHeight="1">
      <c r="B1246" s="89">
        <v>44085.0</v>
      </c>
      <c r="C1246" s="57">
        <v>8.165879</v>
      </c>
      <c r="D1246" s="16">
        <f t="shared" si="1"/>
        <v>-0.001231539144</v>
      </c>
      <c r="H1246" s="89">
        <v>44085.0</v>
      </c>
      <c r="I1246" s="57">
        <v>11.70124</v>
      </c>
      <c r="J1246" s="16">
        <f t="shared" si="2"/>
        <v>-0.006924482489</v>
      </c>
      <c r="N1246" s="89">
        <v>44085.0</v>
      </c>
      <c r="O1246" s="57">
        <v>44.30942</v>
      </c>
      <c r="P1246" s="16">
        <f t="shared" si="3"/>
        <v>0.01019970799</v>
      </c>
      <c r="T1246" s="89">
        <v>44085.0</v>
      </c>
      <c r="U1246" s="57">
        <v>5.705079</v>
      </c>
      <c r="V1246" s="16">
        <f t="shared" si="4"/>
        <v>0.001605003707</v>
      </c>
      <c r="Z1246" s="89">
        <v>44085.0</v>
      </c>
      <c r="AA1246" s="57">
        <v>6.192504</v>
      </c>
      <c r="AB1246" s="16">
        <f t="shared" si="5"/>
        <v>0.02280899754</v>
      </c>
      <c r="AF1246" s="89">
        <v>44085.0</v>
      </c>
      <c r="AG1246" s="57">
        <v>20.21073</v>
      </c>
      <c r="AH1246" s="16">
        <f t="shared" si="6"/>
        <v>0.004397122588</v>
      </c>
      <c r="AL1246" s="89">
        <v>44085.0</v>
      </c>
      <c r="AM1246" s="57">
        <v>24.92462</v>
      </c>
      <c r="AN1246" s="16">
        <f t="shared" si="7"/>
        <v>-0.01211676581</v>
      </c>
      <c r="AR1246" s="89">
        <v>44085.0</v>
      </c>
      <c r="AS1246" s="57">
        <v>8.084408</v>
      </c>
      <c r="AT1246" s="16">
        <f t="shared" si="8"/>
        <v>0.04945699443</v>
      </c>
      <c r="AX1246" s="89">
        <v>44085.0</v>
      </c>
      <c r="AY1246" s="57">
        <v>0.453597</v>
      </c>
      <c r="AZ1246" s="16">
        <f t="shared" si="9"/>
        <v>0.0103688227</v>
      </c>
      <c r="BD1246" s="89">
        <v>44085.0</v>
      </c>
      <c r="BE1246" s="57">
        <v>2.175306</v>
      </c>
      <c r="BF1246" s="16">
        <f t="shared" si="10"/>
        <v>0.01145033199</v>
      </c>
    </row>
    <row r="1247" ht="15.75" customHeight="1">
      <c r="B1247" s="89">
        <v>44088.0</v>
      </c>
      <c r="C1247" s="57">
        <v>8.206155</v>
      </c>
      <c r="D1247" s="16">
        <f t="shared" si="1"/>
        <v>0.004932230811</v>
      </c>
      <c r="H1247" s="89">
        <v>44088.0</v>
      </c>
      <c r="I1247" s="57">
        <v>11.64412</v>
      </c>
      <c r="J1247" s="16">
        <f t="shared" si="2"/>
        <v>-0.004881533923</v>
      </c>
      <c r="N1247" s="89">
        <v>44088.0</v>
      </c>
      <c r="O1247" s="57">
        <v>43.92039</v>
      </c>
      <c r="P1247" s="16">
        <f t="shared" si="3"/>
        <v>-0.008779848619</v>
      </c>
      <c r="T1247" s="89">
        <v>44088.0</v>
      </c>
      <c r="U1247" s="57">
        <v>5.869649</v>
      </c>
      <c r="V1247" s="16">
        <f t="shared" si="4"/>
        <v>0.02884622632</v>
      </c>
      <c r="Z1247" s="89">
        <v>44088.0</v>
      </c>
      <c r="AA1247" s="57">
        <v>6.337868</v>
      </c>
      <c r="AB1247" s="16">
        <f t="shared" si="5"/>
        <v>0.0234741875</v>
      </c>
      <c r="AF1247" s="89">
        <v>44088.0</v>
      </c>
      <c r="AG1247" s="57">
        <v>20.12225</v>
      </c>
      <c r="AH1247" s="16">
        <f t="shared" si="6"/>
        <v>-0.004377872546</v>
      </c>
      <c r="AL1247" s="89">
        <v>44088.0</v>
      </c>
      <c r="AM1247" s="57">
        <v>26.09352</v>
      </c>
      <c r="AN1247" s="16">
        <f t="shared" si="7"/>
        <v>0.04689740506</v>
      </c>
      <c r="AR1247" s="89">
        <v>44088.0</v>
      </c>
      <c r="AS1247" s="57">
        <v>8.130871</v>
      </c>
      <c r="AT1247" s="16">
        <f t="shared" si="8"/>
        <v>0.005747235914</v>
      </c>
      <c r="AX1247" s="89">
        <v>44088.0</v>
      </c>
      <c r="AY1247" s="57">
        <v>0.464904</v>
      </c>
      <c r="AZ1247" s="16">
        <f t="shared" si="9"/>
        <v>0.02492741354</v>
      </c>
      <c r="BD1247" s="89">
        <v>44088.0</v>
      </c>
      <c r="BE1247" s="57">
        <v>2.347689</v>
      </c>
      <c r="BF1247" s="16">
        <f t="shared" si="10"/>
        <v>0.07924540272</v>
      </c>
    </row>
    <row r="1248" ht="15.75" customHeight="1">
      <c r="B1248" s="89">
        <v>44089.0</v>
      </c>
      <c r="C1248" s="57">
        <v>8.170914</v>
      </c>
      <c r="D1248" s="16">
        <f t="shared" si="1"/>
        <v>-0.004294459464</v>
      </c>
      <c r="H1248" s="89">
        <v>44089.0</v>
      </c>
      <c r="I1248" s="57">
        <v>11.7094</v>
      </c>
      <c r="J1248" s="16">
        <f t="shared" si="2"/>
        <v>0.005606263075</v>
      </c>
      <c r="N1248" s="89">
        <v>44089.0</v>
      </c>
      <c r="O1248" s="57">
        <v>44.1538</v>
      </c>
      <c r="P1248" s="16">
        <f t="shared" si="3"/>
        <v>0.005314388146</v>
      </c>
      <c r="T1248" s="89">
        <v>44089.0</v>
      </c>
      <c r="U1248" s="57">
        <v>5.814793</v>
      </c>
      <c r="V1248" s="16">
        <f t="shared" si="4"/>
        <v>-0.009345703636</v>
      </c>
      <c r="Z1248" s="89">
        <v>44089.0</v>
      </c>
      <c r="AA1248" s="57">
        <v>6.3306</v>
      </c>
      <c r="AB1248" s="16">
        <f t="shared" si="5"/>
        <v>-0.001146757869</v>
      </c>
      <c r="AF1248" s="89">
        <v>44089.0</v>
      </c>
      <c r="AG1248" s="57">
        <v>20.19304</v>
      </c>
      <c r="AH1248" s="16">
        <f t="shared" si="6"/>
        <v>0.003517996248</v>
      </c>
      <c r="AL1248" s="89">
        <v>44089.0</v>
      </c>
      <c r="AM1248" s="57">
        <v>25.96764</v>
      </c>
      <c r="AN1248" s="16">
        <f t="shared" si="7"/>
        <v>-0.004824186235</v>
      </c>
      <c r="AR1248" s="89">
        <v>44089.0</v>
      </c>
      <c r="AS1248" s="57">
        <v>8.15875</v>
      </c>
      <c r="AT1248" s="16">
        <f t="shared" si="8"/>
        <v>0.003428783952</v>
      </c>
      <c r="AX1248" s="89">
        <v>44089.0</v>
      </c>
      <c r="AY1248" s="57">
        <v>0.462243</v>
      </c>
      <c r="AZ1248" s="16">
        <f t="shared" si="9"/>
        <v>-0.005723762325</v>
      </c>
      <c r="BD1248" s="89">
        <v>44089.0</v>
      </c>
      <c r="BE1248" s="57">
        <v>2.388732</v>
      </c>
      <c r="BF1248" s="16">
        <f t="shared" si="10"/>
        <v>0.01748229855</v>
      </c>
    </row>
    <row r="1249" ht="15.75" customHeight="1">
      <c r="B1249" s="89">
        <v>44090.0</v>
      </c>
      <c r="C1249" s="57">
        <v>8.15581</v>
      </c>
      <c r="D1249" s="16">
        <f t="shared" si="1"/>
        <v>-0.001848508013</v>
      </c>
      <c r="H1249" s="89">
        <v>44090.0</v>
      </c>
      <c r="I1249" s="57">
        <v>11.67676</v>
      </c>
      <c r="J1249" s="16">
        <f t="shared" si="2"/>
        <v>-0.002787504057</v>
      </c>
      <c r="N1249" s="89">
        <v>44090.0</v>
      </c>
      <c r="O1249" s="57">
        <v>43.92039</v>
      </c>
      <c r="P1249" s="16">
        <f t="shared" si="3"/>
        <v>-0.005286294724</v>
      </c>
      <c r="T1249" s="89">
        <v>44090.0</v>
      </c>
      <c r="U1249" s="57">
        <v>5.851364</v>
      </c>
      <c r="V1249" s="16">
        <f t="shared" si="4"/>
        <v>0.00628930385</v>
      </c>
      <c r="Z1249" s="89">
        <v>44090.0</v>
      </c>
      <c r="AA1249" s="57">
        <v>6.294259</v>
      </c>
      <c r="AB1249" s="16">
        <f t="shared" si="5"/>
        <v>-0.005740530124</v>
      </c>
      <c r="AF1249" s="89">
        <v>44090.0</v>
      </c>
      <c r="AG1249" s="57">
        <v>20.42311</v>
      </c>
      <c r="AH1249" s="16">
        <f t="shared" si="6"/>
        <v>0.01139352965</v>
      </c>
      <c r="AL1249" s="89">
        <v>44090.0</v>
      </c>
      <c r="AM1249" s="57">
        <v>26.56109</v>
      </c>
      <c r="AN1249" s="16">
        <f t="shared" si="7"/>
        <v>0.02285344375</v>
      </c>
      <c r="AR1249" s="89">
        <v>44090.0</v>
      </c>
      <c r="AS1249" s="57">
        <v>8.270258</v>
      </c>
      <c r="AT1249" s="16">
        <f t="shared" si="8"/>
        <v>0.01366728972</v>
      </c>
      <c r="AX1249" s="89">
        <v>44090.0</v>
      </c>
      <c r="AY1249" s="57">
        <v>0.459583</v>
      </c>
      <c r="AZ1249" s="16">
        <f t="shared" si="9"/>
        <v>-0.005754549014</v>
      </c>
      <c r="BD1249" s="89">
        <v>44090.0</v>
      </c>
      <c r="BE1249" s="57">
        <v>2.413359</v>
      </c>
      <c r="BF1249" s="16">
        <f t="shared" si="10"/>
        <v>0.01030965382</v>
      </c>
    </row>
    <row r="1250" ht="15.75" customHeight="1">
      <c r="B1250" s="89">
        <v>44091.0</v>
      </c>
      <c r="C1250" s="57">
        <v>8.1105</v>
      </c>
      <c r="D1250" s="16">
        <f t="shared" si="1"/>
        <v>-0.005555548744</v>
      </c>
      <c r="H1250" s="89">
        <v>44091.0</v>
      </c>
      <c r="I1250" s="57">
        <v>11.70124</v>
      </c>
      <c r="J1250" s="16">
        <f t="shared" si="2"/>
        <v>0.002096471967</v>
      </c>
      <c r="N1250" s="89">
        <v>44091.0</v>
      </c>
      <c r="O1250" s="57">
        <v>43.47301</v>
      </c>
      <c r="P1250" s="16">
        <f t="shared" si="3"/>
        <v>-0.01018615727</v>
      </c>
      <c r="T1250" s="89">
        <v>44091.0</v>
      </c>
      <c r="U1250" s="57">
        <v>5.851364</v>
      </c>
      <c r="V1250" s="16">
        <f t="shared" si="4"/>
        <v>0</v>
      </c>
      <c r="Z1250" s="89">
        <v>44091.0</v>
      </c>
      <c r="AA1250" s="57">
        <v>6.294259</v>
      </c>
      <c r="AB1250" s="16">
        <f t="shared" si="5"/>
        <v>0</v>
      </c>
      <c r="AF1250" s="89">
        <v>44091.0</v>
      </c>
      <c r="AG1250" s="57">
        <v>20.77706</v>
      </c>
      <c r="AH1250" s="16">
        <f t="shared" si="6"/>
        <v>0.01733085705</v>
      </c>
      <c r="AL1250" s="89">
        <v>44091.0</v>
      </c>
      <c r="AM1250" s="57">
        <v>26.25537</v>
      </c>
      <c r="AN1250" s="16">
        <f t="shared" si="7"/>
        <v>-0.01151006981</v>
      </c>
      <c r="AR1250" s="89">
        <v>44091.0</v>
      </c>
      <c r="AS1250" s="57">
        <v>8.04724</v>
      </c>
      <c r="AT1250" s="16">
        <f t="shared" si="8"/>
        <v>-0.02696626877</v>
      </c>
      <c r="AX1250" s="89">
        <v>44091.0</v>
      </c>
      <c r="AY1250" s="57">
        <v>0.454928</v>
      </c>
      <c r="AZ1250" s="16">
        <f t="shared" si="9"/>
        <v>-0.01012874715</v>
      </c>
      <c r="BD1250" s="89">
        <v>44091.0</v>
      </c>
      <c r="BE1250" s="57">
        <v>2.364106</v>
      </c>
      <c r="BF1250" s="16">
        <f t="shared" si="10"/>
        <v>-0.02040848461</v>
      </c>
    </row>
    <row r="1251" ht="15.75" customHeight="1">
      <c r="B1251" s="89">
        <v>44092.0</v>
      </c>
      <c r="C1251" s="57">
        <v>8.120569</v>
      </c>
      <c r="D1251" s="16">
        <f t="shared" si="1"/>
        <v>0.001241477098</v>
      </c>
      <c r="H1251" s="89">
        <v>44092.0</v>
      </c>
      <c r="I1251" s="57">
        <v>11.78283</v>
      </c>
      <c r="J1251" s="16">
        <f t="shared" si="2"/>
        <v>0.00697276528</v>
      </c>
      <c r="N1251" s="89">
        <v>44092.0</v>
      </c>
      <c r="O1251" s="57">
        <v>44.27051</v>
      </c>
      <c r="P1251" s="16">
        <f t="shared" si="3"/>
        <v>0.01834471549</v>
      </c>
      <c r="T1251" s="89">
        <v>44092.0</v>
      </c>
      <c r="U1251" s="57">
        <v>5.851364</v>
      </c>
      <c r="V1251" s="16">
        <f t="shared" si="4"/>
        <v>0</v>
      </c>
      <c r="Z1251" s="89">
        <v>44092.0</v>
      </c>
      <c r="AA1251" s="57">
        <v>6.345137</v>
      </c>
      <c r="AB1251" s="16">
        <f t="shared" si="5"/>
        <v>0.008083239028</v>
      </c>
      <c r="AF1251" s="89">
        <v>44092.0</v>
      </c>
      <c r="AG1251" s="57">
        <v>21.2195</v>
      </c>
      <c r="AH1251" s="16">
        <f t="shared" si="6"/>
        <v>0.02129463938</v>
      </c>
      <c r="AL1251" s="89">
        <v>44092.0</v>
      </c>
      <c r="AM1251" s="57">
        <v>26.02159</v>
      </c>
      <c r="AN1251" s="16">
        <f t="shared" si="7"/>
        <v>-0.008904083241</v>
      </c>
      <c r="AR1251" s="89">
        <v>44092.0</v>
      </c>
      <c r="AS1251" s="57">
        <v>7.889268</v>
      </c>
      <c r="AT1251" s="16">
        <f t="shared" si="8"/>
        <v>-0.01963058142</v>
      </c>
      <c r="AX1251" s="89">
        <v>44092.0</v>
      </c>
      <c r="AY1251" s="57">
        <v>0.456257</v>
      </c>
      <c r="AZ1251" s="16">
        <f t="shared" si="9"/>
        <v>0.002921341399</v>
      </c>
      <c r="BD1251" s="89">
        <v>44092.0</v>
      </c>
      <c r="BE1251" s="57">
        <v>2.142471</v>
      </c>
      <c r="BF1251" s="16">
        <f t="shared" si="10"/>
        <v>-0.09375002644</v>
      </c>
    </row>
    <row r="1252" ht="15.75" customHeight="1">
      <c r="B1252" s="89">
        <v>44095.0</v>
      </c>
      <c r="C1252" s="57">
        <v>7.949398</v>
      </c>
      <c r="D1252" s="16">
        <f t="shared" si="1"/>
        <v>-0.02107869535</v>
      </c>
      <c r="H1252" s="89">
        <v>44095.0</v>
      </c>
      <c r="I1252" s="57">
        <v>11.99499</v>
      </c>
      <c r="J1252" s="16">
        <f t="shared" si="2"/>
        <v>0.01800586107</v>
      </c>
      <c r="N1252" s="89">
        <v>44095.0</v>
      </c>
      <c r="O1252" s="57">
        <v>43.49247</v>
      </c>
      <c r="P1252" s="16">
        <f t="shared" si="3"/>
        <v>-0.01757467895</v>
      </c>
      <c r="T1252" s="89">
        <v>44095.0</v>
      </c>
      <c r="U1252" s="57">
        <v>5.97022</v>
      </c>
      <c r="V1252" s="16">
        <f t="shared" si="4"/>
        <v>0.02031252884</v>
      </c>
      <c r="Z1252" s="89">
        <v>44095.0</v>
      </c>
      <c r="AA1252" s="57">
        <v>6.323332</v>
      </c>
      <c r="AB1252" s="16">
        <f t="shared" si="5"/>
        <v>-0.003436490024</v>
      </c>
      <c r="AF1252" s="89">
        <v>44095.0</v>
      </c>
      <c r="AG1252" s="57">
        <v>20.38771</v>
      </c>
      <c r="AH1252" s="16">
        <f t="shared" si="6"/>
        <v>-0.03919932138</v>
      </c>
      <c r="AL1252" s="89">
        <v>44095.0</v>
      </c>
      <c r="AM1252" s="57">
        <v>24.79874</v>
      </c>
      <c r="AN1252" s="16">
        <f t="shared" si="7"/>
        <v>-0.04699366949</v>
      </c>
      <c r="AR1252" s="89">
        <v>44095.0</v>
      </c>
      <c r="AS1252" s="57">
        <v>7.861392</v>
      </c>
      <c r="AT1252" s="16">
        <f t="shared" si="8"/>
        <v>-0.003533407662</v>
      </c>
      <c r="AX1252" s="89">
        <v>44095.0</v>
      </c>
      <c r="AY1252" s="57">
        <v>0.460914</v>
      </c>
      <c r="AZ1252" s="16">
        <f t="shared" si="9"/>
        <v>0.01020696669</v>
      </c>
      <c r="BD1252" s="89">
        <v>44095.0</v>
      </c>
      <c r="BE1252" s="57">
        <v>2.035758</v>
      </c>
      <c r="BF1252" s="16">
        <f t="shared" si="10"/>
        <v>-0.04980837547</v>
      </c>
    </row>
    <row r="1253" ht="15.75" customHeight="1">
      <c r="B1253" s="89">
        <v>44096.0</v>
      </c>
      <c r="C1253" s="57">
        <v>7.984639</v>
      </c>
      <c r="D1253" s="16">
        <f t="shared" si="1"/>
        <v>0.004433165882</v>
      </c>
      <c r="H1253" s="89">
        <v>44096.0</v>
      </c>
      <c r="I1253" s="57">
        <v>12.32955</v>
      </c>
      <c r="J1253" s="16">
        <f t="shared" si="2"/>
        <v>0.02789164476</v>
      </c>
      <c r="N1253" s="89">
        <v>44096.0</v>
      </c>
      <c r="O1253" s="57">
        <v>43.10345</v>
      </c>
      <c r="P1253" s="16">
        <f t="shared" si="3"/>
        <v>-0.008944536836</v>
      </c>
      <c r="T1253" s="89">
        <v>44096.0</v>
      </c>
      <c r="U1253" s="57">
        <v>6.089076</v>
      </c>
      <c r="V1253" s="16">
        <f t="shared" si="4"/>
        <v>0.01990814409</v>
      </c>
      <c r="Z1253" s="89">
        <v>44096.0</v>
      </c>
      <c r="AA1253" s="57">
        <v>6.272454</v>
      </c>
      <c r="AB1253" s="16">
        <f t="shared" si="5"/>
        <v>-0.008046074443</v>
      </c>
      <c r="AF1253" s="89">
        <v>44096.0</v>
      </c>
      <c r="AG1253" s="57">
        <v>20.54699</v>
      </c>
      <c r="AH1253" s="16">
        <f t="shared" si="6"/>
        <v>0.007812549816</v>
      </c>
      <c r="AL1253" s="89">
        <v>44096.0</v>
      </c>
      <c r="AM1253" s="57">
        <v>24.97857</v>
      </c>
      <c r="AN1253" s="16">
        <f t="shared" si="7"/>
        <v>0.007251578104</v>
      </c>
      <c r="AR1253" s="89">
        <v>44096.0</v>
      </c>
      <c r="AS1253" s="57">
        <v>7.861392</v>
      </c>
      <c r="AT1253" s="16">
        <f t="shared" si="8"/>
        <v>0</v>
      </c>
      <c r="AX1253" s="89">
        <v>44096.0</v>
      </c>
      <c r="AY1253" s="57">
        <v>0.4669</v>
      </c>
      <c r="AZ1253" s="16">
        <f t="shared" si="9"/>
        <v>0.0129872384</v>
      </c>
      <c r="BD1253" s="89">
        <v>44096.0</v>
      </c>
      <c r="BE1253" s="57">
        <v>2.076801</v>
      </c>
      <c r="BF1253" s="16">
        <f t="shared" si="10"/>
        <v>0.02016104075</v>
      </c>
    </row>
    <row r="1254" ht="15.75" customHeight="1">
      <c r="B1254" s="89">
        <v>44097.0</v>
      </c>
      <c r="C1254" s="57">
        <v>7.984639</v>
      </c>
      <c r="D1254" s="16">
        <f t="shared" si="1"/>
        <v>0</v>
      </c>
      <c r="H1254" s="89">
        <v>44097.0</v>
      </c>
      <c r="I1254" s="57">
        <v>12.67226</v>
      </c>
      <c r="J1254" s="16">
        <f t="shared" si="2"/>
        <v>0.02779582385</v>
      </c>
      <c r="N1254" s="89">
        <v>44097.0</v>
      </c>
      <c r="O1254" s="57">
        <v>43.45357</v>
      </c>
      <c r="P1254" s="16">
        <f t="shared" si="3"/>
        <v>0.008122783675</v>
      </c>
      <c r="T1254" s="89">
        <v>44097.0</v>
      </c>
      <c r="U1254" s="57">
        <v>6.207932</v>
      </c>
      <c r="V1254" s="16">
        <f t="shared" si="4"/>
        <v>0.01951954615</v>
      </c>
      <c r="Z1254" s="89">
        <v>44097.0</v>
      </c>
      <c r="AA1254" s="57">
        <v>6.323332</v>
      </c>
      <c r="AB1254" s="16">
        <f t="shared" si="5"/>
        <v>0.008111338879</v>
      </c>
      <c r="AF1254" s="89">
        <v>44097.0</v>
      </c>
      <c r="AG1254" s="57">
        <v>20.58238</v>
      </c>
      <c r="AH1254" s="16">
        <f t="shared" si="6"/>
        <v>0.001722393402</v>
      </c>
      <c r="AL1254" s="89">
        <v>44097.0</v>
      </c>
      <c r="AM1254" s="57">
        <v>24.88865</v>
      </c>
      <c r="AN1254" s="16">
        <f t="shared" si="7"/>
        <v>-0.003599885822</v>
      </c>
      <c r="AR1254" s="89">
        <v>44097.0</v>
      </c>
      <c r="AS1254" s="57">
        <v>7.917146</v>
      </c>
      <c r="AT1254" s="16">
        <f t="shared" si="8"/>
        <v>0.007092128213</v>
      </c>
      <c r="AX1254" s="89">
        <v>44097.0</v>
      </c>
      <c r="AY1254" s="57">
        <v>0.468229</v>
      </c>
      <c r="AZ1254" s="16">
        <f t="shared" si="9"/>
        <v>0.002846433926</v>
      </c>
      <c r="BD1254" s="89">
        <v>44097.0</v>
      </c>
      <c r="BE1254" s="57">
        <v>2.060385</v>
      </c>
      <c r="BF1254" s="16">
        <f t="shared" si="10"/>
        <v>-0.007904464607</v>
      </c>
    </row>
    <row r="1255" ht="15.75" customHeight="1">
      <c r="B1255" s="89">
        <v>44098.0</v>
      </c>
      <c r="C1255" s="57">
        <v>8.034984</v>
      </c>
      <c r="D1255" s="16">
        <f t="shared" si="1"/>
        <v>0.006305231833</v>
      </c>
      <c r="H1255" s="89">
        <v>44098.0</v>
      </c>
      <c r="I1255" s="57">
        <v>12.60698</v>
      </c>
      <c r="J1255" s="16">
        <f t="shared" si="2"/>
        <v>-0.005151409457</v>
      </c>
      <c r="N1255" s="89">
        <v>44098.0</v>
      </c>
      <c r="O1255" s="57">
        <v>43.82314</v>
      </c>
      <c r="P1255" s="16">
        <f t="shared" si="3"/>
        <v>0.00850493987</v>
      </c>
      <c r="T1255" s="89">
        <v>44098.0</v>
      </c>
      <c r="U1255" s="57">
        <v>6.244501</v>
      </c>
      <c r="V1255" s="16">
        <f t="shared" si="4"/>
        <v>0.005890689524</v>
      </c>
      <c r="Z1255" s="89">
        <v>44098.0</v>
      </c>
      <c r="AA1255" s="57">
        <v>6.28699</v>
      </c>
      <c r="AB1255" s="16">
        <f t="shared" si="5"/>
        <v>-0.005747286399</v>
      </c>
      <c r="AF1255" s="89">
        <v>44098.0</v>
      </c>
      <c r="AG1255" s="57">
        <v>20.49389</v>
      </c>
      <c r="AH1255" s="16">
        <f t="shared" si="6"/>
        <v>-0.004299308438</v>
      </c>
      <c r="AL1255" s="89">
        <v>44098.0</v>
      </c>
      <c r="AM1255" s="57">
        <v>24.92462</v>
      </c>
      <c r="AN1255" s="16">
        <f t="shared" si="7"/>
        <v>0.001445237086</v>
      </c>
      <c r="AR1255" s="89">
        <v>44098.0</v>
      </c>
      <c r="AS1255" s="57">
        <v>7.814928</v>
      </c>
      <c r="AT1255" s="16">
        <f t="shared" si="8"/>
        <v>-0.01291096564</v>
      </c>
      <c r="AX1255" s="89">
        <v>44098.0</v>
      </c>
      <c r="AY1255" s="57">
        <v>0.465569</v>
      </c>
      <c r="AZ1255" s="16">
        <f t="shared" si="9"/>
        <v>-0.005680980888</v>
      </c>
      <c r="BD1255" s="89">
        <v>44098.0</v>
      </c>
      <c r="BE1255" s="57">
        <v>2.043967</v>
      </c>
      <c r="BF1255" s="16">
        <f t="shared" si="10"/>
        <v>-0.00796841367</v>
      </c>
    </row>
    <row r="1256" ht="15.75" customHeight="1">
      <c r="B1256" s="89">
        <v>44099.0</v>
      </c>
      <c r="C1256" s="57">
        <v>8.095396</v>
      </c>
      <c r="D1256" s="16">
        <f t="shared" si="1"/>
        <v>0.00751862107</v>
      </c>
      <c r="H1256" s="89">
        <v>44099.0</v>
      </c>
      <c r="I1256" s="57">
        <v>12.43562</v>
      </c>
      <c r="J1256" s="16">
        <f t="shared" si="2"/>
        <v>-0.0135924702</v>
      </c>
      <c r="N1256" s="89">
        <v>44099.0</v>
      </c>
      <c r="O1256" s="57">
        <v>43.88149</v>
      </c>
      <c r="P1256" s="16">
        <f t="shared" si="3"/>
        <v>0.001331488342</v>
      </c>
      <c r="T1256" s="89">
        <v>44099.0</v>
      </c>
      <c r="U1256" s="57">
        <v>6.454785</v>
      </c>
      <c r="V1256" s="16">
        <f t="shared" si="4"/>
        <v>0.03367506867</v>
      </c>
      <c r="Z1256" s="89">
        <v>44099.0</v>
      </c>
      <c r="AA1256" s="57">
        <v>6.323332</v>
      </c>
      <c r="AB1256" s="16">
        <f t="shared" si="5"/>
        <v>0.005780508638</v>
      </c>
      <c r="AF1256" s="89">
        <v>44099.0</v>
      </c>
      <c r="AG1256" s="57">
        <v>20.60008</v>
      </c>
      <c r="AH1256" s="16">
        <f t="shared" si="6"/>
        <v>0.005181544353</v>
      </c>
      <c r="AL1256" s="89">
        <v>44099.0</v>
      </c>
      <c r="AM1256" s="57">
        <v>25.08647</v>
      </c>
      <c r="AN1256" s="16">
        <f t="shared" si="7"/>
        <v>0.006493579441</v>
      </c>
      <c r="AR1256" s="89">
        <v>44099.0</v>
      </c>
      <c r="AS1256" s="57">
        <v>7.694127</v>
      </c>
      <c r="AT1256" s="16">
        <f t="shared" si="8"/>
        <v>-0.01545772399</v>
      </c>
      <c r="AX1256" s="89">
        <v>44099.0</v>
      </c>
      <c r="AY1256" s="57">
        <v>0.465569</v>
      </c>
      <c r="AZ1256" s="16">
        <f t="shared" si="9"/>
        <v>0</v>
      </c>
      <c r="BD1256" s="89">
        <v>44099.0</v>
      </c>
      <c r="BE1256" s="57">
        <v>2.02755</v>
      </c>
      <c r="BF1256" s="16">
        <f t="shared" si="10"/>
        <v>-0.008031930065</v>
      </c>
    </row>
    <row r="1257" ht="15.75" customHeight="1">
      <c r="B1257" s="89">
        <v>44102.0</v>
      </c>
      <c r="C1257" s="57">
        <v>7.994708</v>
      </c>
      <c r="D1257" s="16">
        <f t="shared" si="1"/>
        <v>-0.0124376868</v>
      </c>
      <c r="H1257" s="89">
        <v>44102.0</v>
      </c>
      <c r="I1257" s="57">
        <v>12.22347</v>
      </c>
      <c r="J1257" s="16">
        <f t="shared" si="2"/>
        <v>-0.01705986513</v>
      </c>
      <c r="N1257" s="89">
        <v>44102.0</v>
      </c>
      <c r="O1257" s="57">
        <v>43.33686</v>
      </c>
      <c r="P1257" s="16">
        <f t="shared" si="3"/>
        <v>-0.01241138348</v>
      </c>
      <c r="T1257" s="89">
        <v>44102.0</v>
      </c>
      <c r="U1257" s="57">
        <v>7.103921</v>
      </c>
      <c r="V1257" s="16">
        <f t="shared" si="4"/>
        <v>0.1005666339</v>
      </c>
      <c r="Z1257" s="89">
        <v>44102.0</v>
      </c>
      <c r="AA1257" s="57">
        <v>6.337868</v>
      </c>
      <c r="AB1257" s="16">
        <f t="shared" si="5"/>
        <v>0.002298788044</v>
      </c>
      <c r="AF1257" s="89">
        <v>44102.0</v>
      </c>
      <c r="AG1257" s="57">
        <v>20.51159</v>
      </c>
      <c r="AH1257" s="16">
        <f t="shared" si="6"/>
        <v>-0.004295614386</v>
      </c>
      <c r="AL1257" s="89">
        <v>44102.0</v>
      </c>
      <c r="AM1257" s="57">
        <v>24.96059</v>
      </c>
      <c r="AN1257" s="16">
        <f t="shared" si="7"/>
        <v>-0.00501784428</v>
      </c>
      <c r="AR1257" s="89">
        <v>44102.0</v>
      </c>
      <c r="AS1257" s="57">
        <v>7.712712</v>
      </c>
      <c r="AT1257" s="16">
        <f t="shared" si="8"/>
        <v>0.002415478715</v>
      </c>
      <c r="AX1257" s="89">
        <v>44102.0</v>
      </c>
      <c r="AY1257" s="57">
        <v>0.462243</v>
      </c>
      <c r="AZ1257" s="16">
        <f t="shared" si="9"/>
        <v>-0.00714394644</v>
      </c>
      <c r="BD1257" s="89">
        <v>44102.0</v>
      </c>
      <c r="BE1257" s="57">
        <v>2.019341</v>
      </c>
      <c r="BF1257" s="16">
        <f t="shared" si="10"/>
        <v>-0.004048728761</v>
      </c>
    </row>
    <row r="1258" ht="15.75" customHeight="1">
      <c r="B1258" s="89">
        <v>44103.0</v>
      </c>
      <c r="C1258" s="57">
        <v>7.969536</v>
      </c>
      <c r="D1258" s="16">
        <f t="shared" si="1"/>
        <v>-0.003148582788</v>
      </c>
      <c r="H1258" s="89">
        <v>44103.0</v>
      </c>
      <c r="I1258" s="57">
        <v>12.23163</v>
      </c>
      <c r="J1258" s="16">
        <f t="shared" si="2"/>
        <v>0.000667568211</v>
      </c>
      <c r="N1258" s="89">
        <v>44103.0</v>
      </c>
      <c r="O1258" s="57">
        <v>43.58973</v>
      </c>
      <c r="P1258" s="16">
        <f t="shared" si="3"/>
        <v>0.00583498666</v>
      </c>
      <c r="T1258" s="89">
        <v>44103.0</v>
      </c>
      <c r="U1258" s="57">
        <v>6.756496</v>
      </c>
      <c r="V1258" s="16">
        <f t="shared" si="4"/>
        <v>-0.04890609003</v>
      </c>
      <c r="Z1258" s="89">
        <v>44103.0</v>
      </c>
      <c r="AA1258" s="57">
        <v>6.388746</v>
      </c>
      <c r="AB1258" s="16">
        <f t="shared" si="5"/>
        <v>0.008027620645</v>
      </c>
      <c r="AF1258" s="89">
        <v>44103.0</v>
      </c>
      <c r="AG1258" s="57">
        <v>20.4408</v>
      </c>
      <c r="AH1258" s="16">
        <f t="shared" si="6"/>
        <v>-0.00345121953</v>
      </c>
      <c r="AL1258" s="89">
        <v>44103.0</v>
      </c>
      <c r="AM1258" s="57">
        <v>24.81672</v>
      </c>
      <c r="AN1258" s="16">
        <f t="shared" si="7"/>
        <v>-0.00576388619</v>
      </c>
      <c r="AR1258" s="89">
        <v>44103.0</v>
      </c>
      <c r="AS1258" s="57">
        <v>7.861392</v>
      </c>
      <c r="AT1258" s="16">
        <f t="shared" si="8"/>
        <v>0.0192772659</v>
      </c>
      <c r="AX1258" s="89">
        <v>44103.0</v>
      </c>
      <c r="AY1258" s="57">
        <v>0.466234</v>
      </c>
      <c r="AZ1258" s="16">
        <f t="shared" si="9"/>
        <v>0.008633986886</v>
      </c>
      <c r="BD1258" s="89">
        <v>44103.0</v>
      </c>
      <c r="BE1258" s="57">
        <v>2.011132</v>
      </c>
      <c r="BF1258" s="16">
        <f t="shared" si="10"/>
        <v>-0.004065187603</v>
      </c>
    </row>
    <row r="1259" ht="15.75" customHeight="1">
      <c r="B1259" s="89">
        <v>44104.0</v>
      </c>
      <c r="C1259" s="57">
        <v>8.024915</v>
      </c>
      <c r="D1259" s="16">
        <f t="shared" si="1"/>
        <v>0.006948836168</v>
      </c>
      <c r="H1259" s="89">
        <v>44104.0</v>
      </c>
      <c r="I1259" s="57">
        <v>12.38667</v>
      </c>
      <c r="J1259" s="16">
        <f t="shared" si="2"/>
        <v>0.01267533436</v>
      </c>
      <c r="N1259" s="89">
        <v>44104.0</v>
      </c>
      <c r="O1259" s="57">
        <v>43.86204</v>
      </c>
      <c r="P1259" s="16">
        <f t="shared" si="3"/>
        <v>0.006247113712</v>
      </c>
      <c r="T1259" s="89">
        <v>44104.0</v>
      </c>
      <c r="U1259" s="57">
        <v>6.80221</v>
      </c>
      <c r="V1259" s="16">
        <f t="shared" si="4"/>
        <v>0.006765933111</v>
      </c>
      <c r="Z1259" s="89">
        <v>44104.0</v>
      </c>
      <c r="AA1259" s="57">
        <v>6.475964</v>
      </c>
      <c r="AB1259" s="16">
        <f t="shared" si="5"/>
        <v>0.01365181837</v>
      </c>
      <c r="AF1259" s="89">
        <v>44104.0</v>
      </c>
      <c r="AG1259" s="57">
        <v>21.60885</v>
      </c>
      <c r="AH1259" s="16">
        <f t="shared" si="6"/>
        <v>0.05714306681</v>
      </c>
      <c r="AL1259" s="89">
        <v>44104.0</v>
      </c>
      <c r="AM1259" s="57">
        <v>24.79874</v>
      </c>
      <c r="AN1259" s="16">
        <f t="shared" si="7"/>
        <v>-0.000724511539</v>
      </c>
      <c r="AR1259" s="89">
        <v>44104.0</v>
      </c>
      <c r="AS1259" s="57">
        <v>7.954316</v>
      </c>
      <c r="AT1259" s="16">
        <f t="shared" si="8"/>
        <v>0.01182029849</v>
      </c>
      <c r="AX1259" s="89">
        <v>44104.0</v>
      </c>
      <c r="AY1259" s="57">
        <v>0.47621</v>
      </c>
      <c r="AZ1259" s="16">
        <f t="shared" si="9"/>
        <v>0.02139698092</v>
      </c>
      <c r="BD1259" s="89">
        <v>44104.0</v>
      </c>
      <c r="BE1259" s="57">
        <v>2.035758</v>
      </c>
      <c r="BF1259" s="16">
        <f t="shared" si="10"/>
        <v>0.01224484519</v>
      </c>
    </row>
    <row r="1260" ht="15.75" customHeight="1">
      <c r="B1260" s="89">
        <v>44105.0</v>
      </c>
      <c r="C1260" s="57">
        <v>8.019879</v>
      </c>
      <c r="D1260" s="16">
        <f t="shared" si="1"/>
        <v>-0.0006275455877</v>
      </c>
      <c r="H1260" s="89">
        <v>44105.0</v>
      </c>
      <c r="I1260" s="57">
        <v>12.49274</v>
      </c>
      <c r="J1260" s="16">
        <f t="shared" si="2"/>
        <v>0.008563237739</v>
      </c>
      <c r="N1260" s="89">
        <v>44105.0</v>
      </c>
      <c r="O1260" s="57">
        <v>44.60118</v>
      </c>
      <c r="P1260" s="16">
        <f t="shared" si="3"/>
        <v>0.01685147339</v>
      </c>
      <c r="T1260" s="89">
        <v>44105.0</v>
      </c>
      <c r="U1260" s="57">
        <v>6.326787</v>
      </c>
      <c r="V1260" s="16">
        <f t="shared" si="4"/>
        <v>-0.06989243202</v>
      </c>
      <c r="Z1260" s="89">
        <v>44105.0</v>
      </c>
      <c r="AA1260" s="57">
        <v>6.461428</v>
      </c>
      <c r="AB1260" s="16">
        <f t="shared" si="5"/>
        <v>-0.002244607907</v>
      </c>
      <c r="AF1260" s="89">
        <v>44105.0</v>
      </c>
      <c r="AG1260" s="57">
        <v>21.27259</v>
      </c>
      <c r="AH1260" s="16">
        <f t="shared" si="6"/>
        <v>-0.01556121682</v>
      </c>
      <c r="AL1260" s="89">
        <v>44105.0</v>
      </c>
      <c r="AM1260" s="57">
        <v>24.7268</v>
      </c>
      <c r="AN1260" s="16">
        <f t="shared" si="7"/>
        <v>-0.002900953839</v>
      </c>
      <c r="AR1260" s="89">
        <v>44105.0</v>
      </c>
      <c r="AS1260" s="57">
        <v>7.861392</v>
      </c>
      <c r="AT1260" s="16">
        <f t="shared" si="8"/>
        <v>-0.01168221127</v>
      </c>
      <c r="AX1260" s="89">
        <v>44105.0</v>
      </c>
      <c r="AY1260" s="57">
        <v>0.47621</v>
      </c>
      <c r="AZ1260" s="16">
        <f t="shared" si="9"/>
        <v>0</v>
      </c>
      <c r="BD1260" s="89">
        <v>44105.0</v>
      </c>
      <c r="BE1260" s="57">
        <v>2.019341</v>
      </c>
      <c r="BF1260" s="16">
        <f t="shared" si="10"/>
        <v>-0.008064318057</v>
      </c>
    </row>
    <row r="1261" ht="15.75" customHeight="1">
      <c r="B1261" s="89">
        <v>44106.0</v>
      </c>
      <c r="C1261" s="57">
        <v>8.014846</v>
      </c>
      <c r="D1261" s="16">
        <f t="shared" si="1"/>
        <v>-0.000627565578</v>
      </c>
      <c r="H1261" s="89">
        <v>44106.0</v>
      </c>
      <c r="I1261" s="57">
        <v>12.46826</v>
      </c>
      <c r="J1261" s="16">
        <f t="shared" si="2"/>
        <v>-0.0019595381</v>
      </c>
      <c r="N1261" s="89">
        <v>44106.0</v>
      </c>
      <c r="O1261" s="57">
        <v>45.068</v>
      </c>
      <c r="P1261" s="16">
        <f t="shared" si="3"/>
        <v>0.01046653923</v>
      </c>
      <c r="T1261" s="89">
        <v>44106.0</v>
      </c>
      <c r="U1261" s="57">
        <v>6.418214</v>
      </c>
      <c r="V1261" s="16">
        <f t="shared" si="4"/>
        <v>0.01445077889</v>
      </c>
      <c r="Z1261" s="89">
        <v>44106.0</v>
      </c>
      <c r="AA1261" s="57">
        <v>6.432355</v>
      </c>
      <c r="AB1261" s="16">
        <f t="shared" si="5"/>
        <v>-0.004499469777</v>
      </c>
      <c r="AF1261" s="89">
        <v>44106.0</v>
      </c>
      <c r="AG1261" s="57">
        <v>21.13101</v>
      </c>
      <c r="AH1261" s="16">
        <f t="shared" si="6"/>
        <v>-0.006655513033</v>
      </c>
      <c r="AL1261" s="89">
        <v>44106.0</v>
      </c>
      <c r="AM1261" s="57">
        <v>25.17638</v>
      </c>
      <c r="AN1261" s="16">
        <f t="shared" si="7"/>
        <v>0.01818189171</v>
      </c>
      <c r="AR1261" s="89">
        <v>44106.0</v>
      </c>
      <c r="AS1261" s="57">
        <v>8.01007</v>
      </c>
      <c r="AT1261" s="16">
        <f t="shared" si="8"/>
        <v>0.01891242671</v>
      </c>
      <c r="AX1261" s="89">
        <v>44106.0</v>
      </c>
      <c r="AY1261" s="57">
        <v>0.484192</v>
      </c>
      <c r="AZ1261" s="16">
        <f t="shared" si="9"/>
        <v>0.01676151278</v>
      </c>
      <c r="BD1261" s="89">
        <v>44106.0</v>
      </c>
      <c r="BE1261" s="57">
        <v>2.02755</v>
      </c>
      <c r="BF1261" s="16">
        <f t="shared" si="10"/>
        <v>0.004065187603</v>
      </c>
    </row>
    <row r="1262" ht="15.75" customHeight="1">
      <c r="B1262" s="89">
        <v>44109.0</v>
      </c>
      <c r="C1262" s="57">
        <v>8.050086</v>
      </c>
      <c r="D1262" s="16">
        <f t="shared" si="1"/>
        <v>0.004396840563</v>
      </c>
      <c r="H1262" s="89">
        <v>44109.0</v>
      </c>
      <c r="I1262" s="57">
        <v>12.84362</v>
      </c>
      <c r="J1262" s="16">
        <f t="shared" si="2"/>
        <v>0.03010524323</v>
      </c>
      <c r="N1262" s="89">
        <v>44109.0</v>
      </c>
      <c r="O1262" s="57">
        <v>46.60463</v>
      </c>
      <c r="P1262" s="16">
        <f t="shared" si="3"/>
        <v>0.03409581077</v>
      </c>
      <c r="T1262" s="89">
        <v>44109.0</v>
      </c>
      <c r="U1262" s="57">
        <v>6.4365</v>
      </c>
      <c r="V1262" s="16">
        <f t="shared" si="4"/>
        <v>0.002849079199</v>
      </c>
      <c r="Z1262" s="89">
        <v>44109.0</v>
      </c>
      <c r="AA1262" s="57">
        <v>6.425087</v>
      </c>
      <c r="AB1262" s="16">
        <f t="shared" si="5"/>
        <v>-0.001129912761</v>
      </c>
      <c r="AF1262" s="89">
        <v>44109.0</v>
      </c>
      <c r="AG1262" s="57">
        <v>20.97174</v>
      </c>
      <c r="AH1262" s="16">
        <f t="shared" si="6"/>
        <v>-0.007537263955</v>
      </c>
      <c r="AL1262" s="89">
        <v>44109.0</v>
      </c>
      <c r="AM1262" s="57">
        <v>26.3273</v>
      </c>
      <c r="AN1262" s="16">
        <f t="shared" si="7"/>
        <v>0.04571427664</v>
      </c>
      <c r="AR1262" s="89">
        <v>44109.0</v>
      </c>
      <c r="AS1262" s="57">
        <v>8.093701</v>
      </c>
      <c r="AT1262" s="16">
        <f t="shared" si="8"/>
        <v>0.01044073273</v>
      </c>
      <c r="AX1262" s="89">
        <v>44109.0</v>
      </c>
      <c r="AY1262" s="57">
        <v>0.486187</v>
      </c>
      <c r="AZ1262" s="16">
        <f t="shared" si="9"/>
        <v>0.004120266341</v>
      </c>
      <c r="BD1262" s="89">
        <v>44109.0</v>
      </c>
      <c r="BE1262" s="57">
        <v>2.060385</v>
      </c>
      <c r="BF1262" s="16">
        <f t="shared" si="10"/>
        <v>0.01619442184</v>
      </c>
    </row>
    <row r="1263" ht="15.75" customHeight="1">
      <c r="B1263" s="89">
        <v>44110.0</v>
      </c>
      <c r="C1263" s="57">
        <v>8.065191</v>
      </c>
      <c r="D1263" s="16">
        <f t="shared" si="1"/>
        <v>0.00187637747</v>
      </c>
      <c r="H1263" s="89">
        <v>44110.0</v>
      </c>
      <c r="I1263" s="57">
        <v>12.7865</v>
      </c>
      <c r="J1263" s="16">
        <f t="shared" si="2"/>
        <v>-0.004447344285</v>
      </c>
      <c r="N1263" s="89">
        <v>44110.0</v>
      </c>
      <c r="O1263" s="57">
        <v>46.00165</v>
      </c>
      <c r="P1263" s="16">
        <f t="shared" si="3"/>
        <v>-0.01293819949</v>
      </c>
      <c r="T1263" s="89">
        <v>44110.0</v>
      </c>
      <c r="U1263" s="57">
        <v>6.271931</v>
      </c>
      <c r="V1263" s="16">
        <f t="shared" si="4"/>
        <v>-0.02556808825</v>
      </c>
      <c r="Z1263" s="89">
        <v>44110.0</v>
      </c>
      <c r="AA1263" s="57">
        <v>6.534109</v>
      </c>
      <c r="AB1263" s="16">
        <f t="shared" si="5"/>
        <v>0.01696817491</v>
      </c>
      <c r="AF1263" s="89">
        <v>44110.0</v>
      </c>
      <c r="AG1263" s="57">
        <v>21.00713</v>
      </c>
      <c r="AH1263" s="16">
        <f t="shared" si="6"/>
        <v>0.001687509</v>
      </c>
      <c r="AL1263" s="89">
        <v>44110.0</v>
      </c>
      <c r="AM1263" s="57">
        <v>26.57907</v>
      </c>
      <c r="AN1263" s="16">
        <f t="shared" si="7"/>
        <v>0.00956307711</v>
      </c>
      <c r="AR1263" s="89">
        <v>44110.0</v>
      </c>
      <c r="AS1263" s="57">
        <v>8.000777</v>
      </c>
      <c r="AT1263" s="16">
        <f t="shared" si="8"/>
        <v>-0.01148102704</v>
      </c>
      <c r="AX1263" s="89">
        <v>44110.0</v>
      </c>
      <c r="AY1263" s="57">
        <v>0.53474</v>
      </c>
      <c r="AZ1263" s="16">
        <f t="shared" si="9"/>
        <v>0.09986486681</v>
      </c>
      <c r="BD1263" s="89">
        <v>44110.0</v>
      </c>
      <c r="BE1263" s="57">
        <v>2.08501</v>
      </c>
      <c r="BF1263" s="16">
        <f t="shared" si="10"/>
        <v>0.01195164981</v>
      </c>
    </row>
    <row r="1264" ht="15.75" customHeight="1">
      <c r="B1264" s="89">
        <v>44111.0</v>
      </c>
      <c r="C1264" s="57">
        <v>8.090362</v>
      </c>
      <c r="D1264" s="16">
        <f t="shared" si="1"/>
        <v>0.003120942827</v>
      </c>
      <c r="H1264" s="89">
        <v>44111.0</v>
      </c>
      <c r="I1264" s="57">
        <v>12.88442</v>
      </c>
      <c r="J1264" s="16">
        <f t="shared" si="2"/>
        <v>0.007658076878</v>
      </c>
      <c r="N1264" s="89">
        <v>44111.0</v>
      </c>
      <c r="O1264" s="57">
        <v>45.28196</v>
      </c>
      <c r="P1264" s="16">
        <f t="shared" si="3"/>
        <v>-0.01564487361</v>
      </c>
      <c r="T1264" s="89">
        <v>44111.0</v>
      </c>
      <c r="U1264" s="57">
        <v>6.125646</v>
      </c>
      <c r="V1264" s="16">
        <f t="shared" si="4"/>
        <v>-0.02332375787</v>
      </c>
      <c r="Z1264" s="89">
        <v>44111.0</v>
      </c>
      <c r="AA1264" s="57">
        <v>6.759424</v>
      </c>
      <c r="AB1264" s="16">
        <f t="shared" si="5"/>
        <v>0.03448289583</v>
      </c>
      <c r="AF1264" s="89">
        <v>44111.0</v>
      </c>
      <c r="AG1264" s="57">
        <v>21.52036</v>
      </c>
      <c r="AH1264" s="16">
        <f t="shared" si="6"/>
        <v>0.02443122883</v>
      </c>
      <c r="AL1264" s="89">
        <v>44111.0</v>
      </c>
      <c r="AM1264" s="57">
        <v>25.89571</v>
      </c>
      <c r="AN1264" s="16">
        <f t="shared" si="7"/>
        <v>-0.02571045563</v>
      </c>
      <c r="AR1264" s="89">
        <v>44111.0</v>
      </c>
      <c r="AS1264" s="57">
        <v>8.279551</v>
      </c>
      <c r="AT1264" s="16">
        <f t="shared" si="8"/>
        <v>0.03484336584</v>
      </c>
      <c r="AX1264" s="89">
        <v>44111.0</v>
      </c>
      <c r="AY1264" s="57">
        <v>0.552032</v>
      </c>
      <c r="AZ1264" s="16">
        <f t="shared" si="9"/>
        <v>0.03233721061</v>
      </c>
      <c r="BD1264" s="89">
        <v>44111.0</v>
      </c>
      <c r="BE1264" s="57">
        <v>2.093219</v>
      </c>
      <c r="BF1264" s="16">
        <f t="shared" si="10"/>
        <v>0.003937151381</v>
      </c>
    </row>
    <row r="1265" ht="15.75" customHeight="1">
      <c r="B1265" s="89">
        <v>44112.0</v>
      </c>
      <c r="C1265" s="57">
        <v>8.251465</v>
      </c>
      <c r="D1265" s="16">
        <f t="shared" si="1"/>
        <v>0.01991295322</v>
      </c>
      <c r="H1265" s="89">
        <v>44112.0</v>
      </c>
      <c r="I1265" s="57">
        <v>12.8273</v>
      </c>
      <c r="J1265" s="16">
        <f t="shared" si="2"/>
        <v>-0.004433261257</v>
      </c>
      <c r="N1265" s="89">
        <v>44112.0</v>
      </c>
      <c r="O1265" s="57">
        <v>46.27397</v>
      </c>
      <c r="P1265" s="16">
        <f t="shared" si="3"/>
        <v>0.02190739977</v>
      </c>
      <c r="T1265" s="89">
        <v>44112.0</v>
      </c>
      <c r="U1265" s="57">
        <v>6.207932</v>
      </c>
      <c r="V1265" s="16">
        <f t="shared" si="4"/>
        <v>0.01343303221</v>
      </c>
      <c r="Z1265" s="89">
        <v>44112.0</v>
      </c>
      <c r="AA1265" s="57">
        <v>6.759424</v>
      </c>
      <c r="AB1265" s="16">
        <f t="shared" si="5"/>
        <v>0</v>
      </c>
      <c r="AF1265" s="89">
        <v>44112.0</v>
      </c>
      <c r="AG1265" s="57">
        <v>21.44957</v>
      </c>
      <c r="AH1265" s="16">
        <f t="shared" si="6"/>
        <v>-0.003289443113</v>
      </c>
      <c r="AL1265" s="89">
        <v>44112.0</v>
      </c>
      <c r="AM1265" s="57">
        <v>25.42815</v>
      </c>
      <c r="AN1265" s="16">
        <f t="shared" si="7"/>
        <v>-0.01805550031</v>
      </c>
      <c r="AR1265" s="89">
        <v>44112.0</v>
      </c>
      <c r="AS1265" s="57">
        <v>8.995068</v>
      </c>
      <c r="AT1265" s="16">
        <f t="shared" si="8"/>
        <v>0.08641978291</v>
      </c>
      <c r="AX1265" s="89">
        <v>44112.0</v>
      </c>
      <c r="AY1265" s="57">
        <v>0.542721</v>
      </c>
      <c r="AZ1265" s="16">
        <f t="shared" si="9"/>
        <v>-0.01686677584</v>
      </c>
      <c r="BD1265" s="89">
        <v>44112.0</v>
      </c>
      <c r="BE1265" s="57">
        <v>2.126054</v>
      </c>
      <c r="BF1265" s="16">
        <f t="shared" si="10"/>
        <v>0.01568636631</v>
      </c>
    </row>
    <row r="1266" ht="15.75" customHeight="1">
      <c r="B1266" s="89">
        <v>44113.0</v>
      </c>
      <c r="C1266" s="57">
        <v>8.38236</v>
      </c>
      <c r="D1266" s="16">
        <f t="shared" si="1"/>
        <v>0.01586324368</v>
      </c>
      <c r="H1266" s="89">
        <v>44113.0</v>
      </c>
      <c r="I1266" s="57">
        <v>13.04761</v>
      </c>
      <c r="J1266" s="16">
        <f t="shared" si="2"/>
        <v>0.01717508751</v>
      </c>
      <c r="N1266" s="89">
        <v>44113.0</v>
      </c>
      <c r="O1266" s="57">
        <v>46.58518</v>
      </c>
      <c r="P1266" s="16">
        <f t="shared" si="3"/>
        <v>0.006725379301</v>
      </c>
      <c r="T1266" s="89">
        <v>44113.0</v>
      </c>
      <c r="U1266" s="57">
        <v>6.317644</v>
      </c>
      <c r="V1266" s="16">
        <f t="shared" si="4"/>
        <v>0.01767287399</v>
      </c>
      <c r="Z1266" s="89">
        <v>44113.0</v>
      </c>
      <c r="AA1266" s="57">
        <v>6.781228</v>
      </c>
      <c r="AB1266" s="16">
        <f t="shared" si="5"/>
        <v>0.003225718641</v>
      </c>
      <c r="AF1266" s="89">
        <v>44113.0</v>
      </c>
      <c r="AG1266" s="57">
        <v>22.08669</v>
      </c>
      <c r="AH1266" s="16">
        <f t="shared" si="6"/>
        <v>0.02970315955</v>
      </c>
      <c r="AL1266" s="89">
        <v>44113.0</v>
      </c>
      <c r="AM1266" s="57">
        <v>26.02159</v>
      </c>
      <c r="AN1266" s="16">
        <f t="shared" si="7"/>
        <v>0.02333791487</v>
      </c>
      <c r="AR1266" s="89">
        <v>44113.0</v>
      </c>
      <c r="AS1266" s="57">
        <v>8.707002</v>
      </c>
      <c r="AT1266" s="16">
        <f t="shared" si="8"/>
        <v>-0.03202488297</v>
      </c>
      <c r="AX1266" s="89">
        <v>44113.0</v>
      </c>
      <c r="AY1266" s="57">
        <v>0.536735</v>
      </c>
      <c r="AZ1266" s="16">
        <f t="shared" si="9"/>
        <v>-0.01102960821</v>
      </c>
      <c r="BD1266" s="89">
        <v>44113.0</v>
      </c>
      <c r="BE1266" s="57">
        <v>2.15068</v>
      </c>
      <c r="BF1266" s="16">
        <f t="shared" si="10"/>
        <v>0.01158296073</v>
      </c>
    </row>
    <row r="1267" ht="15.75" customHeight="1">
      <c r="B1267" s="89">
        <v>44116.0</v>
      </c>
      <c r="C1267" s="57">
        <v>8.191051</v>
      </c>
      <c r="D1267" s="16">
        <f t="shared" si="1"/>
        <v>-0.02282280885</v>
      </c>
      <c r="H1267" s="89">
        <v>44116.0</v>
      </c>
      <c r="I1267" s="57">
        <v>13.42297</v>
      </c>
      <c r="J1267" s="16">
        <f t="shared" si="2"/>
        <v>0.0287684871</v>
      </c>
      <c r="N1267" s="89">
        <v>44116.0</v>
      </c>
      <c r="O1267" s="57">
        <v>46.58518</v>
      </c>
      <c r="P1267" s="16">
        <f t="shared" si="3"/>
        <v>0</v>
      </c>
      <c r="T1267" s="89">
        <v>44116.0</v>
      </c>
      <c r="U1267" s="57">
        <v>6.299359</v>
      </c>
      <c r="V1267" s="16">
        <f t="shared" si="4"/>
        <v>-0.002894275144</v>
      </c>
      <c r="Z1267" s="89">
        <v>44116.0</v>
      </c>
      <c r="AA1267" s="57">
        <v>6.817569</v>
      </c>
      <c r="AB1267" s="16">
        <f t="shared" si="5"/>
        <v>0.005359058861</v>
      </c>
      <c r="AF1267" s="89">
        <v>44116.0</v>
      </c>
      <c r="AG1267" s="57">
        <v>22.91848</v>
      </c>
      <c r="AH1267" s="16">
        <f t="shared" si="6"/>
        <v>0.03766023791</v>
      </c>
      <c r="AL1267" s="89">
        <v>44116.0</v>
      </c>
      <c r="AM1267" s="57">
        <v>26.23739</v>
      </c>
      <c r="AN1267" s="16">
        <f t="shared" si="7"/>
        <v>0.008293113526</v>
      </c>
      <c r="AR1267" s="89">
        <v>44116.0</v>
      </c>
      <c r="AS1267" s="57">
        <v>8.883557</v>
      </c>
      <c r="AT1267" s="16">
        <f t="shared" si="8"/>
        <v>0.02027735838</v>
      </c>
      <c r="AX1267" s="89">
        <v>44116.0</v>
      </c>
      <c r="AY1267" s="57">
        <v>0.535405</v>
      </c>
      <c r="AZ1267" s="16">
        <f t="shared" si="9"/>
        <v>-0.002477945355</v>
      </c>
      <c r="BD1267" s="89">
        <v>44116.0</v>
      </c>
      <c r="BE1267" s="57">
        <v>2.224558</v>
      </c>
      <c r="BF1267" s="16">
        <f t="shared" si="10"/>
        <v>0.03435099596</v>
      </c>
    </row>
    <row r="1268" ht="15.75" customHeight="1">
      <c r="B1268" s="89">
        <v>44117.0</v>
      </c>
      <c r="C1268" s="57">
        <v>8.090362</v>
      </c>
      <c r="D1268" s="16">
        <f t="shared" si="1"/>
        <v>-0.01229256172</v>
      </c>
      <c r="H1268" s="89">
        <v>44117.0</v>
      </c>
      <c r="I1268" s="57">
        <v>13.35769</v>
      </c>
      <c r="J1268" s="16">
        <f t="shared" si="2"/>
        <v>-0.004863305215</v>
      </c>
      <c r="N1268" s="89">
        <v>44117.0</v>
      </c>
      <c r="O1268" s="57">
        <v>48.27742</v>
      </c>
      <c r="P1268" s="16">
        <f t="shared" si="3"/>
        <v>0.0363257156</v>
      </c>
      <c r="T1268" s="89">
        <v>44117.0</v>
      </c>
      <c r="U1268" s="57">
        <v>6.180502</v>
      </c>
      <c r="V1268" s="16">
        <f t="shared" si="4"/>
        <v>-0.01886811023</v>
      </c>
      <c r="Z1268" s="89">
        <v>44117.0</v>
      </c>
      <c r="AA1268" s="57">
        <v>6.730351</v>
      </c>
      <c r="AB1268" s="16">
        <f t="shared" si="5"/>
        <v>-0.01279312318</v>
      </c>
      <c r="AF1268" s="89">
        <v>44117.0</v>
      </c>
      <c r="AG1268" s="57">
        <v>23.73257</v>
      </c>
      <c r="AH1268" s="16">
        <f t="shared" si="6"/>
        <v>0.03552111658</v>
      </c>
      <c r="AL1268" s="89">
        <v>44117.0</v>
      </c>
      <c r="AM1268" s="57">
        <v>25.96764</v>
      </c>
      <c r="AN1268" s="16">
        <f t="shared" si="7"/>
        <v>-0.01028112933</v>
      </c>
      <c r="AR1268" s="89">
        <v>44117.0</v>
      </c>
      <c r="AS1268" s="57">
        <v>8.837095</v>
      </c>
      <c r="AT1268" s="16">
        <f t="shared" si="8"/>
        <v>-0.005230112217</v>
      </c>
      <c r="AX1268" s="89">
        <v>44117.0</v>
      </c>
      <c r="AY1268" s="57">
        <v>0.539395</v>
      </c>
      <c r="AZ1268" s="16">
        <f t="shared" si="9"/>
        <v>0.007452302463</v>
      </c>
      <c r="BD1268" s="89">
        <v>44117.0</v>
      </c>
      <c r="BE1268" s="57">
        <v>2.240976</v>
      </c>
      <c r="BF1268" s="16">
        <f t="shared" si="10"/>
        <v>0.007380342522</v>
      </c>
    </row>
    <row r="1269" ht="15.75" customHeight="1">
      <c r="B1269" s="89">
        <v>44118.0</v>
      </c>
      <c r="C1269" s="57">
        <v>8.417603</v>
      </c>
      <c r="D1269" s="16">
        <f t="shared" si="1"/>
        <v>0.04044825188</v>
      </c>
      <c r="H1269" s="89">
        <v>44118.0</v>
      </c>
      <c r="I1269" s="57">
        <v>13.76568</v>
      </c>
      <c r="J1269" s="16">
        <f t="shared" si="2"/>
        <v>0.03054345474</v>
      </c>
      <c r="N1269" s="89">
        <v>44118.0</v>
      </c>
      <c r="O1269" s="57">
        <v>50.08636</v>
      </c>
      <c r="P1269" s="16">
        <f t="shared" si="3"/>
        <v>0.0374696908</v>
      </c>
      <c r="T1269" s="89">
        <v>44118.0</v>
      </c>
      <c r="U1269" s="57">
        <v>6.180502</v>
      </c>
      <c r="V1269" s="16">
        <f t="shared" si="4"/>
        <v>0</v>
      </c>
      <c r="Z1269" s="89">
        <v>44118.0</v>
      </c>
      <c r="AA1269" s="57">
        <v>6.824838</v>
      </c>
      <c r="AB1269" s="16">
        <f t="shared" si="5"/>
        <v>0.01403894091</v>
      </c>
      <c r="AF1269" s="89">
        <v>44118.0</v>
      </c>
      <c r="AG1269" s="57">
        <v>24.2458</v>
      </c>
      <c r="AH1269" s="16">
        <f t="shared" si="6"/>
        <v>0.02162555509</v>
      </c>
      <c r="AL1269" s="89">
        <v>44118.0</v>
      </c>
      <c r="AM1269" s="57">
        <v>26.70495</v>
      </c>
      <c r="AN1269" s="16">
        <f t="shared" si="7"/>
        <v>0.02839341581</v>
      </c>
      <c r="AR1269" s="89">
        <v>44118.0</v>
      </c>
      <c r="AS1269" s="57">
        <v>9.060114</v>
      </c>
      <c r="AT1269" s="16">
        <f t="shared" si="8"/>
        <v>0.02523668694</v>
      </c>
      <c r="AX1269" s="89">
        <v>44118.0</v>
      </c>
      <c r="AY1269" s="57">
        <v>0.544716</v>
      </c>
      <c r="AZ1269" s="16">
        <f t="shared" si="9"/>
        <v>0.009864755884</v>
      </c>
      <c r="BD1269" s="89">
        <v>44118.0</v>
      </c>
      <c r="BE1269" s="57">
        <v>2.240976</v>
      </c>
      <c r="BF1269" s="16">
        <f t="shared" si="10"/>
        <v>0</v>
      </c>
    </row>
    <row r="1270" ht="15.75" customHeight="1">
      <c r="B1270" s="89">
        <v>44119.0</v>
      </c>
      <c r="C1270" s="57">
        <v>8.20112</v>
      </c>
      <c r="D1270" s="16">
        <f t="shared" si="1"/>
        <v>-0.02571789142</v>
      </c>
      <c r="H1270" s="89">
        <v>44119.0</v>
      </c>
      <c r="I1270" s="57">
        <v>13.47192</v>
      </c>
      <c r="J1270" s="16">
        <f t="shared" si="2"/>
        <v>-0.02134002824</v>
      </c>
      <c r="N1270" s="89">
        <v>44119.0</v>
      </c>
      <c r="O1270" s="57">
        <v>50.57264</v>
      </c>
      <c r="P1270" s="16">
        <f t="shared" si="3"/>
        <v>0.009708830907</v>
      </c>
      <c r="T1270" s="89">
        <v>44119.0</v>
      </c>
      <c r="U1270" s="57">
        <v>6.162217</v>
      </c>
      <c r="V1270" s="16">
        <f t="shared" si="4"/>
        <v>-0.002958497546</v>
      </c>
      <c r="Z1270" s="89">
        <v>44119.0</v>
      </c>
      <c r="AA1270" s="57">
        <v>6.824838</v>
      </c>
      <c r="AB1270" s="16">
        <f t="shared" si="5"/>
        <v>0</v>
      </c>
      <c r="AF1270" s="89">
        <v>44119.0</v>
      </c>
      <c r="AG1270" s="57">
        <v>24.2281</v>
      </c>
      <c r="AH1270" s="16">
        <f t="shared" si="6"/>
        <v>-0.0007300233442</v>
      </c>
      <c r="AL1270" s="89">
        <v>44119.0</v>
      </c>
      <c r="AM1270" s="57">
        <v>26.83083</v>
      </c>
      <c r="AN1270" s="16">
        <f t="shared" si="7"/>
        <v>0.004713732847</v>
      </c>
      <c r="AR1270" s="89">
        <v>44119.0</v>
      </c>
      <c r="AS1270" s="57">
        <v>9.08799</v>
      </c>
      <c r="AT1270" s="16">
        <f t="shared" si="8"/>
        <v>0.003076782478</v>
      </c>
      <c r="AX1270" s="89">
        <v>44119.0</v>
      </c>
      <c r="AY1270" s="57">
        <v>0.522768</v>
      </c>
      <c r="AZ1270" s="16">
        <f t="shared" si="9"/>
        <v>-0.04029255612</v>
      </c>
      <c r="BD1270" s="89">
        <v>44119.0</v>
      </c>
      <c r="BE1270" s="57">
        <v>2.199933</v>
      </c>
      <c r="BF1270" s="16">
        <f t="shared" si="10"/>
        <v>-0.01831478784</v>
      </c>
    </row>
    <row r="1271" ht="15.75" customHeight="1">
      <c r="B1271" s="89">
        <v>44120.0</v>
      </c>
      <c r="C1271" s="57">
        <v>8.30181</v>
      </c>
      <c r="D1271" s="16">
        <f t="shared" si="1"/>
        <v>0.01227759135</v>
      </c>
      <c r="H1271" s="89">
        <v>44120.0</v>
      </c>
      <c r="I1271" s="57">
        <v>13.74936</v>
      </c>
      <c r="J1271" s="16">
        <f t="shared" si="2"/>
        <v>0.02059394652</v>
      </c>
      <c r="N1271" s="89">
        <v>44120.0</v>
      </c>
      <c r="O1271" s="57">
        <v>52.76088</v>
      </c>
      <c r="P1271" s="16">
        <f t="shared" si="3"/>
        <v>0.04326924598</v>
      </c>
      <c r="T1271" s="89">
        <v>44120.0</v>
      </c>
      <c r="U1271" s="57">
        <v>6.198789</v>
      </c>
      <c r="V1271" s="16">
        <f t="shared" si="4"/>
        <v>0.005934877009</v>
      </c>
      <c r="Z1271" s="89">
        <v>44120.0</v>
      </c>
      <c r="AA1271" s="57">
        <v>6.832106</v>
      </c>
      <c r="AB1271" s="16">
        <f t="shared" si="5"/>
        <v>0.001064933702</v>
      </c>
      <c r="AF1271" s="89">
        <v>44120.0</v>
      </c>
      <c r="AG1271" s="57">
        <v>24.36969</v>
      </c>
      <c r="AH1271" s="16">
        <f t="shared" si="6"/>
        <v>0.005844040597</v>
      </c>
      <c r="AL1271" s="89">
        <v>44120.0</v>
      </c>
      <c r="AM1271" s="57">
        <v>27.15453</v>
      </c>
      <c r="AN1271" s="16">
        <f t="shared" si="7"/>
        <v>0.01206447956</v>
      </c>
      <c r="AR1271" s="89">
        <v>44120.0</v>
      </c>
      <c r="AS1271" s="57">
        <v>9.050821</v>
      </c>
      <c r="AT1271" s="16">
        <f t="shared" si="8"/>
        <v>-0.004089903268</v>
      </c>
      <c r="AX1271" s="89">
        <v>44120.0</v>
      </c>
      <c r="AY1271" s="57">
        <v>0.533409</v>
      </c>
      <c r="AZ1271" s="16">
        <f t="shared" si="9"/>
        <v>0.02035510972</v>
      </c>
      <c r="BD1271" s="89">
        <v>44120.0</v>
      </c>
      <c r="BE1271" s="57">
        <v>2.216349</v>
      </c>
      <c r="BF1271" s="16">
        <f t="shared" si="10"/>
        <v>0.007462045435</v>
      </c>
    </row>
    <row r="1272" ht="15.75" customHeight="1">
      <c r="B1272" s="89">
        <v>44123.0</v>
      </c>
      <c r="C1272" s="57">
        <v>8.160846</v>
      </c>
      <c r="D1272" s="16">
        <f t="shared" si="1"/>
        <v>-0.01697991161</v>
      </c>
      <c r="H1272" s="89">
        <v>44123.0</v>
      </c>
      <c r="I1272" s="57">
        <v>14.09208</v>
      </c>
      <c r="J1272" s="16">
        <f t="shared" si="2"/>
        <v>0.02492625111</v>
      </c>
      <c r="N1272" s="89">
        <v>44123.0</v>
      </c>
      <c r="O1272" s="57">
        <v>51.73971</v>
      </c>
      <c r="P1272" s="16">
        <f t="shared" si="3"/>
        <v>-0.01935468097</v>
      </c>
      <c r="T1272" s="89">
        <v>44123.0</v>
      </c>
      <c r="U1272" s="57">
        <v>6.271931</v>
      </c>
      <c r="V1272" s="16">
        <f t="shared" si="4"/>
        <v>0.01179940146</v>
      </c>
      <c r="Z1272" s="89">
        <v>44123.0</v>
      </c>
      <c r="AA1272" s="57">
        <v>6.817569</v>
      </c>
      <c r="AB1272" s="16">
        <f t="shared" si="5"/>
        <v>-0.002127748018</v>
      </c>
      <c r="AF1272" s="89">
        <v>44123.0</v>
      </c>
      <c r="AG1272" s="57">
        <v>24.15731</v>
      </c>
      <c r="AH1272" s="16">
        <f t="shared" si="6"/>
        <v>-0.008714924154</v>
      </c>
      <c r="AL1272" s="89">
        <v>44123.0</v>
      </c>
      <c r="AM1272" s="57">
        <v>28.97083</v>
      </c>
      <c r="AN1272" s="16">
        <f t="shared" si="7"/>
        <v>0.06688755062</v>
      </c>
      <c r="AR1272" s="89">
        <v>44123.0</v>
      </c>
      <c r="AS1272" s="57">
        <v>9.320301</v>
      </c>
      <c r="AT1272" s="16">
        <f t="shared" si="8"/>
        <v>0.02977409453</v>
      </c>
      <c r="AX1272" s="89">
        <v>44123.0</v>
      </c>
      <c r="AY1272" s="57">
        <v>0.542055</v>
      </c>
      <c r="AZ1272" s="16">
        <f t="shared" si="9"/>
        <v>0.01620895036</v>
      </c>
      <c r="BD1272" s="89">
        <v>44123.0</v>
      </c>
      <c r="BE1272" s="57">
        <v>2.306645</v>
      </c>
      <c r="BF1272" s="16">
        <f t="shared" si="10"/>
        <v>0.0407408761</v>
      </c>
    </row>
    <row r="1273" ht="15.75" customHeight="1">
      <c r="B1273" s="89">
        <v>44124.0</v>
      </c>
      <c r="C1273" s="57">
        <v>8.125603</v>
      </c>
      <c r="D1273" s="16">
        <f t="shared" si="1"/>
        <v>-0.004318547366</v>
      </c>
      <c r="H1273" s="89">
        <v>44124.0</v>
      </c>
      <c r="I1273" s="57">
        <v>13.9452</v>
      </c>
      <c r="J1273" s="16">
        <f t="shared" si="2"/>
        <v>-0.01042287583</v>
      </c>
      <c r="N1273" s="89">
        <v>44124.0</v>
      </c>
      <c r="O1273" s="57">
        <v>51.05891</v>
      </c>
      <c r="P1273" s="16">
        <f t="shared" si="3"/>
        <v>-0.01315817193</v>
      </c>
      <c r="T1273" s="89">
        <v>44124.0</v>
      </c>
      <c r="U1273" s="57">
        <v>6.381644</v>
      </c>
      <c r="V1273" s="16">
        <f t="shared" si="4"/>
        <v>0.01749269882</v>
      </c>
      <c r="Z1273" s="89">
        <v>44124.0</v>
      </c>
      <c r="AA1273" s="57">
        <v>6.875715</v>
      </c>
      <c r="AB1273" s="16">
        <f t="shared" si="5"/>
        <v>0.008528846573</v>
      </c>
      <c r="AF1273" s="89">
        <v>44124.0</v>
      </c>
      <c r="AG1273" s="57">
        <v>24.58206</v>
      </c>
      <c r="AH1273" s="16">
        <f t="shared" si="6"/>
        <v>0.01758266959</v>
      </c>
      <c r="AL1273" s="89">
        <v>44124.0</v>
      </c>
      <c r="AM1273" s="57">
        <v>28.64713</v>
      </c>
      <c r="AN1273" s="16">
        <f t="shared" si="7"/>
        <v>-0.01117330777</v>
      </c>
      <c r="AR1273" s="89">
        <v>44124.0</v>
      </c>
      <c r="AS1273" s="57">
        <v>9.162332</v>
      </c>
      <c r="AT1273" s="16">
        <f t="shared" si="8"/>
        <v>-0.01694891613</v>
      </c>
      <c r="AX1273" s="89">
        <v>44124.0</v>
      </c>
      <c r="AY1273" s="57">
        <v>0.542721</v>
      </c>
      <c r="AZ1273" s="16">
        <f t="shared" si="9"/>
        <v>0.001228657609</v>
      </c>
      <c r="BD1273" s="89">
        <v>44124.0</v>
      </c>
      <c r="BE1273" s="57">
        <v>2.552907</v>
      </c>
      <c r="BF1273" s="16">
        <f t="shared" si="10"/>
        <v>0.1067619855</v>
      </c>
    </row>
    <row r="1274" ht="15.75" customHeight="1">
      <c r="B1274" s="89">
        <v>44125.0</v>
      </c>
      <c r="C1274" s="57">
        <v>8.080294</v>
      </c>
      <c r="D1274" s="16">
        <f t="shared" si="1"/>
        <v>-0.005576078477</v>
      </c>
      <c r="H1274" s="89">
        <v>44125.0</v>
      </c>
      <c r="I1274" s="57">
        <v>13.58616</v>
      </c>
      <c r="J1274" s="16">
        <f t="shared" si="2"/>
        <v>-0.02574649342</v>
      </c>
      <c r="N1274" s="89">
        <v>44125.0</v>
      </c>
      <c r="O1274" s="57">
        <v>50.96166</v>
      </c>
      <c r="P1274" s="16">
        <f t="shared" si="3"/>
        <v>-0.001904662673</v>
      </c>
      <c r="T1274" s="89">
        <v>44125.0</v>
      </c>
      <c r="U1274" s="57">
        <v>6.3725</v>
      </c>
      <c r="V1274" s="16">
        <f t="shared" si="4"/>
        <v>-0.00143285962</v>
      </c>
      <c r="Z1274" s="89">
        <v>44125.0</v>
      </c>
      <c r="AA1274" s="57">
        <v>6.897519</v>
      </c>
      <c r="AB1274" s="16">
        <f t="shared" si="5"/>
        <v>0.003171161108</v>
      </c>
      <c r="AF1274" s="89">
        <v>44125.0</v>
      </c>
      <c r="AG1274" s="57">
        <v>24.84752</v>
      </c>
      <c r="AH1274" s="16">
        <f t="shared" si="6"/>
        <v>0.01079893223</v>
      </c>
      <c r="AL1274" s="89">
        <v>44125.0</v>
      </c>
      <c r="AM1274" s="57">
        <v>28.43133</v>
      </c>
      <c r="AN1274" s="16">
        <f t="shared" si="7"/>
        <v>-0.007533040832</v>
      </c>
      <c r="AR1274" s="89">
        <v>44125.0</v>
      </c>
      <c r="AS1274" s="57">
        <v>8.957898</v>
      </c>
      <c r="AT1274" s="16">
        <f t="shared" si="8"/>
        <v>-0.02231244185</v>
      </c>
      <c r="AX1274" s="89">
        <v>44125.0</v>
      </c>
      <c r="AY1274" s="57">
        <v>0.558683</v>
      </c>
      <c r="AZ1274" s="16">
        <f t="shared" si="9"/>
        <v>0.02941106019</v>
      </c>
      <c r="BD1274" s="89">
        <v>44125.0</v>
      </c>
      <c r="BE1274" s="57">
        <v>2.59395</v>
      </c>
      <c r="BF1274" s="16">
        <f t="shared" si="10"/>
        <v>0.01607696638</v>
      </c>
    </row>
    <row r="1275" ht="15.75" customHeight="1">
      <c r="B1275" s="89">
        <v>44126.0</v>
      </c>
      <c r="C1275" s="57">
        <v>8.019879</v>
      </c>
      <c r="D1275" s="16">
        <f t="shared" si="1"/>
        <v>-0.007476831907</v>
      </c>
      <c r="H1275" s="89">
        <v>44126.0</v>
      </c>
      <c r="I1275" s="57">
        <v>13.35769</v>
      </c>
      <c r="J1275" s="16">
        <f t="shared" si="2"/>
        <v>-0.01681637784</v>
      </c>
      <c r="N1275" s="89">
        <v>44126.0</v>
      </c>
      <c r="O1275" s="57">
        <v>50.6699</v>
      </c>
      <c r="P1275" s="16">
        <f t="shared" si="3"/>
        <v>-0.005725088233</v>
      </c>
      <c r="T1275" s="89">
        <v>44126.0</v>
      </c>
      <c r="U1275" s="57">
        <v>6.271931</v>
      </c>
      <c r="V1275" s="16">
        <f t="shared" si="4"/>
        <v>-0.01578171832</v>
      </c>
      <c r="Z1275" s="89">
        <v>44126.0</v>
      </c>
      <c r="AA1275" s="57">
        <v>6.832106</v>
      </c>
      <c r="AB1275" s="16">
        <f t="shared" si="5"/>
        <v>-0.009483554884</v>
      </c>
      <c r="AF1275" s="89">
        <v>44126.0</v>
      </c>
      <c r="AG1275" s="57">
        <v>25.18377</v>
      </c>
      <c r="AH1275" s="16">
        <f t="shared" si="6"/>
        <v>0.01353253765</v>
      </c>
      <c r="AL1275" s="89">
        <v>44126.0</v>
      </c>
      <c r="AM1275" s="57">
        <v>29.04276</v>
      </c>
      <c r="AN1275" s="16">
        <f t="shared" si="7"/>
        <v>0.02150550115</v>
      </c>
      <c r="AR1275" s="89">
        <v>44126.0</v>
      </c>
      <c r="AS1275" s="57">
        <v>8.864974</v>
      </c>
      <c r="AT1275" s="16">
        <f t="shared" si="8"/>
        <v>-0.01037341573</v>
      </c>
      <c r="AX1275" s="89">
        <v>44126.0</v>
      </c>
      <c r="AY1275" s="57">
        <v>0.549372</v>
      </c>
      <c r="AZ1275" s="16">
        <f t="shared" si="9"/>
        <v>-0.01666598053</v>
      </c>
      <c r="BD1275" s="89">
        <v>44126.0</v>
      </c>
      <c r="BE1275" s="57">
        <v>2.52828</v>
      </c>
      <c r="BF1275" s="16">
        <f t="shared" si="10"/>
        <v>-0.02531660209</v>
      </c>
    </row>
    <row r="1276" ht="15.75" customHeight="1">
      <c r="B1276" s="89">
        <v>44127.0</v>
      </c>
      <c r="C1276" s="57">
        <v>7.979605</v>
      </c>
      <c r="D1276" s="16">
        <f t="shared" si="1"/>
        <v>-0.005021771525</v>
      </c>
      <c r="H1276" s="89">
        <v>44127.0</v>
      </c>
      <c r="I1276" s="57">
        <v>13.31689</v>
      </c>
      <c r="J1276" s="16">
        <f t="shared" si="2"/>
        <v>-0.003054420338</v>
      </c>
      <c r="N1276" s="89">
        <v>44127.0</v>
      </c>
      <c r="O1276" s="57">
        <v>50.18362</v>
      </c>
      <c r="P1276" s="16">
        <f t="shared" si="3"/>
        <v>-0.009597019138</v>
      </c>
      <c r="T1276" s="89">
        <v>44127.0</v>
      </c>
      <c r="U1276" s="57">
        <v>6.226217</v>
      </c>
      <c r="V1276" s="16">
        <f t="shared" si="4"/>
        <v>-0.007288664368</v>
      </c>
      <c r="Z1276" s="89">
        <v>44127.0</v>
      </c>
      <c r="AA1276" s="57">
        <v>6.904788</v>
      </c>
      <c r="AB1276" s="16">
        <f t="shared" si="5"/>
        <v>0.01063830099</v>
      </c>
      <c r="AF1276" s="89">
        <v>44127.0</v>
      </c>
      <c r="AG1276" s="57">
        <v>24.9714</v>
      </c>
      <c r="AH1276" s="16">
        <f t="shared" si="6"/>
        <v>-0.008432812085</v>
      </c>
      <c r="AL1276" s="89">
        <v>44127.0</v>
      </c>
      <c r="AM1276" s="57">
        <v>30.78712</v>
      </c>
      <c r="AN1276" s="16">
        <f t="shared" si="7"/>
        <v>0.06006178476</v>
      </c>
      <c r="AR1276" s="89">
        <v>44127.0</v>
      </c>
      <c r="AS1276" s="57">
        <v>8.85568</v>
      </c>
      <c r="AT1276" s="16">
        <f t="shared" si="8"/>
        <v>-0.00104839563</v>
      </c>
      <c r="AX1276" s="89">
        <v>44127.0</v>
      </c>
      <c r="AY1276" s="57">
        <v>0.562674</v>
      </c>
      <c r="AZ1276" s="16">
        <f t="shared" si="9"/>
        <v>0.0242131015</v>
      </c>
      <c r="BD1276" s="89">
        <v>44127.0</v>
      </c>
      <c r="BE1276" s="57">
        <v>2.355897</v>
      </c>
      <c r="BF1276" s="16">
        <f t="shared" si="10"/>
        <v>-0.06818192605</v>
      </c>
    </row>
    <row r="1277" ht="15.75" customHeight="1">
      <c r="B1277" s="89">
        <v>44130.0</v>
      </c>
      <c r="C1277" s="57">
        <v>7.6574</v>
      </c>
      <c r="D1277" s="16">
        <f t="shared" si="1"/>
        <v>-0.0403785651</v>
      </c>
      <c r="H1277" s="89">
        <v>44130.0</v>
      </c>
      <c r="I1277" s="57">
        <v>12.7457</v>
      </c>
      <c r="J1277" s="16">
        <f t="shared" si="2"/>
        <v>-0.04289214674</v>
      </c>
      <c r="N1277" s="89">
        <v>44130.0</v>
      </c>
      <c r="O1277" s="57">
        <v>48.23852</v>
      </c>
      <c r="P1277" s="16">
        <f t="shared" si="3"/>
        <v>-0.03875965903</v>
      </c>
      <c r="T1277" s="89">
        <v>44130.0</v>
      </c>
      <c r="U1277" s="57">
        <v>5.759936</v>
      </c>
      <c r="V1277" s="16">
        <f t="shared" si="4"/>
        <v>-0.07488993718</v>
      </c>
      <c r="Z1277" s="89">
        <v>44130.0</v>
      </c>
      <c r="AA1277" s="57">
        <v>6.69401</v>
      </c>
      <c r="AB1277" s="16">
        <f t="shared" si="5"/>
        <v>-0.0305263536</v>
      </c>
      <c r="AF1277" s="89">
        <v>44130.0</v>
      </c>
      <c r="AG1277" s="57">
        <v>24.42278</v>
      </c>
      <c r="AH1277" s="16">
        <f t="shared" si="6"/>
        <v>-0.0219699336</v>
      </c>
      <c r="AL1277" s="89">
        <v>44130.0</v>
      </c>
      <c r="AM1277" s="57">
        <v>28.2515</v>
      </c>
      <c r="AN1277" s="16">
        <f t="shared" si="7"/>
        <v>-0.08235976603</v>
      </c>
      <c r="AR1277" s="89">
        <v>44130.0</v>
      </c>
      <c r="AS1277" s="57">
        <v>8.976481</v>
      </c>
      <c r="AT1277" s="16">
        <f t="shared" si="8"/>
        <v>0.01364107556</v>
      </c>
      <c r="AX1277" s="89">
        <v>44130.0</v>
      </c>
      <c r="AY1277" s="57">
        <v>0.524763</v>
      </c>
      <c r="AZ1277" s="16">
        <f t="shared" si="9"/>
        <v>-0.06737649154</v>
      </c>
      <c r="BD1277" s="89">
        <v>44130.0</v>
      </c>
      <c r="BE1277" s="57">
        <v>2.126054</v>
      </c>
      <c r="BF1277" s="16">
        <f t="shared" si="10"/>
        <v>-0.09756071679</v>
      </c>
    </row>
    <row r="1278" ht="15.75" customHeight="1">
      <c r="B1278" s="89">
        <v>44131.0</v>
      </c>
      <c r="C1278" s="57">
        <v>7.808434</v>
      </c>
      <c r="D1278" s="16">
        <f t="shared" si="1"/>
        <v>0.01972392718</v>
      </c>
      <c r="H1278" s="89">
        <v>44131.0</v>
      </c>
      <c r="I1278" s="57">
        <v>12.65594</v>
      </c>
      <c r="J1278" s="16">
        <f t="shared" si="2"/>
        <v>-0.007042375076</v>
      </c>
      <c r="N1278" s="89">
        <v>44131.0</v>
      </c>
      <c r="O1278" s="57">
        <v>46.62409</v>
      </c>
      <c r="P1278" s="16">
        <f t="shared" si="3"/>
        <v>-0.03346765199</v>
      </c>
      <c r="T1278" s="89">
        <v>44131.0</v>
      </c>
      <c r="U1278" s="57">
        <v>5.887935</v>
      </c>
      <c r="V1278" s="16">
        <f t="shared" si="4"/>
        <v>0.02222229553</v>
      </c>
      <c r="Z1278" s="89">
        <v>44131.0</v>
      </c>
      <c r="AA1278" s="57">
        <v>6.723082</v>
      </c>
      <c r="AB1278" s="16">
        <f t="shared" si="5"/>
        <v>0.004342987238</v>
      </c>
      <c r="AF1278" s="89">
        <v>44131.0</v>
      </c>
      <c r="AG1278" s="57">
        <v>23.76797</v>
      </c>
      <c r="AH1278" s="16">
        <f t="shared" si="6"/>
        <v>-0.02681144407</v>
      </c>
      <c r="AL1278" s="89">
        <v>44131.0</v>
      </c>
      <c r="AM1278" s="57">
        <v>30.48141</v>
      </c>
      <c r="AN1278" s="16">
        <f t="shared" si="7"/>
        <v>0.07893067625</v>
      </c>
      <c r="AR1278" s="89">
        <v>44131.0</v>
      </c>
      <c r="AS1278" s="57">
        <v>8.725587</v>
      </c>
      <c r="AT1278" s="16">
        <f t="shared" si="8"/>
        <v>-0.02795015107</v>
      </c>
      <c r="AX1278" s="89">
        <v>44131.0</v>
      </c>
      <c r="AY1278" s="57">
        <v>0.536069</v>
      </c>
      <c r="AZ1278" s="16">
        <f t="shared" si="9"/>
        <v>0.02154496411</v>
      </c>
      <c r="BD1278" s="89">
        <v>44131.0</v>
      </c>
      <c r="BE1278" s="57">
        <v>2.15068</v>
      </c>
      <c r="BF1278" s="16">
        <f t="shared" si="10"/>
        <v>0.01158296073</v>
      </c>
    </row>
    <row r="1279" ht="15.75" customHeight="1">
      <c r="B1279" s="89">
        <v>44132.0</v>
      </c>
      <c r="C1279" s="57">
        <v>7.652365</v>
      </c>
      <c r="D1279" s="16">
        <f t="shared" si="1"/>
        <v>-0.01998723432</v>
      </c>
      <c r="H1279" s="89">
        <v>44132.0</v>
      </c>
      <c r="I1279" s="57">
        <v>12.19083</v>
      </c>
      <c r="J1279" s="16">
        <f t="shared" si="2"/>
        <v>-0.03675033226</v>
      </c>
      <c r="N1279" s="89">
        <v>44132.0</v>
      </c>
      <c r="O1279" s="57">
        <v>44.83459</v>
      </c>
      <c r="P1279" s="16">
        <f t="shared" si="3"/>
        <v>-0.03838144616</v>
      </c>
      <c r="T1279" s="89">
        <v>44132.0</v>
      </c>
      <c r="U1279" s="57">
        <v>5.769079</v>
      </c>
      <c r="V1279" s="16">
        <f t="shared" si="4"/>
        <v>-0.02018636415</v>
      </c>
      <c r="Z1279" s="89">
        <v>44132.0</v>
      </c>
      <c r="AA1279" s="57">
        <v>6.534109</v>
      </c>
      <c r="AB1279" s="16">
        <f t="shared" si="5"/>
        <v>-0.0281080909</v>
      </c>
      <c r="AF1279" s="89">
        <v>44132.0</v>
      </c>
      <c r="AG1279" s="57">
        <v>22.77689</v>
      </c>
      <c r="AH1279" s="16">
        <f t="shared" si="6"/>
        <v>-0.04169813409</v>
      </c>
      <c r="AL1279" s="89">
        <v>44132.0</v>
      </c>
      <c r="AM1279" s="57">
        <v>29.97788</v>
      </c>
      <c r="AN1279" s="16">
        <f t="shared" si="7"/>
        <v>-0.01651924895</v>
      </c>
      <c r="AR1279" s="89">
        <v>44132.0</v>
      </c>
      <c r="AS1279" s="57">
        <v>8.697708</v>
      </c>
      <c r="AT1279" s="16">
        <f t="shared" si="8"/>
        <v>-0.003195085901</v>
      </c>
      <c r="AX1279" s="89">
        <v>44132.0</v>
      </c>
      <c r="AY1279" s="57">
        <v>0.525428</v>
      </c>
      <c r="AZ1279" s="16">
        <f t="shared" si="9"/>
        <v>-0.01985005662</v>
      </c>
      <c r="BD1279" s="89">
        <v>44132.0</v>
      </c>
      <c r="BE1279" s="57">
        <v>2.109637</v>
      </c>
      <c r="BF1279" s="16">
        <f t="shared" si="10"/>
        <v>-0.01908373166</v>
      </c>
    </row>
    <row r="1280" ht="15.75" customHeight="1">
      <c r="B1280" s="89">
        <v>44134.0</v>
      </c>
      <c r="C1280" s="57">
        <v>7.501331</v>
      </c>
      <c r="D1280" s="16">
        <f t="shared" si="1"/>
        <v>-0.01973690487</v>
      </c>
      <c r="H1280" s="89">
        <v>44134.0</v>
      </c>
      <c r="I1280" s="57">
        <v>11.96235</v>
      </c>
      <c r="J1280" s="16">
        <f t="shared" si="2"/>
        <v>-0.01874195604</v>
      </c>
      <c r="N1280" s="89">
        <v>44134.0</v>
      </c>
      <c r="O1280" s="57">
        <v>44.34831</v>
      </c>
      <c r="P1280" s="16">
        <f t="shared" si="3"/>
        <v>-0.01084609004</v>
      </c>
      <c r="T1280" s="89">
        <v>44134.0</v>
      </c>
      <c r="U1280" s="57">
        <v>5.613652</v>
      </c>
      <c r="V1280" s="16">
        <f t="shared" si="4"/>
        <v>-0.02694138874</v>
      </c>
      <c r="Z1280" s="89">
        <v>44134.0</v>
      </c>
      <c r="AA1280" s="57">
        <v>6.483232</v>
      </c>
      <c r="AB1280" s="16">
        <f t="shared" si="5"/>
        <v>-0.007786371485</v>
      </c>
      <c r="AF1280" s="89">
        <v>44134.0</v>
      </c>
      <c r="AG1280" s="57">
        <v>23.5202</v>
      </c>
      <c r="AH1280" s="16">
        <f t="shared" si="6"/>
        <v>0.0326343939</v>
      </c>
      <c r="AL1280" s="89">
        <v>44134.0</v>
      </c>
      <c r="AM1280" s="57">
        <v>32.2977</v>
      </c>
      <c r="AN1280" s="16">
        <f t="shared" si="7"/>
        <v>0.07738439142</v>
      </c>
      <c r="AR1280" s="89">
        <v>44134.0</v>
      </c>
      <c r="AS1280" s="57">
        <v>8.344597</v>
      </c>
      <c r="AT1280" s="16">
        <f t="shared" si="8"/>
        <v>-0.04059816678</v>
      </c>
      <c r="AX1280" s="89">
        <v>44134.0</v>
      </c>
      <c r="AY1280" s="57">
        <v>0.53873</v>
      </c>
      <c r="AZ1280" s="16">
        <f t="shared" si="9"/>
        <v>0.02531650388</v>
      </c>
      <c r="BD1280" s="89">
        <v>44134.0</v>
      </c>
      <c r="BE1280" s="57">
        <v>2.043967</v>
      </c>
      <c r="BF1280" s="16">
        <f t="shared" si="10"/>
        <v>-0.03112857804</v>
      </c>
    </row>
    <row r="1281" ht="15.75" customHeight="1">
      <c r="B1281" s="89">
        <v>44137.0</v>
      </c>
      <c r="C1281" s="57">
        <v>7.602021</v>
      </c>
      <c r="D1281" s="16">
        <f t="shared" si="1"/>
        <v>0.01342295121</v>
      </c>
      <c r="H1281" s="89">
        <v>44137.0</v>
      </c>
      <c r="I1281" s="57">
        <v>12.27243</v>
      </c>
      <c r="J1281" s="16">
        <f t="shared" si="2"/>
        <v>0.02592132817</v>
      </c>
      <c r="N1281" s="89">
        <v>44137.0</v>
      </c>
      <c r="O1281" s="57">
        <v>44.89294</v>
      </c>
      <c r="P1281" s="16">
        <f t="shared" si="3"/>
        <v>0.01228073854</v>
      </c>
      <c r="T1281" s="89">
        <v>44137.0</v>
      </c>
      <c r="U1281" s="57">
        <v>5.796507</v>
      </c>
      <c r="V1281" s="16">
        <f t="shared" si="4"/>
        <v>0.03257326959</v>
      </c>
      <c r="Z1281" s="89">
        <v>44137.0</v>
      </c>
      <c r="AA1281" s="57">
        <v>6.781228</v>
      </c>
      <c r="AB1281" s="16">
        <f t="shared" si="5"/>
        <v>0.04596411173</v>
      </c>
      <c r="AF1281" s="89">
        <v>44137.0</v>
      </c>
      <c r="AG1281" s="57">
        <v>23.34322</v>
      </c>
      <c r="AH1281" s="16">
        <f t="shared" si="6"/>
        <v>-0.007524595879</v>
      </c>
      <c r="AL1281" s="89">
        <v>44137.0</v>
      </c>
      <c r="AM1281" s="57">
        <v>32.69334</v>
      </c>
      <c r="AN1281" s="16">
        <f t="shared" si="7"/>
        <v>0.01224978868</v>
      </c>
      <c r="AR1281" s="89">
        <v>44137.0</v>
      </c>
      <c r="AS1281" s="57">
        <v>8.781342</v>
      </c>
      <c r="AT1281" s="16">
        <f t="shared" si="8"/>
        <v>0.05233865698</v>
      </c>
      <c r="AX1281" s="89">
        <v>44137.0</v>
      </c>
      <c r="AY1281" s="57">
        <v>0.561343</v>
      </c>
      <c r="AZ1281" s="16">
        <f t="shared" si="9"/>
        <v>0.04197464407</v>
      </c>
      <c r="BD1281" s="89">
        <v>44137.0</v>
      </c>
      <c r="BE1281" s="57">
        <v>2.093219</v>
      </c>
      <c r="BF1281" s="16">
        <f t="shared" si="10"/>
        <v>0.02409627944</v>
      </c>
    </row>
    <row r="1282" ht="15.75" customHeight="1">
      <c r="B1282" s="89">
        <v>44138.0</v>
      </c>
      <c r="C1282" s="57">
        <v>7.727881</v>
      </c>
      <c r="D1282" s="16">
        <f t="shared" si="1"/>
        <v>0.01655612369</v>
      </c>
      <c r="H1282" s="89">
        <v>44138.0</v>
      </c>
      <c r="I1282" s="57">
        <v>12.49274</v>
      </c>
      <c r="J1282" s="16">
        <f t="shared" si="2"/>
        <v>0.01795162001</v>
      </c>
      <c r="N1282" s="89">
        <v>44138.0</v>
      </c>
      <c r="O1282" s="57">
        <v>44.93185</v>
      </c>
      <c r="P1282" s="16">
        <f t="shared" si="3"/>
        <v>0.0008667287106</v>
      </c>
      <c r="T1282" s="89">
        <v>44138.0</v>
      </c>
      <c r="U1282" s="57">
        <v>5.860506</v>
      </c>
      <c r="V1282" s="16">
        <f t="shared" si="4"/>
        <v>0.01104095967</v>
      </c>
      <c r="Z1282" s="89">
        <v>44138.0</v>
      </c>
      <c r="AA1282" s="57">
        <v>6.897519</v>
      </c>
      <c r="AB1282" s="16">
        <f t="shared" si="5"/>
        <v>0.01714895886</v>
      </c>
      <c r="AF1282" s="89">
        <v>44138.0</v>
      </c>
      <c r="AG1282" s="57">
        <v>23.29012</v>
      </c>
      <c r="AH1282" s="16">
        <f t="shared" si="6"/>
        <v>-0.002274750441</v>
      </c>
      <c r="AL1282" s="89">
        <v>44138.0</v>
      </c>
      <c r="AM1282" s="57">
        <v>32.18981</v>
      </c>
      <c r="AN1282" s="16">
        <f t="shared" si="7"/>
        <v>-0.01540160779</v>
      </c>
      <c r="AR1282" s="89">
        <v>44138.0</v>
      </c>
      <c r="AS1282" s="57">
        <v>8.809217</v>
      </c>
      <c r="AT1282" s="16">
        <f t="shared" si="8"/>
        <v>0.003174343967</v>
      </c>
      <c r="AX1282" s="89">
        <v>44138.0</v>
      </c>
      <c r="AY1282" s="57">
        <v>0.548041</v>
      </c>
      <c r="AZ1282" s="16">
        <f t="shared" si="9"/>
        <v>-0.02369674156</v>
      </c>
      <c r="BD1282" s="89">
        <v>44138.0</v>
      </c>
      <c r="BE1282" s="57">
        <v>2.109637</v>
      </c>
      <c r="BF1282" s="16">
        <f t="shared" si="10"/>
        <v>0.007843422021</v>
      </c>
    </row>
    <row r="1283" ht="15.75" customHeight="1">
      <c r="B1283" s="89">
        <v>44139.0</v>
      </c>
      <c r="C1283" s="57">
        <v>7.818503</v>
      </c>
      <c r="D1283" s="16">
        <f t="shared" si="1"/>
        <v>0.01172662985</v>
      </c>
      <c r="H1283" s="89">
        <v>44139.0</v>
      </c>
      <c r="I1283" s="57">
        <v>12.46826</v>
      </c>
      <c r="J1283" s="16">
        <f t="shared" si="2"/>
        <v>-0.0019595381</v>
      </c>
      <c r="N1283" s="89">
        <v>44139.0</v>
      </c>
      <c r="O1283" s="57">
        <v>48.23852</v>
      </c>
      <c r="P1283" s="16">
        <f t="shared" si="3"/>
        <v>0.07359300808</v>
      </c>
      <c r="T1283" s="89">
        <v>44139.0</v>
      </c>
      <c r="U1283" s="57">
        <v>5.897077</v>
      </c>
      <c r="V1283" s="16">
        <f t="shared" si="4"/>
        <v>0.006240246149</v>
      </c>
      <c r="Z1283" s="89">
        <v>44139.0</v>
      </c>
      <c r="AA1283" s="57">
        <v>6.955665</v>
      </c>
      <c r="AB1283" s="16">
        <f t="shared" si="5"/>
        <v>0.008429987652</v>
      </c>
      <c r="AF1283" s="89">
        <v>44139.0</v>
      </c>
      <c r="AG1283" s="57">
        <v>23.64408</v>
      </c>
      <c r="AH1283" s="16">
        <f t="shared" si="6"/>
        <v>0.01519786072</v>
      </c>
      <c r="AL1283" s="89">
        <v>44139.0</v>
      </c>
      <c r="AM1283" s="57">
        <v>35.76844</v>
      </c>
      <c r="AN1283" s="16">
        <f t="shared" si="7"/>
        <v>0.1111727593</v>
      </c>
      <c r="AR1283" s="89">
        <v>44139.0</v>
      </c>
      <c r="AS1283" s="57">
        <v>8.930019</v>
      </c>
      <c r="AT1283" s="16">
        <f t="shared" si="8"/>
        <v>0.01371313705</v>
      </c>
      <c r="AX1283" s="89">
        <v>44139.0</v>
      </c>
      <c r="AY1283" s="57">
        <v>0.562008</v>
      </c>
      <c r="AZ1283" s="16">
        <f t="shared" si="9"/>
        <v>0.02548531953</v>
      </c>
      <c r="BD1283" s="89">
        <v>44139.0</v>
      </c>
      <c r="BE1283" s="57">
        <v>2.167097</v>
      </c>
      <c r="BF1283" s="16">
        <f t="shared" si="10"/>
        <v>0.02723691327</v>
      </c>
    </row>
    <row r="1284" ht="15.75" customHeight="1">
      <c r="B1284" s="89">
        <v>44140.0</v>
      </c>
      <c r="C1284" s="57">
        <v>7.788296</v>
      </c>
      <c r="D1284" s="16">
        <f t="shared" si="1"/>
        <v>-0.003863527327</v>
      </c>
      <c r="H1284" s="89">
        <v>44140.0</v>
      </c>
      <c r="I1284" s="57">
        <v>12.85994</v>
      </c>
      <c r="J1284" s="16">
        <f t="shared" si="2"/>
        <v>0.03141416685</v>
      </c>
      <c r="N1284" s="89">
        <v>44140.0</v>
      </c>
      <c r="O1284" s="57">
        <v>48.87068</v>
      </c>
      <c r="P1284" s="16">
        <f t="shared" si="3"/>
        <v>0.01310487967</v>
      </c>
      <c r="T1284" s="89">
        <v>44140.0</v>
      </c>
      <c r="U1284" s="57">
        <v>6.043361</v>
      </c>
      <c r="V1284" s="16">
        <f t="shared" si="4"/>
        <v>0.02480618788</v>
      </c>
      <c r="Z1284" s="89">
        <v>44140.0</v>
      </c>
      <c r="AA1284" s="57">
        <v>6.955665</v>
      </c>
      <c r="AB1284" s="16">
        <f t="shared" si="5"/>
        <v>0</v>
      </c>
      <c r="AF1284" s="89">
        <v>44140.0</v>
      </c>
      <c r="AG1284" s="57">
        <v>24.74134</v>
      </c>
      <c r="AH1284" s="16">
        <f t="shared" si="6"/>
        <v>0.04640738823</v>
      </c>
      <c r="AL1284" s="89">
        <v>44140.0</v>
      </c>
      <c r="AM1284" s="57">
        <v>35.96626</v>
      </c>
      <c r="AN1284" s="16">
        <f t="shared" si="7"/>
        <v>0.00553057388</v>
      </c>
      <c r="AR1284" s="89">
        <v>44140.0</v>
      </c>
      <c r="AS1284" s="57">
        <v>8.985775</v>
      </c>
      <c r="AT1284" s="16">
        <f t="shared" si="8"/>
        <v>0.006243659728</v>
      </c>
      <c r="AX1284" s="89">
        <v>44140.0</v>
      </c>
      <c r="AY1284" s="57">
        <v>0.577306</v>
      </c>
      <c r="AZ1284" s="16">
        <f t="shared" si="9"/>
        <v>0.02722025309</v>
      </c>
      <c r="BD1284" s="89">
        <v>44140.0</v>
      </c>
      <c r="BE1284" s="57">
        <v>2.183515</v>
      </c>
      <c r="BF1284" s="16">
        <f t="shared" si="10"/>
        <v>0.007576033745</v>
      </c>
    </row>
    <row r="1285" ht="15.75" customHeight="1">
      <c r="B1285" s="89">
        <v>44141.0</v>
      </c>
      <c r="C1285" s="57">
        <v>7.783261</v>
      </c>
      <c r="D1285" s="16">
        <f t="shared" si="1"/>
        <v>-0.0006464828764</v>
      </c>
      <c r="H1285" s="89">
        <v>44141.0</v>
      </c>
      <c r="I1285" s="57">
        <v>13.08841</v>
      </c>
      <c r="J1285" s="16">
        <f t="shared" si="2"/>
        <v>0.01776602379</v>
      </c>
      <c r="N1285" s="89">
        <v>44141.0</v>
      </c>
      <c r="O1285" s="57">
        <v>50.13499</v>
      </c>
      <c r="P1285" s="16">
        <f t="shared" si="3"/>
        <v>0.02587052196</v>
      </c>
      <c r="T1285" s="89">
        <v>44141.0</v>
      </c>
      <c r="U1285" s="57">
        <v>6.034218</v>
      </c>
      <c r="V1285" s="16">
        <f t="shared" si="4"/>
        <v>-0.001512899858</v>
      </c>
      <c r="Z1285" s="89">
        <v>44141.0</v>
      </c>
      <c r="AA1285" s="57">
        <v>7.144639</v>
      </c>
      <c r="AB1285" s="16">
        <f t="shared" si="5"/>
        <v>0.02716835845</v>
      </c>
      <c r="AF1285" s="89">
        <v>44141.0</v>
      </c>
      <c r="AG1285" s="57">
        <v>25.05989</v>
      </c>
      <c r="AH1285" s="16">
        <f t="shared" si="6"/>
        <v>0.01287521209</v>
      </c>
      <c r="AL1285" s="89">
        <v>44141.0</v>
      </c>
      <c r="AM1285" s="57">
        <v>36.64962</v>
      </c>
      <c r="AN1285" s="16">
        <f t="shared" si="7"/>
        <v>0.01900002947</v>
      </c>
      <c r="AR1285" s="89">
        <v>44141.0</v>
      </c>
      <c r="AS1285" s="57">
        <v>9.115869</v>
      </c>
      <c r="AT1285" s="16">
        <f t="shared" si="8"/>
        <v>0.01447777181</v>
      </c>
      <c r="AX1285" s="89">
        <v>44141.0</v>
      </c>
      <c r="AY1285" s="57">
        <v>0.598589</v>
      </c>
      <c r="AZ1285" s="16">
        <f t="shared" si="9"/>
        <v>0.0368660641</v>
      </c>
      <c r="BD1285" s="89">
        <v>44141.0</v>
      </c>
      <c r="BE1285" s="57">
        <v>2.216349</v>
      </c>
      <c r="BF1285" s="16">
        <f t="shared" si="10"/>
        <v>0.01503722209</v>
      </c>
    </row>
    <row r="1286" ht="15.75" customHeight="1">
      <c r="B1286" s="89">
        <v>44144.0</v>
      </c>
      <c r="C1286" s="57">
        <v>8.29174</v>
      </c>
      <c r="D1286" s="16">
        <f t="shared" si="1"/>
        <v>0.06532981484</v>
      </c>
      <c r="H1286" s="89">
        <v>44144.0</v>
      </c>
      <c r="I1286" s="57">
        <v>13.26793</v>
      </c>
      <c r="J1286" s="16">
        <f t="shared" si="2"/>
        <v>0.01371595175</v>
      </c>
      <c r="N1286" s="89">
        <v>44144.0</v>
      </c>
      <c r="O1286" s="57">
        <v>52.03147</v>
      </c>
      <c r="P1286" s="16">
        <f t="shared" si="3"/>
        <v>0.03782747339</v>
      </c>
      <c r="T1286" s="89">
        <v>44144.0</v>
      </c>
      <c r="U1286" s="57">
        <v>6.189646</v>
      </c>
      <c r="V1286" s="16">
        <f t="shared" si="4"/>
        <v>0.0257577701</v>
      </c>
      <c r="Z1286" s="89">
        <v>44144.0</v>
      </c>
      <c r="AA1286" s="57">
        <v>7.09376</v>
      </c>
      <c r="AB1286" s="16">
        <f t="shared" si="5"/>
        <v>-0.007121283525</v>
      </c>
      <c r="AF1286" s="89">
        <v>44144.0</v>
      </c>
      <c r="AG1286" s="57">
        <v>25.0068</v>
      </c>
      <c r="AH1286" s="16">
        <f t="shared" si="6"/>
        <v>-0.002118524862</v>
      </c>
      <c r="AL1286" s="89">
        <v>44144.0</v>
      </c>
      <c r="AM1286" s="57">
        <v>36.1461</v>
      </c>
      <c r="AN1286" s="16">
        <f t="shared" si="7"/>
        <v>-0.01373875091</v>
      </c>
      <c r="AR1286" s="89">
        <v>44144.0</v>
      </c>
      <c r="AS1286" s="57">
        <v>8.716294</v>
      </c>
      <c r="AT1286" s="16">
        <f t="shared" si="8"/>
        <v>-0.04383290282</v>
      </c>
      <c r="AX1286" s="89">
        <v>44144.0</v>
      </c>
      <c r="AY1286" s="57">
        <v>0.621202</v>
      </c>
      <c r="AZ1286" s="16">
        <f t="shared" si="9"/>
        <v>0.03777717265</v>
      </c>
      <c r="BD1286" s="89">
        <v>44144.0</v>
      </c>
      <c r="BE1286" s="57">
        <v>2.257393</v>
      </c>
      <c r="BF1286" s="16">
        <f t="shared" si="10"/>
        <v>0.01851874411</v>
      </c>
    </row>
    <row r="1287" ht="15.75" customHeight="1">
      <c r="B1287" s="89">
        <v>44145.0</v>
      </c>
      <c r="C1287" s="57">
        <v>8.488085</v>
      </c>
      <c r="D1287" s="16">
        <f t="shared" si="1"/>
        <v>0.02367958957</v>
      </c>
      <c r="H1287" s="89">
        <v>44145.0</v>
      </c>
      <c r="I1287" s="57">
        <v>12.55802</v>
      </c>
      <c r="J1287" s="16">
        <f t="shared" si="2"/>
        <v>-0.05350570888</v>
      </c>
      <c r="N1287" s="89">
        <v>44145.0</v>
      </c>
      <c r="O1287" s="57">
        <v>52.22598</v>
      </c>
      <c r="P1287" s="16">
        <f t="shared" si="3"/>
        <v>0.003738314524</v>
      </c>
      <c r="T1287" s="89">
        <v>44145.0</v>
      </c>
      <c r="U1287" s="57">
        <v>6.162217</v>
      </c>
      <c r="V1287" s="16">
        <f t="shared" si="4"/>
        <v>-0.004431432751</v>
      </c>
      <c r="Z1287" s="89">
        <v>44145.0</v>
      </c>
      <c r="AA1287" s="57">
        <v>7.10103</v>
      </c>
      <c r="AB1287" s="16">
        <f t="shared" si="5"/>
        <v>0.00102484437</v>
      </c>
      <c r="AF1287" s="89">
        <v>44145.0</v>
      </c>
      <c r="AG1287" s="57">
        <v>24.75903</v>
      </c>
      <c r="AH1287" s="16">
        <f t="shared" si="6"/>
        <v>-0.009908104995</v>
      </c>
      <c r="AL1287" s="89">
        <v>44145.0</v>
      </c>
      <c r="AM1287" s="57">
        <v>36.41584</v>
      </c>
      <c r="AN1287" s="16">
        <f t="shared" si="7"/>
        <v>0.007462492496</v>
      </c>
      <c r="AR1287" s="89">
        <v>44145.0</v>
      </c>
      <c r="AS1287" s="57">
        <v>8.744171</v>
      </c>
      <c r="AT1287" s="16">
        <f t="shared" si="8"/>
        <v>0.003198262931</v>
      </c>
      <c r="AX1287" s="89">
        <v>44145.0</v>
      </c>
      <c r="AY1287" s="57">
        <v>0.617876</v>
      </c>
      <c r="AZ1287" s="16">
        <f t="shared" si="9"/>
        <v>-0.005354136014</v>
      </c>
      <c r="BD1287" s="89">
        <v>44145.0</v>
      </c>
      <c r="BE1287" s="57">
        <v>2.257393</v>
      </c>
      <c r="BF1287" s="16">
        <f t="shared" si="10"/>
        <v>0</v>
      </c>
    </row>
    <row r="1288" ht="15.75" customHeight="1">
      <c r="B1288" s="89">
        <v>44146.0</v>
      </c>
      <c r="C1288" s="57">
        <v>8.805254</v>
      </c>
      <c r="D1288" s="16">
        <f t="shared" si="1"/>
        <v>0.03736637887</v>
      </c>
      <c r="H1288" s="89">
        <v>44146.0</v>
      </c>
      <c r="I1288" s="57">
        <v>12.92521</v>
      </c>
      <c r="J1288" s="16">
        <f t="shared" si="2"/>
        <v>0.02923948202</v>
      </c>
      <c r="N1288" s="89">
        <v>44146.0</v>
      </c>
      <c r="O1288" s="57">
        <v>54.26834</v>
      </c>
      <c r="P1288" s="16">
        <f t="shared" si="3"/>
        <v>0.03910620729</v>
      </c>
      <c r="T1288" s="89">
        <v>44146.0</v>
      </c>
      <c r="U1288" s="57">
        <v>6.271931</v>
      </c>
      <c r="V1288" s="16">
        <f t="shared" si="4"/>
        <v>0.01780430647</v>
      </c>
      <c r="Z1288" s="89">
        <v>44146.0</v>
      </c>
      <c r="AA1288" s="57">
        <v>7.079225</v>
      </c>
      <c r="AB1288" s="16">
        <f t="shared" si="5"/>
        <v>-0.003070681296</v>
      </c>
      <c r="AF1288" s="89">
        <v>44146.0</v>
      </c>
      <c r="AG1288" s="57">
        <v>24.61745</v>
      </c>
      <c r="AH1288" s="16">
        <f t="shared" si="6"/>
        <v>-0.005718317721</v>
      </c>
      <c r="AL1288" s="89">
        <v>44146.0</v>
      </c>
      <c r="AM1288" s="57">
        <v>36.09214</v>
      </c>
      <c r="AN1288" s="16">
        <f t="shared" si="7"/>
        <v>-0.008888988967</v>
      </c>
      <c r="AR1288" s="89">
        <v>44146.0</v>
      </c>
      <c r="AS1288" s="57">
        <v>8.604785</v>
      </c>
      <c r="AT1288" s="16">
        <f t="shared" si="8"/>
        <v>-0.01594044764</v>
      </c>
      <c r="AX1288" s="89">
        <v>44146.0</v>
      </c>
      <c r="AY1288" s="57">
        <v>0.626523</v>
      </c>
      <c r="AZ1288" s="16">
        <f t="shared" si="9"/>
        <v>0.01399471739</v>
      </c>
      <c r="BD1288" s="89">
        <v>44146.0</v>
      </c>
      <c r="BE1288" s="57">
        <v>2.224558</v>
      </c>
      <c r="BF1288" s="16">
        <f t="shared" si="10"/>
        <v>-0.01454553992</v>
      </c>
    </row>
    <row r="1289" ht="15.75" customHeight="1">
      <c r="B1289" s="89">
        <v>44147.0</v>
      </c>
      <c r="C1289" s="57">
        <v>8.986495</v>
      </c>
      <c r="D1289" s="16">
        <f t="shared" si="1"/>
        <v>0.02058327903</v>
      </c>
      <c r="H1289" s="89">
        <v>44147.0</v>
      </c>
      <c r="I1289" s="57">
        <v>12.99049</v>
      </c>
      <c r="J1289" s="16">
        <f t="shared" si="2"/>
        <v>0.005050594923</v>
      </c>
      <c r="N1289" s="89">
        <v>44147.0</v>
      </c>
      <c r="O1289" s="57">
        <v>55.095</v>
      </c>
      <c r="P1289" s="16">
        <f t="shared" si="3"/>
        <v>0.01523282267</v>
      </c>
      <c r="T1289" s="89">
        <v>44147.0</v>
      </c>
      <c r="U1289" s="57">
        <v>6.180502</v>
      </c>
      <c r="V1289" s="16">
        <f t="shared" si="4"/>
        <v>-0.01457748818</v>
      </c>
      <c r="Z1289" s="89">
        <v>44147.0</v>
      </c>
      <c r="AA1289" s="57">
        <v>7.079225</v>
      </c>
      <c r="AB1289" s="16">
        <f t="shared" si="5"/>
        <v>0</v>
      </c>
      <c r="AF1289" s="89">
        <v>44147.0</v>
      </c>
      <c r="AG1289" s="57">
        <v>23.92724</v>
      </c>
      <c r="AH1289" s="16">
        <f t="shared" si="6"/>
        <v>-0.02803742873</v>
      </c>
      <c r="AL1289" s="89">
        <v>44147.0</v>
      </c>
      <c r="AM1289" s="57">
        <v>34.88727</v>
      </c>
      <c r="AN1289" s="16">
        <f t="shared" si="7"/>
        <v>-0.03338316875</v>
      </c>
      <c r="AR1289" s="89">
        <v>44147.0</v>
      </c>
      <c r="AS1289" s="57">
        <v>8.381766</v>
      </c>
      <c r="AT1289" s="16">
        <f t="shared" si="8"/>
        <v>-0.02591802119</v>
      </c>
      <c r="AX1289" s="89">
        <v>44147.0</v>
      </c>
      <c r="AY1289" s="57">
        <v>0.659113</v>
      </c>
      <c r="AZ1289" s="16">
        <f t="shared" si="9"/>
        <v>0.05201724438</v>
      </c>
      <c r="BD1289" s="89">
        <v>44147.0</v>
      </c>
      <c r="BE1289" s="57">
        <v>2.134263</v>
      </c>
      <c r="BF1289" s="16">
        <f t="shared" si="10"/>
        <v>-0.04059008576</v>
      </c>
    </row>
    <row r="1290" ht="15.75" customHeight="1">
      <c r="B1290" s="89">
        <v>44148.0</v>
      </c>
      <c r="C1290" s="57">
        <v>8.956287</v>
      </c>
      <c r="D1290" s="16">
        <f t="shared" si="1"/>
        <v>-0.003361488545</v>
      </c>
      <c r="H1290" s="89">
        <v>44148.0</v>
      </c>
      <c r="I1290" s="57">
        <v>13.24345</v>
      </c>
      <c r="J1290" s="16">
        <f t="shared" si="2"/>
        <v>0.01947270657</v>
      </c>
      <c r="N1290" s="89">
        <v>44148.0</v>
      </c>
      <c r="O1290" s="57">
        <v>57.13736</v>
      </c>
      <c r="P1290" s="16">
        <f t="shared" si="3"/>
        <v>0.03706978855</v>
      </c>
      <c r="T1290" s="89">
        <v>44148.0</v>
      </c>
      <c r="U1290" s="57">
        <v>6.217074</v>
      </c>
      <c r="V1290" s="16">
        <f t="shared" si="4"/>
        <v>0.00591731869</v>
      </c>
      <c r="Z1290" s="89">
        <v>44148.0</v>
      </c>
      <c r="AA1290" s="57">
        <v>7.340879</v>
      </c>
      <c r="AB1290" s="16">
        <f t="shared" si="5"/>
        <v>0.03696082551</v>
      </c>
      <c r="AF1290" s="89">
        <v>44148.0</v>
      </c>
      <c r="AG1290" s="57">
        <v>24.65285</v>
      </c>
      <c r="AH1290" s="16">
        <f t="shared" si="6"/>
        <v>0.03032568738</v>
      </c>
      <c r="AL1290" s="89">
        <v>44148.0</v>
      </c>
      <c r="AM1290" s="57">
        <v>36.23601</v>
      </c>
      <c r="AN1290" s="16">
        <f t="shared" si="7"/>
        <v>0.03865994674</v>
      </c>
      <c r="AR1290" s="89">
        <v>44148.0</v>
      </c>
      <c r="AS1290" s="57">
        <v>8.641955</v>
      </c>
      <c r="AT1290" s="16">
        <f t="shared" si="8"/>
        <v>0.03104226484</v>
      </c>
      <c r="AX1290" s="89">
        <v>44148.0</v>
      </c>
      <c r="AY1290" s="57">
        <v>0.660443</v>
      </c>
      <c r="AZ1290" s="16">
        <f t="shared" si="9"/>
        <v>0.002017863401</v>
      </c>
      <c r="BD1290" s="89">
        <v>44148.0</v>
      </c>
      <c r="BE1290" s="57">
        <v>2.208141</v>
      </c>
      <c r="BF1290" s="16">
        <f t="shared" si="10"/>
        <v>0.03461522783</v>
      </c>
    </row>
    <row r="1291" ht="15.75" customHeight="1">
      <c r="B1291" s="89">
        <v>44151.0</v>
      </c>
      <c r="C1291" s="57">
        <v>8.966357</v>
      </c>
      <c r="D1291" s="16">
        <f t="shared" si="1"/>
        <v>0.001124349856</v>
      </c>
      <c r="H1291" s="89">
        <v>44151.0</v>
      </c>
      <c r="I1291" s="57">
        <v>13.11289</v>
      </c>
      <c r="J1291" s="16">
        <f t="shared" si="2"/>
        <v>-0.009858458332</v>
      </c>
      <c r="N1291" s="89">
        <v>44151.0</v>
      </c>
      <c r="O1291" s="57">
        <v>57.47775</v>
      </c>
      <c r="P1291" s="16">
        <f t="shared" si="3"/>
        <v>0.005957398102</v>
      </c>
      <c r="T1291" s="89">
        <v>44151.0</v>
      </c>
      <c r="U1291" s="57">
        <v>6.226217</v>
      </c>
      <c r="V1291" s="16">
        <f t="shared" si="4"/>
        <v>0.001470627501</v>
      </c>
      <c r="Z1291" s="89">
        <v>44151.0</v>
      </c>
      <c r="AA1291" s="57">
        <v>7.10103</v>
      </c>
      <c r="AB1291" s="16">
        <f t="shared" si="5"/>
        <v>-0.03267306272</v>
      </c>
      <c r="AF1291" s="89">
        <v>44151.0</v>
      </c>
      <c r="AG1291" s="57">
        <v>25.07759</v>
      </c>
      <c r="AH1291" s="16">
        <f t="shared" si="6"/>
        <v>0.01722883967</v>
      </c>
      <c r="AL1291" s="89">
        <v>44151.0</v>
      </c>
      <c r="AM1291" s="57">
        <v>35.66055</v>
      </c>
      <c r="AN1291" s="16">
        <f t="shared" si="7"/>
        <v>-0.01588088755</v>
      </c>
      <c r="AR1291" s="89">
        <v>44151.0</v>
      </c>
      <c r="AS1291" s="57">
        <v>8.604785</v>
      </c>
      <c r="AT1291" s="16">
        <f t="shared" si="8"/>
        <v>-0.004301110108</v>
      </c>
      <c r="AX1291" s="89">
        <v>44151.0</v>
      </c>
      <c r="AY1291" s="57">
        <v>0.659113</v>
      </c>
      <c r="AZ1291" s="16">
        <f t="shared" si="9"/>
        <v>-0.002013799828</v>
      </c>
      <c r="BD1291" s="89">
        <v>44151.0</v>
      </c>
      <c r="BE1291" s="57">
        <v>2.208141</v>
      </c>
      <c r="BF1291" s="16">
        <f t="shared" si="10"/>
        <v>0</v>
      </c>
    </row>
    <row r="1292" ht="15.75" customHeight="1">
      <c r="B1292" s="89">
        <v>44152.0</v>
      </c>
      <c r="C1292" s="57">
        <v>8.629048</v>
      </c>
      <c r="D1292" s="16">
        <f t="shared" si="1"/>
        <v>-0.03761940329</v>
      </c>
      <c r="H1292" s="89">
        <v>44152.0</v>
      </c>
      <c r="I1292" s="57">
        <v>12.77834</v>
      </c>
      <c r="J1292" s="16">
        <f t="shared" si="2"/>
        <v>-0.02551306386</v>
      </c>
      <c r="N1292" s="89">
        <v>44152.0</v>
      </c>
      <c r="O1292" s="57">
        <v>55.04637</v>
      </c>
      <c r="P1292" s="16">
        <f t="shared" si="3"/>
        <v>-0.04230123831</v>
      </c>
      <c r="T1292" s="89">
        <v>44152.0</v>
      </c>
      <c r="U1292" s="57">
        <v>6.006791</v>
      </c>
      <c r="V1292" s="16">
        <f t="shared" si="4"/>
        <v>-0.03524226669</v>
      </c>
      <c r="Z1292" s="89">
        <v>44152.0</v>
      </c>
      <c r="AA1292" s="57">
        <v>7.071956</v>
      </c>
      <c r="AB1292" s="16">
        <f t="shared" si="5"/>
        <v>-0.00409433561</v>
      </c>
      <c r="AF1292" s="89">
        <v>44152.0</v>
      </c>
      <c r="AG1292" s="57">
        <v>24.88292</v>
      </c>
      <c r="AH1292" s="16">
        <f t="shared" si="6"/>
        <v>-0.007762707661</v>
      </c>
      <c r="AL1292" s="89">
        <v>44152.0</v>
      </c>
      <c r="AM1292" s="57">
        <v>34.63551</v>
      </c>
      <c r="AN1292" s="16">
        <f t="shared" si="7"/>
        <v>-0.02874436878</v>
      </c>
      <c r="AR1292" s="89">
        <v>44152.0</v>
      </c>
      <c r="AS1292" s="57">
        <v>8.837095</v>
      </c>
      <c r="AT1292" s="16">
        <f t="shared" si="8"/>
        <v>0.02699776926</v>
      </c>
      <c r="AX1292" s="89">
        <v>44152.0</v>
      </c>
      <c r="AY1292" s="57">
        <v>0.659113</v>
      </c>
      <c r="AZ1292" s="16">
        <f t="shared" si="9"/>
        <v>0</v>
      </c>
      <c r="BD1292" s="89">
        <v>44152.0</v>
      </c>
      <c r="BE1292" s="57">
        <v>2.101428</v>
      </c>
      <c r="BF1292" s="16">
        <f t="shared" si="10"/>
        <v>-0.04832707694</v>
      </c>
    </row>
    <row r="1293" ht="15.75" customHeight="1">
      <c r="B1293" s="89">
        <v>44153.0</v>
      </c>
      <c r="C1293" s="57">
        <v>8.89084</v>
      </c>
      <c r="D1293" s="16">
        <f t="shared" si="1"/>
        <v>0.0303384568</v>
      </c>
      <c r="H1293" s="89">
        <v>44153.0</v>
      </c>
      <c r="I1293" s="57">
        <v>12.94154</v>
      </c>
      <c r="J1293" s="16">
        <f t="shared" si="2"/>
        <v>0.01277161196</v>
      </c>
      <c r="N1293" s="89">
        <v>44153.0</v>
      </c>
      <c r="O1293" s="57">
        <v>57.62363</v>
      </c>
      <c r="P1293" s="16">
        <f t="shared" si="3"/>
        <v>0.04681979938</v>
      </c>
      <c r="T1293" s="89">
        <v>44153.0</v>
      </c>
      <c r="U1293" s="57">
        <v>6.10736</v>
      </c>
      <c r="V1293" s="16">
        <f t="shared" si="4"/>
        <v>0.01674255022</v>
      </c>
      <c r="Z1293" s="89">
        <v>44153.0</v>
      </c>
      <c r="AA1293" s="57">
        <v>7.108297</v>
      </c>
      <c r="AB1293" s="16">
        <f t="shared" si="5"/>
        <v>0.005138748035</v>
      </c>
      <c r="AF1293" s="89">
        <v>44153.0</v>
      </c>
      <c r="AG1293" s="57">
        <v>25.11298</v>
      </c>
      <c r="AH1293" s="16">
        <f t="shared" si="6"/>
        <v>0.00924569946</v>
      </c>
      <c r="AL1293" s="89">
        <v>44153.0</v>
      </c>
      <c r="AM1293" s="57">
        <v>35.62458</v>
      </c>
      <c r="AN1293" s="16">
        <f t="shared" si="7"/>
        <v>0.02855653057</v>
      </c>
      <c r="AR1293" s="89">
        <v>44153.0</v>
      </c>
      <c r="AS1293" s="57">
        <v>8.697708</v>
      </c>
      <c r="AT1293" s="16">
        <f t="shared" si="8"/>
        <v>-0.01577294348</v>
      </c>
      <c r="AX1293" s="89">
        <v>44153.0</v>
      </c>
      <c r="AY1293" s="57">
        <v>0.665764</v>
      </c>
      <c r="AZ1293" s="16">
        <f t="shared" si="9"/>
        <v>0.0100908342</v>
      </c>
      <c r="BD1293" s="89">
        <v>44153.0</v>
      </c>
      <c r="BE1293" s="57">
        <v>2.142471</v>
      </c>
      <c r="BF1293" s="16">
        <f t="shared" si="10"/>
        <v>0.01953100463</v>
      </c>
    </row>
    <row r="1294" ht="15.75" customHeight="1">
      <c r="B1294" s="89">
        <v>44154.0</v>
      </c>
      <c r="C1294" s="57">
        <v>9.046908</v>
      </c>
      <c r="D1294" s="16">
        <f t="shared" si="1"/>
        <v>0.01755379694</v>
      </c>
      <c r="H1294" s="89">
        <v>44154.0</v>
      </c>
      <c r="I1294" s="57">
        <v>13.08841</v>
      </c>
      <c r="J1294" s="16">
        <f t="shared" si="2"/>
        <v>0.01134872666</v>
      </c>
      <c r="N1294" s="89">
        <v>44154.0</v>
      </c>
      <c r="O1294" s="57">
        <v>56.5052</v>
      </c>
      <c r="P1294" s="16">
        <f t="shared" si="3"/>
        <v>-0.019409225</v>
      </c>
      <c r="T1294" s="89">
        <v>44154.0</v>
      </c>
      <c r="U1294" s="57">
        <v>6.153075</v>
      </c>
      <c r="V1294" s="16">
        <f t="shared" si="4"/>
        <v>0.007485230934</v>
      </c>
      <c r="Z1294" s="89">
        <v>44154.0</v>
      </c>
      <c r="AA1294" s="57">
        <v>7.05015</v>
      </c>
      <c r="AB1294" s="16">
        <f t="shared" si="5"/>
        <v>-0.008180159045</v>
      </c>
      <c r="AF1294" s="89">
        <v>44154.0</v>
      </c>
      <c r="AG1294" s="57">
        <v>25.48464</v>
      </c>
      <c r="AH1294" s="16">
        <f t="shared" si="6"/>
        <v>0.01479951802</v>
      </c>
      <c r="AL1294" s="89">
        <v>44154.0</v>
      </c>
      <c r="AM1294" s="57">
        <v>35.57063</v>
      </c>
      <c r="AN1294" s="16">
        <f t="shared" si="7"/>
        <v>-0.001514403819</v>
      </c>
      <c r="AR1294" s="89">
        <v>44154.0</v>
      </c>
      <c r="AS1294" s="57">
        <v>8.772049</v>
      </c>
      <c r="AT1294" s="16">
        <f t="shared" si="8"/>
        <v>0.008547194272</v>
      </c>
      <c r="AX1294" s="89">
        <v>44154.0</v>
      </c>
      <c r="AY1294" s="57">
        <v>0.695693</v>
      </c>
      <c r="AZ1294" s="16">
        <f t="shared" si="9"/>
        <v>0.04495436821</v>
      </c>
      <c r="BD1294" s="89">
        <v>44154.0</v>
      </c>
      <c r="BE1294" s="57">
        <v>2.142471</v>
      </c>
      <c r="BF1294" s="16">
        <f t="shared" si="10"/>
        <v>0</v>
      </c>
    </row>
    <row r="1295" ht="15.75" customHeight="1">
      <c r="B1295" s="89">
        <v>44155.0</v>
      </c>
      <c r="C1295" s="57">
        <v>8.976426</v>
      </c>
      <c r="D1295" s="16">
        <f t="shared" si="1"/>
        <v>-0.007790728059</v>
      </c>
      <c r="H1295" s="89">
        <v>44155.0</v>
      </c>
      <c r="I1295" s="57">
        <v>13.13737</v>
      </c>
      <c r="J1295" s="16">
        <f t="shared" si="2"/>
        <v>0.003740714113</v>
      </c>
      <c r="N1295" s="89">
        <v>44155.0</v>
      </c>
      <c r="O1295" s="57">
        <v>59.13108</v>
      </c>
      <c r="P1295" s="16">
        <f t="shared" si="3"/>
        <v>0.04647147519</v>
      </c>
      <c r="T1295" s="89">
        <v>44155.0</v>
      </c>
      <c r="U1295" s="57">
        <v>6.409072</v>
      </c>
      <c r="V1295" s="16">
        <f t="shared" si="4"/>
        <v>0.04160472609</v>
      </c>
      <c r="Z1295" s="89">
        <v>44155.0</v>
      </c>
      <c r="AA1295" s="57">
        <v>7.21732</v>
      </c>
      <c r="AB1295" s="16">
        <f t="shared" si="5"/>
        <v>0.02371155224</v>
      </c>
      <c r="AF1295" s="89">
        <v>44155.0</v>
      </c>
      <c r="AG1295" s="57">
        <v>26.05096</v>
      </c>
      <c r="AH1295" s="16">
        <f t="shared" si="6"/>
        <v>0.02222201295</v>
      </c>
      <c r="AL1295" s="89">
        <v>44155.0</v>
      </c>
      <c r="AM1295" s="57">
        <v>36.68559</v>
      </c>
      <c r="AN1295" s="16">
        <f t="shared" si="7"/>
        <v>0.03134496072</v>
      </c>
      <c r="AR1295" s="89">
        <v>44155.0</v>
      </c>
      <c r="AS1295" s="57">
        <v>8.827804</v>
      </c>
      <c r="AT1295" s="16">
        <f t="shared" si="8"/>
        <v>0.006355983648</v>
      </c>
      <c r="AX1295" s="89">
        <v>44155.0</v>
      </c>
      <c r="AY1295" s="57">
        <v>0.715646</v>
      </c>
      <c r="AZ1295" s="16">
        <f t="shared" si="9"/>
        <v>0.0286807543</v>
      </c>
      <c r="BD1295" s="89">
        <v>44155.0</v>
      </c>
      <c r="BE1295" s="57">
        <v>2.175306</v>
      </c>
      <c r="BF1295" s="16">
        <f t="shared" si="10"/>
        <v>0.0153257617</v>
      </c>
    </row>
    <row r="1296" ht="15.75" customHeight="1">
      <c r="B1296" s="89">
        <v>44158.0</v>
      </c>
      <c r="C1296" s="57">
        <v>8.840496</v>
      </c>
      <c r="D1296" s="16">
        <f t="shared" si="1"/>
        <v>-0.01514299789</v>
      </c>
      <c r="H1296" s="89">
        <v>44158.0</v>
      </c>
      <c r="I1296" s="57">
        <v>12.93338</v>
      </c>
      <c r="J1296" s="16">
        <f t="shared" si="2"/>
        <v>-0.01552746098</v>
      </c>
      <c r="N1296" s="89">
        <v>44158.0</v>
      </c>
      <c r="O1296" s="57">
        <v>58.59618</v>
      </c>
      <c r="P1296" s="16">
        <f t="shared" si="3"/>
        <v>-0.009046004233</v>
      </c>
      <c r="T1296" s="89">
        <v>44158.0</v>
      </c>
      <c r="U1296" s="57">
        <v>6.454785</v>
      </c>
      <c r="V1296" s="16">
        <f t="shared" si="4"/>
        <v>0.007132545866</v>
      </c>
      <c r="Z1296" s="89">
        <v>44158.0</v>
      </c>
      <c r="AA1296" s="57">
        <v>7.290002</v>
      </c>
      <c r="AB1296" s="16">
        <f t="shared" si="5"/>
        <v>0.01007049708</v>
      </c>
      <c r="AF1296" s="89">
        <v>44158.0</v>
      </c>
      <c r="AG1296" s="57">
        <v>25.67931</v>
      </c>
      <c r="AH1296" s="16">
        <f t="shared" si="6"/>
        <v>-0.01426626888</v>
      </c>
      <c r="AL1296" s="89">
        <v>44158.0</v>
      </c>
      <c r="AM1296" s="57">
        <v>38.55584</v>
      </c>
      <c r="AN1296" s="16">
        <f t="shared" si="7"/>
        <v>0.05098050761</v>
      </c>
      <c r="AR1296" s="89">
        <v>44158.0</v>
      </c>
      <c r="AS1296" s="57">
        <v>8.827804</v>
      </c>
      <c r="AT1296" s="16">
        <f t="shared" si="8"/>
        <v>0</v>
      </c>
      <c r="AX1296" s="89">
        <v>44158.0</v>
      </c>
      <c r="AY1296" s="57">
        <v>0.710326</v>
      </c>
      <c r="AZ1296" s="16">
        <f t="shared" si="9"/>
        <v>-0.007433842989</v>
      </c>
      <c r="BD1296" s="89">
        <v>44158.0</v>
      </c>
      <c r="BE1296" s="57">
        <v>2.142471</v>
      </c>
      <c r="BF1296" s="16">
        <f t="shared" si="10"/>
        <v>-0.01509442809</v>
      </c>
    </row>
    <row r="1297" ht="15.75" customHeight="1">
      <c r="B1297" s="89">
        <v>44159.0</v>
      </c>
      <c r="C1297" s="57">
        <v>9.077114</v>
      </c>
      <c r="D1297" s="16">
        <f t="shared" si="1"/>
        <v>0.02676524032</v>
      </c>
      <c r="H1297" s="89">
        <v>44159.0</v>
      </c>
      <c r="I1297" s="57">
        <v>12.85994</v>
      </c>
      <c r="J1297" s="16">
        <f t="shared" si="2"/>
        <v>-0.005678330027</v>
      </c>
      <c r="N1297" s="89">
        <v>44159.0</v>
      </c>
      <c r="O1297" s="57">
        <v>60.15227</v>
      </c>
      <c r="P1297" s="16">
        <f t="shared" si="3"/>
        <v>0.026556168</v>
      </c>
      <c r="T1297" s="89">
        <v>44159.0</v>
      </c>
      <c r="U1297" s="57">
        <v>6.4365</v>
      </c>
      <c r="V1297" s="16">
        <f t="shared" si="4"/>
        <v>-0.002832782192</v>
      </c>
      <c r="Z1297" s="89">
        <v>44159.0</v>
      </c>
      <c r="AA1297" s="57">
        <v>7.624339</v>
      </c>
      <c r="AB1297" s="16">
        <f t="shared" si="5"/>
        <v>0.04586240168</v>
      </c>
      <c r="AF1297" s="89">
        <v>44159.0</v>
      </c>
      <c r="AG1297" s="57">
        <v>25.66161</v>
      </c>
      <c r="AH1297" s="16">
        <f t="shared" si="6"/>
        <v>-0.0006892708566</v>
      </c>
      <c r="AL1297" s="89">
        <v>44159.0</v>
      </c>
      <c r="AM1297" s="57">
        <v>42.54809</v>
      </c>
      <c r="AN1297" s="16">
        <f t="shared" si="7"/>
        <v>0.1035446251</v>
      </c>
      <c r="AR1297" s="89">
        <v>44159.0</v>
      </c>
      <c r="AS1297" s="57">
        <v>8.753464</v>
      </c>
      <c r="AT1297" s="16">
        <f t="shared" si="8"/>
        <v>-0.00842112036</v>
      </c>
      <c r="AX1297" s="89">
        <v>44159.0</v>
      </c>
      <c r="AY1297" s="57">
        <v>0.730944</v>
      </c>
      <c r="AZ1297" s="16">
        <f t="shared" si="9"/>
        <v>0.02902610914</v>
      </c>
      <c r="BD1297" s="89">
        <v>44159.0</v>
      </c>
      <c r="BE1297" s="57">
        <v>2.126054</v>
      </c>
      <c r="BF1297" s="16">
        <f t="shared" si="10"/>
        <v>-0.007662647476</v>
      </c>
    </row>
    <row r="1298" ht="15.75" customHeight="1">
      <c r="B1298" s="89">
        <v>44160.0</v>
      </c>
      <c r="C1298" s="57">
        <v>9.35401</v>
      </c>
      <c r="D1298" s="16">
        <f t="shared" si="1"/>
        <v>0.03050484989</v>
      </c>
      <c r="H1298" s="89">
        <v>44160.0</v>
      </c>
      <c r="I1298" s="57">
        <v>12.81098</v>
      </c>
      <c r="J1298" s="16">
        <f t="shared" si="2"/>
        <v>-0.003807171729</v>
      </c>
      <c r="N1298" s="89">
        <v>44160.0</v>
      </c>
      <c r="O1298" s="57">
        <v>59.95776</v>
      </c>
      <c r="P1298" s="16">
        <f t="shared" si="3"/>
        <v>-0.003233626927</v>
      </c>
      <c r="T1298" s="89">
        <v>44160.0</v>
      </c>
      <c r="U1298" s="57">
        <v>6.381644</v>
      </c>
      <c r="V1298" s="16">
        <f t="shared" si="4"/>
        <v>-0.008522644294</v>
      </c>
      <c r="Z1298" s="89">
        <v>44160.0</v>
      </c>
      <c r="AA1298" s="57">
        <v>7.58073</v>
      </c>
      <c r="AB1298" s="16">
        <f t="shared" si="5"/>
        <v>-0.005719708948</v>
      </c>
      <c r="AF1298" s="89">
        <v>44160.0</v>
      </c>
      <c r="AG1298" s="57">
        <v>25.37845</v>
      </c>
      <c r="AH1298" s="16">
        <f t="shared" si="6"/>
        <v>-0.01103438171</v>
      </c>
      <c r="AL1298" s="89">
        <v>44160.0</v>
      </c>
      <c r="AM1298" s="57">
        <v>42.60204</v>
      </c>
      <c r="AN1298" s="16">
        <f t="shared" si="7"/>
        <v>0.001267977011</v>
      </c>
      <c r="AR1298" s="89">
        <v>44160.0</v>
      </c>
      <c r="AS1298" s="57">
        <v>8.995068</v>
      </c>
      <c r="AT1298" s="16">
        <f t="shared" si="8"/>
        <v>0.02760095889</v>
      </c>
      <c r="AX1298" s="89">
        <v>44160.0</v>
      </c>
      <c r="AY1298" s="57">
        <v>0.712986</v>
      </c>
      <c r="AZ1298" s="16">
        <f t="shared" si="9"/>
        <v>-0.02456822958</v>
      </c>
      <c r="BD1298" s="89">
        <v>44160.0</v>
      </c>
      <c r="BE1298" s="57">
        <v>2.134263</v>
      </c>
      <c r="BF1298" s="16">
        <f t="shared" si="10"/>
        <v>0.003861143696</v>
      </c>
    </row>
    <row r="1299" ht="15.75" customHeight="1">
      <c r="B1299" s="89">
        <v>44161.0</v>
      </c>
      <c r="C1299" s="57">
        <v>9.434561</v>
      </c>
      <c r="D1299" s="16">
        <f t="shared" si="1"/>
        <v>0.008611386988</v>
      </c>
      <c r="H1299" s="89">
        <v>44161.0</v>
      </c>
      <c r="I1299" s="57">
        <v>12.94154</v>
      </c>
      <c r="J1299" s="16">
        <f t="shared" si="2"/>
        <v>0.01019125781</v>
      </c>
      <c r="N1299" s="89">
        <v>44161.0</v>
      </c>
      <c r="O1299" s="57">
        <v>59.61736</v>
      </c>
      <c r="P1299" s="16">
        <f t="shared" si="3"/>
        <v>-0.005677330174</v>
      </c>
      <c r="T1299" s="89">
        <v>44161.0</v>
      </c>
      <c r="U1299" s="57">
        <v>6.418214</v>
      </c>
      <c r="V1299" s="16">
        <f t="shared" si="4"/>
        <v>0.005730498285</v>
      </c>
      <c r="Z1299" s="89">
        <v>44161.0</v>
      </c>
      <c r="AA1299" s="57">
        <v>7.602534</v>
      </c>
      <c r="AB1299" s="16">
        <f t="shared" si="5"/>
        <v>0.002876240151</v>
      </c>
      <c r="AF1299" s="89">
        <v>44161.0</v>
      </c>
      <c r="AG1299" s="57">
        <v>25.41385</v>
      </c>
      <c r="AH1299" s="16">
        <f t="shared" si="6"/>
        <v>0.001394884242</v>
      </c>
      <c r="AL1299" s="89">
        <v>44161.0</v>
      </c>
      <c r="AM1299" s="57">
        <v>43.15952</v>
      </c>
      <c r="AN1299" s="16">
        <f t="shared" si="7"/>
        <v>0.01308575833</v>
      </c>
      <c r="AR1299" s="89">
        <v>44161.0</v>
      </c>
      <c r="AS1299" s="57">
        <v>9.92431</v>
      </c>
      <c r="AT1299" s="16">
        <f t="shared" si="8"/>
        <v>0.1033057226</v>
      </c>
      <c r="AX1299" s="89">
        <v>44161.0</v>
      </c>
      <c r="AY1299" s="57">
        <v>0.718307</v>
      </c>
      <c r="AZ1299" s="16">
        <f t="shared" si="9"/>
        <v>0.007462979638</v>
      </c>
      <c r="BD1299" s="89">
        <v>44161.0</v>
      </c>
      <c r="BE1299" s="57">
        <v>2.175306</v>
      </c>
      <c r="BF1299" s="16">
        <f t="shared" si="10"/>
        <v>0.01923052595</v>
      </c>
    </row>
    <row r="1300" ht="15.75" customHeight="1">
      <c r="B1300" s="89">
        <v>44162.0</v>
      </c>
      <c r="C1300" s="57">
        <v>9.515113</v>
      </c>
      <c r="D1300" s="16">
        <f t="shared" si="1"/>
        <v>0.008537970129</v>
      </c>
      <c r="H1300" s="89">
        <v>44162.0</v>
      </c>
      <c r="I1300" s="57">
        <v>12.81914</v>
      </c>
      <c r="J1300" s="16">
        <f t="shared" si="2"/>
        <v>-0.009457916137</v>
      </c>
      <c r="N1300" s="89">
        <v>44162.0</v>
      </c>
      <c r="O1300" s="57">
        <v>58.54755</v>
      </c>
      <c r="P1300" s="16">
        <f t="shared" si="3"/>
        <v>-0.0179446054</v>
      </c>
      <c r="T1300" s="89">
        <v>44162.0</v>
      </c>
      <c r="U1300" s="57">
        <v>6.290216</v>
      </c>
      <c r="V1300" s="16">
        <f t="shared" si="4"/>
        <v>-0.01994293116</v>
      </c>
      <c r="Z1300" s="89">
        <v>44162.0</v>
      </c>
      <c r="AA1300" s="57">
        <v>7.675217</v>
      </c>
      <c r="AB1300" s="16">
        <f t="shared" si="5"/>
        <v>0.009560365005</v>
      </c>
      <c r="AF1300" s="89">
        <v>44162.0</v>
      </c>
      <c r="AG1300" s="57">
        <v>25.32536</v>
      </c>
      <c r="AH1300" s="16">
        <f t="shared" si="6"/>
        <v>-0.00348195964</v>
      </c>
      <c r="AL1300" s="89">
        <v>44162.0</v>
      </c>
      <c r="AM1300" s="57">
        <v>40.96557</v>
      </c>
      <c r="AN1300" s="16">
        <f t="shared" si="7"/>
        <v>-0.05083351251</v>
      </c>
      <c r="AR1300" s="89">
        <v>44162.0</v>
      </c>
      <c r="AS1300" s="57">
        <v>10.63983</v>
      </c>
      <c r="AT1300" s="16">
        <f t="shared" si="8"/>
        <v>0.07209770755</v>
      </c>
      <c r="AX1300" s="89">
        <v>44162.0</v>
      </c>
      <c r="AY1300" s="57">
        <v>0.707</v>
      </c>
      <c r="AZ1300" s="16">
        <f t="shared" si="9"/>
        <v>-0.0157411803</v>
      </c>
      <c r="BD1300" s="89">
        <v>44162.0</v>
      </c>
      <c r="BE1300" s="57">
        <v>2.208141</v>
      </c>
      <c r="BF1300" s="16">
        <f t="shared" si="10"/>
        <v>0.01509442809</v>
      </c>
    </row>
    <row r="1301" ht="15.75" customHeight="1">
      <c r="B1301" s="89">
        <v>44165.0</v>
      </c>
      <c r="C1301" s="57">
        <v>9.177804</v>
      </c>
      <c r="D1301" s="16">
        <f t="shared" si="1"/>
        <v>-0.03544981547</v>
      </c>
      <c r="H1301" s="89">
        <v>44165.0</v>
      </c>
      <c r="I1301" s="57">
        <v>12.30851</v>
      </c>
      <c r="J1301" s="16">
        <f t="shared" si="2"/>
        <v>-0.03983340536</v>
      </c>
      <c r="N1301" s="89">
        <v>44165.0</v>
      </c>
      <c r="O1301" s="57">
        <v>55.9703</v>
      </c>
      <c r="P1301" s="16">
        <f t="shared" si="3"/>
        <v>-0.04401977538</v>
      </c>
      <c r="T1301" s="89">
        <v>44165.0</v>
      </c>
      <c r="U1301" s="57">
        <v>6.043361</v>
      </c>
      <c r="V1301" s="16">
        <f t="shared" si="4"/>
        <v>-0.03924428032</v>
      </c>
      <c r="Z1301" s="89">
        <v>44165.0</v>
      </c>
      <c r="AA1301" s="57">
        <v>7.827849</v>
      </c>
      <c r="AB1301" s="16">
        <f t="shared" si="5"/>
        <v>0.01988634328</v>
      </c>
      <c r="AF1301" s="89">
        <v>44165.0</v>
      </c>
      <c r="AG1301" s="57">
        <v>24.10422</v>
      </c>
      <c r="AH1301" s="16">
        <f t="shared" si="6"/>
        <v>-0.04821807074</v>
      </c>
      <c r="AL1301" s="89">
        <v>44165.0</v>
      </c>
      <c r="AM1301" s="57">
        <v>39.74272</v>
      </c>
      <c r="AN1301" s="16">
        <f t="shared" si="7"/>
        <v>-0.02985067704</v>
      </c>
      <c r="AR1301" s="89">
        <v>44165.0</v>
      </c>
      <c r="AS1301" s="57">
        <v>11.6527</v>
      </c>
      <c r="AT1301" s="16">
        <f t="shared" si="8"/>
        <v>0.09519606986</v>
      </c>
      <c r="AX1301" s="89">
        <v>44165.0</v>
      </c>
      <c r="AY1301" s="57">
        <v>0.706335</v>
      </c>
      <c r="AZ1301" s="16">
        <f t="shared" si="9"/>
        <v>-0.0009405940594</v>
      </c>
      <c r="BD1301" s="89">
        <v>44165.0</v>
      </c>
      <c r="BE1301" s="57">
        <v>2.117846</v>
      </c>
      <c r="BF1301" s="16">
        <f t="shared" si="10"/>
        <v>-0.04089186334</v>
      </c>
    </row>
    <row r="1302" ht="15.75" customHeight="1">
      <c r="B1302" s="89">
        <v>44166.0</v>
      </c>
      <c r="C1302" s="57">
        <v>9.369114</v>
      </c>
      <c r="D1302" s="16">
        <f t="shared" si="1"/>
        <v>0.0208448557</v>
      </c>
      <c r="H1302" s="89">
        <v>44166.0</v>
      </c>
      <c r="I1302" s="57">
        <v>12.75974</v>
      </c>
      <c r="J1302" s="16">
        <f t="shared" si="2"/>
        <v>0.0366600019</v>
      </c>
      <c r="N1302" s="89">
        <v>44166.0</v>
      </c>
      <c r="O1302" s="57">
        <v>57.13736</v>
      </c>
      <c r="P1302" s="16">
        <f t="shared" si="3"/>
        <v>0.02085141584</v>
      </c>
      <c r="T1302" s="89">
        <v>44166.0</v>
      </c>
      <c r="U1302" s="57">
        <v>6.33593</v>
      </c>
      <c r="V1302" s="16">
        <f t="shared" si="4"/>
        <v>0.04841163717</v>
      </c>
      <c r="Z1302" s="89">
        <v>44166.0</v>
      </c>
      <c r="AA1302" s="57">
        <v>7.936872</v>
      </c>
      <c r="AB1302" s="16">
        <f t="shared" si="5"/>
        <v>0.01392758087</v>
      </c>
      <c r="AF1302" s="89">
        <v>44166.0</v>
      </c>
      <c r="AG1302" s="57">
        <v>24.74134</v>
      </c>
      <c r="AH1302" s="16">
        <f t="shared" si="6"/>
        <v>0.0264318862</v>
      </c>
      <c r="AL1302" s="89">
        <v>44166.0</v>
      </c>
      <c r="AM1302" s="57">
        <v>42.76389</v>
      </c>
      <c r="AN1302" s="16">
        <f t="shared" si="7"/>
        <v>0.07601819906</v>
      </c>
      <c r="AR1302" s="89">
        <v>44166.0</v>
      </c>
      <c r="AS1302" s="57">
        <v>12.81425</v>
      </c>
      <c r="AT1302" s="16">
        <f t="shared" si="8"/>
        <v>0.09968076068</v>
      </c>
      <c r="AX1302" s="89">
        <v>44166.0</v>
      </c>
      <c r="AY1302" s="57">
        <v>0.720967</v>
      </c>
      <c r="AZ1302" s="16">
        <f t="shared" si="9"/>
        <v>0.02071538293</v>
      </c>
      <c r="BD1302" s="89">
        <v>44166.0</v>
      </c>
      <c r="BE1302" s="57">
        <v>2.167097</v>
      </c>
      <c r="BF1302" s="16">
        <f t="shared" si="10"/>
        <v>0.02325523197</v>
      </c>
    </row>
    <row r="1303" ht="15.75" customHeight="1">
      <c r="B1303" s="89">
        <v>44167.0</v>
      </c>
      <c r="C1303" s="57">
        <v>9.359044</v>
      </c>
      <c r="D1303" s="16">
        <f t="shared" si="1"/>
        <v>-0.001074808141</v>
      </c>
      <c r="H1303" s="89">
        <v>44167.0</v>
      </c>
      <c r="I1303" s="57">
        <v>12.69289</v>
      </c>
      <c r="J1303" s="16">
        <f t="shared" si="2"/>
        <v>-0.005239134967</v>
      </c>
      <c r="N1303" s="89">
        <v>44167.0</v>
      </c>
      <c r="O1303" s="57">
        <v>57.42912</v>
      </c>
      <c r="P1303" s="16">
        <f t="shared" si="3"/>
        <v>0.005106291225</v>
      </c>
      <c r="T1303" s="89">
        <v>44167.0</v>
      </c>
      <c r="U1303" s="57">
        <v>6.308501</v>
      </c>
      <c r="V1303" s="16">
        <f t="shared" si="4"/>
        <v>-0.004329119798</v>
      </c>
      <c r="Z1303" s="89">
        <v>44167.0</v>
      </c>
      <c r="AA1303" s="57">
        <v>7.922335</v>
      </c>
      <c r="AB1303" s="16">
        <f t="shared" si="5"/>
        <v>-0.001831577982</v>
      </c>
      <c r="AF1303" s="89">
        <v>44167.0</v>
      </c>
      <c r="AG1303" s="57">
        <v>24.84752</v>
      </c>
      <c r="AH1303" s="16">
        <f t="shared" si="6"/>
        <v>0.004291602638</v>
      </c>
      <c r="AL1303" s="89">
        <v>44167.0</v>
      </c>
      <c r="AM1303" s="57">
        <v>44.25648</v>
      </c>
      <c r="AN1303" s="16">
        <f t="shared" si="7"/>
        <v>0.03490304554</v>
      </c>
      <c r="AR1303" s="89">
        <v>44167.0</v>
      </c>
      <c r="AS1303" s="57">
        <v>14.08731</v>
      </c>
      <c r="AT1303" s="16">
        <f t="shared" si="8"/>
        <v>0.09934721111</v>
      </c>
      <c r="AX1303" s="89">
        <v>44167.0</v>
      </c>
      <c r="AY1303" s="57">
        <v>0.714981</v>
      </c>
      <c r="AZ1303" s="16">
        <f t="shared" si="9"/>
        <v>-0.008302737851</v>
      </c>
      <c r="BD1303" s="89">
        <v>44167.0</v>
      </c>
      <c r="BE1303" s="57">
        <v>2.183515</v>
      </c>
      <c r="BF1303" s="16">
        <f t="shared" si="10"/>
        <v>0.007576033745</v>
      </c>
    </row>
    <row r="1304" ht="15.75" customHeight="1">
      <c r="B1304" s="89">
        <v>44168.0</v>
      </c>
      <c r="C1304" s="57">
        <v>9.278492</v>
      </c>
      <c r="D1304" s="16">
        <f t="shared" si="1"/>
        <v>-0.008606861983</v>
      </c>
      <c r="H1304" s="89">
        <v>44168.0</v>
      </c>
      <c r="I1304" s="57">
        <v>13.03549</v>
      </c>
      <c r="J1304" s="16">
        <f t="shared" si="2"/>
        <v>0.02699148894</v>
      </c>
      <c r="N1304" s="89">
        <v>44168.0</v>
      </c>
      <c r="O1304" s="57">
        <v>59.66599</v>
      </c>
      <c r="P1304" s="16">
        <f t="shared" si="3"/>
        <v>0.03895010058</v>
      </c>
      <c r="T1304" s="89">
        <v>44168.0</v>
      </c>
      <c r="U1304" s="57">
        <v>6.381644</v>
      </c>
      <c r="V1304" s="16">
        <f t="shared" si="4"/>
        <v>0.01159435498</v>
      </c>
      <c r="Z1304" s="89">
        <v>44168.0</v>
      </c>
      <c r="AA1304" s="57">
        <v>7.813313</v>
      </c>
      <c r="AB1304" s="16">
        <f t="shared" si="5"/>
        <v>-0.01376134688</v>
      </c>
      <c r="AF1304" s="89">
        <v>44168.0</v>
      </c>
      <c r="AG1304" s="57">
        <v>25.32536</v>
      </c>
      <c r="AH1304" s="16">
        <f t="shared" si="6"/>
        <v>0.01923089306</v>
      </c>
      <c r="AL1304" s="89">
        <v>44168.0</v>
      </c>
      <c r="AM1304" s="57">
        <v>43.15952</v>
      </c>
      <c r="AN1304" s="16">
        <f t="shared" si="7"/>
        <v>-0.02478642676</v>
      </c>
      <c r="AR1304" s="89">
        <v>44168.0</v>
      </c>
      <c r="AS1304" s="57">
        <v>15.49047</v>
      </c>
      <c r="AT1304" s="16">
        <f t="shared" si="8"/>
        <v>0.0996045377</v>
      </c>
      <c r="AX1304" s="89">
        <v>44168.0</v>
      </c>
      <c r="AY1304" s="57">
        <v>0.708331</v>
      </c>
      <c r="AZ1304" s="16">
        <f t="shared" si="9"/>
        <v>-0.009300946459</v>
      </c>
      <c r="BD1304" s="89">
        <v>44168.0</v>
      </c>
      <c r="BE1304" s="57">
        <v>2.199933</v>
      </c>
      <c r="BF1304" s="16">
        <f t="shared" si="10"/>
        <v>0.007519069024</v>
      </c>
    </row>
    <row r="1305" ht="15.75" customHeight="1">
      <c r="B1305" s="89">
        <v>44169.0</v>
      </c>
      <c r="C1305" s="57">
        <v>9.449663</v>
      </c>
      <c r="D1305" s="16">
        <f t="shared" si="1"/>
        <v>0.01844814869</v>
      </c>
      <c r="H1305" s="89">
        <v>44169.0</v>
      </c>
      <c r="I1305" s="57">
        <v>13.09398</v>
      </c>
      <c r="J1305" s="16">
        <f t="shared" si="2"/>
        <v>0.00448698131</v>
      </c>
      <c r="N1305" s="89">
        <v>44169.0</v>
      </c>
      <c r="O1305" s="57">
        <v>59.95776</v>
      </c>
      <c r="P1305" s="16">
        <f t="shared" si="3"/>
        <v>0.004890055457</v>
      </c>
      <c r="T1305" s="89">
        <v>44169.0</v>
      </c>
      <c r="U1305" s="57">
        <v>6.399929</v>
      </c>
      <c r="V1305" s="16">
        <f t="shared" si="4"/>
        <v>0.002865249143</v>
      </c>
      <c r="Z1305" s="89">
        <v>44169.0</v>
      </c>
      <c r="AA1305" s="57">
        <v>7.995017</v>
      </c>
      <c r="AB1305" s="16">
        <f t="shared" si="5"/>
        <v>0.02325569192</v>
      </c>
      <c r="AF1305" s="89">
        <v>44169.0</v>
      </c>
      <c r="AG1305" s="57">
        <v>25.11298</v>
      </c>
      <c r="AH1305" s="16">
        <f t="shared" si="6"/>
        <v>-0.008386060455</v>
      </c>
      <c r="AL1305" s="89">
        <v>44169.0</v>
      </c>
      <c r="AM1305" s="57">
        <v>42.42221</v>
      </c>
      <c r="AN1305" s="16">
        <f t="shared" si="7"/>
        <v>-0.01708336886</v>
      </c>
      <c r="AR1305" s="89">
        <v>44169.0</v>
      </c>
      <c r="AS1305" s="57">
        <v>13.94793</v>
      </c>
      <c r="AT1305" s="16">
        <f t="shared" si="8"/>
        <v>-0.09957993528</v>
      </c>
      <c r="AX1305" s="89">
        <v>44169.0</v>
      </c>
      <c r="AY1305" s="57">
        <v>0.712986</v>
      </c>
      <c r="AZ1305" s="16">
        <f t="shared" si="9"/>
        <v>0.006571786354</v>
      </c>
      <c r="BD1305" s="89">
        <v>44169.0</v>
      </c>
      <c r="BE1305" s="57">
        <v>2.208141</v>
      </c>
      <c r="BF1305" s="16">
        <f t="shared" si="10"/>
        <v>0.003731022718</v>
      </c>
    </row>
    <row r="1306" ht="15.75" customHeight="1">
      <c r="B1306" s="89">
        <v>44172.0</v>
      </c>
      <c r="C1306" s="57">
        <v>9.711455</v>
      </c>
      <c r="D1306" s="16">
        <f t="shared" si="1"/>
        <v>0.0277038451</v>
      </c>
      <c r="H1306" s="89">
        <v>44172.0</v>
      </c>
      <c r="I1306" s="57">
        <v>12.86837</v>
      </c>
      <c r="J1306" s="16">
        <f t="shared" si="2"/>
        <v>-0.01723005534</v>
      </c>
      <c r="N1306" s="89">
        <v>44172.0</v>
      </c>
      <c r="O1306" s="57">
        <v>59.37423</v>
      </c>
      <c r="P1306" s="16">
        <f t="shared" si="3"/>
        <v>-0.009732351576</v>
      </c>
      <c r="T1306" s="89">
        <v>44172.0</v>
      </c>
      <c r="U1306" s="57">
        <v>6.281073</v>
      </c>
      <c r="V1306" s="16">
        <f t="shared" si="4"/>
        <v>-0.01857145603</v>
      </c>
      <c r="Z1306" s="89">
        <v>44172.0</v>
      </c>
      <c r="AA1306" s="57">
        <v>8.082236</v>
      </c>
      <c r="AB1306" s="16">
        <f t="shared" si="5"/>
        <v>0.01090917005</v>
      </c>
      <c r="AF1306" s="89">
        <v>44172.0</v>
      </c>
      <c r="AG1306" s="57">
        <v>24.77673</v>
      </c>
      <c r="AH1306" s="16">
        <f t="shared" si="6"/>
        <v>-0.01338949022</v>
      </c>
      <c r="AL1306" s="89">
        <v>44172.0</v>
      </c>
      <c r="AM1306" s="57">
        <v>41.21734</v>
      </c>
      <c r="AN1306" s="16">
        <f t="shared" si="7"/>
        <v>-0.0284018678</v>
      </c>
      <c r="AR1306" s="89">
        <v>44172.0</v>
      </c>
      <c r="AS1306" s="57">
        <v>15.34179</v>
      </c>
      <c r="AT1306" s="16">
        <f t="shared" si="8"/>
        <v>0.09993310835</v>
      </c>
      <c r="AX1306" s="89">
        <v>44172.0</v>
      </c>
      <c r="AY1306" s="57">
        <v>0.718307</v>
      </c>
      <c r="AZ1306" s="16">
        <f t="shared" si="9"/>
        <v>0.007462979638</v>
      </c>
      <c r="BD1306" s="89">
        <v>44172.0</v>
      </c>
      <c r="BE1306" s="57">
        <v>2.158888</v>
      </c>
      <c r="BF1306" s="16">
        <f t="shared" si="10"/>
        <v>-0.02230518794</v>
      </c>
    </row>
    <row r="1307" ht="15.75" customHeight="1">
      <c r="B1307" s="89">
        <v>44173.0</v>
      </c>
      <c r="C1307" s="57">
        <v>9.615801</v>
      </c>
      <c r="D1307" s="16">
        <f t="shared" si="1"/>
        <v>-0.00984960544</v>
      </c>
      <c r="H1307" s="89">
        <v>44173.0</v>
      </c>
      <c r="I1307" s="57">
        <v>12.95193</v>
      </c>
      <c r="J1307" s="16">
        <f t="shared" si="2"/>
        <v>0.006493440894</v>
      </c>
      <c r="N1307" s="89">
        <v>44173.0</v>
      </c>
      <c r="O1307" s="57">
        <v>60.15227</v>
      </c>
      <c r="P1307" s="16">
        <f t="shared" si="3"/>
        <v>0.01310400152</v>
      </c>
      <c r="T1307" s="89">
        <v>44173.0</v>
      </c>
      <c r="U1307" s="57">
        <v>6.509642</v>
      </c>
      <c r="V1307" s="16">
        <f t="shared" si="4"/>
        <v>0.03639011997</v>
      </c>
      <c r="Z1307" s="89">
        <v>44173.0</v>
      </c>
      <c r="AA1307" s="57">
        <v>8.154917</v>
      </c>
      <c r="AB1307" s="16">
        <f t="shared" si="5"/>
        <v>0.008992684698</v>
      </c>
      <c r="AF1307" s="89">
        <v>44173.0</v>
      </c>
      <c r="AG1307" s="57">
        <v>24.74134</v>
      </c>
      <c r="AH1307" s="16">
        <f t="shared" si="6"/>
        <v>-0.001428356365</v>
      </c>
      <c r="AL1307" s="89">
        <v>44173.0</v>
      </c>
      <c r="AM1307" s="57">
        <v>41.23532</v>
      </c>
      <c r="AN1307" s="16">
        <f t="shared" si="7"/>
        <v>0.0004362241717</v>
      </c>
      <c r="AR1307" s="89">
        <v>44173.0</v>
      </c>
      <c r="AS1307" s="57">
        <v>16.87504</v>
      </c>
      <c r="AT1307" s="16">
        <f t="shared" si="8"/>
        <v>0.09993944644</v>
      </c>
      <c r="AX1307" s="89">
        <v>44173.0</v>
      </c>
      <c r="AY1307" s="57">
        <v>0.714316</v>
      </c>
      <c r="AZ1307" s="16">
        <f t="shared" si="9"/>
        <v>-0.005556120155</v>
      </c>
      <c r="BD1307" s="89">
        <v>44173.0</v>
      </c>
      <c r="BE1307" s="57">
        <v>2.15068</v>
      </c>
      <c r="BF1307" s="16">
        <f t="shared" si="10"/>
        <v>-0.003801957304</v>
      </c>
    </row>
    <row r="1308" ht="15.75" customHeight="1">
      <c r="B1308" s="89">
        <v>44174.0</v>
      </c>
      <c r="C1308" s="57">
        <v>9.615801</v>
      </c>
      <c r="D1308" s="16">
        <f t="shared" si="1"/>
        <v>0</v>
      </c>
      <c r="H1308" s="89">
        <v>44174.0</v>
      </c>
      <c r="I1308" s="57">
        <v>12.90179</v>
      </c>
      <c r="J1308" s="16">
        <f t="shared" si="2"/>
        <v>-0.003871237723</v>
      </c>
      <c r="N1308" s="89">
        <v>44174.0</v>
      </c>
      <c r="O1308" s="57">
        <v>60.00638</v>
      </c>
      <c r="P1308" s="16">
        <f t="shared" si="3"/>
        <v>-0.002425344879</v>
      </c>
      <c r="T1308" s="89">
        <v>44174.0</v>
      </c>
      <c r="U1308" s="57">
        <v>6.445643</v>
      </c>
      <c r="V1308" s="16">
        <f t="shared" si="4"/>
        <v>-0.009831416228</v>
      </c>
      <c r="Z1308" s="89">
        <v>44174.0</v>
      </c>
      <c r="AA1308" s="57">
        <v>7.965945</v>
      </c>
      <c r="AB1308" s="16">
        <f t="shared" si="5"/>
        <v>-0.02317276804</v>
      </c>
      <c r="AF1308" s="89">
        <v>44174.0</v>
      </c>
      <c r="AG1308" s="57">
        <v>26.47571</v>
      </c>
      <c r="AH1308" s="16">
        <f t="shared" si="6"/>
        <v>0.0701000835</v>
      </c>
      <c r="AL1308" s="89">
        <v>44174.0</v>
      </c>
      <c r="AM1308" s="57">
        <v>40.60591</v>
      </c>
      <c r="AN1308" s="16">
        <f t="shared" si="7"/>
        <v>-0.01526385633</v>
      </c>
      <c r="AR1308" s="89">
        <v>44174.0</v>
      </c>
      <c r="AS1308" s="57">
        <v>16.68919</v>
      </c>
      <c r="AT1308" s="16">
        <f t="shared" si="8"/>
        <v>-0.01101330723</v>
      </c>
      <c r="AX1308" s="89">
        <v>44174.0</v>
      </c>
      <c r="AY1308" s="57">
        <v>0.720302</v>
      </c>
      <c r="AZ1308" s="16">
        <f t="shared" si="9"/>
        <v>0.008380044686</v>
      </c>
      <c r="BD1308" s="89">
        <v>44174.0</v>
      </c>
      <c r="BE1308" s="57">
        <v>2.15068</v>
      </c>
      <c r="BF1308" s="16">
        <f t="shared" si="10"/>
        <v>0</v>
      </c>
    </row>
    <row r="1309" ht="15.75" customHeight="1">
      <c r="B1309" s="89">
        <v>44175.0</v>
      </c>
      <c r="C1309" s="57">
        <v>9.832283</v>
      </c>
      <c r="D1309" s="16">
        <f t="shared" si="1"/>
        <v>0.02251315309</v>
      </c>
      <c r="H1309" s="89">
        <v>44175.0</v>
      </c>
      <c r="I1309" s="57">
        <v>12.86837</v>
      </c>
      <c r="J1309" s="16">
        <f t="shared" si="2"/>
        <v>-0.00259033824</v>
      </c>
      <c r="N1309" s="89">
        <v>44175.0</v>
      </c>
      <c r="O1309" s="57">
        <v>60.10363</v>
      </c>
      <c r="P1309" s="16">
        <f t="shared" si="3"/>
        <v>0.001620661003</v>
      </c>
      <c r="T1309" s="89">
        <v>44175.0</v>
      </c>
      <c r="U1309" s="57">
        <v>6.555356</v>
      </c>
      <c r="V1309" s="16">
        <f t="shared" si="4"/>
        <v>0.01702126537</v>
      </c>
      <c r="Z1309" s="89">
        <v>44175.0</v>
      </c>
      <c r="AA1309" s="57">
        <v>7.878726</v>
      </c>
      <c r="AB1309" s="16">
        <f t="shared" si="5"/>
        <v>-0.01094898345</v>
      </c>
      <c r="AF1309" s="89">
        <v>44175.0</v>
      </c>
      <c r="AG1309" s="57">
        <v>26.58189</v>
      </c>
      <c r="AH1309" s="16">
        <f t="shared" si="6"/>
        <v>0.004010468463</v>
      </c>
      <c r="AL1309" s="89">
        <v>44175.0</v>
      </c>
      <c r="AM1309" s="57">
        <v>41.66692</v>
      </c>
      <c r="AN1309" s="16">
        <f t="shared" si="7"/>
        <v>0.02612944766</v>
      </c>
      <c r="AR1309" s="89">
        <v>44175.0</v>
      </c>
      <c r="AS1309" s="57">
        <v>15.27674</v>
      </c>
      <c r="AT1309" s="16">
        <f t="shared" si="8"/>
        <v>-0.08463262747</v>
      </c>
      <c r="AX1309" s="89">
        <v>44175.0</v>
      </c>
      <c r="AY1309" s="57">
        <v>0.760208</v>
      </c>
      <c r="AZ1309" s="16">
        <f t="shared" si="9"/>
        <v>0.05540176204</v>
      </c>
      <c r="BD1309" s="89">
        <v>44175.0</v>
      </c>
      <c r="BE1309" s="57">
        <v>2.134263</v>
      </c>
      <c r="BF1309" s="16">
        <f t="shared" si="10"/>
        <v>-0.007633399669</v>
      </c>
    </row>
    <row r="1310" ht="15.75" customHeight="1">
      <c r="B1310" s="89">
        <v>44176.0</v>
      </c>
      <c r="C1310" s="57">
        <v>10.21994</v>
      </c>
      <c r="D1310" s="16">
        <f t="shared" si="1"/>
        <v>0.0394269571</v>
      </c>
      <c r="H1310" s="89">
        <v>44176.0</v>
      </c>
      <c r="I1310" s="57">
        <v>12.83495</v>
      </c>
      <c r="J1310" s="16">
        <f t="shared" si="2"/>
        <v>-0.002597065518</v>
      </c>
      <c r="N1310" s="89">
        <v>44176.0</v>
      </c>
      <c r="O1310" s="57">
        <v>62.43776</v>
      </c>
      <c r="P1310" s="16">
        <f t="shared" si="3"/>
        <v>0.03883509199</v>
      </c>
      <c r="T1310" s="89">
        <v>44176.0</v>
      </c>
      <c r="U1310" s="57">
        <v>6.601069</v>
      </c>
      <c r="V1310" s="16">
        <f t="shared" si="4"/>
        <v>0.006973381766</v>
      </c>
      <c r="Z1310" s="89">
        <v>44176.0</v>
      </c>
      <c r="AA1310" s="57">
        <v>8.096772</v>
      </c>
      <c r="AB1310" s="16">
        <f t="shared" si="5"/>
        <v>0.02767528659</v>
      </c>
      <c r="AF1310" s="89">
        <v>44176.0</v>
      </c>
      <c r="AG1310" s="57">
        <v>27.41368</v>
      </c>
      <c r="AH1310" s="16">
        <f t="shared" si="6"/>
        <v>0.03129160492</v>
      </c>
      <c r="AL1310" s="89">
        <v>44176.0</v>
      </c>
      <c r="AM1310" s="57">
        <v>41.72087</v>
      </c>
      <c r="AN1310" s="16">
        <f t="shared" si="7"/>
        <v>0.001294792128</v>
      </c>
      <c r="AR1310" s="89">
        <v>44176.0</v>
      </c>
      <c r="AS1310" s="57">
        <v>14.26387</v>
      </c>
      <c r="AT1310" s="16">
        <f t="shared" si="8"/>
        <v>-0.06630144913</v>
      </c>
      <c r="AX1310" s="89">
        <v>44176.0</v>
      </c>
      <c r="AY1310" s="57">
        <v>0.776836</v>
      </c>
      <c r="AZ1310" s="16">
        <f t="shared" si="9"/>
        <v>0.02187296108</v>
      </c>
      <c r="BD1310" s="89">
        <v>44176.0</v>
      </c>
      <c r="BE1310" s="57">
        <v>2.15068</v>
      </c>
      <c r="BF1310" s="16">
        <f t="shared" si="10"/>
        <v>0.00769211667</v>
      </c>
    </row>
    <row r="1311" ht="15.75" customHeight="1">
      <c r="B1311" s="89">
        <v>44179.0</v>
      </c>
      <c r="C1311" s="57">
        <v>10.54214</v>
      </c>
      <c r="D1311" s="16">
        <f t="shared" si="1"/>
        <v>0.03152660387</v>
      </c>
      <c r="H1311" s="89">
        <v>44179.0</v>
      </c>
      <c r="I1311" s="57">
        <v>13.0522</v>
      </c>
      <c r="J1311" s="16">
        <f t="shared" si="2"/>
        <v>0.01692643914</v>
      </c>
      <c r="N1311" s="89">
        <v>44179.0</v>
      </c>
      <c r="O1311" s="57">
        <v>62.19462</v>
      </c>
      <c r="P1311" s="16">
        <f t="shared" si="3"/>
        <v>-0.003894117918</v>
      </c>
      <c r="T1311" s="89">
        <v>44179.0</v>
      </c>
      <c r="U1311" s="57">
        <v>6.710783</v>
      </c>
      <c r="V1311" s="16">
        <f t="shared" si="4"/>
        <v>0.01662064129</v>
      </c>
      <c r="Z1311" s="89">
        <v>44179.0</v>
      </c>
      <c r="AA1311" s="57">
        <v>8.031358</v>
      </c>
      <c r="AB1311" s="16">
        <f t="shared" si="5"/>
        <v>-0.008079022109</v>
      </c>
      <c r="AF1311" s="89">
        <v>44179.0</v>
      </c>
      <c r="AG1311" s="57">
        <v>27.92692</v>
      </c>
      <c r="AH1311" s="16">
        <f t="shared" si="6"/>
        <v>0.01872203951</v>
      </c>
      <c r="AL1311" s="89">
        <v>44179.0</v>
      </c>
      <c r="AM1311" s="57">
        <v>42.9617</v>
      </c>
      <c r="AN1311" s="16">
        <f t="shared" si="7"/>
        <v>0.02974123023</v>
      </c>
      <c r="AR1311" s="89">
        <v>44179.0</v>
      </c>
      <c r="AS1311" s="57">
        <v>15.68561</v>
      </c>
      <c r="AT1311" s="16">
        <f t="shared" si="8"/>
        <v>0.09967421184</v>
      </c>
      <c r="AX1311" s="89">
        <v>44179.0</v>
      </c>
      <c r="AY1311" s="57">
        <v>0.7775</v>
      </c>
      <c r="AZ1311" s="16">
        <f t="shared" si="9"/>
        <v>0.000854749265</v>
      </c>
      <c r="BD1311" s="89">
        <v>44179.0</v>
      </c>
      <c r="BE1311" s="57">
        <v>2.15068</v>
      </c>
      <c r="BF1311" s="16">
        <f t="shared" si="10"/>
        <v>0</v>
      </c>
    </row>
    <row r="1312" ht="15.75" customHeight="1">
      <c r="B1312" s="89">
        <v>44180.0</v>
      </c>
      <c r="C1312" s="57">
        <v>10.92476</v>
      </c>
      <c r="D1312" s="16">
        <f t="shared" si="1"/>
        <v>0.03629433872</v>
      </c>
      <c r="H1312" s="89">
        <v>44180.0</v>
      </c>
      <c r="I1312" s="57">
        <v>12.977</v>
      </c>
      <c r="J1312" s="16">
        <f t="shared" si="2"/>
        <v>-0.005761480823</v>
      </c>
      <c r="N1312" s="89">
        <v>44180.0</v>
      </c>
      <c r="O1312" s="57">
        <v>61.95148</v>
      </c>
      <c r="P1312" s="16">
        <f t="shared" si="3"/>
        <v>-0.003909341355</v>
      </c>
      <c r="T1312" s="89">
        <v>44180.0</v>
      </c>
      <c r="U1312" s="57">
        <v>6.710783</v>
      </c>
      <c r="V1312" s="16">
        <f t="shared" si="4"/>
        <v>0</v>
      </c>
      <c r="Z1312" s="89">
        <v>44180.0</v>
      </c>
      <c r="AA1312" s="57">
        <v>8.024091</v>
      </c>
      <c r="AB1312" s="16">
        <f t="shared" si="5"/>
        <v>-0.0009048282993</v>
      </c>
      <c r="AF1312" s="89">
        <v>44180.0</v>
      </c>
      <c r="AG1312" s="57">
        <v>27.89152</v>
      </c>
      <c r="AH1312" s="16">
        <f t="shared" si="6"/>
        <v>-0.001267594135</v>
      </c>
      <c r="AL1312" s="89">
        <v>44180.0</v>
      </c>
      <c r="AM1312" s="57">
        <v>43.5012</v>
      </c>
      <c r="AN1312" s="16">
        <f t="shared" si="7"/>
        <v>0.01255769674</v>
      </c>
      <c r="AR1312" s="89">
        <v>44180.0</v>
      </c>
      <c r="AS1312" s="57">
        <v>14.77495</v>
      </c>
      <c r="AT1312" s="16">
        <f t="shared" si="8"/>
        <v>-0.05805703444</v>
      </c>
      <c r="AX1312" s="89">
        <v>44180.0</v>
      </c>
      <c r="AY1312" s="57">
        <v>0.778166</v>
      </c>
      <c r="AZ1312" s="16">
        <f t="shared" si="9"/>
        <v>0.0008565916399</v>
      </c>
      <c r="BD1312" s="89">
        <v>44180.0</v>
      </c>
      <c r="BE1312" s="57">
        <v>2.158888</v>
      </c>
      <c r="BF1312" s="16">
        <f t="shared" si="10"/>
        <v>0.00381646735</v>
      </c>
    </row>
    <row r="1313" ht="15.75" customHeight="1">
      <c r="B1313" s="89">
        <v>44181.0</v>
      </c>
      <c r="C1313" s="57">
        <v>10.95496</v>
      </c>
      <c r="D1313" s="16">
        <f t="shared" si="1"/>
        <v>0.002764362787</v>
      </c>
      <c r="H1313" s="89">
        <v>44181.0</v>
      </c>
      <c r="I1313" s="57">
        <v>13.2611</v>
      </c>
      <c r="J1313" s="16">
        <f t="shared" si="2"/>
        <v>0.02189257918</v>
      </c>
      <c r="N1313" s="89">
        <v>44181.0</v>
      </c>
      <c r="O1313" s="57">
        <v>62.146</v>
      </c>
      <c r="P1313" s="16">
        <f t="shared" si="3"/>
        <v>0.003139876561</v>
      </c>
      <c r="T1313" s="89">
        <v>44181.0</v>
      </c>
      <c r="U1313" s="57">
        <v>6.537071</v>
      </c>
      <c r="V1313" s="16">
        <f t="shared" si="4"/>
        <v>-0.02588550397</v>
      </c>
      <c r="Z1313" s="89">
        <v>44181.0</v>
      </c>
      <c r="AA1313" s="57">
        <v>7.885994</v>
      </c>
      <c r="AB1313" s="16">
        <f t="shared" si="5"/>
        <v>-0.01721029834</v>
      </c>
      <c r="AF1313" s="89">
        <v>44181.0</v>
      </c>
      <c r="AG1313" s="57">
        <v>26.93585</v>
      </c>
      <c r="AH1313" s="16">
        <f t="shared" si="6"/>
        <v>-0.03426381925</v>
      </c>
      <c r="AL1313" s="89">
        <v>44181.0</v>
      </c>
      <c r="AM1313" s="57">
        <v>42.29633</v>
      </c>
      <c r="AN1313" s="16">
        <f t="shared" si="7"/>
        <v>-0.02769739685</v>
      </c>
      <c r="AR1313" s="89">
        <v>44181.0</v>
      </c>
      <c r="AS1313" s="57">
        <v>14.01298</v>
      </c>
      <c r="AT1313" s="16">
        <f t="shared" si="8"/>
        <v>-0.05157174813</v>
      </c>
      <c r="AX1313" s="89">
        <v>44181.0</v>
      </c>
      <c r="AY1313" s="57">
        <v>0.782821</v>
      </c>
      <c r="AZ1313" s="16">
        <f t="shared" si="9"/>
        <v>0.00598201412</v>
      </c>
      <c r="BD1313" s="89">
        <v>44181.0</v>
      </c>
      <c r="BE1313" s="57">
        <v>2.117846</v>
      </c>
      <c r="BF1313" s="16">
        <f t="shared" si="10"/>
        <v>-0.01901071292</v>
      </c>
    </row>
    <row r="1314" ht="15.75" customHeight="1">
      <c r="B1314" s="89">
        <v>44182.0</v>
      </c>
      <c r="C1314" s="57">
        <v>10.88448</v>
      </c>
      <c r="D1314" s="16">
        <f t="shared" si="1"/>
        <v>-0.006433615458</v>
      </c>
      <c r="H1314" s="89">
        <v>44182.0</v>
      </c>
      <c r="I1314" s="57">
        <v>13.21097</v>
      </c>
      <c r="J1314" s="16">
        <f t="shared" si="2"/>
        <v>-0.003780229393</v>
      </c>
      <c r="N1314" s="89">
        <v>44182.0</v>
      </c>
      <c r="O1314" s="57">
        <v>60.58991</v>
      </c>
      <c r="P1314" s="16">
        <f t="shared" si="3"/>
        <v>-0.02503926238</v>
      </c>
      <c r="T1314" s="89">
        <v>44182.0</v>
      </c>
      <c r="U1314" s="57">
        <v>6.555356</v>
      </c>
      <c r="V1314" s="16">
        <f t="shared" si="4"/>
        <v>0.002797124278</v>
      </c>
      <c r="Z1314" s="89">
        <v>44182.0</v>
      </c>
      <c r="AA1314" s="57">
        <v>7.849654</v>
      </c>
      <c r="AB1314" s="16">
        <f t="shared" si="5"/>
        <v>-0.004608169877</v>
      </c>
      <c r="AF1314" s="89">
        <v>44182.0</v>
      </c>
      <c r="AG1314" s="57">
        <v>26.36952</v>
      </c>
      <c r="AH1314" s="16">
        <f t="shared" si="6"/>
        <v>-0.02102513936</v>
      </c>
      <c r="AL1314" s="89">
        <v>44182.0</v>
      </c>
      <c r="AM1314" s="57">
        <v>42.54809</v>
      </c>
      <c r="AN1314" s="16">
        <f t="shared" si="7"/>
        <v>0.005952289478</v>
      </c>
      <c r="AR1314" s="89">
        <v>44182.0</v>
      </c>
      <c r="AS1314" s="57">
        <v>13.72491</v>
      </c>
      <c r="AT1314" s="16">
        <f t="shared" si="8"/>
        <v>-0.02055736895</v>
      </c>
      <c r="AX1314" s="89">
        <v>44182.0</v>
      </c>
      <c r="AY1314" s="57">
        <v>0.81142</v>
      </c>
      <c r="AZ1314" s="16">
        <f t="shared" si="9"/>
        <v>0.03653325601</v>
      </c>
      <c r="BD1314" s="89">
        <v>44182.0</v>
      </c>
      <c r="BE1314" s="57">
        <v>2.158888</v>
      </c>
      <c r="BF1314" s="16">
        <f t="shared" si="10"/>
        <v>0.01937912388</v>
      </c>
    </row>
    <row r="1315" ht="15.75" customHeight="1">
      <c r="B1315" s="89">
        <v>44183.0</v>
      </c>
      <c r="C1315" s="57">
        <v>10.84421</v>
      </c>
      <c r="D1315" s="16">
        <f t="shared" si="1"/>
        <v>-0.003699763333</v>
      </c>
      <c r="H1315" s="89">
        <v>44183.0</v>
      </c>
      <c r="I1315" s="57">
        <v>13.52015</v>
      </c>
      <c r="J1315" s="16">
        <f t="shared" si="2"/>
        <v>0.02340327773</v>
      </c>
      <c r="N1315" s="89">
        <v>44183.0</v>
      </c>
      <c r="O1315" s="57">
        <v>61.17345</v>
      </c>
      <c r="P1315" s="16">
        <f t="shared" si="3"/>
        <v>0.009630976511</v>
      </c>
      <c r="T1315" s="89">
        <v>44183.0</v>
      </c>
      <c r="U1315" s="57">
        <v>6.537071</v>
      </c>
      <c r="V1315" s="16">
        <f t="shared" si="4"/>
        <v>-0.002789322197</v>
      </c>
      <c r="Z1315" s="89">
        <v>44183.0</v>
      </c>
      <c r="AA1315" s="57">
        <v>8.060431</v>
      </c>
      <c r="AB1315" s="16">
        <f t="shared" si="5"/>
        <v>0.02685175678</v>
      </c>
      <c r="AF1315" s="89">
        <v>44183.0</v>
      </c>
      <c r="AG1315" s="57">
        <v>26.17484</v>
      </c>
      <c r="AH1315" s="16">
        <f t="shared" si="6"/>
        <v>-0.007382766163</v>
      </c>
      <c r="AL1315" s="89">
        <v>44183.0</v>
      </c>
      <c r="AM1315" s="57">
        <v>46.79211</v>
      </c>
      <c r="AN1315" s="16">
        <f t="shared" si="7"/>
        <v>0.0997464281</v>
      </c>
      <c r="AR1315" s="89">
        <v>44183.0</v>
      </c>
      <c r="AS1315" s="57">
        <v>13.67845</v>
      </c>
      <c r="AT1315" s="16">
        <f t="shared" si="8"/>
        <v>-0.00338508595</v>
      </c>
      <c r="AX1315" s="89">
        <v>44183.0</v>
      </c>
      <c r="AY1315" s="57">
        <v>0.795458</v>
      </c>
      <c r="AZ1315" s="16">
        <f t="shared" si="9"/>
        <v>-0.01967168667</v>
      </c>
      <c r="BD1315" s="89">
        <v>44183.0</v>
      </c>
      <c r="BE1315" s="57">
        <v>2.158888</v>
      </c>
      <c r="BF1315" s="16">
        <f t="shared" si="10"/>
        <v>0</v>
      </c>
    </row>
    <row r="1316" ht="15.75" customHeight="1">
      <c r="B1316" s="89">
        <v>44186.0</v>
      </c>
      <c r="C1316" s="57">
        <v>10.47166</v>
      </c>
      <c r="D1316" s="16">
        <f t="shared" si="1"/>
        <v>-0.03435473861</v>
      </c>
      <c r="H1316" s="89">
        <v>44186.0</v>
      </c>
      <c r="I1316" s="57">
        <v>12.99371</v>
      </c>
      <c r="J1316" s="16">
        <f t="shared" si="2"/>
        <v>-0.03893743782</v>
      </c>
      <c r="N1316" s="89">
        <v>44186.0</v>
      </c>
      <c r="O1316" s="57">
        <v>60.97893</v>
      </c>
      <c r="P1316" s="16">
        <f t="shared" si="3"/>
        <v>-0.003179810849</v>
      </c>
      <c r="T1316" s="89">
        <v>44186.0</v>
      </c>
      <c r="U1316" s="57">
        <v>6.409072</v>
      </c>
      <c r="V1316" s="16">
        <f t="shared" si="4"/>
        <v>-0.01958048184</v>
      </c>
      <c r="Z1316" s="89">
        <v>44186.0</v>
      </c>
      <c r="AA1316" s="57">
        <v>8.227599</v>
      </c>
      <c r="AB1316" s="16">
        <f t="shared" si="5"/>
        <v>0.02073933764</v>
      </c>
      <c r="AF1316" s="89">
        <v>44186.0</v>
      </c>
      <c r="AG1316" s="57">
        <v>26.36952</v>
      </c>
      <c r="AH1316" s="16">
        <f t="shared" si="6"/>
        <v>0.007437676792</v>
      </c>
      <c r="AL1316" s="89">
        <v>44186.0</v>
      </c>
      <c r="AM1316" s="57">
        <v>51.46772</v>
      </c>
      <c r="AN1316" s="16">
        <f t="shared" si="7"/>
        <v>0.09992304258</v>
      </c>
      <c r="AR1316" s="89">
        <v>44186.0</v>
      </c>
      <c r="AS1316" s="57">
        <v>14.49618</v>
      </c>
      <c r="AT1316" s="16">
        <f t="shared" si="8"/>
        <v>0.05978235838</v>
      </c>
      <c r="AX1316" s="89">
        <v>44186.0</v>
      </c>
      <c r="AY1316" s="57">
        <v>0.790138</v>
      </c>
      <c r="AZ1316" s="16">
        <f t="shared" si="9"/>
        <v>-0.006687970955</v>
      </c>
      <c r="BD1316" s="89">
        <v>44186.0</v>
      </c>
      <c r="BE1316" s="57">
        <v>2.117846</v>
      </c>
      <c r="BF1316" s="16">
        <f t="shared" si="10"/>
        <v>-0.01901071292</v>
      </c>
    </row>
    <row r="1317" ht="15.75" customHeight="1">
      <c r="B1317" s="89">
        <v>44187.0</v>
      </c>
      <c r="C1317" s="57">
        <v>10.51193</v>
      </c>
      <c r="D1317" s="16">
        <f t="shared" si="1"/>
        <v>0.0038456176</v>
      </c>
      <c r="H1317" s="89">
        <v>44187.0</v>
      </c>
      <c r="I1317" s="57">
        <v>13.1107</v>
      </c>
      <c r="J1317" s="16">
        <f t="shared" si="2"/>
        <v>0.00900358712</v>
      </c>
      <c r="N1317" s="89">
        <v>44187.0</v>
      </c>
      <c r="O1317" s="57">
        <v>60.68717</v>
      </c>
      <c r="P1317" s="16">
        <f t="shared" si="3"/>
        <v>-0.004784603469</v>
      </c>
      <c r="T1317" s="89">
        <v>44187.0</v>
      </c>
      <c r="U1317" s="57">
        <v>6.518785</v>
      </c>
      <c r="V1317" s="16">
        <f t="shared" si="4"/>
        <v>0.01711839093</v>
      </c>
      <c r="Z1317" s="89">
        <v>44187.0</v>
      </c>
      <c r="AA1317" s="57">
        <v>8.445645</v>
      </c>
      <c r="AB1317" s="16">
        <f t="shared" si="5"/>
        <v>0.02650177774</v>
      </c>
      <c r="AF1317" s="89">
        <v>44187.0</v>
      </c>
      <c r="AG1317" s="57">
        <v>26.5288</v>
      </c>
      <c r="AH1317" s="16">
        <f t="shared" si="6"/>
        <v>0.006040307142</v>
      </c>
      <c r="AL1317" s="89">
        <v>44187.0</v>
      </c>
      <c r="AM1317" s="57">
        <v>49.99311</v>
      </c>
      <c r="AN1317" s="16">
        <f t="shared" si="7"/>
        <v>-0.02865116232</v>
      </c>
      <c r="AR1317" s="89">
        <v>44187.0</v>
      </c>
      <c r="AS1317" s="57">
        <v>14.04085</v>
      </c>
      <c r="AT1317" s="16">
        <f t="shared" si="8"/>
        <v>-0.03141034397</v>
      </c>
      <c r="AX1317" s="89">
        <v>44187.0</v>
      </c>
      <c r="AY1317" s="57">
        <v>0.788807</v>
      </c>
      <c r="AZ1317" s="16">
        <f t="shared" si="9"/>
        <v>-0.001684515869</v>
      </c>
      <c r="BD1317" s="89">
        <v>44187.0</v>
      </c>
      <c r="BE1317" s="57">
        <v>2.134263</v>
      </c>
      <c r="BF1317" s="16">
        <f t="shared" si="10"/>
        <v>0.007751743989</v>
      </c>
    </row>
    <row r="1318" ht="15.75" customHeight="1">
      <c r="B1318" s="89">
        <v>44188.0</v>
      </c>
      <c r="C1318" s="57">
        <v>10.84421</v>
      </c>
      <c r="D1318" s="16">
        <f t="shared" si="1"/>
        <v>0.03160979953</v>
      </c>
      <c r="H1318" s="89">
        <v>44188.0</v>
      </c>
      <c r="I1318" s="57">
        <v>13.11905</v>
      </c>
      <c r="J1318" s="16">
        <f t="shared" si="2"/>
        <v>0.0006368843769</v>
      </c>
      <c r="N1318" s="89">
        <v>44188.0</v>
      </c>
      <c r="O1318" s="57">
        <v>61.07619</v>
      </c>
      <c r="P1318" s="16">
        <f t="shared" si="3"/>
        <v>0.006410251129</v>
      </c>
      <c r="T1318" s="89">
        <v>44188.0</v>
      </c>
      <c r="U1318" s="57">
        <v>6.546213</v>
      </c>
      <c r="V1318" s="16">
        <f t="shared" si="4"/>
        <v>0.004207532539</v>
      </c>
      <c r="Z1318" s="89">
        <v>44188.0</v>
      </c>
      <c r="AA1318" s="57">
        <v>8.503791</v>
      </c>
      <c r="AB1318" s="16">
        <f t="shared" si="5"/>
        <v>0.006884731717</v>
      </c>
      <c r="AF1318" s="89">
        <v>44188.0</v>
      </c>
      <c r="AG1318" s="57">
        <v>27.16592</v>
      </c>
      <c r="AH1318" s="16">
        <f t="shared" si="6"/>
        <v>0.02401616357</v>
      </c>
      <c r="AL1318" s="89">
        <v>44188.0</v>
      </c>
      <c r="AM1318" s="57">
        <v>49.48958</v>
      </c>
      <c r="AN1318" s="16">
        <f t="shared" si="7"/>
        <v>-0.01007198792</v>
      </c>
      <c r="AR1318" s="89">
        <v>44188.0</v>
      </c>
      <c r="AS1318" s="57">
        <v>13.855</v>
      </c>
      <c r="AT1318" s="16">
        <f t="shared" si="8"/>
        <v>-0.01323637814</v>
      </c>
      <c r="AX1318" s="89">
        <v>44188.0</v>
      </c>
      <c r="AY1318" s="57">
        <v>0.854652</v>
      </c>
      <c r="AZ1318" s="16">
        <f t="shared" si="9"/>
        <v>0.08347415781</v>
      </c>
      <c r="BD1318" s="89">
        <v>44188.0</v>
      </c>
      <c r="BE1318" s="57">
        <v>2.158888</v>
      </c>
      <c r="BF1318" s="16">
        <f t="shared" si="10"/>
        <v>0.01153794073</v>
      </c>
    </row>
    <row r="1319" ht="15.75" customHeight="1">
      <c r="B1319" s="89">
        <v>44189.0</v>
      </c>
      <c r="C1319" s="57">
        <v>10.76366</v>
      </c>
      <c r="D1319" s="16">
        <f t="shared" si="1"/>
        <v>-0.007427926977</v>
      </c>
      <c r="H1319" s="89">
        <v>44189.0</v>
      </c>
      <c r="I1319" s="57">
        <v>13.20261</v>
      </c>
      <c r="J1319" s="16">
        <f t="shared" si="2"/>
        <v>0.006369363635</v>
      </c>
      <c r="N1319" s="89">
        <v>44189.0</v>
      </c>
      <c r="O1319" s="57">
        <v>60.68717</v>
      </c>
      <c r="P1319" s="16">
        <f t="shared" si="3"/>
        <v>-0.006369421537</v>
      </c>
      <c r="T1319" s="89">
        <v>44189.0</v>
      </c>
      <c r="U1319" s="57">
        <v>6.555356</v>
      </c>
      <c r="V1319" s="16">
        <f t="shared" si="4"/>
        <v>0.001396685381</v>
      </c>
      <c r="Z1319" s="89">
        <v>44189.0</v>
      </c>
      <c r="AA1319" s="57">
        <v>8.525595</v>
      </c>
      <c r="AB1319" s="16">
        <f t="shared" si="5"/>
        <v>0.002564032912</v>
      </c>
      <c r="AF1319" s="89">
        <v>44189.0</v>
      </c>
      <c r="AG1319" s="57">
        <v>26.84736</v>
      </c>
      <c r="AH1319" s="16">
        <f t="shared" si="6"/>
        <v>-0.01172645727</v>
      </c>
      <c r="AL1319" s="89">
        <v>44189.0</v>
      </c>
      <c r="AM1319" s="57">
        <v>50.49664</v>
      </c>
      <c r="AN1319" s="16">
        <f t="shared" si="7"/>
        <v>0.02034893002</v>
      </c>
      <c r="AR1319" s="89">
        <v>44189.0</v>
      </c>
      <c r="AS1319" s="57">
        <v>14.18953</v>
      </c>
      <c r="AT1319" s="16">
        <f t="shared" si="8"/>
        <v>0.02414507398</v>
      </c>
      <c r="AX1319" s="89">
        <v>44189.0</v>
      </c>
      <c r="AY1319" s="57">
        <v>0.887242</v>
      </c>
      <c r="AZ1319" s="16">
        <f t="shared" si="9"/>
        <v>0.03813247965</v>
      </c>
      <c r="BD1319" s="89">
        <v>44189.0</v>
      </c>
      <c r="BE1319" s="57">
        <v>2.257393</v>
      </c>
      <c r="BF1319" s="16">
        <f t="shared" si="10"/>
        <v>0.04562765646</v>
      </c>
    </row>
    <row r="1320" ht="15.75" customHeight="1">
      <c r="B1320" s="89">
        <v>44190.0</v>
      </c>
      <c r="C1320" s="57">
        <v>10.70324</v>
      </c>
      <c r="D1320" s="16">
        <f t="shared" si="1"/>
        <v>-0.005613332268</v>
      </c>
      <c r="H1320" s="89">
        <v>44190.0</v>
      </c>
      <c r="I1320" s="57">
        <v>13.37809</v>
      </c>
      <c r="J1320" s="16">
        <f t="shared" si="2"/>
        <v>0.01329131134</v>
      </c>
      <c r="N1320" s="89">
        <v>44190.0</v>
      </c>
      <c r="O1320" s="57">
        <v>60.15227</v>
      </c>
      <c r="P1320" s="16">
        <f t="shared" si="3"/>
        <v>-0.008814054107</v>
      </c>
      <c r="T1320" s="89">
        <v>44190.0</v>
      </c>
      <c r="U1320" s="57">
        <v>6.582784</v>
      </c>
      <c r="V1320" s="16">
        <f t="shared" si="4"/>
        <v>0.004184059569</v>
      </c>
      <c r="Z1320" s="89">
        <v>44190.0</v>
      </c>
      <c r="AA1320" s="57">
        <v>8.460182</v>
      </c>
      <c r="AB1320" s="16">
        <f t="shared" si="5"/>
        <v>-0.007672543676</v>
      </c>
      <c r="AF1320" s="89">
        <v>44190.0</v>
      </c>
      <c r="AG1320" s="57">
        <v>26.59959</v>
      </c>
      <c r="AH1320" s="16">
        <f t="shared" si="6"/>
        <v>-0.009228840378</v>
      </c>
      <c r="AL1320" s="89">
        <v>44190.0</v>
      </c>
      <c r="AM1320" s="57">
        <v>50.33479</v>
      </c>
      <c r="AN1320" s="16">
        <f t="shared" si="7"/>
        <v>-0.00320516375</v>
      </c>
      <c r="AR1320" s="89">
        <v>44190.0</v>
      </c>
      <c r="AS1320" s="57">
        <v>14.3475</v>
      </c>
      <c r="AT1320" s="16">
        <f t="shared" si="8"/>
        <v>0.01113285641</v>
      </c>
      <c r="AX1320" s="89">
        <v>44190.0</v>
      </c>
      <c r="AY1320" s="57">
        <v>0.893228</v>
      </c>
      <c r="AZ1320" s="16">
        <f t="shared" si="9"/>
        <v>0.006746750041</v>
      </c>
      <c r="BD1320" s="89">
        <v>44190.0</v>
      </c>
      <c r="BE1320" s="57">
        <v>2.216349</v>
      </c>
      <c r="BF1320" s="16">
        <f t="shared" si="10"/>
        <v>-0.01818203565</v>
      </c>
    </row>
    <row r="1321" ht="15.75" customHeight="1">
      <c r="B1321" s="89">
        <v>44193.0</v>
      </c>
      <c r="C1321" s="57">
        <v>10.85428</v>
      </c>
      <c r="D1321" s="16">
        <f t="shared" si="1"/>
        <v>0.0141116148</v>
      </c>
      <c r="H1321" s="89">
        <v>44193.0</v>
      </c>
      <c r="I1321" s="57">
        <v>13.40316</v>
      </c>
      <c r="J1321" s="16">
        <f t="shared" si="2"/>
        <v>0.001873959586</v>
      </c>
      <c r="N1321" s="89">
        <v>44193.0</v>
      </c>
      <c r="O1321" s="57">
        <v>60.83305</v>
      </c>
      <c r="P1321" s="16">
        <f t="shared" si="3"/>
        <v>0.01131761112</v>
      </c>
      <c r="T1321" s="89">
        <v>44193.0</v>
      </c>
      <c r="U1321" s="57">
        <v>6.628498</v>
      </c>
      <c r="V1321" s="16">
        <f t="shared" si="4"/>
        <v>0.006944478203</v>
      </c>
      <c r="Z1321" s="89">
        <v>44193.0</v>
      </c>
      <c r="AA1321" s="57">
        <v>8.569204</v>
      </c>
      <c r="AB1321" s="16">
        <f t="shared" si="5"/>
        <v>0.012886484</v>
      </c>
      <c r="AF1321" s="89">
        <v>44193.0</v>
      </c>
      <c r="AG1321" s="57">
        <v>27.14822</v>
      </c>
      <c r="AH1321" s="16">
        <f t="shared" si="6"/>
        <v>0.02062550588</v>
      </c>
      <c r="AL1321" s="89">
        <v>44193.0</v>
      </c>
      <c r="AM1321" s="57">
        <v>55.19023</v>
      </c>
      <c r="AN1321" s="16">
        <f t="shared" si="7"/>
        <v>0.09646290369</v>
      </c>
      <c r="AR1321" s="89">
        <v>44193.0</v>
      </c>
      <c r="AS1321" s="57">
        <v>13.76208</v>
      </c>
      <c r="AT1321" s="16">
        <f t="shared" si="8"/>
        <v>-0.04080292734</v>
      </c>
      <c r="AX1321" s="89">
        <v>44193.0</v>
      </c>
      <c r="AY1321" s="57">
        <v>0.950426</v>
      </c>
      <c r="AZ1321" s="16">
        <f t="shared" si="9"/>
        <v>0.06403516235</v>
      </c>
      <c r="BD1321" s="89">
        <v>44193.0</v>
      </c>
      <c r="BE1321" s="57">
        <v>2.191724</v>
      </c>
      <c r="BF1321" s="16">
        <f t="shared" si="10"/>
        <v>-0.0111106148</v>
      </c>
    </row>
    <row r="1322" ht="15.75" customHeight="1">
      <c r="B1322" s="89">
        <v>44194.0</v>
      </c>
      <c r="C1322" s="57">
        <v>11.02545</v>
      </c>
      <c r="D1322" s="16">
        <f t="shared" si="1"/>
        <v>0.01576981615</v>
      </c>
      <c r="H1322" s="89">
        <v>44194.0</v>
      </c>
      <c r="I1322" s="57">
        <v>13.32795</v>
      </c>
      <c r="J1322" s="16">
        <f t="shared" si="2"/>
        <v>-0.00561136329</v>
      </c>
      <c r="N1322" s="89">
        <v>44194.0</v>
      </c>
      <c r="O1322" s="57">
        <v>60.93031</v>
      </c>
      <c r="P1322" s="16">
        <f t="shared" si="3"/>
        <v>0.001598801967</v>
      </c>
      <c r="T1322" s="89">
        <v>44194.0</v>
      </c>
      <c r="U1322" s="57">
        <v>6.610212</v>
      </c>
      <c r="V1322" s="16">
        <f t="shared" si="4"/>
        <v>-0.002758694353</v>
      </c>
      <c r="Z1322" s="89">
        <v>44194.0</v>
      </c>
      <c r="AA1322" s="57">
        <v>9.03437</v>
      </c>
      <c r="AB1322" s="16">
        <f t="shared" si="5"/>
        <v>0.05428345503</v>
      </c>
      <c r="AF1322" s="89">
        <v>44194.0</v>
      </c>
      <c r="AG1322" s="57">
        <v>27.05973</v>
      </c>
      <c r="AH1322" s="16">
        <f t="shared" si="6"/>
        <v>-0.003259513883</v>
      </c>
      <c r="AL1322" s="89">
        <v>44194.0</v>
      </c>
      <c r="AM1322" s="57">
        <v>58.04955</v>
      </c>
      <c r="AN1322" s="16">
        <f t="shared" si="7"/>
        <v>0.05180844508</v>
      </c>
      <c r="AR1322" s="89">
        <v>44194.0</v>
      </c>
      <c r="AS1322" s="57">
        <v>13.08373</v>
      </c>
      <c r="AT1322" s="16">
        <f t="shared" si="8"/>
        <v>-0.04929124086</v>
      </c>
      <c r="AX1322" s="89">
        <v>44194.0</v>
      </c>
      <c r="AY1322" s="57">
        <v>0.945771</v>
      </c>
      <c r="AZ1322" s="16">
        <f t="shared" si="9"/>
        <v>-0.004897803722</v>
      </c>
      <c r="BD1322" s="89">
        <v>44194.0</v>
      </c>
      <c r="BE1322" s="57">
        <v>2.175306</v>
      </c>
      <c r="BF1322" s="16">
        <f t="shared" si="10"/>
        <v>-0.007490906702</v>
      </c>
    </row>
    <row r="1323" ht="15.75" customHeight="1">
      <c r="B1323" s="89">
        <v>44195.0</v>
      </c>
      <c r="C1323" s="57">
        <v>10.88448</v>
      </c>
      <c r="D1323" s="16">
        <f t="shared" si="1"/>
        <v>-0.01278587269</v>
      </c>
      <c r="H1323" s="89">
        <v>44195.0</v>
      </c>
      <c r="I1323" s="57">
        <v>13.56192</v>
      </c>
      <c r="J1323" s="16">
        <f t="shared" si="2"/>
        <v>0.01755483777</v>
      </c>
      <c r="N1323" s="89">
        <v>44195.0</v>
      </c>
      <c r="O1323" s="57">
        <v>63.21581</v>
      </c>
      <c r="P1323" s="16">
        <f t="shared" si="3"/>
        <v>0.03751006683</v>
      </c>
      <c r="T1323" s="89">
        <v>44195.0</v>
      </c>
      <c r="U1323" s="57">
        <v>6.655926</v>
      </c>
      <c r="V1323" s="16">
        <f t="shared" si="4"/>
        <v>0.006915663219</v>
      </c>
      <c r="Z1323" s="89">
        <v>44195.0</v>
      </c>
      <c r="AA1323" s="57">
        <v>9.027102</v>
      </c>
      <c r="AB1323" s="16">
        <f t="shared" si="5"/>
        <v>-0.0008044833231</v>
      </c>
      <c r="AF1323" s="89">
        <v>44195.0</v>
      </c>
      <c r="AG1323" s="57">
        <v>27.09513</v>
      </c>
      <c r="AH1323" s="16">
        <f t="shared" si="6"/>
        <v>0.001308217044</v>
      </c>
      <c r="AL1323" s="89">
        <v>44195.0</v>
      </c>
      <c r="AM1323" s="57">
        <v>59.81189</v>
      </c>
      <c r="AN1323" s="16">
        <f t="shared" si="7"/>
        <v>0.0303592362</v>
      </c>
      <c r="AR1323" s="89">
        <v>44195.0</v>
      </c>
      <c r="AS1323" s="57">
        <v>13.21383</v>
      </c>
      <c r="AT1323" s="16">
        <f t="shared" si="8"/>
        <v>0.009943647568</v>
      </c>
      <c r="AX1323" s="89">
        <v>44195.0</v>
      </c>
      <c r="AY1323" s="57">
        <v>0.952422</v>
      </c>
      <c r="AZ1323" s="16">
        <f t="shared" si="9"/>
        <v>0.007032357727</v>
      </c>
      <c r="BD1323" s="89">
        <v>44195.0</v>
      </c>
      <c r="BE1323" s="57">
        <v>2.158888</v>
      </c>
      <c r="BF1323" s="16">
        <f t="shared" si="10"/>
        <v>-0.0075474439</v>
      </c>
    </row>
    <row r="1324" ht="15.75" customHeight="1">
      <c r="B1324" s="89">
        <v>44196.0</v>
      </c>
      <c r="C1324" s="57">
        <v>10.9449</v>
      </c>
      <c r="D1324" s="16">
        <f t="shared" si="1"/>
        <v>0.005551023108</v>
      </c>
      <c r="H1324" s="89">
        <v>44196.0</v>
      </c>
      <c r="I1324" s="57">
        <v>13.48672</v>
      </c>
      <c r="J1324" s="16">
        <f t="shared" si="2"/>
        <v>-0.00554493759</v>
      </c>
      <c r="N1324" s="89">
        <v>44196.0</v>
      </c>
      <c r="O1324" s="57">
        <v>63.94522</v>
      </c>
      <c r="P1324" s="16">
        <f t="shared" si="3"/>
        <v>0.01153841104</v>
      </c>
      <c r="T1324" s="89">
        <v>44196.0</v>
      </c>
      <c r="U1324" s="57">
        <v>6.710783</v>
      </c>
      <c r="V1324" s="16">
        <f t="shared" si="4"/>
        <v>0.00824182841</v>
      </c>
      <c r="Z1324" s="89">
        <v>44196.0</v>
      </c>
      <c r="AA1324" s="57">
        <v>9.143394</v>
      </c>
      <c r="AB1324" s="16">
        <f t="shared" si="5"/>
        <v>0.01288253971</v>
      </c>
      <c r="AF1324" s="89">
        <v>44196.0</v>
      </c>
      <c r="AG1324" s="57">
        <v>27.02433</v>
      </c>
      <c r="AH1324" s="16">
        <f t="shared" si="6"/>
        <v>-0.002613015697</v>
      </c>
      <c r="AL1324" s="89">
        <v>44196.0</v>
      </c>
      <c r="AM1324" s="57">
        <v>57.72585</v>
      </c>
      <c r="AN1324" s="16">
        <f t="shared" si="7"/>
        <v>-0.03487667753</v>
      </c>
      <c r="AR1324" s="89">
        <v>44196.0</v>
      </c>
      <c r="AS1324" s="57">
        <v>12.72133</v>
      </c>
      <c r="AT1324" s="16">
        <f t="shared" si="8"/>
        <v>-0.03727155564</v>
      </c>
      <c r="AX1324" s="89">
        <v>44196.0</v>
      </c>
      <c r="AY1324" s="57">
        <v>0.942445</v>
      </c>
      <c r="AZ1324" s="16">
        <f t="shared" si="9"/>
        <v>-0.01047539851</v>
      </c>
      <c r="BD1324" s="89">
        <v>44196.0</v>
      </c>
      <c r="BE1324" s="57">
        <v>2.257393</v>
      </c>
      <c r="BF1324" s="16">
        <f t="shared" si="10"/>
        <v>0.04562765646</v>
      </c>
    </row>
    <row r="1325" ht="15.75" customHeight="1">
      <c r="B1325" s="89">
        <v>44200.0</v>
      </c>
      <c r="C1325" s="57">
        <v>11.04559</v>
      </c>
      <c r="D1325" s="16">
        <f t="shared" si="1"/>
        <v>0.00919971859</v>
      </c>
      <c r="H1325" s="89">
        <v>44200.0</v>
      </c>
      <c r="I1325" s="57">
        <v>13.72905</v>
      </c>
      <c r="J1325" s="16">
        <f t="shared" si="2"/>
        <v>0.0179680456</v>
      </c>
      <c r="N1325" s="89">
        <v>44200.0</v>
      </c>
      <c r="O1325" s="57">
        <v>63.94522</v>
      </c>
      <c r="P1325" s="16">
        <f t="shared" si="3"/>
        <v>0</v>
      </c>
      <c r="T1325" s="89">
        <v>44200.0</v>
      </c>
      <c r="U1325" s="57">
        <v>6.73821</v>
      </c>
      <c r="V1325" s="16">
        <f t="shared" si="4"/>
        <v>0.004087004452</v>
      </c>
      <c r="Z1325" s="89">
        <v>44200.0</v>
      </c>
      <c r="AA1325" s="57">
        <v>9.579485</v>
      </c>
      <c r="AB1325" s="16">
        <f t="shared" si="5"/>
        <v>0.04769465255</v>
      </c>
      <c r="AF1325" s="89">
        <v>44200.0</v>
      </c>
      <c r="AG1325" s="57">
        <v>26.90045</v>
      </c>
      <c r="AH1325" s="16">
        <f t="shared" si="6"/>
        <v>-0.004584017439</v>
      </c>
      <c r="AL1325" s="89">
        <v>44200.0</v>
      </c>
      <c r="AM1325" s="57">
        <v>62.97693</v>
      </c>
      <c r="AN1325" s="16">
        <f t="shared" si="7"/>
        <v>0.09096583247</v>
      </c>
      <c r="AR1325" s="89">
        <v>44200.0</v>
      </c>
      <c r="AS1325" s="57">
        <v>12.36822</v>
      </c>
      <c r="AT1325" s="16">
        <f t="shared" si="8"/>
        <v>-0.02775731783</v>
      </c>
      <c r="AX1325" s="89">
        <v>44200.0</v>
      </c>
      <c r="AY1325" s="57">
        <v>0.958408</v>
      </c>
      <c r="AZ1325" s="16">
        <f t="shared" si="9"/>
        <v>0.01693785844</v>
      </c>
      <c r="BD1325" s="89">
        <v>44200.0</v>
      </c>
      <c r="BE1325" s="57">
        <v>2.208141</v>
      </c>
      <c r="BF1325" s="16">
        <f t="shared" si="10"/>
        <v>-0.02181808839</v>
      </c>
    </row>
    <row r="1326" ht="15.75" customHeight="1">
      <c r="B1326" s="89">
        <v>44201.0</v>
      </c>
      <c r="C1326" s="57">
        <v>11.16641</v>
      </c>
      <c r="D1326" s="16">
        <f t="shared" si="1"/>
        <v>0.01093830207</v>
      </c>
      <c r="H1326" s="89">
        <v>44201.0</v>
      </c>
      <c r="I1326" s="57">
        <v>13.81261</v>
      </c>
      <c r="J1326" s="16">
        <f t="shared" si="2"/>
        <v>0.006086364315</v>
      </c>
      <c r="N1326" s="89">
        <v>44201.0</v>
      </c>
      <c r="O1326" s="57">
        <v>64.626</v>
      </c>
      <c r="P1326" s="16">
        <f t="shared" si="3"/>
        <v>0.01064630007</v>
      </c>
      <c r="T1326" s="89">
        <v>44201.0</v>
      </c>
      <c r="U1326" s="57">
        <v>6.646783</v>
      </c>
      <c r="V1326" s="16">
        <f t="shared" si="4"/>
        <v>-0.01356844028</v>
      </c>
      <c r="Z1326" s="89">
        <v>44201.0</v>
      </c>
      <c r="AA1326" s="57">
        <v>9.768457</v>
      </c>
      <c r="AB1326" s="16">
        <f t="shared" si="5"/>
        <v>0.01972673896</v>
      </c>
      <c r="AF1326" s="89">
        <v>44201.0</v>
      </c>
      <c r="AG1326" s="57">
        <v>26.90045</v>
      </c>
      <c r="AH1326" s="16">
        <f t="shared" si="6"/>
        <v>0</v>
      </c>
      <c r="AL1326" s="89">
        <v>44201.0</v>
      </c>
      <c r="AM1326" s="57">
        <v>65.63843</v>
      </c>
      <c r="AN1326" s="16">
        <f t="shared" si="7"/>
        <v>0.04226150751</v>
      </c>
      <c r="AR1326" s="89">
        <v>44201.0</v>
      </c>
      <c r="AS1326" s="57">
        <v>12.23812</v>
      </c>
      <c r="AT1326" s="16">
        <f t="shared" si="8"/>
        <v>-0.01051889439</v>
      </c>
      <c r="AX1326" s="89">
        <v>44201.0</v>
      </c>
      <c r="AY1326" s="57">
        <v>0.937124</v>
      </c>
      <c r="AZ1326" s="16">
        <f t="shared" si="9"/>
        <v>-0.02220766104</v>
      </c>
      <c r="BD1326" s="89">
        <v>44201.0</v>
      </c>
      <c r="BE1326" s="57">
        <v>2.175306</v>
      </c>
      <c r="BF1326" s="16">
        <f t="shared" si="10"/>
        <v>-0.01486997434</v>
      </c>
    </row>
    <row r="1327" ht="15.75" customHeight="1">
      <c r="B1327" s="89">
        <v>44202.0</v>
      </c>
      <c r="C1327" s="57">
        <v>11.2671</v>
      </c>
      <c r="D1327" s="16">
        <f t="shared" si="1"/>
        <v>0.009017222187</v>
      </c>
      <c r="H1327" s="89">
        <v>44202.0</v>
      </c>
      <c r="I1327" s="57">
        <v>14.08836</v>
      </c>
      <c r="J1327" s="16">
        <f t="shared" si="2"/>
        <v>0.01996364192</v>
      </c>
      <c r="N1327" s="89">
        <v>44202.0</v>
      </c>
      <c r="O1327" s="57">
        <v>63.65344</v>
      </c>
      <c r="P1327" s="16">
        <f t="shared" si="3"/>
        <v>-0.01504905147</v>
      </c>
      <c r="T1327" s="89">
        <v>44202.0</v>
      </c>
      <c r="U1327" s="57">
        <v>6.655926</v>
      </c>
      <c r="V1327" s="16">
        <f t="shared" si="4"/>
        <v>0.001375552655</v>
      </c>
      <c r="Z1327" s="89">
        <v>44202.0</v>
      </c>
      <c r="AA1327" s="57">
        <v>9.695776</v>
      </c>
      <c r="AB1327" s="16">
        <f t="shared" si="5"/>
        <v>-0.007440376715</v>
      </c>
      <c r="AF1327" s="89">
        <v>44202.0</v>
      </c>
      <c r="AG1327" s="57">
        <v>27.41368</v>
      </c>
      <c r="AH1327" s="16">
        <f t="shared" si="6"/>
        <v>0.01907886299</v>
      </c>
      <c r="AL1327" s="89">
        <v>44202.0</v>
      </c>
      <c r="AM1327" s="57">
        <v>70.13421</v>
      </c>
      <c r="AN1327" s="16">
        <f t="shared" si="7"/>
        <v>0.06849310686</v>
      </c>
      <c r="AR1327" s="89">
        <v>44202.0</v>
      </c>
      <c r="AS1327" s="57">
        <v>12.57265</v>
      </c>
      <c r="AT1327" s="16">
        <f t="shared" si="8"/>
        <v>0.02733508088</v>
      </c>
      <c r="AX1327" s="89">
        <v>44202.0</v>
      </c>
      <c r="AY1327" s="57">
        <v>0.935794</v>
      </c>
      <c r="AZ1327" s="16">
        <f t="shared" si="9"/>
        <v>-0.001419235875</v>
      </c>
      <c r="BD1327" s="89">
        <v>44202.0</v>
      </c>
      <c r="BE1327" s="57">
        <v>2.265602</v>
      </c>
      <c r="BF1327" s="16">
        <f t="shared" si="10"/>
        <v>0.04150956233</v>
      </c>
    </row>
    <row r="1328" ht="15.75" customHeight="1">
      <c r="B1328" s="89">
        <v>44203.0</v>
      </c>
      <c r="C1328" s="57">
        <v>11.22683</v>
      </c>
      <c r="D1328" s="16">
        <f t="shared" si="1"/>
        <v>-0.003574122889</v>
      </c>
      <c r="H1328" s="89">
        <v>44203.0</v>
      </c>
      <c r="I1328" s="57">
        <v>14.02987</v>
      </c>
      <c r="J1328" s="16">
        <f t="shared" si="2"/>
        <v>-0.004151654273</v>
      </c>
      <c r="N1328" s="89">
        <v>44203.0</v>
      </c>
      <c r="O1328" s="57">
        <v>65.11227</v>
      </c>
      <c r="P1328" s="16">
        <f t="shared" si="3"/>
        <v>0.02291832146</v>
      </c>
      <c r="T1328" s="89">
        <v>44203.0</v>
      </c>
      <c r="U1328" s="57">
        <v>6.73821</v>
      </c>
      <c r="V1328" s="16">
        <f t="shared" si="4"/>
        <v>0.01236251725</v>
      </c>
      <c r="Z1328" s="89">
        <v>44203.0</v>
      </c>
      <c r="AA1328" s="57">
        <v>9.550412</v>
      </c>
      <c r="AB1328" s="16">
        <f t="shared" si="5"/>
        <v>-0.01499250808</v>
      </c>
      <c r="AF1328" s="89">
        <v>44203.0</v>
      </c>
      <c r="AG1328" s="57">
        <v>28.19238</v>
      </c>
      <c r="AH1328" s="16">
        <f t="shared" si="6"/>
        <v>0.028405526</v>
      </c>
      <c r="AL1328" s="89">
        <v>44203.0</v>
      </c>
      <c r="AM1328" s="57">
        <v>77.48931</v>
      </c>
      <c r="AN1328" s="16">
        <f t="shared" si="7"/>
        <v>0.104871788</v>
      </c>
      <c r="AR1328" s="89">
        <v>44203.0</v>
      </c>
      <c r="AS1328" s="57">
        <v>12.41468</v>
      </c>
      <c r="AT1328" s="16">
        <f t="shared" si="8"/>
        <v>-0.01256457469</v>
      </c>
      <c r="AX1328" s="89">
        <v>44203.0</v>
      </c>
      <c r="AY1328" s="57">
        <v>0.933799</v>
      </c>
      <c r="AZ1328" s="16">
        <f t="shared" si="9"/>
        <v>-0.002131879452</v>
      </c>
      <c r="BD1328" s="89">
        <v>44203.0</v>
      </c>
      <c r="BE1328" s="57">
        <v>2.232767</v>
      </c>
      <c r="BF1328" s="16">
        <f t="shared" si="10"/>
        <v>-0.01449283678</v>
      </c>
    </row>
    <row r="1329" ht="15.75" customHeight="1">
      <c r="B1329" s="89">
        <v>44204.0</v>
      </c>
      <c r="C1329" s="57">
        <v>11.31744</v>
      </c>
      <c r="D1329" s="16">
        <f t="shared" si="1"/>
        <v>0.008070844575</v>
      </c>
      <c r="H1329" s="89">
        <v>44204.0</v>
      </c>
      <c r="I1329" s="57">
        <v>14.08836</v>
      </c>
      <c r="J1329" s="16">
        <f t="shared" si="2"/>
        <v>0.004168962364</v>
      </c>
      <c r="N1329" s="89">
        <v>44204.0</v>
      </c>
      <c r="O1329" s="57">
        <v>70.16954</v>
      </c>
      <c r="P1329" s="16">
        <f t="shared" si="3"/>
        <v>0.07766999983</v>
      </c>
      <c r="T1329" s="89">
        <v>44204.0</v>
      </c>
      <c r="U1329" s="57">
        <v>6.793067</v>
      </c>
      <c r="V1329" s="16">
        <f t="shared" si="4"/>
        <v>0.008141182896</v>
      </c>
      <c r="Z1329" s="89">
        <v>44204.0</v>
      </c>
      <c r="AA1329" s="57">
        <v>9.368706</v>
      </c>
      <c r="AB1329" s="16">
        <f t="shared" si="5"/>
        <v>-0.01902598548</v>
      </c>
      <c r="AF1329" s="89">
        <v>44204.0</v>
      </c>
      <c r="AG1329" s="57">
        <v>28.33396</v>
      </c>
      <c r="AH1329" s="16">
        <f t="shared" si="6"/>
        <v>0.005021924364</v>
      </c>
      <c r="AL1329" s="89">
        <v>44204.0</v>
      </c>
      <c r="AM1329" s="57">
        <v>76.15855</v>
      </c>
      <c r="AN1329" s="16">
        <f t="shared" si="7"/>
        <v>-0.0171734656</v>
      </c>
      <c r="AR1329" s="89">
        <v>44204.0</v>
      </c>
      <c r="AS1329" s="57">
        <v>12.46114</v>
      </c>
      <c r="AT1329" s="16">
        <f t="shared" si="8"/>
        <v>0.003742343741</v>
      </c>
      <c r="AX1329" s="89">
        <v>44204.0</v>
      </c>
      <c r="AY1329" s="57">
        <v>0.930474</v>
      </c>
      <c r="AZ1329" s="16">
        <f t="shared" si="9"/>
        <v>-0.003560723453</v>
      </c>
      <c r="BD1329" s="89">
        <v>44204.0</v>
      </c>
      <c r="BE1329" s="57">
        <v>2.380524</v>
      </c>
      <c r="BF1329" s="16">
        <f t="shared" si="10"/>
        <v>0.06617663195</v>
      </c>
    </row>
    <row r="1330" ht="15.75" customHeight="1">
      <c r="B1330" s="89">
        <v>44207.0</v>
      </c>
      <c r="C1330" s="57">
        <v>11.11607</v>
      </c>
      <c r="D1330" s="16">
        <f t="shared" si="1"/>
        <v>-0.01779289309</v>
      </c>
      <c r="H1330" s="89">
        <v>44207.0</v>
      </c>
      <c r="I1330" s="57">
        <v>14.04658</v>
      </c>
      <c r="J1330" s="16">
        <f t="shared" si="2"/>
        <v>-0.002965568739</v>
      </c>
      <c r="N1330" s="89">
        <v>44207.0</v>
      </c>
      <c r="O1330" s="57">
        <v>71.82288</v>
      </c>
      <c r="P1330" s="16">
        <f t="shared" si="3"/>
        <v>0.02356207551</v>
      </c>
      <c r="T1330" s="89">
        <v>44207.0</v>
      </c>
      <c r="U1330" s="57">
        <v>6.674212</v>
      </c>
      <c r="V1330" s="16">
        <f t="shared" si="4"/>
        <v>-0.0174965152</v>
      </c>
      <c r="Z1330" s="89">
        <v>44207.0</v>
      </c>
      <c r="AA1330" s="57">
        <v>9.056173</v>
      </c>
      <c r="AB1330" s="16">
        <f t="shared" si="5"/>
        <v>-0.0333592494</v>
      </c>
      <c r="AF1330" s="89">
        <v>44207.0</v>
      </c>
      <c r="AG1330" s="57">
        <v>28.95338</v>
      </c>
      <c r="AH1330" s="16">
        <f t="shared" si="6"/>
        <v>0.02186139883</v>
      </c>
      <c r="AL1330" s="89">
        <v>44207.0</v>
      </c>
      <c r="AM1330" s="57">
        <v>71.30312</v>
      </c>
      <c r="AN1330" s="16">
        <f t="shared" si="7"/>
        <v>-0.06375423377</v>
      </c>
      <c r="AR1330" s="89">
        <v>44207.0</v>
      </c>
      <c r="AS1330" s="57">
        <v>12.86072</v>
      </c>
      <c r="AT1330" s="16">
        <f t="shared" si="8"/>
        <v>0.03206608705</v>
      </c>
      <c r="AX1330" s="89">
        <v>44207.0</v>
      </c>
      <c r="AY1330" s="57">
        <v>0.935129</v>
      </c>
      <c r="AZ1330" s="16">
        <f t="shared" si="9"/>
        <v>0.005002826516</v>
      </c>
      <c r="BD1330" s="89">
        <v>44207.0</v>
      </c>
      <c r="BE1330" s="57">
        <v>2.380524</v>
      </c>
      <c r="BF1330" s="16">
        <f t="shared" si="10"/>
        <v>0</v>
      </c>
    </row>
    <row r="1331" ht="15.75" customHeight="1">
      <c r="B1331" s="89">
        <v>44208.0</v>
      </c>
      <c r="C1331" s="57">
        <v>11.03552</v>
      </c>
      <c r="D1331" s="16">
        <f t="shared" si="1"/>
        <v>-0.007246265991</v>
      </c>
      <c r="H1331" s="89">
        <v>44208.0</v>
      </c>
      <c r="I1331" s="57">
        <v>13.95466</v>
      </c>
      <c r="J1331" s="16">
        <f t="shared" si="2"/>
        <v>-0.006543941657</v>
      </c>
      <c r="N1331" s="89">
        <v>44208.0</v>
      </c>
      <c r="O1331" s="57">
        <v>71.09344</v>
      </c>
      <c r="P1331" s="16">
        <f t="shared" si="3"/>
        <v>-0.01015609511</v>
      </c>
      <c r="T1331" s="89">
        <v>44208.0</v>
      </c>
      <c r="U1331" s="57">
        <v>6.966779</v>
      </c>
      <c r="V1331" s="16">
        <f t="shared" si="4"/>
        <v>0.04383543705</v>
      </c>
      <c r="Z1331" s="89">
        <v>44208.0</v>
      </c>
      <c r="AA1331" s="57">
        <v>9.085246</v>
      </c>
      <c r="AB1331" s="16">
        <f t="shared" si="5"/>
        <v>0.003210296446</v>
      </c>
      <c r="AF1331" s="89">
        <v>44208.0</v>
      </c>
      <c r="AG1331" s="57">
        <v>29.39582</v>
      </c>
      <c r="AH1331" s="16">
        <f t="shared" si="6"/>
        <v>0.01528111744</v>
      </c>
      <c r="AL1331" s="89">
        <v>44208.0</v>
      </c>
      <c r="AM1331" s="57">
        <v>73.6589</v>
      </c>
      <c r="AN1331" s="16">
        <f t="shared" si="7"/>
        <v>0.03303894696</v>
      </c>
      <c r="AR1331" s="89">
        <v>44208.0</v>
      </c>
      <c r="AS1331" s="57">
        <v>12.81425</v>
      </c>
      <c r="AT1331" s="16">
        <f t="shared" si="8"/>
        <v>-0.003613328025</v>
      </c>
      <c r="AX1331" s="89">
        <v>44208.0</v>
      </c>
      <c r="AY1331" s="57">
        <v>0.979691</v>
      </c>
      <c r="AZ1331" s="16">
        <f t="shared" si="9"/>
        <v>0.04765331842</v>
      </c>
      <c r="BD1331" s="89">
        <v>44208.0</v>
      </c>
      <c r="BE1331" s="57">
        <v>2.429775</v>
      </c>
      <c r="BF1331" s="16">
        <f t="shared" si="10"/>
        <v>0.02068914239</v>
      </c>
    </row>
    <row r="1332" ht="15.75" customHeight="1">
      <c r="B1332" s="89">
        <v>44209.0</v>
      </c>
      <c r="C1332" s="57">
        <v>10.95496</v>
      </c>
      <c r="D1332" s="16">
        <f t="shared" si="1"/>
        <v>-0.007300063794</v>
      </c>
      <c r="H1332" s="89">
        <v>44209.0</v>
      </c>
      <c r="I1332" s="57">
        <v>14.33068</v>
      </c>
      <c r="J1332" s="16">
        <f t="shared" si="2"/>
        <v>0.02694583745</v>
      </c>
      <c r="N1332" s="89">
        <v>44209.0</v>
      </c>
      <c r="O1332" s="57">
        <v>71.82288</v>
      </c>
      <c r="P1332" s="16">
        <f t="shared" si="3"/>
        <v>0.01026029968</v>
      </c>
      <c r="T1332" s="89">
        <v>44209.0</v>
      </c>
      <c r="U1332" s="57">
        <v>7.295919</v>
      </c>
      <c r="V1332" s="16">
        <f t="shared" si="4"/>
        <v>0.04724421429</v>
      </c>
      <c r="Z1332" s="89">
        <v>44209.0</v>
      </c>
      <c r="AA1332" s="57">
        <v>8.968956</v>
      </c>
      <c r="AB1332" s="16">
        <f t="shared" si="5"/>
        <v>-0.01279987355</v>
      </c>
      <c r="AF1332" s="89">
        <v>44209.0</v>
      </c>
      <c r="AG1332" s="57">
        <v>29.85596</v>
      </c>
      <c r="AH1332" s="16">
        <f t="shared" si="6"/>
        <v>0.01565324594</v>
      </c>
      <c r="AL1332" s="89">
        <v>44209.0</v>
      </c>
      <c r="AM1332" s="57">
        <v>79.19771</v>
      </c>
      <c r="AN1332" s="16">
        <f t="shared" si="7"/>
        <v>0.0751953939</v>
      </c>
      <c r="AR1332" s="89">
        <v>44209.0</v>
      </c>
      <c r="AS1332" s="57">
        <v>12.46114</v>
      </c>
      <c r="AT1332" s="16">
        <f t="shared" si="8"/>
        <v>-0.02755604113</v>
      </c>
      <c r="AX1332" s="89">
        <v>44209.0</v>
      </c>
      <c r="AY1332" s="57">
        <v>0.969715</v>
      </c>
      <c r="AZ1332" s="16">
        <f t="shared" si="9"/>
        <v>-0.01018280254</v>
      </c>
      <c r="BD1332" s="89">
        <v>44209.0</v>
      </c>
      <c r="BE1332" s="57">
        <v>2.442581</v>
      </c>
      <c r="BF1332" s="16">
        <f t="shared" si="10"/>
        <v>0.005270446852</v>
      </c>
    </row>
    <row r="1333" ht="15.75" customHeight="1">
      <c r="B1333" s="89">
        <v>44210.0</v>
      </c>
      <c r="C1333" s="57">
        <v>11.07579</v>
      </c>
      <c r="D1333" s="16">
        <f t="shared" si="1"/>
        <v>0.01102970709</v>
      </c>
      <c r="H1333" s="89">
        <v>44210.0</v>
      </c>
      <c r="I1333" s="57">
        <v>14.08836</v>
      </c>
      <c r="J1333" s="16">
        <f t="shared" si="2"/>
        <v>-0.01690917668</v>
      </c>
      <c r="N1333" s="89">
        <v>44210.0</v>
      </c>
      <c r="O1333" s="57">
        <v>74.25426</v>
      </c>
      <c r="P1333" s="16">
        <f t="shared" si="3"/>
        <v>0.03385244368</v>
      </c>
      <c r="T1333" s="89">
        <v>44210.0</v>
      </c>
      <c r="U1333" s="57">
        <v>7.058207</v>
      </c>
      <c r="V1333" s="16">
        <f t="shared" si="4"/>
        <v>-0.03258150207</v>
      </c>
      <c r="Z1333" s="89">
        <v>44210.0</v>
      </c>
      <c r="AA1333" s="57">
        <v>8.772715</v>
      </c>
      <c r="AB1333" s="16">
        <f t="shared" si="5"/>
        <v>-0.02188002706</v>
      </c>
      <c r="AF1333" s="89">
        <v>44210.0</v>
      </c>
      <c r="AG1333" s="57">
        <v>29.66129</v>
      </c>
      <c r="AH1333" s="16">
        <f t="shared" si="6"/>
        <v>-0.006520306163</v>
      </c>
      <c r="AL1333" s="89">
        <v>44210.0</v>
      </c>
      <c r="AM1333" s="57">
        <v>74.00059</v>
      </c>
      <c r="AN1333" s="16">
        <f t="shared" si="7"/>
        <v>-0.06562209943</v>
      </c>
      <c r="AR1333" s="89">
        <v>44210.0</v>
      </c>
      <c r="AS1333" s="57">
        <v>12.13591</v>
      </c>
      <c r="AT1333" s="16">
        <f t="shared" si="8"/>
        <v>-0.02609953824</v>
      </c>
      <c r="AX1333" s="89">
        <v>44210.0</v>
      </c>
      <c r="AY1333" s="57">
        <v>0.945105</v>
      </c>
      <c r="AZ1333" s="16">
        <f t="shared" si="9"/>
        <v>-0.02537859062</v>
      </c>
      <c r="BD1333" s="89">
        <v>44210.0</v>
      </c>
      <c r="BE1333" s="57">
        <v>2.500737</v>
      </c>
      <c r="BF1333" s="16">
        <f t="shared" si="10"/>
        <v>0.02380924113</v>
      </c>
    </row>
    <row r="1334" ht="15.75" customHeight="1">
      <c r="B1334" s="89">
        <v>44211.0</v>
      </c>
      <c r="C1334" s="57">
        <v>10.74352</v>
      </c>
      <c r="D1334" s="16">
        <f t="shared" si="1"/>
        <v>-0.02999966594</v>
      </c>
      <c r="H1334" s="89">
        <v>44211.0</v>
      </c>
      <c r="I1334" s="57">
        <v>13.87946</v>
      </c>
      <c r="J1334" s="16">
        <f t="shared" si="2"/>
        <v>-0.0148278437</v>
      </c>
      <c r="N1334" s="89">
        <v>44211.0</v>
      </c>
      <c r="O1334" s="57">
        <v>72.69817</v>
      </c>
      <c r="P1334" s="16">
        <f t="shared" si="3"/>
        <v>-0.02095623874</v>
      </c>
      <c r="T1334" s="89">
        <v>44211.0</v>
      </c>
      <c r="U1334" s="57">
        <v>7.149635</v>
      </c>
      <c r="V1334" s="16">
        <f t="shared" si="4"/>
        <v>0.01295343137</v>
      </c>
      <c r="Z1334" s="89">
        <v>44211.0</v>
      </c>
      <c r="AA1334" s="57">
        <v>9.012565</v>
      </c>
      <c r="AB1334" s="16">
        <f t="shared" si="5"/>
        <v>0.02734045276</v>
      </c>
      <c r="AF1334" s="89">
        <v>44211.0</v>
      </c>
      <c r="AG1334" s="57">
        <v>29.20115</v>
      </c>
      <c r="AH1334" s="16">
        <f t="shared" si="6"/>
        <v>-0.01551314862</v>
      </c>
      <c r="AL1334" s="89">
        <v>44211.0</v>
      </c>
      <c r="AM1334" s="57">
        <v>72.66984</v>
      </c>
      <c r="AN1334" s="16">
        <f t="shared" si="7"/>
        <v>-0.01798296473</v>
      </c>
      <c r="AR1334" s="89">
        <v>44211.0</v>
      </c>
      <c r="AS1334" s="57">
        <v>11.99652</v>
      </c>
      <c r="AT1334" s="16">
        <f t="shared" si="8"/>
        <v>-0.01148574767</v>
      </c>
      <c r="AX1334" s="89">
        <v>44211.0</v>
      </c>
      <c r="AY1334" s="57">
        <v>0.943776</v>
      </c>
      <c r="AZ1334" s="16">
        <f t="shared" si="9"/>
        <v>-0.001406192963</v>
      </c>
      <c r="BD1334" s="89">
        <v>44211.0</v>
      </c>
      <c r="BE1334" s="57">
        <v>2.413502</v>
      </c>
      <c r="BF1334" s="16">
        <f t="shared" si="10"/>
        <v>-0.03488371628</v>
      </c>
    </row>
    <row r="1335" ht="15.75" customHeight="1">
      <c r="B1335" s="89">
        <v>44214.0</v>
      </c>
      <c r="C1335" s="57">
        <v>10.86434</v>
      </c>
      <c r="D1335" s="16">
        <f t="shared" si="1"/>
        <v>0.01124584866</v>
      </c>
      <c r="H1335" s="89">
        <v>44214.0</v>
      </c>
      <c r="I1335" s="57">
        <v>13.98809</v>
      </c>
      <c r="J1335" s="16">
        <f t="shared" si="2"/>
        <v>0.007826673372</v>
      </c>
      <c r="N1335" s="89">
        <v>44214.0</v>
      </c>
      <c r="O1335" s="57">
        <v>77.70681</v>
      </c>
      <c r="P1335" s="16">
        <f t="shared" si="3"/>
        <v>0.06889636974</v>
      </c>
      <c r="T1335" s="89">
        <v>44214.0</v>
      </c>
      <c r="U1335" s="57">
        <v>7.113064</v>
      </c>
      <c r="V1335" s="16">
        <f t="shared" si="4"/>
        <v>-0.005115086295</v>
      </c>
      <c r="Z1335" s="89">
        <v>44214.0</v>
      </c>
      <c r="AA1335" s="57">
        <v>9.165196</v>
      </c>
      <c r="AB1335" s="16">
        <f t="shared" si="5"/>
        <v>0.01693535636</v>
      </c>
      <c r="AF1335" s="89">
        <v>44214.0</v>
      </c>
      <c r="AG1335" s="57">
        <v>29.90905</v>
      </c>
      <c r="AH1335" s="16">
        <f t="shared" si="6"/>
        <v>0.02424219594</v>
      </c>
      <c r="AL1335" s="89">
        <v>44214.0</v>
      </c>
      <c r="AM1335" s="57">
        <v>72.63387</v>
      </c>
      <c r="AN1335" s="16">
        <f t="shared" si="7"/>
        <v>-0.0004949783844</v>
      </c>
      <c r="AR1335" s="89">
        <v>44214.0</v>
      </c>
      <c r="AS1335" s="57">
        <v>11.93147</v>
      </c>
      <c r="AT1335" s="16">
        <f t="shared" si="8"/>
        <v>-0.005422405831</v>
      </c>
      <c r="AX1335" s="89">
        <v>44214.0</v>
      </c>
      <c r="AY1335" s="57">
        <v>0.969715</v>
      </c>
      <c r="AZ1335" s="16">
        <f t="shared" si="9"/>
        <v>0.02748427593</v>
      </c>
      <c r="BD1335" s="89">
        <v>44214.0</v>
      </c>
      <c r="BE1335" s="57">
        <v>2.481352</v>
      </c>
      <c r="BF1335" s="16">
        <f t="shared" si="10"/>
        <v>0.0281126761</v>
      </c>
    </row>
    <row r="1336" ht="15.75" customHeight="1">
      <c r="B1336" s="89">
        <v>44215.0</v>
      </c>
      <c r="C1336" s="57">
        <v>10.91469</v>
      </c>
      <c r="D1336" s="16">
        <f t="shared" si="1"/>
        <v>0.004634427862</v>
      </c>
      <c r="H1336" s="89">
        <v>44215.0</v>
      </c>
      <c r="I1336" s="57">
        <v>14.18027</v>
      </c>
      <c r="J1336" s="16">
        <f t="shared" si="2"/>
        <v>0.01373883068</v>
      </c>
      <c r="N1336" s="89">
        <v>44215.0</v>
      </c>
      <c r="O1336" s="57">
        <v>76.58838</v>
      </c>
      <c r="P1336" s="16">
        <f t="shared" si="3"/>
        <v>-0.01439294703</v>
      </c>
      <c r="T1336" s="89">
        <v>44215.0</v>
      </c>
      <c r="U1336" s="57">
        <v>7.259348</v>
      </c>
      <c r="V1336" s="16">
        <f t="shared" si="4"/>
        <v>0.02056553969</v>
      </c>
      <c r="Z1336" s="89">
        <v>44215.0</v>
      </c>
      <c r="AA1336" s="57">
        <v>9.143394</v>
      </c>
      <c r="AB1336" s="16">
        <f t="shared" si="5"/>
        <v>-0.002378781643</v>
      </c>
      <c r="AF1336" s="89">
        <v>44215.0</v>
      </c>
      <c r="AG1336" s="57">
        <v>30.98861</v>
      </c>
      <c r="AH1336" s="16">
        <f t="shared" si="6"/>
        <v>0.03609476062</v>
      </c>
      <c r="AL1336" s="89">
        <v>44215.0</v>
      </c>
      <c r="AM1336" s="57">
        <v>70.92547</v>
      </c>
      <c r="AN1336" s="16">
        <f t="shared" si="7"/>
        <v>-0.02352070735</v>
      </c>
      <c r="AR1336" s="89">
        <v>44215.0</v>
      </c>
      <c r="AS1336" s="57">
        <v>11.81996</v>
      </c>
      <c r="AT1336" s="16">
        <f t="shared" si="8"/>
        <v>-0.009345872721</v>
      </c>
      <c r="AX1336" s="89">
        <v>44215.0</v>
      </c>
      <c r="AY1336" s="57">
        <v>0.963063</v>
      </c>
      <c r="AZ1336" s="16">
        <f t="shared" si="9"/>
        <v>-0.006859747452</v>
      </c>
      <c r="BD1336" s="89">
        <v>44215.0</v>
      </c>
      <c r="BE1336" s="57">
        <v>2.491045</v>
      </c>
      <c r="BF1336" s="16">
        <f t="shared" si="10"/>
        <v>0.003906338158</v>
      </c>
    </row>
    <row r="1337" ht="15.75" customHeight="1">
      <c r="B1337" s="89">
        <v>44216.0</v>
      </c>
      <c r="C1337" s="57">
        <v>10.9449</v>
      </c>
      <c r="D1337" s="16">
        <f t="shared" si="1"/>
        <v>0.002767829412</v>
      </c>
      <c r="H1337" s="89">
        <v>44216.0</v>
      </c>
      <c r="I1337" s="57">
        <v>14.0048</v>
      </c>
      <c r="J1337" s="16">
        <f t="shared" si="2"/>
        <v>-0.01237423547</v>
      </c>
      <c r="N1337" s="89">
        <v>44216.0</v>
      </c>
      <c r="O1337" s="57">
        <v>75.66446</v>
      </c>
      <c r="P1337" s="16">
        <f t="shared" si="3"/>
        <v>-0.01206344879</v>
      </c>
      <c r="T1337" s="89">
        <v>44216.0</v>
      </c>
      <c r="U1337" s="57">
        <v>7.378203</v>
      </c>
      <c r="V1337" s="16">
        <f t="shared" si="4"/>
        <v>0.01637268251</v>
      </c>
      <c r="Z1337" s="89">
        <v>44216.0</v>
      </c>
      <c r="AA1337" s="57">
        <v>9.019833</v>
      </c>
      <c r="AB1337" s="16">
        <f t="shared" si="5"/>
        <v>-0.01351369087</v>
      </c>
      <c r="AF1337" s="89">
        <v>44216.0</v>
      </c>
      <c r="AG1337" s="57">
        <v>30.77624</v>
      </c>
      <c r="AH1337" s="16">
        <f t="shared" si="6"/>
        <v>-0.006853163146</v>
      </c>
      <c r="AL1337" s="89">
        <v>44216.0</v>
      </c>
      <c r="AM1337" s="57">
        <v>69.91842</v>
      </c>
      <c r="AN1337" s="16">
        <f t="shared" si="7"/>
        <v>-0.01419870746</v>
      </c>
      <c r="AR1337" s="89">
        <v>44216.0</v>
      </c>
      <c r="AS1337" s="57">
        <v>11.92218</v>
      </c>
      <c r="AT1337" s="16">
        <f t="shared" si="8"/>
        <v>0.008648083411</v>
      </c>
      <c r="AX1337" s="89">
        <v>44216.0</v>
      </c>
      <c r="AY1337" s="57">
        <v>0.967719</v>
      </c>
      <c r="AZ1337" s="16">
        <f t="shared" si="9"/>
        <v>0.004834574685</v>
      </c>
      <c r="BD1337" s="89">
        <v>44216.0</v>
      </c>
      <c r="BE1337" s="57">
        <v>2.665515</v>
      </c>
      <c r="BF1337" s="16">
        <f t="shared" si="10"/>
        <v>0.07003887927</v>
      </c>
    </row>
    <row r="1338" ht="15.75" customHeight="1">
      <c r="B1338" s="89">
        <v>44217.0</v>
      </c>
      <c r="C1338" s="57">
        <v>10.7838</v>
      </c>
      <c r="D1338" s="16">
        <f t="shared" si="1"/>
        <v>-0.01471918428</v>
      </c>
      <c r="H1338" s="89">
        <v>44217.0</v>
      </c>
      <c r="I1338" s="57">
        <v>13.84603</v>
      </c>
      <c r="J1338" s="16">
        <f t="shared" si="2"/>
        <v>-0.01133682737</v>
      </c>
      <c r="N1338" s="89">
        <v>44217.0</v>
      </c>
      <c r="O1338" s="57">
        <v>76.92877</v>
      </c>
      <c r="P1338" s="16">
        <f t="shared" si="3"/>
        <v>0.01670943003</v>
      </c>
      <c r="T1338" s="89">
        <v>44217.0</v>
      </c>
      <c r="U1338" s="57">
        <v>7.23192</v>
      </c>
      <c r="V1338" s="16">
        <f t="shared" si="4"/>
        <v>-0.01982637236</v>
      </c>
      <c r="Z1338" s="89">
        <v>44217.0</v>
      </c>
      <c r="AA1338" s="57">
        <v>9.201537</v>
      </c>
      <c r="AB1338" s="16">
        <f t="shared" si="5"/>
        <v>0.0201449406</v>
      </c>
      <c r="AF1338" s="89">
        <v>44217.0</v>
      </c>
      <c r="AG1338" s="57">
        <v>30.86473</v>
      </c>
      <c r="AH1338" s="16">
        <f t="shared" si="6"/>
        <v>0.002875270013</v>
      </c>
      <c r="AL1338" s="89">
        <v>44217.0</v>
      </c>
      <c r="AM1338" s="57">
        <v>67.43674</v>
      </c>
      <c r="AN1338" s="16">
        <f t="shared" si="7"/>
        <v>-0.03549393708</v>
      </c>
      <c r="AR1338" s="89">
        <v>44217.0</v>
      </c>
      <c r="AS1338" s="57">
        <v>12.3868</v>
      </c>
      <c r="AT1338" s="16">
        <f t="shared" si="8"/>
        <v>0.03897106066</v>
      </c>
      <c r="AX1338" s="89">
        <v>44217.0</v>
      </c>
      <c r="AY1338" s="57">
        <v>0.965058</v>
      </c>
      <c r="AZ1338" s="16">
        <f t="shared" si="9"/>
        <v>-0.002749765169</v>
      </c>
      <c r="BD1338" s="89">
        <v>44217.0</v>
      </c>
      <c r="BE1338" s="57">
        <v>2.820599</v>
      </c>
      <c r="BF1338" s="16">
        <f t="shared" si="10"/>
        <v>0.05818162719</v>
      </c>
    </row>
    <row r="1339" ht="15.75" customHeight="1">
      <c r="B1339" s="89">
        <v>44218.0</v>
      </c>
      <c r="C1339" s="57">
        <v>10.76366</v>
      </c>
      <c r="D1339" s="16">
        <f t="shared" si="1"/>
        <v>-0.001867616239</v>
      </c>
      <c r="H1339" s="89">
        <v>44218.0</v>
      </c>
      <c r="I1339" s="57">
        <v>13.82096</v>
      </c>
      <c r="J1339" s="16">
        <f t="shared" si="2"/>
        <v>-0.001810627306</v>
      </c>
      <c r="N1339" s="89">
        <v>44218.0</v>
      </c>
      <c r="O1339" s="57">
        <v>78.87387</v>
      </c>
      <c r="P1339" s="16">
        <f t="shared" si="3"/>
        <v>0.0252844287</v>
      </c>
      <c r="T1339" s="89">
        <v>44218.0</v>
      </c>
      <c r="U1339" s="57">
        <v>7.140491</v>
      </c>
      <c r="V1339" s="16">
        <f t="shared" si="4"/>
        <v>-0.01264242414</v>
      </c>
      <c r="Z1339" s="89">
        <v>44218.0</v>
      </c>
      <c r="AA1339" s="57">
        <v>9.099783</v>
      </c>
      <c r="AB1339" s="16">
        <f t="shared" si="5"/>
        <v>-0.01105836992</v>
      </c>
      <c r="AF1339" s="89">
        <v>44218.0</v>
      </c>
      <c r="AG1339" s="57">
        <v>31.30717</v>
      </c>
      <c r="AH1339" s="16">
        <f t="shared" si="6"/>
        <v>0.0143348087</v>
      </c>
      <c r="AL1339" s="89">
        <v>44218.0</v>
      </c>
      <c r="AM1339" s="57">
        <v>72.40009</v>
      </c>
      <c r="AN1339" s="16">
        <f t="shared" si="7"/>
        <v>0.07360008802</v>
      </c>
      <c r="AR1339" s="89">
        <v>44218.0</v>
      </c>
      <c r="AS1339" s="57">
        <v>12.0244</v>
      </c>
      <c r="AT1339" s="16">
        <f t="shared" si="8"/>
        <v>-0.02925695095</v>
      </c>
      <c r="AX1339" s="89">
        <v>44218.0</v>
      </c>
      <c r="AY1339" s="57">
        <v>0.972375</v>
      </c>
      <c r="AZ1339" s="16">
        <f t="shared" si="9"/>
        <v>0.007581927718</v>
      </c>
      <c r="BD1339" s="89">
        <v>44218.0</v>
      </c>
      <c r="BE1339" s="57">
        <v>2.878756</v>
      </c>
      <c r="BF1339" s="16">
        <f t="shared" si="10"/>
        <v>0.02061867001</v>
      </c>
    </row>
    <row r="1340" ht="15.75" customHeight="1">
      <c r="B1340" s="89">
        <v>44221.0</v>
      </c>
      <c r="C1340" s="57">
        <v>10.522</v>
      </c>
      <c r="D1340" s="16">
        <f t="shared" si="1"/>
        <v>-0.02245147097</v>
      </c>
      <c r="H1340" s="89">
        <v>44221.0</v>
      </c>
      <c r="I1340" s="57">
        <v>13.94631</v>
      </c>
      <c r="J1340" s="16">
        <f t="shared" si="2"/>
        <v>0.00906955812</v>
      </c>
      <c r="N1340" s="89">
        <v>44221.0</v>
      </c>
      <c r="O1340" s="57">
        <v>78.53347</v>
      </c>
      <c r="P1340" s="16">
        <f t="shared" si="3"/>
        <v>-0.004315751211</v>
      </c>
      <c r="T1340" s="89">
        <v>44221.0</v>
      </c>
      <c r="U1340" s="57">
        <v>7.06735</v>
      </c>
      <c r="V1340" s="16">
        <f t="shared" si="4"/>
        <v>-0.01024313314</v>
      </c>
      <c r="Z1340" s="89">
        <v>44221.0</v>
      </c>
      <c r="AA1340" s="57">
        <v>9.448656</v>
      </c>
      <c r="AB1340" s="16">
        <f t="shared" si="5"/>
        <v>0.03833860654</v>
      </c>
      <c r="AF1340" s="89">
        <v>44221.0</v>
      </c>
      <c r="AG1340" s="57">
        <v>31.74961</v>
      </c>
      <c r="AH1340" s="16">
        <f t="shared" si="6"/>
        <v>0.01413222594</v>
      </c>
      <c r="AL1340" s="89">
        <v>44221.0</v>
      </c>
      <c r="AM1340" s="57">
        <v>71.26715</v>
      </c>
      <c r="AN1340" s="16">
        <f t="shared" si="7"/>
        <v>-0.01564832309</v>
      </c>
      <c r="AR1340" s="89">
        <v>44221.0</v>
      </c>
      <c r="AS1340" s="57">
        <v>12.23812</v>
      </c>
      <c r="AT1340" s="16">
        <f t="shared" si="8"/>
        <v>0.01777385982</v>
      </c>
      <c r="AX1340" s="89">
        <v>44221.0</v>
      </c>
      <c r="AY1340" s="57">
        <v>0.982351</v>
      </c>
      <c r="AZ1340" s="16">
        <f t="shared" si="9"/>
        <v>0.01025941638</v>
      </c>
      <c r="BD1340" s="89">
        <v>44221.0</v>
      </c>
      <c r="BE1340" s="57">
        <v>3.10169</v>
      </c>
      <c r="BF1340" s="16">
        <f t="shared" si="10"/>
        <v>0.07744108914</v>
      </c>
    </row>
    <row r="1341" ht="15.75" customHeight="1">
      <c r="B1341" s="89">
        <v>44222.0</v>
      </c>
      <c r="C1341" s="57">
        <v>10.31056</v>
      </c>
      <c r="D1341" s="16">
        <f t="shared" si="1"/>
        <v>-0.02009503897</v>
      </c>
      <c r="H1341" s="89">
        <v>44222.0</v>
      </c>
      <c r="I1341" s="57">
        <v>13.82096</v>
      </c>
      <c r="J1341" s="16">
        <f t="shared" si="2"/>
        <v>-0.008988040564</v>
      </c>
      <c r="N1341" s="89">
        <v>44222.0</v>
      </c>
      <c r="O1341" s="57">
        <v>77.65817</v>
      </c>
      <c r="P1341" s="16">
        <f t="shared" si="3"/>
        <v>-0.01114556634</v>
      </c>
      <c r="T1341" s="89">
        <v>44222.0</v>
      </c>
      <c r="U1341" s="57">
        <v>6.994208</v>
      </c>
      <c r="V1341" s="16">
        <f t="shared" si="4"/>
        <v>-0.01034928226</v>
      </c>
      <c r="Z1341" s="89">
        <v>44222.0</v>
      </c>
      <c r="AA1341" s="57">
        <v>9.266953</v>
      </c>
      <c r="AB1341" s="16">
        <f t="shared" si="5"/>
        <v>-0.0192305657</v>
      </c>
      <c r="AF1341" s="89">
        <v>44222.0</v>
      </c>
      <c r="AG1341" s="57">
        <v>30.51077</v>
      </c>
      <c r="AH1341" s="16">
        <f t="shared" si="6"/>
        <v>-0.03901906197</v>
      </c>
      <c r="AL1341" s="89">
        <v>44222.0</v>
      </c>
      <c r="AM1341" s="57">
        <v>69.05523</v>
      </c>
      <c r="AN1341" s="16">
        <f t="shared" si="7"/>
        <v>-0.03103702056</v>
      </c>
      <c r="AR1341" s="89">
        <v>44222.0</v>
      </c>
      <c r="AS1341" s="57">
        <v>12.21954</v>
      </c>
      <c r="AT1341" s="16">
        <f t="shared" si="8"/>
        <v>-0.001518207045</v>
      </c>
      <c r="AX1341" s="89">
        <v>44222.0</v>
      </c>
      <c r="AY1341" s="57">
        <v>1.002304</v>
      </c>
      <c r="AZ1341" s="16">
        <f t="shared" si="9"/>
        <v>0.02031147726</v>
      </c>
      <c r="BD1341" s="89">
        <v>44222.0</v>
      </c>
      <c r="BE1341" s="57">
        <v>2.965991</v>
      </c>
      <c r="BF1341" s="16">
        <f t="shared" si="10"/>
        <v>-0.04375002015</v>
      </c>
    </row>
    <row r="1342" ht="15.75" customHeight="1">
      <c r="B1342" s="89">
        <v>44223.0</v>
      </c>
      <c r="C1342" s="57">
        <v>9.968213</v>
      </c>
      <c r="D1342" s="16">
        <f t="shared" si="1"/>
        <v>-0.03320353114</v>
      </c>
      <c r="H1342" s="89">
        <v>44223.0</v>
      </c>
      <c r="I1342" s="57">
        <v>13.70398</v>
      </c>
      <c r="J1342" s="16">
        <f t="shared" si="2"/>
        <v>-0.008463956194</v>
      </c>
      <c r="N1342" s="89">
        <v>44223.0</v>
      </c>
      <c r="O1342" s="57">
        <v>70.9962</v>
      </c>
      <c r="P1342" s="16">
        <f t="shared" si="3"/>
        <v>-0.08578582266</v>
      </c>
      <c r="T1342" s="89">
        <v>44223.0</v>
      </c>
      <c r="U1342" s="57">
        <v>6.70164</v>
      </c>
      <c r="V1342" s="16">
        <f t="shared" si="4"/>
        <v>-0.04183003994</v>
      </c>
      <c r="Z1342" s="89">
        <v>44223.0</v>
      </c>
      <c r="AA1342" s="57">
        <v>8.59101</v>
      </c>
      <c r="AB1342" s="16">
        <f t="shared" si="5"/>
        <v>-0.07294123538</v>
      </c>
      <c r="AF1342" s="89">
        <v>44223.0</v>
      </c>
      <c r="AG1342" s="57">
        <v>29.21884</v>
      </c>
      <c r="AH1342" s="16">
        <f t="shared" si="6"/>
        <v>-0.04234340857</v>
      </c>
      <c r="AL1342" s="89">
        <v>44223.0</v>
      </c>
      <c r="AM1342" s="57">
        <v>63.13877</v>
      </c>
      <c r="AN1342" s="16">
        <f t="shared" si="7"/>
        <v>-0.08567721808</v>
      </c>
      <c r="AR1342" s="89">
        <v>44223.0</v>
      </c>
      <c r="AS1342" s="57">
        <v>11.57836</v>
      </c>
      <c r="AT1342" s="16">
        <f t="shared" si="8"/>
        <v>-0.05247169697</v>
      </c>
      <c r="AX1342" s="89">
        <v>44223.0</v>
      </c>
      <c r="AY1342" s="57">
        <v>0.939785</v>
      </c>
      <c r="AZ1342" s="16">
        <f t="shared" si="9"/>
        <v>-0.06237528734</v>
      </c>
      <c r="BD1342" s="89">
        <v>44223.0</v>
      </c>
      <c r="BE1342" s="57">
        <v>2.694593</v>
      </c>
      <c r="BF1342" s="16">
        <f t="shared" si="10"/>
        <v>-0.09150331205</v>
      </c>
    </row>
    <row r="1343" ht="15.75" customHeight="1">
      <c r="B1343" s="89">
        <v>44224.0</v>
      </c>
      <c r="C1343" s="57">
        <v>10.32062</v>
      </c>
      <c r="D1343" s="16">
        <f t="shared" si="1"/>
        <v>0.03535307683</v>
      </c>
      <c r="H1343" s="89">
        <v>44224.0</v>
      </c>
      <c r="I1343" s="57">
        <v>13.70398</v>
      </c>
      <c r="J1343" s="16">
        <f t="shared" si="2"/>
        <v>0</v>
      </c>
      <c r="N1343" s="89">
        <v>44224.0</v>
      </c>
      <c r="O1343" s="57">
        <v>73.57347</v>
      </c>
      <c r="P1343" s="16">
        <f t="shared" si="3"/>
        <v>0.03630152036</v>
      </c>
      <c r="T1343" s="89">
        <v>44224.0</v>
      </c>
      <c r="U1343" s="57">
        <v>6.747354</v>
      </c>
      <c r="V1343" s="16">
        <f t="shared" si="4"/>
        <v>0.00682131538</v>
      </c>
      <c r="Z1343" s="89">
        <v>44224.0</v>
      </c>
      <c r="AA1343" s="57">
        <v>8.721838</v>
      </c>
      <c r="AB1343" s="16">
        <f t="shared" si="5"/>
        <v>0.01522847721</v>
      </c>
      <c r="AF1343" s="89">
        <v>44224.0</v>
      </c>
      <c r="AG1343" s="57">
        <v>30.2984</v>
      </c>
      <c r="AH1343" s="16">
        <f t="shared" si="6"/>
        <v>0.03694739422</v>
      </c>
      <c r="AL1343" s="89">
        <v>44224.0</v>
      </c>
      <c r="AM1343" s="57">
        <v>69.45085</v>
      </c>
      <c r="AN1343" s="16">
        <f t="shared" si="7"/>
        <v>0.09997153888</v>
      </c>
      <c r="AR1343" s="89">
        <v>44224.0</v>
      </c>
      <c r="AS1343" s="57">
        <v>11.87572</v>
      </c>
      <c r="AT1343" s="16">
        <f t="shared" si="8"/>
        <v>0.02568239371</v>
      </c>
      <c r="AX1343" s="89">
        <v>44224.0</v>
      </c>
      <c r="AY1343" s="57">
        <v>0.967719</v>
      </c>
      <c r="AZ1343" s="16">
        <f t="shared" si="9"/>
        <v>0.02972381981</v>
      </c>
      <c r="BD1343" s="89">
        <v>44224.0</v>
      </c>
      <c r="BE1343" s="57">
        <v>2.723671</v>
      </c>
      <c r="BF1343" s="16">
        <f t="shared" si="10"/>
        <v>0.01079124009</v>
      </c>
    </row>
    <row r="1344" ht="15.75" customHeight="1">
      <c r="B1344" s="89">
        <v>44225.0</v>
      </c>
      <c r="C1344" s="57">
        <v>10.00849</v>
      </c>
      <c r="D1344" s="16">
        <f t="shared" si="1"/>
        <v>-0.03024333809</v>
      </c>
      <c r="H1344" s="89">
        <v>44225.0</v>
      </c>
      <c r="I1344" s="57">
        <v>13.3196</v>
      </c>
      <c r="J1344" s="16">
        <f t="shared" si="2"/>
        <v>-0.02804878583</v>
      </c>
      <c r="N1344" s="89">
        <v>44225.0</v>
      </c>
      <c r="O1344" s="57">
        <v>71.82288</v>
      </c>
      <c r="P1344" s="16">
        <f t="shared" si="3"/>
        <v>-0.02379376697</v>
      </c>
      <c r="T1344" s="89">
        <v>44225.0</v>
      </c>
      <c r="U1344" s="57">
        <v>6.610212</v>
      </c>
      <c r="V1344" s="16">
        <f t="shared" si="4"/>
        <v>-0.02032530085</v>
      </c>
      <c r="Z1344" s="89">
        <v>44225.0</v>
      </c>
      <c r="AA1344" s="57">
        <v>8.59101</v>
      </c>
      <c r="AB1344" s="16">
        <f t="shared" si="5"/>
        <v>-0.0150000493</v>
      </c>
      <c r="AF1344" s="89">
        <v>44225.0</v>
      </c>
      <c r="AG1344" s="57">
        <v>29.20115</v>
      </c>
      <c r="AH1344" s="16">
        <f t="shared" si="6"/>
        <v>-0.03621478362</v>
      </c>
      <c r="AL1344" s="89">
        <v>44225.0</v>
      </c>
      <c r="AM1344" s="57">
        <v>70.49387</v>
      </c>
      <c r="AN1344" s="16">
        <f t="shared" si="7"/>
        <v>0.01501810273</v>
      </c>
      <c r="AR1344" s="89">
        <v>44225.0</v>
      </c>
      <c r="AS1344" s="57">
        <v>11.88501</v>
      </c>
      <c r="AT1344" s="16">
        <f t="shared" si="8"/>
        <v>0.0007822683593</v>
      </c>
      <c r="AX1344" s="89">
        <v>44225.0</v>
      </c>
      <c r="AY1344" s="57">
        <v>0.971044</v>
      </c>
      <c r="AZ1344" s="16">
        <f t="shared" si="9"/>
        <v>0.003435914765</v>
      </c>
      <c r="BD1344" s="89">
        <v>44225.0</v>
      </c>
      <c r="BE1344" s="57">
        <v>2.617051</v>
      </c>
      <c r="BF1344" s="16">
        <f t="shared" si="10"/>
        <v>-0.03914569711</v>
      </c>
    </row>
    <row r="1345" ht="15.75" customHeight="1">
      <c r="B1345" s="89">
        <v>44228.0</v>
      </c>
      <c r="C1345" s="57">
        <v>9.993384</v>
      </c>
      <c r="D1345" s="16">
        <f t="shared" si="1"/>
        <v>-0.001509318589</v>
      </c>
      <c r="H1345" s="89">
        <v>44228.0</v>
      </c>
      <c r="I1345" s="57">
        <v>13.42823</v>
      </c>
      <c r="J1345" s="16">
        <f t="shared" si="2"/>
        <v>0.00815565032</v>
      </c>
      <c r="N1345" s="89">
        <v>44228.0</v>
      </c>
      <c r="O1345" s="57">
        <v>72.26052</v>
      </c>
      <c r="P1345" s="16">
        <f t="shared" si="3"/>
        <v>0.006093322908</v>
      </c>
      <c r="T1345" s="89">
        <v>44228.0</v>
      </c>
      <c r="U1345" s="57">
        <v>6.756496</v>
      </c>
      <c r="V1345" s="16">
        <f t="shared" si="4"/>
        <v>0.02213000128</v>
      </c>
      <c r="Z1345" s="89">
        <v>44228.0</v>
      </c>
      <c r="AA1345" s="57">
        <v>8.852664</v>
      </c>
      <c r="AB1345" s="16">
        <f t="shared" si="5"/>
        <v>0.03045672162</v>
      </c>
      <c r="AF1345" s="89">
        <v>44228.0</v>
      </c>
      <c r="AG1345" s="57">
        <v>29.5551</v>
      </c>
      <c r="AH1345" s="16">
        <f t="shared" si="6"/>
        <v>0.01212109797</v>
      </c>
      <c r="AL1345" s="89">
        <v>44228.0</v>
      </c>
      <c r="AM1345" s="57">
        <v>75.36731</v>
      </c>
      <c r="AN1345" s="16">
        <f t="shared" si="7"/>
        <v>0.06913281963</v>
      </c>
      <c r="AR1345" s="89">
        <v>44228.0</v>
      </c>
      <c r="AS1345" s="57">
        <v>12.37751</v>
      </c>
      <c r="AT1345" s="16">
        <f t="shared" si="8"/>
        <v>0.04143875352</v>
      </c>
      <c r="AX1345" s="89">
        <v>44228.0</v>
      </c>
      <c r="AY1345" s="57">
        <v>0.984346</v>
      </c>
      <c r="AZ1345" s="16">
        <f t="shared" si="9"/>
        <v>0.01369865835</v>
      </c>
      <c r="BD1345" s="89">
        <v>44228.0</v>
      </c>
      <c r="BE1345" s="57">
        <v>2.646129</v>
      </c>
      <c r="BF1345" s="16">
        <f t="shared" si="10"/>
        <v>0.0111109795</v>
      </c>
    </row>
    <row r="1346" ht="15.75" customHeight="1">
      <c r="B1346" s="89">
        <v>44229.0</v>
      </c>
      <c r="C1346" s="57">
        <v>10.10918</v>
      </c>
      <c r="D1346" s="16">
        <f t="shared" si="1"/>
        <v>0.01158726614</v>
      </c>
      <c r="H1346" s="89">
        <v>44229.0</v>
      </c>
      <c r="I1346" s="57">
        <v>13.62042</v>
      </c>
      <c r="J1346" s="16">
        <f t="shared" si="2"/>
        <v>0.01431238518</v>
      </c>
      <c r="N1346" s="89">
        <v>44229.0</v>
      </c>
      <c r="O1346" s="57">
        <v>74.15699</v>
      </c>
      <c r="P1346" s="16">
        <f t="shared" si="3"/>
        <v>0.02624489832</v>
      </c>
      <c r="T1346" s="89">
        <v>44229.0</v>
      </c>
      <c r="U1346" s="57">
        <v>6.911924</v>
      </c>
      <c r="V1346" s="16">
        <f t="shared" si="4"/>
        <v>0.02300423178</v>
      </c>
      <c r="Z1346" s="89">
        <v>44229.0</v>
      </c>
      <c r="AA1346" s="57">
        <v>8.852664</v>
      </c>
      <c r="AB1346" s="16">
        <f t="shared" si="5"/>
        <v>0</v>
      </c>
      <c r="AF1346" s="89">
        <v>44229.0</v>
      </c>
      <c r="AG1346" s="57">
        <v>30.90012</v>
      </c>
      <c r="AH1346" s="16">
        <f t="shared" si="6"/>
        <v>0.04550889694</v>
      </c>
      <c r="AL1346" s="89">
        <v>44229.0</v>
      </c>
      <c r="AM1346" s="57">
        <v>73.64092</v>
      </c>
      <c r="AN1346" s="16">
        <f t="shared" si="7"/>
        <v>-0.02290635025</v>
      </c>
      <c r="AR1346" s="89">
        <v>44229.0</v>
      </c>
      <c r="AS1346" s="57">
        <v>12.3868</v>
      </c>
      <c r="AT1346" s="16">
        <f t="shared" si="8"/>
        <v>0.000750554837</v>
      </c>
      <c r="AX1346" s="89">
        <v>44229.0</v>
      </c>
      <c r="AY1346" s="57">
        <v>0.989002</v>
      </c>
      <c r="AZ1346" s="16">
        <f t="shared" si="9"/>
        <v>0.004730044111</v>
      </c>
      <c r="BD1346" s="89">
        <v>44229.0</v>
      </c>
      <c r="BE1346" s="57">
        <v>2.743057</v>
      </c>
      <c r="BF1346" s="16">
        <f t="shared" si="10"/>
        <v>0.03663011138</v>
      </c>
    </row>
    <row r="1347" ht="15.75" customHeight="1">
      <c r="B1347" s="89">
        <v>44230.0</v>
      </c>
      <c r="C1347" s="57">
        <v>10.1998</v>
      </c>
      <c r="D1347" s="16">
        <f t="shared" si="1"/>
        <v>0.008964129633</v>
      </c>
      <c r="H1347" s="89">
        <v>44230.0</v>
      </c>
      <c r="I1347" s="57">
        <v>13.85439</v>
      </c>
      <c r="J1347" s="16">
        <f t="shared" si="2"/>
        <v>0.01717788438</v>
      </c>
      <c r="N1347" s="89">
        <v>44230.0</v>
      </c>
      <c r="O1347" s="57">
        <v>73.33033</v>
      </c>
      <c r="P1347" s="16">
        <f t="shared" si="3"/>
        <v>-0.01114743195</v>
      </c>
      <c r="T1347" s="89">
        <v>44230.0</v>
      </c>
      <c r="U1347" s="57">
        <v>6.948494</v>
      </c>
      <c r="V1347" s="16">
        <f t="shared" si="4"/>
        <v>0.005290856786</v>
      </c>
      <c r="Z1347" s="89">
        <v>44230.0</v>
      </c>
      <c r="AA1347" s="57">
        <v>8.881738</v>
      </c>
      <c r="AB1347" s="16">
        <f t="shared" si="5"/>
        <v>0.003284209137</v>
      </c>
      <c r="AF1347" s="89">
        <v>44230.0</v>
      </c>
      <c r="AG1347" s="57">
        <v>30.35149</v>
      </c>
      <c r="AH1347" s="16">
        <f t="shared" si="6"/>
        <v>-0.01775494723</v>
      </c>
      <c r="AL1347" s="89">
        <v>44230.0</v>
      </c>
      <c r="AM1347" s="57">
        <v>73.73083</v>
      </c>
      <c r="AN1347" s="16">
        <f t="shared" si="7"/>
        <v>0.001220924453</v>
      </c>
      <c r="AR1347" s="89">
        <v>44230.0</v>
      </c>
      <c r="AS1347" s="57">
        <v>13.00939</v>
      </c>
      <c r="AT1347" s="16">
        <f t="shared" si="8"/>
        <v>0.05026237608</v>
      </c>
      <c r="AX1347" s="89">
        <v>44230.0</v>
      </c>
      <c r="AY1347" s="57">
        <v>0.988337</v>
      </c>
      <c r="AZ1347" s="16">
        <f t="shared" si="9"/>
        <v>-0.0006723950002</v>
      </c>
      <c r="BD1347" s="89">
        <v>44230.0</v>
      </c>
      <c r="BE1347" s="57">
        <v>2.752749</v>
      </c>
      <c r="BF1347" s="16">
        <f t="shared" si="10"/>
        <v>0.003533284215</v>
      </c>
    </row>
    <row r="1348" ht="15.75" customHeight="1">
      <c r="B1348" s="89">
        <v>44231.0</v>
      </c>
      <c r="C1348" s="57">
        <v>10.1998</v>
      </c>
      <c r="D1348" s="16">
        <f t="shared" si="1"/>
        <v>0</v>
      </c>
      <c r="H1348" s="89">
        <v>44231.0</v>
      </c>
      <c r="I1348" s="57">
        <v>13.97973</v>
      </c>
      <c r="J1348" s="16">
        <f t="shared" si="2"/>
        <v>0.009046951905</v>
      </c>
      <c r="N1348" s="89">
        <v>44231.0</v>
      </c>
      <c r="O1348" s="57">
        <v>74.15699</v>
      </c>
      <c r="P1348" s="16">
        <f t="shared" si="3"/>
        <v>0.01127309805</v>
      </c>
      <c r="T1348" s="89">
        <v>44231.0</v>
      </c>
      <c r="U1348" s="57">
        <v>7.049065</v>
      </c>
      <c r="V1348" s="16">
        <f t="shared" si="4"/>
        <v>0.01447378382</v>
      </c>
      <c r="Z1348" s="89">
        <v>44231.0</v>
      </c>
      <c r="AA1348" s="57">
        <v>8.845397</v>
      </c>
      <c r="AB1348" s="16">
        <f t="shared" si="5"/>
        <v>-0.004091654133</v>
      </c>
      <c r="AF1348" s="89">
        <v>44231.0</v>
      </c>
      <c r="AG1348" s="57">
        <v>30.28071</v>
      </c>
      <c r="AH1348" s="16">
        <f t="shared" si="6"/>
        <v>-0.002332010718</v>
      </c>
      <c r="AL1348" s="89">
        <v>44231.0</v>
      </c>
      <c r="AM1348" s="57">
        <v>74.05453</v>
      </c>
      <c r="AN1348" s="16">
        <f t="shared" si="7"/>
        <v>0.004390293721</v>
      </c>
      <c r="AR1348" s="89">
        <v>44231.0</v>
      </c>
      <c r="AS1348" s="57">
        <v>12.61911</v>
      </c>
      <c r="AT1348" s="16">
        <f t="shared" si="8"/>
        <v>-0.02999986933</v>
      </c>
      <c r="AX1348" s="89">
        <v>44231.0</v>
      </c>
      <c r="AY1348" s="57">
        <v>0.990997</v>
      </c>
      <c r="AZ1348" s="16">
        <f t="shared" si="9"/>
        <v>0.002691389678</v>
      </c>
      <c r="BD1348" s="89">
        <v>44231.0</v>
      </c>
      <c r="BE1348" s="57">
        <v>2.743057</v>
      </c>
      <c r="BF1348" s="16">
        <f t="shared" si="10"/>
        <v>-0.003520844073</v>
      </c>
    </row>
    <row r="1349" ht="15.75" customHeight="1">
      <c r="B1349" s="89">
        <v>44232.0</v>
      </c>
      <c r="C1349" s="57">
        <v>10.13938</v>
      </c>
      <c r="D1349" s="16">
        <f t="shared" si="1"/>
        <v>-0.005923645562</v>
      </c>
      <c r="H1349" s="89">
        <v>44232.0</v>
      </c>
      <c r="I1349" s="57">
        <v>13.97137</v>
      </c>
      <c r="J1349" s="16">
        <f t="shared" si="2"/>
        <v>-0.0005980086883</v>
      </c>
      <c r="N1349" s="89">
        <v>44232.0</v>
      </c>
      <c r="O1349" s="57">
        <v>73.23308</v>
      </c>
      <c r="P1349" s="16">
        <f t="shared" si="3"/>
        <v>-0.01245883901</v>
      </c>
      <c r="T1349" s="89">
        <v>44232.0</v>
      </c>
      <c r="U1349" s="57">
        <v>6.994208</v>
      </c>
      <c r="V1349" s="16">
        <f t="shared" si="4"/>
        <v>-0.007782166855</v>
      </c>
      <c r="Z1349" s="89">
        <v>44232.0</v>
      </c>
      <c r="AA1349" s="57">
        <v>8.7073</v>
      </c>
      <c r="AB1349" s="16">
        <f t="shared" si="5"/>
        <v>-0.01561230095</v>
      </c>
      <c r="AF1349" s="89">
        <v>44232.0</v>
      </c>
      <c r="AG1349" s="57">
        <v>30.01524</v>
      </c>
      <c r="AH1349" s="16">
        <f t="shared" si="6"/>
        <v>-0.008766967485</v>
      </c>
      <c r="AL1349" s="89">
        <v>44232.0</v>
      </c>
      <c r="AM1349" s="57">
        <v>72.25623</v>
      </c>
      <c r="AN1349" s="16">
        <f t="shared" si="7"/>
        <v>-0.02428345707</v>
      </c>
      <c r="AR1349" s="89">
        <v>44232.0</v>
      </c>
      <c r="AS1349" s="57">
        <v>12.67487</v>
      </c>
      <c r="AT1349" s="16">
        <f t="shared" si="8"/>
        <v>0.004418695138</v>
      </c>
      <c r="AX1349" s="89">
        <v>44232.0</v>
      </c>
      <c r="AY1349" s="57">
        <v>0.996983</v>
      </c>
      <c r="AZ1349" s="16">
        <f t="shared" si="9"/>
        <v>0.006040381555</v>
      </c>
      <c r="BD1349" s="89">
        <v>44232.0</v>
      </c>
      <c r="BE1349" s="57">
        <v>2.743057</v>
      </c>
      <c r="BF1349" s="16">
        <f t="shared" si="10"/>
        <v>0</v>
      </c>
    </row>
    <row r="1350" ht="15.75" customHeight="1">
      <c r="B1350" s="89">
        <v>44235.0</v>
      </c>
      <c r="C1350" s="57">
        <v>10.14945</v>
      </c>
      <c r="D1350" s="16">
        <f t="shared" si="1"/>
        <v>0.0009931573725</v>
      </c>
      <c r="H1350" s="89">
        <v>44235.0</v>
      </c>
      <c r="I1350" s="57">
        <v>13.80425</v>
      </c>
      <c r="J1350" s="16">
        <f t="shared" si="2"/>
        <v>-0.01196160434</v>
      </c>
      <c r="N1350" s="89">
        <v>44235.0</v>
      </c>
      <c r="O1350" s="57">
        <v>72.21188</v>
      </c>
      <c r="P1350" s="16">
        <f t="shared" si="3"/>
        <v>-0.01394451797</v>
      </c>
      <c r="T1350" s="89">
        <v>44235.0</v>
      </c>
      <c r="U1350" s="57">
        <v>6.966779</v>
      </c>
      <c r="V1350" s="16">
        <f t="shared" si="4"/>
        <v>-0.003921673476</v>
      </c>
      <c r="Z1350" s="89">
        <v>44235.0</v>
      </c>
      <c r="AA1350" s="57">
        <v>8.649155</v>
      </c>
      <c r="AB1350" s="16">
        <f t="shared" si="5"/>
        <v>-0.00667773018</v>
      </c>
      <c r="AF1350" s="89">
        <v>44235.0</v>
      </c>
      <c r="AG1350" s="57">
        <v>30.61696</v>
      </c>
      <c r="AH1350" s="16">
        <f t="shared" si="6"/>
        <v>0.02004714938</v>
      </c>
      <c r="AL1350" s="89">
        <v>44235.0</v>
      </c>
      <c r="AM1350" s="57">
        <v>73.08344</v>
      </c>
      <c r="AN1350" s="16">
        <f t="shared" si="7"/>
        <v>0.01144828619</v>
      </c>
      <c r="AR1350" s="89">
        <v>44235.0</v>
      </c>
      <c r="AS1350" s="57">
        <v>12.37751</v>
      </c>
      <c r="AT1350" s="16">
        <f t="shared" si="8"/>
        <v>-0.02346059565</v>
      </c>
      <c r="AX1350" s="89">
        <v>44235.0</v>
      </c>
      <c r="AY1350" s="57">
        <v>0.990997</v>
      </c>
      <c r="AZ1350" s="16">
        <f t="shared" si="9"/>
        <v>-0.006004114413</v>
      </c>
      <c r="BD1350" s="89">
        <v>44235.0</v>
      </c>
      <c r="BE1350" s="57">
        <v>2.762442</v>
      </c>
      <c r="BF1350" s="16">
        <f t="shared" si="10"/>
        <v>0.007066932988</v>
      </c>
    </row>
    <row r="1351" ht="15.75" customHeight="1">
      <c r="B1351" s="89">
        <v>44236.0</v>
      </c>
      <c r="C1351" s="57">
        <v>10.47166</v>
      </c>
      <c r="D1351" s="16">
        <f t="shared" si="1"/>
        <v>0.03174654784</v>
      </c>
      <c r="H1351" s="89">
        <v>44236.0</v>
      </c>
      <c r="I1351" s="57">
        <v>14.05493</v>
      </c>
      <c r="J1351" s="16">
        <f t="shared" si="2"/>
        <v>0.01815962475</v>
      </c>
      <c r="N1351" s="89">
        <v>44236.0</v>
      </c>
      <c r="O1351" s="57">
        <v>71.87151</v>
      </c>
      <c r="P1351" s="16">
        <f t="shared" si="3"/>
        <v>-0.004713490356</v>
      </c>
      <c r="T1351" s="89">
        <v>44236.0</v>
      </c>
      <c r="U1351" s="57">
        <v>7.094778</v>
      </c>
      <c r="V1351" s="16">
        <f t="shared" si="4"/>
        <v>0.01837276595</v>
      </c>
      <c r="Z1351" s="89">
        <v>44236.0</v>
      </c>
      <c r="AA1351" s="57">
        <v>8.721838</v>
      </c>
      <c r="AB1351" s="16">
        <f t="shared" si="5"/>
        <v>0.008403479878</v>
      </c>
      <c r="AF1351" s="89">
        <v>44236.0</v>
      </c>
      <c r="AG1351" s="57">
        <v>30.20991</v>
      </c>
      <c r="AH1351" s="16">
        <f t="shared" si="6"/>
        <v>-0.01329491889</v>
      </c>
      <c r="AL1351" s="89">
        <v>44236.0</v>
      </c>
      <c r="AM1351" s="57">
        <v>71.93253</v>
      </c>
      <c r="AN1351" s="16">
        <f t="shared" si="7"/>
        <v>-0.01574789036</v>
      </c>
      <c r="AR1351" s="89">
        <v>44236.0</v>
      </c>
      <c r="AS1351" s="57">
        <v>12.31246</v>
      </c>
      <c r="AT1351" s="16">
        <f t="shared" si="8"/>
        <v>-0.005255499693</v>
      </c>
      <c r="AX1351" s="89">
        <v>44236.0</v>
      </c>
      <c r="AY1351" s="57">
        <v>0.996318</v>
      </c>
      <c r="AZ1351" s="16">
        <f t="shared" si="9"/>
        <v>0.00536934017</v>
      </c>
      <c r="BD1351" s="89">
        <v>44236.0</v>
      </c>
      <c r="BE1351" s="57">
        <v>2.694593</v>
      </c>
      <c r="BF1351" s="16">
        <f t="shared" si="10"/>
        <v>-0.02456123966</v>
      </c>
    </row>
    <row r="1352" ht="15.75" customHeight="1">
      <c r="B1352" s="89">
        <v>44237.0</v>
      </c>
      <c r="C1352" s="57">
        <v>10.48173</v>
      </c>
      <c r="D1352" s="16">
        <f t="shared" si="1"/>
        <v>0.0009616431397</v>
      </c>
      <c r="H1352" s="89">
        <v>44237.0</v>
      </c>
      <c r="I1352" s="57">
        <v>13.97973</v>
      </c>
      <c r="J1352" s="16">
        <f t="shared" si="2"/>
        <v>-0.005350435755</v>
      </c>
      <c r="N1352" s="89">
        <v>44237.0</v>
      </c>
      <c r="O1352" s="57">
        <v>74.15699</v>
      </c>
      <c r="P1352" s="16">
        <f t="shared" si="3"/>
        <v>0.03179952668</v>
      </c>
      <c r="T1352" s="89">
        <v>44237.0</v>
      </c>
      <c r="U1352" s="57">
        <v>7.039922</v>
      </c>
      <c r="V1352" s="16">
        <f t="shared" si="4"/>
        <v>-0.007731883929</v>
      </c>
      <c r="Z1352" s="89">
        <v>44237.0</v>
      </c>
      <c r="AA1352" s="57">
        <v>8.59101</v>
      </c>
      <c r="AB1352" s="16">
        <f t="shared" si="5"/>
        <v>-0.0150000493</v>
      </c>
      <c r="AF1352" s="89">
        <v>44237.0</v>
      </c>
      <c r="AG1352" s="57">
        <v>30.28071</v>
      </c>
      <c r="AH1352" s="16">
        <f t="shared" si="6"/>
        <v>0.002343601818</v>
      </c>
      <c r="AL1352" s="89">
        <v>44237.0</v>
      </c>
      <c r="AM1352" s="57">
        <v>70.97942</v>
      </c>
      <c r="AN1352" s="16">
        <f t="shared" si="7"/>
        <v>-0.01325005529</v>
      </c>
      <c r="AR1352" s="89">
        <v>44237.0</v>
      </c>
      <c r="AS1352" s="57">
        <v>12.34963</v>
      </c>
      <c r="AT1352" s="16">
        <f t="shared" si="8"/>
        <v>0.003018893056</v>
      </c>
      <c r="AX1352" s="89">
        <v>44237.0</v>
      </c>
      <c r="AY1352" s="57">
        <v>1.015606</v>
      </c>
      <c r="AZ1352" s="16">
        <f t="shared" si="9"/>
        <v>0.01935928087</v>
      </c>
      <c r="BD1352" s="89">
        <v>44237.0</v>
      </c>
      <c r="BE1352" s="57">
        <v>2.655822</v>
      </c>
      <c r="BF1352" s="16">
        <f t="shared" si="10"/>
        <v>-0.01438844382</v>
      </c>
    </row>
    <row r="1353" ht="15.75" customHeight="1">
      <c r="B1353" s="89">
        <v>44238.0</v>
      </c>
      <c r="C1353" s="57">
        <v>10.6529</v>
      </c>
      <c r="D1353" s="16">
        <f t="shared" si="1"/>
        <v>0.01633031952</v>
      </c>
      <c r="H1353" s="89">
        <v>44238.0</v>
      </c>
      <c r="I1353" s="57">
        <v>13.82932</v>
      </c>
      <c r="J1353" s="16">
        <f t="shared" si="2"/>
        <v>-0.01075914914</v>
      </c>
      <c r="N1353" s="89">
        <v>44238.0</v>
      </c>
      <c r="O1353" s="57">
        <v>73.62209</v>
      </c>
      <c r="P1353" s="16">
        <f t="shared" si="3"/>
        <v>-0.007213075935</v>
      </c>
      <c r="T1353" s="89">
        <v>44238.0</v>
      </c>
      <c r="U1353" s="57">
        <v>7.094778</v>
      </c>
      <c r="V1353" s="16">
        <f t="shared" si="4"/>
        <v>0.007792131788</v>
      </c>
      <c r="Z1353" s="89">
        <v>44238.0</v>
      </c>
      <c r="AA1353" s="57">
        <v>8.663692</v>
      </c>
      <c r="AB1353" s="16">
        <f t="shared" si="5"/>
        <v>0.00846023925</v>
      </c>
      <c r="AF1353" s="89">
        <v>44238.0</v>
      </c>
      <c r="AG1353" s="57">
        <v>30.12143</v>
      </c>
      <c r="AH1353" s="16">
        <f t="shared" si="6"/>
        <v>-0.005260114442</v>
      </c>
      <c r="AL1353" s="89">
        <v>44238.0</v>
      </c>
      <c r="AM1353" s="57">
        <v>71.15926</v>
      </c>
      <c r="AN1353" s="16">
        <f t="shared" si="7"/>
        <v>0.00253369216</v>
      </c>
      <c r="AR1353" s="89">
        <v>44238.0</v>
      </c>
      <c r="AS1353" s="57">
        <v>12.13591</v>
      </c>
      <c r="AT1353" s="16">
        <f t="shared" si="8"/>
        <v>-0.01730578163</v>
      </c>
      <c r="AX1353" s="89">
        <v>44238.0</v>
      </c>
      <c r="AY1353" s="57">
        <v>1.059503</v>
      </c>
      <c r="AZ1353" s="16">
        <f t="shared" si="9"/>
        <v>0.04322247013</v>
      </c>
      <c r="BD1353" s="89">
        <v>44238.0</v>
      </c>
      <c r="BE1353" s="57">
        <v>2.607358</v>
      </c>
      <c r="BF1353" s="16">
        <f t="shared" si="10"/>
        <v>-0.01824821091</v>
      </c>
    </row>
    <row r="1354" ht="15.75" customHeight="1">
      <c r="B1354" s="89">
        <v>44239.0</v>
      </c>
      <c r="C1354" s="57">
        <v>10.33069</v>
      </c>
      <c r="D1354" s="16">
        <f t="shared" si="1"/>
        <v>-0.03024622403</v>
      </c>
      <c r="H1354" s="89">
        <v>44239.0</v>
      </c>
      <c r="I1354" s="57">
        <v>13.92959</v>
      </c>
      <c r="J1354" s="16">
        <f t="shared" si="2"/>
        <v>0.007250537264</v>
      </c>
      <c r="N1354" s="89">
        <v>44239.0</v>
      </c>
      <c r="O1354" s="57">
        <v>77.41504</v>
      </c>
      <c r="P1354" s="16">
        <f t="shared" si="3"/>
        <v>0.05151918398</v>
      </c>
      <c r="T1354" s="89">
        <v>44239.0</v>
      </c>
      <c r="U1354" s="57">
        <v>7.030779</v>
      </c>
      <c r="V1354" s="16">
        <f t="shared" si="4"/>
        <v>-0.009020578234</v>
      </c>
      <c r="Z1354" s="89">
        <v>44239.0</v>
      </c>
      <c r="AA1354" s="57">
        <v>8.8672</v>
      </c>
      <c r="AB1354" s="16">
        <f t="shared" si="5"/>
        <v>0.02348975471</v>
      </c>
      <c r="AF1354" s="89">
        <v>44239.0</v>
      </c>
      <c r="AG1354" s="57">
        <v>29.82057</v>
      </c>
      <c r="AH1354" s="16">
        <f t="shared" si="6"/>
        <v>-0.00998823761</v>
      </c>
      <c r="AL1354" s="89">
        <v>44239.0</v>
      </c>
      <c r="AM1354" s="57">
        <v>70.58379</v>
      </c>
      <c r="AN1354" s="16">
        <f t="shared" si="7"/>
        <v>-0.00808707117</v>
      </c>
      <c r="AR1354" s="89">
        <v>44239.0</v>
      </c>
      <c r="AS1354" s="57">
        <v>11.98723</v>
      </c>
      <c r="AT1354" s="16">
        <f t="shared" si="8"/>
        <v>-0.01225124445</v>
      </c>
      <c r="AX1354" s="89">
        <v>44239.0</v>
      </c>
      <c r="AY1354" s="57">
        <v>1.062828</v>
      </c>
      <c r="AZ1354" s="16">
        <f t="shared" si="9"/>
        <v>0.003138263884</v>
      </c>
      <c r="BD1354" s="89">
        <v>44239.0</v>
      </c>
      <c r="BE1354" s="57">
        <v>2.665515</v>
      </c>
      <c r="BF1354" s="16">
        <f t="shared" si="10"/>
        <v>0.0223049539</v>
      </c>
    </row>
    <row r="1355" ht="15.75" customHeight="1">
      <c r="B1355" s="89">
        <v>44242.0</v>
      </c>
      <c r="C1355" s="57">
        <v>10.59248</v>
      </c>
      <c r="D1355" s="16">
        <f t="shared" si="1"/>
        <v>0.02534099852</v>
      </c>
      <c r="H1355" s="89">
        <v>44242.0</v>
      </c>
      <c r="I1355" s="57">
        <v>14.31397</v>
      </c>
      <c r="J1355" s="16">
        <f t="shared" si="2"/>
        <v>0.02759449488</v>
      </c>
      <c r="N1355" s="89">
        <v>44242.0</v>
      </c>
      <c r="O1355" s="57">
        <v>77.22053</v>
      </c>
      <c r="P1355" s="16">
        <f t="shared" si="3"/>
        <v>-0.002512560867</v>
      </c>
      <c r="T1355" s="89">
        <v>44242.0</v>
      </c>
      <c r="U1355" s="57">
        <v>7.049065</v>
      </c>
      <c r="V1355" s="16">
        <f t="shared" si="4"/>
        <v>0.002600849778</v>
      </c>
      <c r="Z1355" s="89">
        <v>44242.0</v>
      </c>
      <c r="AA1355" s="57">
        <v>9.077978</v>
      </c>
      <c r="AB1355" s="16">
        <f t="shared" si="5"/>
        <v>0.02377052508</v>
      </c>
      <c r="AF1355" s="89">
        <v>44242.0</v>
      </c>
      <c r="AG1355" s="57">
        <v>30.12143</v>
      </c>
      <c r="AH1355" s="16">
        <f t="shared" si="6"/>
        <v>0.01008900903</v>
      </c>
      <c r="AL1355" s="89">
        <v>44242.0</v>
      </c>
      <c r="AM1355" s="57">
        <v>69.77454</v>
      </c>
      <c r="AN1355" s="16">
        <f t="shared" si="7"/>
        <v>-0.01146509701</v>
      </c>
      <c r="AR1355" s="89">
        <v>44242.0</v>
      </c>
      <c r="AS1355" s="57">
        <v>11.94076</v>
      </c>
      <c r="AT1355" s="16">
        <f t="shared" si="8"/>
        <v>-0.003876625376</v>
      </c>
      <c r="AX1355" s="89">
        <v>44242.0</v>
      </c>
      <c r="AY1355" s="57">
        <v>1.131334</v>
      </c>
      <c r="AZ1355" s="16">
        <f t="shared" si="9"/>
        <v>0.06445633724</v>
      </c>
      <c r="BD1355" s="89">
        <v>44242.0</v>
      </c>
      <c r="BE1355" s="57">
        <v>2.665515</v>
      </c>
      <c r="BF1355" s="16">
        <f t="shared" si="10"/>
        <v>0</v>
      </c>
    </row>
    <row r="1356" ht="15.75" customHeight="1">
      <c r="B1356" s="89">
        <v>44243.0</v>
      </c>
      <c r="C1356" s="57">
        <v>10.44145</v>
      </c>
      <c r="D1356" s="16">
        <f t="shared" si="1"/>
        <v>-0.01425822848</v>
      </c>
      <c r="H1356" s="89">
        <v>44243.0</v>
      </c>
      <c r="I1356" s="57">
        <v>14.08836</v>
      </c>
      <c r="J1356" s="16">
        <f t="shared" si="2"/>
        <v>-0.01576152528</v>
      </c>
      <c r="N1356" s="89">
        <v>44243.0</v>
      </c>
      <c r="O1356" s="57">
        <v>79.06837</v>
      </c>
      <c r="P1356" s="16">
        <f t="shared" si="3"/>
        <v>0.02392938769</v>
      </c>
      <c r="T1356" s="89">
        <v>44243.0</v>
      </c>
      <c r="U1356" s="57">
        <v>6.939352</v>
      </c>
      <c r="V1356" s="16">
        <f t="shared" si="4"/>
        <v>-0.01556419185</v>
      </c>
      <c r="Z1356" s="89">
        <v>44243.0</v>
      </c>
      <c r="AA1356" s="57">
        <v>8.903542</v>
      </c>
      <c r="AB1356" s="16">
        <f t="shared" si="5"/>
        <v>-0.01921529222</v>
      </c>
      <c r="AF1356" s="89">
        <v>44243.0</v>
      </c>
      <c r="AG1356" s="57">
        <v>29.44891</v>
      </c>
      <c r="AH1356" s="16">
        <f t="shared" si="6"/>
        <v>-0.02232696124</v>
      </c>
      <c r="AL1356" s="89">
        <v>44243.0</v>
      </c>
      <c r="AM1356" s="57">
        <v>68.15607</v>
      </c>
      <c r="AN1356" s="16">
        <f t="shared" si="7"/>
        <v>-0.02319571007</v>
      </c>
      <c r="AR1356" s="89">
        <v>44243.0</v>
      </c>
      <c r="AS1356" s="57">
        <v>11.81996</v>
      </c>
      <c r="AT1356" s="16">
        <f t="shared" si="8"/>
        <v>-0.01011660899</v>
      </c>
      <c r="AX1356" s="89">
        <v>44243.0</v>
      </c>
      <c r="AY1356" s="57">
        <v>1.13732</v>
      </c>
      <c r="AZ1356" s="16">
        <f t="shared" si="9"/>
        <v>0.005291098827</v>
      </c>
      <c r="BD1356" s="89">
        <v>44243.0</v>
      </c>
      <c r="BE1356" s="57">
        <v>2.597665</v>
      </c>
      <c r="BF1356" s="16">
        <f t="shared" si="10"/>
        <v>-0.02545474327</v>
      </c>
    </row>
    <row r="1357" ht="15.75" customHeight="1">
      <c r="B1357" s="89">
        <v>44244.0</v>
      </c>
      <c r="C1357" s="57">
        <v>10.28035</v>
      </c>
      <c r="D1357" s="16">
        <f t="shared" si="1"/>
        <v>-0.01542889158</v>
      </c>
      <c r="H1357" s="89">
        <v>44244.0</v>
      </c>
      <c r="I1357" s="57">
        <v>13.90452</v>
      </c>
      <c r="J1357" s="16">
        <f t="shared" si="2"/>
        <v>-0.0130490703</v>
      </c>
      <c r="N1357" s="89">
        <v>44244.0</v>
      </c>
      <c r="O1357" s="57">
        <v>77.5123</v>
      </c>
      <c r="P1357" s="16">
        <f t="shared" si="3"/>
        <v>-0.01968005664</v>
      </c>
      <c r="T1357" s="89">
        <v>44244.0</v>
      </c>
      <c r="U1357" s="57">
        <v>6.857067</v>
      </c>
      <c r="V1357" s="16">
        <f t="shared" si="4"/>
        <v>-0.01185773542</v>
      </c>
      <c r="Z1357" s="89">
        <v>44244.0</v>
      </c>
      <c r="AA1357" s="57">
        <v>8.823592</v>
      </c>
      <c r="AB1357" s="16">
        <f t="shared" si="5"/>
        <v>-0.008979572399</v>
      </c>
      <c r="AF1357" s="89">
        <v>44244.0</v>
      </c>
      <c r="AG1357" s="57">
        <v>29.64359</v>
      </c>
      <c r="AH1357" s="16">
        <f t="shared" si="6"/>
        <v>0.006610770993</v>
      </c>
      <c r="AL1357" s="89">
        <v>44244.0</v>
      </c>
      <c r="AM1357" s="57">
        <v>68.87539</v>
      </c>
      <c r="AN1357" s="16">
        <f t="shared" si="7"/>
        <v>0.01055401228</v>
      </c>
      <c r="AR1357" s="89">
        <v>44244.0</v>
      </c>
      <c r="AS1357" s="57">
        <v>11.66199</v>
      </c>
      <c r="AT1357" s="16">
        <f t="shared" si="8"/>
        <v>-0.01336468144</v>
      </c>
      <c r="AX1357" s="89">
        <v>44244.0</v>
      </c>
      <c r="AY1357" s="57">
        <v>1.100739</v>
      </c>
      <c r="AZ1357" s="16">
        <f t="shared" si="9"/>
        <v>-0.0321642106</v>
      </c>
      <c r="BD1357" s="89">
        <v>44244.0</v>
      </c>
      <c r="BE1357" s="57">
        <v>2.549201</v>
      </c>
      <c r="BF1357" s="16">
        <f t="shared" si="10"/>
        <v>-0.0186567552</v>
      </c>
    </row>
    <row r="1358" ht="15.75" customHeight="1">
      <c r="B1358" s="89">
        <v>44245.0</v>
      </c>
      <c r="C1358" s="57">
        <v>10.23</v>
      </c>
      <c r="D1358" s="16">
        <f t="shared" si="1"/>
        <v>-0.004897693172</v>
      </c>
      <c r="H1358" s="89">
        <v>44245.0</v>
      </c>
      <c r="I1358" s="57">
        <v>13.84603</v>
      </c>
      <c r="J1358" s="16">
        <f t="shared" si="2"/>
        <v>-0.004206545785</v>
      </c>
      <c r="N1358" s="89">
        <v>44245.0</v>
      </c>
      <c r="O1358" s="57">
        <v>75.15206</v>
      </c>
      <c r="P1358" s="16">
        <f t="shared" si="3"/>
        <v>-0.03044987699</v>
      </c>
      <c r="T1358" s="89">
        <v>44245.0</v>
      </c>
      <c r="U1358" s="57">
        <v>6.80221</v>
      </c>
      <c r="V1358" s="16">
        <f t="shared" si="4"/>
        <v>-0.008000067667</v>
      </c>
      <c r="Z1358" s="89">
        <v>44245.0</v>
      </c>
      <c r="AA1358" s="57">
        <v>9.012565</v>
      </c>
      <c r="AB1358" s="16">
        <f t="shared" si="5"/>
        <v>0.02141678808</v>
      </c>
      <c r="AF1358" s="89">
        <v>44245.0</v>
      </c>
      <c r="AG1358" s="57">
        <v>29.92675</v>
      </c>
      <c r="AH1358" s="16">
        <f t="shared" si="6"/>
        <v>0.009552149385</v>
      </c>
      <c r="AL1358" s="89">
        <v>44245.0</v>
      </c>
      <c r="AM1358" s="57">
        <v>69.01926</v>
      </c>
      <c r="AN1358" s="16">
        <f t="shared" si="7"/>
        <v>0.002088844796</v>
      </c>
      <c r="AR1358" s="89">
        <v>44245.0</v>
      </c>
      <c r="AS1358" s="57">
        <v>11.59695</v>
      </c>
      <c r="AT1358" s="16">
        <f t="shared" si="8"/>
        <v>-0.00557709276</v>
      </c>
      <c r="AX1358" s="89">
        <v>44245.0</v>
      </c>
      <c r="AY1358" s="57">
        <v>1.068814</v>
      </c>
      <c r="AZ1358" s="16">
        <f t="shared" si="9"/>
        <v>-0.02900324237</v>
      </c>
      <c r="BD1358" s="89">
        <v>44245.0</v>
      </c>
      <c r="BE1358" s="57">
        <v>2.626744</v>
      </c>
      <c r="BF1358" s="16">
        <f t="shared" si="10"/>
        <v>0.03041855075</v>
      </c>
    </row>
    <row r="1359" ht="15.75" customHeight="1">
      <c r="B1359" s="89">
        <v>44246.0</v>
      </c>
      <c r="C1359" s="57">
        <v>10.3609</v>
      </c>
      <c r="D1359" s="16">
        <f t="shared" si="1"/>
        <v>0.01279569892</v>
      </c>
      <c r="H1359" s="89">
        <v>44246.0</v>
      </c>
      <c r="I1359" s="57">
        <v>14.27219</v>
      </c>
      <c r="J1359" s="16">
        <f t="shared" si="2"/>
        <v>0.03077849752</v>
      </c>
      <c r="N1359" s="89">
        <v>44246.0</v>
      </c>
      <c r="O1359" s="57">
        <v>73.49717</v>
      </c>
      <c r="P1359" s="16">
        <f t="shared" si="3"/>
        <v>-0.02202055406</v>
      </c>
      <c r="T1359" s="89">
        <v>44246.0</v>
      </c>
      <c r="U1359" s="57">
        <v>6.80221</v>
      </c>
      <c r="V1359" s="16">
        <f t="shared" si="4"/>
        <v>0</v>
      </c>
      <c r="Z1359" s="89">
        <v>44246.0</v>
      </c>
      <c r="AA1359" s="57">
        <v>9.528606</v>
      </c>
      <c r="AB1359" s="16">
        <f t="shared" si="5"/>
        <v>0.05725795043</v>
      </c>
      <c r="AF1359" s="89">
        <v>44246.0</v>
      </c>
      <c r="AG1359" s="57">
        <v>30.86473</v>
      </c>
      <c r="AH1359" s="16">
        <f t="shared" si="6"/>
        <v>0.03134252801</v>
      </c>
      <c r="AL1359" s="89">
        <v>44246.0</v>
      </c>
      <c r="AM1359" s="57">
        <v>68.44379</v>
      </c>
      <c r="AN1359" s="16">
        <f t="shared" si="7"/>
        <v>-0.008337817589</v>
      </c>
      <c r="AR1359" s="89">
        <v>44246.0</v>
      </c>
      <c r="AS1359" s="57">
        <v>11.88501</v>
      </c>
      <c r="AT1359" s="16">
        <f t="shared" si="8"/>
        <v>0.02483928964</v>
      </c>
      <c r="AX1359" s="89">
        <v>44246.0</v>
      </c>
      <c r="AY1359" s="57">
        <v>1.17523</v>
      </c>
      <c r="AZ1359" s="16">
        <f t="shared" si="9"/>
        <v>0.09956456409</v>
      </c>
      <c r="BD1359" s="89">
        <v>44246.0</v>
      </c>
      <c r="BE1359" s="57">
        <v>2.597665</v>
      </c>
      <c r="BF1359" s="16">
        <f t="shared" si="10"/>
        <v>-0.01107035935</v>
      </c>
    </row>
    <row r="1360" ht="15.75" customHeight="1">
      <c r="B1360" s="89">
        <v>44249.0</v>
      </c>
      <c r="C1360" s="57">
        <v>10.15952</v>
      </c>
      <c r="D1360" s="16">
        <f t="shared" si="1"/>
        <v>-0.01943653544</v>
      </c>
      <c r="H1360" s="89">
        <v>44249.0</v>
      </c>
      <c r="I1360" s="57">
        <v>13.83767</v>
      </c>
      <c r="J1360" s="16">
        <f t="shared" si="2"/>
        <v>-0.03044522249</v>
      </c>
      <c r="N1360" s="89">
        <v>44249.0</v>
      </c>
      <c r="O1360" s="57">
        <v>73.15646</v>
      </c>
      <c r="P1360" s="16">
        <f t="shared" si="3"/>
        <v>-0.004635688694</v>
      </c>
      <c r="T1360" s="89">
        <v>44249.0</v>
      </c>
      <c r="U1360" s="57">
        <v>6.820495</v>
      </c>
      <c r="V1360" s="16">
        <f t="shared" si="4"/>
        <v>0.002688096957</v>
      </c>
      <c r="Z1360" s="89">
        <v>44249.0</v>
      </c>
      <c r="AA1360" s="57">
        <v>9.615825</v>
      </c>
      <c r="AB1360" s="16">
        <f t="shared" si="5"/>
        <v>0.009153385081</v>
      </c>
      <c r="AF1360" s="89">
        <v>44249.0</v>
      </c>
      <c r="AG1360" s="57">
        <v>31.0594</v>
      </c>
      <c r="AH1360" s="16">
        <f t="shared" si="6"/>
        <v>0.006307199188</v>
      </c>
      <c r="AL1360" s="89">
        <v>44249.0</v>
      </c>
      <c r="AM1360" s="57">
        <v>70.60178</v>
      </c>
      <c r="AN1360" s="16">
        <f t="shared" si="7"/>
        <v>0.03152937615</v>
      </c>
      <c r="AR1360" s="89">
        <v>44249.0</v>
      </c>
      <c r="AS1360" s="57">
        <v>11.68987</v>
      </c>
      <c r="AT1360" s="16">
        <f t="shared" si="8"/>
        <v>-0.01641900175</v>
      </c>
      <c r="AX1360" s="89">
        <v>44249.0</v>
      </c>
      <c r="AY1360" s="57">
        <v>1.118696</v>
      </c>
      <c r="AZ1360" s="16">
        <f t="shared" si="9"/>
        <v>-0.04810462633</v>
      </c>
      <c r="BD1360" s="89">
        <v>44249.0</v>
      </c>
      <c r="BE1360" s="57">
        <v>2.587972</v>
      </c>
      <c r="BF1360" s="16">
        <f t="shared" si="10"/>
        <v>-0.003731428032</v>
      </c>
    </row>
    <row r="1361" ht="15.75" customHeight="1">
      <c r="B1361" s="89">
        <v>44250.0</v>
      </c>
      <c r="C1361" s="57">
        <v>10.25014</v>
      </c>
      <c r="D1361" s="16">
        <f t="shared" si="1"/>
        <v>0.008919712742</v>
      </c>
      <c r="H1361" s="89">
        <v>44250.0</v>
      </c>
      <c r="I1361" s="57">
        <v>13.4533</v>
      </c>
      <c r="J1361" s="16">
        <f t="shared" si="2"/>
        <v>-0.02777707519</v>
      </c>
      <c r="N1361" s="89">
        <v>44250.0</v>
      </c>
      <c r="O1361" s="57">
        <v>71.16082</v>
      </c>
      <c r="P1361" s="16">
        <f t="shared" si="3"/>
        <v>-0.02727906736</v>
      </c>
      <c r="T1361" s="89">
        <v>44250.0</v>
      </c>
      <c r="U1361" s="57">
        <v>6.73821</v>
      </c>
      <c r="V1361" s="16">
        <f t="shared" si="4"/>
        <v>-0.01206437363</v>
      </c>
      <c r="Z1361" s="89">
        <v>44250.0</v>
      </c>
      <c r="AA1361" s="57">
        <v>8.881738</v>
      </c>
      <c r="AB1361" s="16">
        <f t="shared" si="5"/>
        <v>-0.07634155156</v>
      </c>
      <c r="AF1361" s="89">
        <v>44250.0</v>
      </c>
      <c r="AG1361" s="57">
        <v>30.52847</v>
      </c>
      <c r="AH1361" s="16">
        <f t="shared" si="6"/>
        <v>-0.01709401985</v>
      </c>
      <c r="AL1361" s="89">
        <v>44250.0</v>
      </c>
      <c r="AM1361" s="57">
        <v>73.19135</v>
      </c>
      <c r="AN1361" s="16">
        <f t="shared" si="7"/>
        <v>0.036678537</v>
      </c>
      <c r="AR1361" s="89">
        <v>44250.0</v>
      </c>
      <c r="AS1361" s="57">
        <v>11.17879</v>
      </c>
      <c r="AT1361" s="16">
        <f t="shared" si="8"/>
        <v>-0.0437199045</v>
      </c>
      <c r="AX1361" s="89">
        <v>44250.0</v>
      </c>
      <c r="AY1361" s="57">
        <v>1.066154</v>
      </c>
      <c r="AZ1361" s="16">
        <f t="shared" si="9"/>
        <v>-0.04696718322</v>
      </c>
      <c r="BD1361" s="89">
        <v>44250.0</v>
      </c>
      <c r="BE1361" s="57">
        <v>2.500737</v>
      </c>
      <c r="BF1361" s="16">
        <f t="shared" si="10"/>
        <v>-0.03370786083</v>
      </c>
    </row>
    <row r="1362" ht="15.75" customHeight="1">
      <c r="B1362" s="89">
        <v>44251.0</v>
      </c>
      <c r="C1362" s="57">
        <v>10.33069</v>
      </c>
      <c r="D1362" s="16">
        <f t="shared" si="1"/>
        <v>0.007858429251</v>
      </c>
      <c r="H1362" s="89">
        <v>44251.0</v>
      </c>
      <c r="I1362" s="57">
        <v>13.07727</v>
      </c>
      <c r="J1362" s="16">
        <f t="shared" si="2"/>
        <v>-0.02795076301</v>
      </c>
      <c r="N1362" s="89">
        <v>44251.0</v>
      </c>
      <c r="O1362" s="57">
        <v>70.04133</v>
      </c>
      <c r="P1362" s="16">
        <f t="shared" si="3"/>
        <v>-0.01573183108</v>
      </c>
      <c r="T1362" s="89">
        <v>44251.0</v>
      </c>
      <c r="U1362" s="57">
        <v>6.646783</v>
      </c>
      <c r="V1362" s="16">
        <f t="shared" si="4"/>
        <v>-0.01356844028</v>
      </c>
      <c r="Z1362" s="89">
        <v>44251.0</v>
      </c>
      <c r="AA1362" s="57">
        <v>8.27121</v>
      </c>
      <c r="AB1362" s="16">
        <f t="shared" si="5"/>
        <v>-0.06873969937</v>
      </c>
      <c r="AF1362" s="89">
        <v>44251.0</v>
      </c>
      <c r="AG1362" s="57">
        <v>29.30733</v>
      </c>
      <c r="AH1362" s="16">
        <f t="shared" si="6"/>
        <v>-0.04000003931</v>
      </c>
      <c r="AL1362" s="89">
        <v>44251.0</v>
      </c>
      <c r="AM1362" s="57">
        <v>67.43674</v>
      </c>
      <c r="AN1362" s="16">
        <f t="shared" si="7"/>
        <v>-0.07862418168</v>
      </c>
      <c r="AR1362" s="89">
        <v>44251.0</v>
      </c>
      <c r="AS1362" s="57">
        <v>10.49115</v>
      </c>
      <c r="AT1362" s="16">
        <f t="shared" si="8"/>
        <v>-0.06151291866</v>
      </c>
      <c r="AX1362" s="89">
        <v>44251.0</v>
      </c>
      <c r="AY1362" s="57">
        <v>1.028243</v>
      </c>
      <c r="AZ1362" s="16">
        <f t="shared" si="9"/>
        <v>-0.03555865288</v>
      </c>
      <c r="BD1362" s="89">
        <v>44251.0</v>
      </c>
      <c r="BE1362" s="57">
        <v>2.384424</v>
      </c>
      <c r="BF1362" s="16">
        <f t="shared" si="10"/>
        <v>-0.04651148841</v>
      </c>
    </row>
    <row r="1363" ht="15.75" customHeight="1">
      <c r="B1363" s="89">
        <v>44252.0</v>
      </c>
      <c r="C1363" s="57">
        <v>10.3609</v>
      </c>
      <c r="D1363" s="16">
        <f t="shared" si="1"/>
        <v>0.002924296441</v>
      </c>
      <c r="H1363" s="89">
        <v>44252.0</v>
      </c>
      <c r="I1363" s="57">
        <v>13.27782</v>
      </c>
      <c r="J1363" s="16">
        <f t="shared" si="2"/>
        <v>0.01533576962</v>
      </c>
      <c r="N1363" s="89">
        <v>44252.0</v>
      </c>
      <c r="O1363" s="57">
        <v>70.38206</v>
      </c>
      <c r="P1363" s="16">
        <f t="shared" si="3"/>
        <v>0.004864699171</v>
      </c>
      <c r="T1363" s="89">
        <v>44252.0</v>
      </c>
      <c r="U1363" s="57">
        <v>6.619355</v>
      </c>
      <c r="V1363" s="16">
        <f t="shared" si="4"/>
        <v>-0.004126507515</v>
      </c>
      <c r="Z1363" s="89">
        <v>44252.0</v>
      </c>
      <c r="AA1363" s="57">
        <v>8.104039</v>
      </c>
      <c r="AB1363" s="16">
        <f t="shared" si="5"/>
        <v>-0.02021119038</v>
      </c>
      <c r="AF1363" s="89">
        <v>44252.0</v>
      </c>
      <c r="AG1363" s="57">
        <v>29.21884</v>
      </c>
      <c r="AH1363" s="16">
        <f t="shared" si="6"/>
        <v>-0.003019381158</v>
      </c>
      <c r="AL1363" s="89">
        <v>44252.0</v>
      </c>
      <c r="AM1363" s="57">
        <v>66.17793</v>
      </c>
      <c r="AN1363" s="16">
        <f t="shared" si="7"/>
        <v>-0.01866653103</v>
      </c>
      <c r="AR1363" s="89">
        <v>44252.0</v>
      </c>
      <c r="AS1363" s="57">
        <v>10.40751</v>
      </c>
      <c r="AT1363" s="16">
        <f t="shared" si="8"/>
        <v>-0.007972433909</v>
      </c>
      <c r="AX1363" s="89">
        <v>44252.0</v>
      </c>
      <c r="AY1363" s="57">
        <v>1.086771</v>
      </c>
      <c r="AZ1363" s="16">
        <f t="shared" si="9"/>
        <v>0.05692039722</v>
      </c>
      <c r="BD1363" s="89">
        <v>44252.0</v>
      </c>
      <c r="BE1363" s="57">
        <v>2.326267</v>
      </c>
      <c r="BF1363" s="16">
        <f t="shared" si="10"/>
        <v>-0.02439037688</v>
      </c>
    </row>
    <row r="1364" ht="15.75" customHeight="1">
      <c r="B1364" s="89">
        <v>44253.0</v>
      </c>
      <c r="C1364" s="57">
        <v>10.17966</v>
      </c>
      <c r="D1364" s="16">
        <f t="shared" si="1"/>
        <v>-0.01749268886</v>
      </c>
      <c r="H1364" s="89">
        <v>44253.0</v>
      </c>
      <c r="I1364" s="57">
        <v>13.24439</v>
      </c>
      <c r="J1364" s="16">
        <f t="shared" si="2"/>
        <v>-0.00251773258</v>
      </c>
      <c r="N1364" s="89">
        <v>44253.0</v>
      </c>
      <c r="O1364" s="57">
        <v>69.0192</v>
      </c>
      <c r="P1364" s="16">
        <f t="shared" si="3"/>
        <v>-0.01936374127</v>
      </c>
      <c r="T1364" s="89">
        <v>44253.0</v>
      </c>
      <c r="U1364" s="57">
        <v>6.518785</v>
      </c>
      <c r="V1364" s="16">
        <f t="shared" si="4"/>
        <v>-0.01519332322</v>
      </c>
      <c r="Z1364" s="89">
        <v>44253.0</v>
      </c>
      <c r="AA1364" s="57">
        <v>8.278477</v>
      </c>
      <c r="AB1364" s="16">
        <f t="shared" si="5"/>
        <v>0.02152482238</v>
      </c>
      <c r="AF1364" s="89">
        <v>44253.0</v>
      </c>
      <c r="AG1364" s="57">
        <v>29.36043</v>
      </c>
      <c r="AH1364" s="16">
        <f t="shared" si="6"/>
        <v>0.004845846036</v>
      </c>
      <c r="AL1364" s="89">
        <v>44253.0</v>
      </c>
      <c r="AM1364" s="57">
        <v>64.19978</v>
      </c>
      <c r="AN1364" s="16">
        <f t="shared" si="7"/>
        <v>-0.02989138524</v>
      </c>
      <c r="AR1364" s="89">
        <v>44253.0</v>
      </c>
      <c r="AS1364" s="57">
        <v>10.63983</v>
      </c>
      <c r="AT1364" s="16">
        <f t="shared" si="8"/>
        <v>0.02232234223</v>
      </c>
      <c r="AX1364" s="89">
        <v>44253.0</v>
      </c>
      <c r="AY1364" s="57">
        <v>1.057508</v>
      </c>
      <c r="AZ1364" s="16">
        <f t="shared" si="9"/>
        <v>-0.02692655582</v>
      </c>
      <c r="BD1364" s="89">
        <v>44253.0</v>
      </c>
      <c r="BE1364" s="57">
        <v>2.326267</v>
      </c>
      <c r="BF1364" s="16">
        <f t="shared" si="10"/>
        <v>0</v>
      </c>
    </row>
    <row r="1365" ht="15.75" customHeight="1">
      <c r="B1365" s="89">
        <v>44256.0</v>
      </c>
      <c r="C1365" s="57">
        <v>10.6529</v>
      </c>
      <c r="D1365" s="16">
        <f t="shared" si="1"/>
        <v>0.04648878253</v>
      </c>
      <c r="H1365" s="89">
        <v>44256.0</v>
      </c>
      <c r="I1365" s="57">
        <v>13.47001</v>
      </c>
      <c r="J1365" s="16">
        <f t="shared" si="2"/>
        <v>0.01703513714</v>
      </c>
      <c r="N1365" s="89">
        <v>44256.0</v>
      </c>
      <c r="O1365" s="57">
        <v>69.40858</v>
      </c>
      <c r="P1365" s="16">
        <f t="shared" si="3"/>
        <v>0.005641618564</v>
      </c>
      <c r="T1365" s="89">
        <v>44256.0</v>
      </c>
      <c r="U1365" s="57">
        <v>6.939352</v>
      </c>
      <c r="V1365" s="16">
        <f t="shared" si="4"/>
        <v>0.06451616367</v>
      </c>
      <c r="Z1365" s="89">
        <v>44256.0</v>
      </c>
      <c r="AA1365" s="57">
        <v>8.503791</v>
      </c>
      <c r="AB1365" s="16">
        <f t="shared" si="5"/>
        <v>0.02721684194</v>
      </c>
      <c r="AF1365" s="89">
        <v>44256.0</v>
      </c>
      <c r="AG1365" s="57">
        <v>30.24531</v>
      </c>
      <c r="AH1365" s="16">
        <f t="shared" si="6"/>
        <v>0.03013852318</v>
      </c>
      <c r="AL1365" s="89">
        <v>44256.0</v>
      </c>
      <c r="AM1365" s="57">
        <v>70.61976</v>
      </c>
      <c r="AN1365" s="16">
        <f t="shared" si="7"/>
        <v>0.1000000312</v>
      </c>
      <c r="AR1365" s="89">
        <v>44256.0</v>
      </c>
      <c r="AS1365" s="57">
        <v>10.95577</v>
      </c>
      <c r="AT1365" s="16">
        <f t="shared" si="8"/>
        <v>0.02969408346</v>
      </c>
      <c r="AX1365" s="89">
        <v>44256.0</v>
      </c>
      <c r="AY1365" s="57">
        <v>1.077461</v>
      </c>
      <c r="AZ1365" s="16">
        <f t="shared" si="9"/>
        <v>0.01886794237</v>
      </c>
      <c r="BD1365" s="89">
        <v>44256.0</v>
      </c>
      <c r="BE1365" s="57">
        <v>2.558894</v>
      </c>
      <c r="BF1365" s="16">
        <f t="shared" si="10"/>
        <v>0.100000129</v>
      </c>
    </row>
    <row r="1366" ht="15.75" customHeight="1">
      <c r="B1366" s="89">
        <v>44257.0</v>
      </c>
      <c r="C1366" s="57">
        <v>10.83414</v>
      </c>
      <c r="D1366" s="16">
        <f t="shared" si="1"/>
        <v>0.01701320767</v>
      </c>
      <c r="H1366" s="89">
        <v>44257.0</v>
      </c>
      <c r="I1366" s="57">
        <v>13.4533</v>
      </c>
      <c r="J1366" s="16">
        <f t="shared" si="2"/>
        <v>-0.0012405336</v>
      </c>
      <c r="N1366" s="89">
        <v>44257.0</v>
      </c>
      <c r="O1366" s="57">
        <v>68.92184</v>
      </c>
      <c r="P1366" s="16">
        <f t="shared" si="3"/>
        <v>-0.007012677683</v>
      </c>
      <c r="T1366" s="89">
        <v>44257.0</v>
      </c>
      <c r="U1366" s="57">
        <v>7.06735</v>
      </c>
      <c r="V1366" s="16">
        <f t="shared" si="4"/>
        <v>0.01844523811</v>
      </c>
      <c r="Z1366" s="89">
        <v>44257.0</v>
      </c>
      <c r="AA1366" s="57">
        <v>8.34389</v>
      </c>
      <c r="AB1366" s="16">
        <f t="shared" si="5"/>
        <v>-0.01880349599</v>
      </c>
      <c r="AF1366" s="89">
        <v>44257.0</v>
      </c>
      <c r="AG1366" s="57">
        <v>30.47538</v>
      </c>
      <c r="AH1366" s="16">
        <f t="shared" si="6"/>
        <v>0.007606799203</v>
      </c>
      <c r="AL1366" s="89">
        <v>44257.0</v>
      </c>
      <c r="AM1366" s="57">
        <v>68.3359</v>
      </c>
      <c r="AN1366" s="16">
        <f t="shared" si="7"/>
        <v>-0.03234024018</v>
      </c>
      <c r="AR1366" s="89">
        <v>44257.0</v>
      </c>
      <c r="AS1366" s="57">
        <v>10.69558</v>
      </c>
      <c r="AT1366" s="16">
        <f t="shared" si="8"/>
        <v>-0.02374912945</v>
      </c>
      <c r="AX1366" s="89">
        <v>44257.0</v>
      </c>
      <c r="AY1366" s="57">
        <v>1.051522</v>
      </c>
      <c r="AZ1366" s="16">
        <f t="shared" si="9"/>
        <v>-0.02407418923</v>
      </c>
      <c r="BD1366" s="89">
        <v>44257.0</v>
      </c>
      <c r="BE1366" s="57">
        <v>2.713979</v>
      </c>
      <c r="BF1366" s="16">
        <f t="shared" si="10"/>
        <v>0.06060626192</v>
      </c>
    </row>
    <row r="1367" ht="15.75" customHeight="1">
      <c r="B1367" s="89">
        <v>44258.0</v>
      </c>
      <c r="C1367" s="57">
        <v>10.6529</v>
      </c>
      <c r="D1367" s="16">
        <f t="shared" si="1"/>
        <v>-0.01672860052</v>
      </c>
      <c r="H1367" s="89">
        <v>44258.0</v>
      </c>
      <c r="I1367" s="57">
        <v>13.50343</v>
      </c>
      <c r="J1367" s="16">
        <f t="shared" si="2"/>
        <v>0.003726223306</v>
      </c>
      <c r="N1367" s="89">
        <v>44258.0</v>
      </c>
      <c r="O1367" s="57">
        <v>68.33776</v>
      </c>
      <c r="P1367" s="16">
        <f t="shared" si="3"/>
        <v>-0.008474527087</v>
      </c>
      <c r="T1367" s="89">
        <v>44258.0</v>
      </c>
      <c r="U1367" s="57">
        <v>6.966779</v>
      </c>
      <c r="V1367" s="16">
        <f t="shared" si="4"/>
        <v>-0.01423036923</v>
      </c>
      <c r="Z1367" s="89">
        <v>44258.0</v>
      </c>
      <c r="AA1367" s="57">
        <v>8.285745</v>
      </c>
      <c r="AB1367" s="16">
        <f t="shared" si="5"/>
        <v>-0.006968572213</v>
      </c>
      <c r="AF1367" s="89">
        <v>44258.0</v>
      </c>
      <c r="AG1367" s="57">
        <v>30.79393</v>
      </c>
      <c r="AH1367" s="16">
        <f t="shared" si="6"/>
        <v>0.01045269985</v>
      </c>
      <c r="AL1367" s="89">
        <v>44258.0</v>
      </c>
      <c r="AM1367" s="57">
        <v>67.74245</v>
      </c>
      <c r="AN1367" s="16">
        <f t="shared" si="7"/>
        <v>-0.008684307955</v>
      </c>
      <c r="AR1367" s="89">
        <v>44258.0</v>
      </c>
      <c r="AS1367" s="57">
        <v>10.68629</v>
      </c>
      <c r="AT1367" s="16">
        <f t="shared" si="8"/>
        <v>-0.0008685830969</v>
      </c>
      <c r="AX1367" s="89">
        <v>44258.0</v>
      </c>
      <c r="AY1367" s="57">
        <v>1.117367</v>
      </c>
      <c r="AZ1367" s="16">
        <f t="shared" si="9"/>
        <v>0.06261875643</v>
      </c>
      <c r="BD1367" s="89">
        <v>44258.0</v>
      </c>
      <c r="BE1367" s="57">
        <v>2.752749</v>
      </c>
      <c r="BF1367" s="16">
        <f t="shared" si="10"/>
        <v>0.01428529845</v>
      </c>
    </row>
    <row r="1368" ht="15.75" customHeight="1">
      <c r="B1368" s="89">
        <v>44259.0</v>
      </c>
      <c r="C1368" s="57">
        <v>10.6529</v>
      </c>
      <c r="D1368" s="16">
        <f t="shared" si="1"/>
        <v>0</v>
      </c>
      <c r="H1368" s="89">
        <v>44259.0</v>
      </c>
      <c r="I1368" s="57">
        <v>13.47001</v>
      </c>
      <c r="J1368" s="16">
        <f t="shared" si="2"/>
        <v>-0.002474926741</v>
      </c>
      <c r="N1368" s="89">
        <v>44259.0</v>
      </c>
      <c r="O1368" s="57">
        <v>67.75368</v>
      </c>
      <c r="P1368" s="16">
        <f t="shared" si="3"/>
        <v>-0.008546958519</v>
      </c>
      <c r="T1368" s="89">
        <v>44259.0</v>
      </c>
      <c r="U1368" s="57">
        <v>7.021636</v>
      </c>
      <c r="V1368" s="16">
        <f t="shared" si="4"/>
        <v>0.007874083561</v>
      </c>
      <c r="Z1368" s="89">
        <v>44259.0</v>
      </c>
      <c r="AA1368" s="57">
        <v>8.198526</v>
      </c>
      <c r="AB1368" s="16">
        <f t="shared" si="5"/>
        <v>-0.01052639201</v>
      </c>
      <c r="AF1368" s="89">
        <v>44259.0</v>
      </c>
      <c r="AG1368" s="57">
        <v>31.55494</v>
      </c>
      <c r="AH1368" s="16">
        <f t="shared" si="6"/>
        <v>0.02471298727</v>
      </c>
      <c r="AL1368" s="89">
        <v>44259.0</v>
      </c>
      <c r="AM1368" s="57">
        <v>67.59859</v>
      </c>
      <c r="AN1368" s="16">
        <f t="shared" si="7"/>
        <v>-0.00212363149</v>
      </c>
      <c r="AR1368" s="89">
        <v>44259.0</v>
      </c>
      <c r="AS1368" s="57">
        <v>10.74204</v>
      </c>
      <c r="AT1368" s="16">
        <f t="shared" si="8"/>
        <v>0.005216964915</v>
      </c>
      <c r="AX1368" s="89">
        <v>44259.0</v>
      </c>
      <c r="AY1368" s="57">
        <v>1.133994</v>
      </c>
      <c r="AZ1368" s="16">
        <f t="shared" si="9"/>
        <v>0.01488051822</v>
      </c>
      <c r="BD1368" s="89">
        <v>44259.0</v>
      </c>
      <c r="BE1368" s="57">
        <v>2.985376</v>
      </c>
      <c r="BF1368" s="16">
        <f t="shared" si="10"/>
        <v>0.08450715993</v>
      </c>
    </row>
    <row r="1369" ht="15.75" customHeight="1">
      <c r="B1369" s="89">
        <v>44260.0</v>
      </c>
      <c r="C1369" s="57">
        <v>10.74352</v>
      </c>
      <c r="D1369" s="16">
        <f t="shared" si="1"/>
        <v>0.008506603836</v>
      </c>
      <c r="H1369" s="89">
        <v>44260.0</v>
      </c>
      <c r="I1369" s="57">
        <v>13.57028</v>
      </c>
      <c r="J1369" s="16">
        <f t="shared" si="2"/>
        <v>0.007443943991</v>
      </c>
      <c r="N1369" s="89">
        <v>44260.0</v>
      </c>
      <c r="O1369" s="57">
        <v>67.94838</v>
      </c>
      <c r="P1369" s="16">
        <f t="shared" si="3"/>
        <v>0.002873644649</v>
      </c>
      <c r="T1369" s="89">
        <v>44260.0</v>
      </c>
      <c r="U1369" s="57">
        <v>6.994208</v>
      </c>
      <c r="V1369" s="16">
        <f t="shared" si="4"/>
        <v>-0.00390621217</v>
      </c>
      <c r="Z1369" s="89">
        <v>44260.0</v>
      </c>
      <c r="AA1369" s="57">
        <v>8.467449</v>
      </c>
      <c r="AB1369" s="16">
        <f t="shared" si="5"/>
        <v>0.03280138405</v>
      </c>
      <c r="AF1369" s="89">
        <v>44260.0</v>
      </c>
      <c r="AG1369" s="57">
        <v>31.02401</v>
      </c>
      <c r="AH1369" s="16">
        <f t="shared" si="6"/>
        <v>-0.0168255747</v>
      </c>
      <c r="AL1369" s="89">
        <v>44260.0</v>
      </c>
      <c r="AM1369" s="57">
        <v>67.61657</v>
      </c>
      <c r="AN1369" s="16">
        <f t="shared" si="7"/>
        <v>0.0002659818792</v>
      </c>
      <c r="AR1369" s="89">
        <v>44260.0</v>
      </c>
      <c r="AS1369" s="57">
        <v>10.677</v>
      </c>
      <c r="AT1369" s="16">
        <f t="shared" si="8"/>
        <v>-0.006054715864</v>
      </c>
      <c r="AX1369" s="89">
        <v>44260.0</v>
      </c>
      <c r="AY1369" s="57">
        <v>1.108055</v>
      </c>
      <c r="AZ1369" s="16">
        <f t="shared" si="9"/>
        <v>-0.02287401873</v>
      </c>
      <c r="BD1369" s="89">
        <v>44260.0</v>
      </c>
      <c r="BE1369" s="57">
        <v>2.907834</v>
      </c>
      <c r="BF1369" s="16">
        <f t="shared" si="10"/>
        <v>-0.02597394767</v>
      </c>
    </row>
    <row r="1370" ht="15.75" customHeight="1">
      <c r="B1370" s="89">
        <v>44263.0</v>
      </c>
      <c r="C1370" s="57">
        <v>10.82407</v>
      </c>
      <c r="D1370" s="16">
        <f t="shared" si="1"/>
        <v>0.007497542705</v>
      </c>
      <c r="H1370" s="89">
        <v>44263.0</v>
      </c>
      <c r="I1370" s="57">
        <v>13.64549</v>
      </c>
      <c r="J1370" s="16">
        <f t="shared" si="2"/>
        <v>0.005542258524</v>
      </c>
      <c r="N1370" s="89">
        <v>44263.0</v>
      </c>
      <c r="O1370" s="57">
        <v>68.92184</v>
      </c>
      <c r="P1370" s="16">
        <f t="shared" si="3"/>
        <v>0.01432646371</v>
      </c>
      <c r="T1370" s="89">
        <v>44263.0</v>
      </c>
      <c r="U1370" s="57">
        <v>6.939352</v>
      </c>
      <c r="V1370" s="16">
        <f t="shared" si="4"/>
        <v>-0.007843061001</v>
      </c>
      <c r="Z1370" s="89">
        <v>44263.0</v>
      </c>
      <c r="AA1370" s="57">
        <v>8.511059</v>
      </c>
      <c r="AB1370" s="16">
        <f t="shared" si="5"/>
        <v>0.005150311505</v>
      </c>
      <c r="AF1370" s="89">
        <v>44263.0</v>
      </c>
      <c r="AG1370" s="57">
        <v>31.0594</v>
      </c>
      <c r="AH1370" s="16">
        <f t="shared" si="6"/>
        <v>0.00114072939</v>
      </c>
      <c r="AL1370" s="89">
        <v>44263.0</v>
      </c>
      <c r="AM1370" s="57">
        <v>67.79641</v>
      </c>
      <c r="AN1370" s="16">
        <f t="shared" si="7"/>
        <v>0.002659703088</v>
      </c>
      <c r="AR1370" s="89">
        <v>44263.0</v>
      </c>
      <c r="AS1370" s="57">
        <v>10.46327</v>
      </c>
      <c r="AT1370" s="16">
        <f t="shared" si="8"/>
        <v>-0.02001779526</v>
      </c>
      <c r="AX1370" s="89">
        <v>44263.0</v>
      </c>
      <c r="AY1370" s="57">
        <v>1.116701</v>
      </c>
      <c r="AZ1370" s="16">
        <f t="shared" si="9"/>
        <v>0.007802861771</v>
      </c>
      <c r="BD1370" s="89">
        <v>44263.0</v>
      </c>
      <c r="BE1370" s="57">
        <v>2.917527</v>
      </c>
      <c r="BF1370" s="16">
        <f t="shared" si="10"/>
        <v>0.003333408991</v>
      </c>
    </row>
    <row r="1371" ht="15.75" customHeight="1">
      <c r="B1371" s="89">
        <v>44264.0</v>
      </c>
      <c r="C1371" s="57">
        <v>10.7838</v>
      </c>
      <c r="D1371" s="16">
        <f t="shared" si="1"/>
        <v>-0.003720412008</v>
      </c>
      <c r="H1371" s="89">
        <v>44264.0</v>
      </c>
      <c r="I1371" s="57">
        <v>13.77083</v>
      </c>
      <c r="J1371" s="16">
        <f t="shared" si="2"/>
        <v>0.009185452483</v>
      </c>
      <c r="N1371" s="89">
        <v>44264.0</v>
      </c>
      <c r="O1371" s="57">
        <v>70.09002</v>
      </c>
      <c r="P1371" s="16">
        <f t="shared" si="3"/>
        <v>0.01694934436</v>
      </c>
      <c r="T1371" s="89">
        <v>44264.0</v>
      </c>
      <c r="U1371" s="57">
        <v>6.994208</v>
      </c>
      <c r="V1371" s="16">
        <f t="shared" si="4"/>
        <v>0.007905060876</v>
      </c>
      <c r="Z1371" s="89">
        <v>44264.0</v>
      </c>
      <c r="AA1371" s="57">
        <v>8.511059</v>
      </c>
      <c r="AB1371" s="16">
        <f t="shared" si="5"/>
        <v>0</v>
      </c>
      <c r="AF1371" s="89">
        <v>44264.0</v>
      </c>
      <c r="AG1371" s="57">
        <v>31.36026</v>
      </c>
      <c r="AH1371" s="16">
        <f t="shared" si="6"/>
        <v>0.009686600514</v>
      </c>
      <c r="AL1371" s="89">
        <v>44264.0</v>
      </c>
      <c r="AM1371" s="57">
        <v>68.28195</v>
      </c>
      <c r="AN1371" s="16">
        <f t="shared" si="7"/>
        <v>0.007161736145</v>
      </c>
      <c r="AR1371" s="89">
        <v>44264.0</v>
      </c>
      <c r="AS1371" s="57">
        <v>10.63983</v>
      </c>
      <c r="AT1371" s="16">
        <f t="shared" si="8"/>
        <v>0.01687426588</v>
      </c>
      <c r="AX1371" s="89">
        <v>44264.0</v>
      </c>
      <c r="AY1371" s="57">
        <v>1.130003</v>
      </c>
      <c r="AZ1371" s="16">
        <f t="shared" si="9"/>
        <v>0.01191187256</v>
      </c>
      <c r="BD1371" s="89">
        <v>44264.0</v>
      </c>
      <c r="BE1371" s="57">
        <v>2.907834</v>
      </c>
      <c r="BF1371" s="16">
        <f t="shared" si="10"/>
        <v>-0.003322334292</v>
      </c>
    </row>
    <row r="1372" ht="15.75" customHeight="1">
      <c r="B1372" s="89">
        <v>44265.0</v>
      </c>
      <c r="C1372" s="57">
        <v>10.74352</v>
      </c>
      <c r="D1372" s="16">
        <f t="shared" si="1"/>
        <v>-0.003735232478</v>
      </c>
      <c r="H1372" s="89">
        <v>44265.0</v>
      </c>
      <c r="I1372" s="57">
        <v>13.95466</v>
      </c>
      <c r="J1372" s="16">
        <f t="shared" si="2"/>
        <v>0.01334923167</v>
      </c>
      <c r="N1372" s="89">
        <v>44265.0</v>
      </c>
      <c r="O1372" s="57">
        <v>70.8688</v>
      </c>
      <c r="P1372" s="16">
        <f t="shared" si="3"/>
        <v>0.01111113965</v>
      </c>
      <c r="T1372" s="89">
        <v>44265.0</v>
      </c>
      <c r="U1372" s="57">
        <v>7.030779</v>
      </c>
      <c r="V1372" s="16">
        <f t="shared" si="4"/>
        <v>0.005228754993</v>
      </c>
      <c r="Z1372" s="89">
        <v>44265.0</v>
      </c>
      <c r="AA1372" s="57">
        <v>8.62735</v>
      </c>
      <c r="AB1372" s="16">
        <f t="shared" si="5"/>
        <v>0.01366351708</v>
      </c>
      <c r="AF1372" s="89">
        <v>44265.0</v>
      </c>
      <c r="AG1372" s="57">
        <v>31.57263</v>
      </c>
      <c r="AH1372" s="16">
        <f t="shared" si="6"/>
        <v>0.006771946406</v>
      </c>
      <c r="AL1372" s="89">
        <v>44265.0</v>
      </c>
      <c r="AM1372" s="57">
        <v>71.80665</v>
      </c>
      <c r="AN1372" s="16">
        <f t="shared" si="7"/>
        <v>0.05161979117</v>
      </c>
      <c r="AR1372" s="89">
        <v>44265.0</v>
      </c>
      <c r="AS1372" s="57">
        <v>11.69916</v>
      </c>
      <c r="AT1372" s="16">
        <f t="shared" si="8"/>
        <v>0.09956268098</v>
      </c>
      <c r="AX1372" s="89">
        <v>44265.0</v>
      </c>
      <c r="AY1372" s="57">
        <v>1.154612</v>
      </c>
      <c r="AZ1372" s="16">
        <f t="shared" si="9"/>
        <v>0.02177781829</v>
      </c>
      <c r="BD1372" s="89">
        <v>44265.0</v>
      </c>
      <c r="BE1372" s="57">
        <v>2.810906</v>
      </c>
      <c r="BF1372" s="16">
        <f t="shared" si="10"/>
        <v>-0.03333340211</v>
      </c>
    </row>
    <row r="1373" ht="15.75" customHeight="1">
      <c r="B1373" s="89">
        <v>44266.0</v>
      </c>
      <c r="C1373" s="57">
        <v>10.77373</v>
      </c>
      <c r="D1373" s="16">
        <f t="shared" si="1"/>
        <v>0.002811927562</v>
      </c>
      <c r="H1373" s="89">
        <v>44266.0</v>
      </c>
      <c r="I1373" s="57">
        <v>13.82932</v>
      </c>
      <c r="J1373" s="16">
        <f t="shared" si="2"/>
        <v>-0.008981945816</v>
      </c>
      <c r="N1373" s="89">
        <v>44266.0</v>
      </c>
      <c r="O1373" s="57">
        <v>70.72277</v>
      </c>
      <c r="P1373" s="16">
        <f t="shared" si="3"/>
        <v>-0.002060568261</v>
      </c>
      <c r="T1373" s="89">
        <v>44266.0</v>
      </c>
      <c r="U1373" s="57">
        <v>7.058207</v>
      </c>
      <c r="V1373" s="16">
        <f t="shared" si="4"/>
        <v>0.003901132435</v>
      </c>
      <c r="Z1373" s="89">
        <v>44266.0</v>
      </c>
      <c r="AA1373" s="57">
        <v>8.656423</v>
      </c>
      <c r="AB1373" s="16">
        <f t="shared" si="5"/>
        <v>0.003369864443</v>
      </c>
      <c r="AF1373" s="89">
        <v>44266.0</v>
      </c>
      <c r="AG1373" s="57">
        <v>32.54601</v>
      </c>
      <c r="AH1373" s="16">
        <f t="shared" si="6"/>
        <v>0.03082986751</v>
      </c>
      <c r="AL1373" s="89">
        <v>44266.0</v>
      </c>
      <c r="AM1373" s="57">
        <v>69.46884</v>
      </c>
      <c r="AN1373" s="16">
        <f t="shared" si="7"/>
        <v>-0.03255701248</v>
      </c>
      <c r="AR1373" s="89">
        <v>44266.0</v>
      </c>
      <c r="AS1373" s="57">
        <v>11.17879</v>
      </c>
      <c r="AT1373" s="16">
        <f t="shared" si="8"/>
        <v>-0.04447926176</v>
      </c>
      <c r="AX1373" s="89">
        <v>44266.0</v>
      </c>
      <c r="AY1373" s="57">
        <v>1.20782</v>
      </c>
      <c r="AZ1373" s="16">
        <f t="shared" si="9"/>
        <v>0.04608301317</v>
      </c>
      <c r="BD1373" s="89">
        <v>44266.0</v>
      </c>
      <c r="BE1373" s="57">
        <v>2.743057</v>
      </c>
      <c r="BF1373" s="16">
        <f t="shared" si="10"/>
        <v>-0.0241377691</v>
      </c>
    </row>
    <row r="1374" ht="15.75" customHeight="1">
      <c r="B1374" s="89">
        <v>44267.0</v>
      </c>
      <c r="C1374" s="57">
        <v>10.80393</v>
      </c>
      <c r="D1374" s="16">
        <f t="shared" si="1"/>
        <v>0.002803114613</v>
      </c>
      <c r="H1374" s="89">
        <v>44267.0</v>
      </c>
      <c r="I1374" s="57">
        <v>13.84603</v>
      </c>
      <c r="J1374" s="16">
        <f t="shared" si="2"/>
        <v>0.00120830236</v>
      </c>
      <c r="N1374" s="89">
        <v>44267.0</v>
      </c>
      <c r="O1374" s="57">
        <v>71.06348</v>
      </c>
      <c r="P1374" s="16">
        <f t="shared" si="3"/>
        <v>0.004817543204</v>
      </c>
      <c r="T1374" s="89">
        <v>44267.0</v>
      </c>
      <c r="U1374" s="57">
        <v>7.003351</v>
      </c>
      <c r="V1374" s="16">
        <f t="shared" si="4"/>
        <v>-0.007771945481</v>
      </c>
      <c r="Z1374" s="89">
        <v>44267.0</v>
      </c>
      <c r="AA1374" s="57">
        <v>8.8672</v>
      </c>
      <c r="AB1374" s="16">
        <f t="shared" si="5"/>
        <v>0.0243492029</v>
      </c>
      <c r="AF1374" s="89">
        <v>44267.0</v>
      </c>
      <c r="AG1374" s="57">
        <v>32.05047</v>
      </c>
      <c r="AH1374" s="16">
        <f t="shared" si="6"/>
        <v>-0.01522582953</v>
      </c>
      <c r="AL1374" s="89">
        <v>44267.0</v>
      </c>
      <c r="AM1374" s="57">
        <v>72.45404</v>
      </c>
      <c r="AN1374" s="16">
        <f t="shared" si="7"/>
        <v>0.04297178418</v>
      </c>
      <c r="AR1374" s="89">
        <v>44267.0</v>
      </c>
      <c r="AS1374" s="57">
        <v>11.281</v>
      </c>
      <c r="AT1374" s="16">
        <f t="shared" si="8"/>
        <v>0.009143207807</v>
      </c>
      <c r="AX1374" s="89">
        <v>44267.0</v>
      </c>
      <c r="AY1374" s="57">
        <v>1.182546</v>
      </c>
      <c r="AZ1374" s="16">
        <f t="shared" si="9"/>
        <v>-0.02092530344</v>
      </c>
      <c r="BD1374" s="89">
        <v>44267.0</v>
      </c>
      <c r="BE1374" s="57">
        <v>2.781828</v>
      </c>
      <c r="BF1374" s="16">
        <f t="shared" si="10"/>
        <v>0.01413423053</v>
      </c>
    </row>
    <row r="1375" ht="15.75" customHeight="1">
      <c r="B1375" s="89">
        <v>44270.0</v>
      </c>
      <c r="C1375" s="57">
        <v>10.71331</v>
      </c>
      <c r="D1375" s="16">
        <f t="shared" si="1"/>
        <v>-0.008387688554</v>
      </c>
      <c r="H1375" s="89">
        <v>44270.0</v>
      </c>
      <c r="I1375" s="57">
        <v>13.87946</v>
      </c>
      <c r="J1375" s="16">
        <f t="shared" si="2"/>
        <v>0.002414410484</v>
      </c>
      <c r="N1375" s="89">
        <v>44270.0</v>
      </c>
      <c r="O1375" s="57">
        <v>71.35554</v>
      </c>
      <c r="P1375" s="16">
        <f t="shared" si="3"/>
        <v>0.004109846577</v>
      </c>
      <c r="T1375" s="89">
        <v>44270.0</v>
      </c>
      <c r="U1375" s="57">
        <v>7.122207</v>
      </c>
      <c r="V1375" s="16">
        <f t="shared" si="4"/>
        <v>0.01697130417</v>
      </c>
      <c r="Z1375" s="89">
        <v>44270.0</v>
      </c>
      <c r="AA1375" s="57">
        <v>8.663692</v>
      </c>
      <c r="AB1375" s="16">
        <f t="shared" si="5"/>
        <v>-0.02295064958</v>
      </c>
      <c r="AF1375" s="89">
        <v>44270.0</v>
      </c>
      <c r="AG1375" s="57">
        <v>31.69652</v>
      </c>
      <c r="AH1375" s="16">
        <f t="shared" si="6"/>
        <v>-0.0110435198</v>
      </c>
      <c r="AL1375" s="89">
        <v>44270.0</v>
      </c>
      <c r="AM1375" s="57">
        <v>78.40645</v>
      </c>
      <c r="AN1375" s="16">
        <f t="shared" si="7"/>
        <v>0.08215428705</v>
      </c>
      <c r="AR1375" s="89">
        <v>44270.0</v>
      </c>
      <c r="AS1375" s="57">
        <v>11.27171</v>
      </c>
      <c r="AT1375" s="16">
        <f t="shared" si="8"/>
        <v>-0.0008235085542</v>
      </c>
      <c r="AX1375" s="89">
        <v>44270.0</v>
      </c>
      <c r="AY1375" s="57">
        <v>1.190527</v>
      </c>
      <c r="AZ1375" s="16">
        <f t="shared" si="9"/>
        <v>0.006748997502</v>
      </c>
      <c r="BD1375" s="89">
        <v>44270.0</v>
      </c>
      <c r="BE1375" s="57">
        <v>2.975683</v>
      </c>
      <c r="BF1375" s="16">
        <f t="shared" si="10"/>
        <v>0.06968619196</v>
      </c>
    </row>
    <row r="1376" ht="15.75" customHeight="1">
      <c r="B1376" s="89">
        <v>44271.0</v>
      </c>
      <c r="C1376" s="57">
        <v>10.63276</v>
      </c>
      <c r="D1376" s="16">
        <f t="shared" si="1"/>
        <v>-0.007518684702</v>
      </c>
      <c r="H1376" s="89">
        <v>44271.0</v>
      </c>
      <c r="I1376" s="57">
        <v>13.97137</v>
      </c>
      <c r="J1376" s="16">
        <f t="shared" si="2"/>
        <v>0.006622015554</v>
      </c>
      <c r="N1376" s="89">
        <v>44271.0</v>
      </c>
      <c r="O1376" s="57">
        <v>72.71838</v>
      </c>
      <c r="P1376" s="16">
        <f t="shared" si="3"/>
        <v>0.01909928788</v>
      </c>
      <c r="T1376" s="89">
        <v>44271.0</v>
      </c>
      <c r="U1376" s="57">
        <v>7.140491</v>
      </c>
      <c r="V1376" s="16">
        <f t="shared" si="4"/>
        <v>0.002567181774</v>
      </c>
      <c r="Z1376" s="89">
        <v>44271.0</v>
      </c>
      <c r="AA1376" s="57">
        <v>8.714569</v>
      </c>
      <c r="AB1376" s="16">
        <f t="shared" si="5"/>
        <v>0.005872438679</v>
      </c>
      <c r="AF1376" s="89">
        <v>44271.0</v>
      </c>
      <c r="AG1376" s="57">
        <v>31.8204</v>
      </c>
      <c r="AH1376" s="16">
        <f t="shared" si="6"/>
        <v>0.003908315487</v>
      </c>
      <c r="AL1376" s="89">
        <v>44271.0</v>
      </c>
      <c r="AM1376" s="57">
        <v>78.96393</v>
      </c>
      <c r="AN1376" s="16">
        <f t="shared" si="7"/>
        <v>0.007110129332</v>
      </c>
      <c r="AR1376" s="89">
        <v>44271.0</v>
      </c>
      <c r="AS1376" s="57">
        <v>11.17879</v>
      </c>
      <c r="AT1376" s="16">
        <f t="shared" si="8"/>
        <v>-0.008243647148</v>
      </c>
      <c r="AX1376" s="89">
        <v>44271.0</v>
      </c>
      <c r="AY1376" s="57">
        <v>1.195183</v>
      </c>
      <c r="AZ1376" s="16">
        <f t="shared" si="9"/>
        <v>0.003910873084</v>
      </c>
      <c r="BD1376" s="89">
        <v>44271.0</v>
      </c>
      <c r="BE1376" s="57">
        <v>3.03384</v>
      </c>
      <c r="BF1376" s="16">
        <f t="shared" si="10"/>
        <v>0.0195440845</v>
      </c>
    </row>
    <row r="1377" ht="15.75" customHeight="1">
      <c r="B1377" s="89">
        <v>44272.0</v>
      </c>
      <c r="C1377" s="57">
        <v>10.37097</v>
      </c>
      <c r="D1377" s="16">
        <f t="shared" si="1"/>
        <v>-0.02462107675</v>
      </c>
      <c r="H1377" s="89">
        <v>44272.0</v>
      </c>
      <c r="I1377" s="57">
        <v>13.75411</v>
      </c>
      <c r="J1377" s="16">
        <f t="shared" si="2"/>
        <v>-0.01555037194</v>
      </c>
      <c r="N1377" s="89">
        <v>44272.0</v>
      </c>
      <c r="O1377" s="57">
        <v>74.61666</v>
      </c>
      <c r="P1377" s="16">
        <f t="shared" si="3"/>
        <v>0.02610454193</v>
      </c>
      <c r="T1377" s="89">
        <v>44272.0</v>
      </c>
      <c r="U1377" s="57">
        <v>7.259348</v>
      </c>
      <c r="V1377" s="16">
        <f t="shared" si="4"/>
        <v>0.01664549399</v>
      </c>
      <c r="Z1377" s="89">
        <v>44272.0</v>
      </c>
      <c r="AA1377" s="57">
        <v>8.67096</v>
      </c>
      <c r="AB1377" s="16">
        <f t="shared" si="5"/>
        <v>-0.0050041488</v>
      </c>
      <c r="AF1377" s="89">
        <v>44272.0</v>
      </c>
      <c r="AG1377" s="57">
        <v>31.94428</v>
      </c>
      <c r="AH1377" s="16">
        <f t="shared" si="6"/>
        <v>0.003893100024</v>
      </c>
      <c r="AL1377" s="89">
        <v>44272.0</v>
      </c>
      <c r="AM1377" s="57">
        <v>74.88175</v>
      </c>
      <c r="AN1377" s="16">
        <f t="shared" si="7"/>
        <v>-0.05169676839</v>
      </c>
      <c r="AR1377" s="89">
        <v>44272.0</v>
      </c>
      <c r="AS1377" s="57">
        <v>10.90001</v>
      </c>
      <c r="AT1377" s="16">
        <f t="shared" si="8"/>
        <v>-0.02493829833</v>
      </c>
      <c r="AX1377" s="89">
        <v>44272.0</v>
      </c>
      <c r="AY1377" s="57">
        <v>1.186536</v>
      </c>
      <c r="AZ1377" s="16">
        <f t="shared" si="9"/>
        <v>-0.007234875329</v>
      </c>
      <c r="BD1377" s="89">
        <v>44272.0</v>
      </c>
      <c r="BE1377" s="57">
        <v>2.898141</v>
      </c>
      <c r="BF1377" s="16">
        <f t="shared" si="10"/>
        <v>-0.04472846294</v>
      </c>
    </row>
    <row r="1378" ht="15.75" customHeight="1">
      <c r="B1378" s="89">
        <v>44273.0</v>
      </c>
      <c r="C1378" s="57">
        <v>10.30049</v>
      </c>
      <c r="D1378" s="16">
        <f t="shared" si="1"/>
        <v>-0.006795892766</v>
      </c>
      <c r="H1378" s="89">
        <v>44273.0</v>
      </c>
      <c r="I1378" s="57">
        <v>13.54521</v>
      </c>
      <c r="J1378" s="16">
        <f t="shared" si="2"/>
        <v>-0.01518818739</v>
      </c>
      <c r="N1378" s="89">
        <v>44273.0</v>
      </c>
      <c r="O1378" s="57">
        <v>74.32462</v>
      </c>
      <c r="P1378" s="16">
        <f t="shared" si="3"/>
        <v>-0.003913871245</v>
      </c>
      <c r="T1378" s="89">
        <v>44273.0</v>
      </c>
      <c r="U1378" s="57">
        <v>7.158777</v>
      </c>
      <c r="V1378" s="16">
        <f t="shared" si="4"/>
        <v>-0.01385399901</v>
      </c>
      <c r="Z1378" s="89">
        <v>44273.0</v>
      </c>
      <c r="AA1378" s="57">
        <v>8.511059</v>
      </c>
      <c r="AB1378" s="16">
        <f t="shared" si="5"/>
        <v>-0.01844098001</v>
      </c>
      <c r="AF1378" s="89">
        <v>44273.0</v>
      </c>
      <c r="AG1378" s="57">
        <v>31.23638</v>
      </c>
      <c r="AH1378" s="16">
        <f t="shared" si="6"/>
        <v>-0.0221604619</v>
      </c>
      <c r="AL1378" s="89">
        <v>44273.0</v>
      </c>
      <c r="AM1378" s="57">
        <v>71.24917</v>
      </c>
      <c r="AN1378" s="16">
        <f t="shared" si="7"/>
        <v>-0.0485108855</v>
      </c>
      <c r="AR1378" s="89">
        <v>44273.0</v>
      </c>
      <c r="AS1378" s="57">
        <v>10.43539</v>
      </c>
      <c r="AT1378" s="16">
        <f t="shared" si="8"/>
        <v>-0.04262564897</v>
      </c>
      <c r="AX1378" s="89">
        <v>44273.0</v>
      </c>
      <c r="AY1378" s="57">
        <v>1.130668</v>
      </c>
      <c r="AZ1378" s="16">
        <f t="shared" si="9"/>
        <v>-0.04708495992</v>
      </c>
      <c r="BD1378" s="89">
        <v>44273.0</v>
      </c>
      <c r="BE1378" s="57">
        <v>2.820599</v>
      </c>
      <c r="BF1378" s="16">
        <f t="shared" si="10"/>
        <v>-0.02675577206</v>
      </c>
    </row>
    <row r="1379" ht="15.75" customHeight="1">
      <c r="B1379" s="89">
        <v>44274.0</v>
      </c>
      <c r="C1379" s="57">
        <v>10.12932</v>
      </c>
      <c r="D1379" s="16">
        <f t="shared" si="1"/>
        <v>-0.01661765605</v>
      </c>
      <c r="H1379" s="89">
        <v>44274.0</v>
      </c>
      <c r="I1379" s="57">
        <v>13.24439</v>
      </c>
      <c r="J1379" s="16">
        <f t="shared" si="2"/>
        <v>-0.02220858887</v>
      </c>
      <c r="N1379" s="89">
        <v>44274.0</v>
      </c>
      <c r="O1379" s="57">
        <v>72.08564</v>
      </c>
      <c r="P1379" s="16">
        <f t="shared" si="3"/>
        <v>-0.03012433834</v>
      </c>
      <c r="T1379" s="89">
        <v>44274.0</v>
      </c>
      <c r="U1379" s="57">
        <v>7.039922</v>
      </c>
      <c r="V1379" s="16">
        <f t="shared" si="4"/>
        <v>-0.01660269624</v>
      </c>
      <c r="Z1379" s="89">
        <v>44274.0</v>
      </c>
      <c r="AA1379" s="57">
        <v>8.663692</v>
      </c>
      <c r="AB1379" s="16">
        <f t="shared" si="5"/>
        <v>0.017933491</v>
      </c>
      <c r="AF1379" s="89">
        <v>44274.0</v>
      </c>
      <c r="AG1379" s="57">
        <v>30.95321</v>
      </c>
      <c r="AH1379" s="16">
        <f t="shared" si="6"/>
        <v>-0.00906539106</v>
      </c>
      <c r="AL1379" s="89">
        <v>44274.0</v>
      </c>
      <c r="AM1379" s="57">
        <v>70.6917</v>
      </c>
      <c r="AN1379" s="16">
        <f t="shared" si="7"/>
        <v>-0.007824231496</v>
      </c>
      <c r="AR1379" s="89">
        <v>44274.0</v>
      </c>
      <c r="AS1379" s="57">
        <v>10.22167</v>
      </c>
      <c r="AT1379" s="16">
        <f t="shared" si="8"/>
        <v>-0.02048030788</v>
      </c>
      <c r="AX1379" s="89">
        <v>44274.0</v>
      </c>
      <c r="AY1379" s="57">
        <v>1.149956</v>
      </c>
      <c r="AZ1379" s="16">
        <f t="shared" si="9"/>
        <v>0.01705894215</v>
      </c>
      <c r="BD1379" s="89">
        <v>44274.0</v>
      </c>
      <c r="BE1379" s="57">
        <v>2.888448</v>
      </c>
      <c r="BF1379" s="16">
        <f t="shared" si="10"/>
        <v>0.02405481956</v>
      </c>
    </row>
    <row r="1380" ht="15.75" customHeight="1">
      <c r="B1380" s="89">
        <v>44277.0</v>
      </c>
      <c r="C1380" s="57">
        <v>9.117391</v>
      </c>
      <c r="D1380" s="16">
        <f t="shared" si="1"/>
        <v>-0.09990098052</v>
      </c>
      <c r="H1380" s="89">
        <v>44277.0</v>
      </c>
      <c r="I1380" s="57">
        <v>11.92413</v>
      </c>
      <c r="J1380" s="16">
        <f t="shared" si="2"/>
        <v>-0.09968447018</v>
      </c>
      <c r="N1380" s="89">
        <v>44277.0</v>
      </c>
      <c r="O1380" s="57">
        <v>65.22266</v>
      </c>
      <c r="P1380" s="16">
        <f t="shared" si="3"/>
        <v>-0.09520592451</v>
      </c>
      <c r="T1380" s="89">
        <v>44277.0</v>
      </c>
      <c r="U1380" s="57">
        <v>6.33593</v>
      </c>
      <c r="V1380" s="16">
        <f t="shared" si="4"/>
        <v>-0.09999997159</v>
      </c>
      <c r="Z1380" s="89">
        <v>44277.0</v>
      </c>
      <c r="AA1380" s="57">
        <v>7.798775</v>
      </c>
      <c r="AB1380" s="16">
        <f t="shared" si="5"/>
        <v>-0.09983238093</v>
      </c>
      <c r="AF1380" s="89">
        <v>44277.0</v>
      </c>
      <c r="AG1380" s="57">
        <v>27.94461</v>
      </c>
      <c r="AH1380" s="16">
        <f t="shared" si="6"/>
        <v>-0.09719831966</v>
      </c>
      <c r="AL1380" s="89">
        <v>44277.0</v>
      </c>
      <c r="AM1380" s="57">
        <v>63.62432</v>
      </c>
      <c r="AN1380" s="16">
        <f t="shared" si="7"/>
        <v>-0.09997467878</v>
      </c>
      <c r="AR1380" s="89">
        <v>44277.0</v>
      </c>
      <c r="AS1380" s="57">
        <v>9.199499</v>
      </c>
      <c r="AT1380" s="16">
        <f t="shared" si="8"/>
        <v>-0.1000003913</v>
      </c>
      <c r="AX1380" s="89">
        <v>44277.0</v>
      </c>
      <c r="AY1380" s="57">
        <v>1.035559</v>
      </c>
      <c r="AZ1380" s="16">
        <f t="shared" si="9"/>
        <v>-0.09947945834</v>
      </c>
      <c r="BD1380" s="89">
        <v>44277.0</v>
      </c>
      <c r="BE1380" s="57">
        <v>2.607358</v>
      </c>
      <c r="BF1380" s="16">
        <f t="shared" si="10"/>
        <v>-0.09731523642</v>
      </c>
    </row>
    <row r="1381" ht="15.75" customHeight="1">
      <c r="B1381" s="89">
        <v>44278.0</v>
      </c>
      <c r="C1381" s="57">
        <v>8.926081</v>
      </c>
      <c r="D1381" s="16">
        <f t="shared" si="1"/>
        <v>-0.02098297638</v>
      </c>
      <c r="H1381" s="89">
        <v>44278.0</v>
      </c>
      <c r="I1381" s="57">
        <v>12.44221</v>
      </c>
      <c r="J1381" s="16">
        <f t="shared" si="2"/>
        <v>0.04344803353</v>
      </c>
      <c r="N1381" s="89">
        <v>44278.0</v>
      </c>
      <c r="O1381" s="57">
        <v>66.68286</v>
      </c>
      <c r="P1381" s="16">
        <f t="shared" si="3"/>
        <v>0.02238792469</v>
      </c>
      <c r="T1381" s="89">
        <v>44278.0</v>
      </c>
      <c r="U1381" s="57">
        <v>6.463929</v>
      </c>
      <c r="V1381" s="16">
        <f t="shared" si="4"/>
        <v>0.02020208557</v>
      </c>
      <c r="Z1381" s="89">
        <v>44278.0</v>
      </c>
      <c r="AA1381" s="57">
        <v>7.522584</v>
      </c>
      <c r="AB1381" s="16">
        <f t="shared" si="5"/>
        <v>-0.03541466448</v>
      </c>
      <c r="AF1381" s="89">
        <v>44278.0</v>
      </c>
      <c r="AG1381" s="57">
        <v>29.11266</v>
      </c>
      <c r="AH1381" s="16">
        <f t="shared" si="6"/>
        <v>0.04179875833</v>
      </c>
      <c r="AL1381" s="89">
        <v>44278.0</v>
      </c>
      <c r="AM1381" s="57">
        <v>67.61657</v>
      </c>
      <c r="AN1381" s="16">
        <f t="shared" si="7"/>
        <v>0.0627472325</v>
      </c>
      <c r="AR1381" s="89">
        <v>44278.0</v>
      </c>
      <c r="AS1381" s="57">
        <v>9.366763</v>
      </c>
      <c r="AT1381" s="16">
        <f t="shared" si="8"/>
        <v>0.01818185969</v>
      </c>
      <c r="AX1381" s="89">
        <v>44278.0</v>
      </c>
      <c r="AY1381" s="57">
        <v>1.011616</v>
      </c>
      <c r="AZ1381" s="16">
        <f t="shared" si="9"/>
        <v>-0.02312084584</v>
      </c>
      <c r="BD1381" s="89">
        <v>44278.0</v>
      </c>
      <c r="BE1381" s="57">
        <v>2.529816</v>
      </c>
      <c r="BF1381" s="16">
        <f t="shared" si="10"/>
        <v>-0.02973968285</v>
      </c>
    </row>
    <row r="1382" ht="15.75" customHeight="1">
      <c r="B1382" s="89">
        <v>44279.0</v>
      </c>
      <c r="C1382" s="57">
        <v>9.273458</v>
      </c>
      <c r="D1382" s="16">
        <f t="shared" si="1"/>
        <v>0.03891707906</v>
      </c>
      <c r="H1382" s="89">
        <v>44279.0</v>
      </c>
      <c r="I1382" s="57">
        <v>12.65947</v>
      </c>
      <c r="J1382" s="16">
        <f t="shared" si="2"/>
        <v>0.01746152814</v>
      </c>
      <c r="N1382" s="89">
        <v>44279.0</v>
      </c>
      <c r="O1382" s="57">
        <v>70.33338</v>
      </c>
      <c r="P1382" s="16">
        <f t="shared" si="3"/>
        <v>0.05474450256</v>
      </c>
      <c r="T1382" s="89">
        <v>44279.0</v>
      </c>
      <c r="U1382" s="57">
        <v>6.747354</v>
      </c>
      <c r="V1382" s="16">
        <f t="shared" si="4"/>
        <v>0.04384717097</v>
      </c>
      <c r="Z1382" s="89">
        <v>44279.0</v>
      </c>
      <c r="AA1382" s="57">
        <v>7.66068</v>
      </c>
      <c r="AB1382" s="16">
        <f t="shared" si="5"/>
        <v>0.01835752183</v>
      </c>
      <c r="AF1382" s="89">
        <v>44279.0</v>
      </c>
      <c r="AG1382" s="57">
        <v>31.41336</v>
      </c>
      <c r="AH1382" s="16">
        <f t="shared" si="6"/>
        <v>0.07902747465</v>
      </c>
      <c r="AL1382" s="89">
        <v>44279.0</v>
      </c>
      <c r="AM1382" s="57">
        <v>70.65869</v>
      </c>
      <c r="AN1382" s="16">
        <f t="shared" si="7"/>
        <v>0.04499074709</v>
      </c>
      <c r="AR1382" s="89">
        <v>44279.0</v>
      </c>
      <c r="AS1382" s="57">
        <v>9.664123</v>
      </c>
      <c r="AT1382" s="16">
        <f t="shared" si="8"/>
        <v>0.03174629272</v>
      </c>
      <c r="AX1382" s="89">
        <v>44279.0</v>
      </c>
      <c r="AY1382" s="57">
        <v>1.070809</v>
      </c>
      <c r="AZ1382" s="16">
        <f t="shared" si="9"/>
        <v>0.0585133094</v>
      </c>
      <c r="BD1382" s="89">
        <v>44279.0</v>
      </c>
      <c r="BE1382" s="57">
        <v>2.626744</v>
      </c>
      <c r="BF1382" s="16">
        <f t="shared" si="10"/>
        <v>0.03831424894</v>
      </c>
    </row>
    <row r="1383" ht="15.75" customHeight="1">
      <c r="B1383" s="89">
        <v>44280.0</v>
      </c>
      <c r="C1383" s="57">
        <v>9.505043</v>
      </c>
      <c r="D1383" s="16">
        <f t="shared" si="1"/>
        <v>0.02497288498</v>
      </c>
      <c r="H1383" s="89">
        <v>44280.0</v>
      </c>
      <c r="I1383" s="57">
        <v>12.51741</v>
      </c>
      <c r="J1383" s="16">
        <f t="shared" si="2"/>
        <v>-0.01122163882</v>
      </c>
      <c r="N1383" s="89">
        <v>44280.0</v>
      </c>
      <c r="O1383" s="57">
        <v>69.11655</v>
      </c>
      <c r="P1383" s="16">
        <f t="shared" si="3"/>
        <v>-0.01730088899</v>
      </c>
      <c r="T1383" s="89">
        <v>44280.0</v>
      </c>
      <c r="U1383" s="57">
        <v>6.601069</v>
      </c>
      <c r="V1383" s="16">
        <f t="shared" si="4"/>
        <v>-0.02168035055</v>
      </c>
      <c r="Z1383" s="89">
        <v>44280.0</v>
      </c>
      <c r="AA1383" s="57">
        <v>8.140381</v>
      </c>
      <c r="AB1383" s="16">
        <f t="shared" si="5"/>
        <v>0.06261859261</v>
      </c>
      <c r="AF1383" s="89">
        <v>44280.0</v>
      </c>
      <c r="AG1383" s="57">
        <v>31.73191</v>
      </c>
      <c r="AH1383" s="16">
        <f t="shared" si="6"/>
        <v>0.01014058986</v>
      </c>
      <c r="AL1383" s="89">
        <v>44280.0</v>
      </c>
      <c r="AM1383" s="57">
        <v>69.2474</v>
      </c>
      <c r="AN1383" s="16">
        <f t="shared" si="7"/>
        <v>-0.01997333944</v>
      </c>
      <c r="AR1383" s="89">
        <v>44280.0</v>
      </c>
      <c r="AS1383" s="57">
        <v>10.11945</v>
      </c>
      <c r="AT1383" s="16">
        <f t="shared" si="8"/>
        <v>0.0471151909</v>
      </c>
      <c r="AX1383" s="89">
        <v>44280.0</v>
      </c>
      <c r="AY1383" s="57">
        <v>1.030903</v>
      </c>
      <c r="AZ1383" s="16">
        <f t="shared" si="9"/>
        <v>-0.03726715035</v>
      </c>
      <c r="BD1383" s="89">
        <v>44280.0</v>
      </c>
      <c r="BE1383" s="57">
        <v>2.529816</v>
      </c>
      <c r="BF1383" s="16">
        <f t="shared" si="10"/>
        <v>-0.03690043643</v>
      </c>
    </row>
    <row r="1384" ht="15.75" customHeight="1">
      <c r="B1384" s="89">
        <v>44281.0</v>
      </c>
      <c r="C1384" s="57">
        <v>9.424491</v>
      </c>
      <c r="D1384" s="16">
        <f t="shared" si="1"/>
        <v>-0.008474659189</v>
      </c>
      <c r="H1384" s="89">
        <v>44281.0</v>
      </c>
      <c r="I1384" s="57">
        <v>12.35029</v>
      </c>
      <c r="J1384" s="16">
        <f t="shared" si="2"/>
        <v>-0.01335100472</v>
      </c>
      <c r="N1384" s="89">
        <v>44281.0</v>
      </c>
      <c r="O1384" s="57">
        <v>68.19175</v>
      </c>
      <c r="P1384" s="16">
        <f t="shared" si="3"/>
        <v>-0.01338029748</v>
      </c>
      <c r="T1384" s="89">
        <v>44281.0</v>
      </c>
      <c r="U1384" s="57">
        <v>6.756496</v>
      </c>
      <c r="V1384" s="16">
        <f t="shared" si="4"/>
        <v>0.02354573176</v>
      </c>
      <c r="Z1384" s="89">
        <v>44281.0</v>
      </c>
      <c r="AA1384" s="57">
        <v>7.893262</v>
      </c>
      <c r="AB1384" s="16">
        <f t="shared" si="5"/>
        <v>-0.03035717861</v>
      </c>
      <c r="AF1384" s="89">
        <v>44281.0</v>
      </c>
      <c r="AG1384" s="57">
        <v>30.75854</v>
      </c>
      <c r="AH1384" s="16">
        <f t="shared" si="6"/>
        <v>-0.03067480022</v>
      </c>
      <c r="AL1384" s="89">
        <v>44281.0</v>
      </c>
      <c r="AM1384" s="57">
        <v>67.94901</v>
      </c>
      <c r="AN1384" s="16">
        <f t="shared" si="7"/>
        <v>-0.01875001805</v>
      </c>
      <c r="AR1384" s="89">
        <v>44281.0</v>
      </c>
      <c r="AS1384" s="57">
        <v>9.757047</v>
      </c>
      <c r="AT1384" s="16">
        <f t="shared" si="8"/>
        <v>-0.03581251946</v>
      </c>
      <c r="AX1384" s="89">
        <v>44281.0</v>
      </c>
      <c r="AY1384" s="57">
        <v>1.047531</v>
      </c>
      <c r="AZ1384" s="16">
        <f t="shared" si="9"/>
        <v>0.01612954856</v>
      </c>
      <c r="BD1384" s="89">
        <v>44281.0</v>
      </c>
      <c r="BE1384" s="57">
        <v>2.481352</v>
      </c>
      <c r="BF1384" s="16">
        <f t="shared" si="10"/>
        <v>-0.01915712447</v>
      </c>
    </row>
    <row r="1385" ht="15.75" customHeight="1">
      <c r="B1385" s="89">
        <v>44284.0</v>
      </c>
      <c r="C1385" s="57">
        <v>9.338906</v>
      </c>
      <c r="D1385" s="16">
        <f t="shared" si="1"/>
        <v>-0.009081127034</v>
      </c>
      <c r="H1385" s="89">
        <v>44284.0</v>
      </c>
      <c r="I1385" s="57">
        <v>12.28344</v>
      </c>
      <c r="J1385" s="16">
        <f t="shared" si="2"/>
        <v>-0.005412828363</v>
      </c>
      <c r="N1385" s="89">
        <v>44284.0</v>
      </c>
      <c r="O1385" s="57">
        <v>69.11655</v>
      </c>
      <c r="P1385" s="16">
        <f t="shared" si="3"/>
        <v>0.01356175784</v>
      </c>
      <c r="T1385" s="89">
        <v>44284.0</v>
      </c>
      <c r="U1385" s="57">
        <v>6.774782</v>
      </c>
      <c r="V1385" s="16">
        <f t="shared" si="4"/>
        <v>0.002706432447</v>
      </c>
      <c r="Z1385" s="89">
        <v>44284.0</v>
      </c>
      <c r="AA1385" s="57">
        <v>8.14765</v>
      </c>
      <c r="AB1385" s="16">
        <f t="shared" si="5"/>
        <v>0.03222850071</v>
      </c>
      <c r="AF1385" s="89">
        <v>44284.0</v>
      </c>
      <c r="AG1385" s="57">
        <v>31.53348</v>
      </c>
      <c r="AH1385" s="16">
        <f t="shared" si="6"/>
        <v>0.02519430376</v>
      </c>
      <c r="AL1385" s="89">
        <v>44284.0</v>
      </c>
      <c r="AM1385" s="57">
        <v>66.51891</v>
      </c>
      <c r="AN1385" s="16">
        <f t="shared" si="7"/>
        <v>-0.02104666426</v>
      </c>
      <c r="AR1385" s="89">
        <v>44284.0</v>
      </c>
      <c r="AS1385" s="57">
        <v>9.65483</v>
      </c>
      <c r="AT1385" s="16">
        <f t="shared" si="8"/>
        <v>-0.01047622298</v>
      </c>
      <c r="AX1385" s="89">
        <v>44284.0</v>
      </c>
      <c r="AY1385" s="57">
        <v>1.027578</v>
      </c>
      <c r="AZ1385" s="16">
        <f t="shared" si="9"/>
        <v>-0.01904764632</v>
      </c>
      <c r="BD1385" s="89">
        <v>44284.0</v>
      </c>
      <c r="BE1385" s="57">
        <v>2.617051</v>
      </c>
      <c r="BF1385" s="16">
        <f t="shared" si="10"/>
        <v>0.05468752519</v>
      </c>
    </row>
    <row r="1386" ht="15.75" customHeight="1">
      <c r="B1386" s="89">
        <v>44285.0</v>
      </c>
      <c r="C1386" s="57">
        <v>9.112356</v>
      </c>
      <c r="D1386" s="16">
        <f t="shared" si="1"/>
        <v>-0.02425873009</v>
      </c>
      <c r="H1386" s="89">
        <v>44285.0</v>
      </c>
      <c r="I1386" s="57">
        <v>12.45892</v>
      </c>
      <c r="J1386" s="16">
        <f t="shared" si="2"/>
        <v>0.01428590037</v>
      </c>
      <c r="N1386" s="89">
        <v>44285.0</v>
      </c>
      <c r="O1386" s="57">
        <v>68.48378</v>
      </c>
      <c r="P1386" s="16">
        <f t="shared" si="3"/>
        <v>-0.009155115526</v>
      </c>
      <c r="T1386" s="89">
        <v>44285.0</v>
      </c>
      <c r="U1386" s="57">
        <v>6.729068</v>
      </c>
      <c r="V1386" s="16">
        <f t="shared" si="4"/>
        <v>-0.006747670995</v>
      </c>
      <c r="Z1386" s="89">
        <v>44285.0</v>
      </c>
      <c r="AA1386" s="57">
        <v>8.162186</v>
      </c>
      <c r="AB1386" s="16">
        <f t="shared" si="5"/>
        <v>0.001784072708</v>
      </c>
      <c r="AF1386" s="89">
        <v>44285.0</v>
      </c>
      <c r="AG1386" s="57">
        <v>32.02501</v>
      </c>
      <c r="AH1386" s="16">
        <f t="shared" si="6"/>
        <v>0.01558755964</v>
      </c>
      <c r="AL1386" s="89">
        <v>44285.0</v>
      </c>
      <c r="AM1386" s="57">
        <v>70.35761</v>
      </c>
      <c r="AN1386" s="16">
        <f t="shared" si="7"/>
        <v>0.05770840202</v>
      </c>
      <c r="AR1386" s="89">
        <v>44285.0</v>
      </c>
      <c r="AS1386" s="57">
        <v>9.859262</v>
      </c>
      <c r="AT1386" s="16">
        <f t="shared" si="8"/>
        <v>0.02117406521</v>
      </c>
      <c r="AX1386" s="89">
        <v>44285.0</v>
      </c>
      <c r="AY1386" s="57">
        <v>1.102069</v>
      </c>
      <c r="AZ1386" s="16">
        <f t="shared" si="9"/>
        <v>0.07249182057</v>
      </c>
      <c r="BD1386" s="89">
        <v>44285.0</v>
      </c>
      <c r="BE1386" s="57">
        <v>2.57828</v>
      </c>
      <c r="BF1386" s="16">
        <f t="shared" si="10"/>
        <v>-0.0148147667</v>
      </c>
    </row>
    <row r="1387" ht="15.75" customHeight="1">
      <c r="B1387" s="89">
        <v>44286.0</v>
      </c>
      <c r="C1387" s="57">
        <v>9.062012</v>
      </c>
      <c r="D1387" s="16">
        <f t="shared" si="1"/>
        <v>-0.005524806098</v>
      </c>
      <c r="H1387" s="89">
        <v>44286.0</v>
      </c>
      <c r="I1387" s="57">
        <v>12.50906</v>
      </c>
      <c r="J1387" s="16">
        <f t="shared" si="2"/>
        <v>0.004024425873</v>
      </c>
      <c r="N1387" s="89">
        <v>44286.0</v>
      </c>
      <c r="O1387" s="57">
        <v>66.9749</v>
      </c>
      <c r="P1387" s="16">
        <f t="shared" si="3"/>
        <v>-0.02203266233</v>
      </c>
      <c r="T1387" s="89">
        <v>44286.0</v>
      </c>
      <c r="U1387" s="57">
        <v>6.655926</v>
      </c>
      <c r="V1387" s="16">
        <f t="shared" si="4"/>
        <v>-0.01086955876</v>
      </c>
      <c r="Z1387" s="89">
        <v>44286.0</v>
      </c>
      <c r="AA1387" s="57">
        <v>8.503791</v>
      </c>
      <c r="AB1387" s="16">
        <f t="shared" si="5"/>
        <v>0.04185214598</v>
      </c>
      <c r="AF1387" s="89">
        <v>44286.0</v>
      </c>
      <c r="AG1387" s="57">
        <v>31.628</v>
      </c>
      <c r="AH1387" s="16">
        <f t="shared" si="6"/>
        <v>-0.01239687357</v>
      </c>
      <c r="AL1387" s="89">
        <v>44286.0</v>
      </c>
      <c r="AM1387" s="57">
        <v>68.28772</v>
      </c>
      <c r="AN1387" s="16">
        <f t="shared" si="7"/>
        <v>-0.02941956101</v>
      </c>
      <c r="AR1387" s="89">
        <v>44286.0</v>
      </c>
      <c r="AS1387" s="57">
        <v>9.766338</v>
      </c>
      <c r="AT1387" s="16">
        <f t="shared" si="8"/>
        <v>-0.009425046215</v>
      </c>
      <c r="AX1387" s="89">
        <v>44286.0</v>
      </c>
      <c r="AY1387" s="57">
        <v>1.077461</v>
      </c>
      <c r="AZ1387" s="16">
        <f t="shared" si="9"/>
        <v>-0.02232891044</v>
      </c>
      <c r="BD1387" s="89">
        <v>44286.0</v>
      </c>
      <c r="BE1387" s="57">
        <v>2.704286</v>
      </c>
      <c r="BF1387" s="16">
        <f t="shared" si="10"/>
        <v>0.04887211629</v>
      </c>
    </row>
    <row r="1388" ht="15.75" customHeight="1">
      <c r="B1388" s="89">
        <v>44287.0</v>
      </c>
      <c r="C1388" s="57">
        <v>9.29863</v>
      </c>
      <c r="D1388" s="16">
        <f t="shared" si="1"/>
        <v>0.02611097844</v>
      </c>
      <c r="H1388" s="89">
        <v>44287.0</v>
      </c>
      <c r="I1388" s="57">
        <v>12.7681</v>
      </c>
      <c r="J1388" s="16">
        <f t="shared" si="2"/>
        <v>0.0207081907</v>
      </c>
      <c r="N1388" s="89">
        <v>44287.0</v>
      </c>
      <c r="O1388" s="57">
        <v>68.67849</v>
      </c>
      <c r="P1388" s="16">
        <f t="shared" si="3"/>
        <v>0.02543624552</v>
      </c>
      <c r="T1388" s="89">
        <v>44287.0</v>
      </c>
      <c r="U1388" s="57">
        <v>6.783926</v>
      </c>
      <c r="V1388" s="16">
        <f t="shared" si="4"/>
        <v>0.01923098304</v>
      </c>
      <c r="Z1388" s="89">
        <v>44287.0</v>
      </c>
      <c r="AA1388" s="57">
        <v>8.598278</v>
      </c>
      <c r="AB1388" s="16">
        <f t="shared" si="5"/>
        <v>0.01111116207</v>
      </c>
      <c r="AF1388" s="89">
        <v>44287.0</v>
      </c>
      <c r="AG1388" s="57">
        <v>32.04392</v>
      </c>
      <c r="AH1388" s="16">
        <f t="shared" si="6"/>
        <v>0.01315037309</v>
      </c>
      <c r="AL1388" s="89">
        <v>44287.0</v>
      </c>
      <c r="AM1388" s="57">
        <v>69.47321</v>
      </c>
      <c r="AN1388" s="16">
        <f t="shared" si="7"/>
        <v>0.01736022231</v>
      </c>
      <c r="AR1388" s="89">
        <v>44287.0</v>
      </c>
      <c r="AS1388" s="57">
        <v>9.980064</v>
      </c>
      <c r="AT1388" s="16">
        <f t="shared" si="8"/>
        <v>0.02188394463</v>
      </c>
      <c r="AX1388" s="89">
        <v>44287.0</v>
      </c>
      <c r="AY1388" s="57">
        <v>1.092093</v>
      </c>
      <c r="AZ1388" s="16">
        <f t="shared" si="9"/>
        <v>0.0135800739</v>
      </c>
      <c r="BD1388" s="89">
        <v>44287.0</v>
      </c>
      <c r="BE1388" s="57">
        <v>2.743057</v>
      </c>
      <c r="BF1388" s="16">
        <f t="shared" si="10"/>
        <v>0.01433687117</v>
      </c>
    </row>
    <row r="1389" ht="15.75" customHeight="1">
      <c r="B1389" s="89">
        <v>44288.0</v>
      </c>
      <c r="C1389" s="57">
        <v>9.273458</v>
      </c>
      <c r="D1389" s="16">
        <f t="shared" si="1"/>
        <v>-0.002707065449</v>
      </c>
      <c r="H1389" s="89">
        <v>44288.0</v>
      </c>
      <c r="I1389" s="57">
        <v>12.64276</v>
      </c>
      <c r="J1389" s="16">
        <f t="shared" si="2"/>
        <v>-0.009816652438</v>
      </c>
      <c r="N1389" s="89">
        <v>44288.0</v>
      </c>
      <c r="O1389" s="57">
        <v>69.21388</v>
      </c>
      <c r="P1389" s="16">
        <f t="shared" si="3"/>
        <v>0.007795599466</v>
      </c>
      <c r="T1389" s="89">
        <v>44288.0</v>
      </c>
      <c r="U1389" s="57">
        <v>6.756496</v>
      </c>
      <c r="V1389" s="16">
        <f t="shared" si="4"/>
        <v>-0.004043381369</v>
      </c>
      <c r="Z1389" s="89">
        <v>44288.0</v>
      </c>
      <c r="AA1389" s="57">
        <v>8.903542</v>
      </c>
      <c r="AB1389" s="16">
        <f t="shared" si="5"/>
        <v>0.03550292279</v>
      </c>
      <c r="AF1389" s="89">
        <v>44288.0</v>
      </c>
      <c r="AG1389" s="57">
        <v>32.13844</v>
      </c>
      <c r="AH1389" s="16">
        <f t="shared" si="6"/>
        <v>0.002949701535</v>
      </c>
      <c r="AL1389" s="89">
        <v>44288.0</v>
      </c>
      <c r="AM1389" s="57">
        <v>69.1345</v>
      </c>
      <c r="AN1389" s="16">
        <f t="shared" si="7"/>
        <v>-0.00487540449</v>
      </c>
      <c r="AR1389" s="89">
        <v>44288.0</v>
      </c>
      <c r="AS1389" s="57">
        <v>9.905724</v>
      </c>
      <c r="AT1389" s="16">
        <f t="shared" si="8"/>
        <v>-0.007448850027</v>
      </c>
      <c r="AX1389" s="89">
        <v>44288.0</v>
      </c>
      <c r="AY1389" s="57">
        <v>1.108055</v>
      </c>
      <c r="AZ1389" s="16">
        <f t="shared" si="9"/>
        <v>0.01461597135</v>
      </c>
      <c r="BD1389" s="89">
        <v>44288.0</v>
      </c>
      <c r="BE1389" s="57">
        <v>2.830292</v>
      </c>
      <c r="BF1389" s="16">
        <f t="shared" si="10"/>
        <v>0.03180210984</v>
      </c>
    </row>
    <row r="1390" ht="15.75" customHeight="1">
      <c r="B1390" s="89">
        <v>44291.0</v>
      </c>
      <c r="C1390" s="57">
        <v>9.293596</v>
      </c>
      <c r="D1390" s="16">
        <f t="shared" si="1"/>
        <v>0.002171573969</v>
      </c>
      <c r="H1390" s="89">
        <v>44291.0</v>
      </c>
      <c r="I1390" s="57">
        <v>12.67618</v>
      </c>
      <c r="J1390" s="16">
        <f t="shared" si="2"/>
        <v>0.002643410141</v>
      </c>
      <c r="N1390" s="89">
        <v>44291.0</v>
      </c>
      <c r="O1390" s="57">
        <v>71.06348</v>
      </c>
      <c r="P1390" s="16">
        <f t="shared" si="3"/>
        <v>0.02672296366</v>
      </c>
      <c r="T1390" s="89">
        <v>44291.0</v>
      </c>
      <c r="U1390" s="57">
        <v>6.829638</v>
      </c>
      <c r="V1390" s="16">
        <f t="shared" si="4"/>
        <v>0.01082543378</v>
      </c>
      <c r="Z1390" s="89">
        <v>44291.0</v>
      </c>
      <c r="AA1390" s="57">
        <v>8.881738</v>
      </c>
      <c r="AB1390" s="16">
        <f t="shared" si="5"/>
        <v>-0.002448913028</v>
      </c>
      <c r="AF1390" s="89">
        <v>44291.0</v>
      </c>
      <c r="AG1390" s="57">
        <v>32.04392</v>
      </c>
      <c r="AH1390" s="16">
        <f t="shared" si="6"/>
        <v>-0.002941026385</v>
      </c>
      <c r="AL1390" s="89">
        <v>44291.0</v>
      </c>
      <c r="AM1390" s="57">
        <v>70.03773</v>
      </c>
      <c r="AN1390" s="16">
        <f t="shared" si="7"/>
        <v>0.01306482292</v>
      </c>
      <c r="AR1390" s="89">
        <v>44291.0</v>
      </c>
      <c r="AS1390" s="57">
        <v>9.757047</v>
      </c>
      <c r="AT1390" s="16">
        <f t="shared" si="8"/>
        <v>-0.01500920074</v>
      </c>
      <c r="AX1390" s="89">
        <v>44291.0</v>
      </c>
      <c r="AY1390" s="57">
        <v>1.130003</v>
      </c>
      <c r="AZ1390" s="16">
        <f t="shared" si="9"/>
        <v>0.01980768103</v>
      </c>
      <c r="BD1390" s="89">
        <v>44291.0</v>
      </c>
      <c r="BE1390" s="57">
        <v>2.869063</v>
      </c>
      <c r="BF1390" s="16">
        <f t="shared" si="10"/>
        <v>0.01369858658</v>
      </c>
    </row>
    <row r="1391" ht="15.75" customHeight="1">
      <c r="B1391" s="89">
        <v>44292.0</v>
      </c>
      <c r="C1391" s="57">
        <v>9.152632</v>
      </c>
      <c r="D1391" s="16">
        <f t="shared" si="1"/>
        <v>-0.01516786398</v>
      </c>
      <c r="H1391" s="89">
        <v>44292.0</v>
      </c>
      <c r="I1391" s="57">
        <v>13.03549</v>
      </c>
      <c r="J1391" s="16">
        <f t="shared" si="2"/>
        <v>0.02834529014</v>
      </c>
      <c r="N1391" s="89">
        <v>44292.0</v>
      </c>
      <c r="O1391" s="57">
        <v>69.94399</v>
      </c>
      <c r="P1391" s="16">
        <f t="shared" si="3"/>
        <v>-0.01575337994</v>
      </c>
      <c r="T1391" s="89">
        <v>44292.0</v>
      </c>
      <c r="U1391" s="57">
        <v>6.756496</v>
      </c>
      <c r="V1391" s="16">
        <f t="shared" si="4"/>
        <v>-0.01070949881</v>
      </c>
      <c r="Z1391" s="89">
        <v>44292.0</v>
      </c>
      <c r="AA1391" s="57">
        <v>8.838128</v>
      </c>
      <c r="AB1391" s="16">
        <f t="shared" si="5"/>
        <v>-0.004910075033</v>
      </c>
      <c r="AF1391" s="89">
        <v>44292.0</v>
      </c>
      <c r="AG1391" s="57">
        <v>31.77924</v>
      </c>
      <c r="AH1391" s="16">
        <f t="shared" si="6"/>
        <v>-0.008259913269</v>
      </c>
      <c r="AL1391" s="89">
        <v>44292.0</v>
      </c>
      <c r="AM1391" s="57">
        <v>69.30386</v>
      </c>
      <c r="AN1391" s="16">
        <f t="shared" si="7"/>
        <v>-0.01047820939</v>
      </c>
      <c r="AR1391" s="89">
        <v>44292.0</v>
      </c>
      <c r="AS1391" s="57">
        <v>9.738461</v>
      </c>
      <c r="AT1391" s="16">
        <f t="shared" si="8"/>
        <v>-0.001904879622</v>
      </c>
      <c r="AX1391" s="89">
        <v>44292.0</v>
      </c>
      <c r="AY1391" s="57">
        <v>1.131999</v>
      </c>
      <c r="AZ1391" s="16">
        <f t="shared" si="9"/>
        <v>0.001766366992</v>
      </c>
      <c r="BD1391" s="89">
        <v>44292.0</v>
      </c>
      <c r="BE1391" s="57">
        <v>2.752749</v>
      </c>
      <c r="BF1391" s="16">
        <f t="shared" si="10"/>
        <v>-0.04054076191</v>
      </c>
    </row>
    <row r="1392" ht="15.75" customHeight="1">
      <c r="B1392" s="89">
        <v>44293.0</v>
      </c>
      <c r="C1392" s="57">
        <v>9.157666</v>
      </c>
      <c r="D1392" s="16">
        <f t="shared" si="1"/>
        <v>0.0005500057251</v>
      </c>
      <c r="H1392" s="89">
        <v>44293.0</v>
      </c>
      <c r="I1392" s="57">
        <v>12.68454</v>
      </c>
      <c r="J1392" s="16">
        <f t="shared" si="2"/>
        <v>-0.026922655</v>
      </c>
      <c r="N1392" s="89">
        <v>44293.0</v>
      </c>
      <c r="O1392" s="57">
        <v>69.16522</v>
      </c>
      <c r="P1392" s="16">
        <f t="shared" si="3"/>
        <v>-0.01113419466</v>
      </c>
      <c r="T1392" s="89">
        <v>44293.0</v>
      </c>
      <c r="U1392" s="57">
        <v>6.756496</v>
      </c>
      <c r="V1392" s="16">
        <f t="shared" si="4"/>
        <v>0</v>
      </c>
      <c r="Z1392" s="89">
        <v>44293.0</v>
      </c>
      <c r="AA1392" s="57">
        <v>8.729104</v>
      </c>
      <c r="AB1392" s="16">
        <f t="shared" si="5"/>
        <v>-0.01233564393</v>
      </c>
      <c r="AF1392" s="89">
        <v>44293.0</v>
      </c>
      <c r="AG1392" s="57">
        <v>32.08172</v>
      </c>
      <c r="AH1392" s="16">
        <f t="shared" si="6"/>
        <v>0.00951816343</v>
      </c>
      <c r="AL1392" s="89">
        <v>44293.0</v>
      </c>
      <c r="AM1392" s="57">
        <v>70.37643</v>
      </c>
      <c r="AN1392" s="16">
        <f t="shared" si="7"/>
        <v>0.01547633855</v>
      </c>
      <c r="AR1392" s="89">
        <v>44293.0</v>
      </c>
      <c r="AS1392" s="57">
        <v>9.626951</v>
      </c>
      <c r="AT1392" s="16">
        <f t="shared" si="8"/>
        <v>-0.01145047457</v>
      </c>
      <c r="AX1392" s="89">
        <v>44293.0</v>
      </c>
      <c r="AY1392" s="57">
        <v>1.112045</v>
      </c>
      <c r="AZ1392" s="16">
        <f t="shared" si="9"/>
        <v>-0.01762722405</v>
      </c>
      <c r="BD1392" s="89">
        <v>44293.0</v>
      </c>
      <c r="BE1392" s="57">
        <v>2.723671</v>
      </c>
      <c r="BF1392" s="16">
        <f t="shared" si="10"/>
        <v>-0.01056325876</v>
      </c>
    </row>
    <row r="1393" ht="15.75" customHeight="1">
      <c r="B1393" s="89">
        <v>44294.0</v>
      </c>
      <c r="C1393" s="57">
        <v>9.062012</v>
      </c>
      <c r="D1393" s="16">
        <f t="shared" si="1"/>
        <v>-0.0104452379</v>
      </c>
      <c r="H1393" s="89">
        <v>44294.0</v>
      </c>
      <c r="I1393" s="57">
        <v>12.81823</v>
      </c>
      <c r="J1393" s="16">
        <f t="shared" si="2"/>
        <v>0.01053960175</v>
      </c>
      <c r="N1393" s="89">
        <v>44294.0</v>
      </c>
      <c r="O1393" s="57">
        <v>69.74931</v>
      </c>
      <c r="P1393" s="16">
        <f t="shared" si="3"/>
        <v>0.008444851328</v>
      </c>
      <c r="T1393" s="89">
        <v>44294.0</v>
      </c>
      <c r="U1393" s="57">
        <v>6.80221</v>
      </c>
      <c r="V1393" s="16">
        <f t="shared" si="4"/>
        <v>0.006765933111</v>
      </c>
      <c r="Z1393" s="89">
        <v>44294.0</v>
      </c>
      <c r="AA1393" s="57">
        <v>8.910811</v>
      </c>
      <c r="AB1393" s="16">
        <f t="shared" si="5"/>
        <v>0.02081622581</v>
      </c>
      <c r="AF1393" s="89">
        <v>44294.0</v>
      </c>
      <c r="AG1393" s="57">
        <v>31.66582</v>
      </c>
      <c r="AH1393" s="16">
        <f t="shared" si="6"/>
        <v>-0.01296376878</v>
      </c>
      <c r="AL1393" s="89">
        <v>44294.0</v>
      </c>
      <c r="AM1393" s="57">
        <v>69.58611</v>
      </c>
      <c r="AN1393" s="16">
        <f t="shared" si="7"/>
        <v>-0.01122989615</v>
      </c>
      <c r="AR1393" s="89">
        <v>44294.0</v>
      </c>
      <c r="AS1393" s="57">
        <v>9.84997</v>
      </c>
      <c r="AT1393" s="16">
        <f t="shared" si="8"/>
        <v>0.02316610939</v>
      </c>
      <c r="AX1393" s="89">
        <v>44294.0</v>
      </c>
      <c r="AY1393" s="57">
        <v>1.127343</v>
      </c>
      <c r="AZ1393" s="16">
        <f t="shared" si="9"/>
        <v>0.01375663755</v>
      </c>
      <c r="BD1393" s="89">
        <v>44294.0</v>
      </c>
      <c r="BE1393" s="57">
        <v>2.713979</v>
      </c>
      <c r="BF1393" s="16">
        <f t="shared" si="10"/>
        <v>-0.003558432718</v>
      </c>
    </row>
    <row r="1394" ht="15.75" customHeight="1">
      <c r="B1394" s="89">
        <v>44295.0</v>
      </c>
      <c r="C1394" s="57">
        <v>8.926081</v>
      </c>
      <c r="D1394" s="16">
        <f t="shared" si="1"/>
        <v>-0.01500009049</v>
      </c>
      <c r="H1394" s="89">
        <v>44295.0</v>
      </c>
      <c r="I1394" s="57">
        <v>12.6344</v>
      </c>
      <c r="J1394" s="16">
        <f t="shared" si="2"/>
        <v>-0.01434129361</v>
      </c>
      <c r="N1394" s="89">
        <v>44295.0</v>
      </c>
      <c r="O1394" s="57">
        <v>70.57675</v>
      </c>
      <c r="P1394" s="16">
        <f t="shared" si="3"/>
        <v>0.01186305642</v>
      </c>
      <c r="T1394" s="89">
        <v>44295.0</v>
      </c>
      <c r="U1394" s="57">
        <v>6.665069</v>
      </c>
      <c r="V1394" s="16">
        <f t="shared" si="4"/>
        <v>-0.02016124171</v>
      </c>
      <c r="Z1394" s="89">
        <v>44295.0</v>
      </c>
      <c r="AA1394" s="57">
        <v>8.548069</v>
      </c>
      <c r="AB1394" s="16">
        <f t="shared" si="5"/>
        <v>-0.04070807921</v>
      </c>
      <c r="AF1394" s="89">
        <v>44295.0</v>
      </c>
      <c r="AG1394" s="57">
        <v>31.06086</v>
      </c>
      <c r="AH1394" s="16">
        <f t="shared" si="6"/>
        <v>-0.01910451079</v>
      </c>
      <c r="AL1394" s="89">
        <v>44295.0</v>
      </c>
      <c r="AM1394" s="57">
        <v>66.91406</v>
      </c>
      <c r="AN1394" s="16">
        <f t="shared" si="7"/>
        <v>-0.03839918627</v>
      </c>
      <c r="AR1394" s="89">
        <v>44295.0</v>
      </c>
      <c r="AS1394" s="57">
        <v>9.496858</v>
      </c>
      <c r="AT1394" s="16">
        <f t="shared" si="8"/>
        <v>-0.0358490432</v>
      </c>
      <c r="AX1394" s="89">
        <v>44295.0</v>
      </c>
      <c r="AY1394" s="57">
        <v>1.096748</v>
      </c>
      <c r="AZ1394" s="16">
        <f t="shared" si="9"/>
        <v>-0.02713903399</v>
      </c>
      <c r="BD1394" s="89">
        <v>44295.0</v>
      </c>
      <c r="BE1394" s="57">
        <v>2.607358</v>
      </c>
      <c r="BF1394" s="16">
        <f t="shared" si="10"/>
        <v>-0.03928586035</v>
      </c>
    </row>
    <row r="1395" ht="15.75" customHeight="1">
      <c r="B1395" s="89">
        <v>44298.0</v>
      </c>
      <c r="C1395" s="57">
        <v>8.759945</v>
      </c>
      <c r="D1395" s="16">
        <f t="shared" si="1"/>
        <v>-0.01861242353</v>
      </c>
      <c r="H1395" s="89">
        <v>44298.0</v>
      </c>
      <c r="I1395" s="57">
        <v>12.34194</v>
      </c>
      <c r="J1395" s="16">
        <f t="shared" si="2"/>
        <v>-0.02314791363</v>
      </c>
      <c r="N1395" s="89">
        <v>44298.0</v>
      </c>
      <c r="O1395" s="57">
        <v>69.16522</v>
      </c>
      <c r="P1395" s="16">
        <f t="shared" si="3"/>
        <v>-0.01999992916</v>
      </c>
      <c r="T1395" s="89">
        <v>44298.0</v>
      </c>
      <c r="U1395" s="57">
        <v>6.628498</v>
      </c>
      <c r="V1395" s="16">
        <f t="shared" si="4"/>
        <v>-0.005486964951</v>
      </c>
      <c r="Z1395" s="89">
        <v>44298.0</v>
      </c>
      <c r="AA1395" s="57">
        <v>8.2563</v>
      </c>
      <c r="AB1395" s="16">
        <f t="shared" si="5"/>
        <v>-0.03413273805</v>
      </c>
      <c r="AF1395" s="89">
        <v>44298.0</v>
      </c>
      <c r="AG1395" s="57">
        <v>30.0778</v>
      </c>
      <c r="AH1395" s="16">
        <f t="shared" si="6"/>
        <v>-0.03164947783</v>
      </c>
      <c r="AL1395" s="89">
        <v>44298.0</v>
      </c>
      <c r="AM1395" s="57">
        <v>64.656</v>
      </c>
      <c r="AN1395" s="16">
        <f t="shared" si="7"/>
        <v>-0.03374567318</v>
      </c>
      <c r="AR1395" s="89">
        <v>44298.0</v>
      </c>
      <c r="AS1395" s="57">
        <v>9.515442</v>
      </c>
      <c r="AT1395" s="16">
        <f t="shared" si="8"/>
        <v>0.001956857731</v>
      </c>
      <c r="AX1395" s="89">
        <v>44298.0</v>
      </c>
      <c r="AY1395" s="57">
        <v>1.088767</v>
      </c>
      <c r="AZ1395" s="16">
        <f t="shared" si="9"/>
        <v>-0.007276967909</v>
      </c>
      <c r="BD1395" s="89">
        <v>44298.0</v>
      </c>
      <c r="BE1395" s="57">
        <v>2.539508</v>
      </c>
      <c r="BF1395" s="16">
        <f t="shared" si="10"/>
        <v>-0.02602251014</v>
      </c>
    </row>
    <row r="1396" ht="15.75" customHeight="1">
      <c r="B1396" s="89">
        <v>44299.0</v>
      </c>
      <c r="C1396" s="57">
        <v>8.699533</v>
      </c>
      <c r="D1396" s="16">
        <f t="shared" si="1"/>
        <v>-0.006896390331</v>
      </c>
      <c r="H1396" s="89">
        <v>44299.0</v>
      </c>
      <c r="I1396" s="57">
        <v>12.28344</v>
      </c>
      <c r="J1396" s="16">
        <f t="shared" si="2"/>
        <v>-0.004739935537</v>
      </c>
      <c r="N1396" s="89">
        <v>44299.0</v>
      </c>
      <c r="O1396" s="57">
        <v>70.33338</v>
      </c>
      <c r="P1396" s="16">
        <f t="shared" si="3"/>
        <v>0.01688941349</v>
      </c>
      <c r="T1396" s="89">
        <v>44299.0</v>
      </c>
      <c r="U1396" s="57">
        <v>6.564498</v>
      </c>
      <c r="V1396" s="16">
        <f t="shared" si="4"/>
        <v>-0.009655279371</v>
      </c>
      <c r="Z1396" s="89">
        <v>44299.0</v>
      </c>
      <c r="AA1396" s="57">
        <v>8.398241</v>
      </c>
      <c r="AB1396" s="16">
        <f t="shared" si="5"/>
        <v>0.01719184138</v>
      </c>
      <c r="AF1396" s="89">
        <v>44299.0</v>
      </c>
      <c r="AG1396" s="57">
        <v>30.21013</v>
      </c>
      <c r="AH1396" s="16">
        <f t="shared" si="6"/>
        <v>0.004399590396</v>
      </c>
      <c r="AL1396" s="89">
        <v>44299.0</v>
      </c>
      <c r="AM1396" s="57">
        <v>67.25278</v>
      </c>
      <c r="AN1396" s="16">
        <f t="shared" si="7"/>
        <v>0.04016301658</v>
      </c>
      <c r="AR1396" s="89">
        <v>44299.0</v>
      </c>
      <c r="AS1396" s="57">
        <v>9.292424</v>
      </c>
      <c r="AT1396" s="16">
        <f t="shared" si="8"/>
        <v>-0.02343748194</v>
      </c>
      <c r="AX1396" s="89">
        <v>44299.0</v>
      </c>
      <c r="AY1396" s="57">
        <v>1.074016</v>
      </c>
      <c r="AZ1396" s="16">
        <f t="shared" si="9"/>
        <v>-0.01354835332</v>
      </c>
      <c r="BD1396" s="89">
        <v>44299.0</v>
      </c>
      <c r="BE1396" s="57">
        <v>2.471659</v>
      </c>
      <c r="BF1396" s="16">
        <f t="shared" si="10"/>
        <v>-0.0267173799</v>
      </c>
    </row>
    <row r="1397" ht="15.75" customHeight="1">
      <c r="B1397" s="89">
        <v>44300.0</v>
      </c>
      <c r="C1397" s="57">
        <v>8.966357</v>
      </c>
      <c r="D1397" s="16">
        <f t="shared" si="1"/>
        <v>0.03067107165</v>
      </c>
      <c r="H1397" s="89">
        <v>44300.0</v>
      </c>
      <c r="I1397" s="57">
        <v>12.45892</v>
      </c>
      <c r="J1397" s="16">
        <f t="shared" si="2"/>
        <v>0.01428590037</v>
      </c>
      <c r="N1397" s="89">
        <v>44300.0</v>
      </c>
      <c r="O1397" s="57">
        <v>70.09002</v>
      </c>
      <c r="P1397" s="16">
        <f t="shared" si="3"/>
        <v>-0.003460092491</v>
      </c>
      <c r="T1397" s="89">
        <v>44300.0</v>
      </c>
      <c r="U1397" s="57">
        <v>6.719926</v>
      </c>
      <c r="V1397" s="16">
        <f t="shared" si="4"/>
        <v>0.02367705802</v>
      </c>
      <c r="Z1397" s="89">
        <v>44300.0</v>
      </c>
      <c r="AA1397" s="57">
        <v>8.461326</v>
      </c>
      <c r="AB1397" s="16">
        <f t="shared" si="5"/>
        <v>0.007511692032</v>
      </c>
      <c r="AF1397" s="89">
        <v>44300.0</v>
      </c>
      <c r="AG1397" s="57">
        <v>31.06086</v>
      </c>
      <c r="AH1397" s="16">
        <f t="shared" si="6"/>
        <v>0.02816042169</v>
      </c>
      <c r="AL1397" s="89">
        <v>44300.0</v>
      </c>
      <c r="AM1397" s="57">
        <v>66.61299</v>
      </c>
      <c r="AN1397" s="16">
        <f t="shared" si="7"/>
        <v>-0.009513212688</v>
      </c>
      <c r="AR1397" s="89">
        <v>44300.0</v>
      </c>
      <c r="AS1397" s="57">
        <v>9.496858</v>
      </c>
      <c r="AT1397" s="16">
        <f t="shared" si="8"/>
        <v>0.02200007232</v>
      </c>
      <c r="AX1397" s="89">
        <v>44300.0</v>
      </c>
      <c r="AY1397" s="57">
        <v>1.091577</v>
      </c>
      <c r="AZ1397" s="16">
        <f t="shared" si="9"/>
        <v>0.01635078062</v>
      </c>
      <c r="BD1397" s="89">
        <v>44300.0</v>
      </c>
      <c r="BE1397" s="57">
        <v>2.597665</v>
      </c>
      <c r="BF1397" s="16">
        <f t="shared" si="10"/>
        <v>0.05098033345</v>
      </c>
    </row>
    <row r="1398" ht="15.75" customHeight="1">
      <c r="B1398" s="89">
        <v>44301.0</v>
      </c>
      <c r="C1398" s="57">
        <v>9.011667</v>
      </c>
      <c r="D1398" s="16">
        <f t="shared" si="1"/>
        <v>0.00505333437</v>
      </c>
      <c r="H1398" s="89">
        <v>44301.0</v>
      </c>
      <c r="I1398" s="57">
        <v>12.57591</v>
      </c>
      <c r="J1398" s="16">
        <f t="shared" si="2"/>
        <v>0.009390059492</v>
      </c>
      <c r="N1398" s="89">
        <v>44301.0</v>
      </c>
      <c r="O1398" s="57">
        <v>69.06786</v>
      </c>
      <c r="P1398" s="16">
        <f t="shared" si="3"/>
        <v>-0.01458353129</v>
      </c>
      <c r="T1398" s="89">
        <v>44301.0</v>
      </c>
      <c r="U1398" s="57">
        <v>6.756496</v>
      </c>
      <c r="V1398" s="16">
        <f t="shared" si="4"/>
        <v>0.005442024213</v>
      </c>
      <c r="Z1398" s="89">
        <v>44301.0</v>
      </c>
      <c r="AA1398" s="57">
        <v>8.311499</v>
      </c>
      <c r="AB1398" s="16">
        <f t="shared" si="5"/>
        <v>-0.01770727189</v>
      </c>
      <c r="AF1398" s="89">
        <v>44301.0</v>
      </c>
      <c r="AG1398" s="57">
        <v>30.43699</v>
      </c>
      <c r="AH1398" s="16">
        <f t="shared" si="6"/>
        <v>-0.02008540652</v>
      </c>
      <c r="AL1398" s="89">
        <v>44301.0</v>
      </c>
      <c r="AM1398" s="57">
        <v>64.99471</v>
      </c>
      <c r="AN1398" s="16">
        <f t="shared" si="7"/>
        <v>-0.02429376012</v>
      </c>
      <c r="AR1398" s="89">
        <v>44301.0</v>
      </c>
      <c r="AS1398" s="57">
        <v>9.664123</v>
      </c>
      <c r="AT1398" s="16">
        <f t="shared" si="8"/>
        <v>0.01761266726</v>
      </c>
      <c r="AX1398" s="89">
        <v>44301.0</v>
      </c>
      <c r="AY1398" s="57">
        <v>1.081041</v>
      </c>
      <c r="AZ1398" s="16">
        <f t="shared" si="9"/>
        <v>-0.009652090508</v>
      </c>
      <c r="BD1398" s="89">
        <v>44301.0</v>
      </c>
      <c r="BE1398" s="57">
        <v>2.587972</v>
      </c>
      <c r="BF1398" s="16">
        <f t="shared" si="10"/>
        <v>-0.003731428032</v>
      </c>
    </row>
    <row r="1399" ht="15.75" customHeight="1">
      <c r="B1399" s="89">
        <v>44302.0</v>
      </c>
      <c r="C1399" s="57">
        <v>8.986495</v>
      </c>
      <c r="D1399" s="16">
        <f t="shared" si="1"/>
        <v>-0.002793267883</v>
      </c>
      <c r="H1399" s="89">
        <v>44302.0</v>
      </c>
      <c r="I1399" s="57">
        <v>12.60098</v>
      </c>
      <c r="J1399" s="16">
        <f t="shared" si="2"/>
        <v>0.00199349391</v>
      </c>
      <c r="N1399" s="89">
        <v>44302.0</v>
      </c>
      <c r="O1399" s="57">
        <v>69.60328</v>
      </c>
      <c r="P1399" s="16">
        <f t="shared" si="3"/>
        <v>0.007752086137</v>
      </c>
      <c r="T1399" s="89">
        <v>44302.0</v>
      </c>
      <c r="U1399" s="57">
        <v>6.719926</v>
      </c>
      <c r="V1399" s="16">
        <f t="shared" si="4"/>
        <v>-0.005412568882</v>
      </c>
      <c r="Z1399" s="89">
        <v>44302.0</v>
      </c>
      <c r="AA1399" s="57">
        <v>8.264185</v>
      </c>
      <c r="AB1399" s="16">
        <f t="shared" si="5"/>
        <v>-0.005692595283</v>
      </c>
      <c r="AF1399" s="89">
        <v>44302.0</v>
      </c>
      <c r="AG1399" s="57">
        <v>29.83204</v>
      </c>
      <c r="AH1399" s="16">
        <f t="shared" si="6"/>
        <v>-0.01987548703</v>
      </c>
      <c r="AL1399" s="89">
        <v>44302.0</v>
      </c>
      <c r="AM1399" s="57">
        <v>65.35223</v>
      </c>
      <c r="AN1399" s="16">
        <f t="shared" si="7"/>
        <v>0.005500755369</v>
      </c>
      <c r="AR1399" s="89">
        <v>44302.0</v>
      </c>
      <c r="AS1399" s="57">
        <v>10.21237</v>
      </c>
      <c r="AT1399" s="16">
        <f t="shared" si="8"/>
        <v>0.05673013475</v>
      </c>
      <c r="AX1399" s="89">
        <v>44302.0</v>
      </c>
      <c r="AY1399" s="57">
        <v>1.061372</v>
      </c>
      <c r="AZ1399" s="16">
        <f t="shared" si="9"/>
        <v>-0.01819449956</v>
      </c>
      <c r="BD1399" s="89">
        <v>44302.0</v>
      </c>
      <c r="BE1399" s="57">
        <v>2.539508</v>
      </c>
      <c r="BF1399" s="16">
        <f t="shared" si="10"/>
        <v>-0.01872663228</v>
      </c>
    </row>
    <row r="1400" ht="15.75" customHeight="1">
      <c r="B1400" s="89">
        <v>44305.0</v>
      </c>
      <c r="C1400" s="57">
        <v>8.805254</v>
      </c>
      <c r="D1400" s="16">
        <f t="shared" si="1"/>
        <v>-0.02016815232</v>
      </c>
      <c r="H1400" s="89">
        <v>44305.0</v>
      </c>
      <c r="I1400" s="57">
        <v>12.51741</v>
      </c>
      <c r="J1400" s="16">
        <f t="shared" si="2"/>
        <v>-0.006632023858</v>
      </c>
      <c r="N1400" s="89">
        <v>44305.0</v>
      </c>
      <c r="O1400" s="57">
        <v>69.70063</v>
      </c>
      <c r="P1400" s="16">
        <f t="shared" si="3"/>
        <v>0.001398640984</v>
      </c>
      <c r="T1400" s="89">
        <v>44305.0</v>
      </c>
      <c r="U1400" s="57">
        <v>6.646783</v>
      </c>
      <c r="V1400" s="16">
        <f t="shared" si="4"/>
        <v>-0.01088449486</v>
      </c>
      <c r="Z1400" s="89">
        <v>44305.0</v>
      </c>
      <c r="AA1400" s="57">
        <v>8.01973</v>
      </c>
      <c r="AB1400" s="16">
        <f t="shared" si="5"/>
        <v>-0.02958004933</v>
      </c>
      <c r="AF1400" s="89">
        <v>44305.0</v>
      </c>
      <c r="AG1400" s="57">
        <v>29.28379</v>
      </c>
      <c r="AH1400" s="16">
        <f t="shared" si="6"/>
        <v>-0.01837789169</v>
      </c>
      <c r="AL1400" s="89">
        <v>44305.0</v>
      </c>
      <c r="AM1400" s="57">
        <v>61.87105</v>
      </c>
      <c r="AN1400" s="16">
        <f t="shared" si="7"/>
        <v>-0.0532679604</v>
      </c>
      <c r="AR1400" s="89">
        <v>44305.0</v>
      </c>
      <c r="AS1400" s="57">
        <v>9.88714</v>
      </c>
      <c r="AT1400" s="16">
        <f t="shared" si="8"/>
        <v>-0.03184667222</v>
      </c>
      <c r="AX1400" s="89">
        <v>44305.0</v>
      </c>
      <c r="AY1400" s="57">
        <v>1.052241</v>
      </c>
      <c r="AZ1400" s="16">
        <f t="shared" si="9"/>
        <v>-0.008603015719</v>
      </c>
      <c r="BD1400" s="89">
        <v>44305.0</v>
      </c>
      <c r="BE1400" s="57">
        <v>2.491045</v>
      </c>
      <c r="BF1400" s="16">
        <f t="shared" si="10"/>
        <v>-0.01908361777</v>
      </c>
    </row>
    <row r="1401" ht="15.75" customHeight="1">
      <c r="B1401" s="89">
        <v>44306.0</v>
      </c>
      <c r="C1401" s="57">
        <v>8.714635</v>
      </c>
      <c r="D1401" s="16">
        <f t="shared" si="1"/>
        <v>-0.01029146916</v>
      </c>
      <c r="H1401" s="89">
        <v>44306.0</v>
      </c>
      <c r="I1401" s="57">
        <v>12.367</v>
      </c>
      <c r="J1401" s="16">
        <f t="shared" si="2"/>
        <v>-0.01201606403</v>
      </c>
      <c r="N1401" s="89">
        <v>44306.0</v>
      </c>
      <c r="O1401" s="57">
        <v>70.8688</v>
      </c>
      <c r="P1401" s="16">
        <f t="shared" si="3"/>
        <v>0.01675981982</v>
      </c>
      <c r="T1401" s="89">
        <v>44306.0</v>
      </c>
      <c r="U1401" s="57">
        <v>6.601069</v>
      </c>
      <c r="V1401" s="16">
        <f t="shared" si="4"/>
        <v>-0.006877612824</v>
      </c>
      <c r="Z1401" s="89">
        <v>44306.0</v>
      </c>
      <c r="AA1401" s="57">
        <v>7.940872</v>
      </c>
      <c r="AB1401" s="16">
        <f t="shared" si="5"/>
        <v>-0.009832999365</v>
      </c>
      <c r="AF1401" s="89">
        <v>44306.0</v>
      </c>
      <c r="AG1401" s="57">
        <v>30.02109</v>
      </c>
      <c r="AH1401" s="16">
        <f t="shared" si="6"/>
        <v>0.02517775192</v>
      </c>
      <c r="AL1401" s="89">
        <v>44306.0</v>
      </c>
      <c r="AM1401" s="57">
        <v>61.43825</v>
      </c>
      <c r="AN1401" s="16">
        <f t="shared" si="7"/>
        <v>-0.006995194037</v>
      </c>
      <c r="AR1401" s="89">
        <v>44306.0</v>
      </c>
      <c r="AS1401" s="57">
        <v>9.462191</v>
      </c>
      <c r="AT1401" s="16">
        <f t="shared" si="8"/>
        <v>-0.04297997196</v>
      </c>
      <c r="AX1401" s="89">
        <v>44306.0</v>
      </c>
      <c r="AY1401" s="57">
        <v>1.018524</v>
      </c>
      <c r="AZ1401" s="16">
        <f t="shared" si="9"/>
        <v>-0.03204303957</v>
      </c>
      <c r="BD1401" s="89">
        <v>44306.0</v>
      </c>
      <c r="BE1401" s="57">
        <v>2.365038</v>
      </c>
      <c r="BF1401" s="16">
        <f t="shared" si="10"/>
        <v>-0.05058399186</v>
      </c>
    </row>
    <row r="1402" ht="15.75" customHeight="1">
      <c r="B1402" s="89">
        <v>44307.0</v>
      </c>
      <c r="C1402" s="57">
        <v>8.558566</v>
      </c>
      <c r="D1402" s="16">
        <f t="shared" si="1"/>
        <v>-0.01790883956</v>
      </c>
      <c r="H1402" s="89">
        <v>44307.0</v>
      </c>
      <c r="I1402" s="57">
        <v>12.25838</v>
      </c>
      <c r="J1402" s="16">
        <f t="shared" si="2"/>
        <v>-0.00878305167</v>
      </c>
      <c r="N1402" s="89">
        <v>44307.0</v>
      </c>
      <c r="O1402" s="57">
        <v>67.65634</v>
      </c>
      <c r="P1402" s="16">
        <f t="shared" si="3"/>
        <v>-0.04532967963</v>
      </c>
      <c r="T1402" s="89">
        <v>44307.0</v>
      </c>
      <c r="U1402" s="57">
        <v>6.518785</v>
      </c>
      <c r="V1402" s="16">
        <f t="shared" si="4"/>
        <v>-0.01246525373</v>
      </c>
      <c r="Z1402" s="89">
        <v>44307.0</v>
      </c>
      <c r="AA1402" s="57">
        <v>7.672759</v>
      </c>
      <c r="AB1402" s="16">
        <f t="shared" si="5"/>
        <v>-0.0337636723</v>
      </c>
      <c r="AF1402" s="89">
        <v>44307.0</v>
      </c>
      <c r="AG1402" s="57">
        <v>28.69774</v>
      </c>
      <c r="AH1402" s="16">
        <f t="shared" si="6"/>
        <v>-0.04408067795</v>
      </c>
      <c r="AL1402" s="89">
        <v>44307.0</v>
      </c>
      <c r="AM1402" s="57">
        <v>57.80653</v>
      </c>
      <c r="AN1402" s="16">
        <f t="shared" si="7"/>
        <v>-0.05911170972</v>
      </c>
      <c r="AR1402" s="89">
        <v>44307.0</v>
      </c>
      <c r="AS1402" s="57">
        <v>8.838932</v>
      </c>
      <c r="AT1402" s="16">
        <f t="shared" si="8"/>
        <v>-0.06586835966</v>
      </c>
      <c r="AX1402" s="89">
        <v>44307.0</v>
      </c>
      <c r="AY1402" s="57">
        <v>1.032573</v>
      </c>
      <c r="AZ1402" s="16">
        <f t="shared" si="9"/>
        <v>0.0137934894</v>
      </c>
      <c r="BD1402" s="89">
        <v>44307.0</v>
      </c>
      <c r="BE1402" s="57">
        <v>2.171183</v>
      </c>
      <c r="BF1402" s="16">
        <f t="shared" si="10"/>
        <v>-0.08196697051</v>
      </c>
    </row>
    <row r="1403" ht="15.75" customHeight="1">
      <c r="B1403" s="89">
        <v>44308.0</v>
      </c>
      <c r="C1403" s="57">
        <v>8.7096</v>
      </c>
      <c r="D1403" s="16">
        <f t="shared" si="1"/>
        <v>0.01764711518</v>
      </c>
      <c r="H1403" s="89">
        <v>44308.0</v>
      </c>
      <c r="I1403" s="57">
        <v>12.53413</v>
      </c>
      <c r="J1403" s="16">
        <f t="shared" si="2"/>
        <v>0.02249481579</v>
      </c>
      <c r="N1403" s="89">
        <v>44308.0</v>
      </c>
      <c r="O1403" s="57">
        <v>69.0192</v>
      </c>
      <c r="P1403" s="16">
        <f t="shared" si="3"/>
        <v>0.02014386235</v>
      </c>
      <c r="T1403" s="89">
        <v>44308.0</v>
      </c>
      <c r="U1403" s="57">
        <v>6.628498</v>
      </c>
      <c r="V1403" s="16">
        <f t="shared" si="4"/>
        <v>0.01683028356</v>
      </c>
      <c r="Z1403" s="89">
        <v>44308.0</v>
      </c>
      <c r="AA1403" s="57">
        <v>7.672759</v>
      </c>
      <c r="AB1403" s="16">
        <f t="shared" si="5"/>
        <v>0</v>
      </c>
      <c r="AF1403" s="89">
        <v>44308.0</v>
      </c>
      <c r="AG1403" s="57">
        <v>29.60518</v>
      </c>
      <c r="AH1403" s="16">
        <f t="shared" si="6"/>
        <v>0.03162060845</v>
      </c>
      <c r="AL1403" s="89">
        <v>44308.0</v>
      </c>
      <c r="AM1403" s="57">
        <v>60.76083</v>
      </c>
      <c r="AN1403" s="16">
        <f t="shared" si="7"/>
        <v>0.05110668293</v>
      </c>
      <c r="AR1403" s="89">
        <v>44308.0</v>
      </c>
      <c r="AS1403" s="57">
        <v>9.207222</v>
      </c>
      <c r="AT1403" s="16">
        <f t="shared" si="8"/>
        <v>0.04166679866</v>
      </c>
      <c r="AX1403" s="89">
        <v>44308.0</v>
      </c>
      <c r="AY1403" s="57">
        <v>1.00869</v>
      </c>
      <c r="AZ1403" s="16">
        <f t="shared" si="9"/>
        <v>-0.02312959955</v>
      </c>
      <c r="BD1403" s="89">
        <v>44308.0</v>
      </c>
      <c r="BE1403" s="57">
        <v>2.268111</v>
      </c>
      <c r="BF1403" s="16">
        <f t="shared" si="10"/>
        <v>0.0446429435</v>
      </c>
    </row>
    <row r="1404" ht="15.75" customHeight="1">
      <c r="B1404" s="89">
        <v>44312.0</v>
      </c>
      <c r="C1404" s="57">
        <v>8.684427</v>
      </c>
      <c r="D1404" s="16">
        <f t="shared" si="1"/>
        <v>-0.002890259025</v>
      </c>
      <c r="H1404" s="89">
        <v>44312.0</v>
      </c>
      <c r="I1404" s="57">
        <v>12.68454</v>
      </c>
      <c r="J1404" s="16">
        <f t="shared" si="2"/>
        <v>0.0120000351</v>
      </c>
      <c r="N1404" s="89">
        <v>44312.0</v>
      </c>
      <c r="O1404" s="57">
        <v>68.77583</v>
      </c>
      <c r="P1404" s="16">
        <f t="shared" si="3"/>
        <v>-0.003526120268</v>
      </c>
      <c r="T1404" s="89">
        <v>44312.0</v>
      </c>
      <c r="U1404" s="57">
        <v>6.692497</v>
      </c>
      <c r="V1404" s="16">
        <f t="shared" si="4"/>
        <v>0.009655128507</v>
      </c>
      <c r="Z1404" s="89">
        <v>44312.0</v>
      </c>
      <c r="AA1404" s="57">
        <v>7.846243</v>
      </c>
      <c r="AB1404" s="16">
        <f t="shared" si="5"/>
        <v>0.02261038044</v>
      </c>
      <c r="AF1404" s="89">
        <v>44312.0</v>
      </c>
      <c r="AG1404" s="57">
        <v>29.85094</v>
      </c>
      <c r="AH1404" s="16">
        <f t="shared" si="6"/>
        <v>0.008301249984</v>
      </c>
      <c r="AL1404" s="89">
        <v>44312.0</v>
      </c>
      <c r="AM1404" s="57">
        <v>60.2904</v>
      </c>
      <c r="AN1404" s="16">
        <f t="shared" si="7"/>
        <v>-0.007742323467</v>
      </c>
      <c r="AR1404" s="89">
        <v>44312.0</v>
      </c>
      <c r="AS1404" s="57">
        <v>9.207222</v>
      </c>
      <c r="AT1404" s="16">
        <f t="shared" si="8"/>
        <v>0</v>
      </c>
      <c r="AX1404" s="89">
        <v>44312.0</v>
      </c>
      <c r="AY1404" s="57">
        <v>1.039597</v>
      </c>
      <c r="AZ1404" s="16">
        <f t="shared" si="9"/>
        <v>0.03064073204</v>
      </c>
      <c r="BD1404" s="89">
        <v>44312.0</v>
      </c>
      <c r="BE1404" s="57">
        <v>2.384424</v>
      </c>
      <c r="BF1404" s="16">
        <f t="shared" si="10"/>
        <v>0.05128188171</v>
      </c>
    </row>
    <row r="1405" ht="15.75" customHeight="1">
      <c r="B1405" s="89">
        <v>44313.0</v>
      </c>
      <c r="C1405" s="57">
        <v>8.7096</v>
      </c>
      <c r="D1405" s="16">
        <f t="shared" si="1"/>
        <v>0.002898636836</v>
      </c>
      <c r="H1405" s="89">
        <v>44313.0</v>
      </c>
      <c r="I1405" s="57">
        <v>12.74303</v>
      </c>
      <c r="J1405" s="16">
        <f t="shared" si="2"/>
        <v>0.004611125039</v>
      </c>
      <c r="N1405" s="89">
        <v>44313.0</v>
      </c>
      <c r="O1405" s="57">
        <v>74.7627</v>
      </c>
      <c r="P1405" s="16">
        <f t="shared" si="3"/>
        <v>0.08704904034</v>
      </c>
      <c r="T1405" s="89">
        <v>44313.0</v>
      </c>
      <c r="U1405" s="57">
        <v>6.729068</v>
      </c>
      <c r="V1405" s="16">
        <f t="shared" si="4"/>
        <v>0.005464477608</v>
      </c>
      <c r="Z1405" s="89">
        <v>44313.0</v>
      </c>
      <c r="AA1405" s="57">
        <v>8.067042</v>
      </c>
      <c r="AB1405" s="16">
        <f t="shared" si="5"/>
        <v>0.02814072926</v>
      </c>
      <c r="AF1405" s="89">
        <v>44313.0</v>
      </c>
      <c r="AG1405" s="57">
        <v>31.47676</v>
      </c>
      <c r="AH1405" s="16">
        <f t="shared" si="6"/>
        <v>0.05446461652</v>
      </c>
      <c r="AL1405" s="89">
        <v>44313.0</v>
      </c>
      <c r="AM1405" s="57">
        <v>60.77964</v>
      </c>
      <c r="AN1405" s="16">
        <f t="shared" si="7"/>
        <v>0.008114724732</v>
      </c>
      <c r="AR1405" s="89">
        <v>44313.0</v>
      </c>
      <c r="AS1405" s="57">
        <v>9.54718</v>
      </c>
      <c r="AT1405" s="16">
        <f t="shared" si="8"/>
        <v>0.03692297199</v>
      </c>
      <c r="AX1405" s="89">
        <v>44313.0</v>
      </c>
      <c r="AY1405" s="57">
        <v>1.045919</v>
      </c>
      <c r="AZ1405" s="16">
        <f t="shared" si="9"/>
        <v>0.00608120262</v>
      </c>
      <c r="BD1405" s="89">
        <v>44313.0</v>
      </c>
      <c r="BE1405" s="57">
        <v>2.40381</v>
      </c>
      <c r="BF1405" s="16">
        <f t="shared" si="10"/>
        <v>0.008130265423</v>
      </c>
    </row>
    <row r="1406" ht="15.75" customHeight="1">
      <c r="B1406" s="89">
        <v>44314.0</v>
      </c>
      <c r="C1406" s="57">
        <v>8.770014</v>
      </c>
      <c r="D1406" s="16">
        <f t="shared" si="1"/>
        <v>0.00693648388</v>
      </c>
      <c r="H1406" s="89">
        <v>44314.0</v>
      </c>
      <c r="I1406" s="57">
        <v>12.74303</v>
      </c>
      <c r="J1406" s="16">
        <f t="shared" si="2"/>
        <v>0</v>
      </c>
      <c r="N1406" s="89">
        <v>44314.0</v>
      </c>
      <c r="O1406" s="57">
        <v>74.32462</v>
      </c>
      <c r="P1406" s="16">
        <f t="shared" si="3"/>
        <v>-0.005859606462</v>
      </c>
      <c r="T1406" s="89">
        <v>44314.0</v>
      </c>
      <c r="U1406" s="57">
        <v>6.729068</v>
      </c>
      <c r="V1406" s="16">
        <f t="shared" si="4"/>
        <v>0</v>
      </c>
      <c r="Z1406" s="89">
        <v>44314.0</v>
      </c>
      <c r="AA1406" s="57">
        <v>7.838359</v>
      </c>
      <c r="AB1406" s="16">
        <f t="shared" si="5"/>
        <v>-0.02834781324</v>
      </c>
      <c r="AF1406" s="89">
        <v>44314.0</v>
      </c>
      <c r="AG1406" s="57">
        <v>32.15735</v>
      </c>
      <c r="AH1406" s="16">
        <f t="shared" si="6"/>
        <v>0.02162198397</v>
      </c>
      <c r="AL1406" s="89">
        <v>44314.0</v>
      </c>
      <c r="AM1406" s="57">
        <v>63.75277</v>
      </c>
      <c r="AN1406" s="16">
        <f t="shared" si="7"/>
        <v>0.04891654508</v>
      </c>
      <c r="AR1406" s="89">
        <v>44314.0</v>
      </c>
      <c r="AS1406" s="57">
        <v>9.216665</v>
      </c>
      <c r="AT1406" s="16">
        <f t="shared" si="8"/>
        <v>-0.03461912313</v>
      </c>
      <c r="AX1406" s="89">
        <v>44314.0</v>
      </c>
      <c r="AY1406" s="57">
        <v>1.085255</v>
      </c>
      <c r="AZ1406" s="16">
        <f t="shared" si="9"/>
        <v>0.03760903091</v>
      </c>
      <c r="BD1406" s="89">
        <v>44314.0</v>
      </c>
      <c r="BE1406" s="57">
        <v>2.287496</v>
      </c>
      <c r="BF1406" s="16">
        <f t="shared" si="10"/>
        <v>-0.04838735175</v>
      </c>
    </row>
    <row r="1407" ht="15.75" customHeight="1">
      <c r="B1407" s="89">
        <v>44315.0</v>
      </c>
      <c r="C1407" s="57">
        <v>8.855597</v>
      </c>
      <c r="D1407" s="16">
        <f t="shared" si="1"/>
        <v>0.009758593316</v>
      </c>
      <c r="H1407" s="89">
        <v>44315.0</v>
      </c>
      <c r="I1407" s="57">
        <v>12.96864</v>
      </c>
      <c r="J1407" s="16">
        <f t="shared" si="2"/>
        <v>0.01770458046</v>
      </c>
      <c r="N1407" s="89">
        <v>44315.0</v>
      </c>
      <c r="O1407" s="57">
        <v>74.51932</v>
      </c>
      <c r="P1407" s="16">
        <f t="shared" si="3"/>
        <v>0.002619589579</v>
      </c>
      <c r="T1407" s="89">
        <v>44315.0</v>
      </c>
      <c r="U1407" s="57">
        <v>6.783926</v>
      </c>
      <c r="V1407" s="16">
        <f t="shared" si="4"/>
        <v>0.008152391981</v>
      </c>
      <c r="Z1407" s="89">
        <v>44315.0</v>
      </c>
      <c r="AA1407" s="57">
        <v>8.138013</v>
      </c>
      <c r="AB1407" s="16">
        <f t="shared" si="5"/>
        <v>0.03822917526</v>
      </c>
      <c r="AF1407" s="89">
        <v>44315.0</v>
      </c>
      <c r="AG1407" s="57">
        <v>33.08369</v>
      </c>
      <c r="AH1407" s="16">
        <f t="shared" si="6"/>
        <v>0.02880647815</v>
      </c>
      <c r="AL1407" s="89">
        <v>44315.0</v>
      </c>
      <c r="AM1407" s="57">
        <v>62.30384</v>
      </c>
      <c r="AN1407" s="16">
        <f t="shared" si="7"/>
        <v>-0.0227273262</v>
      </c>
      <c r="AR1407" s="89">
        <v>44315.0</v>
      </c>
      <c r="AS1407" s="57">
        <v>9.386644</v>
      </c>
      <c r="AT1407" s="16">
        <f t="shared" si="8"/>
        <v>0.01844257115</v>
      </c>
      <c r="AX1407" s="89">
        <v>44315.0</v>
      </c>
      <c r="AY1407" s="57">
        <v>1.126698</v>
      </c>
      <c r="AZ1407" s="16">
        <f t="shared" si="9"/>
        <v>0.03818733846</v>
      </c>
      <c r="BD1407" s="89">
        <v>44315.0</v>
      </c>
      <c r="BE1407" s="57">
        <v>2.297189</v>
      </c>
      <c r="BF1407" s="16">
        <f t="shared" si="10"/>
        <v>0.004237384459</v>
      </c>
    </row>
    <row r="1408" ht="15.75" customHeight="1">
      <c r="B1408" s="89">
        <v>44316.0</v>
      </c>
      <c r="C1408" s="57">
        <v>8.835461</v>
      </c>
      <c r="D1408" s="16">
        <f t="shared" si="1"/>
        <v>-0.002273816209</v>
      </c>
      <c r="H1408" s="89">
        <v>44316.0</v>
      </c>
      <c r="I1408" s="57">
        <v>12.72157</v>
      </c>
      <c r="J1408" s="16">
        <f t="shared" si="2"/>
        <v>-0.01905134231</v>
      </c>
      <c r="N1408" s="89">
        <v>44316.0</v>
      </c>
      <c r="O1408" s="57">
        <v>76.7583</v>
      </c>
      <c r="P1408" s="16">
        <f t="shared" si="3"/>
        <v>0.03004563112</v>
      </c>
      <c r="T1408" s="89">
        <v>44316.0</v>
      </c>
      <c r="U1408" s="57">
        <v>6.86621</v>
      </c>
      <c r="V1408" s="16">
        <f t="shared" si="4"/>
        <v>0.01212925966</v>
      </c>
      <c r="Z1408" s="89">
        <v>44316.0</v>
      </c>
      <c r="AA1408" s="57">
        <v>8.122242</v>
      </c>
      <c r="AB1408" s="16">
        <f t="shared" si="5"/>
        <v>-0.001937942345</v>
      </c>
      <c r="AF1408" s="89">
        <v>44316.0</v>
      </c>
      <c r="AG1408" s="57">
        <v>32.49764</v>
      </c>
      <c r="AH1408" s="16">
        <f t="shared" si="6"/>
        <v>-0.01771416671</v>
      </c>
      <c r="AL1408" s="89">
        <v>44316.0</v>
      </c>
      <c r="AM1408" s="57">
        <v>65.1076</v>
      </c>
      <c r="AN1408" s="16">
        <f t="shared" si="7"/>
        <v>0.04500139959</v>
      </c>
      <c r="AR1408" s="89">
        <v>44316.0</v>
      </c>
      <c r="AS1408" s="57">
        <v>9.49052</v>
      </c>
      <c r="AT1408" s="16">
        <f t="shared" si="8"/>
        <v>0.01106636195</v>
      </c>
      <c r="AX1408" s="89">
        <v>44316.0</v>
      </c>
      <c r="AY1408" s="57">
        <v>1.151283</v>
      </c>
      <c r="AZ1408" s="16">
        <f t="shared" si="9"/>
        <v>0.02182039908</v>
      </c>
      <c r="BD1408" s="89">
        <v>44316.0</v>
      </c>
      <c r="BE1408" s="57">
        <v>2.277803</v>
      </c>
      <c r="BF1408" s="16">
        <f t="shared" si="10"/>
        <v>-0.00843900959</v>
      </c>
    </row>
    <row r="1409" ht="15.75" customHeight="1">
      <c r="B1409" s="89">
        <v>44319.0</v>
      </c>
      <c r="C1409" s="57">
        <v>9.147596</v>
      </c>
      <c r="D1409" s="16">
        <f t="shared" si="1"/>
        <v>0.03532752847</v>
      </c>
      <c r="H1409" s="89">
        <v>44319.0</v>
      </c>
      <c r="I1409" s="57">
        <v>12.74729</v>
      </c>
      <c r="J1409" s="16">
        <f t="shared" si="2"/>
        <v>0.002021763037</v>
      </c>
      <c r="N1409" s="89">
        <v>44319.0</v>
      </c>
      <c r="O1409" s="57">
        <v>77.8778</v>
      </c>
      <c r="P1409" s="16">
        <f t="shared" si="3"/>
        <v>0.01458474198</v>
      </c>
      <c r="T1409" s="89">
        <v>44319.0</v>
      </c>
      <c r="U1409" s="57">
        <v>7.06735</v>
      </c>
      <c r="V1409" s="16">
        <f t="shared" si="4"/>
        <v>0.02929418121</v>
      </c>
      <c r="Z1409" s="89">
        <v>44319.0</v>
      </c>
      <c r="AA1409" s="57">
        <v>8.240527</v>
      </c>
      <c r="AB1409" s="16">
        <f t="shared" si="5"/>
        <v>0.01456309723</v>
      </c>
      <c r="AF1409" s="89">
        <v>44319.0</v>
      </c>
      <c r="AG1409" s="57">
        <v>32.55435</v>
      </c>
      <c r="AH1409" s="16">
        <f t="shared" si="6"/>
        <v>0.001745049794</v>
      </c>
      <c r="AL1409" s="89">
        <v>44319.0</v>
      </c>
      <c r="AM1409" s="57">
        <v>65.57804</v>
      </c>
      <c r="AN1409" s="16">
        <f t="shared" si="7"/>
        <v>0.007225577352</v>
      </c>
      <c r="AR1409" s="89">
        <v>44319.0</v>
      </c>
      <c r="AS1409" s="57">
        <v>9.603841</v>
      </c>
      <c r="AT1409" s="16">
        <f t="shared" si="8"/>
        <v>0.01194044162</v>
      </c>
      <c r="AX1409" s="89">
        <v>44319.0</v>
      </c>
      <c r="AY1409" s="57">
        <v>1.152688</v>
      </c>
      <c r="AZ1409" s="16">
        <f t="shared" si="9"/>
        <v>0.001220377613</v>
      </c>
      <c r="BD1409" s="89">
        <v>44319.0</v>
      </c>
      <c r="BE1409" s="57">
        <v>2.365038</v>
      </c>
      <c r="BF1409" s="16">
        <f t="shared" si="10"/>
        <v>0.0382978686</v>
      </c>
    </row>
    <row r="1410" ht="15.75" customHeight="1">
      <c r="B1410" s="89">
        <v>44320.0</v>
      </c>
      <c r="C1410" s="57">
        <v>9.077114</v>
      </c>
      <c r="D1410" s="16">
        <f t="shared" si="1"/>
        <v>-0.007704975165</v>
      </c>
      <c r="H1410" s="89">
        <v>44320.0</v>
      </c>
      <c r="I1410" s="57">
        <v>12.68728</v>
      </c>
      <c r="J1410" s="16">
        <f t="shared" si="2"/>
        <v>-0.004707667277</v>
      </c>
      <c r="N1410" s="89">
        <v>44320.0</v>
      </c>
      <c r="O1410" s="57">
        <v>78.8026</v>
      </c>
      <c r="P1410" s="16">
        <f t="shared" si="3"/>
        <v>0.01187501445</v>
      </c>
      <c r="T1410" s="89">
        <v>44320.0</v>
      </c>
      <c r="U1410" s="57">
        <v>6.985065</v>
      </c>
      <c r="V1410" s="16">
        <f t="shared" si="4"/>
        <v>-0.01164297792</v>
      </c>
      <c r="Z1410" s="89">
        <v>44320.0</v>
      </c>
      <c r="AA1410" s="57">
        <v>8.319385</v>
      </c>
      <c r="AB1410" s="16">
        <f t="shared" si="5"/>
        <v>0.009569533599</v>
      </c>
      <c r="AF1410" s="89">
        <v>44320.0</v>
      </c>
      <c r="AG1410" s="57">
        <v>31.94939</v>
      </c>
      <c r="AH1410" s="16">
        <f t="shared" si="6"/>
        <v>-0.01858307722</v>
      </c>
      <c r="AL1410" s="89">
        <v>44320.0</v>
      </c>
      <c r="AM1410" s="57">
        <v>64.41138</v>
      </c>
      <c r="AN1410" s="16">
        <f t="shared" si="7"/>
        <v>-0.01779040667</v>
      </c>
      <c r="AR1410" s="89">
        <v>44320.0</v>
      </c>
      <c r="AS1410" s="57">
        <v>9.396088</v>
      </c>
      <c r="AT1410" s="16">
        <f t="shared" si="8"/>
        <v>-0.02163228233</v>
      </c>
      <c r="AX1410" s="89">
        <v>44320.0</v>
      </c>
      <c r="AY1410" s="57">
        <v>1.163927</v>
      </c>
      <c r="AZ1410" s="16">
        <f t="shared" si="9"/>
        <v>0.009750253321</v>
      </c>
      <c r="BD1410" s="89">
        <v>44320.0</v>
      </c>
      <c r="BE1410" s="57">
        <v>2.365038</v>
      </c>
      <c r="BF1410" s="16">
        <f t="shared" si="10"/>
        <v>0</v>
      </c>
    </row>
    <row r="1411" ht="15.75" customHeight="1">
      <c r="B1411" s="89">
        <v>44321.0</v>
      </c>
      <c r="C1411" s="57">
        <v>9.192907</v>
      </c>
      <c r="D1411" s="16">
        <f t="shared" si="1"/>
        <v>0.01275658761</v>
      </c>
      <c r="H1411" s="89">
        <v>44321.0</v>
      </c>
      <c r="I1411" s="57">
        <v>12.67871</v>
      </c>
      <c r="J1411" s="16">
        <f t="shared" si="2"/>
        <v>-0.000675479693</v>
      </c>
      <c r="N1411" s="89">
        <v>44321.0</v>
      </c>
      <c r="O1411" s="57">
        <v>81.18759</v>
      </c>
      <c r="P1411" s="16">
        <f t="shared" si="3"/>
        <v>0.03026537195</v>
      </c>
      <c r="T1411" s="89">
        <v>44321.0</v>
      </c>
      <c r="U1411" s="57">
        <v>6.975923</v>
      </c>
      <c r="V1411" s="16">
        <f t="shared" si="4"/>
        <v>-0.001308792402</v>
      </c>
      <c r="Z1411" s="89">
        <v>44321.0</v>
      </c>
      <c r="AA1411" s="57">
        <v>8.477098</v>
      </c>
      <c r="AB1411" s="16">
        <f t="shared" si="5"/>
        <v>0.01895729071</v>
      </c>
      <c r="AF1411" s="89">
        <v>44321.0</v>
      </c>
      <c r="AG1411" s="57">
        <v>31.57129</v>
      </c>
      <c r="AH1411" s="16">
        <f t="shared" si="6"/>
        <v>-0.01183434175</v>
      </c>
      <c r="AL1411" s="89">
        <v>44321.0</v>
      </c>
      <c r="AM1411" s="57">
        <v>64.4302</v>
      </c>
      <c r="AN1411" s="16">
        <f t="shared" si="7"/>
        <v>0.0002921843935</v>
      </c>
      <c r="AR1411" s="89">
        <v>44321.0</v>
      </c>
      <c r="AS1411" s="57">
        <v>9.311099</v>
      </c>
      <c r="AT1411" s="16">
        <f t="shared" si="8"/>
        <v>-0.0090451473</v>
      </c>
      <c r="AX1411" s="89">
        <v>44321.0</v>
      </c>
      <c r="AY1411" s="57">
        <v>1.188512</v>
      </c>
      <c r="AZ1411" s="16">
        <f t="shared" si="9"/>
        <v>0.02112245871</v>
      </c>
      <c r="BD1411" s="89">
        <v>44321.0</v>
      </c>
      <c r="BE1411" s="57">
        <v>2.345653</v>
      </c>
      <c r="BF1411" s="16">
        <f t="shared" si="10"/>
        <v>-0.008196485638</v>
      </c>
    </row>
    <row r="1412" ht="15.75" customHeight="1">
      <c r="B1412" s="89">
        <v>44322.0</v>
      </c>
      <c r="C1412" s="57">
        <v>9.233184</v>
      </c>
      <c r="D1412" s="16">
        <f t="shared" si="1"/>
        <v>0.004381312679</v>
      </c>
      <c r="H1412" s="89">
        <v>44322.0</v>
      </c>
      <c r="I1412" s="57">
        <v>12.66156</v>
      </c>
      <c r="J1412" s="16">
        <f t="shared" si="2"/>
        <v>-0.001352661272</v>
      </c>
      <c r="N1412" s="89">
        <v>44322.0</v>
      </c>
      <c r="O1412" s="57">
        <v>80.4575</v>
      </c>
      <c r="P1412" s="16">
        <f t="shared" si="3"/>
        <v>-0.008992630524</v>
      </c>
      <c r="T1412" s="89">
        <v>44322.0</v>
      </c>
      <c r="U1412" s="57">
        <v>6.957637</v>
      </c>
      <c r="V1412" s="16">
        <f t="shared" si="4"/>
        <v>-0.002621301869</v>
      </c>
      <c r="Z1412" s="89">
        <v>44322.0</v>
      </c>
      <c r="AA1412" s="57">
        <v>8.27207</v>
      </c>
      <c r="AB1412" s="16">
        <f t="shared" si="5"/>
        <v>-0.02418610709</v>
      </c>
      <c r="AF1412" s="89">
        <v>44322.0</v>
      </c>
      <c r="AG1412" s="57">
        <v>30.96633</v>
      </c>
      <c r="AH1412" s="16">
        <f t="shared" si="6"/>
        <v>-0.01916171306</v>
      </c>
      <c r="AL1412" s="89">
        <v>44322.0</v>
      </c>
      <c r="AM1412" s="57">
        <v>62.96245</v>
      </c>
      <c r="AN1412" s="16">
        <f t="shared" si="7"/>
        <v>-0.0227804663</v>
      </c>
      <c r="AR1412" s="89">
        <v>44322.0</v>
      </c>
      <c r="AS1412" s="57">
        <v>9.22611</v>
      </c>
      <c r="AT1412" s="16">
        <f t="shared" si="8"/>
        <v>-0.00912770877</v>
      </c>
      <c r="AX1412" s="89">
        <v>44322.0</v>
      </c>
      <c r="AY1412" s="57">
        <v>1.206073</v>
      </c>
      <c r="AZ1412" s="16">
        <f t="shared" si="9"/>
        <v>0.01477561859</v>
      </c>
      <c r="BD1412" s="89">
        <v>44322.0</v>
      </c>
      <c r="BE1412" s="57">
        <v>2.33596</v>
      </c>
      <c r="BF1412" s="16">
        <f t="shared" si="10"/>
        <v>-0.004132324773</v>
      </c>
    </row>
    <row r="1413" ht="15.75" customHeight="1">
      <c r="B1413" s="89">
        <v>44323.0</v>
      </c>
      <c r="C1413" s="57">
        <v>9.726561</v>
      </c>
      <c r="D1413" s="16">
        <f t="shared" si="1"/>
        <v>0.05343519635</v>
      </c>
      <c r="H1413" s="89">
        <v>44323.0</v>
      </c>
      <c r="I1413" s="57">
        <v>13.00446</v>
      </c>
      <c r="J1413" s="16">
        <f t="shared" si="2"/>
        <v>0.02708197094</v>
      </c>
      <c r="N1413" s="89">
        <v>44323.0</v>
      </c>
      <c r="O1413" s="57">
        <v>80.74953</v>
      </c>
      <c r="P1413" s="16">
        <f t="shared" si="3"/>
        <v>0.003629618121</v>
      </c>
      <c r="T1413" s="89">
        <v>44323.0</v>
      </c>
      <c r="U1413" s="57">
        <v>6.948494</v>
      </c>
      <c r="V1413" s="16">
        <f t="shared" si="4"/>
        <v>-0.001314095576</v>
      </c>
      <c r="Z1413" s="89">
        <v>44323.0</v>
      </c>
      <c r="AA1413" s="57">
        <v>8.224756</v>
      </c>
      <c r="AB1413" s="16">
        <f t="shared" si="5"/>
        <v>-0.005719729161</v>
      </c>
      <c r="AF1413" s="89">
        <v>44323.0</v>
      </c>
      <c r="AG1413" s="57">
        <v>31.00414</v>
      </c>
      <c r="AH1413" s="16">
        <f t="shared" si="6"/>
        <v>0.001221003587</v>
      </c>
      <c r="AL1413" s="89">
        <v>44323.0</v>
      </c>
      <c r="AM1413" s="57">
        <v>62.4732</v>
      </c>
      <c r="AN1413" s="16">
        <f t="shared" si="7"/>
        <v>-0.007770504483</v>
      </c>
      <c r="AR1413" s="89">
        <v>44323.0</v>
      </c>
      <c r="AS1413" s="57">
        <v>9.254438</v>
      </c>
      <c r="AT1413" s="16">
        <f t="shared" si="8"/>
        <v>0.003070416459</v>
      </c>
      <c r="AX1413" s="89">
        <v>44323.0</v>
      </c>
      <c r="AY1413" s="57">
        <v>1.116865</v>
      </c>
      <c r="AZ1413" s="16">
        <f t="shared" si="9"/>
        <v>-0.07396567206</v>
      </c>
      <c r="BD1413" s="89">
        <v>44323.0</v>
      </c>
      <c r="BE1413" s="57">
        <v>2.355346</v>
      </c>
      <c r="BF1413" s="16">
        <f t="shared" si="10"/>
        <v>0.008298943475</v>
      </c>
    </row>
    <row r="1414" ht="15.75" customHeight="1">
      <c r="B1414" s="89">
        <v>44326.0</v>
      </c>
      <c r="C1414" s="57">
        <v>9.701386</v>
      </c>
      <c r="D1414" s="16">
        <f t="shared" si="1"/>
        <v>-0.002588273492</v>
      </c>
      <c r="H1414" s="89">
        <v>44326.0</v>
      </c>
      <c r="I1414" s="57">
        <v>13.08162</v>
      </c>
      <c r="J1414" s="16">
        <f t="shared" si="2"/>
        <v>0.00593334902</v>
      </c>
      <c r="N1414" s="89">
        <v>44326.0</v>
      </c>
      <c r="O1414" s="57">
        <v>80.21413</v>
      </c>
      <c r="P1414" s="16">
        <f t="shared" si="3"/>
        <v>-0.006630379149</v>
      </c>
      <c r="T1414" s="89">
        <v>44326.0</v>
      </c>
      <c r="U1414" s="57">
        <v>7.049065</v>
      </c>
      <c r="V1414" s="16">
        <f t="shared" si="4"/>
        <v>0.01447378382</v>
      </c>
      <c r="Z1414" s="89">
        <v>44326.0</v>
      </c>
      <c r="AA1414" s="57">
        <v>8.398241</v>
      </c>
      <c r="AB1414" s="16">
        <f t="shared" si="5"/>
        <v>0.02109302695</v>
      </c>
      <c r="AF1414" s="89">
        <v>44326.0</v>
      </c>
      <c r="AG1414" s="57">
        <v>31.47676</v>
      </c>
      <c r="AH1414" s="16">
        <f t="shared" si="6"/>
        <v>0.01524377067</v>
      </c>
      <c r="AL1414" s="89">
        <v>44326.0</v>
      </c>
      <c r="AM1414" s="57">
        <v>63.4517</v>
      </c>
      <c r="AN1414" s="16">
        <f t="shared" si="7"/>
        <v>0.01566271617</v>
      </c>
      <c r="AR1414" s="89">
        <v>44326.0</v>
      </c>
      <c r="AS1414" s="57">
        <v>9.254438</v>
      </c>
      <c r="AT1414" s="16">
        <f t="shared" si="8"/>
        <v>0</v>
      </c>
      <c r="AX1414" s="89">
        <v>44326.0</v>
      </c>
      <c r="AY1414" s="57">
        <v>1.082445</v>
      </c>
      <c r="AZ1414" s="16">
        <f t="shared" si="9"/>
        <v>-0.03081840688</v>
      </c>
      <c r="BD1414" s="89">
        <v>44326.0</v>
      </c>
      <c r="BE1414" s="57">
        <v>2.394117</v>
      </c>
      <c r="BF1414" s="16">
        <f t="shared" si="10"/>
        <v>0.01646085119</v>
      </c>
    </row>
    <row r="1415" ht="15.75" customHeight="1">
      <c r="B1415" s="89">
        <v>44327.0</v>
      </c>
      <c r="C1415" s="57">
        <v>9.640973</v>
      </c>
      <c r="D1415" s="16">
        <f t="shared" si="1"/>
        <v>-0.006227254539</v>
      </c>
      <c r="H1415" s="89">
        <v>44327.0</v>
      </c>
      <c r="I1415" s="57">
        <v>13.04733</v>
      </c>
      <c r="J1415" s="16">
        <f t="shared" si="2"/>
        <v>-0.002621234985</v>
      </c>
      <c r="N1415" s="89">
        <v>44327.0</v>
      </c>
      <c r="O1415" s="57">
        <v>81.86903</v>
      </c>
      <c r="P1415" s="16">
        <f t="shared" si="3"/>
        <v>0.02063102847</v>
      </c>
      <c r="T1415" s="89">
        <v>44327.0</v>
      </c>
      <c r="U1415" s="57">
        <v>7.003351</v>
      </c>
      <c r="V1415" s="16">
        <f t="shared" si="4"/>
        <v>-0.006485115402</v>
      </c>
      <c r="Z1415" s="89">
        <v>44327.0</v>
      </c>
      <c r="AA1415" s="57">
        <v>8.469213</v>
      </c>
      <c r="AB1415" s="16">
        <f t="shared" si="5"/>
        <v>0.00845081726</v>
      </c>
      <c r="AF1415" s="89">
        <v>44327.0</v>
      </c>
      <c r="AG1415" s="57">
        <v>30.90962</v>
      </c>
      <c r="AH1415" s="16">
        <f t="shared" si="6"/>
        <v>-0.01801773753</v>
      </c>
      <c r="AL1415" s="89">
        <v>44327.0</v>
      </c>
      <c r="AM1415" s="57">
        <v>61.73933</v>
      </c>
      <c r="AN1415" s="16">
        <f t="shared" si="7"/>
        <v>-0.0269869838</v>
      </c>
      <c r="AR1415" s="89">
        <v>44327.0</v>
      </c>
      <c r="AS1415" s="57">
        <v>9.093903</v>
      </c>
      <c r="AT1415" s="16">
        <f t="shared" si="8"/>
        <v>-0.01734681242</v>
      </c>
      <c r="AX1415" s="89">
        <v>44327.0</v>
      </c>
      <c r="AY1415" s="57">
        <v>1.062777</v>
      </c>
      <c r="AZ1415" s="16">
        <f t="shared" si="9"/>
        <v>-0.0181699763</v>
      </c>
      <c r="BD1415" s="89">
        <v>44327.0</v>
      </c>
      <c r="BE1415" s="57">
        <v>2.326267</v>
      </c>
      <c r="BF1415" s="16">
        <f t="shared" si="10"/>
        <v>-0.0283403025</v>
      </c>
    </row>
    <row r="1416" ht="15.75" customHeight="1">
      <c r="B1416" s="89">
        <v>44328.0</v>
      </c>
      <c r="C1416" s="57">
        <v>9.927938</v>
      </c>
      <c r="D1416" s="16">
        <f t="shared" si="1"/>
        <v>0.02976514922</v>
      </c>
      <c r="H1416" s="89">
        <v>44328.0</v>
      </c>
      <c r="I1416" s="57">
        <v>13.03018</v>
      </c>
      <c r="J1416" s="16">
        <f t="shared" si="2"/>
        <v>-0.001314445178</v>
      </c>
      <c r="N1416" s="89">
        <v>44328.0</v>
      </c>
      <c r="O1416" s="57">
        <v>81.47964</v>
      </c>
      <c r="P1416" s="16">
        <f t="shared" si="3"/>
        <v>-0.004756255204</v>
      </c>
      <c r="T1416" s="89">
        <v>44328.0</v>
      </c>
      <c r="U1416" s="57">
        <v>7.012493</v>
      </c>
      <c r="V1416" s="16">
        <f t="shared" si="4"/>
        <v>0.001305375098</v>
      </c>
      <c r="Z1416" s="89">
        <v>44328.0</v>
      </c>
      <c r="AA1416" s="57">
        <v>8.366698</v>
      </c>
      <c r="AB1416" s="16">
        <f t="shared" si="5"/>
        <v>-0.01210443048</v>
      </c>
      <c r="AF1416" s="89">
        <v>44328.0</v>
      </c>
      <c r="AG1416" s="57">
        <v>30.834</v>
      </c>
      <c r="AH1416" s="16">
        <f t="shared" si="6"/>
        <v>-0.002446487534</v>
      </c>
      <c r="AL1416" s="89">
        <v>44328.0</v>
      </c>
      <c r="AM1416" s="57">
        <v>60.45975</v>
      </c>
      <c r="AN1416" s="16">
        <f t="shared" si="7"/>
        <v>-0.02072552456</v>
      </c>
      <c r="AR1416" s="89">
        <v>44328.0</v>
      </c>
      <c r="AS1416" s="57">
        <v>8.97114</v>
      </c>
      <c r="AT1416" s="16">
        <f t="shared" si="8"/>
        <v>-0.01349948421</v>
      </c>
      <c r="AX1416" s="89">
        <v>44328.0</v>
      </c>
      <c r="AY1416" s="57">
        <v>1.085957</v>
      </c>
      <c r="AZ1416" s="16">
        <f t="shared" si="9"/>
        <v>0.02181078439</v>
      </c>
      <c r="BD1416" s="89">
        <v>44328.0</v>
      </c>
      <c r="BE1416" s="57">
        <v>2.326267</v>
      </c>
      <c r="BF1416" s="16">
        <f t="shared" si="10"/>
        <v>0</v>
      </c>
    </row>
    <row r="1417" ht="15.75" customHeight="1">
      <c r="B1417" s="89">
        <v>44333.0</v>
      </c>
      <c r="C1417" s="57">
        <v>10.18973</v>
      </c>
      <c r="D1417" s="16">
        <f t="shared" si="1"/>
        <v>0.02636922189</v>
      </c>
      <c r="H1417" s="89">
        <v>44333.0</v>
      </c>
      <c r="I1417" s="57">
        <v>13.42452</v>
      </c>
      <c r="J1417" s="16">
        <f t="shared" si="2"/>
        <v>0.03026358807</v>
      </c>
      <c r="N1417" s="89">
        <v>44333.0</v>
      </c>
      <c r="O1417" s="57">
        <v>80.16545</v>
      </c>
      <c r="P1417" s="16">
        <f t="shared" si="3"/>
        <v>-0.01612905997</v>
      </c>
      <c r="T1417" s="89">
        <v>44333.0</v>
      </c>
      <c r="U1417" s="57">
        <v>7.158777</v>
      </c>
      <c r="V1417" s="16">
        <f t="shared" si="4"/>
        <v>0.02086048428</v>
      </c>
      <c r="Z1417" s="89">
        <v>44333.0</v>
      </c>
      <c r="AA1417" s="57">
        <v>8.327271</v>
      </c>
      <c r="AB1417" s="16">
        <f t="shared" si="5"/>
        <v>-0.00471237279</v>
      </c>
      <c r="AF1417" s="89">
        <v>44333.0</v>
      </c>
      <c r="AG1417" s="57">
        <v>30.53152</v>
      </c>
      <c r="AH1417" s="16">
        <f t="shared" si="6"/>
        <v>-0.009809950055</v>
      </c>
      <c r="AL1417" s="89">
        <v>44333.0</v>
      </c>
      <c r="AM1417" s="57">
        <v>60.64793</v>
      </c>
      <c r="AN1417" s="16">
        <f t="shared" si="7"/>
        <v>0.003112483925</v>
      </c>
      <c r="AR1417" s="89">
        <v>44333.0</v>
      </c>
      <c r="AS1417" s="57">
        <v>9.075015</v>
      </c>
      <c r="AT1417" s="16">
        <f t="shared" si="8"/>
        <v>0.01157879601</v>
      </c>
      <c r="AX1417" s="89">
        <v>44333.0</v>
      </c>
      <c r="AY1417" s="57">
        <v>1.155498</v>
      </c>
      <c r="AZ1417" s="16">
        <f t="shared" si="9"/>
        <v>0.0640366055</v>
      </c>
      <c r="BD1417" s="89">
        <v>44333.0</v>
      </c>
      <c r="BE1417" s="57">
        <v>2.384424</v>
      </c>
      <c r="BF1417" s="16">
        <f t="shared" si="10"/>
        <v>0.02500013971</v>
      </c>
    </row>
    <row r="1418" ht="15.75" customHeight="1">
      <c r="B1418" s="89">
        <v>44334.0</v>
      </c>
      <c r="C1418" s="57">
        <v>10.23</v>
      </c>
      <c r="D1418" s="16">
        <f t="shared" si="1"/>
        <v>0.003952018356</v>
      </c>
      <c r="H1418" s="89">
        <v>44334.0</v>
      </c>
      <c r="I1418" s="57">
        <v>13.35594</v>
      </c>
      <c r="J1418" s="16">
        <f t="shared" si="2"/>
        <v>-0.005108562541</v>
      </c>
      <c r="N1418" s="89">
        <v>44334.0</v>
      </c>
      <c r="O1418" s="57">
        <v>80.16545</v>
      </c>
      <c r="P1418" s="16">
        <f t="shared" si="3"/>
        <v>0</v>
      </c>
      <c r="T1418" s="89">
        <v>44334.0</v>
      </c>
      <c r="U1418" s="57">
        <v>7.369061</v>
      </c>
      <c r="V1418" s="16">
        <f t="shared" si="4"/>
        <v>0.02937429117</v>
      </c>
      <c r="Z1418" s="89">
        <v>44334.0</v>
      </c>
      <c r="AA1418" s="57">
        <v>8.366698</v>
      </c>
      <c r="AB1418" s="16">
        <f t="shared" si="5"/>
        <v>0.004734684388</v>
      </c>
      <c r="AF1418" s="89">
        <v>44334.0</v>
      </c>
      <c r="AG1418" s="57">
        <v>30.79619</v>
      </c>
      <c r="AH1418" s="16">
        <f t="shared" si="6"/>
        <v>0.008668746266</v>
      </c>
      <c r="AL1418" s="89">
        <v>44334.0</v>
      </c>
      <c r="AM1418" s="57">
        <v>60.61029</v>
      </c>
      <c r="AN1418" s="16">
        <f t="shared" si="7"/>
        <v>-0.00062063124</v>
      </c>
      <c r="AR1418" s="89">
        <v>44334.0</v>
      </c>
      <c r="AS1418" s="57">
        <v>8.895593</v>
      </c>
      <c r="AT1418" s="16">
        <f t="shared" si="8"/>
        <v>-0.0197709866</v>
      </c>
      <c r="AX1418" s="89">
        <v>44334.0</v>
      </c>
      <c r="AY1418" s="57">
        <v>1.118269</v>
      </c>
      <c r="AZ1418" s="16">
        <f t="shared" si="9"/>
        <v>-0.0322190086</v>
      </c>
      <c r="BD1418" s="89">
        <v>44334.0</v>
      </c>
      <c r="BE1418" s="57">
        <v>2.51043</v>
      </c>
      <c r="BF1418" s="16">
        <f t="shared" si="10"/>
        <v>0.05284546708</v>
      </c>
    </row>
    <row r="1419" ht="15.75" customHeight="1">
      <c r="B1419" s="89">
        <v>44336.0</v>
      </c>
      <c r="C1419" s="57">
        <v>10.08904</v>
      </c>
      <c r="D1419" s="16">
        <f t="shared" si="1"/>
        <v>-0.01377908113</v>
      </c>
      <c r="H1419" s="89">
        <v>44336.0</v>
      </c>
      <c r="I1419" s="57">
        <v>13.36451</v>
      </c>
      <c r="J1419" s="16">
        <f t="shared" si="2"/>
        <v>0.000641662062</v>
      </c>
      <c r="N1419" s="89">
        <v>44336.0</v>
      </c>
      <c r="O1419" s="57">
        <v>81.72301</v>
      </c>
      <c r="P1419" s="16">
        <f t="shared" si="3"/>
        <v>0.01942931774</v>
      </c>
      <c r="T1419" s="89">
        <v>44336.0</v>
      </c>
      <c r="U1419" s="57">
        <v>7.378203</v>
      </c>
      <c r="V1419" s="16">
        <f t="shared" si="4"/>
        <v>0.001240592255</v>
      </c>
      <c r="Z1419" s="89">
        <v>44336.0</v>
      </c>
      <c r="AA1419" s="57">
        <v>8.768867</v>
      </c>
      <c r="AB1419" s="16">
        <f t="shared" si="5"/>
        <v>0.04806782795</v>
      </c>
      <c r="AF1419" s="89">
        <v>44336.0</v>
      </c>
      <c r="AG1419" s="57">
        <v>30.90962</v>
      </c>
      <c r="AH1419" s="16">
        <f t="shared" si="6"/>
        <v>0.00368324783</v>
      </c>
      <c r="AL1419" s="89">
        <v>44336.0</v>
      </c>
      <c r="AM1419" s="57">
        <v>58.44631</v>
      </c>
      <c r="AN1419" s="16">
        <f t="shared" si="7"/>
        <v>-0.03570317845</v>
      </c>
      <c r="AR1419" s="89">
        <v>44336.0</v>
      </c>
      <c r="AS1419" s="57">
        <v>9.018356</v>
      </c>
      <c r="AT1419" s="16">
        <f t="shared" si="8"/>
        <v>0.01380042904</v>
      </c>
      <c r="AX1419" s="89">
        <v>44336.0</v>
      </c>
      <c r="AY1419" s="57">
        <v>1.137937</v>
      </c>
      <c r="AZ1419" s="16">
        <f t="shared" si="9"/>
        <v>0.01758789701</v>
      </c>
      <c r="BD1419" s="89">
        <v>44336.0</v>
      </c>
      <c r="BE1419" s="57">
        <v>2.57828</v>
      </c>
      <c r="BF1419" s="16">
        <f t="shared" si="10"/>
        <v>0.02702724234</v>
      </c>
    </row>
    <row r="1420" ht="15.75" customHeight="1">
      <c r="B1420" s="89">
        <v>44337.0</v>
      </c>
      <c r="C1420" s="57">
        <v>10.3609</v>
      </c>
      <c r="D1420" s="16">
        <f t="shared" si="1"/>
        <v>0.02694607217</v>
      </c>
      <c r="H1420" s="89">
        <v>44337.0</v>
      </c>
      <c r="I1420" s="57">
        <v>13.36451</v>
      </c>
      <c r="J1420" s="16">
        <f t="shared" si="2"/>
        <v>0</v>
      </c>
      <c r="N1420" s="89">
        <v>44337.0</v>
      </c>
      <c r="O1420" s="57">
        <v>80.4575</v>
      </c>
      <c r="P1420" s="16">
        <f t="shared" si="3"/>
        <v>-0.01548535718</v>
      </c>
      <c r="T1420" s="89">
        <v>44337.0</v>
      </c>
      <c r="U1420" s="57">
        <v>7.323348</v>
      </c>
      <c r="V1420" s="16">
        <f t="shared" si="4"/>
        <v>-0.007434737158</v>
      </c>
      <c r="Z1420" s="89">
        <v>44337.0</v>
      </c>
      <c r="AA1420" s="57">
        <v>8.642697</v>
      </c>
      <c r="AB1420" s="16">
        <f t="shared" si="5"/>
        <v>-0.01438840388</v>
      </c>
      <c r="AF1420" s="89">
        <v>44337.0</v>
      </c>
      <c r="AG1420" s="57">
        <v>30.62605</v>
      </c>
      <c r="AH1420" s="16">
        <f t="shared" si="6"/>
        <v>-0.009174166489</v>
      </c>
      <c r="AL1420" s="89">
        <v>44337.0</v>
      </c>
      <c r="AM1420" s="57">
        <v>58.33341</v>
      </c>
      <c r="AN1420" s="16">
        <f t="shared" si="7"/>
        <v>-0.00193168739</v>
      </c>
      <c r="AR1420" s="89">
        <v>44337.0</v>
      </c>
      <c r="AS1420" s="57">
        <v>8.999469</v>
      </c>
      <c r="AT1420" s="16">
        <f t="shared" si="8"/>
        <v>-0.002094284147</v>
      </c>
      <c r="AX1420" s="89">
        <v>44337.0</v>
      </c>
      <c r="AY1420" s="57">
        <v>1.174464</v>
      </c>
      <c r="AZ1420" s="16">
        <f t="shared" si="9"/>
        <v>0.03209931657</v>
      </c>
      <c r="BD1420" s="89">
        <v>44337.0</v>
      </c>
      <c r="BE1420" s="57">
        <v>2.500737</v>
      </c>
      <c r="BF1420" s="16">
        <f t="shared" si="10"/>
        <v>-0.03007547667</v>
      </c>
    </row>
    <row r="1421" ht="15.75" customHeight="1">
      <c r="B1421" s="89">
        <v>44340.0</v>
      </c>
      <c r="C1421" s="57">
        <v>10.37097</v>
      </c>
      <c r="D1421" s="16">
        <f t="shared" si="1"/>
        <v>0.0009719232885</v>
      </c>
      <c r="H1421" s="89">
        <v>44340.0</v>
      </c>
      <c r="I1421" s="57">
        <v>13.51024</v>
      </c>
      <c r="J1421" s="16">
        <f t="shared" si="2"/>
        <v>0.01090425313</v>
      </c>
      <c r="N1421" s="89">
        <v>44340.0</v>
      </c>
      <c r="O1421" s="57">
        <v>80.2628</v>
      </c>
      <c r="P1421" s="16">
        <f t="shared" si="3"/>
        <v>-0.002419911133</v>
      </c>
      <c r="T1421" s="89">
        <v>44340.0</v>
      </c>
      <c r="U1421" s="57">
        <v>7.359919</v>
      </c>
      <c r="V1421" s="16">
        <f t="shared" si="4"/>
        <v>0.004993754223</v>
      </c>
      <c r="Z1421" s="89">
        <v>44340.0</v>
      </c>
      <c r="AA1421" s="57">
        <v>8.80041</v>
      </c>
      <c r="AB1421" s="16">
        <f t="shared" si="5"/>
        <v>0.01824812324</v>
      </c>
      <c r="AF1421" s="89">
        <v>44340.0</v>
      </c>
      <c r="AG1421" s="57">
        <v>30.66385</v>
      </c>
      <c r="AH1421" s="16">
        <f t="shared" si="6"/>
        <v>0.001234243397</v>
      </c>
      <c r="AL1421" s="89">
        <v>44340.0</v>
      </c>
      <c r="AM1421" s="57">
        <v>58.80384</v>
      </c>
      <c r="AN1421" s="16">
        <f t="shared" si="7"/>
        <v>0.008064503687</v>
      </c>
      <c r="AR1421" s="89">
        <v>44340.0</v>
      </c>
      <c r="AS1421" s="57">
        <v>8.990026</v>
      </c>
      <c r="AT1421" s="16">
        <f t="shared" si="8"/>
        <v>-0.00104928413</v>
      </c>
      <c r="AX1421" s="89">
        <v>44340.0</v>
      </c>
      <c r="AY1421" s="57">
        <v>1.17938</v>
      </c>
      <c r="AZ1421" s="16">
        <f t="shared" si="9"/>
        <v>0.004185739197</v>
      </c>
      <c r="BD1421" s="89">
        <v>44340.0</v>
      </c>
      <c r="BE1421" s="57">
        <v>2.520123</v>
      </c>
      <c r="BF1421" s="16">
        <f t="shared" si="10"/>
        <v>0.007752114677</v>
      </c>
    </row>
    <row r="1422" ht="15.75" customHeight="1">
      <c r="B1422" s="89">
        <v>44341.0</v>
      </c>
      <c r="C1422" s="57">
        <v>9.958142</v>
      </c>
      <c r="D1422" s="16">
        <f t="shared" si="1"/>
        <v>-0.03980611264</v>
      </c>
      <c r="H1422" s="89">
        <v>44341.0</v>
      </c>
      <c r="I1422" s="57">
        <v>13.24449</v>
      </c>
      <c r="J1422" s="16">
        <f t="shared" si="2"/>
        <v>-0.01967026492</v>
      </c>
      <c r="N1422" s="89">
        <v>44341.0</v>
      </c>
      <c r="O1422" s="57">
        <v>78.02381</v>
      </c>
      <c r="P1422" s="16">
        <f t="shared" si="3"/>
        <v>-0.0278957375</v>
      </c>
      <c r="T1422" s="89">
        <v>44341.0</v>
      </c>
      <c r="U1422" s="57">
        <v>7.158777</v>
      </c>
      <c r="V1422" s="16">
        <f t="shared" si="4"/>
        <v>-0.02732937686</v>
      </c>
      <c r="Z1422" s="89">
        <v>44341.0</v>
      </c>
      <c r="AA1422" s="57">
        <v>8.248413</v>
      </c>
      <c r="AB1422" s="16">
        <f t="shared" si="5"/>
        <v>-0.06272400945</v>
      </c>
      <c r="AF1422" s="89">
        <v>44341.0</v>
      </c>
      <c r="AG1422" s="57">
        <v>30.02109</v>
      </c>
      <c r="AH1422" s="16">
        <f t="shared" si="6"/>
        <v>-0.02096149048</v>
      </c>
      <c r="AL1422" s="89">
        <v>44341.0</v>
      </c>
      <c r="AM1422" s="57">
        <v>56.73394</v>
      </c>
      <c r="AN1422" s="16">
        <f t="shared" si="7"/>
        <v>-0.03520008217</v>
      </c>
      <c r="AR1422" s="89">
        <v>44341.0</v>
      </c>
      <c r="AS1422" s="57">
        <v>8.536747</v>
      </c>
      <c r="AT1422" s="16">
        <f t="shared" si="8"/>
        <v>-0.05042021013</v>
      </c>
      <c r="AX1422" s="89">
        <v>44341.0</v>
      </c>
      <c r="AY1422" s="57">
        <v>1.115459</v>
      </c>
      <c r="AZ1422" s="16">
        <f t="shared" si="9"/>
        <v>-0.05419881633</v>
      </c>
      <c r="BD1422" s="89">
        <v>44341.0</v>
      </c>
      <c r="BE1422" s="57">
        <v>2.326267</v>
      </c>
      <c r="BF1422" s="16">
        <f t="shared" si="10"/>
        <v>-0.07692322954</v>
      </c>
    </row>
    <row r="1423" ht="15.75" customHeight="1">
      <c r="B1423" s="89">
        <v>44342.0</v>
      </c>
      <c r="C1423" s="57">
        <v>9.98835</v>
      </c>
      <c r="D1423" s="16">
        <f t="shared" si="1"/>
        <v>0.003033497614</v>
      </c>
      <c r="H1423" s="89">
        <v>44342.0</v>
      </c>
      <c r="I1423" s="57">
        <v>13.60454</v>
      </c>
      <c r="J1423" s="16">
        <f t="shared" si="2"/>
        <v>0.02718488972</v>
      </c>
      <c r="N1423" s="89">
        <v>44342.0</v>
      </c>
      <c r="O1423" s="57">
        <v>77.73177</v>
      </c>
      <c r="P1423" s="16">
        <f t="shared" si="3"/>
        <v>-0.003742960002</v>
      </c>
      <c r="T1423" s="89">
        <v>44342.0</v>
      </c>
      <c r="U1423" s="57">
        <v>7.26849</v>
      </c>
      <c r="V1423" s="16">
        <f t="shared" si="4"/>
        <v>0.01532566247</v>
      </c>
      <c r="Z1423" s="89">
        <v>44342.0</v>
      </c>
      <c r="AA1423" s="57">
        <v>8.43767</v>
      </c>
      <c r="AB1423" s="16">
        <f t="shared" si="5"/>
        <v>0.02294465614</v>
      </c>
      <c r="AF1423" s="89">
        <v>44342.0</v>
      </c>
      <c r="AG1423" s="57">
        <v>30.38028</v>
      </c>
      <c r="AH1423" s="16">
        <f t="shared" si="6"/>
        <v>0.01196458889</v>
      </c>
      <c r="AL1423" s="89">
        <v>44342.0</v>
      </c>
      <c r="AM1423" s="57">
        <v>57.52427</v>
      </c>
      <c r="AN1423" s="16">
        <f t="shared" si="7"/>
        <v>0.01393046208</v>
      </c>
      <c r="AR1423" s="89">
        <v>44342.0</v>
      </c>
      <c r="AS1423" s="57">
        <v>8.546191</v>
      </c>
      <c r="AT1423" s="16">
        <f t="shared" si="8"/>
        <v>0.001106276196</v>
      </c>
      <c r="AX1423" s="89">
        <v>44342.0</v>
      </c>
      <c r="AY1423" s="57">
        <v>1.144259</v>
      </c>
      <c r="AZ1423" s="16">
        <f t="shared" si="9"/>
        <v>0.0258189678</v>
      </c>
      <c r="BD1423" s="89">
        <v>44342.0</v>
      </c>
      <c r="BE1423" s="57">
        <v>2.40381</v>
      </c>
      <c r="BF1423" s="16">
        <f t="shared" si="10"/>
        <v>0.0333336629</v>
      </c>
    </row>
    <row r="1424" ht="15.75" customHeight="1">
      <c r="B1424" s="89">
        <v>44343.0</v>
      </c>
      <c r="C1424" s="57">
        <v>9.746697</v>
      </c>
      <c r="D1424" s="16">
        <f t="shared" si="1"/>
        <v>-0.02419348541</v>
      </c>
      <c r="H1424" s="89">
        <v>44343.0</v>
      </c>
      <c r="I1424" s="57">
        <v>13.4588</v>
      </c>
      <c r="J1424" s="16">
        <f t="shared" si="2"/>
        <v>-0.01071260035</v>
      </c>
      <c r="N1424" s="89">
        <v>44343.0</v>
      </c>
      <c r="O1424" s="57">
        <v>77.07719</v>
      </c>
      <c r="P1424" s="16">
        <f t="shared" si="3"/>
        <v>-0.008421009839</v>
      </c>
      <c r="T1424" s="89">
        <v>44343.0</v>
      </c>
      <c r="U1424" s="57">
        <v>7.186206</v>
      </c>
      <c r="V1424" s="16">
        <f t="shared" si="4"/>
        <v>-0.01132064569</v>
      </c>
      <c r="Z1424" s="89">
        <v>44343.0</v>
      </c>
      <c r="AA1424" s="57">
        <v>8.650583</v>
      </c>
      <c r="AB1424" s="16">
        <f t="shared" si="5"/>
        <v>0.02523362492</v>
      </c>
      <c r="AF1424" s="89">
        <v>44343.0</v>
      </c>
      <c r="AG1424" s="57">
        <v>29.92656</v>
      </c>
      <c r="AH1424" s="16">
        <f t="shared" si="6"/>
        <v>-0.0149346879</v>
      </c>
      <c r="AL1424" s="89">
        <v>44343.0</v>
      </c>
      <c r="AM1424" s="57">
        <v>57.78771</v>
      </c>
      <c r="AN1424" s="16">
        <f t="shared" si="7"/>
        <v>0.004579632214</v>
      </c>
      <c r="AR1424" s="89">
        <v>44343.0</v>
      </c>
      <c r="AS1424" s="57">
        <v>8.423427</v>
      </c>
      <c r="AT1424" s="16">
        <f t="shared" si="8"/>
        <v>-0.01436476203</v>
      </c>
      <c r="AX1424" s="89">
        <v>44343.0</v>
      </c>
      <c r="AY1424" s="57">
        <v>1.170249</v>
      </c>
      <c r="AZ1424" s="16">
        <f t="shared" si="9"/>
        <v>0.02271338919</v>
      </c>
      <c r="BD1424" s="89">
        <v>44343.0</v>
      </c>
      <c r="BE1424" s="57">
        <v>2.384424</v>
      </c>
      <c r="BF1424" s="16">
        <f t="shared" si="10"/>
        <v>-0.008064697293</v>
      </c>
    </row>
    <row r="1425" ht="15.75" customHeight="1">
      <c r="B1425" s="89">
        <v>44344.0</v>
      </c>
      <c r="C1425" s="57">
        <v>9.82725</v>
      </c>
      <c r="D1425" s="16">
        <f t="shared" si="1"/>
        <v>0.008264645962</v>
      </c>
      <c r="H1425" s="89">
        <v>44344.0</v>
      </c>
      <c r="I1425" s="57">
        <v>13.52738</v>
      </c>
      <c r="J1425" s="16">
        <f t="shared" si="2"/>
        <v>0.005095550866</v>
      </c>
      <c r="N1425" s="89">
        <v>44344.0</v>
      </c>
      <c r="O1425" s="57">
        <v>75.85763</v>
      </c>
      <c r="P1425" s="16">
        <f t="shared" si="3"/>
        <v>-0.01582257994</v>
      </c>
      <c r="T1425" s="89">
        <v>44344.0</v>
      </c>
      <c r="U1425" s="57">
        <v>7.250205</v>
      </c>
      <c r="V1425" s="16">
        <f t="shared" si="4"/>
        <v>0.008905812052</v>
      </c>
      <c r="Z1425" s="89">
        <v>44344.0</v>
      </c>
      <c r="AA1425" s="57">
        <v>8.477098</v>
      </c>
      <c r="AB1425" s="16">
        <f t="shared" si="5"/>
        <v>-0.0200547177</v>
      </c>
      <c r="AF1425" s="89">
        <v>44344.0</v>
      </c>
      <c r="AG1425" s="57">
        <v>30.22904</v>
      </c>
      <c r="AH1425" s="16">
        <f t="shared" si="6"/>
        <v>0.01010740961</v>
      </c>
      <c r="AL1425" s="89">
        <v>44344.0</v>
      </c>
      <c r="AM1425" s="57">
        <v>56.24469</v>
      </c>
      <c r="AN1425" s="16">
        <f t="shared" si="7"/>
        <v>-0.02670152529</v>
      </c>
      <c r="AR1425" s="89">
        <v>44344.0</v>
      </c>
      <c r="AS1425" s="57">
        <v>8.385654</v>
      </c>
      <c r="AT1425" s="16">
        <f t="shared" si="8"/>
        <v>-0.004484279379</v>
      </c>
      <c r="AX1425" s="89">
        <v>44344.0</v>
      </c>
      <c r="AY1425" s="57">
        <v>1.147771</v>
      </c>
      <c r="AZ1425" s="16">
        <f t="shared" si="9"/>
        <v>-0.01920787798</v>
      </c>
      <c r="BD1425" s="89">
        <v>44344.0</v>
      </c>
      <c r="BE1425" s="57">
        <v>2.33596</v>
      </c>
      <c r="BF1425" s="16">
        <f t="shared" si="10"/>
        <v>-0.02032524417</v>
      </c>
    </row>
    <row r="1426" ht="15.75" customHeight="1">
      <c r="B1426" s="89">
        <v>44347.0</v>
      </c>
      <c r="C1426" s="57">
        <v>9.802075</v>
      </c>
      <c r="D1426" s="16">
        <f t="shared" si="1"/>
        <v>-0.002561754306</v>
      </c>
      <c r="H1426" s="89">
        <v>44347.0</v>
      </c>
      <c r="I1426" s="57">
        <v>13.57882</v>
      </c>
      <c r="J1426" s="16">
        <f t="shared" si="2"/>
        <v>0.003802658017</v>
      </c>
      <c r="N1426" s="89">
        <v>44347.0</v>
      </c>
      <c r="O1426" s="57">
        <v>77.46746</v>
      </c>
      <c r="P1426" s="16">
        <f t="shared" si="3"/>
        <v>0.02122172812</v>
      </c>
      <c r="T1426" s="89">
        <v>44347.0</v>
      </c>
      <c r="U1426" s="57">
        <v>7.234548</v>
      </c>
      <c r="V1426" s="16">
        <f t="shared" si="4"/>
        <v>-0.002159525144</v>
      </c>
      <c r="Z1426" s="89">
        <v>44347.0</v>
      </c>
      <c r="AA1426" s="57">
        <v>8.406127</v>
      </c>
      <c r="AB1426" s="16">
        <f t="shared" si="5"/>
        <v>-0.008372086768</v>
      </c>
      <c r="AF1426" s="89">
        <v>44347.0</v>
      </c>
      <c r="AG1426" s="57">
        <v>29.86984</v>
      </c>
      <c r="AH1426" s="16">
        <f t="shared" si="6"/>
        <v>-0.01188261354</v>
      </c>
      <c r="AL1426" s="89">
        <v>44347.0</v>
      </c>
      <c r="AM1426" s="57">
        <v>56.97857</v>
      </c>
      <c r="AN1426" s="16">
        <f t="shared" si="7"/>
        <v>0.01304798729</v>
      </c>
      <c r="AR1426" s="89">
        <v>44347.0</v>
      </c>
      <c r="AS1426" s="57">
        <v>8.536747</v>
      </c>
      <c r="AT1426" s="16">
        <f t="shared" si="8"/>
        <v>0.01801803413</v>
      </c>
      <c r="AX1426" s="89">
        <v>44347.0</v>
      </c>
      <c r="AY1426" s="57">
        <v>1.130913</v>
      </c>
      <c r="AZ1426" s="16">
        <f t="shared" si="9"/>
        <v>-0.01468759883</v>
      </c>
      <c r="BD1426" s="89">
        <v>44347.0</v>
      </c>
      <c r="BE1426" s="57">
        <v>2.287496</v>
      </c>
      <c r="BF1426" s="16">
        <f t="shared" si="10"/>
        <v>-0.0207469306</v>
      </c>
    </row>
    <row r="1427" ht="15.75" customHeight="1">
      <c r="B1427" s="89">
        <v>44348.0</v>
      </c>
      <c r="C1427" s="57">
        <v>9.927938</v>
      </c>
      <c r="D1427" s="16">
        <f t="shared" si="1"/>
        <v>0.0128404445</v>
      </c>
      <c r="H1427" s="89">
        <v>44348.0</v>
      </c>
      <c r="I1427" s="57">
        <v>13.69883</v>
      </c>
      <c r="J1427" s="16">
        <f t="shared" si="2"/>
        <v>0.008838028636</v>
      </c>
      <c r="N1427" s="89">
        <v>44348.0</v>
      </c>
      <c r="O1427" s="57">
        <v>76.49181</v>
      </c>
      <c r="P1427" s="16">
        <f t="shared" si="3"/>
        <v>-0.01259432025</v>
      </c>
      <c r="T1427" s="89">
        <v>44348.0</v>
      </c>
      <c r="U1427" s="57">
        <v>7.309227</v>
      </c>
      <c r="V1427" s="16">
        <f t="shared" si="4"/>
        <v>0.01032255229</v>
      </c>
      <c r="Z1427" s="89">
        <v>44348.0</v>
      </c>
      <c r="AA1427" s="57">
        <v>8.358813</v>
      </c>
      <c r="AB1427" s="16">
        <f t="shared" si="5"/>
        <v>-0.005628513583</v>
      </c>
      <c r="AF1427" s="89">
        <v>44348.0</v>
      </c>
      <c r="AG1427" s="57">
        <v>30.19123</v>
      </c>
      <c r="AH1427" s="16">
        <f t="shared" si="6"/>
        <v>0.01075968268</v>
      </c>
      <c r="AL1427" s="89">
        <v>44348.0</v>
      </c>
      <c r="AM1427" s="57">
        <v>57.05384</v>
      </c>
      <c r="AN1427" s="16">
        <f t="shared" si="7"/>
        <v>0.001321022974</v>
      </c>
      <c r="AR1427" s="89">
        <v>44348.0</v>
      </c>
      <c r="AS1427" s="57">
        <v>8.536747</v>
      </c>
      <c r="AT1427" s="16">
        <f t="shared" si="8"/>
        <v>0</v>
      </c>
      <c r="AX1427" s="89">
        <v>44348.0</v>
      </c>
      <c r="AY1427" s="57">
        <v>1.147069</v>
      </c>
      <c r="AZ1427" s="16">
        <f t="shared" si="9"/>
        <v>0.01428580271</v>
      </c>
      <c r="BD1427" s="89">
        <v>44348.0</v>
      </c>
      <c r="BE1427" s="57">
        <v>2.297189</v>
      </c>
      <c r="BF1427" s="16">
        <f t="shared" si="10"/>
        <v>0.004237384459</v>
      </c>
    </row>
    <row r="1428" ht="15.75" customHeight="1">
      <c r="B1428" s="89">
        <v>44349.0</v>
      </c>
      <c r="C1428" s="57">
        <v>10.21994</v>
      </c>
      <c r="D1428" s="16">
        <f t="shared" si="1"/>
        <v>0.02941214983</v>
      </c>
      <c r="H1428" s="89">
        <v>44349.0</v>
      </c>
      <c r="I1428" s="57">
        <v>13.8017</v>
      </c>
      <c r="J1428" s="16">
        <f t="shared" si="2"/>
        <v>0.007509400438</v>
      </c>
      <c r="N1428" s="89">
        <v>44349.0</v>
      </c>
      <c r="O1428" s="57">
        <v>77.56503</v>
      </c>
      <c r="P1428" s="16">
        <f t="shared" si="3"/>
        <v>0.0140305217</v>
      </c>
      <c r="T1428" s="89">
        <v>44349.0</v>
      </c>
      <c r="U1428" s="57">
        <v>7.290557</v>
      </c>
      <c r="V1428" s="16">
        <f t="shared" si="4"/>
        <v>-0.002554305674</v>
      </c>
      <c r="Z1428" s="89">
        <v>44349.0</v>
      </c>
      <c r="AA1428" s="57">
        <v>8.634811</v>
      </c>
      <c r="AB1428" s="16">
        <f t="shared" si="5"/>
        <v>0.03301880303</v>
      </c>
      <c r="AF1428" s="89">
        <v>44349.0</v>
      </c>
      <c r="AG1428" s="57">
        <v>29.85094</v>
      </c>
      <c r="AH1428" s="16">
        <f t="shared" si="6"/>
        <v>-0.01127115391</v>
      </c>
      <c r="AL1428" s="89">
        <v>44349.0</v>
      </c>
      <c r="AM1428" s="57">
        <v>57.6748</v>
      </c>
      <c r="AN1428" s="16">
        <f t="shared" si="7"/>
        <v>0.01088375471</v>
      </c>
      <c r="AR1428" s="89">
        <v>44349.0</v>
      </c>
      <c r="AS1428" s="57">
        <v>8.376211</v>
      </c>
      <c r="AT1428" s="16">
        <f t="shared" si="8"/>
        <v>-0.01880528965</v>
      </c>
      <c r="AX1428" s="89">
        <v>44349.0</v>
      </c>
      <c r="AY1428" s="57">
        <v>1.13021</v>
      </c>
      <c r="AZ1428" s="16">
        <f t="shared" si="9"/>
        <v>-0.01469745935</v>
      </c>
      <c r="BD1428" s="89">
        <v>44349.0</v>
      </c>
      <c r="BE1428" s="57">
        <v>2.258418</v>
      </c>
      <c r="BF1428" s="16">
        <f t="shared" si="10"/>
        <v>-0.01687758386</v>
      </c>
    </row>
    <row r="1429" ht="15.75" customHeight="1">
      <c r="B1429" s="89">
        <v>44350.0</v>
      </c>
      <c r="C1429" s="57">
        <v>10.37097</v>
      </c>
      <c r="D1429" s="16">
        <f t="shared" si="1"/>
        <v>0.01477797326</v>
      </c>
      <c r="H1429" s="89">
        <v>44350.0</v>
      </c>
      <c r="I1429" s="57">
        <v>13.69026</v>
      </c>
      <c r="J1429" s="16">
        <f t="shared" si="2"/>
        <v>-0.00807436765</v>
      </c>
      <c r="N1429" s="89">
        <v>44350.0</v>
      </c>
      <c r="O1429" s="57">
        <v>77.07719</v>
      </c>
      <c r="P1429" s="16">
        <f t="shared" si="3"/>
        <v>-0.006289432235</v>
      </c>
      <c r="T1429" s="89">
        <v>44350.0</v>
      </c>
      <c r="U1429" s="57">
        <v>7.495925</v>
      </c>
      <c r="V1429" s="16">
        <f t="shared" si="4"/>
        <v>0.02816904113</v>
      </c>
      <c r="Z1429" s="89">
        <v>44350.0</v>
      </c>
      <c r="AA1429" s="57">
        <v>8.500754</v>
      </c>
      <c r="AB1429" s="16">
        <f t="shared" si="5"/>
        <v>-0.01552518057</v>
      </c>
      <c r="AF1429" s="89">
        <v>44350.0</v>
      </c>
      <c r="AG1429" s="57">
        <v>29.90766</v>
      </c>
      <c r="AH1429" s="16">
        <f t="shared" si="6"/>
        <v>0.001900107668</v>
      </c>
      <c r="AL1429" s="89">
        <v>44350.0</v>
      </c>
      <c r="AM1429" s="57">
        <v>56.80921</v>
      </c>
      <c r="AN1429" s="16">
        <f t="shared" si="7"/>
        <v>-0.01500811446</v>
      </c>
      <c r="AR1429" s="89">
        <v>44350.0</v>
      </c>
      <c r="AS1429" s="57">
        <v>8.376211</v>
      </c>
      <c r="AT1429" s="16">
        <f t="shared" si="8"/>
        <v>0</v>
      </c>
      <c r="AX1429" s="89">
        <v>44350.0</v>
      </c>
      <c r="AY1429" s="57">
        <v>1.122483</v>
      </c>
      <c r="AZ1429" s="16">
        <f t="shared" si="9"/>
        <v>-0.006836782545</v>
      </c>
      <c r="BD1429" s="89">
        <v>44350.0</v>
      </c>
      <c r="BE1429" s="57">
        <v>2.268111</v>
      </c>
      <c r="BF1429" s="16">
        <f t="shared" si="10"/>
        <v>0.004291942413</v>
      </c>
    </row>
    <row r="1430" ht="15.75" customHeight="1">
      <c r="B1430" s="89">
        <v>44351.0</v>
      </c>
      <c r="C1430" s="57">
        <v>10.37097</v>
      </c>
      <c r="D1430" s="16">
        <f t="shared" si="1"/>
        <v>0</v>
      </c>
      <c r="H1430" s="89">
        <v>44351.0</v>
      </c>
      <c r="I1430" s="57">
        <v>13.87886</v>
      </c>
      <c r="J1430" s="16">
        <f t="shared" si="2"/>
        <v>0.01377621754</v>
      </c>
      <c r="N1430" s="89">
        <v>44351.0</v>
      </c>
      <c r="O1430" s="57">
        <v>77.07719</v>
      </c>
      <c r="P1430" s="16">
        <f t="shared" si="3"/>
        <v>0</v>
      </c>
      <c r="T1430" s="89">
        <v>44351.0</v>
      </c>
      <c r="U1430" s="57">
        <v>7.533264</v>
      </c>
      <c r="V1430" s="16">
        <f t="shared" si="4"/>
        <v>0.004981239807</v>
      </c>
      <c r="Z1430" s="89">
        <v>44351.0</v>
      </c>
      <c r="AA1430" s="57">
        <v>8.548069</v>
      </c>
      <c r="AB1430" s="16">
        <f t="shared" si="5"/>
        <v>0.005565976853</v>
      </c>
      <c r="AF1430" s="89">
        <v>44351.0</v>
      </c>
      <c r="AG1430" s="57">
        <v>29.56737</v>
      </c>
      <c r="AH1430" s="16">
        <f t="shared" si="6"/>
        <v>-0.01137802155</v>
      </c>
      <c r="AL1430" s="89">
        <v>44351.0</v>
      </c>
      <c r="AM1430" s="57">
        <v>56.86566</v>
      </c>
      <c r="AN1430" s="16">
        <f t="shared" si="7"/>
        <v>0.0009936769056</v>
      </c>
      <c r="AR1430" s="89">
        <v>44351.0</v>
      </c>
      <c r="AS1430" s="57">
        <v>8.413984</v>
      </c>
      <c r="AT1430" s="16">
        <f t="shared" si="8"/>
        <v>0.004509556887</v>
      </c>
      <c r="AX1430" s="89">
        <v>44351.0</v>
      </c>
      <c r="AY1430" s="57">
        <v>1.113352</v>
      </c>
      <c r="AZ1430" s="16">
        <f t="shared" si="9"/>
        <v>-0.008134644355</v>
      </c>
      <c r="BD1430" s="89">
        <v>44351.0</v>
      </c>
      <c r="BE1430" s="57">
        <v>2.248725</v>
      </c>
      <c r="BF1430" s="16">
        <f t="shared" si="10"/>
        <v>-0.008547200732</v>
      </c>
    </row>
    <row r="1431" ht="15.75" customHeight="1">
      <c r="B1431" s="89">
        <v>44354.0</v>
      </c>
      <c r="C1431" s="57">
        <v>10.3609</v>
      </c>
      <c r="D1431" s="16">
        <f t="shared" si="1"/>
        <v>-0.0009709795709</v>
      </c>
      <c r="H1431" s="89">
        <v>44354.0</v>
      </c>
      <c r="I1431" s="57">
        <v>13.98172</v>
      </c>
      <c r="J1431" s="16">
        <f t="shared" si="2"/>
        <v>0.007411271531</v>
      </c>
      <c r="N1431" s="89">
        <v>44354.0</v>
      </c>
      <c r="O1431" s="57">
        <v>80.68713</v>
      </c>
      <c r="P1431" s="16">
        <f t="shared" si="3"/>
        <v>0.04683538671</v>
      </c>
      <c r="T1431" s="89">
        <v>44354.0</v>
      </c>
      <c r="U1431" s="57">
        <v>7.645283</v>
      </c>
      <c r="V1431" s="16">
        <f t="shared" si="4"/>
        <v>0.01486991562</v>
      </c>
      <c r="Z1431" s="89">
        <v>44354.0</v>
      </c>
      <c r="AA1431" s="57">
        <v>8.492868</v>
      </c>
      <c r="AB1431" s="16">
        <f t="shared" si="5"/>
        <v>-0.006457715772</v>
      </c>
      <c r="AF1431" s="89">
        <v>44354.0</v>
      </c>
      <c r="AG1431" s="57">
        <v>29.6808</v>
      </c>
      <c r="AH1431" s="16">
        <f t="shared" si="6"/>
        <v>0.003836323623</v>
      </c>
      <c r="AL1431" s="89">
        <v>44354.0</v>
      </c>
      <c r="AM1431" s="57">
        <v>58.33341</v>
      </c>
      <c r="AN1431" s="16">
        <f t="shared" si="7"/>
        <v>0.02581083206</v>
      </c>
      <c r="AR1431" s="89">
        <v>44354.0</v>
      </c>
      <c r="AS1431" s="57">
        <v>8.546191</v>
      </c>
      <c r="AT1431" s="16">
        <f t="shared" si="8"/>
        <v>0.01571277055</v>
      </c>
      <c r="AX1431" s="89">
        <v>44354.0</v>
      </c>
      <c r="AY1431" s="57">
        <v>1.111245</v>
      </c>
      <c r="AZ1431" s="16">
        <f t="shared" si="9"/>
        <v>-0.00189248324</v>
      </c>
      <c r="BD1431" s="89">
        <v>44354.0</v>
      </c>
      <c r="BE1431" s="57">
        <v>2.355346</v>
      </c>
      <c r="BF1431" s="16">
        <f t="shared" si="10"/>
        <v>0.04741397903</v>
      </c>
    </row>
    <row r="1432" ht="15.75" customHeight="1">
      <c r="B1432" s="89">
        <v>44355.0</v>
      </c>
      <c r="C1432" s="57">
        <v>10.41124</v>
      </c>
      <c r="D1432" s="16">
        <f t="shared" si="1"/>
        <v>0.004858651275</v>
      </c>
      <c r="H1432" s="89">
        <v>44355.0</v>
      </c>
      <c r="I1432" s="57">
        <v>14.05888</v>
      </c>
      <c r="J1432" s="16">
        <f t="shared" si="2"/>
        <v>0.005518634331</v>
      </c>
      <c r="N1432" s="89">
        <v>44355.0</v>
      </c>
      <c r="O1432" s="57">
        <v>80.44322</v>
      </c>
      <c r="P1432" s="16">
        <f t="shared" si="3"/>
        <v>-0.003022910841</v>
      </c>
      <c r="T1432" s="89">
        <v>44355.0</v>
      </c>
      <c r="U1432" s="57">
        <v>7.635949</v>
      </c>
      <c r="V1432" s="16">
        <f t="shared" si="4"/>
        <v>-0.001220883517</v>
      </c>
      <c r="Z1432" s="89">
        <v>44355.0</v>
      </c>
      <c r="AA1432" s="57">
        <v>8.461326</v>
      </c>
      <c r="AB1432" s="16">
        <f t="shared" si="5"/>
        <v>-0.003713939743</v>
      </c>
      <c r="AF1432" s="89">
        <v>44355.0</v>
      </c>
      <c r="AG1432" s="57">
        <v>29.54846</v>
      </c>
      <c r="AH1432" s="16">
        <f t="shared" si="6"/>
        <v>-0.004458774696</v>
      </c>
      <c r="AL1432" s="89">
        <v>44355.0</v>
      </c>
      <c r="AM1432" s="57">
        <v>57.54308</v>
      </c>
      <c r="AN1432" s="16">
        <f t="shared" si="7"/>
        <v>-0.01354849648</v>
      </c>
      <c r="AR1432" s="89">
        <v>44355.0</v>
      </c>
      <c r="AS1432" s="57">
        <v>8.753944</v>
      </c>
      <c r="AT1432" s="16">
        <f t="shared" si="8"/>
        <v>0.02430942627</v>
      </c>
      <c r="AX1432" s="89">
        <v>44355.0</v>
      </c>
      <c r="AY1432" s="57">
        <v>1.114757</v>
      </c>
      <c r="AZ1432" s="16">
        <f t="shared" si="9"/>
        <v>0.003160419169</v>
      </c>
      <c r="BD1432" s="89">
        <v>44355.0</v>
      </c>
      <c r="BE1432" s="57">
        <v>2.306882</v>
      </c>
      <c r="BF1432" s="16">
        <f t="shared" si="10"/>
        <v>-0.02057617013</v>
      </c>
    </row>
    <row r="1433" ht="15.75" customHeight="1">
      <c r="B1433" s="89">
        <v>44356.0</v>
      </c>
      <c r="C1433" s="57">
        <v>10.33069</v>
      </c>
      <c r="D1433" s="16">
        <f t="shared" si="1"/>
        <v>-0.007736830579</v>
      </c>
      <c r="H1433" s="89">
        <v>44356.0</v>
      </c>
      <c r="I1433" s="57">
        <v>14.01602</v>
      </c>
      <c r="J1433" s="16">
        <f t="shared" si="2"/>
        <v>-0.003048607001</v>
      </c>
      <c r="N1433" s="89">
        <v>44356.0</v>
      </c>
      <c r="O1433" s="57">
        <v>79.6627</v>
      </c>
      <c r="P1433" s="16">
        <f t="shared" si="3"/>
        <v>-0.009702744371</v>
      </c>
      <c r="T1433" s="89">
        <v>44356.0</v>
      </c>
      <c r="U1433" s="57">
        <v>7.598609</v>
      </c>
      <c r="V1433" s="16">
        <f t="shared" si="4"/>
        <v>-0.004890027422</v>
      </c>
      <c r="Z1433" s="89">
        <v>44356.0</v>
      </c>
      <c r="AA1433" s="57">
        <v>8.429784</v>
      </c>
      <c r="AB1433" s="16">
        <f t="shared" si="5"/>
        <v>-0.00372778451</v>
      </c>
      <c r="AF1433" s="89">
        <v>44356.0</v>
      </c>
      <c r="AG1433" s="57">
        <v>29.37832</v>
      </c>
      <c r="AH1433" s="16">
        <f t="shared" si="6"/>
        <v>-0.005757998894</v>
      </c>
      <c r="AL1433" s="89">
        <v>44356.0</v>
      </c>
      <c r="AM1433" s="57">
        <v>58.89792</v>
      </c>
      <c r="AN1433" s="16">
        <f t="shared" si="7"/>
        <v>0.02354479461</v>
      </c>
      <c r="AR1433" s="89">
        <v>44356.0</v>
      </c>
      <c r="AS1433" s="57">
        <v>8.735057</v>
      </c>
      <c r="AT1433" s="16">
        <f t="shared" si="8"/>
        <v>-0.002157541789</v>
      </c>
      <c r="AX1433" s="89">
        <v>44356.0</v>
      </c>
      <c r="AY1433" s="57">
        <v>1.110543</v>
      </c>
      <c r="AZ1433" s="16">
        <f t="shared" si="9"/>
        <v>-0.003780196043</v>
      </c>
      <c r="BD1433" s="89">
        <v>44356.0</v>
      </c>
      <c r="BE1433" s="57">
        <v>2.248725</v>
      </c>
      <c r="BF1433" s="16">
        <f t="shared" si="10"/>
        <v>-0.02521021881</v>
      </c>
    </row>
    <row r="1434" ht="15.75" customHeight="1">
      <c r="B1434" s="89">
        <v>44357.0</v>
      </c>
      <c r="C1434" s="57">
        <v>10.38104</v>
      </c>
      <c r="D1434" s="16">
        <f t="shared" si="1"/>
        <v>0.004873827402</v>
      </c>
      <c r="H1434" s="89">
        <v>44357.0</v>
      </c>
      <c r="I1434" s="57">
        <v>14.1446</v>
      </c>
      <c r="J1434" s="16">
        <f t="shared" si="2"/>
        <v>0.009173788279</v>
      </c>
      <c r="N1434" s="89">
        <v>44357.0</v>
      </c>
      <c r="O1434" s="57">
        <v>79.41879</v>
      </c>
      <c r="P1434" s="16">
        <f t="shared" si="3"/>
        <v>-0.003061784248</v>
      </c>
      <c r="T1434" s="89">
        <v>44357.0</v>
      </c>
      <c r="U1434" s="57">
        <v>7.635949</v>
      </c>
      <c r="V1434" s="16">
        <f t="shared" si="4"/>
        <v>0.004914057297</v>
      </c>
      <c r="Z1434" s="89">
        <v>44357.0</v>
      </c>
      <c r="AA1434" s="57">
        <v>8.358813</v>
      </c>
      <c r="AB1434" s="16">
        <f t="shared" si="5"/>
        <v>-0.00841907693</v>
      </c>
      <c r="AF1434" s="89">
        <v>44357.0</v>
      </c>
      <c r="AG1434" s="57">
        <v>29.56737</v>
      </c>
      <c r="AH1434" s="16">
        <f t="shared" si="6"/>
        <v>0.006435017387</v>
      </c>
      <c r="AL1434" s="89">
        <v>44357.0</v>
      </c>
      <c r="AM1434" s="57">
        <v>57.43018</v>
      </c>
      <c r="AN1434" s="16">
        <f t="shared" si="7"/>
        <v>-0.02492006509</v>
      </c>
      <c r="AR1434" s="89">
        <v>44357.0</v>
      </c>
      <c r="AS1434" s="57">
        <v>8.668954</v>
      </c>
      <c r="AT1434" s="16">
        <f t="shared" si="8"/>
        <v>-0.007567552221</v>
      </c>
      <c r="AX1434" s="89">
        <v>44357.0</v>
      </c>
      <c r="AY1434" s="57">
        <v>1.114757</v>
      </c>
      <c r="AZ1434" s="16">
        <f t="shared" si="9"/>
        <v>0.003794540148</v>
      </c>
      <c r="BD1434" s="89">
        <v>44357.0</v>
      </c>
      <c r="BE1434" s="57">
        <v>2.180876</v>
      </c>
      <c r="BF1434" s="16">
        <f t="shared" si="10"/>
        <v>-0.0301722087</v>
      </c>
    </row>
    <row r="1435" ht="15.75" customHeight="1">
      <c r="B1435" s="89">
        <v>44358.0</v>
      </c>
      <c r="C1435" s="57">
        <v>10.44145</v>
      </c>
      <c r="D1435" s="16">
        <f t="shared" si="1"/>
        <v>0.00581926281</v>
      </c>
      <c r="H1435" s="89">
        <v>44358.0</v>
      </c>
      <c r="I1435" s="57">
        <v>14.16175</v>
      </c>
      <c r="J1435" s="16">
        <f t="shared" si="2"/>
        <v>0.001212476846</v>
      </c>
      <c r="N1435" s="89">
        <v>44358.0</v>
      </c>
      <c r="O1435" s="57">
        <v>80.34565</v>
      </c>
      <c r="P1435" s="16">
        <f t="shared" si="3"/>
        <v>0.01167053792</v>
      </c>
      <c r="T1435" s="89">
        <v>44358.0</v>
      </c>
      <c r="U1435" s="57">
        <v>7.579939</v>
      </c>
      <c r="V1435" s="16">
        <f t="shared" si="4"/>
        <v>-0.007335041132</v>
      </c>
      <c r="Z1435" s="89">
        <v>44358.0</v>
      </c>
      <c r="AA1435" s="57">
        <v>8.27207</v>
      </c>
      <c r="AB1435" s="16">
        <f t="shared" si="5"/>
        <v>-0.01037743038</v>
      </c>
      <c r="AF1435" s="89">
        <v>44358.0</v>
      </c>
      <c r="AG1435" s="57">
        <v>29.98327</v>
      </c>
      <c r="AH1435" s="16">
        <f t="shared" si="6"/>
        <v>0.01406618174</v>
      </c>
      <c r="AL1435" s="89">
        <v>44358.0</v>
      </c>
      <c r="AM1435" s="57">
        <v>57.449</v>
      </c>
      <c r="AN1435" s="16">
        <f t="shared" si="7"/>
        <v>0.0003277022639</v>
      </c>
      <c r="AR1435" s="89">
        <v>44358.0</v>
      </c>
      <c r="AS1435" s="57">
        <v>8.593408</v>
      </c>
      <c r="AT1435" s="16">
        <f t="shared" si="8"/>
        <v>-0.008714546184</v>
      </c>
      <c r="AX1435" s="89">
        <v>44358.0</v>
      </c>
      <c r="AY1435" s="57">
        <v>1.115459</v>
      </c>
      <c r="AZ1435" s="16">
        <f t="shared" si="9"/>
        <v>0.000629733655</v>
      </c>
      <c r="BD1435" s="89">
        <v>44358.0</v>
      </c>
      <c r="BE1435" s="57">
        <v>2.103333</v>
      </c>
      <c r="BF1435" s="16">
        <f t="shared" si="10"/>
        <v>-0.03555589589</v>
      </c>
    </row>
    <row r="1436" ht="15.75" customHeight="1">
      <c r="B1436" s="89">
        <v>44361.0</v>
      </c>
      <c r="C1436" s="57">
        <v>10.47166</v>
      </c>
      <c r="D1436" s="16">
        <f t="shared" si="1"/>
        <v>0.002893276317</v>
      </c>
      <c r="H1436" s="89">
        <v>44361.0</v>
      </c>
      <c r="I1436" s="57">
        <v>14.18747</v>
      </c>
      <c r="J1436" s="16">
        <f t="shared" si="2"/>
        <v>0.001816159726</v>
      </c>
      <c r="N1436" s="89">
        <v>44361.0</v>
      </c>
      <c r="O1436" s="57">
        <v>78.97973</v>
      </c>
      <c r="P1436" s="16">
        <f t="shared" si="3"/>
        <v>-0.01700054701</v>
      </c>
      <c r="T1436" s="89">
        <v>44361.0</v>
      </c>
      <c r="U1436" s="57">
        <v>7.570604</v>
      </c>
      <c r="V1436" s="16">
        <f t="shared" si="4"/>
        <v>-0.001231540254</v>
      </c>
      <c r="Z1436" s="89">
        <v>44361.0</v>
      </c>
      <c r="AA1436" s="57">
        <v>8.240527</v>
      </c>
      <c r="AB1436" s="16">
        <f t="shared" si="5"/>
        <v>-0.00381319307</v>
      </c>
      <c r="AF1436" s="89">
        <v>44361.0</v>
      </c>
      <c r="AG1436" s="57">
        <v>29.35941</v>
      </c>
      <c r="AH1436" s="16">
        <f t="shared" si="6"/>
        <v>-0.02080693667</v>
      </c>
      <c r="AL1436" s="89">
        <v>44361.0</v>
      </c>
      <c r="AM1436" s="57">
        <v>56.95975</v>
      </c>
      <c r="AN1436" s="16">
        <f t="shared" si="7"/>
        <v>-0.008516249195</v>
      </c>
      <c r="AR1436" s="89">
        <v>44361.0</v>
      </c>
      <c r="AS1436" s="57">
        <v>8.555634</v>
      </c>
      <c r="AT1436" s="16">
        <f t="shared" si="8"/>
        <v>-0.004395694933</v>
      </c>
      <c r="AX1436" s="89">
        <v>44361.0</v>
      </c>
      <c r="AY1436" s="57">
        <v>1.105625</v>
      </c>
      <c r="AZ1436" s="16">
        <f t="shared" si="9"/>
        <v>-0.008816101712</v>
      </c>
      <c r="BD1436" s="89">
        <v>44361.0</v>
      </c>
      <c r="BE1436" s="57">
        <v>2.200261</v>
      </c>
      <c r="BF1436" s="16">
        <f t="shared" si="10"/>
        <v>0.04608305009</v>
      </c>
    </row>
    <row r="1437" ht="15.75" customHeight="1">
      <c r="B1437" s="89">
        <v>44362.0</v>
      </c>
      <c r="C1437" s="57">
        <v>10.3609</v>
      </c>
      <c r="D1437" s="16">
        <f t="shared" si="1"/>
        <v>-0.01057711958</v>
      </c>
      <c r="H1437" s="89">
        <v>44362.0</v>
      </c>
      <c r="I1437" s="57">
        <v>14.23033</v>
      </c>
      <c r="J1437" s="16">
        <f t="shared" si="2"/>
        <v>0.003020975551</v>
      </c>
      <c r="N1437" s="89">
        <v>44362.0</v>
      </c>
      <c r="O1437" s="57">
        <v>77.90651</v>
      </c>
      <c r="P1437" s="16">
        <f t="shared" si="3"/>
        <v>-0.01358854987</v>
      </c>
      <c r="T1437" s="89">
        <v>44362.0</v>
      </c>
      <c r="U1437" s="57">
        <v>7.56127</v>
      </c>
      <c r="V1437" s="16">
        <f t="shared" si="4"/>
        <v>-0.001232926726</v>
      </c>
      <c r="Z1437" s="89">
        <v>44362.0</v>
      </c>
      <c r="AA1437" s="57">
        <v>8.0907</v>
      </c>
      <c r="AB1437" s="16">
        <f t="shared" si="5"/>
        <v>-0.01818172551</v>
      </c>
      <c r="AF1437" s="89">
        <v>44362.0</v>
      </c>
      <c r="AG1437" s="57">
        <v>28.77336</v>
      </c>
      <c r="AH1437" s="16">
        <f t="shared" si="6"/>
        <v>-0.01996123219</v>
      </c>
      <c r="AL1437" s="89">
        <v>44362.0</v>
      </c>
      <c r="AM1437" s="57">
        <v>55.98125</v>
      </c>
      <c r="AN1437" s="16">
        <f t="shared" si="7"/>
        <v>-0.01717879731</v>
      </c>
      <c r="AR1437" s="89">
        <v>44362.0</v>
      </c>
      <c r="AS1437" s="57">
        <v>8.555634</v>
      </c>
      <c r="AT1437" s="16">
        <f t="shared" si="8"/>
        <v>0</v>
      </c>
      <c r="AX1437" s="89">
        <v>44362.0</v>
      </c>
      <c r="AY1437" s="57">
        <v>1.097196</v>
      </c>
      <c r="AZ1437" s="16">
        <f t="shared" si="9"/>
        <v>-0.007623742227</v>
      </c>
      <c r="BD1437" s="89">
        <v>44362.0</v>
      </c>
      <c r="BE1437" s="57">
        <v>2.132412</v>
      </c>
      <c r="BF1437" s="16">
        <f t="shared" si="10"/>
        <v>-0.03083679618</v>
      </c>
    </row>
    <row r="1438" ht="15.75" customHeight="1">
      <c r="B1438" s="89">
        <v>44363.0</v>
      </c>
      <c r="C1438" s="57">
        <v>10.37097</v>
      </c>
      <c r="D1438" s="16">
        <f t="shared" si="1"/>
        <v>0.0009719232885</v>
      </c>
      <c r="H1438" s="89">
        <v>44363.0</v>
      </c>
      <c r="I1438" s="57">
        <v>14.23033</v>
      </c>
      <c r="J1438" s="16">
        <f t="shared" si="2"/>
        <v>0</v>
      </c>
      <c r="N1438" s="89">
        <v>44363.0</v>
      </c>
      <c r="O1438" s="57">
        <v>76.88206</v>
      </c>
      <c r="P1438" s="16">
        <f t="shared" si="3"/>
        <v>-0.0131497355</v>
      </c>
      <c r="T1438" s="89">
        <v>44363.0</v>
      </c>
      <c r="U1438" s="57">
        <v>7.579939</v>
      </c>
      <c r="V1438" s="16">
        <f t="shared" si="4"/>
        <v>0.002469029674</v>
      </c>
      <c r="Z1438" s="89">
        <v>44363.0</v>
      </c>
      <c r="AA1438" s="57">
        <v>8.1459</v>
      </c>
      <c r="AB1438" s="16">
        <f t="shared" si="5"/>
        <v>0.006822648226</v>
      </c>
      <c r="AF1438" s="89">
        <v>44363.0</v>
      </c>
      <c r="AG1438" s="57">
        <v>28.88679</v>
      </c>
      <c r="AH1438" s="16">
        <f t="shared" si="6"/>
        <v>0.003942188191</v>
      </c>
      <c r="AL1438" s="89">
        <v>44363.0</v>
      </c>
      <c r="AM1438" s="57">
        <v>54.90867</v>
      </c>
      <c r="AN1438" s="16">
        <f t="shared" si="7"/>
        <v>-0.01915962934</v>
      </c>
      <c r="AR1438" s="89">
        <v>44363.0</v>
      </c>
      <c r="AS1438" s="57">
        <v>8.432871</v>
      </c>
      <c r="AT1438" s="16">
        <f t="shared" si="8"/>
        <v>-0.01434879052</v>
      </c>
      <c r="AX1438" s="89">
        <v>44363.0</v>
      </c>
      <c r="AY1438" s="57">
        <v>1.076826</v>
      </c>
      <c r="AZ1438" s="16">
        <f t="shared" si="9"/>
        <v>-0.01856550698</v>
      </c>
      <c r="BD1438" s="89">
        <v>44363.0</v>
      </c>
      <c r="BE1438" s="57">
        <v>2.103333</v>
      </c>
      <c r="BF1438" s="16">
        <f t="shared" si="10"/>
        <v>-0.01363667059</v>
      </c>
    </row>
    <row r="1439" ht="15.75" customHeight="1">
      <c r="B1439" s="89">
        <v>44364.0</v>
      </c>
      <c r="C1439" s="57">
        <v>10.46159</v>
      </c>
      <c r="D1439" s="16">
        <f t="shared" si="1"/>
        <v>0.008737851908</v>
      </c>
      <c r="H1439" s="89">
        <v>44364.0</v>
      </c>
      <c r="I1439" s="57">
        <v>14.27319</v>
      </c>
      <c r="J1439" s="16">
        <f t="shared" si="2"/>
        <v>0.003011876745</v>
      </c>
      <c r="N1439" s="89">
        <v>44364.0</v>
      </c>
      <c r="O1439" s="57">
        <v>77.66259</v>
      </c>
      <c r="P1439" s="16">
        <f t="shared" si="3"/>
        <v>0.01015230341</v>
      </c>
      <c r="T1439" s="89">
        <v>44364.0</v>
      </c>
      <c r="U1439" s="57">
        <v>7.551935</v>
      </c>
      <c r="V1439" s="16">
        <f t="shared" si="4"/>
        <v>-0.003694488834</v>
      </c>
      <c r="Z1439" s="89">
        <v>44364.0</v>
      </c>
      <c r="AA1439" s="57">
        <v>8.059157</v>
      </c>
      <c r="AB1439" s="16">
        <f t="shared" si="5"/>
        <v>-0.01064866988</v>
      </c>
      <c r="AF1439" s="89">
        <v>44364.0</v>
      </c>
      <c r="AG1439" s="57">
        <v>28.52759</v>
      </c>
      <c r="AH1439" s="16">
        <f t="shared" si="6"/>
        <v>-0.01243474959</v>
      </c>
      <c r="AL1439" s="89">
        <v>44364.0</v>
      </c>
      <c r="AM1439" s="57">
        <v>54.09953</v>
      </c>
      <c r="AN1439" s="16">
        <f t="shared" si="7"/>
        <v>-0.01473610634</v>
      </c>
      <c r="AR1439" s="89">
        <v>44364.0</v>
      </c>
      <c r="AS1439" s="57">
        <v>8.357325</v>
      </c>
      <c r="AT1439" s="16">
        <f t="shared" si="8"/>
        <v>-0.00895851484</v>
      </c>
      <c r="AX1439" s="89">
        <v>44364.0</v>
      </c>
      <c r="AY1439" s="57">
        <v>1.075421</v>
      </c>
      <c r="AZ1439" s="16">
        <f t="shared" si="9"/>
        <v>-0.001304760472</v>
      </c>
      <c r="BD1439" s="89">
        <v>44364.0</v>
      </c>
      <c r="BE1439" s="57">
        <v>2.045177</v>
      </c>
      <c r="BF1439" s="16">
        <f t="shared" si="10"/>
        <v>-0.02764944971</v>
      </c>
    </row>
    <row r="1440" ht="15.75" customHeight="1">
      <c r="B1440" s="89">
        <v>44365.0</v>
      </c>
      <c r="C1440" s="57">
        <v>10.23</v>
      </c>
      <c r="D1440" s="16">
        <f t="shared" si="1"/>
        <v>-0.02213717035</v>
      </c>
      <c r="H1440" s="89">
        <v>44365.0</v>
      </c>
      <c r="I1440" s="57">
        <v>14.18747</v>
      </c>
      <c r="J1440" s="16">
        <f t="shared" si="2"/>
        <v>-0.006005665167</v>
      </c>
      <c r="N1440" s="89">
        <v>44365.0</v>
      </c>
      <c r="O1440" s="57">
        <v>77.80894</v>
      </c>
      <c r="P1440" s="16">
        <f t="shared" si="3"/>
        <v>0.001884433676</v>
      </c>
      <c r="T1440" s="89">
        <v>44365.0</v>
      </c>
      <c r="U1440" s="57">
        <v>7.402576</v>
      </c>
      <c r="V1440" s="16">
        <f t="shared" si="4"/>
        <v>-0.01977758018</v>
      </c>
      <c r="Z1440" s="89">
        <v>44365.0</v>
      </c>
      <c r="AA1440" s="57">
        <v>8.074927</v>
      </c>
      <c r="AB1440" s="16">
        <f t="shared" si="5"/>
        <v>0.001956780343</v>
      </c>
      <c r="AF1440" s="89">
        <v>44365.0</v>
      </c>
      <c r="AG1440" s="57">
        <v>27.60125</v>
      </c>
      <c r="AH1440" s="16">
        <f t="shared" si="6"/>
        <v>-0.03247172299</v>
      </c>
      <c r="AL1440" s="89">
        <v>44365.0</v>
      </c>
      <c r="AM1440" s="57">
        <v>52.95168</v>
      </c>
      <c r="AN1440" s="16">
        <f t="shared" si="7"/>
        <v>-0.02121737472</v>
      </c>
      <c r="AR1440" s="89">
        <v>44365.0</v>
      </c>
      <c r="AS1440" s="57">
        <v>8.177902</v>
      </c>
      <c r="AT1440" s="16">
        <f t="shared" si="8"/>
        <v>-0.02146895089</v>
      </c>
      <c r="AX1440" s="89">
        <v>44365.0</v>
      </c>
      <c r="AY1440" s="57">
        <v>1.067694</v>
      </c>
      <c r="AZ1440" s="16">
        <f t="shared" si="9"/>
        <v>-0.007185093094</v>
      </c>
      <c r="BD1440" s="89">
        <v>44365.0</v>
      </c>
      <c r="BE1440" s="57">
        <v>2.006406</v>
      </c>
      <c r="BF1440" s="16">
        <f t="shared" si="10"/>
        <v>-0.0189572834</v>
      </c>
    </row>
    <row r="1441" ht="15.75" customHeight="1">
      <c r="B1441" s="89">
        <v>44368.0</v>
      </c>
      <c r="C1441" s="57">
        <v>10.02863</v>
      </c>
      <c r="D1441" s="16">
        <f t="shared" si="1"/>
        <v>-0.01968426197</v>
      </c>
      <c r="H1441" s="89">
        <v>44368.0</v>
      </c>
      <c r="I1441" s="57">
        <v>14.31605</v>
      </c>
      <c r="J1441" s="16">
        <f t="shared" si="2"/>
        <v>0.009062926653</v>
      </c>
      <c r="N1441" s="89">
        <v>44368.0</v>
      </c>
      <c r="O1441" s="57">
        <v>76.78449</v>
      </c>
      <c r="P1441" s="16">
        <f t="shared" si="3"/>
        <v>-0.01316622486</v>
      </c>
      <c r="T1441" s="89">
        <v>44368.0</v>
      </c>
      <c r="U1441" s="57">
        <v>7.421246</v>
      </c>
      <c r="V1441" s="16">
        <f t="shared" si="4"/>
        <v>0.002522095011</v>
      </c>
      <c r="Z1441" s="89">
        <v>44368.0</v>
      </c>
      <c r="AA1441" s="57">
        <v>8.177443</v>
      </c>
      <c r="AB1441" s="16">
        <f t="shared" si="5"/>
        <v>0.01269559465</v>
      </c>
      <c r="AF1441" s="89">
        <v>44368.0</v>
      </c>
      <c r="AG1441" s="57">
        <v>27.86592</v>
      </c>
      <c r="AH1441" s="16">
        <f t="shared" si="6"/>
        <v>0.009589058467</v>
      </c>
      <c r="AL1441" s="89">
        <v>44368.0</v>
      </c>
      <c r="AM1441" s="57">
        <v>53.36566</v>
      </c>
      <c r="AN1441" s="16">
        <f t="shared" si="7"/>
        <v>0.007818071117</v>
      </c>
      <c r="AR1441" s="89">
        <v>44368.0</v>
      </c>
      <c r="AS1441" s="57">
        <v>8.026809</v>
      </c>
      <c r="AT1441" s="16">
        <f t="shared" si="8"/>
        <v>-0.01847576554</v>
      </c>
      <c r="AX1441" s="89">
        <v>44368.0</v>
      </c>
      <c r="AY1441" s="57">
        <v>1.065586</v>
      </c>
      <c r="AZ1441" s="16">
        <f t="shared" si="9"/>
        <v>-0.001974348456</v>
      </c>
      <c r="BD1441" s="89">
        <v>44368.0</v>
      </c>
      <c r="BE1441" s="57">
        <v>1.98702</v>
      </c>
      <c r="BF1441" s="16">
        <f t="shared" si="10"/>
        <v>-0.009662052446</v>
      </c>
    </row>
    <row r="1442" ht="15.75" customHeight="1">
      <c r="B1442" s="89">
        <v>44369.0</v>
      </c>
      <c r="C1442" s="57">
        <v>10.11925</v>
      </c>
      <c r="D1442" s="16">
        <f t="shared" si="1"/>
        <v>0.009036129561</v>
      </c>
      <c r="H1442" s="89">
        <v>44369.0</v>
      </c>
      <c r="I1442" s="57">
        <v>14.44464</v>
      </c>
      <c r="J1442" s="16">
        <f t="shared" si="2"/>
        <v>0.008982226243</v>
      </c>
      <c r="N1442" s="89">
        <v>44369.0</v>
      </c>
      <c r="O1442" s="57">
        <v>78.58947</v>
      </c>
      <c r="P1442" s="16">
        <f t="shared" si="3"/>
        <v>0.02350709108</v>
      </c>
      <c r="T1442" s="89">
        <v>44369.0</v>
      </c>
      <c r="U1442" s="57">
        <v>7.430581</v>
      </c>
      <c r="V1442" s="16">
        <f t="shared" si="4"/>
        <v>0.001257875025</v>
      </c>
      <c r="Z1442" s="89">
        <v>44369.0</v>
      </c>
      <c r="AA1442" s="57">
        <v>8.201098</v>
      </c>
      <c r="AB1442" s="16">
        <f t="shared" si="5"/>
        <v>0.002892713529</v>
      </c>
      <c r="AF1442" s="89">
        <v>44369.0</v>
      </c>
      <c r="AG1442" s="57">
        <v>27.94154</v>
      </c>
      <c r="AH1442" s="16">
        <f t="shared" si="6"/>
        <v>0.002713709075</v>
      </c>
      <c r="AL1442" s="89">
        <v>44369.0</v>
      </c>
      <c r="AM1442" s="57">
        <v>54.25007</v>
      </c>
      <c r="AN1442" s="16">
        <f t="shared" si="7"/>
        <v>0.01657264241</v>
      </c>
      <c r="AR1442" s="89">
        <v>44369.0</v>
      </c>
      <c r="AS1442" s="57">
        <v>8.149571</v>
      </c>
      <c r="AT1442" s="16">
        <f t="shared" si="8"/>
        <v>0.0152939979</v>
      </c>
      <c r="AX1442" s="89">
        <v>44369.0</v>
      </c>
      <c r="AY1442" s="57">
        <v>1.075421</v>
      </c>
      <c r="AZ1442" s="16">
        <f t="shared" si="9"/>
        <v>0.009229663303</v>
      </c>
      <c r="BD1442" s="89">
        <v>44369.0</v>
      </c>
      <c r="BE1442" s="57">
        <v>2.016098</v>
      </c>
      <c r="BF1442" s="16">
        <f t="shared" si="10"/>
        <v>0.01463397449</v>
      </c>
    </row>
    <row r="1443" ht="15.75" customHeight="1">
      <c r="B1443" s="89">
        <v>44370.0</v>
      </c>
      <c r="C1443" s="57">
        <v>10.08904</v>
      </c>
      <c r="D1443" s="16">
        <f t="shared" si="1"/>
        <v>-0.002985399116</v>
      </c>
      <c r="H1443" s="89">
        <v>44370.0</v>
      </c>
      <c r="I1443" s="57">
        <v>14.45321</v>
      </c>
      <c r="J1443" s="16">
        <f t="shared" si="2"/>
        <v>0.0005932996599</v>
      </c>
      <c r="N1443" s="89">
        <v>44370.0</v>
      </c>
      <c r="O1443" s="57">
        <v>77.66259</v>
      </c>
      <c r="P1443" s="16">
        <f t="shared" si="3"/>
        <v>-0.01179394644</v>
      </c>
      <c r="T1443" s="89">
        <v>44370.0</v>
      </c>
      <c r="U1443" s="57">
        <v>7.477256</v>
      </c>
      <c r="V1443" s="16">
        <f t="shared" si="4"/>
        <v>0.006281473817</v>
      </c>
      <c r="Z1443" s="89">
        <v>44370.0</v>
      </c>
      <c r="AA1443" s="57">
        <v>8.248413</v>
      </c>
      <c r="AB1443" s="16">
        <f t="shared" si="5"/>
        <v>0.005769349421</v>
      </c>
      <c r="AF1443" s="89">
        <v>44370.0</v>
      </c>
      <c r="AG1443" s="57">
        <v>27.52563</v>
      </c>
      <c r="AH1443" s="16">
        <f t="shared" si="6"/>
        <v>-0.01488500634</v>
      </c>
      <c r="AL1443" s="89">
        <v>44370.0</v>
      </c>
      <c r="AM1443" s="57">
        <v>54.68287</v>
      </c>
      <c r="AN1443" s="16">
        <f t="shared" si="7"/>
        <v>0.00797786989</v>
      </c>
      <c r="AR1443" s="89">
        <v>44370.0</v>
      </c>
      <c r="AS1443" s="57">
        <v>8.404541</v>
      </c>
      <c r="AT1443" s="16">
        <f t="shared" si="8"/>
        <v>0.03128630943</v>
      </c>
      <c r="AX1443" s="89">
        <v>44370.0</v>
      </c>
      <c r="AY1443" s="57">
        <v>1.090874</v>
      </c>
      <c r="AZ1443" s="16">
        <f t="shared" si="9"/>
        <v>0.01436925632</v>
      </c>
      <c r="BD1443" s="89">
        <v>44370.0</v>
      </c>
      <c r="BE1443" s="57">
        <v>2.025791</v>
      </c>
      <c r="BF1443" s="16">
        <f t="shared" si="10"/>
        <v>0.004807802002</v>
      </c>
    </row>
    <row r="1444" ht="15.75" customHeight="1">
      <c r="B1444" s="89">
        <v>44371.0</v>
      </c>
      <c r="C1444" s="57">
        <v>10.07897</v>
      </c>
      <c r="D1444" s="16">
        <f t="shared" si="1"/>
        <v>-0.0009981128036</v>
      </c>
      <c r="H1444" s="89">
        <v>44371.0</v>
      </c>
      <c r="I1444" s="57">
        <v>14.61609</v>
      </c>
      <c r="J1444" s="16">
        <f t="shared" si="2"/>
        <v>0.01126946886</v>
      </c>
      <c r="N1444" s="89">
        <v>44371.0</v>
      </c>
      <c r="O1444" s="57">
        <v>78.29678</v>
      </c>
      <c r="P1444" s="16">
        <f t="shared" si="3"/>
        <v>0.008165965106</v>
      </c>
      <c r="T1444" s="89">
        <v>44371.0</v>
      </c>
      <c r="U1444" s="57">
        <v>7.402576</v>
      </c>
      <c r="V1444" s="16">
        <f t="shared" si="4"/>
        <v>-0.009987621127</v>
      </c>
      <c r="Z1444" s="89">
        <v>44371.0</v>
      </c>
      <c r="AA1444" s="57">
        <v>8.374584</v>
      </c>
      <c r="AB1444" s="16">
        <f t="shared" si="5"/>
        <v>0.01529639702</v>
      </c>
      <c r="AF1444" s="89">
        <v>44371.0</v>
      </c>
      <c r="AG1444" s="57">
        <v>27.54453</v>
      </c>
      <c r="AH1444" s="16">
        <f t="shared" si="6"/>
        <v>0.0006866327855</v>
      </c>
      <c r="AL1444" s="89">
        <v>44371.0</v>
      </c>
      <c r="AM1444" s="57">
        <v>55.86835</v>
      </c>
      <c r="AN1444" s="16">
        <f t="shared" si="7"/>
        <v>0.02167918399</v>
      </c>
      <c r="AR1444" s="89">
        <v>44371.0</v>
      </c>
      <c r="AS1444" s="57">
        <v>8.310107</v>
      </c>
      <c r="AT1444" s="16">
        <f t="shared" si="8"/>
        <v>-0.01123606869</v>
      </c>
      <c r="AX1444" s="89">
        <v>44371.0</v>
      </c>
      <c r="AY1444" s="57">
        <v>1.123186</v>
      </c>
      <c r="AZ1444" s="16">
        <f t="shared" si="9"/>
        <v>0.02962028612</v>
      </c>
      <c r="BD1444" s="89">
        <v>44371.0</v>
      </c>
      <c r="BE1444" s="57">
        <v>2.074255</v>
      </c>
      <c r="BF1444" s="16">
        <f t="shared" si="10"/>
        <v>0.02392349458</v>
      </c>
    </row>
    <row r="1445" ht="15.75" customHeight="1">
      <c r="B1445" s="89">
        <v>44372.0</v>
      </c>
      <c r="C1445" s="57">
        <v>9.902766</v>
      </c>
      <c r="D1445" s="16">
        <f t="shared" si="1"/>
        <v>-0.01748234195</v>
      </c>
      <c r="H1445" s="89">
        <v>44372.0</v>
      </c>
      <c r="I1445" s="57">
        <v>14.60752</v>
      </c>
      <c r="J1445" s="16">
        <f t="shared" si="2"/>
        <v>-0.0005863401224</v>
      </c>
      <c r="N1445" s="89">
        <v>44372.0</v>
      </c>
      <c r="O1445" s="57">
        <v>78.05286</v>
      </c>
      <c r="P1445" s="16">
        <f t="shared" si="3"/>
        <v>-0.003115326071</v>
      </c>
      <c r="T1445" s="89">
        <v>44372.0</v>
      </c>
      <c r="U1445" s="57">
        <v>7.318562</v>
      </c>
      <c r="V1445" s="16">
        <f t="shared" si="4"/>
        <v>-0.01134929246</v>
      </c>
      <c r="Z1445" s="89">
        <v>44372.0</v>
      </c>
      <c r="AA1445" s="57">
        <v>8.38247</v>
      </c>
      <c r="AB1445" s="16">
        <f t="shared" si="5"/>
        <v>0.000941658714</v>
      </c>
      <c r="AF1445" s="89">
        <v>44372.0</v>
      </c>
      <c r="AG1445" s="57">
        <v>27.92263</v>
      </c>
      <c r="AH1445" s="16">
        <f t="shared" si="6"/>
        <v>0.01372686337</v>
      </c>
      <c r="AL1445" s="89">
        <v>44372.0</v>
      </c>
      <c r="AM1445" s="57">
        <v>53.742</v>
      </c>
      <c r="AN1445" s="16">
        <f t="shared" si="7"/>
        <v>-0.03806001072</v>
      </c>
      <c r="AR1445" s="89">
        <v>44372.0</v>
      </c>
      <c r="AS1445" s="57">
        <v>8.404541</v>
      </c>
      <c r="AT1445" s="16">
        <f t="shared" si="8"/>
        <v>0.0113637526</v>
      </c>
      <c r="AX1445" s="89">
        <v>44372.0</v>
      </c>
      <c r="AY1445" s="57">
        <v>1.075421</v>
      </c>
      <c r="AZ1445" s="16">
        <f t="shared" si="9"/>
        <v>-0.04252634915</v>
      </c>
      <c r="BD1445" s="89">
        <v>44372.0</v>
      </c>
      <c r="BE1445" s="57">
        <v>2.103333</v>
      </c>
      <c r="BF1445" s="16">
        <f t="shared" si="10"/>
        <v>0.01401852713</v>
      </c>
    </row>
    <row r="1446" ht="15.75" customHeight="1">
      <c r="B1446" s="89">
        <v>44375.0</v>
      </c>
      <c r="C1446" s="57">
        <v>9.706422</v>
      </c>
      <c r="D1446" s="16">
        <f t="shared" si="1"/>
        <v>-0.01982718768</v>
      </c>
      <c r="H1446" s="89">
        <v>44375.0</v>
      </c>
      <c r="I1446" s="57">
        <v>14.59037</v>
      </c>
      <c r="J1446" s="16">
        <f t="shared" si="2"/>
        <v>-0.001174052817</v>
      </c>
      <c r="N1446" s="89">
        <v>44375.0</v>
      </c>
      <c r="O1446" s="57">
        <v>76.97964</v>
      </c>
      <c r="P1446" s="16">
        <f t="shared" si="3"/>
        <v>-0.01374991256</v>
      </c>
      <c r="T1446" s="89">
        <v>44375.0</v>
      </c>
      <c r="U1446" s="57">
        <v>7.234548</v>
      </c>
      <c r="V1446" s="16">
        <f t="shared" si="4"/>
        <v>-0.01147957755</v>
      </c>
      <c r="Z1446" s="89">
        <v>44375.0</v>
      </c>
      <c r="AA1446" s="57">
        <v>8.279957</v>
      </c>
      <c r="AB1446" s="16">
        <f t="shared" si="5"/>
        <v>-0.01222945027</v>
      </c>
      <c r="AF1446" s="89">
        <v>44375.0</v>
      </c>
      <c r="AG1446" s="57">
        <v>27.67687</v>
      </c>
      <c r="AH1446" s="16">
        <f t="shared" si="6"/>
        <v>-0.008801463186</v>
      </c>
      <c r="AL1446" s="89">
        <v>44375.0</v>
      </c>
      <c r="AM1446" s="57">
        <v>51.8791</v>
      </c>
      <c r="AN1446" s="16">
        <f t="shared" si="7"/>
        <v>-0.03466376391</v>
      </c>
      <c r="AR1446" s="89">
        <v>44375.0</v>
      </c>
      <c r="AS1446" s="57">
        <v>8.074026</v>
      </c>
      <c r="AT1446" s="16">
        <f t="shared" si="8"/>
        <v>-0.03932576449</v>
      </c>
      <c r="AX1446" s="89">
        <v>44375.0</v>
      </c>
      <c r="AY1446" s="57">
        <v>1.064884</v>
      </c>
      <c r="AZ1446" s="16">
        <f t="shared" si="9"/>
        <v>-0.009798023286</v>
      </c>
      <c r="BD1446" s="89">
        <v>44375.0</v>
      </c>
      <c r="BE1446" s="57">
        <v>2.054869</v>
      </c>
      <c r="BF1446" s="16">
        <f t="shared" si="10"/>
        <v>-0.02304152505</v>
      </c>
    </row>
    <row r="1447" ht="15.75" customHeight="1">
      <c r="B1447" s="89">
        <v>44376.0</v>
      </c>
      <c r="C1447" s="57">
        <v>9.620835</v>
      </c>
      <c r="D1447" s="16">
        <f t="shared" si="1"/>
        <v>-0.008817564289</v>
      </c>
      <c r="H1447" s="89">
        <v>44376.0</v>
      </c>
      <c r="I1447" s="57">
        <v>14.1446</v>
      </c>
      <c r="J1447" s="16">
        <f t="shared" si="2"/>
        <v>-0.03055234377</v>
      </c>
      <c r="N1447" s="89">
        <v>44376.0</v>
      </c>
      <c r="O1447" s="57">
        <v>75.61371</v>
      </c>
      <c r="P1447" s="16">
        <f t="shared" si="3"/>
        <v>-0.01774404245</v>
      </c>
      <c r="T1447" s="89">
        <v>44376.0</v>
      </c>
      <c r="U1447" s="57">
        <v>7.225213</v>
      </c>
      <c r="V1447" s="16">
        <f t="shared" si="4"/>
        <v>-0.001290336314</v>
      </c>
      <c r="Z1447" s="89">
        <v>44376.0</v>
      </c>
      <c r="AA1447" s="57">
        <v>8.122242</v>
      </c>
      <c r="AB1447" s="16">
        <f t="shared" si="5"/>
        <v>-0.01904780423</v>
      </c>
      <c r="AF1447" s="89">
        <v>44376.0</v>
      </c>
      <c r="AG1447" s="57">
        <v>27.82811</v>
      </c>
      <c r="AH1447" s="16">
        <f t="shared" si="6"/>
        <v>0.005464490746</v>
      </c>
      <c r="AL1447" s="89">
        <v>44376.0</v>
      </c>
      <c r="AM1447" s="57">
        <v>51.74738</v>
      </c>
      <c r="AN1447" s="16">
        <f t="shared" si="7"/>
        <v>-0.002538980052</v>
      </c>
      <c r="AR1447" s="89">
        <v>44376.0</v>
      </c>
      <c r="AS1447" s="57">
        <v>7.960706</v>
      </c>
      <c r="AT1447" s="16">
        <f t="shared" si="8"/>
        <v>-0.01403512944</v>
      </c>
      <c r="AX1447" s="89">
        <v>44376.0</v>
      </c>
      <c r="AY1447" s="57">
        <v>1.088767</v>
      </c>
      <c r="AZ1447" s="16">
        <f t="shared" si="9"/>
        <v>0.02242779495</v>
      </c>
      <c r="BD1447" s="89">
        <v>44376.0</v>
      </c>
      <c r="BE1447" s="57">
        <v>2.016098</v>
      </c>
      <c r="BF1447" s="16">
        <f t="shared" si="10"/>
        <v>-0.01886786944</v>
      </c>
    </row>
    <row r="1448" ht="15.75" customHeight="1">
      <c r="B1448" s="89">
        <v>44377.0</v>
      </c>
      <c r="C1448" s="57">
        <v>9.540284</v>
      </c>
      <c r="D1448" s="16">
        <f t="shared" si="1"/>
        <v>-0.008372558099</v>
      </c>
      <c r="H1448" s="89">
        <v>44377.0</v>
      </c>
      <c r="I1448" s="57">
        <v>13.8017</v>
      </c>
      <c r="J1448" s="16">
        <f t="shared" si="2"/>
        <v>-0.02424246709</v>
      </c>
      <c r="N1448" s="89">
        <v>44377.0</v>
      </c>
      <c r="O1448" s="57">
        <v>75.85763</v>
      </c>
      <c r="P1448" s="16">
        <f t="shared" si="3"/>
        <v>0.003225870017</v>
      </c>
      <c r="T1448" s="89">
        <v>44377.0</v>
      </c>
      <c r="U1448" s="57">
        <v>7.131865</v>
      </c>
      <c r="V1448" s="16">
        <f t="shared" si="4"/>
        <v>-0.01291975752</v>
      </c>
      <c r="Z1448" s="89">
        <v>44377.0</v>
      </c>
      <c r="AA1448" s="57">
        <v>8.161671</v>
      </c>
      <c r="AB1448" s="16">
        <f t="shared" si="5"/>
        <v>0.004854447824</v>
      </c>
      <c r="AF1448" s="89">
        <v>44377.0</v>
      </c>
      <c r="AG1448" s="57">
        <v>28.1684</v>
      </c>
      <c r="AH1448" s="16">
        <f t="shared" si="6"/>
        <v>0.01222828284</v>
      </c>
      <c r="AL1448" s="89">
        <v>44377.0</v>
      </c>
      <c r="AM1448" s="57">
        <v>52.31189</v>
      </c>
      <c r="AN1448" s="16">
        <f t="shared" si="7"/>
        <v>0.0109089581</v>
      </c>
      <c r="AR1448" s="89">
        <v>44377.0</v>
      </c>
      <c r="AS1448" s="57">
        <v>7.752953</v>
      </c>
      <c r="AT1448" s="16">
        <f t="shared" si="8"/>
        <v>-0.02609730845</v>
      </c>
      <c r="AX1448" s="89">
        <v>44377.0</v>
      </c>
      <c r="AY1448" s="57">
        <v>1.052241</v>
      </c>
      <c r="AZ1448" s="16">
        <f t="shared" si="9"/>
        <v>-0.03354804104</v>
      </c>
      <c r="BD1448" s="89">
        <v>44377.0</v>
      </c>
      <c r="BE1448" s="57">
        <v>1.967634</v>
      </c>
      <c r="BF1448" s="16">
        <f t="shared" si="10"/>
        <v>-0.024038514</v>
      </c>
    </row>
    <row r="1449" ht="15.75" customHeight="1">
      <c r="B1449" s="89">
        <v>44378.0</v>
      </c>
      <c r="C1449" s="57">
        <v>9.68125</v>
      </c>
      <c r="D1449" s="16">
        <f t="shared" si="1"/>
        <v>0.0147758704</v>
      </c>
      <c r="H1449" s="89">
        <v>44378.0</v>
      </c>
      <c r="I1449" s="57">
        <v>13.92172</v>
      </c>
      <c r="J1449" s="16">
        <f t="shared" si="2"/>
        <v>0.008696030199</v>
      </c>
      <c r="N1449" s="89">
        <v>44378.0</v>
      </c>
      <c r="O1449" s="57">
        <v>75.02831</v>
      </c>
      <c r="P1449" s="16">
        <f t="shared" si="3"/>
        <v>-0.01093258516</v>
      </c>
      <c r="T1449" s="89">
        <v>44378.0</v>
      </c>
      <c r="U1449" s="57">
        <v>7.243883</v>
      </c>
      <c r="V1449" s="16">
        <f t="shared" si="4"/>
        <v>0.01570669103</v>
      </c>
      <c r="Z1449" s="89">
        <v>44378.0</v>
      </c>
      <c r="AA1449" s="57">
        <v>8.248413</v>
      </c>
      <c r="AB1449" s="16">
        <f t="shared" si="5"/>
        <v>0.01062797067</v>
      </c>
      <c r="AF1449" s="89">
        <v>44378.0</v>
      </c>
      <c r="AG1449" s="57">
        <v>28.20621</v>
      </c>
      <c r="AH1449" s="16">
        <f t="shared" si="6"/>
        <v>0.001342284262</v>
      </c>
      <c r="AL1449" s="89">
        <v>44378.0</v>
      </c>
      <c r="AM1449" s="57">
        <v>54.75814</v>
      </c>
      <c r="AN1449" s="16">
        <f t="shared" si="7"/>
        <v>0.0467627914</v>
      </c>
      <c r="AR1449" s="89">
        <v>44378.0</v>
      </c>
      <c r="AS1449" s="57">
        <v>7.913489</v>
      </c>
      <c r="AT1449" s="16">
        <f t="shared" si="8"/>
        <v>0.02070643276</v>
      </c>
      <c r="AX1449" s="89">
        <v>44378.0</v>
      </c>
      <c r="AY1449" s="57">
        <v>1.085957</v>
      </c>
      <c r="AZ1449" s="16">
        <f t="shared" si="9"/>
        <v>0.03204208922</v>
      </c>
      <c r="BD1449" s="89">
        <v>44378.0</v>
      </c>
      <c r="BE1449" s="57">
        <v>1.996713</v>
      </c>
      <c r="BF1449" s="16">
        <f t="shared" si="10"/>
        <v>0.01477866311</v>
      </c>
    </row>
    <row r="1450" ht="15.75" customHeight="1">
      <c r="B1450" s="89">
        <v>44379.0</v>
      </c>
      <c r="C1450" s="57">
        <v>9.630905</v>
      </c>
      <c r="D1450" s="16">
        <f t="shared" si="1"/>
        <v>-0.005200258231</v>
      </c>
      <c r="H1450" s="89">
        <v>44379.0</v>
      </c>
      <c r="I1450" s="57">
        <v>13.75884</v>
      </c>
      <c r="J1450" s="16">
        <f t="shared" si="2"/>
        <v>-0.01169970377</v>
      </c>
      <c r="N1450" s="89">
        <v>44379.0</v>
      </c>
      <c r="O1450" s="57">
        <v>76.1991</v>
      </c>
      <c r="P1450" s="16">
        <f t="shared" si="3"/>
        <v>0.0156046431</v>
      </c>
      <c r="T1450" s="89">
        <v>44379.0</v>
      </c>
      <c r="U1450" s="57">
        <v>7.206543</v>
      </c>
      <c r="V1450" s="16">
        <f t="shared" si="4"/>
        <v>-0.005154693967</v>
      </c>
      <c r="Z1450" s="89">
        <v>44379.0</v>
      </c>
      <c r="AA1450" s="57">
        <v>8.287842</v>
      </c>
      <c r="AB1450" s="16">
        <f t="shared" si="5"/>
        <v>0.004780192262</v>
      </c>
      <c r="AF1450" s="89">
        <v>44379.0</v>
      </c>
      <c r="AG1450" s="57">
        <v>30.60714</v>
      </c>
      <c r="AH1450" s="16">
        <f t="shared" si="6"/>
        <v>0.08512061706</v>
      </c>
      <c r="AL1450" s="89">
        <v>44379.0</v>
      </c>
      <c r="AM1450" s="57">
        <v>53.42211</v>
      </c>
      <c r="AN1450" s="16">
        <f t="shared" si="7"/>
        <v>-0.02439874693</v>
      </c>
      <c r="AR1450" s="89">
        <v>44379.0</v>
      </c>
      <c r="AS1450" s="57">
        <v>7.885159</v>
      </c>
      <c r="AT1450" s="16">
        <f t="shared" si="8"/>
        <v>-0.003579963275</v>
      </c>
      <c r="AX1450" s="89">
        <v>44379.0</v>
      </c>
      <c r="AY1450" s="57">
        <v>1.074719</v>
      </c>
      <c r="AZ1450" s="16">
        <f t="shared" si="9"/>
        <v>-0.01034847604</v>
      </c>
      <c r="BD1450" s="89">
        <v>44379.0</v>
      </c>
      <c r="BE1450" s="57">
        <v>2.006406</v>
      </c>
      <c r="BF1450" s="16">
        <f t="shared" si="10"/>
        <v>0.004854478335</v>
      </c>
    </row>
    <row r="1451" ht="15.75" customHeight="1">
      <c r="B1451" s="89">
        <v>44382.0</v>
      </c>
      <c r="C1451" s="57">
        <v>9.82725</v>
      </c>
      <c r="D1451" s="16">
        <f t="shared" si="1"/>
        <v>0.02038697298</v>
      </c>
      <c r="H1451" s="89">
        <v>44382.0</v>
      </c>
      <c r="I1451" s="57">
        <v>13.72455</v>
      </c>
      <c r="J1451" s="16">
        <f t="shared" si="2"/>
        <v>-0.002492215914</v>
      </c>
      <c r="N1451" s="89">
        <v>44382.0</v>
      </c>
      <c r="O1451" s="57">
        <v>76.49181</v>
      </c>
      <c r="P1451" s="16">
        <f t="shared" si="3"/>
        <v>0.003841383953</v>
      </c>
      <c r="T1451" s="89">
        <v>44382.0</v>
      </c>
      <c r="U1451" s="57">
        <v>7.234548</v>
      </c>
      <c r="V1451" s="16">
        <f t="shared" si="4"/>
        <v>0.003886051884</v>
      </c>
      <c r="Z1451" s="89">
        <v>44382.0</v>
      </c>
      <c r="AA1451" s="57">
        <v>8.343042</v>
      </c>
      <c r="AB1451" s="16">
        <f t="shared" si="5"/>
        <v>0.006660358631</v>
      </c>
      <c r="AF1451" s="89">
        <v>44382.0</v>
      </c>
      <c r="AG1451" s="57">
        <v>31.24991</v>
      </c>
      <c r="AH1451" s="16">
        <f t="shared" si="6"/>
        <v>0.0210006554</v>
      </c>
      <c r="AL1451" s="89">
        <v>44382.0</v>
      </c>
      <c r="AM1451" s="57">
        <v>53.42211</v>
      </c>
      <c r="AN1451" s="16">
        <f t="shared" si="7"/>
        <v>0</v>
      </c>
      <c r="AR1451" s="89">
        <v>44382.0</v>
      </c>
      <c r="AS1451" s="57">
        <v>7.989036</v>
      </c>
      <c r="AT1451" s="16">
        <f t="shared" si="8"/>
        <v>0.01317373562</v>
      </c>
      <c r="AX1451" s="89">
        <v>44382.0</v>
      </c>
      <c r="AY1451" s="57">
        <v>1.084552</v>
      </c>
      <c r="AZ1451" s="16">
        <f t="shared" si="9"/>
        <v>0.009149368347</v>
      </c>
      <c r="BD1451" s="89">
        <v>44382.0</v>
      </c>
      <c r="BE1451" s="57">
        <v>2.016098</v>
      </c>
      <c r="BF1451" s="16">
        <f t="shared" si="10"/>
        <v>0.004830527819</v>
      </c>
    </row>
    <row r="1452" ht="15.75" customHeight="1">
      <c r="B1452" s="89">
        <v>44383.0</v>
      </c>
      <c r="C1452" s="57">
        <v>9.68125</v>
      </c>
      <c r="D1452" s="16">
        <f t="shared" si="1"/>
        <v>-0.0148566486</v>
      </c>
      <c r="H1452" s="89">
        <v>44383.0</v>
      </c>
      <c r="I1452" s="57">
        <v>13.72455</v>
      </c>
      <c r="J1452" s="16">
        <f t="shared" si="2"/>
        <v>0</v>
      </c>
      <c r="N1452" s="89">
        <v>44383.0</v>
      </c>
      <c r="O1452" s="57">
        <v>77.07719</v>
      </c>
      <c r="P1452" s="16">
        <f t="shared" si="3"/>
        <v>0.007652845448</v>
      </c>
      <c r="T1452" s="89">
        <v>44383.0</v>
      </c>
      <c r="U1452" s="57">
        <v>7.243883</v>
      </c>
      <c r="V1452" s="16">
        <f t="shared" si="4"/>
        <v>0.001290336314</v>
      </c>
      <c r="Z1452" s="89">
        <v>44383.0</v>
      </c>
      <c r="AA1452" s="57">
        <v>8.327271</v>
      </c>
      <c r="AB1452" s="16">
        <f t="shared" si="5"/>
        <v>-0.001890317704</v>
      </c>
      <c r="AF1452" s="89">
        <v>44383.0</v>
      </c>
      <c r="AG1452" s="57">
        <v>30.98524</v>
      </c>
      <c r="AH1452" s="16">
        <f t="shared" si="6"/>
        <v>-0.008469464392</v>
      </c>
      <c r="AL1452" s="89">
        <v>44383.0</v>
      </c>
      <c r="AM1452" s="57">
        <v>52.93286</v>
      </c>
      <c r="AN1452" s="16">
        <f t="shared" si="7"/>
        <v>-0.009158193115</v>
      </c>
      <c r="AR1452" s="89">
        <v>44383.0</v>
      </c>
      <c r="AS1452" s="57">
        <v>7.970149</v>
      </c>
      <c r="AT1452" s="16">
        <f t="shared" si="8"/>
        <v>-0.00236411502</v>
      </c>
      <c r="AX1452" s="89">
        <v>44383.0</v>
      </c>
      <c r="AY1452" s="57">
        <v>1.097899</v>
      </c>
      <c r="AZ1452" s="16">
        <f t="shared" si="9"/>
        <v>0.01230646387</v>
      </c>
      <c r="BD1452" s="89">
        <v>44383.0</v>
      </c>
      <c r="BE1452" s="57">
        <v>1.98702</v>
      </c>
      <c r="BF1452" s="16">
        <f t="shared" si="10"/>
        <v>-0.01442291</v>
      </c>
    </row>
    <row r="1453" ht="15.75" customHeight="1">
      <c r="B1453" s="89">
        <v>44384.0</v>
      </c>
      <c r="C1453" s="57">
        <v>9.701386</v>
      </c>
      <c r="D1453" s="16">
        <f t="shared" si="1"/>
        <v>0.002079896708</v>
      </c>
      <c r="H1453" s="89">
        <v>44384.0</v>
      </c>
      <c r="I1453" s="57">
        <v>13.87029</v>
      </c>
      <c r="J1453" s="16">
        <f t="shared" si="2"/>
        <v>0.0106189274</v>
      </c>
      <c r="N1453" s="89">
        <v>44384.0</v>
      </c>
      <c r="O1453" s="57">
        <v>77.66259</v>
      </c>
      <c r="P1453" s="16">
        <f t="shared" si="3"/>
        <v>0.007594983678</v>
      </c>
      <c r="T1453" s="89">
        <v>44384.0</v>
      </c>
      <c r="U1453" s="57">
        <v>7.309227</v>
      </c>
      <c r="V1453" s="16">
        <f t="shared" si="4"/>
        <v>0.009020576395</v>
      </c>
      <c r="Z1453" s="89">
        <v>44384.0</v>
      </c>
      <c r="AA1453" s="57">
        <v>8.319385</v>
      </c>
      <c r="AB1453" s="16">
        <f t="shared" si="5"/>
        <v>-0.0009470089301</v>
      </c>
      <c r="AF1453" s="89">
        <v>44384.0</v>
      </c>
      <c r="AG1453" s="57">
        <v>31.42006</v>
      </c>
      <c r="AH1453" s="16">
        <f t="shared" si="6"/>
        <v>0.0140331332</v>
      </c>
      <c r="AL1453" s="89">
        <v>44384.0</v>
      </c>
      <c r="AM1453" s="57">
        <v>52.68824</v>
      </c>
      <c r="AN1453" s="16">
        <f t="shared" si="7"/>
        <v>-0.004621325959</v>
      </c>
      <c r="AR1453" s="89">
        <v>44384.0</v>
      </c>
      <c r="AS1453" s="57">
        <v>8.083469</v>
      </c>
      <c r="AT1453" s="16">
        <f t="shared" si="8"/>
        <v>0.01421805289</v>
      </c>
      <c r="AX1453" s="89">
        <v>44384.0</v>
      </c>
      <c r="AY1453" s="57">
        <v>1.113352</v>
      </c>
      <c r="AZ1453" s="16">
        <f t="shared" si="9"/>
        <v>0.01407506519</v>
      </c>
      <c r="BD1453" s="89">
        <v>44384.0</v>
      </c>
      <c r="BE1453" s="57">
        <v>2.016098</v>
      </c>
      <c r="BF1453" s="16">
        <f t="shared" si="10"/>
        <v>0.01463397449</v>
      </c>
    </row>
    <row r="1454" ht="15.75" customHeight="1">
      <c r="B1454" s="89">
        <v>44385.0</v>
      </c>
      <c r="C1454" s="57">
        <v>9.590629</v>
      </c>
      <c r="D1454" s="16">
        <f t="shared" si="1"/>
        <v>-0.01141661614</v>
      </c>
      <c r="H1454" s="89">
        <v>44385.0</v>
      </c>
      <c r="I1454" s="57">
        <v>13.65597</v>
      </c>
      <c r="J1454" s="16">
        <f t="shared" si="2"/>
        <v>-0.01545173172</v>
      </c>
      <c r="N1454" s="89">
        <v>44385.0</v>
      </c>
      <c r="O1454" s="57">
        <v>77.66259</v>
      </c>
      <c r="P1454" s="16">
        <f t="shared" si="3"/>
        <v>0</v>
      </c>
      <c r="T1454" s="89">
        <v>44385.0</v>
      </c>
      <c r="U1454" s="57">
        <v>7.169203</v>
      </c>
      <c r="V1454" s="16">
        <f t="shared" si="4"/>
        <v>-0.01915715574</v>
      </c>
      <c r="Z1454" s="89">
        <v>44385.0</v>
      </c>
      <c r="AA1454" s="57">
        <v>8.169557</v>
      </c>
      <c r="AB1454" s="16">
        <f t="shared" si="5"/>
        <v>-0.01800950431</v>
      </c>
      <c r="AF1454" s="89">
        <v>44385.0</v>
      </c>
      <c r="AG1454" s="57">
        <v>31.17429</v>
      </c>
      <c r="AH1454" s="16">
        <f t="shared" si="6"/>
        <v>-0.007822072905</v>
      </c>
      <c r="AL1454" s="89">
        <v>44385.0</v>
      </c>
      <c r="AM1454" s="57">
        <v>52.18017</v>
      </c>
      <c r="AN1454" s="16">
        <f t="shared" si="7"/>
        <v>-0.009642948787</v>
      </c>
      <c r="AR1454" s="89">
        <v>44385.0</v>
      </c>
      <c r="AS1454" s="57">
        <v>7.913489</v>
      </c>
      <c r="AT1454" s="16">
        <f t="shared" si="8"/>
        <v>-0.02102810068</v>
      </c>
      <c r="AX1454" s="89">
        <v>44385.0</v>
      </c>
      <c r="AY1454" s="57">
        <v>1.154796</v>
      </c>
      <c r="AZ1454" s="16">
        <f t="shared" si="9"/>
        <v>0.03722452558</v>
      </c>
      <c r="BD1454" s="89">
        <v>44385.0</v>
      </c>
      <c r="BE1454" s="57">
        <v>1.996713</v>
      </c>
      <c r="BF1454" s="16">
        <f t="shared" si="10"/>
        <v>-0.009615107996</v>
      </c>
    </row>
    <row r="1455" ht="15.75" customHeight="1">
      <c r="B1455" s="89">
        <v>44386.0</v>
      </c>
      <c r="C1455" s="57">
        <v>9.726561</v>
      </c>
      <c r="D1455" s="16">
        <f t="shared" si="1"/>
        <v>0.01417341866</v>
      </c>
      <c r="H1455" s="89">
        <v>44386.0</v>
      </c>
      <c r="I1455" s="57">
        <v>13.73313</v>
      </c>
      <c r="J1455" s="16">
        <f t="shared" si="2"/>
        <v>0.005650276033</v>
      </c>
      <c r="N1455" s="89">
        <v>44386.0</v>
      </c>
      <c r="O1455" s="57">
        <v>78.00407</v>
      </c>
      <c r="P1455" s="16">
        <f t="shared" si="3"/>
        <v>0.004396968991</v>
      </c>
      <c r="T1455" s="89">
        <v>44386.0</v>
      </c>
      <c r="U1455" s="57">
        <v>7.206543</v>
      </c>
      <c r="V1455" s="16">
        <f t="shared" si="4"/>
        <v>0.005208389273</v>
      </c>
      <c r="Z1455" s="89">
        <v>44386.0</v>
      </c>
      <c r="AA1455" s="57">
        <v>8.153786</v>
      </c>
      <c r="AB1455" s="16">
        <f t="shared" si="5"/>
        <v>-0.001930459632</v>
      </c>
      <c r="AF1455" s="89">
        <v>44386.0</v>
      </c>
      <c r="AG1455" s="57">
        <v>30.92852</v>
      </c>
      <c r="AH1455" s="16">
        <f t="shared" si="6"/>
        <v>-0.007883740095</v>
      </c>
      <c r="AL1455" s="89">
        <v>44386.0</v>
      </c>
      <c r="AM1455" s="57">
        <v>52.14254</v>
      </c>
      <c r="AN1455" s="16">
        <f t="shared" si="7"/>
        <v>-0.0007211551821</v>
      </c>
      <c r="AR1455" s="89">
        <v>44386.0</v>
      </c>
      <c r="AS1455" s="57">
        <v>7.781282</v>
      </c>
      <c r="AT1455" s="16">
        <f t="shared" si="8"/>
        <v>-0.01670653741</v>
      </c>
      <c r="AX1455" s="89">
        <v>44386.0</v>
      </c>
      <c r="AY1455" s="57">
        <v>1.130913</v>
      </c>
      <c r="AZ1455" s="16">
        <f t="shared" si="9"/>
        <v>-0.02068157493</v>
      </c>
      <c r="BD1455" s="89">
        <v>44386.0</v>
      </c>
      <c r="BE1455" s="57">
        <v>1.98702</v>
      </c>
      <c r="BF1455" s="16">
        <f t="shared" si="10"/>
        <v>-0.004854478335</v>
      </c>
    </row>
    <row r="1456" ht="15.75" customHeight="1">
      <c r="B1456" s="89">
        <v>44389.0</v>
      </c>
      <c r="C1456" s="57">
        <v>9.515113</v>
      </c>
      <c r="D1456" s="16">
        <f t="shared" si="1"/>
        <v>-0.02173923548</v>
      </c>
      <c r="H1456" s="89">
        <v>44389.0</v>
      </c>
      <c r="I1456" s="57">
        <v>13.43309</v>
      </c>
      <c r="J1456" s="16">
        <f t="shared" si="2"/>
        <v>-0.02184789629</v>
      </c>
      <c r="N1456" s="89">
        <v>44389.0</v>
      </c>
      <c r="O1456" s="57">
        <v>77.07719</v>
      </c>
      <c r="P1456" s="16">
        <f t="shared" si="3"/>
        <v>-0.0118824569</v>
      </c>
      <c r="T1456" s="89">
        <v>44389.0</v>
      </c>
      <c r="U1456" s="57">
        <v>7.094524</v>
      </c>
      <c r="V1456" s="16">
        <f t="shared" si="4"/>
        <v>-0.01554406877</v>
      </c>
      <c r="Z1456" s="89">
        <v>44389.0</v>
      </c>
      <c r="AA1456" s="57">
        <v>7.956644</v>
      </c>
      <c r="AB1456" s="16">
        <f t="shared" si="5"/>
        <v>-0.02417797082</v>
      </c>
      <c r="AF1456" s="89">
        <v>44389.0</v>
      </c>
      <c r="AG1456" s="57">
        <v>30.55042</v>
      </c>
      <c r="AH1456" s="16">
        <f t="shared" si="6"/>
        <v>-0.01222496259</v>
      </c>
      <c r="AL1456" s="89">
        <v>44389.0</v>
      </c>
      <c r="AM1456" s="57">
        <v>50.41135</v>
      </c>
      <c r="AN1456" s="16">
        <f t="shared" si="7"/>
        <v>-0.03320110605</v>
      </c>
      <c r="AR1456" s="89">
        <v>44389.0</v>
      </c>
      <c r="AS1456" s="57">
        <v>7.554644</v>
      </c>
      <c r="AT1456" s="16">
        <f t="shared" si="8"/>
        <v>-0.0291260489</v>
      </c>
      <c r="AX1456" s="89">
        <v>44389.0</v>
      </c>
      <c r="AY1456" s="57">
        <v>1.109137</v>
      </c>
      <c r="AZ1456" s="16">
        <f t="shared" si="9"/>
        <v>-0.01925523891</v>
      </c>
      <c r="BD1456" s="89">
        <v>44389.0</v>
      </c>
      <c r="BE1456" s="57">
        <v>1.938556</v>
      </c>
      <c r="BF1456" s="16">
        <f t="shared" si="10"/>
        <v>-0.024390293</v>
      </c>
    </row>
    <row r="1457" ht="15.75" customHeight="1">
      <c r="B1457" s="89">
        <v>44390.0</v>
      </c>
      <c r="C1457" s="57">
        <v>9.464767</v>
      </c>
      <c r="D1457" s="16">
        <f t="shared" si="1"/>
        <v>-0.005291161545</v>
      </c>
      <c r="H1457" s="89">
        <v>44390.0</v>
      </c>
      <c r="I1457" s="57">
        <v>13.46738</v>
      </c>
      <c r="J1457" s="16">
        <f t="shared" si="2"/>
        <v>0.002552651698</v>
      </c>
      <c r="N1457" s="89">
        <v>44390.0</v>
      </c>
      <c r="O1457" s="57">
        <v>76.63815</v>
      </c>
      <c r="P1457" s="16">
        <f t="shared" si="3"/>
        <v>-0.005696108018</v>
      </c>
      <c r="T1457" s="89">
        <v>44390.0</v>
      </c>
      <c r="U1457" s="57">
        <v>7.047851</v>
      </c>
      <c r="V1457" s="16">
        <f t="shared" si="4"/>
        <v>-0.006578735938</v>
      </c>
      <c r="Z1457" s="89">
        <v>44390.0</v>
      </c>
      <c r="AA1457" s="57">
        <v>7.806815</v>
      </c>
      <c r="AB1457" s="16">
        <f t="shared" si="5"/>
        <v>-0.01883067786</v>
      </c>
      <c r="AF1457" s="89">
        <v>44390.0</v>
      </c>
      <c r="AG1457" s="57">
        <v>30.56933</v>
      </c>
      <c r="AH1457" s="16">
        <f t="shared" si="6"/>
        <v>0.0006189767604</v>
      </c>
      <c r="AL1457" s="89">
        <v>44390.0</v>
      </c>
      <c r="AM1457" s="57">
        <v>49.5834</v>
      </c>
      <c r="AN1457" s="16">
        <f t="shared" si="7"/>
        <v>-0.01642388073</v>
      </c>
      <c r="AR1457" s="89">
        <v>44390.0</v>
      </c>
      <c r="AS1457" s="57">
        <v>7.554644</v>
      </c>
      <c r="AT1457" s="16">
        <f t="shared" si="8"/>
        <v>0</v>
      </c>
      <c r="AX1457" s="89">
        <v>44390.0</v>
      </c>
      <c r="AY1457" s="57">
        <v>1.085957</v>
      </c>
      <c r="AZ1457" s="16">
        <f t="shared" si="9"/>
        <v>-0.02089913149</v>
      </c>
      <c r="BD1457" s="89">
        <v>44390.0</v>
      </c>
      <c r="BE1457" s="57">
        <v>1.948249</v>
      </c>
      <c r="BF1457" s="16">
        <f t="shared" si="10"/>
        <v>0.005000113487</v>
      </c>
    </row>
    <row r="1458" ht="15.75" customHeight="1">
      <c r="B1458" s="89">
        <v>44391.0</v>
      </c>
      <c r="C1458" s="57">
        <v>9.565456</v>
      </c>
      <c r="D1458" s="16">
        <f t="shared" si="1"/>
        <v>0.01063829675</v>
      </c>
      <c r="H1458" s="89">
        <v>44391.0</v>
      </c>
      <c r="I1458" s="57">
        <v>13.49309</v>
      </c>
      <c r="J1458" s="16">
        <f t="shared" si="2"/>
        <v>0.001909057293</v>
      </c>
      <c r="N1458" s="89">
        <v>44391.0</v>
      </c>
      <c r="O1458" s="57">
        <v>77.80894</v>
      </c>
      <c r="P1458" s="16">
        <f t="shared" si="3"/>
        <v>0.01527685624</v>
      </c>
      <c r="T1458" s="89">
        <v>44391.0</v>
      </c>
      <c r="U1458" s="57">
        <v>7.094524</v>
      </c>
      <c r="V1458" s="16">
        <f t="shared" si="4"/>
        <v>0.006622302316</v>
      </c>
      <c r="Z1458" s="89">
        <v>44391.0</v>
      </c>
      <c r="AA1458" s="57">
        <v>7.838359</v>
      </c>
      <c r="AB1458" s="16">
        <f t="shared" si="5"/>
        <v>0.004040572244</v>
      </c>
      <c r="AF1458" s="89">
        <v>44391.0</v>
      </c>
      <c r="AG1458" s="57">
        <v>30.90962</v>
      </c>
      <c r="AH1458" s="16">
        <f t="shared" si="6"/>
        <v>0.01113174545</v>
      </c>
      <c r="AL1458" s="89">
        <v>44391.0</v>
      </c>
      <c r="AM1458" s="57">
        <v>51.37103</v>
      </c>
      <c r="AN1458" s="16">
        <f t="shared" si="7"/>
        <v>0.03605299354</v>
      </c>
      <c r="AR1458" s="89">
        <v>44391.0</v>
      </c>
      <c r="AS1458" s="57">
        <v>7.611303</v>
      </c>
      <c r="AT1458" s="16">
        <f t="shared" si="8"/>
        <v>0.007499890134</v>
      </c>
      <c r="AX1458" s="89">
        <v>44391.0</v>
      </c>
      <c r="AY1458" s="57">
        <v>1.102816</v>
      </c>
      <c r="AZ1458" s="16">
        <f t="shared" si="9"/>
        <v>0.01552455576</v>
      </c>
      <c r="BD1458" s="89">
        <v>44391.0</v>
      </c>
      <c r="BE1458" s="57">
        <v>1.977327</v>
      </c>
      <c r="BF1458" s="16">
        <f t="shared" si="10"/>
        <v>0.01492519693</v>
      </c>
    </row>
    <row r="1459" ht="15.75" customHeight="1">
      <c r="B1459" s="89">
        <v>44393.0</v>
      </c>
      <c r="C1459" s="57">
        <v>9.540284</v>
      </c>
      <c r="D1459" s="16">
        <f t="shared" si="1"/>
        <v>-0.002631552537</v>
      </c>
      <c r="H1459" s="89">
        <v>44393.0</v>
      </c>
      <c r="I1459" s="57">
        <v>13.39023</v>
      </c>
      <c r="J1459" s="16">
        <f t="shared" si="2"/>
        <v>-0.007623161188</v>
      </c>
      <c r="N1459" s="89">
        <v>44393.0</v>
      </c>
      <c r="O1459" s="57">
        <v>78.63824</v>
      </c>
      <c r="P1459" s="16">
        <f t="shared" si="3"/>
        <v>0.0106581583</v>
      </c>
      <c r="T1459" s="89">
        <v>44393.0</v>
      </c>
      <c r="U1459" s="57">
        <v>7.038515</v>
      </c>
      <c r="V1459" s="16">
        <f t="shared" si="4"/>
        <v>-0.007894680461</v>
      </c>
      <c r="Z1459" s="89">
        <v>44393.0</v>
      </c>
      <c r="AA1459" s="57">
        <v>7.869901</v>
      </c>
      <c r="AB1459" s="16">
        <f t="shared" si="5"/>
        <v>0.004024056566</v>
      </c>
      <c r="AF1459" s="89">
        <v>44393.0</v>
      </c>
      <c r="AG1459" s="57">
        <v>31.5902</v>
      </c>
      <c r="AH1459" s="16">
        <f t="shared" si="6"/>
        <v>0.0220183878</v>
      </c>
      <c r="AL1459" s="89">
        <v>44393.0</v>
      </c>
      <c r="AM1459" s="57">
        <v>50.63716</v>
      </c>
      <c r="AN1459" s="16">
        <f t="shared" si="7"/>
        <v>-0.01428567813</v>
      </c>
      <c r="AR1459" s="89">
        <v>44393.0</v>
      </c>
      <c r="AS1459" s="57">
        <v>7.63019</v>
      </c>
      <c r="AT1459" s="16">
        <f t="shared" si="8"/>
        <v>0.002481441088</v>
      </c>
      <c r="AX1459" s="89">
        <v>44393.0</v>
      </c>
      <c r="AY1459" s="57">
        <v>1.099303</v>
      </c>
      <c r="AZ1459" s="16">
        <f t="shared" si="9"/>
        <v>-0.003185481531</v>
      </c>
      <c r="BD1459" s="89">
        <v>44393.0</v>
      </c>
      <c r="BE1459" s="57">
        <v>2.083948</v>
      </c>
      <c r="BF1459" s="16">
        <f t="shared" si="10"/>
        <v>0.05392178431</v>
      </c>
    </row>
    <row r="1460" ht="15.75" customHeight="1">
      <c r="B1460" s="89">
        <v>44396.0</v>
      </c>
      <c r="C1460" s="57">
        <v>9.44463</v>
      </c>
      <c r="D1460" s="16">
        <f t="shared" si="1"/>
        <v>-0.01002632626</v>
      </c>
      <c r="H1460" s="89">
        <v>44396.0</v>
      </c>
      <c r="I1460" s="57">
        <v>13.07304</v>
      </c>
      <c r="J1460" s="16">
        <f t="shared" si="2"/>
        <v>-0.02368816667</v>
      </c>
      <c r="N1460" s="89">
        <v>44396.0</v>
      </c>
      <c r="O1460" s="57">
        <v>79.17487</v>
      </c>
      <c r="P1460" s="16">
        <f t="shared" si="3"/>
        <v>0.006824033702</v>
      </c>
      <c r="T1460" s="89">
        <v>44396.0</v>
      </c>
      <c r="U1460" s="57">
        <v>6.954501</v>
      </c>
      <c r="V1460" s="16">
        <f t="shared" si="4"/>
        <v>-0.01193632464</v>
      </c>
      <c r="Z1460" s="89">
        <v>44396.0</v>
      </c>
      <c r="AA1460" s="57">
        <v>7.814702</v>
      </c>
      <c r="AB1460" s="16">
        <f t="shared" si="5"/>
        <v>-0.007013938295</v>
      </c>
      <c r="AF1460" s="89">
        <v>44396.0</v>
      </c>
      <c r="AG1460" s="57">
        <v>30.92852</v>
      </c>
      <c r="AH1460" s="16">
        <f t="shared" si="6"/>
        <v>-0.02094573634</v>
      </c>
      <c r="AL1460" s="89">
        <v>44396.0</v>
      </c>
      <c r="AM1460" s="57">
        <v>50.84415</v>
      </c>
      <c r="AN1460" s="16">
        <f t="shared" si="7"/>
        <v>0.0040877095</v>
      </c>
      <c r="AR1460" s="89">
        <v>44396.0</v>
      </c>
      <c r="AS1460" s="57">
        <v>7.752953</v>
      </c>
      <c r="AT1460" s="16">
        <f t="shared" si="8"/>
        <v>0.01608911443</v>
      </c>
      <c r="AX1460" s="89">
        <v>44396.0</v>
      </c>
      <c r="AY1460" s="57">
        <v>1.102113</v>
      </c>
      <c r="AZ1460" s="16">
        <f t="shared" si="9"/>
        <v>0.002556165134</v>
      </c>
      <c r="BD1460" s="89">
        <v>44396.0</v>
      </c>
      <c r="BE1460" s="57">
        <v>2.083948</v>
      </c>
      <c r="BF1460" s="16">
        <f t="shared" si="10"/>
        <v>0</v>
      </c>
    </row>
    <row r="1461" ht="15.75" customHeight="1">
      <c r="B1461" s="89">
        <v>44403.0</v>
      </c>
      <c r="C1461" s="57">
        <v>9.268424</v>
      </c>
      <c r="D1461" s="16">
        <f t="shared" si="1"/>
        <v>-0.01865673933</v>
      </c>
      <c r="H1461" s="89">
        <v>44403.0</v>
      </c>
      <c r="I1461" s="57">
        <v>13.02161</v>
      </c>
      <c r="J1461" s="16">
        <f t="shared" si="2"/>
        <v>-0.003934050535</v>
      </c>
      <c r="N1461" s="89">
        <v>44403.0</v>
      </c>
      <c r="O1461" s="57">
        <v>80.93105</v>
      </c>
      <c r="P1461" s="16">
        <f t="shared" si="3"/>
        <v>0.02218102789</v>
      </c>
      <c r="T1461" s="89">
        <v>44403.0</v>
      </c>
      <c r="U1461" s="57">
        <v>6.963836</v>
      </c>
      <c r="V1461" s="16">
        <f t="shared" si="4"/>
        <v>0.001342296162</v>
      </c>
      <c r="Z1461" s="89">
        <v>44403.0</v>
      </c>
      <c r="AA1461" s="57">
        <v>7.830473</v>
      </c>
      <c r="AB1461" s="16">
        <f t="shared" si="5"/>
        <v>0.002018119181</v>
      </c>
      <c r="AF1461" s="89">
        <v>44403.0</v>
      </c>
      <c r="AG1461" s="57">
        <v>30.75838</v>
      </c>
      <c r="AH1461" s="16">
        <f t="shared" si="6"/>
        <v>-0.005501071503</v>
      </c>
      <c r="AL1461" s="89">
        <v>44403.0</v>
      </c>
      <c r="AM1461" s="57">
        <v>52.31189</v>
      </c>
      <c r="AN1461" s="16">
        <f t="shared" si="7"/>
        <v>0.02886743116</v>
      </c>
      <c r="AR1461" s="89">
        <v>44403.0</v>
      </c>
      <c r="AS1461" s="57">
        <v>7.837943</v>
      </c>
      <c r="AT1461" s="16">
        <f t="shared" si="8"/>
        <v>0.01096227463</v>
      </c>
      <c r="AX1461" s="89">
        <v>44403.0</v>
      </c>
      <c r="AY1461" s="57">
        <v>1.104221</v>
      </c>
      <c r="AZ1461" s="16">
        <f t="shared" si="9"/>
        <v>0.001912689534</v>
      </c>
      <c r="BD1461" s="89">
        <v>44403.0</v>
      </c>
      <c r="BE1461" s="57">
        <v>2.093641</v>
      </c>
      <c r="BF1461" s="16">
        <f t="shared" si="10"/>
        <v>0.00465126769</v>
      </c>
    </row>
    <row r="1462" ht="15.75" customHeight="1">
      <c r="B1462" s="89">
        <v>44404.0</v>
      </c>
      <c r="C1462" s="57">
        <v>9.29863</v>
      </c>
      <c r="D1462" s="16">
        <f t="shared" si="1"/>
        <v>0.003259022246</v>
      </c>
      <c r="H1462" s="89">
        <v>44404.0</v>
      </c>
      <c r="I1462" s="57">
        <v>13.07304</v>
      </c>
      <c r="J1462" s="16">
        <f t="shared" si="2"/>
        <v>0.003949588415</v>
      </c>
      <c r="N1462" s="89">
        <v>44404.0</v>
      </c>
      <c r="O1462" s="57">
        <v>81.27254</v>
      </c>
      <c r="P1462" s="16">
        <f t="shared" si="3"/>
        <v>0.004219517725</v>
      </c>
      <c r="T1462" s="89">
        <v>44404.0</v>
      </c>
      <c r="U1462" s="57">
        <v>6.991841</v>
      </c>
      <c r="V1462" s="16">
        <f t="shared" si="4"/>
        <v>0.004021490454</v>
      </c>
      <c r="Z1462" s="89">
        <v>44404.0</v>
      </c>
      <c r="AA1462" s="57">
        <v>7.940872</v>
      </c>
      <c r="AB1462" s="16">
        <f t="shared" si="5"/>
        <v>0.01409863746</v>
      </c>
      <c r="AF1462" s="89">
        <v>44404.0</v>
      </c>
      <c r="AG1462" s="57">
        <v>30.81509</v>
      </c>
      <c r="AH1462" s="16">
        <f t="shared" si="6"/>
        <v>0.00184372519</v>
      </c>
      <c r="AL1462" s="89">
        <v>44404.0</v>
      </c>
      <c r="AM1462" s="57">
        <v>52.50006</v>
      </c>
      <c r="AN1462" s="16">
        <f t="shared" si="7"/>
        <v>0.003597078981</v>
      </c>
      <c r="AR1462" s="89">
        <v>44404.0</v>
      </c>
      <c r="AS1462" s="57">
        <v>7.979592</v>
      </c>
      <c r="AT1462" s="16">
        <f t="shared" si="8"/>
        <v>0.01807221614</v>
      </c>
      <c r="AX1462" s="89">
        <v>44404.0</v>
      </c>
      <c r="AY1462" s="57">
        <v>1.109137</v>
      </c>
      <c r="AZ1462" s="16">
        <f t="shared" si="9"/>
        <v>0.004452007343</v>
      </c>
      <c r="BD1462" s="89">
        <v>44404.0</v>
      </c>
      <c r="BE1462" s="57">
        <v>2.113026</v>
      </c>
      <c r="BF1462" s="16">
        <f t="shared" si="10"/>
        <v>0.009258989483</v>
      </c>
    </row>
    <row r="1463" ht="15.75" customHeight="1">
      <c r="B1463" s="89">
        <v>44405.0</v>
      </c>
      <c r="C1463" s="57">
        <v>9.25332</v>
      </c>
      <c r="D1463" s="16">
        <f t="shared" si="1"/>
        <v>-0.004872760826</v>
      </c>
      <c r="H1463" s="89">
        <v>44405.0</v>
      </c>
      <c r="I1463" s="57">
        <v>13.0559</v>
      </c>
      <c r="J1463" s="16">
        <f t="shared" si="2"/>
        <v>-0.001311095201</v>
      </c>
      <c r="N1463" s="89">
        <v>44405.0</v>
      </c>
      <c r="O1463" s="57">
        <v>81.27254</v>
      </c>
      <c r="P1463" s="16">
        <f t="shared" si="3"/>
        <v>0</v>
      </c>
      <c r="T1463" s="89">
        <v>44405.0</v>
      </c>
      <c r="U1463" s="57">
        <v>6.973171</v>
      </c>
      <c r="V1463" s="16">
        <f t="shared" si="4"/>
        <v>-0.00267025523</v>
      </c>
      <c r="Z1463" s="89">
        <v>44405.0</v>
      </c>
      <c r="AA1463" s="57">
        <v>7.9803</v>
      </c>
      <c r="AB1463" s="16">
        <f t="shared" si="5"/>
        <v>0.004965197777</v>
      </c>
      <c r="AF1463" s="89">
        <v>44405.0</v>
      </c>
      <c r="AG1463" s="57">
        <v>30.72057</v>
      </c>
      <c r="AH1463" s="16">
        <f t="shared" si="6"/>
        <v>-0.003067328377</v>
      </c>
      <c r="AL1463" s="89">
        <v>44405.0</v>
      </c>
      <c r="AM1463" s="57">
        <v>53.55383</v>
      </c>
      <c r="AN1463" s="16">
        <f t="shared" si="7"/>
        <v>0.02007178658</v>
      </c>
      <c r="AR1463" s="89">
        <v>44405.0</v>
      </c>
      <c r="AS1463" s="57">
        <v>7.790726</v>
      </c>
      <c r="AT1463" s="16">
        <f t="shared" si="8"/>
        <v>-0.02366862867</v>
      </c>
      <c r="AX1463" s="89">
        <v>44405.0</v>
      </c>
      <c r="AY1463" s="57">
        <v>1.132318</v>
      </c>
      <c r="AZ1463" s="16">
        <f t="shared" si="9"/>
        <v>0.02090003309</v>
      </c>
      <c r="BD1463" s="89">
        <v>44405.0</v>
      </c>
      <c r="BE1463" s="57">
        <v>2.122719</v>
      </c>
      <c r="BF1463" s="16">
        <f t="shared" si="10"/>
        <v>0.004587260166</v>
      </c>
    </row>
    <row r="1464" ht="15.75" customHeight="1">
      <c r="B1464" s="89">
        <v>44406.0</v>
      </c>
      <c r="C1464" s="57">
        <v>9.474836</v>
      </c>
      <c r="D1464" s="16">
        <f t="shared" si="1"/>
        <v>0.02393908349</v>
      </c>
      <c r="H1464" s="89">
        <v>44406.0</v>
      </c>
      <c r="I1464" s="57">
        <v>13.29593</v>
      </c>
      <c r="J1464" s="16">
        <f t="shared" si="2"/>
        <v>0.01838479155</v>
      </c>
      <c r="N1464" s="89">
        <v>44406.0</v>
      </c>
      <c r="O1464" s="57">
        <v>82.58968</v>
      </c>
      <c r="P1464" s="16">
        <f t="shared" si="3"/>
        <v>0.01620645793</v>
      </c>
      <c r="T1464" s="89">
        <v>44406.0</v>
      </c>
      <c r="U1464" s="57">
        <v>7.150533</v>
      </c>
      <c r="V1464" s="16">
        <f t="shared" si="4"/>
        <v>0.02543491333</v>
      </c>
      <c r="Z1464" s="89">
        <v>44406.0</v>
      </c>
      <c r="AA1464" s="57">
        <v>8.074927</v>
      </c>
      <c r="AB1464" s="16">
        <f t="shared" si="5"/>
        <v>0.01185757428</v>
      </c>
      <c r="AF1464" s="89">
        <v>44406.0</v>
      </c>
      <c r="AG1464" s="57">
        <v>31.628</v>
      </c>
      <c r="AH1464" s="16">
        <f t="shared" si="6"/>
        <v>0.02953818891</v>
      </c>
      <c r="AL1464" s="89">
        <v>44406.0</v>
      </c>
      <c r="AM1464" s="57">
        <v>54.58878</v>
      </c>
      <c r="AN1464" s="16">
        <f t="shared" si="7"/>
        <v>0.01932541519</v>
      </c>
      <c r="AR1464" s="89">
        <v>44406.0</v>
      </c>
      <c r="AS1464" s="57">
        <v>7.837943</v>
      </c>
      <c r="AT1464" s="16">
        <f t="shared" si="8"/>
        <v>0.006060667517</v>
      </c>
      <c r="AX1464" s="89">
        <v>44406.0</v>
      </c>
      <c r="AY1464" s="57">
        <v>1.140747</v>
      </c>
      <c r="AZ1464" s="16">
        <f t="shared" si="9"/>
        <v>0.007444021909</v>
      </c>
      <c r="BD1464" s="89">
        <v>44406.0</v>
      </c>
      <c r="BE1464" s="57">
        <v>2.171183</v>
      </c>
      <c r="BF1464" s="16">
        <f t="shared" si="10"/>
        <v>0.0228310954</v>
      </c>
    </row>
    <row r="1465" ht="15.75" customHeight="1">
      <c r="B1465" s="89">
        <v>44407.0</v>
      </c>
      <c r="C1465" s="57">
        <v>9.44463</v>
      </c>
      <c r="D1465" s="16">
        <f t="shared" si="1"/>
        <v>-0.003188023518</v>
      </c>
      <c r="H1465" s="89">
        <v>44407.0</v>
      </c>
      <c r="I1465" s="57">
        <v>13.52616</v>
      </c>
      <c r="J1465" s="16">
        <f t="shared" si="2"/>
        <v>0.01731582522</v>
      </c>
      <c r="N1465" s="89">
        <v>44407.0</v>
      </c>
      <c r="O1465" s="57">
        <v>82.78481</v>
      </c>
      <c r="P1465" s="16">
        <f t="shared" si="3"/>
        <v>0.002362643856</v>
      </c>
      <c r="T1465" s="89">
        <v>44407.0</v>
      </c>
      <c r="U1465" s="57">
        <v>7.08519</v>
      </c>
      <c r="V1465" s="16">
        <f t="shared" si="4"/>
        <v>-0.009138199908</v>
      </c>
      <c r="Z1465" s="89">
        <v>44407.0</v>
      </c>
      <c r="AA1465" s="57">
        <v>8.043386</v>
      </c>
      <c r="AB1465" s="16">
        <f t="shared" si="5"/>
        <v>-0.003906041504</v>
      </c>
      <c r="AF1465" s="89">
        <v>44407.0</v>
      </c>
      <c r="AG1465" s="57">
        <v>31.2121</v>
      </c>
      <c r="AH1465" s="16">
        <f t="shared" si="6"/>
        <v>-0.01314974074</v>
      </c>
      <c r="AL1465" s="89">
        <v>44407.0</v>
      </c>
      <c r="AM1465" s="57">
        <v>54.85222</v>
      </c>
      <c r="AN1465" s="16">
        <f t="shared" si="7"/>
        <v>0.004825900121</v>
      </c>
      <c r="AR1465" s="89">
        <v>44407.0</v>
      </c>
      <c r="AS1465" s="57">
        <v>7.941818</v>
      </c>
      <c r="AT1465" s="16">
        <f t="shared" si="8"/>
        <v>0.01325283942</v>
      </c>
      <c r="AX1465" s="89">
        <v>44407.0</v>
      </c>
      <c r="AY1465" s="57">
        <v>1.144259</v>
      </c>
      <c r="AZ1465" s="16">
        <f t="shared" si="9"/>
        <v>0.003078684406</v>
      </c>
      <c r="BD1465" s="89">
        <v>44407.0</v>
      </c>
      <c r="BE1465" s="57">
        <v>2.287496</v>
      </c>
      <c r="BF1465" s="16">
        <f t="shared" si="10"/>
        <v>0.05357125585</v>
      </c>
    </row>
    <row r="1466" ht="15.75" customHeight="1">
      <c r="B1466" s="89">
        <v>44410.0</v>
      </c>
      <c r="C1466" s="57">
        <v>9.620835</v>
      </c>
      <c r="D1466" s="16">
        <f t="shared" si="1"/>
        <v>0.01865663345</v>
      </c>
      <c r="H1466" s="89">
        <v>44410.0</v>
      </c>
      <c r="I1466" s="57">
        <v>13.36786</v>
      </c>
      <c r="J1466" s="16">
        <f t="shared" si="2"/>
        <v>-0.01170324763</v>
      </c>
      <c r="N1466" s="89">
        <v>44410.0</v>
      </c>
      <c r="O1466" s="57">
        <v>84.15073</v>
      </c>
      <c r="P1466" s="16">
        <f t="shared" si="3"/>
        <v>0.01649964529</v>
      </c>
      <c r="T1466" s="89">
        <v>44410.0</v>
      </c>
      <c r="U1466" s="57">
        <v>7.206543</v>
      </c>
      <c r="V1466" s="16">
        <f t="shared" si="4"/>
        <v>0.01712769876</v>
      </c>
      <c r="Z1466" s="89">
        <v>44410.0</v>
      </c>
      <c r="AA1466" s="57">
        <v>8.1459</v>
      </c>
      <c r="AB1466" s="16">
        <f t="shared" si="5"/>
        <v>0.01274512997</v>
      </c>
      <c r="AF1466" s="89">
        <v>44410.0</v>
      </c>
      <c r="AG1466" s="57">
        <v>31.30662</v>
      </c>
      <c r="AH1466" s="16">
        <f t="shared" si="6"/>
        <v>0.003028312738</v>
      </c>
      <c r="AL1466" s="89">
        <v>44410.0</v>
      </c>
      <c r="AM1466" s="57">
        <v>56.63986</v>
      </c>
      <c r="AN1466" s="16">
        <f t="shared" si="7"/>
        <v>0.03259011212</v>
      </c>
      <c r="AR1466" s="89">
        <v>44410.0</v>
      </c>
      <c r="AS1466" s="57">
        <v>8.092912</v>
      </c>
      <c r="AT1466" s="16">
        <f t="shared" si="8"/>
        <v>0.0190251149</v>
      </c>
      <c r="AX1466" s="89">
        <v>44410.0</v>
      </c>
      <c r="AY1466" s="57">
        <v>1.144259</v>
      </c>
      <c r="AZ1466" s="16">
        <f t="shared" si="9"/>
        <v>0</v>
      </c>
      <c r="BD1466" s="89">
        <v>44410.0</v>
      </c>
      <c r="BE1466" s="57">
        <v>2.258418</v>
      </c>
      <c r="BF1466" s="16">
        <f t="shared" si="10"/>
        <v>-0.01271171622</v>
      </c>
    </row>
    <row r="1467" ht="15.75" customHeight="1">
      <c r="B1467" s="89">
        <v>44411.0</v>
      </c>
      <c r="C1467" s="57">
        <v>9.575525</v>
      </c>
      <c r="D1467" s="16">
        <f t="shared" si="1"/>
        <v>-0.004709570427</v>
      </c>
      <c r="H1467" s="89">
        <v>44411.0</v>
      </c>
      <c r="I1467" s="57">
        <v>13.40303</v>
      </c>
      <c r="J1467" s="16">
        <f t="shared" si="2"/>
        <v>0.002630937188</v>
      </c>
      <c r="N1467" s="89">
        <v>44411.0</v>
      </c>
      <c r="O1467" s="57">
        <v>84.88248</v>
      </c>
      <c r="P1467" s="16">
        <f t="shared" si="3"/>
        <v>0.008695705908</v>
      </c>
      <c r="T1467" s="89">
        <v>44411.0</v>
      </c>
      <c r="U1467" s="57">
        <v>7.271888</v>
      </c>
      <c r="V1467" s="16">
        <f t="shared" si="4"/>
        <v>0.009067454395</v>
      </c>
      <c r="Z1467" s="89">
        <v>44411.0</v>
      </c>
      <c r="AA1467" s="57">
        <v>8.319385</v>
      </c>
      <c r="AB1467" s="16">
        <f t="shared" si="5"/>
        <v>0.021297217</v>
      </c>
      <c r="AF1467" s="89">
        <v>44411.0</v>
      </c>
      <c r="AG1467" s="57">
        <v>31.55239</v>
      </c>
      <c r="AH1467" s="16">
        <f t="shared" si="6"/>
        <v>0.007850416302</v>
      </c>
      <c r="AL1467" s="89">
        <v>44411.0</v>
      </c>
      <c r="AM1467" s="57">
        <v>59.57534</v>
      </c>
      <c r="AN1467" s="16">
        <f t="shared" si="7"/>
        <v>0.0518271055</v>
      </c>
      <c r="AR1467" s="89">
        <v>44411.0</v>
      </c>
      <c r="AS1467" s="57">
        <v>8.149571</v>
      </c>
      <c r="AT1467" s="16">
        <f t="shared" si="8"/>
        <v>0.007001064635</v>
      </c>
      <c r="AX1467" s="89">
        <v>44411.0</v>
      </c>
      <c r="AY1467" s="57">
        <v>1.136532</v>
      </c>
      <c r="AZ1467" s="16">
        <f t="shared" si="9"/>
        <v>-0.006752841795</v>
      </c>
      <c r="BD1467" s="89">
        <v>44411.0</v>
      </c>
      <c r="BE1467" s="57">
        <v>2.268111</v>
      </c>
      <c r="BF1467" s="16">
        <f t="shared" si="10"/>
        <v>0.004291942413</v>
      </c>
    </row>
    <row r="1468" ht="15.75" customHeight="1">
      <c r="B1468" s="89">
        <v>44412.0</v>
      </c>
      <c r="C1468" s="57">
        <v>9.520146</v>
      </c>
      <c r="D1468" s="16">
        <f t="shared" si="1"/>
        <v>-0.005783390467</v>
      </c>
      <c r="H1468" s="89">
        <v>44412.0</v>
      </c>
      <c r="I1468" s="57">
        <v>13.36786</v>
      </c>
      <c r="J1468" s="16">
        <f t="shared" si="2"/>
        <v>-0.002624033521</v>
      </c>
      <c r="N1468" s="89">
        <v>44412.0</v>
      </c>
      <c r="O1468" s="57">
        <v>85.85815</v>
      </c>
      <c r="P1468" s="16">
        <f t="shared" si="3"/>
        <v>0.01149436256</v>
      </c>
      <c r="T1468" s="89">
        <v>44412.0</v>
      </c>
      <c r="U1468" s="57">
        <v>7.281223</v>
      </c>
      <c r="V1468" s="16">
        <f t="shared" si="4"/>
        <v>0.00128371064</v>
      </c>
      <c r="Z1468" s="89">
        <v>44412.0</v>
      </c>
      <c r="AA1468" s="57">
        <v>8.366698</v>
      </c>
      <c r="AB1468" s="16">
        <f t="shared" si="5"/>
        <v>0.005687079033</v>
      </c>
      <c r="AF1468" s="89">
        <v>44412.0</v>
      </c>
      <c r="AG1468" s="57">
        <v>31.30662</v>
      </c>
      <c r="AH1468" s="16">
        <f t="shared" si="6"/>
        <v>-0.007789267311</v>
      </c>
      <c r="AL1468" s="89">
        <v>44412.0</v>
      </c>
      <c r="AM1468" s="57">
        <v>61.60761</v>
      </c>
      <c r="AN1468" s="16">
        <f t="shared" si="7"/>
        <v>0.03411260431</v>
      </c>
      <c r="AR1468" s="89">
        <v>44412.0</v>
      </c>
      <c r="AS1468" s="57">
        <v>8.140128</v>
      </c>
      <c r="AT1468" s="16">
        <f t="shared" si="8"/>
        <v>-0.001158711299</v>
      </c>
      <c r="AX1468" s="89">
        <v>44412.0</v>
      </c>
      <c r="AY1468" s="57">
        <v>1.152688</v>
      </c>
      <c r="AZ1468" s="16">
        <f t="shared" si="9"/>
        <v>0.01421517388</v>
      </c>
      <c r="BD1468" s="89">
        <v>44412.0</v>
      </c>
      <c r="BE1468" s="57">
        <v>2.268111</v>
      </c>
      <c r="BF1468" s="16">
        <f t="shared" si="10"/>
        <v>0</v>
      </c>
    </row>
    <row r="1469" ht="15.75" customHeight="1">
      <c r="B1469" s="89">
        <v>44413.0</v>
      </c>
      <c r="C1469" s="57">
        <v>9.842351</v>
      </c>
      <c r="D1469" s="16">
        <f t="shared" si="1"/>
        <v>0.03384454398</v>
      </c>
      <c r="H1469" s="89">
        <v>44413.0</v>
      </c>
      <c r="I1469" s="57">
        <v>13.41183</v>
      </c>
      <c r="J1469" s="16">
        <f t="shared" si="2"/>
        <v>0.003289232532</v>
      </c>
      <c r="N1469" s="89">
        <v>44413.0</v>
      </c>
      <c r="O1469" s="57">
        <v>85.37032</v>
      </c>
      <c r="P1469" s="16">
        <f t="shared" si="3"/>
        <v>-0.005681813549</v>
      </c>
      <c r="T1469" s="89">
        <v>44413.0</v>
      </c>
      <c r="U1469" s="57">
        <v>7.346567</v>
      </c>
      <c r="V1469" s="16">
        <f t="shared" si="4"/>
        <v>0.00897431654</v>
      </c>
      <c r="Z1469" s="89">
        <v>44413.0</v>
      </c>
      <c r="AA1469" s="57">
        <v>8.350927</v>
      </c>
      <c r="AB1469" s="16">
        <f t="shared" si="5"/>
        <v>-0.00188497302</v>
      </c>
      <c r="AF1469" s="89">
        <v>44413.0</v>
      </c>
      <c r="AG1469" s="57">
        <v>31.30662</v>
      </c>
      <c r="AH1469" s="16">
        <f t="shared" si="6"/>
        <v>0</v>
      </c>
      <c r="AL1469" s="89">
        <v>44413.0</v>
      </c>
      <c r="AM1469" s="57">
        <v>62.13449</v>
      </c>
      <c r="AN1469" s="16">
        <f t="shared" si="7"/>
        <v>0.008552190225</v>
      </c>
      <c r="AR1469" s="89">
        <v>44413.0</v>
      </c>
      <c r="AS1469" s="57">
        <v>8.272335</v>
      </c>
      <c r="AT1469" s="16">
        <f t="shared" si="8"/>
        <v>0.0162413908</v>
      </c>
      <c r="AX1469" s="89">
        <v>44413.0</v>
      </c>
      <c r="AY1469" s="57">
        <v>1.171654</v>
      </c>
      <c r="AZ1469" s="16">
        <f t="shared" si="9"/>
        <v>0.01645371514</v>
      </c>
      <c r="BD1469" s="89">
        <v>44413.0</v>
      </c>
      <c r="BE1469" s="57">
        <v>2.297189</v>
      </c>
      <c r="BF1469" s="16">
        <f t="shared" si="10"/>
        <v>0.0128203602</v>
      </c>
    </row>
    <row r="1470" ht="15.75" customHeight="1">
      <c r="B1470" s="89">
        <v>44414.0</v>
      </c>
      <c r="C1470" s="57">
        <v>9.882627</v>
      </c>
      <c r="D1470" s="16">
        <f t="shared" si="1"/>
        <v>0.004092111732</v>
      </c>
      <c r="H1470" s="89">
        <v>44414.0</v>
      </c>
      <c r="I1470" s="57">
        <v>13.52616</v>
      </c>
      <c r="J1470" s="16">
        <f t="shared" si="2"/>
        <v>0.008524563762</v>
      </c>
      <c r="N1470" s="89">
        <v>44414.0</v>
      </c>
      <c r="O1470" s="57">
        <v>84.19952</v>
      </c>
      <c r="P1470" s="16">
        <f t="shared" si="3"/>
        <v>-0.01371436818</v>
      </c>
      <c r="T1470" s="89">
        <v>44414.0</v>
      </c>
      <c r="U1470" s="57">
        <v>7.467921</v>
      </c>
      <c r="V1470" s="16">
        <f t="shared" si="4"/>
        <v>0.01651846366</v>
      </c>
      <c r="Z1470" s="89">
        <v>44414.0</v>
      </c>
      <c r="AA1470" s="57">
        <v>8.303613</v>
      </c>
      <c r="AB1470" s="16">
        <f t="shared" si="5"/>
        <v>-0.005665718309</v>
      </c>
      <c r="AF1470" s="89">
        <v>44414.0</v>
      </c>
      <c r="AG1470" s="57">
        <v>31.19319</v>
      </c>
      <c r="AH1470" s="16">
        <f t="shared" si="6"/>
        <v>-0.00362319535</v>
      </c>
      <c r="AL1470" s="89">
        <v>44414.0</v>
      </c>
      <c r="AM1470" s="57">
        <v>64.41138</v>
      </c>
      <c r="AN1470" s="16">
        <f t="shared" si="7"/>
        <v>0.03664454315</v>
      </c>
      <c r="AR1470" s="89">
        <v>44414.0</v>
      </c>
      <c r="AS1470" s="57">
        <v>8.140128</v>
      </c>
      <c r="AT1470" s="16">
        <f t="shared" si="8"/>
        <v>-0.01598182375</v>
      </c>
      <c r="AX1470" s="89">
        <v>44414.0</v>
      </c>
      <c r="AY1470" s="57">
        <v>1.166034</v>
      </c>
      <c r="AZ1470" s="16">
        <f t="shared" si="9"/>
        <v>-0.004796637915</v>
      </c>
      <c r="BD1470" s="89">
        <v>44414.0</v>
      </c>
      <c r="BE1470" s="57">
        <v>2.287496</v>
      </c>
      <c r="BF1470" s="16">
        <f t="shared" si="10"/>
        <v>-0.004219504795</v>
      </c>
    </row>
    <row r="1471" ht="15.75" customHeight="1">
      <c r="B1471" s="89">
        <v>44417.0</v>
      </c>
      <c r="C1471" s="57">
        <v>9.877593</v>
      </c>
      <c r="D1471" s="16">
        <f t="shared" si="1"/>
        <v>-0.000509378731</v>
      </c>
      <c r="H1471" s="89">
        <v>44417.0</v>
      </c>
      <c r="I1471" s="57">
        <v>13.49977</v>
      </c>
      <c r="J1471" s="16">
        <f t="shared" si="2"/>
        <v>-0.001951034144</v>
      </c>
      <c r="N1471" s="89">
        <v>44417.0</v>
      </c>
      <c r="O1471" s="57">
        <v>84.54101</v>
      </c>
      <c r="P1471" s="16">
        <f t="shared" si="3"/>
        <v>0.004055723833</v>
      </c>
      <c r="T1471" s="89">
        <v>44417.0</v>
      </c>
      <c r="U1471" s="57">
        <v>7.635949</v>
      </c>
      <c r="V1471" s="16">
        <f t="shared" si="4"/>
        <v>0.02249997021</v>
      </c>
      <c r="Z1471" s="89">
        <v>44417.0</v>
      </c>
      <c r="AA1471" s="57">
        <v>8.319385</v>
      </c>
      <c r="AB1471" s="16">
        <f t="shared" si="5"/>
        <v>0.001899414147</v>
      </c>
      <c r="AF1471" s="89">
        <v>44417.0</v>
      </c>
      <c r="AG1471" s="57">
        <v>31.24991</v>
      </c>
      <c r="AH1471" s="16">
        <f t="shared" si="6"/>
        <v>0.001818345607</v>
      </c>
      <c r="AL1471" s="89">
        <v>44417.0</v>
      </c>
      <c r="AM1471" s="57">
        <v>63.90331</v>
      </c>
      <c r="AN1471" s="16">
        <f t="shared" si="7"/>
        <v>-0.00788789186</v>
      </c>
      <c r="AR1471" s="89">
        <v>44417.0</v>
      </c>
      <c r="AS1471" s="57">
        <v>8.234562</v>
      </c>
      <c r="AT1471" s="16">
        <f t="shared" si="8"/>
        <v>0.01160104608</v>
      </c>
      <c r="AX1471" s="89">
        <v>44417.0</v>
      </c>
      <c r="AY1471" s="57">
        <v>1.165332</v>
      </c>
      <c r="AZ1471" s="16">
        <f t="shared" si="9"/>
        <v>-0.0006020407638</v>
      </c>
      <c r="BD1471" s="89">
        <v>44417.0</v>
      </c>
      <c r="BE1471" s="57">
        <v>2.268111</v>
      </c>
      <c r="BF1471" s="16">
        <f t="shared" si="10"/>
        <v>-0.008474331758</v>
      </c>
    </row>
    <row r="1472" ht="15.75" customHeight="1">
      <c r="B1472" s="89">
        <v>44418.0</v>
      </c>
      <c r="C1472" s="57">
        <v>10.03366</v>
      </c>
      <c r="D1472" s="16">
        <f t="shared" si="1"/>
        <v>0.01580010434</v>
      </c>
      <c r="H1472" s="89">
        <v>44418.0</v>
      </c>
      <c r="I1472" s="57">
        <v>13.56134</v>
      </c>
      <c r="J1472" s="16">
        <f t="shared" si="2"/>
        <v>0.004560818444</v>
      </c>
      <c r="N1472" s="89">
        <v>44418.0</v>
      </c>
      <c r="O1472" s="57">
        <v>84.15073</v>
      </c>
      <c r="P1472" s="16">
        <f t="shared" si="3"/>
        <v>-0.00461645774</v>
      </c>
      <c r="T1472" s="89">
        <v>44418.0</v>
      </c>
      <c r="U1472" s="57">
        <v>7.831982</v>
      </c>
      <c r="V1472" s="16">
        <f t="shared" si="4"/>
        <v>0.02567238204</v>
      </c>
      <c r="Z1472" s="89">
        <v>44418.0</v>
      </c>
      <c r="AA1472" s="57">
        <v>8.421899</v>
      </c>
      <c r="AB1472" s="16">
        <f t="shared" si="5"/>
        <v>0.01232230507</v>
      </c>
      <c r="AF1472" s="89">
        <v>44418.0</v>
      </c>
      <c r="AG1472" s="57">
        <v>31.07976</v>
      </c>
      <c r="AH1472" s="16">
        <f t="shared" si="6"/>
        <v>-0.005444815681</v>
      </c>
      <c r="AL1472" s="89">
        <v>44418.0</v>
      </c>
      <c r="AM1472" s="57">
        <v>64.73127</v>
      </c>
      <c r="AN1472" s="16">
        <f t="shared" si="7"/>
        <v>0.01295644936</v>
      </c>
      <c r="AR1472" s="89">
        <v>44418.0</v>
      </c>
      <c r="AS1472" s="57">
        <v>8.064583</v>
      </c>
      <c r="AT1472" s="16">
        <f t="shared" si="8"/>
        <v>-0.02064214223</v>
      </c>
      <c r="AX1472" s="89">
        <v>44418.0</v>
      </c>
      <c r="AY1472" s="57">
        <v>1.175166</v>
      </c>
      <c r="AZ1472" s="16">
        <f t="shared" si="9"/>
        <v>0.008438796841</v>
      </c>
      <c r="BD1472" s="89">
        <v>44418.0</v>
      </c>
      <c r="BE1472" s="57">
        <v>2.268111</v>
      </c>
      <c r="BF1472" s="16">
        <f t="shared" si="10"/>
        <v>0</v>
      </c>
    </row>
    <row r="1473" ht="15.75" customHeight="1">
      <c r="B1473" s="89">
        <v>44419.0</v>
      </c>
      <c r="C1473" s="57">
        <v>9.716491</v>
      </c>
      <c r="D1473" s="16">
        <f t="shared" si="1"/>
        <v>-0.03161049906</v>
      </c>
      <c r="H1473" s="89">
        <v>44419.0</v>
      </c>
      <c r="I1473" s="57">
        <v>13.30629</v>
      </c>
      <c r="J1473" s="16">
        <f t="shared" si="2"/>
        <v>-0.01880713853</v>
      </c>
      <c r="N1473" s="89">
        <v>44419.0</v>
      </c>
      <c r="O1473" s="57">
        <v>84.44344</v>
      </c>
      <c r="P1473" s="16">
        <f t="shared" si="3"/>
        <v>0.003478401197</v>
      </c>
      <c r="T1473" s="89">
        <v>44419.0</v>
      </c>
      <c r="U1473" s="57">
        <v>7.785307</v>
      </c>
      <c r="V1473" s="16">
        <f t="shared" si="4"/>
        <v>-0.005959538722</v>
      </c>
      <c r="Z1473" s="89">
        <v>44419.0</v>
      </c>
      <c r="AA1473" s="57">
        <v>8.311499</v>
      </c>
      <c r="AB1473" s="16">
        <f t="shared" si="5"/>
        <v>-0.0131086825</v>
      </c>
      <c r="AF1473" s="89">
        <v>44419.0</v>
      </c>
      <c r="AG1473" s="57">
        <v>30.96633</v>
      </c>
      <c r="AH1473" s="16">
        <f t="shared" si="6"/>
        <v>-0.003649642082</v>
      </c>
      <c r="AL1473" s="89">
        <v>44419.0</v>
      </c>
      <c r="AM1473" s="57">
        <v>62.9248</v>
      </c>
      <c r="AN1473" s="16">
        <f t="shared" si="7"/>
        <v>-0.0279072232</v>
      </c>
      <c r="AR1473" s="89">
        <v>44419.0</v>
      </c>
      <c r="AS1473" s="57">
        <v>7.922933</v>
      </c>
      <c r="AT1473" s="16">
        <f t="shared" si="8"/>
        <v>-0.01756445436</v>
      </c>
      <c r="AX1473" s="89">
        <v>44419.0</v>
      </c>
      <c r="AY1473" s="57">
        <v>1.144961</v>
      </c>
      <c r="AZ1473" s="16">
        <f t="shared" si="9"/>
        <v>-0.02570275178</v>
      </c>
      <c r="BD1473" s="89">
        <v>44419.0</v>
      </c>
      <c r="BE1473" s="57">
        <v>2.171183</v>
      </c>
      <c r="BF1473" s="16">
        <f t="shared" si="10"/>
        <v>-0.04273512187</v>
      </c>
    </row>
    <row r="1474" ht="15.75" customHeight="1">
      <c r="B1474" s="89">
        <v>44420.0</v>
      </c>
      <c r="C1474" s="57">
        <v>9.897731</v>
      </c>
      <c r="D1474" s="16">
        <f t="shared" si="1"/>
        <v>0.01865282436</v>
      </c>
      <c r="H1474" s="89">
        <v>44420.0</v>
      </c>
      <c r="I1474" s="57">
        <v>13.71084</v>
      </c>
      <c r="J1474" s="16">
        <f t="shared" si="2"/>
        <v>0.03040291471</v>
      </c>
      <c r="N1474" s="89">
        <v>44420.0</v>
      </c>
      <c r="O1474" s="57">
        <v>83.90682</v>
      </c>
      <c r="P1474" s="16">
        <f t="shared" si="3"/>
        <v>-0.006354786115</v>
      </c>
      <c r="T1474" s="89">
        <v>44420.0</v>
      </c>
      <c r="U1474" s="57">
        <v>7.859987</v>
      </c>
      <c r="V1474" s="16">
        <f t="shared" si="4"/>
        <v>0.009592428404</v>
      </c>
      <c r="Z1474" s="89">
        <v>44420.0</v>
      </c>
      <c r="AA1474" s="57">
        <v>8.406127</v>
      </c>
      <c r="AB1474" s="16">
        <f t="shared" si="5"/>
        <v>0.01138519057</v>
      </c>
      <c r="AF1474" s="89">
        <v>44420.0</v>
      </c>
      <c r="AG1474" s="57">
        <v>31.38224</v>
      </c>
      <c r="AH1474" s="16">
        <f t="shared" si="6"/>
        <v>0.01343103945</v>
      </c>
      <c r="AL1474" s="89">
        <v>44420.0</v>
      </c>
      <c r="AM1474" s="57">
        <v>64.656</v>
      </c>
      <c r="AN1474" s="16">
        <f t="shared" si="7"/>
        <v>0.02751220504</v>
      </c>
      <c r="AR1474" s="89">
        <v>44420.0</v>
      </c>
      <c r="AS1474" s="57">
        <v>7.989036</v>
      </c>
      <c r="AT1474" s="16">
        <f t="shared" si="8"/>
        <v>0.008343248643</v>
      </c>
      <c r="AX1474" s="89">
        <v>44420.0</v>
      </c>
      <c r="AY1474" s="57">
        <v>1.167439</v>
      </c>
      <c r="AZ1474" s="16">
        <f t="shared" si="9"/>
        <v>0.01963210974</v>
      </c>
      <c r="BD1474" s="89">
        <v>44420.0</v>
      </c>
      <c r="BE1474" s="57">
        <v>2.248725</v>
      </c>
      <c r="BF1474" s="16">
        <f t="shared" si="10"/>
        <v>0.03571417057</v>
      </c>
    </row>
    <row r="1475" ht="15.75" customHeight="1">
      <c r="B1475" s="89">
        <v>44421.0</v>
      </c>
      <c r="C1475" s="57">
        <v>10.12932</v>
      </c>
      <c r="D1475" s="16">
        <f t="shared" si="1"/>
        <v>0.02339819096</v>
      </c>
      <c r="H1475" s="89">
        <v>44421.0</v>
      </c>
      <c r="I1475" s="57">
        <v>13.57013</v>
      </c>
      <c r="J1475" s="16">
        <f t="shared" si="2"/>
        <v>-0.01026268267</v>
      </c>
      <c r="N1475" s="89">
        <v>44421.0</v>
      </c>
      <c r="O1475" s="57">
        <v>83.56534</v>
      </c>
      <c r="P1475" s="16">
        <f t="shared" si="3"/>
        <v>-0.004069752614</v>
      </c>
      <c r="T1475" s="89">
        <v>44421.0</v>
      </c>
      <c r="U1475" s="57">
        <v>8.112029</v>
      </c>
      <c r="V1475" s="16">
        <f t="shared" si="4"/>
        <v>0.03206646525</v>
      </c>
      <c r="Z1475" s="89">
        <v>44421.0</v>
      </c>
      <c r="AA1475" s="57">
        <v>8.38247</v>
      </c>
      <c r="AB1475" s="16">
        <f t="shared" si="5"/>
        <v>-0.002814256792</v>
      </c>
      <c r="AF1475" s="89">
        <v>44421.0</v>
      </c>
      <c r="AG1475" s="57">
        <v>31.28772</v>
      </c>
      <c r="AH1475" s="16">
        <f t="shared" si="6"/>
        <v>-0.003011894626</v>
      </c>
      <c r="AL1475" s="89">
        <v>44421.0</v>
      </c>
      <c r="AM1475" s="57">
        <v>63.60223</v>
      </c>
      <c r="AN1475" s="16">
        <f t="shared" si="7"/>
        <v>-0.01629810072</v>
      </c>
      <c r="AR1475" s="89">
        <v>44421.0</v>
      </c>
      <c r="AS1475" s="57">
        <v>8.177902</v>
      </c>
      <c r="AT1475" s="16">
        <f t="shared" si="8"/>
        <v>0.02364064951</v>
      </c>
      <c r="AX1475" s="89">
        <v>44421.0</v>
      </c>
      <c r="AY1475" s="57">
        <v>1.264375</v>
      </c>
      <c r="AZ1475" s="16">
        <f t="shared" si="9"/>
        <v>0.08303303213</v>
      </c>
      <c r="BD1475" s="89">
        <v>44421.0</v>
      </c>
      <c r="BE1475" s="57">
        <v>2.171183</v>
      </c>
      <c r="BF1475" s="16">
        <f t="shared" si="10"/>
        <v>-0.03448265128</v>
      </c>
    </row>
    <row r="1476" ht="15.75" customHeight="1">
      <c r="B1476" s="89">
        <v>44424.0</v>
      </c>
      <c r="C1476" s="57">
        <v>10.12932</v>
      </c>
      <c r="D1476" s="16">
        <f t="shared" si="1"/>
        <v>0</v>
      </c>
      <c r="H1476" s="89">
        <v>44424.0</v>
      </c>
      <c r="I1476" s="57">
        <v>13.55254</v>
      </c>
      <c r="J1476" s="16">
        <f t="shared" si="2"/>
        <v>-0.001296229292</v>
      </c>
      <c r="N1476" s="89">
        <v>44424.0</v>
      </c>
      <c r="O1476" s="57">
        <v>83.85804</v>
      </c>
      <c r="P1476" s="16">
        <f t="shared" si="3"/>
        <v>0.003502648347</v>
      </c>
      <c r="T1476" s="89">
        <v>44424.0</v>
      </c>
      <c r="U1476" s="57">
        <v>8.065355</v>
      </c>
      <c r="V1476" s="16">
        <f t="shared" si="4"/>
        <v>-0.005753677656</v>
      </c>
      <c r="Z1476" s="89">
        <v>44424.0</v>
      </c>
      <c r="AA1476" s="57">
        <v>8.445555</v>
      </c>
      <c r="AB1476" s="16">
        <f t="shared" si="5"/>
        <v>0.007525824727</v>
      </c>
      <c r="AF1476" s="89">
        <v>44424.0</v>
      </c>
      <c r="AG1476" s="57">
        <v>31.24991</v>
      </c>
      <c r="AH1476" s="16">
        <f t="shared" si="6"/>
        <v>-0.001208461339</v>
      </c>
      <c r="AL1476" s="89">
        <v>44424.0</v>
      </c>
      <c r="AM1476" s="57">
        <v>63.97857</v>
      </c>
      <c r="AN1476" s="16">
        <f t="shared" si="7"/>
        <v>0.005917088127</v>
      </c>
      <c r="AR1476" s="89">
        <v>44424.0</v>
      </c>
      <c r="AS1476" s="57">
        <v>8.281778</v>
      </c>
      <c r="AT1476" s="16">
        <f t="shared" si="8"/>
        <v>0.01270203531</v>
      </c>
      <c r="AX1476" s="89">
        <v>44424.0</v>
      </c>
      <c r="AY1476" s="57">
        <v>1.25735</v>
      </c>
      <c r="AZ1476" s="16">
        <f t="shared" si="9"/>
        <v>-0.005556104795</v>
      </c>
      <c r="BD1476" s="89">
        <v>44424.0</v>
      </c>
      <c r="BE1476" s="57">
        <v>2.219647</v>
      </c>
      <c r="BF1476" s="16">
        <f t="shared" si="10"/>
        <v>0.02232147175</v>
      </c>
    </row>
    <row r="1477" ht="15.75" customHeight="1">
      <c r="B1477" s="89">
        <v>44425.0</v>
      </c>
      <c r="C1477" s="57">
        <v>10.34076</v>
      </c>
      <c r="D1477" s="16">
        <f t="shared" si="1"/>
        <v>0.0208740567</v>
      </c>
      <c r="H1477" s="89">
        <v>44425.0</v>
      </c>
      <c r="I1477" s="57">
        <v>13.82518</v>
      </c>
      <c r="J1477" s="16">
        <f t="shared" si="2"/>
        <v>0.02011726215</v>
      </c>
      <c r="N1477" s="89">
        <v>44425.0</v>
      </c>
      <c r="O1477" s="57">
        <v>84.05318</v>
      </c>
      <c r="P1477" s="16">
        <f t="shared" si="3"/>
        <v>0.002327027915</v>
      </c>
      <c r="T1477" s="89">
        <v>44425.0</v>
      </c>
      <c r="U1477" s="57">
        <v>8.149368</v>
      </c>
      <c r="V1477" s="16">
        <f t="shared" si="4"/>
        <v>0.01041652847</v>
      </c>
      <c r="Z1477" s="89">
        <v>44425.0</v>
      </c>
      <c r="AA1477" s="57">
        <v>8.50864</v>
      </c>
      <c r="AB1477" s="16">
        <f t="shared" si="5"/>
        <v>0.007469609753</v>
      </c>
      <c r="AF1477" s="89">
        <v>44425.0</v>
      </c>
      <c r="AG1477" s="57">
        <v>32.04392</v>
      </c>
      <c r="AH1477" s="16">
        <f t="shared" si="6"/>
        <v>0.02540839318</v>
      </c>
      <c r="AL1477" s="89">
        <v>44425.0</v>
      </c>
      <c r="AM1477" s="57">
        <v>64.69363</v>
      </c>
      <c r="AN1477" s="16">
        <f t="shared" si="7"/>
        <v>0.0111765549</v>
      </c>
      <c r="AR1477" s="89">
        <v>44425.0</v>
      </c>
      <c r="AS1477" s="57">
        <v>8.328994</v>
      </c>
      <c r="AT1477" s="16">
        <f t="shared" si="8"/>
        <v>0.005701191218</v>
      </c>
      <c r="AX1477" s="89">
        <v>44425.0</v>
      </c>
      <c r="AY1477" s="57">
        <v>1.326891</v>
      </c>
      <c r="AZ1477" s="16">
        <f t="shared" si="9"/>
        <v>0.05530759136</v>
      </c>
      <c r="BD1477" s="89">
        <v>44425.0</v>
      </c>
      <c r="BE1477" s="57">
        <v>2.190568</v>
      </c>
      <c r="BF1477" s="16">
        <f t="shared" si="10"/>
        <v>-0.01310073178</v>
      </c>
    </row>
    <row r="1478" ht="15.75" customHeight="1">
      <c r="B1478" s="89">
        <v>44426.0</v>
      </c>
      <c r="C1478" s="57">
        <v>10.24007</v>
      </c>
      <c r="D1478" s="16">
        <f t="shared" si="1"/>
        <v>-0.009737195332</v>
      </c>
      <c r="H1478" s="89">
        <v>44426.0</v>
      </c>
      <c r="I1478" s="57">
        <v>13.84276</v>
      </c>
      <c r="J1478" s="16">
        <f t="shared" si="2"/>
        <v>0.001271592847</v>
      </c>
      <c r="N1478" s="89">
        <v>44426.0</v>
      </c>
      <c r="O1478" s="57">
        <v>85.17519</v>
      </c>
      <c r="P1478" s="16">
        <f t="shared" si="3"/>
        <v>0.01334881084</v>
      </c>
      <c r="T1478" s="89">
        <v>44426.0</v>
      </c>
      <c r="U1478" s="57">
        <v>8.093359</v>
      </c>
      <c r="V1478" s="16">
        <f t="shared" si="4"/>
        <v>-0.006872802897</v>
      </c>
      <c r="Z1478" s="89">
        <v>44426.0</v>
      </c>
      <c r="AA1478" s="57">
        <v>8.445555</v>
      </c>
      <c r="AB1478" s="16">
        <f t="shared" si="5"/>
        <v>-0.007414228361</v>
      </c>
      <c r="AF1478" s="89">
        <v>44426.0</v>
      </c>
      <c r="AG1478" s="57">
        <v>31.231</v>
      </c>
      <c r="AH1478" s="16">
        <f t="shared" si="6"/>
        <v>-0.02536893114</v>
      </c>
      <c r="AL1478" s="89">
        <v>44426.0</v>
      </c>
      <c r="AM1478" s="57">
        <v>63.65869</v>
      </c>
      <c r="AN1478" s="16">
        <f t="shared" si="7"/>
        <v>-0.01599755648</v>
      </c>
      <c r="AR1478" s="89">
        <v>44426.0</v>
      </c>
      <c r="AS1478" s="57">
        <v>8.593408</v>
      </c>
      <c r="AT1478" s="16">
        <f t="shared" si="8"/>
        <v>0.03174621089</v>
      </c>
      <c r="AX1478" s="89">
        <v>44426.0</v>
      </c>
      <c r="AY1478" s="57">
        <v>1.331105</v>
      </c>
      <c r="AZ1478" s="16">
        <f t="shared" si="9"/>
        <v>0.003175844889</v>
      </c>
      <c r="BD1478" s="89">
        <v>44426.0</v>
      </c>
      <c r="BE1478" s="57">
        <v>2.122719</v>
      </c>
      <c r="BF1478" s="16">
        <f t="shared" si="10"/>
        <v>-0.0309732453</v>
      </c>
    </row>
    <row r="1479" ht="15.75" customHeight="1">
      <c r="B1479" s="89">
        <v>44427.0</v>
      </c>
      <c r="C1479" s="57">
        <v>10.10918</v>
      </c>
      <c r="D1479" s="16">
        <f t="shared" si="1"/>
        <v>-0.01278213918</v>
      </c>
      <c r="H1479" s="89">
        <v>44427.0</v>
      </c>
      <c r="I1479" s="57">
        <v>13.79879</v>
      </c>
      <c r="J1479" s="16">
        <f t="shared" si="2"/>
        <v>-0.00317638968</v>
      </c>
      <c r="N1479" s="89">
        <v>44427.0</v>
      </c>
      <c r="O1479" s="57">
        <v>84.49222</v>
      </c>
      <c r="P1479" s="16">
        <f t="shared" si="3"/>
        <v>-0.008018414752</v>
      </c>
      <c r="T1479" s="89">
        <v>44427.0</v>
      </c>
      <c r="U1479" s="57">
        <v>8.112029</v>
      </c>
      <c r="V1479" s="16">
        <f t="shared" si="4"/>
        <v>0.002306829587</v>
      </c>
      <c r="Z1479" s="89">
        <v>44427.0</v>
      </c>
      <c r="AA1479" s="57">
        <v>8.350927</v>
      </c>
      <c r="AB1479" s="16">
        <f t="shared" si="5"/>
        <v>-0.01120447383</v>
      </c>
      <c r="AF1479" s="89">
        <v>44427.0</v>
      </c>
      <c r="AG1479" s="57">
        <v>31.15538</v>
      </c>
      <c r="AH1479" s="16">
        <f t="shared" si="6"/>
        <v>-0.002421312158</v>
      </c>
      <c r="AL1479" s="89">
        <v>44427.0</v>
      </c>
      <c r="AM1479" s="57">
        <v>63.79041</v>
      </c>
      <c r="AN1479" s="16">
        <f t="shared" si="7"/>
        <v>0.002069159764</v>
      </c>
      <c r="AR1479" s="89">
        <v>44427.0</v>
      </c>
      <c r="AS1479" s="57">
        <v>8.328994</v>
      </c>
      <c r="AT1479" s="16">
        <f t="shared" si="8"/>
        <v>-0.03076939906</v>
      </c>
      <c r="AX1479" s="89">
        <v>44427.0</v>
      </c>
      <c r="AY1479" s="57">
        <v>1.316354</v>
      </c>
      <c r="AZ1479" s="16">
        <f t="shared" si="9"/>
        <v>-0.01108177041</v>
      </c>
      <c r="BD1479" s="89">
        <v>44427.0</v>
      </c>
      <c r="BE1479" s="57">
        <v>2.122719</v>
      </c>
      <c r="BF1479" s="16">
        <f t="shared" si="10"/>
        <v>0</v>
      </c>
    </row>
    <row r="1480" ht="15.75" customHeight="1">
      <c r="B1480" s="89">
        <v>44428.0</v>
      </c>
      <c r="C1480" s="57">
        <v>9.983315</v>
      </c>
      <c r="D1480" s="16">
        <f t="shared" si="1"/>
        <v>-0.01245056473</v>
      </c>
      <c r="H1480" s="89">
        <v>44428.0</v>
      </c>
      <c r="I1480" s="57">
        <v>14.06263</v>
      </c>
      <c r="J1480" s="16">
        <f t="shared" si="2"/>
        <v>0.01912051709</v>
      </c>
      <c r="N1480" s="89">
        <v>44428.0</v>
      </c>
      <c r="O1480" s="57">
        <v>85.1264</v>
      </c>
      <c r="P1480" s="16">
        <f t="shared" si="3"/>
        <v>0.007505779822</v>
      </c>
      <c r="T1480" s="89">
        <v>44428.0</v>
      </c>
      <c r="U1480" s="57">
        <v>8.121364</v>
      </c>
      <c r="V1480" s="16">
        <f t="shared" si="4"/>
        <v>0.001150760186</v>
      </c>
      <c r="Z1480" s="89">
        <v>44428.0</v>
      </c>
      <c r="AA1480" s="57">
        <v>8.477098</v>
      </c>
      <c r="AB1480" s="16">
        <f t="shared" si="5"/>
        <v>0.01510862207</v>
      </c>
      <c r="AF1480" s="89">
        <v>44428.0</v>
      </c>
      <c r="AG1480" s="57">
        <v>30.98524</v>
      </c>
      <c r="AH1480" s="16">
        <f t="shared" si="6"/>
        <v>-0.00546101508</v>
      </c>
      <c r="AL1480" s="89">
        <v>44428.0</v>
      </c>
      <c r="AM1480" s="57">
        <v>63.03772</v>
      </c>
      <c r="AN1480" s="16">
        <f t="shared" si="7"/>
        <v>-0.01179942252</v>
      </c>
      <c r="AR1480" s="89">
        <v>44428.0</v>
      </c>
      <c r="AS1480" s="57">
        <v>8.593408</v>
      </c>
      <c r="AT1480" s="16">
        <f t="shared" si="8"/>
        <v>0.03174621089</v>
      </c>
      <c r="AX1480" s="89">
        <v>44428.0</v>
      </c>
      <c r="AY1480" s="57">
        <v>1.391515</v>
      </c>
      <c r="AZ1480" s="16">
        <f t="shared" si="9"/>
        <v>0.05709786273</v>
      </c>
      <c r="BD1480" s="89">
        <v>44428.0</v>
      </c>
      <c r="BE1480" s="57">
        <v>2.132412</v>
      </c>
      <c r="BF1480" s="16">
        <f t="shared" si="10"/>
        <v>0.004566313299</v>
      </c>
    </row>
    <row r="1481" ht="15.75" customHeight="1">
      <c r="B1481" s="89">
        <v>44431.0</v>
      </c>
      <c r="C1481" s="57">
        <v>10.0689</v>
      </c>
      <c r="D1481" s="16">
        <f t="shared" si="1"/>
        <v>0.008572803723</v>
      </c>
      <c r="H1481" s="89">
        <v>44431.0</v>
      </c>
      <c r="I1481" s="57">
        <v>14.02745</v>
      </c>
      <c r="J1481" s="16">
        <f t="shared" si="2"/>
        <v>-0.002501665762</v>
      </c>
      <c r="N1481" s="89">
        <v>44431.0</v>
      </c>
      <c r="O1481" s="57">
        <v>83.90682</v>
      </c>
      <c r="P1481" s="16">
        <f t="shared" si="3"/>
        <v>-0.01432669536</v>
      </c>
      <c r="T1481" s="89">
        <v>44431.0</v>
      </c>
      <c r="U1481" s="57">
        <v>8.429416</v>
      </c>
      <c r="V1481" s="16">
        <f t="shared" si="4"/>
        <v>0.03793106675</v>
      </c>
      <c r="Z1481" s="89">
        <v>44431.0</v>
      </c>
      <c r="AA1481" s="57">
        <v>8.516526</v>
      </c>
      <c r="AB1481" s="16">
        <f t="shared" si="5"/>
        <v>0.004651119994</v>
      </c>
      <c r="AF1481" s="89">
        <v>44431.0</v>
      </c>
      <c r="AG1481" s="57">
        <v>30.94743</v>
      </c>
      <c r="AH1481" s="16">
        <f t="shared" si="6"/>
        <v>-0.00122025842</v>
      </c>
      <c r="AL1481" s="89">
        <v>44431.0</v>
      </c>
      <c r="AM1481" s="57">
        <v>61.79578</v>
      </c>
      <c r="AN1481" s="16">
        <f t="shared" si="7"/>
        <v>-0.01970153743</v>
      </c>
      <c r="AR1481" s="89">
        <v>44431.0</v>
      </c>
      <c r="AS1481" s="57">
        <v>8.546191</v>
      </c>
      <c r="AT1481" s="16">
        <f t="shared" si="8"/>
        <v>-0.005494560482</v>
      </c>
      <c r="AX1481" s="89">
        <v>44431.0</v>
      </c>
      <c r="AY1481" s="57">
        <v>1.336023</v>
      </c>
      <c r="AZ1481" s="16">
        <f t="shared" si="9"/>
        <v>-0.03987883709</v>
      </c>
      <c r="BD1481" s="89">
        <v>44431.0</v>
      </c>
      <c r="BE1481" s="57">
        <v>2.142104</v>
      </c>
      <c r="BF1481" s="16">
        <f t="shared" si="10"/>
        <v>0.00454508791</v>
      </c>
    </row>
    <row r="1482" ht="15.75" customHeight="1">
      <c r="B1482" s="89">
        <v>44432.0</v>
      </c>
      <c r="C1482" s="57">
        <v>10.08904</v>
      </c>
      <c r="D1482" s="16">
        <f t="shared" si="1"/>
        <v>0.002000218495</v>
      </c>
      <c r="H1482" s="89">
        <v>44432.0</v>
      </c>
      <c r="I1482" s="57">
        <v>14.35285</v>
      </c>
      <c r="J1482" s="16">
        <f t="shared" si="2"/>
        <v>0.02319737372</v>
      </c>
      <c r="N1482" s="89">
        <v>44432.0</v>
      </c>
      <c r="O1482" s="57">
        <v>84.78491</v>
      </c>
      <c r="P1482" s="16">
        <f t="shared" si="3"/>
        <v>0.01046506112</v>
      </c>
      <c r="T1482" s="89">
        <v>44432.0</v>
      </c>
      <c r="U1482" s="57">
        <v>8.345401</v>
      </c>
      <c r="V1482" s="16">
        <f t="shared" si="4"/>
        <v>-0.009966882641</v>
      </c>
      <c r="Z1482" s="89">
        <v>44432.0</v>
      </c>
      <c r="AA1482" s="57">
        <v>8.603269</v>
      </c>
      <c r="AB1482" s="16">
        <f t="shared" si="5"/>
        <v>0.01018525629</v>
      </c>
      <c r="AF1482" s="89">
        <v>44432.0</v>
      </c>
      <c r="AG1482" s="57">
        <v>30.92852</v>
      </c>
      <c r="AH1482" s="16">
        <f t="shared" si="6"/>
        <v>-0.0006110361991</v>
      </c>
      <c r="AL1482" s="89">
        <v>44432.0</v>
      </c>
      <c r="AM1482" s="57">
        <v>60.96782</v>
      </c>
      <c r="AN1482" s="16">
        <f t="shared" si="7"/>
        <v>-0.01339832591</v>
      </c>
      <c r="AR1482" s="89">
        <v>44432.0</v>
      </c>
      <c r="AS1482" s="57">
        <v>8.527304</v>
      </c>
      <c r="AT1482" s="16">
        <f t="shared" si="8"/>
        <v>-0.002209990392</v>
      </c>
      <c r="AX1482" s="89">
        <v>44432.0</v>
      </c>
      <c r="AY1482" s="57">
        <v>1.316354</v>
      </c>
      <c r="AZ1482" s="16">
        <f t="shared" si="9"/>
        <v>-0.01472205194</v>
      </c>
      <c r="BD1482" s="89">
        <v>44432.0</v>
      </c>
      <c r="BE1482" s="57">
        <v>2.113026</v>
      </c>
      <c r="BF1482" s="16">
        <f t="shared" si="10"/>
        <v>-0.01357450432</v>
      </c>
    </row>
    <row r="1483" ht="15.75" customHeight="1">
      <c r="B1483" s="89">
        <v>44433.0</v>
      </c>
      <c r="C1483" s="57">
        <v>10.01856</v>
      </c>
      <c r="D1483" s="16">
        <f t="shared" si="1"/>
        <v>-0.006985798451</v>
      </c>
      <c r="H1483" s="89">
        <v>44433.0</v>
      </c>
      <c r="I1483" s="57">
        <v>14.12419</v>
      </c>
      <c r="J1483" s="16">
        <f t="shared" si="2"/>
        <v>-0.01593133071</v>
      </c>
      <c r="N1483" s="89">
        <v>44433.0</v>
      </c>
      <c r="O1483" s="57">
        <v>83.6629</v>
      </c>
      <c r="P1483" s="16">
        <f t="shared" si="3"/>
        <v>-0.0132336049</v>
      </c>
      <c r="T1483" s="89">
        <v>44433.0</v>
      </c>
      <c r="U1483" s="57">
        <v>8.336066</v>
      </c>
      <c r="V1483" s="16">
        <f t="shared" si="4"/>
        <v>-0.001118580162</v>
      </c>
      <c r="Z1483" s="89">
        <v>44433.0</v>
      </c>
      <c r="AA1483" s="57">
        <v>8.603269</v>
      </c>
      <c r="AB1483" s="16">
        <f t="shared" si="5"/>
        <v>0</v>
      </c>
      <c r="AF1483" s="89">
        <v>44433.0</v>
      </c>
      <c r="AG1483" s="57">
        <v>30.22904</v>
      </c>
      <c r="AH1483" s="16">
        <f t="shared" si="6"/>
        <v>-0.02261601913</v>
      </c>
      <c r="AL1483" s="89">
        <v>44433.0</v>
      </c>
      <c r="AM1483" s="57">
        <v>61.15599</v>
      </c>
      <c r="AN1483" s="16">
        <f t="shared" si="7"/>
        <v>0.003086382292</v>
      </c>
      <c r="AR1483" s="89">
        <v>44433.0</v>
      </c>
      <c r="AS1483" s="57">
        <v>8.347881</v>
      </c>
      <c r="AT1483" s="16">
        <f t="shared" si="8"/>
        <v>-0.02104099959</v>
      </c>
      <c r="AX1483" s="89">
        <v>44433.0</v>
      </c>
      <c r="AY1483" s="57">
        <v>1.343047</v>
      </c>
      <c r="AZ1483" s="16">
        <f t="shared" si="9"/>
        <v>0.02027797994</v>
      </c>
      <c r="BD1483" s="89">
        <v>44433.0</v>
      </c>
      <c r="BE1483" s="57">
        <v>2.054869</v>
      </c>
      <c r="BF1483" s="16">
        <f t="shared" si="10"/>
        <v>-0.02752308774</v>
      </c>
    </row>
    <row r="1484" ht="15.75" customHeight="1">
      <c r="B1484" s="89">
        <v>44434.0</v>
      </c>
      <c r="C1484" s="57">
        <v>9.958142</v>
      </c>
      <c r="D1484" s="16">
        <f t="shared" si="1"/>
        <v>-0.006030607193</v>
      </c>
      <c r="H1484" s="89">
        <v>44434.0</v>
      </c>
      <c r="I1484" s="57">
        <v>14.08022</v>
      </c>
      <c r="J1484" s="16">
        <f t="shared" si="2"/>
        <v>-0.003113098875</v>
      </c>
      <c r="N1484" s="89">
        <v>44434.0</v>
      </c>
      <c r="O1484" s="57">
        <v>84.00439</v>
      </c>
      <c r="P1484" s="16">
        <f t="shared" si="3"/>
        <v>0.004081737544</v>
      </c>
      <c r="T1484" s="89">
        <v>44434.0</v>
      </c>
      <c r="U1484" s="57">
        <v>8.233382</v>
      </c>
      <c r="V1484" s="16">
        <f t="shared" si="4"/>
        <v>-0.01231804067</v>
      </c>
      <c r="Z1484" s="89">
        <v>44434.0</v>
      </c>
      <c r="AA1484" s="57">
        <v>8.548069</v>
      </c>
      <c r="AB1484" s="16">
        <f t="shared" si="5"/>
        <v>-0.006416165762</v>
      </c>
      <c r="AF1484" s="89">
        <v>44434.0</v>
      </c>
      <c r="AG1484" s="57">
        <v>30.0589</v>
      </c>
      <c r="AH1484" s="16">
        <f t="shared" si="6"/>
        <v>-0.005628362661</v>
      </c>
      <c r="AL1484" s="89">
        <v>44434.0</v>
      </c>
      <c r="AM1484" s="57">
        <v>60.7232</v>
      </c>
      <c r="AN1484" s="16">
        <f t="shared" si="7"/>
        <v>-0.007076821093</v>
      </c>
      <c r="AR1484" s="89">
        <v>44434.0</v>
      </c>
      <c r="AS1484" s="57">
        <v>8.262891</v>
      </c>
      <c r="AT1484" s="16">
        <f t="shared" si="8"/>
        <v>-0.01018102678</v>
      </c>
      <c r="AX1484" s="89">
        <v>44434.0</v>
      </c>
      <c r="AY1484" s="57">
        <v>1.362715</v>
      </c>
      <c r="AZ1484" s="16">
        <f t="shared" si="9"/>
        <v>0.01464431252</v>
      </c>
      <c r="BD1484" s="89">
        <v>44434.0</v>
      </c>
      <c r="BE1484" s="57">
        <v>2.093641</v>
      </c>
      <c r="BF1484" s="16">
        <f t="shared" si="10"/>
        <v>0.01886835608</v>
      </c>
    </row>
    <row r="1485" ht="15.75" customHeight="1">
      <c r="B1485" s="89">
        <v>44435.0</v>
      </c>
      <c r="C1485" s="57">
        <v>10.02863</v>
      </c>
      <c r="D1485" s="16">
        <f t="shared" si="1"/>
        <v>0.007078428888</v>
      </c>
      <c r="H1485" s="89">
        <v>44435.0</v>
      </c>
      <c r="I1485" s="57">
        <v>14.02745</v>
      </c>
      <c r="J1485" s="16">
        <f t="shared" si="2"/>
        <v>-0.003747810759</v>
      </c>
      <c r="N1485" s="89">
        <v>44435.0</v>
      </c>
      <c r="O1485" s="57">
        <v>83.85804</v>
      </c>
      <c r="P1485" s="16">
        <f t="shared" si="3"/>
        <v>-0.001742170856</v>
      </c>
      <c r="T1485" s="89">
        <v>44435.0</v>
      </c>
      <c r="U1485" s="57">
        <v>8.373406</v>
      </c>
      <c r="V1485" s="16">
        <f t="shared" si="4"/>
        <v>0.01700686304</v>
      </c>
      <c r="Z1485" s="89">
        <v>44435.0</v>
      </c>
      <c r="AA1485" s="57">
        <v>8.753097</v>
      </c>
      <c r="AB1485" s="16">
        <f t="shared" si="5"/>
        <v>0.02398530007</v>
      </c>
      <c r="AF1485" s="89">
        <v>44435.0</v>
      </c>
      <c r="AG1485" s="57">
        <v>30.38028</v>
      </c>
      <c r="AH1485" s="16">
        <f t="shared" si="6"/>
        <v>0.01069167534</v>
      </c>
      <c r="AL1485" s="89">
        <v>44435.0</v>
      </c>
      <c r="AM1485" s="57">
        <v>61.15599</v>
      </c>
      <c r="AN1485" s="16">
        <f t="shared" si="7"/>
        <v>0.007127259433</v>
      </c>
      <c r="AR1485" s="89">
        <v>44435.0</v>
      </c>
      <c r="AS1485" s="57">
        <v>8.310107</v>
      </c>
      <c r="AT1485" s="16">
        <f t="shared" si="8"/>
        <v>0.005714222782</v>
      </c>
      <c r="AX1485" s="89">
        <v>44435.0</v>
      </c>
      <c r="AY1485" s="57">
        <v>1.383788</v>
      </c>
      <c r="AZ1485" s="16">
        <f t="shared" si="9"/>
        <v>0.01546398183</v>
      </c>
      <c r="BD1485" s="89">
        <v>44435.0</v>
      </c>
      <c r="BE1485" s="57">
        <v>2.064562</v>
      </c>
      <c r="BF1485" s="16">
        <f t="shared" si="10"/>
        <v>-0.01388920068</v>
      </c>
    </row>
    <row r="1486" ht="15.75" customHeight="1">
      <c r="B1486" s="89">
        <v>44439.0</v>
      </c>
      <c r="C1486" s="57">
        <v>10.24007</v>
      </c>
      <c r="D1486" s="16">
        <f t="shared" si="1"/>
        <v>0.02108363755</v>
      </c>
      <c r="H1486" s="89">
        <v>44439.0</v>
      </c>
      <c r="I1486" s="57">
        <v>14.41442</v>
      </c>
      <c r="J1486" s="16">
        <f t="shared" si="2"/>
        <v>0.0275866248</v>
      </c>
      <c r="N1486" s="89">
        <v>44439.0</v>
      </c>
      <c r="O1486" s="57">
        <v>85.4191</v>
      </c>
      <c r="P1486" s="16">
        <f t="shared" si="3"/>
        <v>0.01861550783</v>
      </c>
      <c r="T1486" s="89">
        <v>44439.0</v>
      </c>
      <c r="U1486" s="57">
        <v>8.308062</v>
      </c>
      <c r="V1486" s="16">
        <f t="shared" si="4"/>
        <v>-0.007803753932</v>
      </c>
      <c r="Z1486" s="89">
        <v>44439.0</v>
      </c>
      <c r="AA1486" s="57">
        <v>8.753097</v>
      </c>
      <c r="AB1486" s="16">
        <f t="shared" si="5"/>
        <v>0</v>
      </c>
      <c r="AF1486" s="89">
        <v>44439.0</v>
      </c>
      <c r="AG1486" s="57">
        <v>30.36137</v>
      </c>
      <c r="AH1486" s="16">
        <f t="shared" si="6"/>
        <v>-0.0006224432428</v>
      </c>
      <c r="AL1486" s="89">
        <v>44439.0</v>
      </c>
      <c r="AM1486" s="57">
        <v>62.60492</v>
      </c>
      <c r="AN1486" s="16">
        <f t="shared" si="7"/>
        <v>0.02369236439</v>
      </c>
      <c r="AR1486" s="89">
        <v>44439.0</v>
      </c>
      <c r="AS1486" s="57">
        <v>8.612292</v>
      </c>
      <c r="AT1486" s="16">
        <f t="shared" si="8"/>
        <v>0.03636355103</v>
      </c>
      <c r="AX1486" s="89">
        <v>44439.0</v>
      </c>
      <c r="AY1486" s="57">
        <v>1.369739</v>
      </c>
      <c r="AZ1486" s="16">
        <f t="shared" si="9"/>
        <v>-0.01015256672</v>
      </c>
      <c r="BD1486" s="89">
        <v>44439.0</v>
      </c>
      <c r="BE1486" s="57">
        <v>2.103333</v>
      </c>
      <c r="BF1486" s="16">
        <f t="shared" si="10"/>
        <v>0.01877928587</v>
      </c>
    </row>
    <row r="1487" ht="15.75" customHeight="1">
      <c r="B1487" s="89">
        <v>44440.0</v>
      </c>
      <c r="C1487" s="57">
        <v>10.43138</v>
      </c>
      <c r="D1487" s="16">
        <f t="shared" si="1"/>
        <v>0.01868248948</v>
      </c>
      <c r="H1487" s="89">
        <v>44440.0</v>
      </c>
      <c r="I1487" s="57">
        <v>14.45839</v>
      </c>
      <c r="J1487" s="16">
        <f t="shared" si="2"/>
        <v>0.003050417568</v>
      </c>
      <c r="N1487" s="89">
        <v>44440.0</v>
      </c>
      <c r="O1487" s="57">
        <v>85.80936</v>
      </c>
      <c r="P1487" s="16">
        <f t="shared" si="3"/>
        <v>0.004568767407</v>
      </c>
      <c r="T1487" s="89">
        <v>44440.0</v>
      </c>
      <c r="U1487" s="57">
        <v>8.214712</v>
      </c>
      <c r="V1487" s="16">
        <f t="shared" si="4"/>
        <v>-0.01123607407</v>
      </c>
      <c r="Z1487" s="89">
        <v>44440.0</v>
      </c>
      <c r="AA1487" s="57">
        <v>8.973896</v>
      </c>
      <c r="AB1487" s="16">
        <f t="shared" si="5"/>
        <v>0.02522524313</v>
      </c>
      <c r="AF1487" s="89">
        <v>44440.0</v>
      </c>
      <c r="AG1487" s="57">
        <v>30.4559</v>
      </c>
      <c r="AH1487" s="16">
        <f t="shared" si="6"/>
        <v>0.003113495867</v>
      </c>
      <c r="AL1487" s="89">
        <v>44440.0</v>
      </c>
      <c r="AM1487" s="57">
        <v>62.09685</v>
      </c>
      <c r="AN1487" s="16">
        <f t="shared" si="7"/>
        <v>-0.008115496354</v>
      </c>
      <c r="AR1487" s="89">
        <v>44440.0</v>
      </c>
      <c r="AS1487" s="57">
        <v>8.82949</v>
      </c>
      <c r="AT1487" s="16">
        <f t="shared" si="8"/>
        <v>0.02521953506</v>
      </c>
      <c r="AX1487" s="89">
        <v>44440.0</v>
      </c>
      <c r="AY1487" s="57">
        <v>1.362715</v>
      </c>
      <c r="AZ1487" s="16">
        <f t="shared" si="9"/>
        <v>-0.005127984236</v>
      </c>
      <c r="BD1487" s="89">
        <v>44440.0</v>
      </c>
      <c r="BE1487" s="57">
        <v>2.122719</v>
      </c>
      <c r="BF1487" s="16">
        <f t="shared" si="10"/>
        <v>0.009216800193</v>
      </c>
    </row>
    <row r="1488" ht="15.75" customHeight="1">
      <c r="B1488" s="89">
        <v>44441.0</v>
      </c>
      <c r="C1488" s="57">
        <v>10.57235</v>
      </c>
      <c r="D1488" s="16">
        <f t="shared" si="1"/>
        <v>0.0135140317</v>
      </c>
      <c r="H1488" s="89">
        <v>44441.0</v>
      </c>
      <c r="I1488" s="57">
        <v>14.39683</v>
      </c>
      <c r="J1488" s="16">
        <f t="shared" si="2"/>
        <v>-0.004257735474</v>
      </c>
      <c r="N1488" s="89">
        <v>44441.0</v>
      </c>
      <c r="O1488" s="57">
        <v>85.1264</v>
      </c>
      <c r="P1488" s="16">
        <f t="shared" si="3"/>
        <v>-0.007959038501</v>
      </c>
      <c r="T1488" s="89">
        <v>44441.0</v>
      </c>
      <c r="U1488" s="57">
        <v>8.270722</v>
      </c>
      <c r="V1488" s="16">
        <f t="shared" si="4"/>
        <v>0.006818254858</v>
      </c>
      <c r="Z1488" s="89">
        <v>44441.0</v>
      </c>
      <c r="AA1488" s="57">
        <v>8.918695</v>
      </c>
      <c r="AB1488" s="16">
        <f t="shared" si="5"/>
        <v>-0.006151285907</v>
      </c>
      <c r="AF1488" s="89">
        <v>44441.0</v>
      </c>
      <c r="AG1488" s="57">
        <v>30.39918</v>
      </c>
      <c r="AH1488" s="16">
        <f t="shared" si="6"/>
        <v>-0.001862364928</v>
      </c>
      <c r="AL1488" s="89">
        <v>44441.0</v>
      </c>
      <c r="AM1488" s="57">
        <v>61.2689</v>
      </c>
      <c r="AN1488" s="16">
        <f t="shared" si="7"/>
        <v>-0.0133332045</v>
      </c>
      <c r="AR1488" s="89">
        <v>44441.0</v>
      </c>
      <c r="AS1488" s="57">
        <v>8.791718</v>
      </c>
      <c r="AT1488" s="16">
        <f t="shared" si="8"/>
        <v>-0.004277936778</v>
      </c>
      <c r="AX1488" s="89">
        <v>44441.0</v>
      </c>
      <c r="AY1488" s="57">
        <v>1.343047</v>
      </c>
      <c r="AZ1488" s="16">
        <f t="shared" si="9"/>
        <v>-0.01443295186</v>
      </c>
      <c r="BD1488" s="89">
        <v>44441.0</v>
      </c>
      <c r="BE1488" s="57">
        <v>2.132412</v>
      </c>
      <c r="BF1488" s="16">
        <f t="shared" si="10"/>
        <v>0.004566313299</v>
      </c>
    </row>
    <row r="1489" ht="15.75" customHeight="1">
      <c r="B1489" s="89">
        <v>44442.0</v>
      </c>
      <c r="C1489" s="57">
        <v>10.44145</v>
      </c>
      <c r="D1489" s="16">
        <f t="shared" si="1"/>
        <v>-0.01238135325</v>
      </c>
      <c r="H1489" s="89">
        <v>44442.0</v>
      </c>
      <c r="I1489" s="57">
        <v>14.21214</v>
      </c>
      <c r="J1489" s="16">
        <f t="shared" si="2"/>
        <v>-0.0128285185</v>
      </c>
      <c r="N1489" s="89">
        <v>44442.0</v>
      </c>
      <c r="O1489" s="57">
        <v>84.78491</v>
      </c>
      <c r="P1489" s="16">
        <f t="shared" si="3"/>
        <v>-0.00401156398</v>
      </c>
      <c r="T1489" s="89">
        <v>44442.0</v>
      </c>
      <c r="U1489" s="57">
        <v>8.177374</v>
      </c>
      <c r="V1489" s="16">
        <f t="shared" si="4"/>
        <v>-0.01128655999</v>
      </c>
      <c r="Z1489" s="89">
        <v>44442.0</v>
      </c>
      <c r="AA1489" s="57">
        <v>8.80041</v>
      </c>
      <c r="AB1489" s="16">
        <f t="shared" si="5"/>
        <v>-0.01326259055</v>
      </c>
      <c r="AF1489" s="89">
        <v>44442.0</v>
      </c>
      <c r="AG1489" s="57">
        <v>30.26685</v>
      </c>
      <c r="AH1489" s="16">
        <f t="shared" si="6"/>
        <v>-0.004353077945</v>
      </c>
      <c r="AL1489" s="89">
        <v>44442.0</v>
      </c>
      <c r="AM1489" s="57">
        <v>60.93019</v>
      </c>
      <c r="AN1489" s="16">
        <f t="shared" si="7"/>
        <v>-0.005528253323</v>
      </c>
      <c r="AR1489" s="89">
        <v>44442.0</v>
      </c>
      <c r="AS1489" s="57">
        <v>8.838932</v>
      </c>
      <c r="AT1489" s="16">
        <f t="shared" si="8"/>
        <v>0.00537028144</v>
      </c>
      <c r="AX1489" s="89">
        <v>44442.0</v>
      </c>
      <c r="AY1489" s="57">
        <v>1.343749</v>
      </c>
      <c r="AZ1489" s="16">
        <f t="shared" si="9"/>
        <v>0.0005226920577</v>
      </c>
      <c r="BD1489" s="89">
        <v>44442.0</v>
      </c>
      <c r="BE1489" s="57">
        <v>2.093641</v>
      </c>
      <c r="BF1489" s="16">
        <f t="shared" si="10"/>
        <v>-0.0181817585</v>
      </c>
    </row>
    <row r="1490" ht="15.75" customHeight="1">
      <c r="B1490" s="89">
        <v>44445.0</v>
      </c>
      <c r="C1490" s="57">
        <v>10.50186</v>
      </c>
      <c r="D1490" s="16">
        <f t="shared" si="1"/>
        <v>0.005785594913</v>
      </c>
      <c r="H1490" s="89">
        <v>44445.0</v>
      </c>
      <c r="I1490" s="57">
        <v>14.16817</v>
      </c>
      <c r="J1490" s="16">
        <f t="shared" si="2"/>
        <v>-0.003093833863</v>
      </c>
      <c r="N1490" s="89">
        <v>44445.0</v>
      </c>
      <c r="O1490" s="57">
        <v>85.51665</v>
      </c>
      <c r="P1490" s="16">
        <f t="shared" si="3"/>
        <v>0.008630545223</v>
      </c>
      <c r="T1490" s="89">
        <v>44445.0</v>
      </c>
      <c r="U1490" s="57">
        <v>8.149368</v>
      </c>
      <c r="V1490" s="16">
        <f t="shared" si="4"/>
        <v>-0.003424815839</v>
      </c>
      <c r="Z1490" s="89">
        <v>44445.0</v>
      </c>
      <c r="AA1490" s="57">
        <v>8.839839</v>
      </c>
      <c r="AB1490" s="16">
        <f t="shared" si="5"/>
        <v>0.004480359438</v>
      </c>
      <c r="AF1490" s="89">
        <v>44445.0</v>
      </c>
      <c r="AG1490" s="57">
        <v>30.24794</v>
      </c>
      <c r="AH1490" s="16">
        <f t="shared" si="6"/>
        <v>-0.0006247759512</v>
      </c>
      <c r="AL1490" s="89">
        <v>44445.0</v>
      </c>
      <c r="AM1490" s="57">
        <v>59.83878</v>
      </c>
      <c r="AN1490" s="16">
        <f t="shared" si="7"/>
        <v>-0.01791246671</v>
      </c>
      <c r="AR1490" s="89">
        <v>44445.0</v>
      </c>
      <c r="AS1490" s="57">
        <v>8.810603</v>
      </c>
      <c r="AT1490" s="16">
        <f t="shared" si="8"/>
        <v>-0.003205025223</v>
      </c>
      <c r="AX1490" s="89">
        <v>44445.0</v>
      </c>
      <c r="AY1490" s="57">
        <v>1.320569</v>
      </c>
      <c r="AZ1490" s="16">
        <f t="shared" si="9"/>
        <v>-0.0172502454</v>
      </c>
      <c r="BD1490" s="89">
        <v>44445.0</v>
      </c>
      <c r="BE1490" s="57">
        <v>2.103333</v>
      </c>
      <c r="BF1490" s="16">
        <f t="shared" si="10"/>
        <v>0.004629255923</v>
      </c>
    </row>
    <row r="1491" ht="15.75" customHeight="1">
      <c r="B1491" s="89">
        <v>44446.0</v>
      </c>
      <c r="C1491" s="57">
        <v>10.39111</v>
      </c>
      <c r="D1491" s="16">
        <f t="shared" si="1"/>
        <v>-0.01054575094</v>
      </c>
      <c r="H1491" s="89">
        <v>44446.0</v>
      </c>
      <c r="I1491" s="57">
        <v>14.00986</v>
      </c>
      <c r="J1491" s="16">
        <f t="shared" si="2"/>
        <v>-0.01117363781</v>
      </c>
      <c r="N1491" s="89">
        <v>44446.0</v>
      </c>
      <c r="O1491" s="57">
        <v>87.4192</v>
      </c>
      <c r="P1491" s="16">
        <f t="shared" si="3"/>
        <v>0.02224771433</v>
      </c>
      <c r="T1491" s="89">
        <v>44446.0</v>
      </c>
      <c r="U1491" s="57">
        <v>8.046684</v>
      </c>
      <c r="V1491" s="16">
        <f t="shared" si="4"/>
        <v>-0.0126002409</v>
      </c>
      <c r="Z1491" s="89">
        <v>44446.0</v>
      </c>
      <c r="AA1491" s="57">
        <v>8.792524</v>
      </c>
      <c r="AB1491" s="16">
        <f t="shared" si="5"/>
        <v>-0.005352473048</v>
      </c>
      <c r="AF1491" s="89">
        <v>44446.0</v>
      </c>
      <c r="AG1491" s="57">
        <v>30.26685</v>
      </c>
      <c r="AH1491" s="16">
        <f t="shared" si="6"/>
        <v>0.0006251665403</v>
      </c>
      <c r="AL1491" s="89">
        <v>44446.0</v>
      </c>
      <c r="AM1491" s="57">
        <v>59.36835</v>
      </c>
      <c r="AN1491" s="16">
        <f t="shared" si="7"/>
        <v>-0.007861624184</v>
      </c>
      <c r="AR1491" s="89">
        <v>44446.0</v>
      </c>
      <c r="AS1491" s="57">
        <v>8.650066</v>
      </c>
      <c r="AT1491" s="16">
        <f t="shared" si="8"/>
        <v>-0.01822088681</v>
      </c>
      <c r="AX1491" s="89">
        <v>44446.0</v>
      </c>
      <c r="AY1491" s="57">
        <v>1.294579</v>
      </c>
      <c r="AZ1491" s="16">
        <f t="shared" si="9"/>
        <v>-0.01968091027</v>
      </c>
      <c r="BD1491" s="89">
        <v>44446.0</v>
      </c>
      <c r="BE1491" s="57">
        <v>2.083948</v>
      </c>
      <c r="BF1491" s="16">
        <f t="shared" si="10"/>
        <v>-0.009216324757</v>
      </c>
    </row>
    <row r="1492" ht="15.75" customHeight="1">
      <c r="B1492" s="89">
        <v>44447.0</v>
      </c>
      <c r="C1492" s="57">
        <v>10.28035</v>
      </c>
      <c r="D1492" s="16">
        <f t="shared" si="1"/>
        <v>-0.01065911149</v>
      </c>
      <c r="H1492" s="89">
        <v>44447.0</v>
      </c>
      <c r="I1492" s="57">
        <v>14.01866</v>
      </c>
      <c r="J1492" s="16">
        <f t="shared" si="2"/>
        <v>0.0006281290463</v>
      </c>
      <c r="N1492" s="89">
        <v>44447.0</v>
      </c>
      <c r="O1492" s="57">
        <v>85.9557</v>
      </c>
      <c r="P1492" s="16">
        <f t="shared" si="3"/>
        <v>-0.01674117356</v>
      </c>
      <c r="T1492" s="89">
        <v>44447.0</v>
      </c>
      <c r="U1492" s="57">
        <v>8.018681</v>
      </c>
      <c r="V1492" s="16">
        <f t="shared" si="4"/>
        <v>-0.003480067069</v>
      </c>
      <c r="Z1492" s="89">
        <v>44447.0</v>
      </c>
      <c r="AA1492" s="57">
        <v>8.737325</v>
      </c>
      <c r="AB1492" s="16">
        <f t="shared" si="5"/>
        <v>-0.006277947038</v>
      </c>
      <c r="AF1492" s="89">
        <v>44447.0</v>
      </c>
      <c r="AG1492" s="57">
        <v>30.19123</v>
      </c>
      <c r="AH1492" s="16">
        <f t="shared" si="6"/>
        <v>-0.002498443016</v>
      </c>
      <c r="AL1492" s="89">
        <v>44447.0</v>
      </c>
      <c r="AM1492" s="57">
        <v>59.27427</v>
      </c>
      <c r="AN1492" s="16">
        <f t="shared" si="7"/>
        <v>-0.001584682748</v>
      </c>
      <c r="AR1492" s="89">
        <v>44447.0</v>
      </c>
      <c r="AS1492" s="57">
        <v>8.565077</v>
      </c>
      <c r="AT1492" s="16">
        <f t="shared" si="8"/>
        <v>-0.009825242952</v>
      </c>
      <c r="AX1492" s="89">
        <v>44447.0</v>
      </c>
      <c r="AY1492" s="57">
        <v>1.336725</v>
      </c>
      <c r="AZ1492" s="16">
        <f t="shared" si="9"/>
        <v>0.03255575751</v>
      </c>
      <c r="BD1492" s="89">
        <v>44447.0</v>
      </c>
      <c r="BE1492" s="57">
        <v>2.035484</v>
      </c>
      <c r="BF1492" s="16">
        <f t="shared" si="10"/>
        <v>-0.02325585859</v>
      </c>
    </row>
    <row r="1493" ht="15.75" customHeight="1">
      <c r="B1493" s="89">
        <v>44448.0</v>
      </c>
      <c r="C1493" s="57">
        <v>10.50186</v>
      </c>
      <c r="D1493" s="16">
        <f t="shared" si="1"/>
        <v>0.02154693177</v>
      </c>
      <c r="H1493" s="89">
        <v>44448.0</v>
      </c>
      <c r="I1493" s="57">
        <v>14.31768</v>
      </c>
      <c r="J1493" s="16">
        <f t="shared" si="2"/>
        <v>0.0213301414</v>
      </c>
      <c r="N1493" s="89">
        <v>44448.0</v>
      </c>
      <c r="O1493" s="57">
        <v>89.27296</v>
      </c>
      <c r="P1493" s="16">
        <f t="shared" si="3"/>
        <v>0.03859267041</v>
      </c>
      <c r="T1493" s="89">
        <v>44448.0</v>
      </c>
      <c r="U1493" s="57">
        <v>8.074688</v>
      </c>
      <c r="V1493" s="16">
        <f t="shared" si="4"/>
        <v>0.006984565167</v>
      </c>
      <c r="Z1493" s="89">
        <v>44448.0</v>
      </c>
      <c r="AA1493" s="57">
        <v>8.824067</v>
      </c>
      <c r="AB1493" s="16">
        <f t="shared" si="5"/>
        <v>0.009927752487</v>
      </c>
      <c r="AF1493" s="89">
        <v>44448.0</v>
      </c>
      <c r="AG1493" s="57">
        <v>30.36137</v>
      </c>
      <c r="AH1493" s="16">
        <f t="shared" si="6"/>
        <v>0.005635411343</v>
      </c>
      <c r="AL1493" s="89">
        <v>44448.0</v>
      </c>
      <c r="AM1493" s="57">
        <v>59.95169</v>
      </c>
      <c r="AN1493" s="16">
        <f t="shared" si="7"/>
        <v>0.01142856757</v>
      </c>
      <c r="AR1493" s="89">
        <v>44448.0</v>
      </c>
      <c r="AS1493" s="57">
        <v>8.546191</v>
      </c>
      <c r="AT1493" s="16">
        <f t="shared" si="8"/>
        <v>-0.002205000609</v>
      </c>
      <c r="AX1493" s="89">
        <v>44448.0</v>
      </c>
      <c r="AY1493" s="57">
        <v>1.350774</v>
      </c>
      <c r="AZ1493" s="16">
        <f t="shared" si="9"/>
        <v>0.01051001515</v>
      </c>
      <c r="BD1493" s="89">
        <v>44448.0</v>
      </c>
      <c r="BE1493" s="57">
        <v>2.064562</v>
      </c>
      <c r="BF1493" s="16">
        <f t="shared" si="10"/>
        <v>0.01428554585</v>
      </c>
    </row>
    <row r="1494" ht="15.75" customHeight="1">
      <c r="B1494" s="89">
        <v>44449.0</v>
      </c>
      <c r="C1494" s="57">
        <v>10.35083</v>
      </c>
      <c r="D1494" s="16">
        <f t="shared" si="1"/>
        <v>-0.01438126199</v>
      </c>
      <c r="H1494" s="89">
        <v>44449.0</v>
      </c>
      <c r="I1494" s="57">
        <v>14.02745</v>
      </c>
      <c r="J1494" s="16">
        <f t="shared" si="2"/>
        <v>-0.02027074219</v>
      </c>
      <c r="N1494" s="89">
        <v>44449.0</v>
      </c>
      <c r="O1494" s="57">
        <v>87.1265</v>
      </c>
      <c r="P1494" s="16">
        <f t="shared" si="3"/>
        <v>-0.02404378661</v>
      </c>
      <c r="T1494" s="89">
        <v>44449.0</v>
      </c>
      <c r="U1494" s="57">
        <v>7.972006</v>
      </c>
      <c r="V1494" s="16">
        <f t="shared" si="4"/>
        <v>-0.01271652849</v>
      </c>
      <c r="Z1494" s="89">
        <v>44449.0</v>
      </c>
      <c r="AA1494" s="57">
        <v>8.737325</v>
      </c>
      <c r="AB1494" s="16">
        <f t="shared" si="5"/>
        <v>-0.009830161081</v>
      </c>
      <c r="AF1494" s="89">
        <v>44449.0</v>
      </c>
      <c r="AG1494" s="57">
        <v>30.43699</v>
      </c>
      <c r="AH1494" s="16">
        <f t="shared" si="6"/>
        <v>0.002490664947</v>
      </c>
      <c r="AL1494" s="89">
        <v>44449.0</v>
      </c>
      <c r="AM1494" s="57">
        <v>61.73933</v>
      </c>
      <c r="AN1494" s="16">
        <f t="shared" si="7"/>
        <v>0.02981800847</v>
      </c>
      <c r="AR1494" s="89">
        <v>44449.0</v>
      </c>
      <c r="AS1494" s="57">
        <v>8.593408</v>
      </c>
      <c r="AT1494" s="16">
        <f t="shared" si="8"/>
        <v>0.005524917475</v>
      </c>
      <c r="AX1494" s="89">
        <v>44449.0</v>
      </c>
      <c r="AY1494" s="57">
        <v>1.371144</v>
      </c>
      <c r="AZ1494" s="16">
        <f t="shared" si="9"/>
        <v>0.01508024288</v>
      </c>
      <c r="BD1494" s="89">
        <v>44449.0</v>
      </c>
      <c r="BE1494" s="57">
        <v>2.064562</v>
      </c>
      <c r="BF1494" s="16">
        <f t="shared" si="10"/>
        <v>0</v>
      </c>
    </row>
    <row r="1495" ht="15.75" customHeight="1">
      <c r="B1495" s="89">
        <v>44452.0</v>
      </c>
      <c r="C1495" s="57">
        <v>10.43138</v>
      </c>
      <c r="D1495" s="16">
        <f t="shared" si="1"/>
        <v>0.007781984633</v>
      </c>
      <c r="H1495" s="89">
        <v>44452.0</v>
      </c>
      <c r="I1495" s="57">
        <v>14.13299</v>
      </c>
      <c r="J1495" s="16">
        <f t="shared" si="2"/>
        <v>0.007523819368</v>
      </c>
      <c r="N1495" s="89">
        <v>44452.0</v>
      </c>
      <c r="O1495" s="57">
        <v>85.51665</v>
      </c>
      <c r="P1495" s="16">
        <f t="shared" si="3"/>
        <v>-0.01847715678</v>
      </c>
      <c r="T1495" s="89">
        <v>44452.0</v>
      </c>
      <c r="U1495" s="57">
        <v>8.028015</v>
      </c>
      <c r="V1495" s="16">
        <f t="shared" si="4"/>
        <v>0.007025709715</v>
      </c>
      <c r="Z1495" s="89">
        <v>44452.0</v>
      </c>
      <c r="AA1495" s="57">
        <v>8.697897</v>
      </c>
      <c r="AB1495" s="16">
        <f t="shared" si="5"/>
        <v>-0.004512593958</v>
      </c>
      <c r="AF1495" s="89">
        <v>44452.0</v>
      </c>
      <c r="AG1495" s="57">
        <v>30.51261</v>
      </c>
      <c r="AH1495" s="16">
        <f t="shared" si="6"/>
        <v>0.002484476947</v>
      </c>
      <c r="AL1495" s="89">
        <v>44452.0</v>
      </c>
      <c r="AM1495" s="57">
        <v>61.43825</v>
      </c>
      <c r="AN1495" s="16">
        <f t="shared" si="7"/>
        <v>-0.004876632124</v>
      </c>
      <c r="AR1495" s="89">
        <v>44452.0</v>
      </c>
      <c r="AS1495" s="57">
        <v>8.527304</v>
      </c>
      <c r="AT1495" s="16">
        <f t="shared" si="8"/>
        <v>-0.007692407948</v>
      </c>
      <c r="AX1495" s="89">
        <v>44452.0</v>
      </c>
      <c r="AY1495" s="57">
        <v>1.33813</v>
      </c>
      <c r="AZ1495" s="16">
        <f t="shared" si="9"/>
        <v>-0.02407770446</v>
      </c>
      <c r="BD1495" s="89">
        <v>44452.0</v>
      </c>
      <c r="BE1495" s="57">
        <v>2.142104</v>
      </c>
      <c r="BF1495" s="16">
        <f t="shared" si="10"/>
        <v>0.03755857175</v>
      </c>
    </row>
    <row r="1496" ht="15.75" customHeight="1">
      <c r="B1496" s="89">
        <v>44453.0</v>
      </c>
      <c r="C1496" s="57">
        <v>10.74352</v>
      </c>
      <c r="D1496" s="16">
        <f t="shared" si="1"/>
        <v>0.02992317412</v>
      </c>
      <c r="H1496" s="89">
        <v>44453.0</v>
      </c>
      <c r="I1496" s="57">
        <v>13.93071</v>
      </c>
      <c r="J1496" s="16">
        <f t="shared" si="2"/>
        <v>-0.01431261184</v>
      </c>
      <c r="N1496" s="89">
        <v>44453.0</v>
      </c>
      <c r="O1496" s="57">
        <v>85.22396</v>
      </c>
      <c r="P1496" s="16">
        <f t="shared" si="3"/>
        <v>-0.003422608346</v>
      </c>
      <c r="T1496" s="89">
        <v>44453.0</v>
      </c>
      <c r="U1496" s="57">
        <v>7.934665</v>
      </c>
      <c r="V1496" s="16">
        <f t="shared" si="4"/>
        <v>-0.01162803009</v>
      </c>
      <c r="Z1496" s="89">
        <v>44453.0</v>
      </c>
      <c r="AA1496" s="57">
        <v>8.690011</v>
      </c>
      <c r="AB1496" s="16">
        <f t="shared" si="5"/>
        <v>-0.0009066559422</v>
      </c>
      <c r="AF1496" s="89">
        <v>44453.0</v>
      </c>
      <c r="AG1496" s="57">
        <v>30.26685</v>
      </c>
      <c r="AH1496" s="16">
        <f t="shared" si="6"/>
        <v>-0.008054374896</v>
      </c>
      <c r="AL1496" s="89">
        <v>44453.0</v>
      </c>
      <c r="AM1496" s="57">
        <v>61.09954</v>
      </c>
      <c r="AN1496" s="16">
        <f t="shared" si="7"/>
        <v>-0.005513015101</v>
      </c>
      <c r="AR1496" s="89">
        <v>44453.0</v>
      </c>
      <c r="AS1496" s="57">
        <v>8.470644</v>
      </c>
      <c r="AT1496" s="16">
        <f t="shared" si="8"/>
        <v>-0.006644538532</v>
      </c>
      <c r="AX1496" s="89">
        <v>44453.0</v>
      </c>
      <c r="AY1496" s="57">
        <v>1.342345</v>
      </c>
      <c r="AZ1496" s="16">
        <f t="shared" si="9"/>
        <v>0.003149918169</v>
      </c>
      <c r="BD1496" s="89">
        <v>44453.0</v>
      </c>
      <c r="BE1496" s="57">
        <v>2.122719</v>
      </c>
      <c r="BF1496" s="16">
        <f t="shared" si="10"/>
        <v>-0.009049513936</v>
      </c>
    </row>
    <row r="1497" ht="15.75" customHeight="1">
      <c r="B1497" s="89">
        <v>44454.0</v>
      </c>
      <c r="C1497" s="57">
        <v>10.99524</v>
      </c>
      <c r="D1497" s="16">
        <f t="shared" si="1"/>
        <v>0.0234299373</v>
      </c>
      <c r="H1497" s="89">
        <v>44454.0</v>
      </c>
      <c r="I1497" s="57">
        <v>13.66687</v>
      </c>
      <c r="J1497" s="16">
        <f t="shared" si="2"/>
        <v>-0.01893945104</v>
      </c>
      <c r="N1497" s="89">
        <v>44454.0</v>
      </c>
      <c r="O1497" s="57">
        <v>85.17519</v>
      </c>
      <c r="P1497" s="16">
        <f t="shared" si="3"/>
        <v>-0.0005722569099</v>
      </c>
      <c r="T1497" s="89">
        <v>44454.0</v>
      </c>
      <c r="U1497" s="57">
        <v>7.822647</v>
      </c>
      <c r="V1497" s="16">
        <f t="shared" si="4"/>
        <v>-0.01411754624</v>
      </c>
      <c r="Z1497" s="89">
        <v>44454.0</v>
      </c>
      <c r="AA1497" s="57">
        <v>8.61904</v>
      </c>
      <c r="AB1497" s="16">
        <f t="shared" si="5"/>
        <v>-0.008166963195</v>
      </c>
      <c r="AF1497" s="89">
        <v>44454.0</v>
      </c>
      <c r="AG1497" s="57">
        <v>30.0778</v>
      </c>
      <c r="AH1497" s="16">
        <f t="shared" si="6"/>
        <v>-0.00624610754</v>
      </c>
      <c r="AL1497" s="89">
        <v>44454.0</v>
      </c>
      <c r="AM1497" s="57">
        <v>59.6318</v>
      </c>
      <c r="AN1497" s="16">
        <f t="shared" si="7"/>
        <v>-0.02402211211</v>
      </c>
      <c r="AR1497" s="89">
        <v>44454.0</v>
      </c>
      <c r="AS1497" s="57">
        <v>8.423427</v>
      </c>
      <c r="AT1497" s="16">
        <f t="shared" si="8"/>
        <v>-0.00557419247</v>
      </c>
      <c r="AX1497" s="89">
        <v>44454.0</v>
      </c>
      <c r="AY1497" s="57">
        <v>1.432958</v>
      </c>
      <c r="AZ1497" s="16">
        <f t="shared" si="9"/>
        <v>0.06750351065</v>
      </c>
      <c r="BD1497" s="89">
        <v>44454.0</v>
      </c>
      <c r="BE1497" s="57">
        <v>2.103333</v>
      </c>
      <c r="BF1497" s="16">
        <f t="shared" si="10"/>
        <v>-0.009132626598</v>
      </c>
    </row>
    <row r="1498" ht="15.75" customHeight="1">
      <c r="B1498" s="89">
        <v>44455.0</v>
      </c>
      <c r="C1498" s="57">
        <v>10.88448</v>
      </c>
      <c r="D1498" s="16">
        <f t="shared" si="1"/>
        <v>-0.01007344997</v>
      </c>
      <c r="H1498" s="89">
        <v>44455.0</v>
      </c>
      <c r="I1498" s="57">
        <v>13.66687</v>
      </c>
      <c r="J1498" s="16">
        <f t="shared" si="2"/>
        <v>0</v>
      </c>
      <c r="N1498" s="89">
        <v>44455.0</v>
      </c>
      <c r="O1498" s="57">
        <v>85.66301</v>
      </c>
      <c r="P1498" s="16">
        <f t="shared" si="3"/>
        <v>0.005727254615</v>
      </c>
      <c r="T1498" s="89">
        <v>44455.0</v>
      </c>
      <c r="U1498" s="57">
        <v>7.775972</v>
      </c>
      <c r="V1498" s="16">
        <f t="shared" si="4"/>
        <v>-0.005966650419</v>
      </c>
      <c r="Z1498" s="89">
        <v>44455.0</v>
      </c>
      <c r="AA1498" s="57">
        <v>8.50864</v>
      </c>
      <c r="AB1498" s="16">
        <f t="shared" si="5"/>
        <v>-0.0128088511</v>
      </c>
      <c r="AF1498" s="89">
        <v>44455.0</v>
      </c>
      <c r="AG1498" s="57">
        <v>30.15342</v>
      </c>
      <c r="AH1498" s="16">
        <f t="shared" si="6"/>
        <v>0.002514146646</v>
      </c>
      <c r="AL1498" s="89">
        <v>44455.0</v>
      </c>
      <c r="AM1498" s="57">
        <v>58.93556</v>
      </c>
      <c r="AN1498" s="16">
        <f t="shared" si="7"/>
        <v>-0.01167564957</v>
      </c>
      <c r="AR1498" s="89">
        <v>44455.0</v>
      </c>
      <c r="AS1498" s="57">
        <v>8.253448</v>
      </c>
      <c r="AT1498" s="16">
        <f t="shared" si="8"/>
        <v>-0.02017931657</v>
      </c>
      <c r="AX1498" s="89">
        <v>44455.0</v>
      </c>
      <c r="AY1498" s="57">
        <v>1.423124</v>
      </c>
      <c r="AZ1498" s="16">
        <f t="shared" si="9"/>
        <v>-0.00686272731</v>
      </c>
      <c r="BD1498" s="89">
        <v>44455.0</v>
      </c>
      <c r="BE1498" s="57">
        <v>2.200261</v>
      </c>
      <c r="BF1498" s="16">
        <f t="shared" si="10"/>
        <v>0.04608305009</v>
      </c>
    </row>
    <row r="1499" ht="15.75" customHeight="1">
      <c r="B1499" s="89">
        <v>44456.0</v>
      </c>
      <c r="C1499" s="57">
        <v>10.9449</v>
      </c>
      <c r="D1499" s="16">
        <f t="shared" si="1"/>
        <v>0.005551023108</v>
      </c>
      <c r="H1499" s="89">
        <v>44456.0</v>
      </c>
      <c r="I1499" s="57">
        <v>13.75482</v>
      </c>
      <c r="J1499" s="16">
        <f t="shared" si="2"/>
        <v>0.006435270109</v>
      </c>
      <c r="N1499" s="89">
        <v>44456.0</v>
      </c>
      <c r="O1499" s="57">
        <v>84.00439</v>
      </c>
      <c r="P1499" s="16">
        <f t="shared" si="3"/>
        <v>-0.01936214943</v>
      </c>
      <c r="T1499" s="89">
        <v>44456.0</v>
      </c>
      <c r="U1499" s="57">
        <v>7.775972</v>
      </c>
      <c r="V1499" s="16">
        <f t="shared" si="4"/>
        <v>0</v>
      </c>
      <c r="Z1499" s="89">
        <v>44456.0</v>
      </c>
      <c r="AA1499" s="57">
        <v>8.327271</v>
      </c>
      <c r="AB1499" s="16">
        <f t="shared" si="5"/>
        <v>-0.02131586246</v>
      </c>
      <c r="AF1499" s="89">
        <v>44456.0</v>
      </c>
      <c r="AG1499" s="57">
        <v>30.15342</v>
      </c>
      <c r="AH1499" s="16">
        <f t="shared" si="6"/>
        <v>0</v>
      </c>
      <c r="AL1499" s="89">
        <v>44456.0</v>
      </c>
      <c r="AM1499" s="57">
        <v>59.18018</v>
      </c>
      <c r="AN1499" s="16">
        <f t="shared" si="7"/>
        <v>0.004150635033</v>
      </c>
      <c r="AR1499" s="89">
        <v>44456.0</v>
      </c>
      <c r="AS1499" s="57">
        <v>8.225118</v>
      </c>
      <c r="AT1499" s="16">
        <f t="shared" si="8"/>
        <v>-0.003432504815</v>
      </c>
      <c r="AX1499" s="89">
        <v>44456.0</v>
      </c>
      <c r="AY1499" s="57">
        <v>1.469484</v>
      </c>
      <c r="AZ1499" s="16">
        <f t="shared" si="9"/>
        <v>0.03257621964</v>
      </c>
      <c r="BD1499" s="89">
        <v>44456.0</v>
      </c>
      <c r="BE1499" s="57">
        <v>2.287496</v>
      </c>
      <c r="BF1499" s="16">
        <f t="shared" si="10"/>
        <v>0.03964756908</v>
      </c>
    </row>
    <row r="1500" ht="15.75" customHeight="1">
      <c r="B1500" s="89">
        <v>44459.0</v>
      </c>
      <c r="C1500" s="57">
        <v>10.82407</v>
      </c>
      <c r="D1500" s="16">
        <f t="shared" si="1"/>
        <v>-0.01103984504</v>
      </c>
      <c r="H1500" s="89">
        <v>44459.0</v>
      </c>
      <c r="I1500" s="57">
        <v>13.58772</v>
      </c>
      <c r="J1500" s="16">
        <f t="shared" si="2"/>
        <v>-0.01214846868</v>
      </c>
      <c r="N1500" s="89">
        <v>44459.0</v>
      </c>
      <c r="O1500" s="57">
        <v>81.71158</v>
      </c>
      <c r="P1500" s="16">
        <f t="shared" si="3"/>
        <v>-0.02729393071</v>
      </c>
      <c r="T1500" s="89">
        <v>44459.0</v>
      </c>
      <c r="U1500" s="57">
        <v>7.654618</v>
      </c>
      <c r="V1500" s="16">
        <f t="shared" si="4"/>
        <v>-0.01560628048</v>
      </c>
      <c r="Z1500" s="89">
        <v>44459.0</v>
      </c>
      <c r="AA1500" s="57">
        <v>8.2563</v>
      </c>
      <c r="AB1500" s="16">
        <f t="shared" si="5"/>
        <v>-0.008522720108</v>
      </c>
      <c r="AF1500" s="89">
        <v>44459.0</v>
      </c>
      <c r="AG1500" s="57">
        <v>29.96437</v>
      </c>
      <c r="AH1500" s="16">
        <f t="shared" si="6"/>
        <v>-0.006269603912</v>
      </c>
      <c r="AL1500" s="89">
        <v>44459.0</v>
      </c>
      <c r="AM1500" s="57">
        <v>57.95706</v>
      </c>
      <c r="AN1500" s="16">
        <f t="shared" si="7"/>
        <v>-0.02066773031</v>
      </c>
      <c r="AR1500" s="89">
        <v>44459.0</v>
      </c>
      <c r="AS1500" s="57">
        <v>8.017365</v>
      </c>
      <c r="AT1500" s="16">
        <f t="shared" si="8"/>
        <v>-0.02525836104</v>
      </c>
      <c r="AX1500" s="89">
        <v>44459.0</v>
      </c>
      <c r="AY1500" s="57">
        <v>1.472294</v>
      </c>
      <c r="AZ1500" s="16">
        <f t="shared" si="9"/>
        <v>0.00191223586</v>
      </c>
      <c r="BD1500" s="89">
        <v>44459.0</v>
      </c>
      <c r="BE1500" s="57">
        <v>2.326267</v>
      </c>
      <c r="BF1500" s="16">
        <f t="shared" si="10"/>
        <v>0.01694910068</v>
      </c>
    </row>
    <row r="1501" ht="15.75" customHeight="1">
      <c r="B1501" s="89">
        <v>44460.0</v>
      </c>
      <c r="C1501" s="57">
        <v>11.04559</v>
      </c>
      <c r="D1501" s="16">
        <f t="shared" si="1"/>
        <v>0.02046549958</v>
      </c>
      <c r="H1501" s="89">
        <v>44460.0</v>
      </c>
      <c r="I1501" s="57">
        <v>13.52616</v>
      </c>
      <c r="J1501" s="16">
        <f t="shared" si="2"/>
        <v>-0.004530561419</v>
      </c>
      <c r="N1501" s="89">
        <v>44460.0</v>
      </c>
      <c r="O1501" s="57">
        <v>81.37011</v>
      </c>
      <c r="P1501" s="16">
        <f t="shared" si="3"/>
        <v>-0.004178967045</v>
      </c>
      <c r="T1501" s="89">
        <v>44460.0</v>
      </c>
      <c r="U1501" s="57">
        <v>7.626613</v>
      </c>
      <c r="V1501" s="16">
        <f t="shared" si="4"/>
        <v>-0.003658575777</v>
      </c>
      <c r="Z1501" s="89">
        <v>44460.0</v>
      </c>
      <c r="AA1501" s="57">
        <v>8.264185</v>
      </c>
      <c r="AB1501" s="16">
        <f t="shared" si="5"/>
        <v>0.0009550282814</v>
      </c>
      <c r="AF1501" s="89">
        <v>44460.0</v>
      </c>
      <c r="AG1501" s="57">
        <v>30.03999</v>
      </c>
      <c r="AH1501" s="16">
        <f t="shared" si="6"/>
        <v>0.002523663938</v>
      </c>
      <c r="AL1501" s="89">
        <v>44460.0</v>
      </c>
      <c r="AM1501" s="57">
        <v>57.03502</v>
      </c>
      <c r="AN1501" s="16">
        <f t="shared" si="7"/>
        <v>-0.01590901954</v>
      </c>
      <c r="AR1501" s="89">
        <v>44460.0</v>
      </c>
      <c r="AS1501" s="57">
        <v>8.045695</v>
      </c>
      <c r="AT1501" s="16">
        <f t="shared" si="8"/>
        <v>0.003533579923</v>
      </c>
      <c r="AX1501" s="89">
        <v>44460.0</v>
      </c>
      <c r="AY1501" s="57">
        <v>1.432958</v>
      </c>
      <c r="AZ1501" s="16">
        <f t="shared" si="9"/>
        <v>-0.02671748985</v>
      </c>
      <c r="BD1501" s="89">
        <v>44460.0</v>
      </c>
      <c r="BE1501" s="57">
        <v>2.277803</v>
      </c>
      <c r="BF1501" s="16">
        <f t="shared" si="10"/>
        <v>-0.02083337811</v>
      </c>
    </row>
    <row r="1502" ht="15.75" customHeight="1">
      <c r="B1502" s="89">
        <v>44461.0</v>
      </c>
      <c r="C1502" s="57">
        <v>11.15634</v>
      </c>
      <c r="D1502" s="16">
        <f t="shared" si="1"/>
        <v>0.01002662601</v>
      </c>
      <c r="H1502" s="89">
        <v>44461.0</v>
      </c>
      <c r="I1502" s="57">
        <v>13.64049</v>
      </c>
      <c r="J1502" s="16">
        <f t="shared" si="2"/>
        <v>0.008452509803</v>
      </c>
      <c r="N1502" s="89">
        <v>44461.0</v>
      </c>
      <c r="O1502" s="57">
        <v>81.02863</v>
      </c>
      <c r="P1502" s="16">
        <f t="shared" si="3"/>
        <v>-0.004196626992</v>
      </c>
      <c r="T1502" s="89">
        <v>44461.0</v>
      </c>
      <c r="U1502" s="57">
        <v>7.635949</v>
      </c>
      <c r="V1502" s="16">
        <f t="shared" si="4"/>
        <v>0.001224134488</v>
      </c>
      <c r="Z1502" s="89">
        <v>44461.0</v>
      </c>
      <c r="AA1502" s="57">
        <v>8.287842</v>
      </c>
      <c r="AB1502" s="16">
        <f t="shared" si="5"/>
        <v>0.002862593226</v>
      </c>
      <c r="AF1502" s="89">
        <v>44461.0</v>
      </c>
      <c r="AG1502" s="57">
        <v>30.19123</v>
      </c>
      <c r="AH1502" s="16">
        <f t="shared" si="6"/>
        <v>0.005034622182</v>
      </c>
      <c r="AL1502" s="89">
        <v>44461.0</v>
      </c>
      <c r="AM1502" s="57">
        <v>57.75007</v>
      </c>
      <c r="AN1502" s="16">
        <f t="shared" si="7"/>
        <v>0.01253703426</v>
      </c>
      <c r="AR1502" s="89">
        <v>44461.0</v>
      </c>
      <c r="AS1502" s="57">
        <v>8.074026</v>
      </c>
      <c r="AT1502" s="16">
        <f t="shared" si="8"/>
        <v>0.003521261992</v>
      </c>
      <c r="AX1502" s="89">
        <v>44461.0</v>
      </c>
      <c r="AY1502" s="57">
        <v>1.454031</v>
      </c>
      <c r="AZ1502" s="16">
        <f t="shared" si="9"/>
        <v>0.01470594393</v>
      </c>
      <c r="BD1502" s="89">
        <v>44461.0</v>
      </c>
      <c r="BE1502" s="57">
        <v>2.297189</v>
      </c>
      <c r="BF1502" s="16">
        <f t="shared" si="10"/>
        <v>0.008510832587</v>
      </c>
    </row>
    <row r="1503" ht="15.75" customHeight="1">
      <c r="B1503" s="89">
        <v>44462.0</v>
      </c>
      <c r="C1503" s="57">
        <v>11.19662</v>
      </c>
      <c r="D1503" s="16">
        <f t="shared" si="1"/>
        <v>0.003610503086</v>
      </c>
      <c r="H1503" s="89">
        <v>44462.0</v>
      </c>
      <c r="I1503" s="57">
        <v>13.56134</v>
      </c>
      <c r="J1503" s="16">
        <f t="shared" si="2"/>
        <v>-0.005802577473</v>
      </c>
      <c r="N1503" s="89">
        <v>44462.0</v>
      </c>
      <c r="O1503" s="57">
        <v>80.83348</v>
      </c>
      <c r="P1503" s="16">
        <f t="shared" si="3"/>
        <v>-0.002408407991</v>
      </c>
      <c r="T1503" s="89">
        <v>44462.0</v>
      </c>
      <c r="U1503" s="57">
        <v>7.691958</v>
      </c>
      <c r="V1503" s="16">
        <f t="shared" si="4"/>
        <v>0.007334910173</v>
      </c>
      <c r="Z1503" s="89">
        <v>44462.0</v>
      </c>
      <c r="AA1503" s="57">
        <v>8.374584</v>
      </c>
      <c r="AB1503" s="16">
        <f t="shared" si="5"/>
        <v>0.01046617443</v>
      </c>
      <c r="AF1503" s="89">
        <v>44462.0</v>
      </c>
      <c r="AG1503" s="57">
        <v>30.11561</v>
      </c>
      <c r="AH1503" s="16">
        <f t="shared" si="6"/>
        <v>-0.002504700868</v>
      </c>
      <c r="AL1503" s="89">
        <v>44462.0</v>
      </c>
      <c r="AM1503" s="57">
        <v>57.8818</v>
      </c>
      <c r="AN1503" s="16">
        <f t="shared" si="7"/>
        <v>0.002281036196</v>
      </c>
      <c r="AR1503" s="89">
        <v>44462.0</v>
      </c>
      <c r="AS1503" s="57">
        <v>8.007921</v>
      </c>
      <c r="AT1503" s="16">
        <f t="shared" si="8"/>
        <v>-0.008187365262</v>
      </c>
      <c r="AX1503" s="89">
        <v>44462.0</v>
      </c>
      <c r="AY1503" s="57">
        <v>1.454031</v>
      </c>
      <c r="AZ1503" s="16">
        <f t="shared" si="9"/>
        <v>0</v>
      </c>
      <c r="BD1503" s="89">
        <v>44462.0</v>
      </c>
      <c r="BE1503" s="57">
        <v>2.239032</v>
      </c>
      <c r="BF1503" s="16">
        <f t="shared" si="10"/>
        <v>-0.02531659345</v>
      </c>
    </row>
    <row r="1504" ht="15.75" customHeight="1">
      <c r="B1504" s="89">
        <v>44463.0</v>
      </c>
      <c r="C1504" s="57">
        <v>11.15634</v>
      </c>
      <c r="D1504" s="16">
        <f t="shared" si="1"/>
        <v>-0.00359751425</v>
      </c>
      <c r="H1504" s="89">
        <v>44463.0</v>
      </c>
      <c r="I1504" s="57">
        <v>13.54375</v>
      </c>
      <c r="J1504" s="16">
        <f t="shared" si="2"/>
        <v>-0.001297069464</v>
      </c>
      <c r="N1504" s="89">
        <v>44463.0</v>
      </c>
      <c r="O1504" s="57">
        <v>78.73582</v>
      </c>
      <c r="P1504" s="16">
        <f t="shared" si="3"/>
        <v>-0.0259503859</v>
      </c>
      <c r="T1504" s="89">
        <v>44463.0</v>
      </c>
      <c r="U1504" s="57">
        <v>7.645283</v>
      </c>
      <c r="V1504" s="16">
        <f t="shared" si="4"/>
        <v>-0.006068025852</v>
      </c>
      <c r="Z1504" s="89">
        <v>44463.0</v>
      </c>
      <c r="AA1504" s="57">
        <v>8.153786</v>
      </c>
      <c r="AB1504" s="16">
        <f t="shared" si="5"/>
        <v>-0.0263652499</v>
      </c>
      <c r="AF1504" s="89">
        <v>44463.0</v>
      </c>
      <c r="AG1504" s="57">
        <v>30.11561</v>
      </c>
      <c r="AH1504" s="16">
        <f t="shared" si="6"/>
        <v>0</v>
      </c>
      <c r="AL1504" s="89">
        <v>44463.0</v>
      </c>
      <c r="AM1504" s="57">
        <v>56.79039</v>
      </c>
      <c r="AN1504" s="16">
        <f t="shared" si="7"/>
        <v>-0.0188558407</v>
      </c>
      <c r="AR1504" s="89">
        <v>44463.0</v>
      </c>
      <c r="AS1504" s="57">
        <v>7.856829</v>
      </c>
      <c r="AT1504" s="16">
        <f t="shared" si="8"/>
        <v>-0.0188678185</v>
      </c>
      <c r="AX1504" s="89">
        <v>44463.0</v>
      </c>
      <c r="AY1504" s="57">
        <v>1.430148</v>
      </c>
      <c r="AZ1504" s="16">
        <f t="shared" si="9"/>
        <v>-0.01642537195</v>
      </c>
      <c r="BD1504" s="89">
        <v>44463.0</v>
      </c>
      <c r="BE1504" s="57">
        <v>2.297189</v>
      </c>
      <c r="BF1504" s="16">
        <f t="shared" si="10"/>
        <v>0.02597417098</v>
      </c>
    </row>
    <row r="1505" ht="15.75" customHeight="1">
      <c r="B1505" s="89">
        <v>44466.0</v>
      </c>
      <c r="C1505" s="57">
        <v>11.27717</v>
      </c>
      <c r="D1505" s="16">
        <f t="shared" si="1"/>
        <v>0.01083061291</v>
      </c>
      <c r="H1505" s="89">
        <v>44466.0</v>
      </c>
      <c r="I1505" s="57">
        <v>13.47339</v>
      </c>
      <c r="J1505" s="16">
        <f t="shared" si="2"/>
        <v>-0.005195016151</v>
      </c>
      <c r="N1505" s="89">
        <v>44466.0</v>
      </c>
      <c r="O1505" s="57">
        <v>80.39443</v>
      </c>
      <c r="P1505" s="16">
        <f t="shared" si="3"/>
        <v>0.02106550741</v>
      </c>
      <c r="T1505" s="89">
        <v>44466.0</v>
      </c>
      <c r="U1505" s="57">
        <v>7.617279</v>
      </c>
      <c r="V1505" s="16">
        <f t="shared" si="4"/>
        <v>-0.003662912151</v>
      </c>
      <c r="Z1505" s="89">
        <v>44466.0</v>
      </c>
      <c r="AA1505" s="57">
        <v>8.169557</v>
      </c>
      <c r="AB1505" s="16">
        <f t="shared" si="5"/>
        <v>0.001934193515</v>
      </c>
      <c r="AF1505" s="89">
        <v>44466.0</v>
      </c>
      <c r="AG1505" s="57">
        <v>30.73947</v>
      </c>
      <c r="AH1505" s="16">
        <f t="shared" si="6"/>
        <v>0.02071550269</v>
      </c>
      <c r="AL1505" s="89">
        <v>44466.0</v>
      </c>
      <c r="AM1505" s="57">
        <v>56.88448</v>
      </c>
      <c r="AN1505" s="16">
        <f t="shared" si="7"/>
        <v>0.001656794398</v>
      </c>
      <c r="AR1505" s="89">
        <v>44466.0</v>
      </c>
      <c r="AS1505" s="57">
        <v>8.007921</v>
      </c>
      <c r="AT1505" s="16">
        <f t="shared" si="8"/>
        <v>0.01923065909</v>
      </c>
      <c r="AX1505" s="89">
        <v>44466.0</v>
      </c>
      <c r="AY1505" s="57">
        <v>1.442792</v>
      </c>
      <c r="AZ1505" s="16">
        <f t="shared" si="9"/>
        <v>0.008841043025</v>
      </c>
      <c r="BD1505" s="89">
        <v>44466.0</v>
      </c>
      <c r="BE1505" s="57">
        <v>2.229339</v>
      </c>
      <c r="BF1505" s="16">
        <f t="shared" si="10"/>
        <v>-0.02953609825</v>
      </c>
    </row>
    <row r="1506" ht="15.75" customHeight="1">
      <c r="B1506" s="89">
        <v>44467.0</v>
      </c>
      <c r="C1506" s="57">
        <v>11.36779</v>
      </c>
      <c r="D1506" s="16">
        <f t="shared" si="1"/>
        <v>0.008035703993</v>
      </c>
      <c r="H1506" s="89">
        <v>44467.0</v>
      </c>
      <c r="I1506" s="57">
        <v>13.35906</v>
      </c>
      <c r="J1506" s="16">
        <f t="shared" si="2"/>
        <v>-0.008485614979</v>
      </c>
      <c r="N1506" s="89">
        <v>44467.0</v>
      </c>
      <c r="O1506" s="57">
        <v>79.56513</v>
      </c>
      <c r="P1506" s="16">
        <f t="shared" si="3"/>
        <v>-0.01031539125</v>
      </c>
      <c r="T1506" s="89">
        <v>44467.0</v>
      </c>
      <c r="U1506" s="57">
        <v>7.48659</v>
      </c>
      <c r="V1506" s="16">
        <f t="shared" si="4"/>
        <v>-0.01715691391</v>
      </c>
      <c r="Z1506" s="89">
        <v>44467.0</v>
      </c>
      <c r="AA1506" s="57">
        <v>8.059157</v>
      </c>
      <c r="AB1506" s="16">
        <f t="shared" si="5"/>
        <v>-0.01351358464</v>
      </c>
      <c r="AF1506" s="89">
        <v>44467.0</v>
      </c>
      <c r="AG1506" s="57">
        <v>30.72057</v>
      </c>
      <c r="AH1506" s="16">
        <f t="shared" si="6"/>
        <v>-0.0006148446932</v>
      </c>
      <c r="AL1506" s="89">
        <v>44467.0</v>
      </c>
      <c r="AM1506" s="57">
        <v>56.4705</v>
      </c>
      <c r="AN1506" s="16">
        <f t="shared" si="7"/>
        <v>-0.007277556198</v>
      </c>
      <c r="AR1506" s="89">
        <v>44467.0</v>
      </c>
      <c r="AS1506" s="57">
        <v>7.894603</v>
      </c>
      <c r="AT1506" s="16">
        <f t="shared" si="8"/>
        <v>-0.014150739</v>
      </c>
      <c r="AX1506" s="89">
        <v>44467.0</v>
      </c>
      <c r="AY1506" s="57">
        <v>1.411885</v>
      </c>
      <c r="AZ1506" s="16">
        <f t="shared" si="9"/>
        <v>-0.02142166023</v>
      </c>
      <c r="BD1506" s="89">
        <v>44467.0</v>
      </c>
      <c r="BE1506" s="57">
        <v>2.16149</v>
      </c>
      <c r="BF1506" s="16">
        <f t="shared" si="10"/>
        <v>-0.03043458173</v>
      </c>
    </row>
    <row r="1507" ht="15.75" customHeight="1">
      <c r="B1507" s="89">
        <v>44468.0</v>
      </c>
      <c r="C1507" s="57">
        <v>11.34765</v>
      </c>
      <c r="D1507" s="16">
        <f t="shared" si="1"/>
        <v>-0.001771672418</v>
      </c>
      <c r="H1507" s="89">
        <v>44468.0</v>
      </c>
      <c r="I1507" s="57">
        <v>13.42062</v>
      </c>
      <c r="J1507" s="16">
        <f t="shared" si="2"/>
        <v>0.004608108654</v>
      </c>
      <c r="N1507" s="89">
        <v>44468.0</v>
      </c>
      <c r="O1507" s="57">
        <v>80.00418</v>
      </c>
      <c r="P1507" s="16">
        <f t="shared" si="3"/>
        <v>0.005518120815</v>
      </c>
      <c r="T1507" s="89">
        <v>44468.0</v>
      </c>
      <c r="U1507" s="57">
        <v>7.626613</v>
      </c>
      <c r="V1507" s="16">
        <f t="shared" si="4"/>
        <v>0.01870317461</v>
      </c>
      <c r="Z1507" s="89">
        <v>44468.0</v>
      </c>
      <c r="AA1507" s="57">
        <v>8.106471</v>
      </c>
      <c r="AB1507" s="16">
        <f t="shared" si="5"/>
        <v>0.005870837359</v>
      </c>
      <c r="AF1507" s="89">
        <v>44468.0</v>
      </c>
      <c r="AG1507" s="57">
        <v>30.87181</v>
      </c>
      <c r="AH1507" s="16">
        <f t="shared" si="6"/>
        <v>0.004923085737</v>
      </c>
      <c r="AL1507" s="89">
        <v>44468.0</v>
      </c>
      <c r="AM1507" s="57">
        <v>57.5619</v>
      </c>
      <c r="AN1507" s="16">
        <f t="shared" si="7"/>
        <v>0.0193269052</v>
      </c>
      <c r="AR1507" s="89">
        <v>44468.0</v>
      </c>
      <c r="AS1507" s="57">
        <v>7.932375</v>
      </c>
      <c r="AT1507" s="16">
        <f t="shared" si="8"/>
        <v>0.004784534447</v>
      </c>
      <c r="AX1507" s="89">
        <v>44468.0</v>
      </c>
      <c r="AY1507" s="57">
        <v>1.451221</v>
      </c>
      <c r="AZ1507" s="16">
        <f t="shared" si="9"/>
        <v>0.02786062604</v>
      </c>
      <c r="BD1507" s="89">
        <v>44468.0</v>
      </c>
      <c r="BE1507" s="57">
        <v>2.190568</v>
      </c>
      <c r="BF1507" s="16">
        <f t="shared" si="10"/>
        <v>0.01345275713</v>
      </c>
    </row>
    <row r="1508" ht="15.75" customHeight="1">
      <c r="B1508" s="89">
        <v>44469.0</v>
      </c>
      <c r="C1508" s="57">
        <v>11.53896</v>
      </c>
      <c r="D1508" s="16">
        <f t="shared" si="1"/>
        <v>0.01685899724</v>
      </c>
      <c r="H1508" s="89">
        <v>44469.0</v>
      </c>
      <c r="I1508" s="57">
        <v>13.48218</v>
      </c>
      <c r="J1508" s="16">
        <f t="shared" si="2"/>
        <v>0.004586971392</v>
      </c>
      <c r="N1508" s="89">
        <v>44469.0</v>
      </c>
      <c r="O1508" s="57">
        <v>82.8336</v>
      </c>
      <c r="P1508" s="16">
        <f t="shared" si="3"/>
        <v>0.03536590213</v>
      </c>
      <c r="T1508" s="89">
        <v>44469.0</v>
      </c>
      <c r="U1508" s="57">
        <v>7.645283</v>
      </c>
      <c r="V1508" s="16">
        <f t="shared" si="4"/>
        <v>0.002448006736</v>
      </c>
      <c r="Z1508" s="89">
        <v>44469.0</v>
      </c>
      <c r="AA1508" s="57">
        <v>8.216871</v>
      </c>
      <c r="AB1508" s="16">
        <f t="shared" si="5"/>
        <v>0.01361874976</v>
      </c>
      <c r="AF1508" s="89">
        <v>44469.0</v>
      </c>
      <c r="AG1508" s="57">
        <v>30.8529</v>
      </c>
      <c r="AH1508" s="16">
        <f t="shared" si="6"/>
        <v>-0.0006125329224</v>
      </c>
      <c r="AL1508" s="89">
        <v>44469.0</v>
      </c>
      <c r="AM1508" s="57">
        <v>60.55384</v>
      </c>
      <c r="AN1508" s="16">
        <f t="shared" si="7"/>
        <v>0.05197778392</v>
      </c>
      <c r="AR1508" s="89">
        <v>44469.0</v>
      </c>
      <c r="AS1508" s="57">
        <v>7.932375</v>
      </c>
      <c r="AT1508" s="16">
        <f t="shared" si="8"/>
        <v>0</v>
      </c>
      <c r="AX1508" s="89">
        <v>44469.0</v>
      </c>
      <c r="AY1508" s="57">
        <v>1.434363</v>
      </c>
      <c r="AZ1508" s="16">
        <f t="shared" si="9"/>
        <v>-0.01161642507</v>
      </c>
      <c r="BD1508" s="89">
        <v>44469.0</v>
      </c>
      <c r="BE1508" s="57">
        <v>2.190568</v>
      </c>
      <c r="BF1508" s="16">
        <f t="shared" si="10"/>
        <v>0</v>
      </c>
    </row>
    <row r="1509" ht="15.75" customHeight="1">
      <c r="B1509" s="89">
        <v>44470.0</v>
      </c>
      <c r="C1509" s="57">
        <v>11.4282</v>
      </c>
      <c r="D1509" s="16">
        <f t="shared" si="1"/>
        <v>-0.009598785332</v>
      </c>
      <c r="H1509" s="89">
        <v>44470.0</v>
      </c>
      <c r="I1509" s="57">
        <v>13.27111</v>
      </c>
      <c r="J1509" s="16">
        <f t="shared" si="2"/>
        <v>-0.01565548005</v>
      </c>
      <c r="N1509" s="89">
        <v>44470.0</v>
      </c>
      <c r="O1509" s="57">
        <v>82.63846</v>
      </c>
      <c r="P1509" s="16">
        <f t="shared" si="3"/>
        <v>-0.002355807305</v>
      </c>
      <c r="T1509" s="89">
        <v>44470.0</v>
      </c>
      <c r="U1509" s="57">
        <v>7.645283</v>
      </c>
      <c r="V1509" s="16">
        <f t="shared" si="4"/>
        <v>0</v>
      </c>
      <c r="Z1509" s="89">
        <v>44470.0</v>
      </c>
      <c r="AA1509" s="57">
        <v>8.138013</v>
      </c>
      <c r="AB1509" s="16">
        <f t="shared" si="5"/>
        <v>-0.009597083853</v>
      </c>
      <c r="AF1509" s="89">
        <v>44470.0</v>
      </c>
      <c r="AG1509" s="57">
        <v>30.87181</v>
      </c>
      <c r="AH1509" s="16">
        <f t="shared" si="6"/>
        <v>0.000612908349</v>
      </c>
      <c r="AL1509" s="89">
        <v>44470.0</v>
      </c>
      <c r="AM1509" s="57">
        <v>60.91137</v>
      </c>
      <c r="AN1509" s="16">
        <f t="shared" si="7"/>
        <v>0.005904332409</v>
      </c>
      <c r="AR1509" s="89">
        <v>44470.0</v>
      </c>
      <c r="AS1509" s="57">
        <v>7.941818</v>
      </c>
      <c r="AT1509" s="16">
        <f t="shared" si="8"/>
        <v>0.001190437921</v>
      </c>
      <c r="AX1509" s="89">
        <v>44470.0</v>
      </c>
      <c r="AY1509" s="57">
        <v>1.432958</v>
      </c>
      <c r="AZ1509" s="16">
        <f t="shared" si="9"/>
        <v>-0.0009795288919</v>
      </c>
      <c r="BD1509" s="89">
        <v>44470.0</v>
      </c>
      <c r="BE1509" s="57">
        <v>2.239032</v>
      </c>
      <c r="BF1509" s="16">
        <f t="shared" si="10"/>
        <v>0.02212394228</v>
      </c>
    </row>
    <row r="1510" ht="15.75" customHeight="1">
      <c r="B1510" s="89">
        <v>44473.0</v>
      </c>
      <c r="C1510" s="57">
        <v>11.67993</v>
      </c>
      <c r="D1510" s="16">
        <f t="shared" si="1"/>
        <v>0.02202709088</v>
      </c>
      <c r="H1510" s="89">
        <v>44473.0</v>
      </c>
      <c r="I1510" s="57">
        <v>13.20076</v>
      </c>
      <c r="J1510" s="16">
        <f t="shared" si="2"/>
        <v>-0.005300988388</v>
      </c>
      <c r="N1510" s="89">
        <v>44473.0</v>
      </c>
      <c r="O1510" s="57">
        <v>82.00428</v>
      </c>
      <c r="P1510" s="16">
        <f t="shared" si="3"/>
        <v>-0.007674150753</v>
      </c>
      <c r="T1510" s="89">
        <v>44473.0</v>
      </c>
      <c r="U1510" s="57">
        <v>7.598609</v>
      </c>
      <c r="V1510" s="16">
        <f t="shared" si="4"/>
        <v>-0.006104940785</v>
      </c>
      <c r="Z1510" s="89">
        <v>44473.0</v>
      </c>
      <c r="AA1510" s="57">
        <v>8.161671</v>
      </c>
      <c r="AB1510" s="16">
        <f t="shared" si="5"/>
        <v>0.002907097838</v>
      </c>
      <c r="AF1510" s="89">
        <v>44473.0</v>
      </c>
      <c r="AG1510" s="57">
        <v>31.04195</v>
      </c>
      <c r="AH1510" s="16">
        <f t="shared" si="6"/>
        <v>0.005511176701</v>
      </c>
      <c r="AL1510" s="89">
        <v>44473.0</v>
      </c>
      <c r="AM1510" s="57">
        <v>59.48126</v>
      </c>
      <c r="AN1510" s="16">
        <f t="shared" si="7"/>
        <v>-0.02347853939</v>
      </c>
      <c r="AR1510" s="89">
        <v>44473.0</v>
      </c>
      <c r="AS1510" s="57">
        <v>7.885159</v>
      </c>
      <c r="AT1510" s="16">
        <f t="shared" si="8"/>
        <v>-0.007134260694</v>
      </c>
      <c r="AX1510" s="89">
        <v>44473.0</v>
      </c>
      <c r="AY1510" s="57">
        <v>1.41048</v>
      </c>
      <c r="AZ1510" s="16">
        <f t="shared" si="9"/>
        <v>-0.01568643324</v>
      </c>
      <c r="BD1510" s="89">
        <v>44473.0</v>
      </c>
      <c r="BE1510" s="57">
        <v>2.180876</v>
      </c>
      <c r="BF1510" s="16">
        <f t="shared" si="10"/>
        <v>-0.02597372436</v>
      </c>
    </row>
    <row r="1511" ht="15.75" customHeight="1">
      <c r="B1511" s="89">
        <v>44474.0</v>
      </c>
      <c r="C1511" s="57">
        <v>12.1733</v>
      </c>
      <c r="D1511" s="16">
        <f t="shared" si="1"/>
        <v>0.04224083535</v>
      </c>
      <c r="H1511" s="89">
        <v>44474.0</v>
      </c>
      <c r="I1511" s="57">
        <v>13.07763</v>
      </c>
      <c r="J1511" s="16">
        <f t="shared" si="2"/>
        <v>-0.009327493266</v>
      </c>
      <c r="N1511" s="89">
        <v>44474.0</v>
      </c>
      <c r="O1511" s="57">
        <v>82.2482</v>
      </c>
      <c r="P1511" s="16">
        <f t="shared" si="3"/>
        <v>0.002974478893</v>
      </c>
      <c r="T1511" s="89">
        <v>44474.0</v>
      </c>
      <c r="U1511" s="57">
        <v>7.56127</v>
      </c>
      <c r="V1511" s="16">
        <f t="shared" si="4"/>
        <v>-0.004913925694</v>
      </c>
      <c r="Z1511" s="89">
        <v>44474.0</v>
      </c>
      <c r="AA1511" s="57">
        <v>8.153786</v>
      </c>
      <c r="AB1511" s="16">
        <f t="shared" si="5"/>
        <v>-0.000966101182</v>
      </c>
      <c r="AF1511" s="89">
        <v>44474.0</v>
      </c>
      <c r="AG1511" s="57">
        <v>30.70166</v>
      </c>
      <c r="AH1511" s="16">
        <f t="shared" si="6"/>
        <v>-0.01096226236</v>
      </c>
      <c r="AL1511" s="89">
        <v>44474.0</v>
      </c>
      <c r="AM1511" s="57">
        <v>60.12104</v>
      </c>
      <c r="AN1511" s="16">
        <f t="shared" si="7"/>
        <v>0.01075599273</v>
      </c>
      <c r="AR1511" s="89">
        <v>44474.0</v>
      </c>
      <c r="AS1511" s="57">
        <v>7.809614</v>
      </c>
      <c r="AT1511" s="16">
        <f t="shared" si="8"/>
        <v>-0.009580656522</v>
      </c>
      <c r="AX1511" s="89">
        <v>44474.0</v>
      </c>
      <c r="AY1511" s="57">
        <v>1.390812</v>
      </c>
      <c r="AZ1511" s="16">
        <f t="shared" si="9"/>
        <v>-0.01394418921</v>
      </c>
      <c r="BD1511" s="89">
        <v>44474.0</v>
      </c>
      <c r="BE1511" s="57">
        <v>2.113026</v>
      </c>
      <c r="BF1511" s="16">
        <f t="shared" si="10"/>
        <v>-0.03111135159</v>
      </c>
    </row>
    <row r="1512" ht="15.75" customHeight="1">
      <c r="B1512" s="89">
        <v>44475.0</v>
      </c>
      <c r="C1512" s="57">
        <v>11.98199</v>
      </c>
      <c r="D1512" s="16">
        <f t="shared" si="1"/>
        <v>-0.01571554139</v>
      </c>
      <c r="H1512" s="89">
        <v>44475.0</v>
      </c>
      <c r="I1512" s="57">
        <v>13.06004</v>
      </c>
      <c r="J1512" s="16">
        <f t="shared" si="2"/>
        <v>-0.001345044936</v>
      </c>
      <c r="N1512" s="89">
        <v>44475.0</v>
      </c>
      <c r="O1512" s="57">
        <v>81.41888</v>
      </c>
      <c r="P1512" s="16">
        <f t="shared" si="3"/>
        <v>-0.0100831386</v>
      </c>
      <c r="T1512" s="89">
        <v>44475.0</v>
      </c>
      <c r="U1512" s="57">
        <v>7.383906</v>
      </c>
      <c r="V1512" s="16">
        <f t="shared" si="4"/>
        <v>-0.02345690605</v>
      </c>
      <c r="Z1512" s="89">
        <v>44475.0</v>
      </c>
      <c r="AA1512" s="57">
        <v>8.13013</v>
      </c>
      <c r="AB1512" s="16">
        <f t="shared" si="5"/>
        <v>-0.002901228951</v>
      </c>
      <c r="AF1512" s="89">
        <v>44475.0</v>
      </c>
      <c r="AG1512" s="57">
        <v>30.24794</v>
      </c>
      <c r="AH1512" s="16">
        <f t="shared" si="6"/>
        <v>-0.014778354</v>
      </c>
      <c r="AL1512" s="89">
        <v>44475.0</v>
      </c>
      <c r="AM1512" s="57">
        <v>57.75007</v>
      </c>
      <c r="AN1512" s="16">
        <f t="shared" si="7"/>
        <v>-0.03943660988</v>
      </c>
      <c r="AR1512" s="89">
        <v>44475.0</v>
      </c>
      <c r="AS1512" s="57">
        <v>7.611303</v>
      </c>
      <c r="AT1512" s="16">
        <f t="shared" si="8"/>
        <v>-0.02539318845</v>
      </c>
      <c r="AX1512" s="89">
        <v>44475.0</v>
      </c>
      <c r="AY1512" s="57">
        <v>1.378169</v>
      </c>
      <c r="AZ1512" s="16">
        <f t="shared" si="9"/>
        <v>-0.009090373106</v>
      </c>
      <c r="BD1512" s="89">
        <v>44475.0</v>
      </c>
      <c r="BE1512" s="57">
        <v>2.064562</v>
      </c>
      <c r="BF1512" s="16">
        <f t="shared" si="10"/>
        <v>-0.02293582758</v>
      </c>
    </row>
    <row r="1513" ht="15.75" customHeight="1">
      <c r="B1513" s="89">
        <v>44476.0</v>
      </c>
      <c r="C1513" s="57">
        <v>12.39482</v>
      </c>
      <c r="D1513" s="16">
        <f t="shared" si="1"/>
        <v>0.03445421003</v>
      </c>
      <c r="H1513" s="89">
        <v>44476.0</v>
      </c>
      <c r="I1513" s="57">
        <v>13.35027</v>
      </c>
      <c r="J1513" s="16">
        <f t="shared" si="2"/>
        <v>0.0222227497</v>
      </c>
      <c r="N1513" s="89">
        <v>44476.0</v>
      </c>
      <c r="O1513" s="57">
        <v>82.10184</v>
      </c>
      <c r="P1513" s="16">
        <f t="shared" si="3"/>
        <v>0.008388226416</v>
      </c>
      <c r="T1513" s="89">
        <v>44476.0</v>
      </c>
      <c r="U1513" s="57">
        <v>7.48659</v>
      </c>
      <c r="V1513" s="16">
        <f t="shared" si="4"/>
        <v>0.01390646089</v>
      </c>
      <c r="Z1513" s="89">
        <v>44476.0</v>
      </c>
      <c r="AA1513" s="57">
        <v>8.153786</v>
      </c>
      <c r="AB1513" s="16">
        <f t="shared" si="5"/>
        <v>0.002909670571</v>
      </c>
      <c r="AF1513" s="89">
        <v>44476.0</v>
      </c>
      <c r="AG1513" s="57">
        <v>30.32357</v>
      </c>
      <c r="AH1513" s="16">
        <f t="shared" si="6"/>
        <v>0.00250033556</v>
      </c>
      <c r="AL1513" s="89">
        <v>44476.0</v>
      </c>
      <c r="AM1513" s="57">
        <v>58.48394</v>
      </c>
      <c r="AN1513" s="16">
        <f t="shared" si="7"/>
        <v>0.01270769022</v>
      </c>
      <c r="AR1513" s="89">
        <v>44476.0</v>
      </c>
      <c r="AS1513" s="57">
        <v>7.68685</v>
      </c>
      <c r="AT1513" s="16">
        <f t="shared" si="8"/>
        <v>0.00992563297</v>
      </c>
      <c r="AX1513" s="89">
        <v>44476.0</v>
      </c>
      <c r="AY1513" s="57">
        <v>1.438577</v>
      </c>
      <c r="AZ1513" s="16">
        <f t="shared" si="9"/>
        <v>0.04383206994</v>
      </c>
      <c r="BD1513" s="89">
        <v>44476.0</v>
      </c>
      <c r="BE1513" s="57">
        <v>2.064562</v>
      </c>
      <c r="BF1513" s="16">
        <f t="shared" si="10"/>
        <v>0</v>
      </c>
    </row>
    <row r="1514" ht="15.75" customHeight="1">
      <c r="B1514" s="89">
        <v>44477.0</v>
      </c>
      <c r="C1514" s="57">
        <v>12.38475</v>
      </c>
      <c r="D1514" s="16">
        <f t="shared" si="1"/>
        <v>-0.0008124361628</v>
      </c>
      <c r="H1514" s="89">
        <v>44477.0</v>
      </c>
      <c r="I1514" s="57">
        <v>13.24473</v>
      </c>
      <c r="J1514" s="16">
        <f t="shared" si="2"/>
        <v>-0.007905458092</v>
      </c>
      <c r="N1514" s="89">
        <v>44477.0</v>
      </c>
      <c r="O1514" s="57">
        <v>81.90672</v>
      </c>
      <c r="P1514" s="16">
        <f t="shared" si="3"/>
        <v>-0.002376560623</v>
      </c>
      <c r="T1514" s="89">
        <v>44477.0</v>
      </c>
      <c r="U1514" s="57">
        <v>7.48659</v>
      </c>
      <c r="V1514" s="16">
        <f t="shared" si="4"/>
        <v>0</v>
      </c>
      <c r="Z1514" s="89">
        <v>44477.0</v>
      </c>
      <c r="AA1514" s="57">
        <v>8.27207</v>
      </c>
      <c r="AB1514" s="16">
        <f t="shared" si="5"/>
        <v>0.01450663532</v>
      </c>
      <c r="AF1514" s="89">
        <v>44477.0</v>
      </c>
      <c r="AG1514" s="57">
        <v>30.22904</v>
      </c>
      <c r="AH1514" s="16">
        <f t="shared" si="6"/>
        <v>-0.003117377011</v>
      </c>
      <c r="AL1514" s="89">
        <v>44477.0</v>
      </c>
      <c r="AM1514" s="57">
        <v>61.77697</v>
      </c>
      <c r="AN1514" s="16">
        <f t="shared" si="7"/>
        <v>0.05630656895</v>
      </c>
      <c r="AR1514" s="89">
        <v>44477.0</v>
      </c>
      <c r="AS1514" s="57">
        <v>7.809614</v>
      </c>
      <c r="AT1514" s="16">
        <f t="shared" si="8"/>
        <v>0.01597065118</v>
      </c>
      <c r="AX1514" s="89">
        <v>44477.0</v>
      </c>
      <c r="AY1514" s="57">
        <v>1.420314</v>
      </c>
      <c r="AZ1514" s="16">
        <f t="shared" si="9"/>
        <v>-0.0126951842</v>
      </c>
      <c r="BD1514" s="89">
        <v>44477.0</v>
      </c>
      <c r="BE1514" s="57">
        <v>2.083948</v>
      </c>
      <c r="BF1514" s="16">
        <f t="shared" si="10"/>
        <v>0.009389885118</v>
      </c>
    </row>
    <row r="1515" ht="15.75" customHeight="1">
      <c r="B1515" s="89">
        <v>44480.0</v>
      </c>
      <c r="C1515" s="57">
        <v>12.66668</v>
      </c>
      <c r="D1515" s="16">
        <f t="shared" si="1"/>
        <v>0.02276428672</v>
      </c>
      <c r="H1515" s="89">
        <v>44480.0</v>
      </c>
      <c r="I1515" s="57">
        <v>13.30629</v>
      </c>
      <c r="J1515" s="16">
        <f t="shared" si="2"/>
        <v>0.004647886367</v>
      </c>
      <c r="N1515" s="89">
        <v>44480.0</v>
      </c>
      <c r="O1515" s="57">
        <v>80.93105</v>
      </c>
      <c r="P1515" s="16">
        <f t="shared" si="3"/>
        <v>-0.01191196522</v>
      </c>
      <c r="T1515" s="89">
        <v>44480.0</v>
      </c>
      <c r="U1515" s="57">
        <v>7.579939</v>
      </c>
      <c r="V1515" s="16">
        <f t="shared" si="4"/>
        <v>0.0124688276</v>
      </c>
      <c r="Z1515" s="89">
        <v>44480.0</v>
      </c>
      <c r="AA1515" s="57">
        <v>8.311499</v>
      </c>
      <c r="AB1515" s="16">
        <f t="shared" si="5"/>
        <v>0.00476652156</v>
      </c>
      <c r="AF1515" s="89">
        <v>44480.0</v>
      </c>
      <c r="AG1515" s="57">
        <v>30.26685</v>
      </c>
      <c r="AH1515" s="16">
        <f t="shared" si="6"/>
        <v>0.001250784014</v>
      </c>
      <c r="AL1515" s="89">
        <v>44480.0</v>
      </c>
      <c r="AM1515" s="57">
        <v>64.46782</v>
      </c>
      <c r="AN1515" s="16">
        <f t="shared" si="7"/>
        <v>0.043557494</v>
      </c>
      <c r="AR1515" s="89">
        <v>44480.0</v>
      </c>
      <c r="AS1515" s="57">
        <v>7.894603</v>
      </c>
      <c r="AT1515" s="16">
        <f t="shared" si="8"/>
        <v>0.01088261212</v>
      </c>
      <c r="AX1515" s="89">
        <v>44480.0</v>
      </c>
      <c r="AY1515" s="57">
        <v>1.425933</v>
      </c>
      <c r="AZ1515" s="16">
        <f t="shared" si="9"/>
        <v>0.003956167439</v>
      </c>
      <c r="BD1515" s="89">
        <v>44480.0</v>
      </c>
      <c r="BE1515" s="57">
        <v>2.083948</v>
      </c>
      <c r="BF1515" s="16">
        <f t="shared" si="10"/>
        <v>0</v>
      </c>
    </row>
    <row r="1516" ht="15.75" customHeight="1">
      <c r="B1516" s="89">
        <v>44481.0</v>
      </c>
      <c r="C1516" s="57">
        <v>12.78751</v>
      </c>
      <c r="D1516" s="16">
        <f t="shared" si="1"/>
        <v>0.009539200485</v>
      </c>
      <c r="H1516" s="89">
        <v>44481.0</v>
      </c>
      <c r="I1516" s="57">
        <v>13.27991</v>
      </c>
      <c r="J1516" s="16">
        <f t="shared" si="2"/>
        <v>-0.001982521048</v>
      </c>
      <c r="N1516" s="89">
        <v>44481.0</v>
      </c>
      <c r="O1516" s="57">
        <v>79.80904</v>
      </c>
      <c r="P1516" s="16">
        <f t="shared" si="3"/>
        <v>-0.01386377663</v>
      </c>
      <c r="T1516" s="89">
        <v>44481.0</v>
      </c>
      <c r="U1516" s="57">
        <v>7.579939</v>
      </c>
      <c r="V1516" s="16">
        <f t="shared" si="4"/>
        <v>0</v>
      </c>
      <c r="Z1516" s="89">
        <v>44481.0</v>
      </c>
      <c r="AA1516" s="57">
        <v>8.303613</v>
      </c>
      <c r="AB1516" s="16">
        <f t="shared" si="5"/>
        <v>-0.0009488059855</v>
      </c>
      <c r="AF1516" s="89">
        <v>44481.0</v>
      </c>
      <c r="AG1516" s="57">
        <v>30.38028</v>
      </c>
      <c r="AH1516" s="16">
        <f t="shared" si="6"/>
        <v>0.003747664524</v>
      </c>
      <c r="AL1516" s="89">
        <v>44481.0</v>
      </c>
      <c r="AM1516" s="57">
        <v>62.84954</v>
      </c>
      <c r="AN1516" s="16">
        <f t="shared" si="7"/>
        <v>-0.02510213623</v>
      </c>
      <c r="AR1516" s="89">
        <v>44481.0</v>
      </c>
      <c r="AS1516" s="57">
        <v>7.932375</v>
      </c>
      <c r="AT1516" s="16">
        <f t="shared" si="8"/>
        <v>0.004784534447</v>
      </c>
      <c r="AX1516" s="89">
        <v>44481.0</v>
      </c>
      <c r="AY1516" s="57">
        <v>1.431553</v>
      </c>
      <c r="AZ1516" s="16">
        <f t="shared" si="9"/>
        <v>0.003941279148</v>
      </c>
      <c r="BD1516" s="89">
        <v>44481.0</v>
      </c>
      <c r="BE1516" s="57">
        <v>2.064562</v>
      </c>
      <c r="BF1516" s="16">
        <f t="shared" si="10"/>
        <v>-0.00930253538</v>
      </c>
    </row>
    <row r="1517" ht="15.75" customHeight="1">
      <c r="B1517" s="89">
        <v>44482.0</v>
      </c>
      <c r="C1517" s="57">
        <v>12.36461</v>
      </c>
      <c r="D1517" s="16">
        <f t="shared" si="1"/>
        <v>-0.03307133289</v>
      </c>
      <c r="H1517" s="89">
        <v>44482.0</v>
      </c>
      <c r="I1517" s="57">
        <v>13.36786</v>
      </c>
      <c r="J1517" s="16">
        <f t="shared" si="2"/>
        <v>0.006622785847</v>
      </c>
      <c r="N1517" s="89">
        <v>44482.0</v>
      </c>
      <c r="O1517" s="57">
        <v>77.85773</v>
      </c>
      <c r="P1517" s="16">
        <f t="shared" si="3"/>
        <v>-0.02444973652</v>
      </c>
      <c r="T1517" s="89">
        <v>44482.0</v>
      </c>
      <c r="U1517" s="57">
        <v>7.589274</v>
      </c>
      <c r="V1517" s="16">
        <f t="shared" si="4"/>
        <v>0.001231540254</v>
      </c>
      <c r="Z1517" s="89">
        <v>44482.0</v>
      </c>
      <c r="AA1517" s="57">
        <v>8.2563</v>
      </c>
      <c r="AB1517" s="16">
        <f t="shared" si="5"/>
        <v>-0.005697881151</v>
      </c>
      <c r="AF1517" s="89">
        <v>44482.0</v>
      </c>
      <c r="AG1517" s="57">
        <v>30.96633</v>
      </c>
      <c r="AH1517" s="16">
        <f t="shared" si="6"/>
        <v>0.01929047395</v>
      </c>
      <c r="AL1517" s="89">
        <v>44482.0</v>
      </c>
      <c r="AM1517" s="57">
        <v>64.73127</v>
      </c>
      <c r="AN1517" s="16">
        <f t="shared" si="7"/>
        <v>0.02994023504</v>
      </c>
      <c r="AR1517" s="89">
        <v>44482.0</v>
      </c>
      <c r="AS1517" s="57">
        <v>7.809614</v>
      </c>
      <c r="AT1517" s="16">
        <f t="shared" si="8"/>
        <v>-0.0154759451</v>
      </c>
      <c r="AX1517" s="89">
        <v>44482.0</v>
      </c>
      <c r="AY1517" s="57">
        <v>1.414695</v>
      </c>
      <c r="AZ1517" s="16">
        <f t="shared" si="9"/>
        <v>-0.01177602226</v>
      </c>
      <c r="BD1517" s="89">
        <v>44482.0</v>
      </c>
      <c r="BE1517" s="57">
        <v>2.093641</v>
      </c>
      <c r="BF1517" s="16">
        <f t="shared" si="10"/>
        <v>0.01408482768</v>
      </c>
    </row>
    <row r="1518" ht="15.75" customHeight="1">
      <c r="B1518" s="89">
        <v>44483.0</v>
      </c>
      <c r="C1518" s="57">
        <v>12.58613</v>
      </c>
      <c r="D1518" s="16">
        <f t="shared" si="1"/>
        <v>0.01791564797</v>
      </c>
      <c r="H1518" s="89">
        <v>44483.0</v>
      </c>
      <c r="I1518" s="57">
        <v>13.33268</v>
      </c>
      <c r="J1518" s="16">
        <f t="shared" si="2"/>
        <v>-0.002631685251</v>
      </c>
      <c r="N1518" s="89">
        <v>44483.0</v>
      </c>
      <c r="O1518" s="57">
        <v>76.29666</v>
      </c>
      <c r="P1518" s="16">
        <f t="shared" si="3"/>
        <v>-0.02005028916</v>
      </c>
      <c r="T1518" s="89">
        <v>44483.0</v>
      </c>
      <c r="U1518" s="57">
        <v>7.570604</v>
      </c>
      <c r="V1518" s="16">
        <f t="shared" si="4"/>
        <v>-0.002460050856</v>
      </c>
      <c r="Z1518" s="89">
        <v>44483.0</v>
      </c>
      <c r="AA1518" s="57">
        <v>8.398241</v>
      </c>
      <c r="AB1518" s="16">
        <f t="shared" si="5"/>
        <v>0.01719184138</v>
      </c>
      <c r="AF1518" s="89">
        <v>44483.0</v>
      </c>
      <c r="AG1518" s="57">
        <v>31.19319</v>
      </c>
      <c r="AH1518" s="16">
        <f t="shared" si="6"/>
        <v>0.007326021521</v>
      </c>
      <c r="AL1518" s="89">
        <v>44483.0</v>
      </c>
      <c r="AM1518" s="57">
        <v>63.1318</v>
      </c>
      <c r="AN1518" s="16">
        <f t="shared" si="7"/>
        <v>-0.02470938698</v>
      </c>
      <c r="AR1518" s="89">
        <v>44483.0</v>
      </c>
      <c r="AS1518" s="57">
        <v>7.866272</v>
      </c>
      <c r="AT1518" s="16">
        <f t="shared" si="8"/>
        <v>0.00725490402</v>
      </c>
      <c r="AX1518" s="89">
        <v>44483.0</v>
      </c>
      <c r="AY1518" s="57">
        <v>1.402051</v>
      </c>
      <c r="AZ1518" s="16">
        <f t="shared" si="9"/>
        <v>-0.008937615528</v>
      </c>
      <c r="BD1518" s="89">
        <v>44483.0</v>
      </c>
      <c r="BE1518" s="57">
        <v>2.083948</v>
      </c>
      <c r="BF1518" s="16">
        <f t="shared" si="10"/>
        <v>-0.00462973356</v>
      </c>
    </row>
    <row r="1519" ht="15.75" customHeight="1">
      <c r="B1519" s="89">
        <v>44484.0</v>
      </c>
      <c r="C1519" s="57">
        <v>12.98888</v>
      </c>
      <c r="D1519" s="16">
        <f t="shared" si="1"/>
        <v>0.03199951057</v>
      </c>
      <c r="H1519" s="89">
        <v>44484.0</v>
      </c>
      <c r="I1519" s="57">
        <v>13.4558</v>
      </c>
      <c r="J1519" s="16">
        <f t="shared" si="2"/>
        <v>0.009234452488</v>
      </c>
      <c r="N1519" s="89">
        <v>44484.0</v>
      </c>
      <c r="O1519" s="57">
        <v>76.34544</v>
      </c>
      <c r="P1519" s="16">
        <f t="shared" si="3"/>
        <v>0.0006393464668</v>
      </c>
      <c r="T1519" s="89">
        <v>44484.0</v>
      </c>
      <c r="U1519" s="57">
        <v>7.523931</v>
      </c>
      <c r="V1519" s="16">
        <f t="shared" si="4"/>
        <v>-0.006165029897</v>
      </c>
      <c r="Z1519" s="89">
        <v>44484.0</v>
      </c>
      <c r="AA1519" s="57">
        <v>8.429784</v>
      </c>
      <c r="AB1519" s="16">
        <f t="shared" si="5"/>
        <v>0.003755905552</v>
      </c>
      <c r="AF1519" s="89">
        <v>44484.0</v>
      </c>
      <c r="AG1519" s="57">
        <v>30.70166</v>
      </c>
      <c r="AH1519" s="16">
        <f t="shared" si="6"/>
        <v>-0.01575760607</v>
      </c>
      <c r="AL1519" s="89">
        <v>44484.0</v>
      </c>
      <c r="AM1519" s="57">
        <v>63.30116</v>
      </c>
      <c r="AN1519" s="16">
        <f t="shared" si="7"/>
        <v>0.002682641711</v>
      </c>
      <c r="AR1519" s="89">
        <v>44484.0</v>
      </c>
      <c r="AS1519" s="57">
        <v>7.762396</v>
      </c>
      <c r="AT1519" s="16">
        <f t="shared" si="8"/>
        <v>-0.01320523877</v>
      </c>
      <c r="AX1519" s="89">
        <v>44484.0</v>
      </c>
      <c r="AY1519" s="57">
        <v>1.397134</v>
      </c>
      <c r="AZ1519" s="16">
        <f t="shared" si="9"/>
        <v>-0.003507005095</v>
      </c>
      <c r="BD1519" s="89">
        <v>44484.0</v>
      </c>
      <c r="BE1519" s="57">
        <v>2.064562</v>
      </c>
      <c r="BF1519" s="16">
        <f t="shared" si="10"/>
        <v>-0.00930253538</v>
      </c>
    </row>
    <row r="1520" ht="15.75" customHeight="1">
      <c r="B1520" s="89">
        <v>44487.0</v>
      </c>
      <c r="C1520" s="57">
        <v>13.03923</v>
      </c>
      <c r="D1520" s="16">
        <f t="shared" si="1"/>
        <v>0.00387639273</v>
      </c>
      <c r="H1520" s="89">
        <v>44487.0</v>
      </c>
      <c r="I1520" s="57">
        <v>13.48218</v>
      </c>
      <c r="J1520" s="16">
        <f t="shared" si="2"/>
        <v>0.001960492873</v>
      </c>
      <c r="N1520" s="89">
        <v>44487.0</v>
      </c>
      <c r="O1520" s="57">
        <v>76.05275</v>
      </c>
      <c r="P1520" s="16">
        <f t="shared" si="3"/>
        <v>-0.003833758768</v>
      </c>
      <c r="T1520" s="89">
        <v>44487.0</v>
      </c>
      <c r="U1520" s="57">
        <v>7.617279</v>
      </c>
      <c r="V1520" s="16">
        <f t="shared" si="4"/>
        <v>0.01240681234</v>
      </c>
      <c r="Z1520" s="89">
        <v>44487.0</v>
      </c>
      <c r="AA1520" s="57">
        <v>8.839839</v>
      </c>
      <c r="AB1520" s="16">
        <f t="shared" si="5"/>
        <v>0.04864359514</v>
      </c>
      <c r="AF1520" s="89">
        <v>44487.0</v>
      </c>
      <c r="AG1520" s="57">
        <v>30.90962</v>
      </c>
      <c r="AH1520" s="16">
        <f t="shared" si="6"/>
        <v>0.00677357511</v>
      </c>
      <c r="AL1520" s="89">
        <v>44487.0</v>
      </c>
      <c r="AM1520" s="57">
        <v>62.54847</v>
      </c>
      <c r="AN1520" s="16">
        <f t="shared" si="7"/>
        <v>-0.01189061938</v>
      </c>
      <c r="AR1520" s="89">
        <v>44487.0</v>
      </c>
      <c r="AS1520" s="57">
        <v>7.809614</v>
      </c>
      <c r="AT1520" s="16">
        <f t="shared" si="8"/>
        <v>0.006082915636</v>
      </c>
      <c r="AX1520" s="89">
        <v>44487.0</v>
      </c>
      <c r="AY1520" s="57">
        <v>1.407671</v>
      </c>
      <c r="AZ1520" s="16">
        <f t="shared" si="9"/>
        <v>0.007541867852</v>
      </c>
      <c r="BD1520" s="89">
        <v>44487.0</v>
      </c>
      <c r="BE1520" s="57">
        <v>2.064562</v>
      </c>
      <c r="BF1520" s="16">
        <f t="shared" si="10"/>
        <v>0</v>
      </c>
    </row>
    <row r="1521" ht="15.75" customHeight="1">
      <c r="B1521" s="89">
        <v>44488.0</v>
      </c>
      <c r="C1521" s="57">
        <v>13.10971</v>
      </c>
      <c r="D1521" s="16">
        <f t="shared" si="1"/>
        <v>0.005405227149</v>
      </c>
      <c r="H1521" s="89">
        <v>44488.0</v>
      </c>
      <c r="I1521" s="57">
        <v>13.57893</v>
      </c>
      <c r="J1521" s="16">
        <f t="shared" si="2"/>
        <v>0.00717613917</v>
      </c>
      <c r="N1521" s="89">
        <v>44488.0</v>
      </c>
      <c r="O1521" s="57">
        <v>76.73572</v>
      </c>
      <c r="P1521" s="16">
        <f t="shared" si="3"/>
        <v>0.008980214391</v>
      </c>
      <c r="T1521" s="89">
        <v>44488.0</v>
      </c>
      <c r="U1521" s="57">
        <v>7.607944</v>
      </c>
      <c r="V1521" s="16">
        <f t="shared" si="4"/>
        <v>-0.001225503228</v>
      </c>
      <c r="Z1521" s="89">
        <v>44488.0</v>
      </c>
      <c r="AA1521" s="57">
        <v>8.776754</v>
      </c>
      <c r="AB1521" s="16">
        <f t="shared" si="5"/>
        <v>-0.007136442191</v>
      </c>
      <c r="AF1521" s="89">
        <v>44488.0</v>
      </c>
      <c r="AG1521" s="57">
        <v>30.96633</v>
      </c>
      <c r="AH1521" s="16">
        <f t="shared" si="6"/>
        <v>0.001834703888</v>
      </c>
      <c r="AL1521" s="89">
        <v>44488.0</v>
      </c>
      <c r="AM1521" s="57">
        <v>62.52965</v>
      </c>
      <c r="AN1521" s="16">
        <f t="shared" si="7"/>
        <v>-0.0003008866564</v>
      </c>
      <c r="AR1521" s="89">
        <v>44488.0</v>
      </c>
      <c r="AS1521" s="57">
        <v>7.885159</v>
      </c>
      <c r="AT1521" s="16">
        <f t="shared" si="8"/>
        <v>0.009673333407</v>
      </c>
      <c r="AX1521" s="89">
        <v>44488.0</v>
      </c>
      <c r="AY1521" s="57">
        <v>1.454031</v>
      </c>
      <c r="AZ1521" s="16">
        <f t="shared" si="9"/>
        <v>0.03293383184</v>
      </c>
      <c r="BD1521" s="89">
        <v>44488.0</v>
      </c>
      <c r="BE1521" s="57">
        <v>2.064562</v>
      </c>
      <c r="BF1521" s="16">
        <f t="shared" si="10"/>
        <v>0</v>
      </c>
    </row>
    <row r="1522" ht="15.75" customHeight="1">
      <c r="B1522" s="89">
        <v>44489.0</v>
      </c>
      <c r="C1522" s="57">
        <v>13.28088</v>
      </c>
      <c r="D1522" s="16">
        <f t="shared" si="1"/>
        <v>0.01305673428</v>
      </c>
      <c r="H1522" s="89">
        <v>44489.0</v>
      </c>
      <c r="I1522" s="57">
        <v>13.65808</v>
      </c>
      <c r="J1522" s="16">
        <f t="shared" si="2"/>
        <v>0.005828883425</v>
      </c>
      <c r="N1522" s="89">
        <v>44489.0</v>
      </c>
      <c r="O1522" s="57">
        <v>76.24788</v>
      </c>
      <c r="P1522" s="16">
        <f t="shared" si="3"/>
        <v>-0.006357404348</v>
      </c>
      <c r="T1522" s="89">
        <v>44489.0</v>
      </c>
      <c r="U1522" s="57">
        <v>7.617279</v>
      </c>
      <c r="V1522" s="16">
        <f t="shared" si="4"/>
        <v>0.001227006929</v>
      </c>
      <c r="Z1522" s="89">
        <v>44489.0</v>
      </c>
      <c r="AA1522" s="57">
        <v>8.863496</v>
      </c>
      <c r="AB1522" s="16">
        <f t="shared" si="5"/>
        <v>0.009883152701</v>
      </c>
      <c r="AF1522" s="89">
        <v>44489.0</v>
      </c>
      <c r="AG1522" s="57">
        <v>31.07976</v>
      </c>
      <c r="AH1522" s="16">
        <f t="shared" si="6"/>
        <v>0.00366301076</v>
      </c>
      <c r="AL1522" s="89">
        <v>44489.0</v>
      </c>
      <c r="AM1522" s="57">
        <v>61.75814</v>
      </c>
      <c r="AN1522" s="16">
        <f t="shared" si="7"/>
        <v>-0.01233830671</v>
      </c>
      <c r="AR1522" s="89">
        <v>44489.0</v>
      </c>
      <c r="AS1522" s="57">
        <v>7.989036</v>
      </c>
      <c r="AT1522" s="16">
        <f t="shared" si="8"/>
        <v>0.01317373562</v>
      </c>
      <c r="AX1522" s="89">
        <v>44489.0</v>
      </c>
      <c r="AY1522" s="57">
        <v>1.493367</v>
      </c>
      <c r="AZ1522" s="16">
        <f t="shared" si="9"/>
        <v>0.02705306833</v>
      </c>
      <c r="BD1522" s="89">
        <v>44489.0</v>
      </c>
      <c r="BE1522" s="57">
        <v>2.074255</v>
      </c>
      <c r="BF1522" s="16">
        <f t="shared" si="10"/>
        <v>0.004694942559</v>
      </c>
    </row>
    <row r="1523" ht="15.75" customHeight="1">
      <c r="B1523" s="89">
        <v>44490.0</v>
      </c>
      <c r="C1523" s="57">
        <v>13.72391</v>
      </c>
      <c r="D1523" s="16">
        <f t="shared" si="1"/>
        <v>0.03335848227</v>
      </c>
      <c r="H1523" s="89">
        <v>44490.0</v>
      </c>
      <c r="I1523" s="57">
        <v>13.9571</v>
      </c>
      <c r="J1523" s="16">
        <f t="shared" si="2"/>
        <v>0.02189326757</v>
      </c>
      <c r="N1523" s="89">
        <v>44490.0</v>
      </c>
      <c r="O1523" s="57">
        <v>78.05286</v>
      </c>
      <c r="P1523" s="16">
        <f t="shared" si="3"/>
        <v>0.02367252703</v>
      </c>
      <c r="T1523" s="89">
        <v>44490.0</v>
      </c>
      <c r="U1523" s="57">
        <v>7.803977</v>
      </c>
      <c r="V1523" s="16">
        <f t="shared" si="4"/>
        <v>0.02450980199</v>
      </c>
      <c r="Z1523" s="89">
        <v>44490.0</v>
      </c>
      <c r="AA1523" s="57">
        <v>8.768867</v>
      </c>
      <c r="AB1523" s="16">
        <f t="shared" si="5"/>
        <v>-0.01067626138</v>
      </c>
      <c r="AF1523" s="89">
        <v>44490.0</v>
      </c>
      <c r="AG1523" s="57">
        <v>31.72253</v>
      </c>
      <c r="AH1523" s="16">
        <f t="shared" si="6"/>
        <v>0.02068130513</v>
      </c>
      <c r="AL1523" s="89">
        <v>44490.0</v>
      </c>
      <c r="AM1523" s="57">
        <v>62.34148</v>
      </c>
      <c r="AN1523" s="16">
        <f t="shared" si="7"/>
        <v>0.009445556489</v>
      </c>
      <c r="AR1523" s="89">
        <v>44490.0</v>
      </c>
      <c r="AS1523" s="57">
        <v>8.102354</v>
      </c>
      <c r="AT1523" s="16">
        <f t="shared" si="8"/>
        <v>0.01418418943</v>
      </c>
      <c r="AX1523" s="89">
        <v>44490.0</v>
      </c>
      <c r="AY1523" s="57">
        <v>1.521464</v>
      </c>
      <c r="AZ1523" s="16">
        <f t="shared" si="9"/>
        <v>0.01881453119</v>
      </c>
      <c r="BD1523" s="89">
        <v>44490.0</v>
      </c>
      <c r="BE1523" s="57">
        <v>2.103333</v>
      </c>
      <c r="BF1523" s="16">
        <f t="shared" si="10"/>
        <v>0.01401852713</v>
      </c>
    </row>
    <row r="1524" ht="15.75" customHeight="1">
      <c r="B1524" s="89">
        <v>44491.0</v>
      </c>
      <c r="C1524" s="57">
        <v>14.01591</v>
      </c>
      <c r="D1524" s="16">
        <f t="shared" si="1"/>
        <v>0.02127673527</v>
      </c>
      <c r="H1524" s="89">
        <v>44491.0</v>
      </c>
      <c r="I1524" s="57">
        <v>14.00107</v>
      </c>
      <c r="J1524" s="16">
        <f t="shared" si="2"/>
        <v>0.003150367913</v>
      </c>
      <c r="N1524" s="89">
        <v>44491.0</v>
      </c>
      <c r="O1524" s="57">
        <v>78.49191</v>
      </c>
      <c r="P1524" s="16">
        <f t="shared" si="3"/>
        <v>0.005625034111</v>
      </c>
      <c r="T1524" s="89">
        <v>44491.0</v>
      </c>
      <c r="U1524" s="57">
        <v>7.972006</v>
      </c>
      <c r="V1524" s="16">
        <f t="shared" si="4"/>
        <v>0.02153120133</v>
      </c>
      <c r="Z1524" s="89">
        <v>44491.0</v>
      </c>
      <c r="AA1524" s="57">
        <v>9.186808</v>
      </c>
      <c r="AB1524" s="16">
        <f t="shared" si="5"/>
        <v>0.04766191573</v>
      </c>
      <c r="AF1524" s="89">
        <v>44491.0</v>
      </c>
      <c r="AG1524" s="57">
        <v>31.74144</v>
      </c>
      <c r="AH1524" s="16">
        <f t="shared" si="6"/>
        <v>0.0005961063005</v>
      </c>
      <c r="AL1524" s="89">
        <v>44491.0</v>
      </c>
      <c r="AM1524" s="57">
        <v>63.56459</v>
      </c>
      <c r="AN1524" s="16">
        <f t="shared" si="7"/>
        <v>0.01961952138</v>
      </c>
      <c r="AR1524" s="89">
        <v>44491.0</v>
      </c>
      <c r="AS1524" s="57">
        <v>8.130685</v>
      </c>
      <c r="AT1524" s="16">
        <f t="shared" si="8"/>
        <v>0.003496638138</v>
      </c>
      <c r="AX1524" s="89">
        <v>44491.0</v>
      </c>
      <c r="AY1524" s="57">
        <v>1.541132</v>
      </c>
      <c r="AZ1524" s="16">
        <f t="shared" si="9"/>
        <v>0.01292702292</v>
      </c>
      <c r="BD1524" s="89">
        <v>44491.0</v>
      </c>
      <c r="BE1524" s="57">
        <v>2.103333</v>
      </c>
      <c r="BF1524" s="16">
        <f t="shared" si="10"/>
        <v>0</v>
      </c>
    </row>
    <row r="1525" ht="15.75" customHeight="1">
      <c r="B1525" s="89">
        <v>44494.0</v>
      </c>
      <c r="C1525" s="57">
        <v>14.2777</v>
      </c>
      <c r="D1525" s="16">
        <f t="shared" si="1"/>
        <v>0.01867805943</v>
      </c>
      <c r="H1525" s="89">
        <v>44494.0</v>
      </c>
      <c r="I1525" s="57">
        <v>13.90433</v>
      </c>
      <c r="J1525" s="16">
        <f t="shared" si="2"/>
        <v>-0.006909471919</v>
      </c>
      <c r="N1525" s="89">
        <v>44494.0</v>
      </c>
      <c r="O1525" s="57">
        <v>78.73582</v>
      </c>
      <c r="P1525" s="16">
        <f t="shared" si="3"/>
        <v>0.003107454004</v>
      </c>
      <c r="T1525" s="89">
        <v>44494.0</v>
      </c>
      <c r="U1525" s="57">
        <v>8.009345</v>
      </c>
      <c r="V1525" s="16">
        <f t="shared" si="4"/>
        <v>0.004683764663</v>
      </c>
      <c r="Z1525" s="89">
        <v>44494.0</v>
      </c>
      <c r="AA1525" s="57">
        <v>9.202579</v>
      </c>
      <c r="AB1525" s="16">
        <f t="shared" si="5"/>
        <v>0.00171670073</v>
      </c>
      <c r="AF1525" s="89">
        <v>44494.0</v>
      </c>
      <c r="AG1525" s="57">
        <v>31.36334</v>
      </c>
      <c r="AH1525" s="16">
        <f t="shared" si="6"/>
        <v>-0.01191187293</v>
      </c>
      <c r="AL1525" s="89">
        <v>44494.0</v>
      </c>
      <c r="AM1525" s="57">
        <v>64.7689</v>
      </c>
      <c r="AN1525" s="16">
        <f t="shared" si="7"/>
        <v>0.01894624035</v>
      </c>
      <c r="AR1525" s="89">
        <v>44494.0</v>
      </c>
      <c r="AS1525" s="57">
        <v>8.300665</v>
      </c>
      <c r="AT1525" s="16">
        <f t="shared" si="8"/>
        <v>0.02090598763</v>
      </c>
      <c r="AX1525" s="89">
        <v>44494.0</v>
      </c>
      <c r="AY1525" s="57">
        <v>1.579064</v>
      </c>
      <c r="AZ1525" s="16">
        <f t="shared" si="9"/>
        <v>0.02461307662</v>
      </c>
      <c r="BD1525" s="89">
        <v>44494.0</v>
      </c>
      <c r="BE1525" s="57">
        <v>2.103333</v>
      </c>
      <c r="BF1525" s="16">
        <f t="shared" si="10"/>
        <v>0</v>
      </c>
    </row>
    <row r="1526" ht="15.75" customHeight="1">
      <c r="B1526" s="89">
        <v>44495.0</v>
      </c>
      <c r="C1526" s="57">
        <v>14.07632</v>
      </c>
      <c r="D1526" s="16">
        <f t="shared" si="1"/>
        <v>-0.01410451263</v>
      </c>
      <c r="H1526" s="89">
        <v>44495.0</v>
      </c>
      <c r="I1526" s="57">
        <v>13.83397</v>
      </c>
      <c r="J1526" s="16">
        <f t="shared" si="2"/>
        <v>-0.005060294167</v>
      </c>
      <c r="N1526" s="89">
        <v>44495.0</v>
      </c>
      <c r="O1526" s="57">
        <v>79.76025</v>
      </c>
      <c r="P1526" s="16">
        <f t="shared" si="3"/>
        <v>0.01301097772</v>
      </c>
      <c r="T1526" s="89">
        <v>44495.0</v>
      </c>
      <c r="U1526" s="57">
        <v>8.168038</v>
      </c>
      <c r="V1526" s="16">
        <f t="shared" si="4"/>
        <v>0.01981348038</v>
      </c>
      <c r="Z1526" s="89">
        <v>44495.0</v>
      </c>
      <c r="AA1526" s="57">
        <v>9.234121</v>
      </c>
      <c r="AB1526" s="16">
        <f t="shared" si="5"/>
        <v>0.003427517438</v>
      </c>
      <c r="AF1526" s="89">
        <v>44495.0</v>
      </c>
      <c r="AG1526" s="57">
        <v>31.72253</v>
      </c>
      <c r="AH1526" s="16">
        <f t="shared" si="6"/>
        <v>0.011452543</v>
      </c>
      <c r="AL1526" s="89">
        <v>44495.0</v>
      </c>
      <c r="AM1526" s="57">
        <v>66.33073</v>
      </c>
      <c r="AN1526" s="16">
        <f t="shared" si="7"/>
        <v>0.02411388799</v>
      </c>
      <c r="AR1526" s="89">
        <v>44495.0</v>
      </c>
      <c r="AS1526" s="57">
        <v>8.272335</v>
      </c>
      <c r="AT1526" s="16">
        <f t="shared" si="8"/>
        <v>-0.003412979562</v>
      </c>
      <c r="AX1526" s="89">
        <v>44495.0</v>
      </c>
      <c r="AY1526" s="57">
        <v>1.580469</v>
      </c>
      <c r="AZ1526" s="16">
        <f t="shared" si="9"/>
        <v>0.0008897676092</v>
      </c>
      <c r="BD1526" s="89">
        <v>44495.0</v>
      </c>
      <c r="BE1526" s="57">
        <v>2.103333</v>
      </c>
      <c r="BF1526" s="16">
        <f t="shared" si="10"/>
        <v>0</v>
      </c>
    </row>
    <row r="1527" ht="15.75" customHeight="1">
      <c r="B1527" s="89">
        <v>44496.0</v>
      </c>
      <c r="C1527" s="57">
        <v>14.22736</v>
      </c>
      <c r="D1527" s="16">
        <f t="shared" si="1"/>
        <v>0.01073007718</v>
      </c>
      <c r="H1527" s="89">
        <v>44496.0</v>
      </c>
      <c r="I1527" s="57">
        <v>13.93479</v>
      </c>
      <c r="J1527" s="16">
        <f t="shared" si="2"/>
        <v>0.007287857354</v>
      </c>
      <c r="N1527" s="89">
        <v>44496.0</v>
      </c>
      <c r="O1527" s="57">
        <v>81.61402</v>
      </c>
      <c r="P1527" s="16">
        <f t="shared" si="3"/>
        <v>0.0232417777</v>
      </c>
      <c r="T1527" s="89">
        <v>44496.0</v>
      </c>
      <c r="U1527" s="57">
        <v>8.196042</v>
      </c>
      <c r="V1527" s="16">
        <f t="shared" si="4"/>
        <v>0.003428485519</v>
      </c>
      <c r="Z1527" s="89">
        <v>44496.0</v>
      </c>
      <c r="AA1527" s="57">
        <v>9.234121</v>
      </c>
      <c r="AB1527" s="16">
        <f t="shared" si="5"/>
        <v>0</v>
      </c>
      <c r="AF1527" s="89">
        <v>44496.0</v>
      </c>
      <c r="AG1527" s="57">
        <v>31.6091</v>
      </c>
      <c r="AH1527" s="16">
        <f t="shared" si="6"/>
        <v>-0.003575692103</v>
      </c>
      <c r="AL1527" s="89">
        <v>44496.0</v>
      </c>
      <c r="AM1527" s="57">
        <v>64.22321</v>
      </c>
      <c r="AN1527" s="16">
        <f t="shared" si="7"/>
        <v>-0.03177290526</v>
      </c>
      <c r="AR1527" s="89">
        <v>44496.0</v>
      </c>
      <c r="AS1527" s="57">
        <v>8.508416</v>
      </c>
      <c r="AT1527" s="16">
        <f t="shared" si="8"/>
        <v>0.02853861697</v>
      </c>
      <c r="AX1527" s="89">
        <v>44496.0</v>
      </c>
      <c r="AY1527" s="57">
        <v>1.656331</v>
      </c>
      <c r="AZ1527" s="16">
        <f t="shared" si="9"/>
        <v>0.04799967605</v>
      </c>
      <c r="BD1527" s="89">
        <v>44496.0</v>
      </c>
      <c r="BE1527" s="57">
        <v>2.103333</v>
      </c>
      <c r="BF1527" s="16">
        <f t="shared" si="10"/>
        <v>0</v>
      </c>
    </row>
    <row r="1528" ht="15.75" customHeight="1">
      <c r="B1528" s="89">
        <v>44497.0</v>
      </c>
      <c r="C1528" s="57">
        <v>14.07632</v>
      </c>
      <c r="D1528" s="16">
        <f t="shared" si="1"/>
        <v>-0.01061616491</v>
      </c>
      <c r="H1528" s="89">
        <v>44497.0</v>
      </c>
      <c r="I1528" s="57">
        <v>13.79048</v>
      </c>
      <c r="J1528" s="16">
        <f t="shared" si="2"/>
        <v>-0.01035609435</v>
      </c>
      <c r="N1528" s="89">
        <v>44497.0</v>
      </c>
      <c r="O1528" s="57">
        <v>83.02872</v>
      </c>
      <c r="P1528" s="16">
        <f t="shared" si="3"/>
        <v>0.01733403158</v>
      </c>
      <c r="T1528" s="89">
        <v>44497.0</v>
      </c>
      <c r="U1528" s="57">
        <v>8.084023</v>
      </c>
      <c r="V1528" s="16">
        <f t="shared" si="4"/>
        <v>-0.0136674507</v>
      </c>
      <c r="Z1528" s="89">
        <v>44497.0</v>
      </c>
      <c r="AA1528" s="57">
        <v>9.27355</v>
      </c>
      <c r="AB1528" s="16">
        <f t="shared" si="5"/>
        <v>0.004269924555</v>
      </c>
      <c r="AF1528" s="89">
        <v>44497.0</v>
      </c>
      <c r="AG1528" s="57">
        <v>31.83596</v>
      </c>
      <c r="AH1528" s="16">
        <f t="shared" si="6"/>
        <v>0.007177047116</v>
      </c>
      <c r="AL1528" s="89">
        <v>44497.0</v>
      </c>
      <c r="AM1528" s="57">
        <v>63.41406</v>
      </c>
      <c r="AN1528" s="16">
        <f t="shared" si="7"/>
        <v>-0.01259902767</v>
      </c>
      <c r="AR1528" s="89">
        <v>44497.0</v>
      </c>
      <c r="AS1528" s="57">
        <v>8.395098</v>
      </c>
      <c r="AT1528" s="16">
        <f t="shared" si="8"/>
        <v>-0.01331834269</v>
      </c>
      <c r="AX1528" s="89">
        <v>44497.0</v>
      </c>
      <c r="AY1528" s="57">
        <v>1.646497</v>
      </c>
      <c r="AZ1528" s="16">
        <f t="shared" si="9"/>
        <v>-0.00593721907</v>
      </c>
      <c r="BD1528" s="89">
        <v>44497.0</v>
      </c>
      <c r="BE1528" s="57">
        <v>2.122719</v>
      </c>
      <c r="BF1528" s="16">
        <f t="shared" si="10"/>
        <v>0.009216800193</v>
      </c>
    </row>
    <row r="1529" ht="15.75" customHeight="1">
      <c r="B1529" s="89">
        <v>44501.0</v>
      </c>
      <c r="C1529" s="57">
        <v>13.87495</v>
      </c>
      <c r="D1529" s="16">
        <f t="shared" si="1"/>
        <v>-0.01430558555</v>
      </c>
      <c r="H1529" s="89">
        <v>44501.0</v>
      </c>
      <c r="I1529" s="57">
        <v>14.07008</v>
      </c>
      <c r="J1529" s="16">
        <f t="shared" si="2"/>
        <v>0.02027485628</v>
      </c>
      <c r="N1529" s="89">
        <v>44501.0</v>
      </c>
      <c r="O1529" s="57">
        <v>83.22386</v>
      </c>
      <c r="P1529" s="16">
        <f t="shared" si="3"/>
        <v>0.002350271087</v>
      </c>
      <c r="T1529" s="89">
        <v>44501.0</v>
      </c>
      <c r="U1529" s="57">
        <v>7.962669</v>
      </c>
      <c r="V1529" s="16">
        <f t="shared" si="4"/>
        <v>-0.0150115852</v>
      </c>
      <c r="Z1529" s="89">
        <v>44501.0</v>
      </c>
      <c r="AA1529" s="57">
        <v>9.320865</v>
      </c>
      <c r="AB1529" s="16">
        <f t="shared" si="5"/>
        <v>0.005102145349</v>
      </c>
      <c r="AF1529" s="89">
        <v>44501.0</v>
      </c>
      <c r="AG1529" s="57">
        <v>32.00611</v>
      </c>
      <c r="AH1529" s="16">
        <f t="shared" si="6"/>
        <v>0.00534458518</v>
      </c>
      <c r="AL1529" s="89">
        <v>44501.0</v>
      </c>
      <c r="AM1529" s="57">
        <v>64.24202</v>
      </c>
      <c r="AN1529" s="16">
        <f t="shared" si="7"/>
        <v>0.01305641052</v>
      </c>
      <c r="AR1529" s="89">
        <v>44501.0</v>
      </c>
      <c r="AS1529" s="57">
        <v>8.470644</v>
      </c>
      <c r="AT1529" s="16">
        <f t="shared" si="8"/>
        <v>0.008998822884</v>
      </c>
      <c r="AX1529" s="89">
        <v>44501.0</v>
      </c>
      <c r="AY1529" s="57">
        <v>1.657735</v>
      </c>
      <c r="AZ1529" s="16">
        <f t="shared" si="9"/>
        <v>0.006825399621</v>
      </c>
      <c r="BD1529" s="89">
        <v>44501.0</v>
      </c>
      <c r="BE1529" s="57">
        <v>2.200261</v>
      </c>
      <c r="BF1529" s="16">
        <f t="shared" si="10"/>
        <v>0.03652956421</v>
      </c>
    </row>
    <row r="1530" ht="15.75" customHeight="1">
      <c r="B1530" s="89">
        <v>44502.0</v>
      </c>
      <c r="C1530" s="57">
        <v>14.12667</v>
      </c>
      <c r="D1530" s="16">
        <f t="shared" si="1"/>
        <v>0.01814204736</v>
      </c>
      <c r="H1530" s="89">
        <v>44502.0</v>
      </c>
      <c r="I1530" s="57">
        <v>14.06106</v>
      </c>
      <c r="J1530" s="16">
        <f t="shared" si="2"/>
        <v>-0.0006410766677</v>
      </c>
      <c r="N1530" s="89">
        <v>44502.0</v>
      </c>
      <c r="O1530" s="57">
        <v>85.71179</v>
      </c>
      <c r="P1530" s="16">
        <f t="shared" si="3"/>
        <v>0.02989443172</v>
      </c>
      <c r="T1530" s="89">
        <v>44502.0</v>
      </c>
      <c r="U1530" s="57">
        <v>8.046684</v>
      </c>
      <c r="V1530" s="16">
        <f t="shared" si="4"/>
        <v>0.01055111044</v>
      </c>
      <c r="Z1530" s="89">
        <v>44502.0</v>
      </c>
      <c r="AA1530" s="57">
        <v>9.084295</v>
      </c>
      <c r="AB1530" s="16">
        <f t="shared" si="5"/>
        <v>-0.0253806916</v>
      </c>
      <c r="AF1530" s="89">
        <v>44502.0</v>
      </c>
      <c r="AG1530" s="57">
        <v>32.49764</v>
      </c>
      <c r="AH1530" s="16">
        <f t="shared" si="6"/>
        <v>0.0153573802</v>
      </c>
      <c r="AL1530" s="89">
        <v>44502.0</v>
      </c>
      <c r="AM1530" s="57">
        <v>63.48933</v>
      </c>
      <c r="AN1530" s="16">
        <f t="shared" si="7"/>
        <v>-0.01171647467</v>
      </c>
      <c r="AR1530" s="89">
        <v>44502.0</v>
      </c>
      <c r="AS1530" s="57">
        <v>8.385654</v>
      </c>
      <c r="AT1530" s="16">
        <f t="shared" si="8"/>
        <v>-0.01003347561</v>
      </c>
      <c r="AX1530" s="89">
        <v>44502.0</v>
      </c>
      <c r="AY1530" s="57">
        <v>1.647902</v>
      </c>
      <c r="AZ1530" s="16">
        <f t="shared" si="9"/>
        <v>-0.005931587377</v>
      </c>
      <c r="BD1530" s="89">
        <v>44502.0</v>
      </c>
      <c r="BE1530" s="57">
        <v>2.219647</v>
      </c>
      <c r="BF1530" s="16">
        <f t="shared" si="10"/>
        <v>0.008810772904</v>
      </c>
    </row>
    <row r="1531" ht="15.75" customHeight="1">
      <c r="B1531" s="89">
        <v>44503.0</v>
      </c>
      <c r="C1531" s="57">
        <v>14.36832</v>
      </c>
      <c r="D1531" s="16">
        <f t="shared" si="1"/>
        <v>0.01710594216</v>
      </c>
      <c r="H1531" s="89">
        <v>44503.0</v>
      </c>
      <c r="I1531" s="57">
        <v>14.28654</v>
      </c>
      <c r="J1531" s="16">
        <f t="shared" si="2"/>
        <v>0.0160357754</v>
      </c>
      <c r="N1531" s="89">
        <v>44503.0</v>
      </c>
      <c r="O1531" s="57">
        <v>88.29729</v>
      </c>
      <c r="P1531" s="16">
        <f t="shared" si="3"/>
        <v>0.03016504497</v>
      </c>
      <c r="T1531" s="89">
        <v>44503.0</v>
      </c>
      <c r="U1531" s="57">
        <v>8.168038</v>
      </c>
      <c r="V1531" s="16">
        <f t="shared" si="4"/>
        <v>0.0150812434</v>
      </c>
      <c r="Z1531" s="89">
        <v>44503.0</v>
      </c>
      <c r="AA1531" s="57">
        <v>9.21835</v>
      </c>
      <c r="AB1531" s="16">
        <f t="shared" si="5"/>
        <v>0.0147567863</v>
      </c>
      <c r="AF1531" s="89">
        <v>44503.0</v>
      </c>
      <c r="AG1531" s="57">
        <v>32.61106</v>
      </c>
      <c r="AH1531" s="16">
        <f t="shared" si="6"/>
        <v>0.003490099589</v>
      </c>
      <c r="AL1531" s="89">
        <v>44503.0</v>
      </c>
      <c r="AM1531" s="57">
        <v>63.22589</v>
      </c>
      <c r="AN1531" s="16">
        <f t="shared" si="7"/>
        <v>-0.00414935864</v>
      </c>
      <c r="AR1531" s="89">
        <v>44503.0</v>
      </c>
      <c r="AS1531" s="57">
        <v>8.366768</v>
      </c>
      <c r="AT1531" s="16">
        <f t="shared" si="8"/>
        <v>-0.002252179735</v>
      </c>
      <c r="AX1531" s="89">
        <v>44503.0</v>
      </c>
      <c r="AY1531" s="57">
        <v>1.611375</v>
      </c>
      <c r="AZ1531" s="16">
        <f t="shared" si="9"/>
        <v>-0.02216575986</v>
      </c>
      <c r="BD1531" s="89">
        <v>44503.0</v>
      </c>
      <c r="BE1531" s="57">
        <v>2.432888</v>
      </c>
      <c r="BF1531" s="16">
        <f t="shared" si="10"/>
        <v>0.09606978047</v>
      </c>
    </row>
    <row r="1532" ht="15.75" customHeight="1">
      <c r="B1532" s="89">
        <v>44504.0</v>
      </c>
      <c r="C1532" s="57">
        <v>14.36832</v>
      </c>
      <c r="D1532" s="16">
        <f t="shared" si="1"/>
        <v>0</v>
      </c>
      <c r="H1532" s="89">
        <v>44504.0</v>
      </c>
      <c r="I1532" s="57">
        <v>15.17945</v>
      </c>
      <c r="J1532" s="16">
        <f t="shared" si="2"/>
        <v>0.06250008749</v>
      </c>
      <c r="N1532" s="89">
        <v>44504.0</v>
      </c>
      <c r="O1532" s="57">
        <v>86.73624</v>
      </c>
      <c r="P1532" s="16">
        <f t="shared" si="3"/>
        <v>-0.01767947805</v>
      </c>
      <c r="T1532" s="89">
        <v>44504.0</v>
      </c>
      <c r="U1532" s="57">
        <v>8.289392</v>
      </c>
      <c r="V1532" s="16">
        <f t="shared" si="4"/>
        <v>0.01485717868</v>
      </c>
      <c r="Z1532" s="89">
        <v>44504.0</v>
      </c>
      <c r="AA1532" s="57">
        <v>9.194695</v>
      </c>
      <c r="AB1532" s="16">
        <f t="shared" si="5"/>
        <v>-0.002566077443</v>
      </c>
      <c r="AF1532" s="89">
        <v>44504.0</v>
      </c>
      <c r="AG1532" s="57">
        <v>33.1404</v>
      </c>
      <c r="AH1532" s="16">
        <f t="shared" si="6"/>
        <v>0.01623191641</v>
      </c>
      <c r="AL1532" s="89">
        <v>44504.0</v>
      </c>
      <c r="AM1532" s="57">
        <v>63.22589</v>
      </c>
      <c r="AN1532" s="16">
        <f t="shared" si="7"/>
        <v>0</v>
      </c>
      <c r="AR1532" s="89">
        <v>44504.0</v>
      </c>
      <c r="AS1532" s="57">
        <v>8.593408</v>
      </c>
      <c r="AT1532" s="16">
        <f t="shared" si="8"/>
        <v>0.02708811814</v>
      </c>
      <c r="AX1532" s="89">
        <v>44504.0</v>
      </c>
      <c r="AY1532" s="57">
        <v>1.66195</v>
      </c>
      <c r="AZ1532" s="16">
        <f t="shared" si="9"/>
        <v>0.03138623846</v>
      </c>
      <c r="BD1532" s="89">
        <v>44504.0</v>
      </c>
      <c r="BE1532" s="57">
        <v>2.287496</v>
      </c>
      <c r="BF1532" s="16">
        <f t="shared" si="10"/>
        <v>-0.05976107408</v>
      </c>
    </row>
    <row r="1533" ht="15.75" customHeight="1">
      <c r="B1533" s="89">
        <v>44505.0</v>
      </c>
      <c r="C1533" s="57">
        <v>14.63011</v>
      </c>
      <c r="D1533" s="16">
        <f t="shared" si="1"/>
        <v>0.01821994499</v>
      </c>
      <c r="H1533" s="89">
        <v>44505.0</v>
      </c>
      <c r="I1533" s="57">
        <v>15.16142</v>
      </c>
      <c r="J1533" s="16">
        <f t="shared" si="2"/>
        <v>-0.001187790071</v>
      </c>
      <c r="N1533" s="89">
        <v>44505.0</v>
      </c>
      <c r="O1533" s="57">
        <v>86.63867</v>
      </c>
      <c r="P1533" s="16">
        <f t="shared" si="3"/>
        <v>-0.001124904653</v>
      </c>
      <c r="T1533" s="89">
        <v>44505.0</v>
      </c>
      <c r="U1533" s="57">
        <v>8.224048</v>
      </c>
      <c r="V1533" s="16">
        <f t="shared" si="4"/>
        <v>-0.007882845931</v>
      </c>
      <c r="Z1533" s="89">
        <v>44505.0</v>
      </c>
      <c r="AA1533" s="57">
        <v>9.14738</v>
      </c>
      <c r="AB1533" s="16">
        <f t="shared" si="5"/>
        <v>-0.005145902066</v>
      </c>
      <c r="AF1533" s="89">
        <v>44505.0</v>
      </c>
      <c r="AG1533" s="57">
        <v>33.70755</v>
      </c>
      <c r="AH1533" s="16">
        <f t="shared" si="6"/>
        <v>0.01711355325</v>
      </c>
      <c r="AL1533" s="89">
        <v>44505.0</v>
      </c>
      <c r="AM1533" s="57">
        <v>63.39524</v>
      </c>
      <c r="AN1533" s="16">
        <f t="shared" si="7"/>
        <v>0.002678491359</v>
      </c>
      <c r="AR1533" s="89">
        <v>44505.0</v>
      </c>
      <c r="AS1533" s="57">
        <v>8.593408</v>
      </c>
      <c r="AT1533" s="16">
        <f t="shared" si="8"/>
        <v>0</v>
      </c>
      <c r="AX1533" s="89">
        <v>44505.0</v>
      </c>
      <c r="AY1533" s="57">
        <v>1.642282</v>
      </c>
      <c r="AZ1533" s="16">
        <f t="shared" si="9"/>
        <v>-0.01183429104</v>
      </c>
      <c r="BD1533" s="89">
        <v>44505.0</v>
      </c>
      <c r="BE1533" s="57">
        <v>2.239032</v>
      </c>
      <c r="BF1533" s="16">
        <f t="shared" si="10"/>
        <v>-0.02118648513</v>
      </c>
    </row>
    <row r="1534" ht="15.75" customHeight="1">
      <c r="B1534" s="89">
        <v>44508.0</v>
      </c>
      <c r="C1534" s="57">
        <v>14.8617</v>
      </c>
      <c r="D1534" s="16">
        <f t="shared" si="1"/>
        <v>0.01582968276</v>
      </c>
      <c r="H1534" s="89">
        <v>44508.0</v>
      </c>
      <c r="I1534" s="57">
        <v>15.21553</v>
      </c>
      <c r="J1534" s="16">
        <f t="shared" si="2"/>
        <v>0.003568926921</v>
      </c>
      <c r="N1534" s="89">
        <v>44508.0</v>
      </c>
      <c r="O1534" s="57">
        <v>86.5411</v>
      </c>
      <c r="P1534" s="16">
        <f t="shared" si="3"/>
        <v>-0.001126171489</v>
      </c>
      <c r="T1534" s="89">
        <v>44508.0</v>
      </c>
      <c r="U1534" s="57">
        <v>8.373406</v>
      </c>
      <c r="V1534" s="16">
        <f t="shared" si="4"/>
        <v>0.01816112941</v>
      </c>
      <c r="Z1534" s="89">
        <v>44508.0</v>
      </c>
      <c r="AA1534" s="57">
        <v>9.163152</v>
      </c>
      <c r="AB1534" s="16">
        <f t="shared" si="5"/>
        <v>0.001724209555</v>
      </c>
      <c r="AF1534" s="89">
        <v>44508.0</v>
      </c>
      <c r="AG1534" s="57">
        <v>34.50156</v>
      </c>
      <c r="AH1534" s="16">
        <f t="shared" si="6"/>
        <v>0.02355585025</v>
      </c>
      <c r="AL1534" s="89">
        <v>44508.0</v>
      </c>
      <c r="AM1534" s="57">
        <v>63.15062</v>
      </c>
      <c r="AN1534" s="16">
        <f t="shared" si="7"/>
        <v>-0.003858649324</v>
      </c>
      <c r="AR1534" s="89">
        <v>44508.0</v>
      </c>
      <c r="AS1534" s="57">
        <v>8.697284</v>
      </c>
      <c r="AT1534" s="16">
        <f t="shared" si="8"/>
        <v>0.01208787014</v>
      </c>
      <c r="AX1534" s="89">
        <v>44508.0</v>
      </c>
      <c r="AY1534" s="57">
        <v>1.626829</v>
      </c>
      <c r="AZ1534" s="16">
        <f t="shared" si="9"/>
        <v>-0.009409468045</v>
      </c>
      <c r="BD1534" s="89">
        <v>44508.0</v>
      </c>
      <c r="BE1534" s="57">
        <v>2.326267</v>
      </c>
      <c r="BF1534" s="16">
        <f t="shared" si="10"/>
        <v>0.03896103316</v>
      </c>
    </row>
    <row r="1535" ht="15.75" customHeight="1">
      <c r="B1535" s="89">
        <v>44509.0</v>
      </c>
      <c r="C1535" s="57">
        <v>15.40542</v>
      </c>
      <c r="D1535" s="16">
        <f t="shared" si="1"/>
        <v>0.03658531662</v>
      </c>
      <c r="H1535" s="89">
        <v>44509.0</v>
      </c>
      <c r="I1535" s="57">
        <v>15.02613</v>
      </c>
      <c r="J1535" s="16">
        <f t="shared" si="2"/>
        <v>-0.01244780826</v>
      </c>
      <c r="N1535" s="89">
        <v>44509.0</v>
      </c>
      <c r="O1535" s="57">
        <v>89.07782</v>
      </c>
      <c r="P1535" s="16">
        <f t="shared" si="3"/>
        <v>0.02931231519</v>
      </c>
      <c r="T1535" s="89">
        <v>44509.0</v>
      </c>
      <c r="U1535" s="57">
        <v>8.672123</v>
      </c>
      <c r="V1535" s="16">
        <f t="shared" si="4"/>
        <v>0.03567449136</v>
      </c>
      <c r="Z1535" s="89">
        <v>44509.0</v>
      </c>
      <c r="AA1535" s="57">
        <v>9.178923</v>
      </c>
      <c r="AB1535" s="16">
        <f t="shared" si="5"/>
        <v>0.001721132641</v>
      </c>
      <c r="AF1535" s="89">
        <v>44509.0</v>
      </c>
      <c r="AG1535" s="57">
        <v>34.40704</v>
      </c>
      <c r="AH1535" s="16">
        <f t="shared" si="6"/>
        <v>-0.002739586268</v>
      </c>
      <c r="AL1535" s="89">
        <v>44509.0</v>
      </c>
      <c r="AM1535" s="57">
        <v>63.69632</v>
      </c>
      <c r="AN1535" s="16">
        <f t="shared" si="7"/>
        <v>0.008641245327</v>
      </c>
      <c r="AR1535" s="89">
        <v>44509.0</v>
      </c>
      <c r="AS1535" s="57">
        <v>8.725612</v>
      </c>
      <c r="AT1535" s="16">
        <f t="shared" si="8"/>
        <v>0.003257108771</v>
      </c>
      <c r="AX1535" s="89">
        <v>44509.0</v>
      </c>
      <c r="AY1535" s="57">
        <v>1.6184</v>
      </c>
      <c r="AZ1535" s="16">
        <f t="shared" si="9"/>
        <v>-0.005181245232</v>
      </c>
      <c r="BD1535" s="89">
        <v>44509.0</v>
      </c>
      <c r="BE1535" s="57">
        <v>2.316575</v>
      </c>
      <c r="BF1535" s="16">
        <f t="shared" si="10"/>
        <v>-0.004166331724</v>
      </c>
    </row>
    <row r="1536" ht="15.75" customHeight="1">
      <c r="B1536" s="89">
        <v>44510.0</v>
      </c>
      <c r="C1536" s="57">
        <v>15.8988</v>
      </c>
      <c r="D1536" s="16">
        <f t="shared" si="1"/>
        <v>0.03202639071</v>
      </c>
      <c r="H1536" s="89">
        <v>44510.0</v>
      </c>
      <c r="I1536" s="57">
        <v>15.26063</v>
      </c>
      <c r="J1536" s="16">
        <f t="shared" si="2"/>
        <v>0.01560614742</v>
      </c>
      <c r="N1536" s="89">
        <v>44510.0</v>
      </c>
      <c r="O1536" s="57">
        <v>87.61433</v>
      </c>
      <c r="P1536" s="16">
        <f t="shared" si="3"/>
        <v>-0.01642934234</v>
      </c>
      <c r="T1536" s="89">
        <v>44510.0</v>
      </c>
      <c r="U1536" s="57">
        <v>8.933499</v>
      </c>
      <c r="V1536" s="16">
        <f t="shared" si="4"/>
        <v>0.03013979391</v>
      </c>
      <c r="Z1536" s="89">
        <v>44510.0</v>
      </c>
      <c r="AA1536" s="57">
        <v>9.171037</v>
      </c>
      <c r="AB1536" s="16">
        <f t="shared" si="5"/>
        <v>-0.0008591421891</v>
      </c>
      <c r="AF1536" s="89">
        <v>44510.0</v>
      </c>
      <c r="AG1536" s="57">
        <v>34.21799</v>
      </c>
      <c r="AH1536" s="16">
        <f t="shared" si="6"/>
        <v>-0.005494515076</v>
      </c>
      <c r="AL1536" s="89">
        <v>44510.0</v>
      </c>
      <c r="AM1536" s="57">
        <v>63.26352</v>
      </c>
      <c r="AN1536" s="16">
        <f t="shared" si="7"/>
        <v>-0.006794741046</v>
      </c>
      <c r="AR1536" s="89">
        <v>44510.0</v>
      </c>
      <c r="AS1536" s="57">
        <v>8.612292</v>
      </c>
      <c r="AT1536" s="16">
        <f t="shared" si="8"/>
        <v>-0.01298705466</v>
      </c>
      <c r="AX1536" s="89">
        <v>44510.0</v>
      </c>
      <c r="AY1536" s="57">
        <v>1.61278</v>
      </c>
      <c r="AZ1536" s="16">
        <f t="shared" si="9"/>
        <v>-0.003472565497</v>
      </c>
      <c r="BD1536" s="89">
        <v>44510.0</v>
      </c>
      <c r="BE1536" s="57">
        <v>2.248725</v>
      </c>
      <c r="BF1536" s="16">
        <f t="shared" si="10"/>
        <v>-0.0292889287</v>
      </c>
    </row>
    <row r="1537" ht="15.75" customHeight="1">
      <c r="B1537" s="89">
        <v>44511.0</v>
      </c>
      <c r="C1537" s="57">
        <v>15.75783</v>
      </c>
      <c r="D1537" s="16">
        <f t="shared" si="1"/>
        <v>-0.008866706921</v>
      </c>
      <c r="H1537" s="89">
        <v>44511.0</v>
      </c>
      <c r="I1537" s="57">
        <v>15.45905</v>
      </c>
      <c r="J1537" s="16">
        <f t="shared" si="2"/>
        <v>0.01300208445</v>
      </c>
      <c r="N1537" s="89">
        <v>44511.0</v>
      </c>
      <c r="O1537" s="57">
        <v>88.59</v>
      </c>
      <c r="P1537" s="16">
        <f t="shared" si="3"/>
        <v>0.01113596372</v>
      </c>
      <c r="T1537" s="89">
        <v>44511.0</v>
      </c>
      <c r="U1537" s="57">
        <v>8.840152</v>
      </c>
      <c r="V1537" s="16">
        <f t="shared" si="4"/>
        <v>-0.01044909727</v>
      </c>
      <c r="Z1537" s="89">
        <v>44511.0</v>
      </c>
      <c r="AA1537" s="57">
        <v>9.139494</v>
      </c>
      <c r="AB1537" s="16">
        <f t="shared" si="5"/>
        <v>-0.003439414758</v>
      </c>
      <c r="AF1537" s="89">
        <v>44511.0</v>
      </c>
      <c r="AG1537" s="57">
        <v>34.44485</v>
      </c>
      <c r="AH1537" s="16">
        <f t="shared" si="6"/>
        <v>0.006629845879</v>
      </c>
      <c r="AL1537" s="89">
        <v>44511.0</v>
      </c>
      <c r="AM1537" s="57">
        <v>63.03772</v>
      </c>
      <c r="AN1537" s="16">
        <f t="shared" si="7"/>
        <v>-0.003569197541</v>
      </c>
      <c r="AR1537" s="89">
        <v>44511.0</v>
      </c>
      <c r="AS1537" s="57">
        <v>8.574521</v>
      </c>
      <c r="AT1537" s="16">
        <f t="shared" si="8"/>
        <v>-0.004385708241</v>
      </c>
      <c r="AX1537" s="89">
        <v>44511.0</v>
      </c>
      <c r="AY1537" s="57">
        <v>1.622614</v>
      </c>
      <c r="AZ1537" s="16">
        <f t="shared" si="9"/>
        <v>0.006097545853</v>
      </c>
      <c r="BD1537" s="89">
        <v>44511.0</v>
      </c>
      <c r="BE1537" s="57">
        <v>2.180876</v>
      </c>
      <c r="BF1537" s="16">
        <f t="shared" si="10"/>
        <v>-0.0301722087</v>
      </c>
    </row>
    <row r="1538" ht="15.75" customHeight="1">
      <c r="B1538" s="89">
        <v>44512.0</v>
      </c>
      <c r="C1538" s="57">
        <v>15.66721</v>
      </c>
      <c r="D1538" s="16">
        <f t="shared" si="1"/>
        <v>-0.005750791829</v>
      </c>
      <c r="H1538" s="89">
        <v>44512.0</v>
      </c>
      <c r="I1538" s="57">
        <v>15.56728</v>
      </c>
      <c r="J1538" s="16">
        <f t="shared" si="2"/>
        <v>0.007001077039</v>
      </c>
      <c r="N1538" s="89">
        <v>44512.0</v>
      </c>
      <c r="O1538" s="57">
        <v>90.0047</v>
      </c>
      <c r="P1538" s="16">
        <f t="shared" si="3"/>
        <v>0.015969071</v>
      </c>
      <c r="T1538" s="89">
        <v>44512.0</v>
      </c>
      <c r="U1538" s="57">
        <v>8.924166</v>
      </c>
      <c r="V1538" s="16">
        <f t="shared" si="4"/>
        <v>0.009503682742</v>
      </c>
      <c r="Z1538" s="89">
        <v>44512.0</v>
      </c>
      <c r="AA1538" s="57">
        <v>9.100066</v>
      </c>
      <c r="AB1538" s="16">
        <f t="shared" si="5"/>
        <v>-0.004314024387</v>
      </c>
      <c r="AF1538" s="89">
        <v>44512.0</v>
      </c>
      <c r="AG1538" s="57">
        <v>34.99309</v>
      </c>
      <c r="AH1538" s="16">
        <f t="shared" si="6"/>
        <v>0.01591645776</v>
      </c>
      <c r="AL1538" s="89">
        <v>44512.0</v>
      </c>
      <c r="AM1538" s="57">
        <v>65.01352</v>
      </c>
      <c r="AN1538" s="16">
        <f t="shared" si="7"/>
        <v>0.03134313868</v>
      </c>
      <c r="AR1538" s="89">
        <v>44512.0</v>
      </c>
      <c r="AS1538" s="57">
        <v>8.706727</v>
      </c>
      <c r="AT1538" s="16">
        <f t="shared" si="8"/>
        <v>0.01541847061</v>
      </c>
      <c r="AX1538" s="89">
        <v>44512.0</v>
      </c>
      <c r="AY1538" s="57">
        <v>1.638068</v>
      </c>
      <c r="AZ1538" s="16">
        <f t="shared" si="9"/>
        <v>0.009524138212</v>
      </c>
      <c r="BD1538" s="89">
        <v>44512.0</v>
      </c>
      <c r="BE1538" s="57">
        <v>2.190568</v>
      </c>
      <c r="BF1538" s="16">
        <f t="shared" si="10"/>
        <v>0.004444085771</v>
      </c>
    </row>
    <row r="1539" ht="15.75" customHeight="1">
      <c r="B1539" s="89">
        <v>44515.0</v>
      </c>
      <c r="C1539" s="57">
        <v>15.49604</v>
      </c>
      <c r="D1539" s="16">
        <f t="shared" si="1"/>
        <v>-0.01092536578</v>
      </c>
      <c r="H1539" s="89">
        <v>44515.0</v>
      </c>
      <c r="I1539" s="57">
        <v>15.86492</v>
      </c>
      <c r="J1539" s="16">
        <f t="shared" si="2"/>
        <v>0.01911958929</v>
      </c>
      <c r="N1539" s="89">
        <v>44515.0</v>
      </c>
      <c r="O1539" s="57">
        <v>91.85847</v>
      </c>
      <c r="P1539" s="16">
        <f t="shared" si="3"/>
        <v>0.02059636886</v>
      </c>
      <c r="T1539" s="89">
        <v>44515.0</v>
      </c>
      <c r="U1539" s="57">
        <v>9.278891</v>
      </c>
      <c r="V1539" s="16">
        <f t="shared" si="4"/>
        <v>0.03974881238</v>
      </c>
      <c r="Z1539" s="89">
        <v>44515.0</v>
      </c>
      <c r="AA1539" s="57">
        <v>9.289323</v>
      </c>
      <c r="AB1539" s="16">
        <f t="shared" si="5"/>
        <v>0.02079732169</v>
      </c>
      <c r="AF1539" s="89">
        <v>44515.0</v>
      </c>
      <c r="AG1539" s="57">
        <v>37.28059</v>
      </c>
      <c r="AH1539" s="16">
        <f t="shared" si="6"/>
        <v>0.06537004877</v>
      </c>
      <c r="AL1539" s="89">
        <v>44515.0</v>
      </c>
      <c r="AM1539" s="57">
        <v>68.87106</v>
      </c>
      <c r="AN1539" s="16">
        <f t="shared" si="7"/>
        <v>0.05933442767</v>
      </c>
      <c r="AR1539" s="89">
        <v>44515.0</v>
      </c>
      <c r="AS1539" s="57">
        <v>8.905037</v>
      </c>
      <c r="AT1539" s="16">
        <f t="shared" si="8"/>
        <v>0.02277664156</v>
      </c>
      <c r="AX1539" s="89">
        <v>44515.0</v>
      </c>
      <c r="AY1539" s="57">
        <v>1.660546</v>
      </c>
      <c r="AZ1539" s="16">
        <f t="shared" si="9"/>
        <v>0.01372226306</v>
      </c>
      <c r="BD1539" s="89">
        <v>44515.0</v>
      </c>
      <c r="BE1539" s="57">
        <v>2.190568</v>
      </c>
      <c r="BF1539" s="16">
        <f t="shared" si="10"/>
        <v>0</v>
      </c>
    </row>
    <row r="1540" ht="15.75" customHeight="1">
      <c r="B1540" s="89">
        <v>44516.0</v>
      </c>
      <c r="C1540" s="57">
        <v>15.49604</v>
      </c>
      <c r="D1540" s="16">
        <f t="shared" si="1"/>
        <v>0</v>
      </c>
      <c r="H1540" s="89">
        <v>44516.0</v>
      </c>
      <c r="I1540" s="57">
        <v>15.6214</v>
      </c>
      <c r="J1540" s="16">
        <f t="shared" si="2"/>
        <v>-0.0153495889</v>
      </c>
      <c r="N1540" s="89">
        <v>44516.0</v>
      </c>
      <c r="O1540" s="57">
        <v>90.5901</v>
      </c>
      <c r="P1540" s="16">
        <f t="shared" si="3"/>
        <v>-0.01380787204</v>
      </c>
      <c r="T1540" s="89">
        <v>44516.0</v>
      </c>
      <c r="U1540" s="57">
        <v>9.297562</v>
      </c>
      <c r="V1540" s="16">
        <f t="shared" si="4"/>
        <v>0.002012201674</v>
      </c>
      <c r="Z1540" s="89">
        <v>44516.0</v>
      </c>
      <c r="AA1540" s="57">
        <v>9.257779</v>
      </c>
      <c r="AB1540" s="16">
        <f t="shared" si="5"/>
        <v>-0.00339572647</v>
      </c>
      <c r="AF1540" s="89">
        <v>44516.0</v>
      </c>
      <c r="AG1540" s="57">
        <v>36.86469</v>
      </c>
      <c r="AH1540" s="16">
        <f t="shared" si="6"/>
        <v>-0.01115593932</v>
      </c>
      <c r="AL1540" s="89">
        <v>44516.0</v>
      </c>
      <c r="AM1540" s="57">
        <v>67.70438</v>
      </c>
      <c r="AN1540" s="16">
        <f t="shared" si="7"/>
        <v>-0.01694006162</v>
      </c>
      <c r="AR1540" s="89">
        <v>44516.0</v>
      </c>
      <c r="AS1540" s="57">
        <v>9.292212</v>
      </c>
      <c r="AT1540" s="16">
        <f t="shared" si="8"/>
        <v>0.04347820228</v>
      </c>
      <c r="AX1540" s="89">
        <v>44516.0</v>
      </c>
      <c r="AY1540" s="57">
        <v>1.674594</v>
      </c>
      <c r="AZ1540" s="16">
        <f t="shared" si="9"/>
        <v>0.008459868019</v>
      </c>
      <c r="BD1540" s="89">
        <v>44516.0</v>
      </c>
      <c r="BE1540" s="57">
        <v>2.142104</v>
      </c>
      <c r="BF1540" s="16">
        <f t="shared" si="10"/>
        <v>-0.02212394228</v>
      </c>
    </row>
    <row r="1541" ht="15.75" customHeight="1">
      <c r="B1541" s="89">
        <v>44517.0</v>
      </c>
      <c r="C1541" s="57">
        <v>15.929</v>
      </c>
      <c r="D1541" s="16">
        <f t="shared" si="1"/>
        <v>0.02794004146</v>
      </c>
      <c r="H1541" s="89">
        <v>44517.0</v>
      </c>
      <c r="I1541" s="57">
        <v>15.91002</v>
      </c>
      <c r="J1541" s="16">
        <f t="shared" si="2"/>
        <v>0.01847593686</v>
      </c>
      <c r="N1541" s="89">
        <v>44517.0</v>
      </c>
      <c r="O1541" s="57">
        <v>91.51698</v>
      </c>
      <c r="P1541" s="16">
        <f t="shared" si="3"/>
        <v>0.0102315816</v>
      </c>
      <c r="T1541" s="89">
        <v>44517.0</v>
      </c>
      <c r="U1541" s="57">
        <v>9.726967</v>
      </c>
      <c r="V1541" s="16">
        <f t="shared" si="4"/>
        <v>0.04618468799</v>
      </c>
      <c r="Z1541" s="89">
        <v>44517.0</v>
      </c>
      <c r="AA1541" s="57">
        <v>9.407608</v>
      </c>
      <c r="AB1541" s="16">
        <f t="shared" si="5"/>
        <v>0.01618411932</v>
      </c>
      <c r="AF1541" s="89">
        <v>44517.0</v>
      </c>
      <c r="AG1541" s="57">
        <v>37.50745</v>
      </c>
      <c r="AH1541" s="16">
        <f t="shared" si="6"/>
        <v>0.01743565455</v>
      </c>
      <c r="AL1541" s="89">
        <v>44517.0</v>
      </c>
      <c r="AM1541" s="57">
        <v>68.02428</v>
      </c>
      <c r="AN1541" s="16">
        <f t="shared" si="7"/>
        <v>0.004724952802</v>
      </c>
      <c r="AR1541" s="89">
        <v>44517.0</v>
      </c>
      <c r="AS1541" s="57">
        <v>9.452747</v>
      </c>
      <c r="AT1541" s="16">
        <f t="shared" si="8"/>
        <v>0.01727629546</v>
      </c>
      <c r="AX1541" s="89">
        <v>44517.0</v>
      </c>
      <c r="AY1541" s="57">
        <v>1.66195</v>
      </c>
      <c r="AZ1541" s="16">
        <f t="shared" si="9"/>
        <v>-0.007550486864</v>
      </c>
      <c r="BD1541" s="89">
        <v>44517.0</v>
      </c>
      <c r="BE1541" s="57">
        <v>2.171183</v>
      </c>
      <c r="BF1541" s="16">
        <f t="shared" si="10"/>
        <v>0.01357497115</v>
      </c>
    </row>
    <row r="1542" ht="15.75" customHeight="1">
      <c r="B1542" s="89">
        <v>44518.0</v>
      </c>
      <c r="C1542" s="57">
        <v>15.88873</v>
      </c>
      <c r="D1542" s="16">
        <f t="shared" si="1"/>
        <v>-0.002528093415</v>
      </c>
      <c r="H1542" s="89">
        <v>44518.0</v>
      </c>
      <c r="I1542" s="57">
        <v>16.15354</v>
      </c>
      <c r="J1542" s="16">
        <f t="shared" si="2"/>
        <v>0.01530607755</v>
      </c>
      <c r="N1542" s="89">
        <v>44518.0</v>
      </c>
      <c r="O1542" s="57">
        <v>91.76088</v>
      </c>
      <c r="P1542" s="16">
        <f t="shared" si="3"/>
        <v>0.002665079202</v>
      </c>
      <c r="T1542" s="89">
        <v>44518.0</v>
      </c>
      <c r="U1542" s="57">
        <v>10.37107</v>
      </c>
      <c r="V1542" s="16">
        <f t="shared" si="4"/>
        <v>0.0662182775</v>
      </c>
      <c r="Z1542" s="89">
        <v>44518.0</v>
      </c>
      <c r="AA1542" s="57">
        <v>9.581092</v>
      </c>
      <c r="AB1542" s="16">
        <f t="shared" si="5"/>
        <v>0.01844081939</v>
      </c>
      <c r="AF1542" s="89">
        <v>44518.0</v>
      </c>
      <c r="AG1542" s="57">
        <v>38.73627</v>
      </c>
      <c r="AH1542" s="16">
        <f t="shared" si="6"/>
        <v>0.03276202461</v>
      </c>
      <c r="AL1542" s="89">
        <v>44518.0</v>
      </c>
      <c r="AM1542" s="57">
        <v>71.3173</v>
      </c>
      <c r="AN1542" s="16">
        <f t="shared" si="7"/>
        <v>0.04840947967</v>
      </c>
      <c r="AR1542" s="89">
        <v>44518.0</v>
      </c>
      <c r="AS1542" s="57">
        <v>9.358315</v>
      </c>
      <c r="AT1542" s="16">
        <f t="shared" si="8"/>
        <v>-0.00998990029</v>
      </c>
      <c r="AX1542" s="89">
        <v>44518.0</v>
      </c>
      <c r="AY1542" s="57">
        <v>1.656331</v>
      </c>
      <c r="AZ1542" s="16">
        <f t="shared" si="9"/>
        <v>-0.00338096814</v>
      </c>
      <c r="BD1542" s="89">
        <v>44518.0</v>
      </c>
      <c r="BE1542" s="57">
        <v>2.16149</v>
      </c>
      <c r="BF1542" s="16">
        <f t="shared" si="10"/>
        <v>-0.004464386466</v>
      </c>
    </row>
    <row r="1543" ht="15.75" customHeight="1">
      <c r="B1543" s="89">
        <v>44519.0</v>
      </c>
      <c r="C1543" s="57">
        <v>15.61687</v>
      </c>
      <c r="D1543" s="16">
        <f t="shared" si="1"/>
        <v>-0.01711024103</v>
      </c>
      <c r="H1543" s="89">
        <v>44519.0</v>
      </c>
      <c r="I1543" s="57">
        <v>16.25275</v>
      </c>
      <c r="J1543" s="16">
        <f t="shared" si="2"/>
        <v>0.006141687828</v>
      </c>
      <c r="N1543" s="89">
        <v>44519.0</v>
      </c>
      <c r="O1543" s="57">
        <v>91.66331</v>
      </c>
      <c r="P1543" s="16">
        <f t="shared" si="3"/>
        <v>-0.001063307152</v>
      </c>
      <c r="T1543" s="89">
        <v>44519.0</v>
      </c>
      <c r="U1543" s="57">
        <v>10.50176</v>
      </c>
      <c r="V1543" s="16">
        <f t="shared" si="4"/>
        <v>0.01260139986</v>
      </c>
      <c r="Z1543" s="89">
        <v>44519.0</v>
      </c>
      <c r="AA1543" s="57">
        <v>10.09366</v>
      </c>
      <c r="AB1543" s="16">
        <f t="shared" si="5"/>
        <v>0.05349786851</v>
      </c>
      <c r="AF1543" s="89">
        <v>44519.0</v>
      </c>
      <c r="AG1543" s="57">
        <v>38.8119</v>
      </c>
      <c r="AH1543" s="16">
        <f t="shared" si="6"/>
        <v>0.001952433727</v>
      </c>
      <c r="AL1543" s="89">
        <v>44519.0</v>
      </c>
      <c r="AM1543" s="57">
        <v>71.56192</v>
      </c>
      <c r="AN1543" s="16">
        <f t="shared" si="7"/>
        <v>0.00343002329</v>
      </c>
      <c r="AR1543" s="89">
        <v>44519.0</v>
      </c>
      <c r="AS1543" s="57">
        <v>9.698275</v>
      </c>
      <c r="AT1543" s="16">
        <f t="shared" si="8"/>
        <v>0.03632705247</v>
      </c>
      <c r="AX1543" s="89">
        <v>44519.0</v>
      </c>
      <c r="AY1543" s="57">
        <v>1.712525</v>
      </c>
      <c r="AZ1543" s="16">
        <f t="shared" si="9"/>
        <v>0.03392679362</v>
      </c>
      <c r="BD1543" s="89">
        <v>44519.0</v>
      </c>
      <c r="BE1543" s="57">
        <v>2.190568</v>
      </c>
      <c r="BF1543" s="16">
        <f t="shared" si="10"/>
        <v>0.01345275713</v>
      </c>
    </row>
    <row r="1544" ht="15.75" customHeight="1">
      <c r="B1544" s="89">
        <v>44522.0</v>
      </c>
      <c r="C1544" s="57">
        <v>15.91893</v>
      </c>
      <c r="D1544" s="16">
        <f t="shared" si="1"/>
        <v>0.01934190398</v>
      </c>
      <c r="H1544" s="89">
        <v>44522.0</v>
      </c>
      <c r="I1544" s="57">
        <v>16.08138</v>
      </c>
      <c r="J1544" s="16">
        <f t="shared" si="2"/>
        <v>-0.01054406177</v>
      </c>
      <c r="N1544" s="89">
        <v>44522.0</v>
      </c>
      <c r="O1544" s="57">
        <v>91.80967</v>
      </c>
      <c r="P1544" s="16">
        <f t="shared" si="3"/>
        <v>0.001596713014</v>
      </c>
      <c r="T1544" s="89">
        <v>44522.0</v>
      </c>
      <c r="U1544" s="57">
        <v>10.46442</v>
      </c>
      <c r="V1544" s="16">
        <f t="shared" si="4"/>
        <v>-0.003555594491</v>
      </c>
      <c r="Z1544" s="89">
        <v>44522.0</v>
      </c>
      <c r="AA1544" s="57">
        <v>10.26715</v>
      </c>
      <c r="AB1544" s="16">
        <f t="shared" si="5"/>
        <v>0.01718801703</v>
      </c>
      <c r="AF1544" s="89">
        <v>44522.0</v>
      </c>
      <c r="AG1544" s="57">
        <v>39.75714</v>
      </c>
      <c r="AH1544" s="16">
        <f t="shared" si="6"/>
        <v>0.02435438615</v>
      </c>
      <c r="AL1544" s="89">
        <v>44522.0</v>
      </c>
      <c r="AM1544" s="57">
        <v>73.46246</v>
      </c>
      <c r="AN1544" s="16">
        <f t="shared" si="7"/>
        <v>0.02655797944</v>
      </c>
      <c r="AR1544" s="89">
        <v>44522.0</v>
      </c>
      <c r="AS1544" s="57">
        <v>9.6605</v>
      </c>
      <c r="AT1544" s="16">
        <f t="shared" si="8"/>
        <v>-0.003895022568</v>
      </c>
      <c r="AX1544" s="89">
        <v>44522.0</v>
      </c>
      <c r="AY1544" s="57">
        <v>1.735003</v>
      </c>
      <c r="AZ1544" s="16">
        <f t="shared" si="9"/>
        <v>0.0131256478</v>
      </c>
      <c r="BD1544" s="89">
        <v>44522.0</v>
      </c>
      <c r="BE1544" s="57">
        <v>2.229339</v>
      </c>
      <c r="BF1544" s="16">
        <f t="shared" si="10"/>
        <v>0.01769906253</v>
      </c>
    </row>
    <row r="1545" ht="15.75" customHeight="1">
      <c r="B1545" s="89">
        <v>44523.0</v>
      </c>
      <c r="C1545" s="57">
        <v>17.00638</v>
      </c>
      <c r="D1545" s="16">
        <f t="shared" si="1"/>
        <v>0.06831175211</v>
      </c>
      <c r="H1545" s="89">
        <v>44523.0</v>
      </c>
      <c r="I1545" s="57">
        <v>16.07236</v>
      </c>
      <c r="J1545" s="16">
        <f t="shared" si="2"/>
        <v>-0.0005608971369</v>
      </c>
      <c r="N1545" s="89">
        <v>44523.0</v>
      </c>
      <c r="O1545" s="57">
        <v>89.22417</v>
      </c>
      <c r="P1545" s="16">
        <f t="shared" si="3"/>
        <v>-0.02816152155</v>
      </c>
      <c r="T1545" s="89">
        <v>44523.0</v>
      </c>
      <c r="U1545" s="57">
        <v>11.15521</v>
      </c>
      <c r="V1545" s="16">
        <f t="shared" si="4"/>
        <v>0.0660132143</v>
      </c>
      <c r="Z1545" s="89">
        <v>44523.0</v>
      </c>
      <c r="AA1545" s="57">
        <v>10.15675</v>
      </c>
      <c r="AB1545" s="16">
        <f t="shared" si="5"/>
        <v>-0.01075274054</v>
      </c>
      <c r="AF1545" s="89">
        <v>44523.0</v>
      </c>
      <c r="AG1545" s="57">
        <v>41.23173</v>
      </c>
      <c r="AH1545" s="16">
        <f t="shared" si="6"/>
        <v>0.03708994158</v>
      </c>
      <c r="AL1545" s="89">
        <v>44523.0</v>
      </c>
      <c r="AM1545" s="57">
        <v>74.49741</v>
      </c>
      <c r="AN1545" s="16">
        <f t="shared" si="7"/>
        <v>0.01408814788</v>
      </c>
      <c r="AR1545" s="89">
        <v>44523.0</v>
      </c>
      <c r="AS1545" s="57">
        <v>9.783263</v>
      </c>
      <c r="AT1545" s="16">
        <f t="shared" si="8"/>
        <v>0.01270772734</v>
      </c>
      <c r="AX1545" s="89">
        <v>44523.0</v>
      </c>
      <c r="AY1545" s="57">
        <v>1.796816</v>
      </c>
      <c r="AZ1545" s="16">
        <f t="shared" si="9"/>
        <v>0.03562702773</v>
      </c>
      <c r="BD1545" s="89">
        <v>44523.0</v>
      </c>
      <c r="BE1545" s="57">
        <v>2.151797</v>
      </c>
      <c r="BF1545" s="16">
        <f t="shared" si="10"/>
        <v>-0.03478250728</v>
      </c>
    </row>
    <row r="1546" ht="15.75" customHeight="1">
      <c r="B1546" s="89">
        <v>44524.0</v>
      </c>
      <c r="C1546" s="57">
        <v>16.10017</v>
      </c>
      <c r="D1546" s="16">
        <f t="shared" si="1"/>
        <v>-0.05328647249</v>
      </c>
      <c r="H1546" s="89">
        <v>44524.0</v>
      </c>
      <c r="I1546" s="57">
        <v>16.64058</v>
      </c>
      <c r="J1546" s="16">
        <f t="shared" si="2"/>
        <v>0.03535386216</v>
      </c>
      <c r="N1546" s="89">
        <v>44524.0</v>
      </c>
      <c r="O1546" s="57">
        <v>90.34618</v>
      </c>
      <c r="P1546" s="16">
        <f t="shared" si="3"/>
        <v>0.01257518002</v>
      </c>
      <c r="T1546" s="89">
        <v>44524.0</v>
      </c>
      <c r="U1546" s="57">
        <v>11.19254</v>
      </c>
      <c r="V1546" s="16">
        <f t="shared" si="4"/>
        <v>0.0033464184</v>
      </c>
      <c r="Z1546" s="89">
        <v>44524.0</v>
      </c>
      <c r="AA1546" s="57">
        <v>10.37755</v>
      </c>
      <c r="AB1546" s="16">
        <f t="shared" si="5"/>
        <v>0.02173923745</v>
      </c>
      <c r="AF1546" s="89">
        <v>44524.0</v>
      </c>
      <c r="AG1546" s="57">
        <v>40.77801</v>
      </c>
      <c r="AH1546" s="16">
        <f t="shared" si="6"/>
        <v>-0.01100414656</v>
      </c>
      <c r="AL1546" s="89">
        <v>44524.0</v>
      </c>
      <c r="AM1546" s="57">
        <v>74.89257</v>
      </c>
      <c r="AN1546" s="16">
        <f t="shared" si="7"/>
        <v>0.00530434548</v>
      </c>
      <c r="AR1546" s="89">
        <v>44524.0</v>
      </c>
      <c r="AS1546" s="57">
        <v>9.896583</v>
      </c>
      <c r="AT1546" s="16">
        <f t="shared" si="8"/>
        <v>0.0115830475</v>
      </c>
      <c r="AX1546" s="89">
        <v>44524.0</v>
      </c>
      <c r="AY1546" s="57">
        <v>1.791198</v>
      </c>
      <c r="AZ1546" s="16">
        <f t="shared" si="9"/>
        <v>-0.003126641793</v>
      </c>
      <c r="BD1546" s="89">
        <v>44524.0</v>
      </c>
      <c r="BE1546" s="57">
        <v>2.171183</v>
      </c>
      <c r="BF1546" s="16">
        <f t="shared" si="10"/>
        <v>0.009009214159</v>
      </c>
    </row>
    <row r="1547" ht="15.75" customHeight="1">
      <c r="B1547" s="89">
        <v>44525.0</v>
      </c>
      <c r="C1547" s="57">
        <v>15.80818</v>
      </c>
      <c r="D1547" s="16">
        <f t="shared" si="1"/>
        <v>-0.01813583335</v>
      </c>
      <c r="H1547" s="89">
        <v>44525.0</v>
      </c>
      <c r="I1547" s="57">
        <v>17.19075</v>
      </c>
      <c r="J1547" s="16">
        <f t="shared" si="2"/>
        <v>0.03306194856</v>
      </c>
      <c r="N1547" s="89">
        <v>44525.0</v>
      </c>
      <c r="O1547" s="57">
        <v>90.10226</v>
      </c>
      <c r="P1547" s="16">
        <f t="shared" si="3"/>
        <v>-0.002699837447</v>
      </c>
      <c r="T1547" s="89">
        <v>44525.0</v>
      </c>
      <c r="U1547" s="57">
        <v>11.1272</v>
      </c>
      <c r="V1547" s="16">
        <f t="shared" si="4"/>
        <v>-0.005837816975</v>
      </c>
      <c r="Z1547" s="89">
        <v>44525.0</v>
      </c>
      <c r="AA1547" s="57">
        <v>10.30657</v>
      </c>
      <c r="AB1547" s="16">
        <f t="shared" si="5"/>
        <v>-0.006839764684</v>
      </c>
      <c r="AF1547" s="89">
        <v>44525.0</v>
      </c>
      <c r="AG1547" s="57">
        <v>41.66655</v>
      </c>
      <c r="AH1547" s="16">
        <f t="shared" si="6"/>
        <v>0.02178968518</v>
      </c>
      <c r="AL1547" s="89">
        <v>44525.0</v>
      </c>
      <c r="AM1547" s="57">
        <v>78.43021</v>
      </c>
      <c r="AN1547" s="16">
        <f t="shared" si="7"/>
        <v>0.04723619446</v>
      </c>
      <c r="AR1547" s="89">
        <v>44525.0</v>
      </c>
      <c r="AS1547" s="57">
        <v>10.10434</v>
      </c>
      <c r="AT1547" s="16">
        <f t="shared" si="8"/>
        <v>0.02099280125</v>
      </c>
      <c r="AX1547" s="89">
        <v>44525.0</v>
      </c>
      <c r="AY1547" s="57">
        <v>1.822104</v>
      </c>
      <c r="AZ1547" s="16">
        <f t="shared" si="9"/>
        <v>0.01725437389</v>
      </c>
      <c r="BD1547" s="89">
        <v>44525.0</v>
      </c>
      <c r="BE1547" s="57">
        <v>2.180876</v>
      </c>
      <c r="BF1547" s="16">
        <f t="shared" si="10"/>
        <v>0.004464386466</v>
      </c>
    </row>
    <row r="1548" ht="15.75" customHeight="1">
      <c r="B1548" s="89">
        <v>44526.0</v>
      </c>
      <c r="C1548" s="57">
        <v>15.00266</v>
      </c>
      <c r="D1548" s="16">
        <f t="shared" si="1"/>
        <v>-0.05095589752</v>
      </c>
      <c r="H1548" s="89">
        <v>44526.0</v>
      </c>
      <c r="I1548" s="57">
        <v>16.56842</v>
      </c>
      <c r="J1548" s="16">
        <f t="shared" si="2"/>
        <v>-0.03620144554</v>
      </c>
      <c r="N1548" s="89">
        <v>44526.0</v>
      </c>
      <c r="O1548" s="57">
        <v>88.49242</v>
      </c>
      <c r="P1548" s="16">
        <f t="shared" si="3"/>
        <v>-0.01786681044</v>
      </c>
      <c r="T1548" s="89">
        <v>44526.0</v>
      </c>
      <c r="U1548" s="57">
        <v>11.14587</v>
      </c>
      <c r="V1548" s="16">
        <f t="shared" si="4"/>
        <v>0.001677870444</v>
      </c>
      <c r="Z1548" s="89">
        <v>44526.0</v>
      </c>
      <c r="AA1548" s="57">
        <v>10.10943</v>
      </c>
      <c r="AB1548" s="16">
        <f t="shared" si="5"/>
        <v>-0.01912760501</v>
      </c>
      <c r="AF1548" s="89">
        <v>44526.0</v>
      </c>
      <c r="AG1548" s="57">
        <v>40.49444</v>
      </c>
      <c r="AH1548" s="16">
        <f t="shared" si="6"/>
        <v>-0.02813071877</v>
      </c>
      <c r="AL1548" s="89">
        <v>44526.0</v>
      </c>
      <c r="AM1548" s="57">
        <v>75.64526</v>
      </c>
      <c r="AN1548" s="16">
        <f t="shared" si="7"/>
        <v>-0.03550863883</v>
      </c>
      <c r="AR1548" s="89">
        <v>44526.0</v>
      </c>
      <c r="AS1548" s="57">
        <v>10.68038</v>
      </c>
      <c r="AT1548" s="16">
        <f t="shared" si="8"/>
        <v>0.05700916636</v>
      </c>
      <c r="AX1548" s="89">
        <v>44526.0</v>
      </c>
      <c r="AY1548" s="57">
        <v>1.829129</v>
      </c>
      <c r="AZ1548" s="16">
        <f t="shared" si="9"/>
        <v>0.00385543306</v>
      </c>
      <c r="BD1548" s="89">
        <v>44526.0</v>
      </c>
      <c r="BE1548" s="57">
        <v>2.180876</v>
      </c>
      <c r="BF1548" s="16">
        <f t="shared" si="10"/>
        <v>0</v>
      </c>
    </row>
    <row r="1549" ht="15.75" customHeight="1">
      <c r="B1549" s="89">
        <v>44529.0</v>
      </c>
      <c r="C1549" s="57">
        <v>15.64707</v>
      </c>
      <c r="D1549" s="16">
        <f t="shared" si="1"/>
        <v>0.04295304966</v>
      </c>
      <c r="H1549" s="89">
        <v>44529.0</v>
      </c>
      <c r="I1549" s="57">
        <v>16.66763</v>
      </c>
      <c r="J1549" s="16">
        <f t="shared" si="2"/>
        <v>0.005987897458</v>
      </c>
      <c r="N1549" s="89">
        <v>44529.0</v>
      </c>
      <c r="O1549" s="57">
        <v>89.51686</v>
      </c>
      <c r="P1549" s="16">
        <f t="shared" si="3"/>
        <v>0.01157658475</v>
      </c>
      <c r="T1549" s="89">
        <v>44529.0</v>
      </c>
      <c r="U1549" s="57">
        <v>11.47259</v>
      </c>
      <c r="V1549" s="16">
        <f t="shared" si="4"/>
        <v>0.02931309983</v>
      </c>
      <c r="Z1549" s="89">
        <v>44529.0</v>
      </c>
      <c r="AA1549" s="57">
        <v>10.30657</v>
      </c>
      <c r="AB1549" s="16">
        <f t="shared" si="5"/>
        <v>0.01950060488</v>
      </c>
      <c r="AF1549" s="89">
        <v>44529.0</v>
      </c>
      <c r="AG1549" s="57">
        <v>41.55312</v>
      </c>
      <c r="AH1549" s="16">
        <f t="shared" si="6"/>
        <v>0.02614383604</v>
      </c>
      <c r="AL1549" s="89">
        <v>44529.0</v>
      </c>
      <c r="AM1549" s="57">
        <v>76.47321</v>
      </c>
      <c r="AN1549" s="16">
        <f t="shared" si="7"/>
        <v>0.01094516695</v>
      </c>
      <c r="AR1549" s="89">
        <v>44529.0</v>
      </c>
      <c r="AS1549" s="57">
        <v>11.62471</v>
      </c>
      <c r="AT1549" s="16">
        <f t="shared" si="8"/>
        <v>0.08841726605</v>
      </c>
      <c r="AX1549" s="89">
        <v>44529.0</v>
      </c>
      <c r="AY1549" s="57">
        <v>1.959781</v>
      </c>
      <c r="AZ1549" s="16">
        <f t="shared" si="9"/>
        <v>0.07142853238</v>
      </c>
      <c r="BD1549" s="89">
        <v>44529.0</v>
      </c>
      <c r="BE1549" s="57">
        <v>2.171183</v>
      </c>
      <c r="BF1549" s="16">
        <f t="shared" si="10"/>
        <v>-0.004444544302</v>
      </c>
    </row>
    <row r="1550" ht="15.75" customHeight="1">
      <c r="B1550" s="89">
        <v>44530.0</v>
      </c>
      <c r="C1550" s="57">
        <v>15.27453</v>
      </c>
      <c r="D1550" s="16">
        <f t="shared" si="1"/>
        <v>-0.02380893036</v>
      </c>
      <c r="H1550" s="89">
        <v>44530.0</v>
      </c>
      <c r="I1550" s="57">
        <v>17.04644</v>
      </c>
      <c r="J1550" s="16">
        <f t="shared" si="2"/>
        <v>0.02272728636</v>
      </c>
      <c r="N1550" s="89">
        <v>44530.0</v>
      </c>
      <c r="O1550" s="57">
        <v>86.10205</v>
      </c>
      <c r="P1550" s="16">
        <f t="shared" si="3"/>
        <v>-0.03814711553</v>
      </c>
      <c r="T1550" s="89">
        <v>44530.0</v>
      </c>
      <c r="U1550" s="57">
        <v>11.7153</v>
      </c>
      <c r="V1550" s="16">
        <f t="shared" si="4"/>
        <v>0.0211556414</v>
      </c>
      <c r="Z1550" s="89">
        <v>44530.0</v>
      </c>
      <c r="AA1550" s="57">
        <v>10.36177</v>
      </c>
      <c r="AB1550" s="16">
        <f t="shared" si="5"/>
        <v>0.005355807024</v>
      </c>
      <c r="AF1550" s="89">
        <v>44530.0</v>
      </c>
      <c r="AG1550" s="57">
        <v>41.1372</v>
      </c>
      <c r="AH1550" s="16">
        <f t="shared" si="6"/>
        <v>-0.0100093567</v>
      </c>
      <c r="AL1550" s="89">
        <v>44530.0</v>
      </c>
      <c r="AM1550" s="57">
        <v>77.4329</v>
      </c>
      <c r="AN1550" s="16">
        <f t="shared" si="7"/>
        <v>0.01254936206</v>
      </c>
      <c r="AR1550" s="89">
        <v>44530.0</v>
      </c>
      <c r="AS1550" s="57">
        <v>11.1431</v>
      </c>
      <c r="AT1550" s="16">
        <f t="shared" si="8"/>
        <v>-0.04142985072</v>
      </c>
      <c r="AX1550" s="89">
        <v>44530.0</v>
      </c>
      <c r="AY1550" s="57">
        <v>1.947137</v>
      </c>
      <c r="AZ1550" s="16">
        <f t="shared" si="9"/>
        <v>-0.006451741292</v>
      </c>
      <c r="BD1550" s="89">
        <v>44530.0</v>
      </c>
      <c r="BE1550" s="57">
        <v>2.180876</v>
      </c>
      <c r="BF1550" s="16">
        <f t="shared" si="10"/>
        <v>0.004464386466</v>
      </c>
    </row>
    <row r="1551" ht="15.75" customHeight="1">
      <c r="B1551" s="89">
        <v>44531.0</v>
      </c>
      <c r="C1551" s="57">
        <v>15.82831</v>
      </c>
      <c r="D1551" s="16">
        <f t="shared" si="1"/>
        <v>0.03625512536</v>
      </c>
      <c r="H1551" s="89">
        <v>44531.0</v>
      </c>
      <c r="I1551" s="57">
        <v>17.5876</v>
      </c>
      <c r="J1551" s="16">
        <f t="shared" si="2"/>
        <v>0.03174621798</v>
      </c>
      <c r="N1551" s="89">
        <v>44531.0</v>
      </c>
      <c r="O1551" s="57">
        <v>88.93147</v>
      </c>
      <c r="P1551" s="16">
        <f t="shared" si="3"/>
        <v>0.0328612385</v>
      </c>
      <c r="T1551" s="89">
        <v>44531.0</v>
      </c>
      <c r="U1551" s="57">
        <v>12.10737</v>
      </c>
      <c r="V1551" s="16">
        <f t="shared" si="4"/>
        <v>0.03346649254</v>
      </c>
      <c r="Z1551" s="89">
        <v>44531.0</v>
      </c>
      <c r="AA1551" s="57">
        <v>10.92166</v>
      </c>
      <c r="AB1551" s="16">
        <f t="shared" si="5"/>
        <v>0.05403420458</v>
      </c>
      <c r="AF1551" s="89">
        <v>44531.0</v>
      </c>
      <c r="AG1551" s="57">
        <v>43.65157</v>
      </c>
      <c r="AH1551" s="16">
        <f t="shared" si="6"/>
        <v>0.06112156394</v>
      </c>
      <c r="AL1551" s="89">
        <v>44531.0</v>
      </c>
      <c r="AM1551" s="57">
        <v>79.69096</v>
      </c>
      <c r="AN1551" s="16">
        <f t="shared" si="7"/>
        <v>0.02916150628</v>
      </c>
      <c r="AR1551" s="89">
        <v>44531.0</v>
      </c>
      <c r="AS1551" s="57">
        <v>10.80314</v>
      </c>
      <c r="AT1551" s="16">
        <f t="shared" si="8"/>
        <v>-0.03050856584</v>
      </c>
      <c r="AX1551" s="89">
        <v>44531.0</v>
      </c>
      <c r="AY1551" s="57">
        <v>2.048287</v>
      </c>
      <c r="AZ1551" s="16">
        <f t="shared" si="9"/>
        <v>0.05194806529</v>
      </c>
      <c r="BD1551" s="89">
        <v>44531.0</v>
      </c>
      <c r="BE1551" s="57">
        <v>2.277803</v>
      </c>
      <c r="BF1551" s="16">
        <f t="shared" si="10"/>
        <v>0.04444406743</v>
      </c>
    </row>
    <row r="1552" ht="15.75" customHeight="1">
      <c r="B1552" s="89">
        <v>44532.0</v>
      </c>
      <c r="C1552" s="57">
        <v>15.70749</v>
      </c>
      <c r="D1552" s="16">
        <f t="shared" si="1"/>
        <v>-0.007633158562</v>
      </c>
      <c r="H1552" s="89">
        <v>44532.0</v>
      </c>
      <c r="I1552" s="57">
        <v>17.80407</v>
      </c>
      <c r="J1552" s="16">
        <f t="shared" si="2"/>
        <v>0.01230810344</v>
      </c>
      <c r="N1552" s="89">
        <v>44532.0</v>
      </c>
      <c r="O1552" s="57">
        <v>88.78513</v>
      </c>
      <c r="P1552" s="16">
        <f t="shared" si="3"/>
        <v>-0.001645536726</v>
      </c>
      <c r="T1552" s="89">
        <v>44532.0</v>
      </c>
      <c r="U1552" s="57">
        <v>12.43409</v>
      </c>
      <c r="V1552" s="16">
        <f t="shared" si="4"/>
        <v>0.02698521644</v>
      </c>
      <c r="Z1552" s="89">
        <v>44532.0</v>
      </c>
      <c r="AA1552" s="57">
        <v>10.69297</v>
      </c>
      <c r="AB1552" s="16">
        <f t="shared" si="5"/>
        <v>-0.02093912464</v>
      </c>
      <c r="AF1552" s="89">
        <v>44532.0</v>
      </c>
      <c r="AG1552" s="57">
        <v>43.72718</v>
      </c>
      <c r="AH1552" s="16">
        <f t="shared" si="6"/>
        <v>0.001732125557</v>
      </c>
      <c r="AL1552" s="89">
        <v>44532.0</v>
      </c>
      <c r="AM1552" s="57">
        <v>78.84418</v>
      </c>
      <c r="AN1552" s="16">
        <f t="shared" si="7"/>
        <v>-0.01062579746</v>
      </c>
      <c r="AR1552" s="89">
        <v>44532.0</v>
      </c>
      <c r="AS1552" s="57">
        <v>10.93535</v>
      </c>
      <c r="AT1552" s="16">
        <f t="shared" si="8"/>
        <v>0.01223810855</v>
      </c>
      <c r="AX1552" s="89">
        <v>44532.0</v>
      </c>
      <c r="AY1552" s="57">
        <v>2.086218</v>
      </c>
      <c r="AZ1552" s="16">
        <f t="shared" si="9"/>
        <v>0.01851840099</v>
      </c>
      <c r="BD1552" s="89">
        <v>44532.0</v>
      </c>
      <c r="BE1552" s="57">
        <v>2.268111</v>
      </c>
      <c r="BF1552" s="16">
        <f t="shared" si="10"/>
        <v>-0.004254977274</v>
      </c>
    </row>
    <row r="1553" ht="15.75" customHeight="1">
      <c r="B1553" s="89">
        <v>44533.0</v>
      </c>
      <c r="C1553" s="57">
        <v>15.6068</v>
      </c>
      <c r="D1553" s="16">
        <f t="shared" si="1"/>
        <v>-0.006410317626</v>
      </c>
      <c r="H1553" s="89">
        <v>44533.0</v>
      </c>
      <c r="I1553" s="57">
        <v>18.30914</v>
      </c>
      <c r="J1553" s="16">
        <f t="shared" si="2"/>
        <v>0.02836823266</v>
      </c>
      <c r="N1553" s="89">
        <v>44533.0</v>
      </c>
      <c r="O1553" s="57">
        <v>91.02914</v>
      </c>
      <c r="P1553" s="16">
        <f t="shared" si="3"/>
        <v>0.02527461524</v>
      </c>
      <c r="T1553" s="89">
        <v>44533.0</v>
      </c>
      <c r="U1553" s="57">
        <v>12.36874</v>
      </c>
      <c r="V1553" s="16">
        <f t="shared" si="4"/>
        <v>-0.00525571232</v>
      </c>
      <c r="Z1553" s="89">
        <v>44533.0</v>
      </c>
      <c r="AA1553" s="57">
        <v>10.94531</v>
      </c>
      <c r="AB1553" s="16">
        <f t="shared" si="5"/>
        <v>0.02359868212</v>
      </c>
      <c r="AF1553" s="89">
        <v>44533.0</v>
      </c>
      <c r="AG1553" s="57">
        <v>43.7839</v>
      </c>
      <c r="AH1553" s="16">
        <f t="shared" si="6"/>
        <v>0.001297133728</v>
      </c>
      <c r="AL1553" s="89">
        <v>44533.0</v>
      </c>
      <c r="AM1553" s="57">
        <v>80.16139</v>
      </c>
      <c r="AN1553" s="16">
        <f t="shared" si="7"/>
        <v>0.01670649628</v>
      </c>
      <c r="AR1553" s="89">
        <v>44533.0</v>
      </c>
      <c r="AS1553" s="57">
        <v>10.8598</v>
      </c>
      <c r="AT1553" s="16">
        <f t="shared" si="8"/>
        <v>-0.006908786641</v>
      </c>
      <c r="AX1553" s="89">
        <v>44533.0</v>
      </c>
      <c r="AY1553" s="57">
        <v>2.100267</v>
      </c>
      <c r="AZ1553" s="16">
        <f t="shared" si="9"/>
        <v>0.006734195563</v>
      </c>
      <c r="BD1553" s="89">
        <v>44533.0</v>
      </c>
      <c r="BE1553" s="57">
        <v>2.287496</v>
      </c>
      <c r="BF1553" s="16">
        <f t="shared" si="10"/>
        <v>0.008546759837</v>
      </c>
    </row>
    <row r="1554" ht="15.75" customHeight="1">
      <c r="B1554" s="89">
        <v>44536.0</v>
      </c>
      <c r="C1554" s="57">
        <v>15.80818</v>
      </c>
      <c r="D1554" s="16">
        <f t="shared" si="1"/>
        <v>0.01290334982</v>
      </c>
      <c r="H1554" s="89">
        <v>44536.0</v>
      </c>
      <c r="I1554" s="57">
        <v>18.36326</v>
      </c>
      <c r="J1554" s="16">
        <f t="shared" si="2"/>
        <v>0.002955900714</v>
      </c>
      <c r="N1554" s="89">
        <v>44536.0</v>
      </c>
      <c r="O1554" s="57">
        <v>92.8829</v>
      </c>
      <c r="P1554" s="16">
        <f t="shared" si="3"/>
        <v>0.02036446791</v>
      </c>
      <c r="T1554" s="89">
        <v>44536.0</v>
      </c>
      <c r="U1554" s="57">
        <v>12.45276</v>
      </c>
      <c r="V1554" s="16">
        <f t="shared" si="4"/>
        <v>0.006792931212</v>
      </c>
      <c r="Z1554" s="89">
        <v>44536.0</v>
      </c>
      <c r="AA1554" s="57">
        <v>11.27651</v>
      </c>
      <c r="AB1554" s="16">
        <f t="shared" si="5"/>
        <v>0.03025953582</v>
      </c>
      <c r="AF1554" s="89">
        <v>44536.0</v>
      </c>
      <c r="AG1554" s="57">
        <v>44.99382</v>
      </c>
      <c r="AH1554" s="16">
        <f t="shared" si="6"/>
        <v>0.02763390196</v>
      </c>
      <c r="AL1554" s="89">
        <v>44536.0</v>
      </c>
      <c r="AM1554" s="57">
        <v>78.05386</v>
      </c>
      <c r="AN1554" s="16">
        <f t="shared" si="7"/>
        <v>-0.02629108602</v>
      </c>
      <c r="AR1554" s="89">
        <v>44536.0</v>
      </c>
      <c r="AS1554" s="57">
        <v>10.81258</v>
      </c>
      <c r="AT1554" s="16">
        <f t="shared" si="8"/>
        <v>-0.004348146375</v>
      </c>
      <c r="AX1554" s="89">
        <v>44536.0</v>
      </c>
      <c r="AY1554" s="57">
        <v>2.090433</v>
      </c>
      <c r="AZ1554" s="16">
        <f t="shared" si="9"/>
        <v>-0.004682261827</v>
      </c>
      <c r="BD1554" s="89">
        <v>44536.0</v>
      </c>
      <c r="BE1554" s="57">
        <v>2.33596</v>
      </c>
      <c r="BF1554" s="16">
        <f t="shared" si="10"/>
        <v>0.02118648513</v>
      </c>
    </row>
    <row r="1555" ht="15.75" customHeight="1">
      <c r="B1555" s="89">
        <v>44537.0</v>
      </c>
      <c r="C1555" s="57">
        <v>16.44252</v>
      </c>
      <c r="D1555" s="16">
        <f t="shared" si="1"/>
        <v>0.04012732649</v>
      </c>
      <c r="H1555" s="89">
        <v>44537.0</v>
      </c>
      <c r="I1555" s="57">
        <v>18.56168</v>
      </c>
      <c r="J1555" s="16">
        <f t="shared" si="2"/>
        <v>0.01080527096</v>
      </c>
      <c r="N1555" s="89">
        <v>44537.0</v>
      </c>
      <c r="O1555" s="57">
        <v>93.76099</v>
      </c>
      <c r="P1555" s="16">
        <f t="shared" si="3"/>
        <v>0.009453731526</v>
      </c>
      <c r="T1555" s="89">
        <v>44537.0</v>
      </c>
      <c r="U1555" s="57">
        <v>13.6943</v>
      </c>
      <c r="V1555" s="16">
        <f t="shared" si="4"/>
        <v>0.09969998619</v>
      </c>
      <c r="Z1555" s="89">
        <v>44537.0</v>
      </c>
      <c r="AA1555" s="57">
        <v>11.25285</v>
      </c>
      <c r="AB1555" s="16">
        <f t="shared" si="5"/>
        <v>-0.002098166897</v>
      </c>
      <c r="AF1555" s="89">
        <v>44537.0</v>
      </c>
      <c r="AG1555" s="57">
        <v>45.86345</v>
      </c>
      <c r="AH1555" s="16">
        <f t="shared" si="6"/>
        <v>0.01932776546</v>
      </c>
      <c r="AL1555" s="89">
        <v>44537.0</v>
      </c>
      <c r="AM1555" s="57">
        <v>79.38988</v>
      </c>
      <c r="AN1555" s="16">
        <f t="shared" si="7"/>
        <v>0.01711664228</v>
      </c>
      <c r="AR1555" s="89">
        <v>44537.0</v>
      </c>
      <c r="AS1555" s="57">
        <v>10.98256</v>
      </c>
      <c r="AT1555" s="16">
        <f t="shared" si="8"/>
        <v>0.01572057733</v>
      </c>
      <c r="AX1555" s="89">
        <v>44537.0</v>
      </c>
      <c r="AY1555" s="57">
        <v>2.111506</v>
      </c>
      <c r="AZ1555" s="16">
        <f t="shared" si="9"/>
        <v>0.01008068663</v>
      </c>
      <c r="BD1555" s="89">
        <v>44537.0</v>
      </c>
      <c r="BE1555" s="57">
        <v>2.306882</v>
      </c>
      <c r="BF1555" s="16">
        <f t="shared" si="10"/>
        <v>-0.01244798712</v>
      </c>
    </row>
    <row r="1556" ht="15.75" customHeight="1">
      <c r="B1556" s="89">
        <v>44538.0</v>
      </c>
      <c r="C1556" s="57">
        <v>16.48279</v>
      </c>
      <c r="D1556" s="16">
        <f t="shared" si="1"/>
        <v>0.002449137967</v>
      </c>
      <c r="H1556" s="89">
        <v>44538.0</v>
      </c>
      <c r="I1556" s="57">
        <v>18.57972</v>
      </c>
      <c r="J1556" s="16">
        <f t="shared" si="2"/>
        <v>0.0009718947854</v>
      </c>
      <c r="N1556" s="89">
        <v>44538.0</v>
      </c>
      <c r="O1556" s="57">
        <v>95.12691</v>
      </c>
      <c r="P1556" s="16">
        <f t="shared" si="3"/>
        <v>0.01456810556</v>
      </c>
      <c r="T1556" s="89">
        <v>44538.0</v>
      </c>
      <c r="U1556" s="57">
        <v>13.89967</v>
      </c>
      <c r="V1556" s="16">
        <f t="shared" si="4"/>
        <v>0.01499675047</v>
      </c>
      <c r="Z1556" s="89">
        <v>44538.0</v>
      </c>
      <c r="AA1556" s="57">
        <v>11.22131</v>
      </c>
      <c r="AB1556" s="16">
        <f t="shared" si="5"/>
        <v>-0.002802845501</v>
      </c>
      <c r="AF1556" s="89">
        <v>44538.0</v>
      </c>
      <c r="AG1556" s="57">
        <v>46.48731</v>
      </c>
      <c r="AH1556" s="16">
        <f t="shared" si="6"/>
        <v>0.0136025528</v>
      </c>
      <c r="AL1556" s="89">
        <v>44538.0</v>
      </c>
      <c r="AM1556" s="57">
        <v>80.16139</v>
      </c>
      <c r="AN1556" s="16">
        <f t="shared" si="7"/>
        <v>0.009717989245</v>
      </c>
      <c r="AR1556" s="89">
        <v>44538.0</v>
      </c>
      <c r="AS1556" s="57">
        <v>11.33197</v>
      </c>
      <c r="AT1556" s="16">
        <f t="shared" si="8"/>
        <v>0.03181498667</v>
      </c>
      <c r="AX1556" s="89">
        <v>44538.0</v>
      </c>
      <c r="AY1556" s="57">
        <v>2.105886</v>
      </c>
      <c r="AZ1556" s="16">
        <f t="shared" si="9"/>
        <v>-0.002661607402</v>
      </c>
      <c r="BD1556" s="89">
        <v>44538.0</v>
      </c>
      <c r="BE1556" s="57">
        <v>2.277803</v>
      </c>
      <c r="BF1556" s="16">
        <f t="shared" si="10"/>
        <v>-0.01260532615</v>
      </c>
    </row>
    <row r="1557" ht="15.75" customHeight="1">
      <c r="B1557" s="89">
        <v>44539.0</v>
      </c>
      <c r="C1557" s="57">
        <v>16.59355</v>
      </c>
      <c r="D1557" s="16">
        <f t="shared" si="1"/>
        <v>0.006719736161</v>
      </c>
      <c r="H1557" s="89">
        <v>44539.0</v>
      </c>
      <c r="I1557" s="57">
        <v>18.29111</v>
      </c>
      <c r="J1557" s="16">
        <f t="shared" si="2"/>
        <v>-0.01553360331</v>
      </c>
      <c r="N1557" s="89">
        <v>44539.0</v>
      </c>
      <c r="O1557" s="57">
        <v>93.66343</v>
      </c>
      <c r="P1557" s="16">
        <f t="shared" si="3"/>
        <v>-0.01538450056</v>
      </c>
      <c r="T1557" s="89">
        <v>44539.0</v>
      </c>
      <c r="U1557" s="57">
        <v>14.37575</v>
      </c>
      <c r="V1557" s="16">
        <f t="shared" si="4"/>
        <v>0.03425117287</v>
      </c>
      <c r="Z1557" s="89">
        <v>44539.0</v>
      </c>
      <c r="AA1557" s="57">
        <v>11.19765</v>
      </c>
      <c r="AB1557" s="16">
        <f t="shared" si="5"/>
        <v>-0.002108488225</v>
      </c>
      <c r="AF1557" s="89">
        <v>44539.0</v>
      </c>
      <c r="AG1557" s="57">
        <v>48.39671</v>
      </c>
      <c r="AH1557" s="16">
        <f t="shared" si="6"/>
        <v>0.0410735747</v>
      </c>
      <c r="AL1557" s="89">
        <v>44539.0</v>
      </c>
      <c r="AM1557" s="57">
        <v>79.27699</v>
      </c>
      <c r="AN1557" s="16">
        <f t="shared" si="7"/>
        <v>-0.01103274282</v>
      </c>
      <c r="AR1557" s="89">
        <v>44539.0</v>
      </c>
      <c r="AS1557" s="57">
        <v>11.19032</v>
      </c>
      <c r="AT1557" s="16">
        <f t="shared" si="8"/>
        <v>-0.01250003309</v>
      </c>
      <c r="AX1557" s="89">
        <v>44539.0</v>
      </c>
      <c r="AY1557" s="57">
        <v>2.136794</v>
      </c>
      <c r="AZ1557" s="16">
        <f t="shared" si="9"/>
        <v>0.01467695782</v>
      </c>
      <c r="BD1557" s="89">
        <v>44539.0</v>
      </c>
      <c r="BE1557" s="57">
        <v>2.277803</v>
      </c>
      <c r="BF1557" s="16">
        <f t="shared" si="10"/>
        <v>0</v>
      </c>
    </row>
    <row r="1558" ht="15.75" customHeight="1">
      <c r="B1558" s="89">
        <v>44540.0</v>
      </c>
      <c r="C1558" s="57">
        <v>17.4192</v>
      </c>
      <c r="D1558" s="16">
        <f t="shared" si="1"/>
        <v>0.04975728521</v>
      </c>
      <c r="H1558" s="89">
        <v>44540.0</v>
      </c>
      <c r="I1558" s="57">
        <v>18.03856</v>
      </c>
      <c r="J1558" s="16">
        <f t="shared" si="2"/>
        <v>-0.01380725391</v>
      </c>
      <c r="N1558" s="89">
        <v>44540.0</v>
      </c>
      <c r="O1558" s="57">
        <v>93.66343</v>
      </c>
      <c r="P1558" s="16">
        <f t="shared" si="3"/>
        <v>0</v>
      </c>
      <c r="T1558" s="89">
        <v>44540.0</v>
      </c>
      <c r="U1558" s="57">
        <v>14.73981</v>
      </c>
      <c r="V1558" s="16">
        <f t="shared" si="4"/>
        <v>0.02532459176</v>
      </c>
      <c r="Z1558" s="89">
        <v>44540.0</v>
      </c>
      <c r="AA1558" s="57">
        <v>11.21343</v>
      </c>
      <c r="AB1558" s="16">
        <f t="shared" si="5"/>
        <v>0.001409224257</v>
      </c>
      <c r="AF1558" s="89">
        <v>44540.0</v>
      </c>
      <c r="AG1558" s="57">
        <v>47.01665</v>
      </c>
      <c r="AH1558" s="16">
        <f t="shared" si="6"/>
        <v>-0.02851557472</v>
      </c>
      <c r="AL1558" s="89">
        <v>44540.0</v>
      </c>
      <c r="AM1558" s="57">
        <v>78.18558</v>
      </c>
      <c r="AN1558" s="16">
        <f t="shared" si="7"/>
        <v>-0.0137670464</v>
      </c>
      <c r="AR1558" s="89">
        <v>44540.0</v>
      </c>
      <c r="AS1558" s="57">
        <v>10.95423</v>
      </c>
      <c r="AT1558" s="16">
        <f t="shared" si="8"/>
        <v>-0.02109769873</v>
      </c>
      <c r="AX1558" s="89">
        <v>44540.0</v>
      </c>
      <c r="AY1558" s="57">
        <v>2.237943</v>
      </c>
      <c r="AZ1558" s="16">
        <f t="shared" si="9"/>
        <v>0.04733680458</v>
      </c>
      <c r="BD1558" s="89">
        <v>44540.0</v>
      </c>
      <c r="BE1558" s="57">
        <v>2.268111</v>
      </c>
      <c r="BF1558" s="16">
        <f t="shared" si="10"/>
        <v>-0.004254977274</v>
      </c>
    </row>
    <row r="1559" ht="15.75" customHeight="1">
      <c r="B1559" s="89">
        <v>44543.0</v>
      </c>
      <c r="C1559" s="57">
        <v>18.98995</v>
      </c>
      <c r="D1559" s="16">
        <f t="shared" si="1"/>
        <v>0.09017348673</v>
      </c>
      <c r="H1559" s="89">
        <v>44543.0</v>
      </c>
      <c r="I1559" s="57">
        <v>18.6158</v>
      </c>
      <c r="J1559" s="16">
        <f t="shared" si="2"/>
        <v>0.03200033706</v>
      </c>
      <c r="N1559" s="89">
        <v>44543.0</v>
      </c>
      <c r="O1559" s="57">
        <v>93.90734</v>
      </c>
      <c r="P1559" s="16">
        <f t="shared" si="3"/>
        <v>0.002604111338</v>
      </c>
      <c r="T1559" s="89">
        <v>44543.0</v>
      </c>
      <c r="U1559" s="57">
        <v>15.06653</v>
      </c>
      <c r="V1559" s="16">
        <f t="shared" si="4"/>
        <v>0.02216582168</v>
      </c>
      <c r="Z1559" s="89">
        <v>44543.0</v>
      </c>
      <c r="AA1559" s="57">
        <v>11.6708</v>
      </c>
      <c r="AB1559" s="16">
        <f t="shared" si="5"/>
        <v>0.04078769832</v>
      </c>
      <c r="AF1559" s="89">
        <v>44543.0</v>
      </c>
      <c r="AG1559" s="57">
        <v>48.25492</v>
      </c>
      <c r="AH1559" s="16">
        <f t="shared" si="6"/>
        <v>0.02633684025</v>
      </c>
      <c r="AL1559" s="89">
        <v>44543.0</v>
      </c>
      <c r="AM1559" s="57">
        <v>79.03236</v>
      </c>
      <c r="AN1559" s="16">
        <f t="shared" si="7"/>
        <v>0.01083038586</v>
      </c>
      <c r="AR1559" s="89">
        <v>44543.0</v>
      </c>
      <c r="AS1559" s="57">
        <v>11.23753</v>
      </c>
      <c r="AT1559" s="16">
        <f t="shared" si="8"/>
        <v>0.02586215553</v>
      </c>
      <c r="AX1559" s="89">
        <v>44543.0</v>
      </c>
      <c r="AY1559" s="57">
        <v>2.461317</v>
      </c>
      <c r="AZ1559" s="16">
        <f t="shared" si="9"/>
        <v>0.09981219361</v>
      </c>
      <c r="BD1559" s="89">
        <v>44543.0</v>
      </c>
      <c r="BE1559" s="57">
        <v>2.306882</v>
      </c>
      <c r="BF1559" s="16">
        <f t="shared" si="10"/>
        <v>0.01709396057</v>
      </c>
    </row>
    <row r="1560" ht="15.75" customHeight="1">
      <c r="B1560" s="89">
        <v>44544.0</v>
      </c>
      <c r="C1560" s="57">
        <v>19.25174</v>
      </c>
      <c r="D1560" s="16">
        <f t="shared" si="1"/>
        <v>0.01378571297</v>
      </c>
      <c r="H1560" s="89">
        <v>44544.0</v>
      </c>
      <c r="I1560" s="57">
        <v>19.4095</v>
      </c>
      <c r="J1560" s="16">
        <f t="shared" si="2"/>
        <v>0.04263582548</v>
      </c>
      <c r="N1560" s="89">
        <v>44544.0</v>
      </c>
      <c r="O1560" s="57">
        <v>97.4685</v>
      </c>
      <c r="P1560" s="16">
        <f t="shared" si="3"/>
        <v>0.03792206232</v>
      </c>
      <c r="T1560" s="89">
        <v>44544.0</v>
      </c>
      <c r="U1560" s="57">
        <v>15.4866</v>
      </c>
      <c r="V1560" s="16">
        <f t="shared" si="4"/>
        <v>0.02788100512</v>
      </c>
      <c r="Z1560" s="89">
        <v>44544.0</v>
      </c>
      <c r="AA1560" s="57">
        <v>11.88371</v>
      </c>
      <c r="AB1560" s="16">
        <f t="shared" si="5"/>
        <v>0.01824296535</v>
      </c>
      <c r="AF1560" s="89">
        <v>44544.0</v>
      </c>
      <c r="AG1560" s="57">
        <v>49.86185</v>
      </c>
      <c r="AH1560" s="16">
        <f t="shared" si="6"/>
        <v>0.03330085305</v>
      </c>
      <c r="AL1560" s="89">
        <v>44544.0</v>
      </c>
      <c r="AM1560" s="57">
        <v>79.22053</v>
      </c>
      <c r="AN1560" s="16">
        <f t="shared" si="7"/>
        <v>0.00238092346</v>
      </c>
      <c r="AR1560" s="89">
        <v>44544.0</v>
      </c>
      <c r="AS1560" s="57">
        <v>12.06854</v>
      </c>
      <c r="AT1560" s="16">
        <f t="shared" si="8"/>
        <v>0.0739495245</v>
      </c>
      <c r="AX1560" s="89">
        <v>44544.0</v>
      </c>
      <c r="AY1560" s="57">
        <v>2.541394</v>
      </c>
      <c r="AZ1560" s="16">
        <f t="shared" si="9"/>
        <v>0.03253420831</v>
      </c>
      <c r="BD1560" s="89">
        <v>44544.0</v>
      </c>
      <c r="BE1560" s="57">
        <v>2.394117</v>
      </c>
      <c r="BF1560" s="16">
        <f t="shared" si="10"/>
        <v>0.03781511148</v>
      </c>
    </row>
    <row r="1561" ht="15.75" customHeight="1">
      <c r="B1561" s="89">
        <v>44545.0</v>
      </c>
      <c r="C1561" s="57">
        <v>19.49339</v>
      </c>
      <c r="D1561" s="16">
        <f t="shared" si="1"/>
        <v>0.01255211217</v>
      </c>
      <c r="H1561" s="89">
        <v>44545.0</v>
      </c>
      <c r="I1561" s="57">
        <v>19.95065</v>
      </c>
      <c r="J1561" s="16">
        <f t="shared" si="2"/>
        <v>0.02788067699</v>
      </c>
      <c r="N1561" s="89">
        <v>44545.0</v>
      </c>
      <c r="O1561" s="57">
        <v>96.59041</v>
      </c>
      <c r="P1561" s="16">
        <f t="shared" si="3"/>
        <v>-0.00900896187</v>
      </c>
      <c r="T1561" s="89">
        <v>44545.0</v>
      </c>
      <c r="U1561" s="57">
        <v>15.15054</v>
      </c>
      <c r="V1561" s="16">
        <f t="shared" si="4"/>
        <v>-0.02170005037</v>
      </c>
      <c r="Z1561" s="89">
        <v>44545.0</v>
      </c>
      <c r="AA1561" s="57">
        <v>11.51308</v>
      </c>
      <c r="AB1561" s="16">
        <f t="shared" si="5"/>
        <v>-0.03118807174</v>
      </c>
      <c r="AF1561" s="89">
        <v>44545.0</v>
      </c>
      <c r="AG1561" s="57">
        <v>49.24743</v>
      </c>
      <c r="AH1561" s="16">
        <f t="shared" si="6"/>
        <v>-0.01232244692</v>
      </c>
      <c r="AL1561" s="89">
        <v>44545.0</v>
      </c>
      <c r="AM1561" s="57">
        <v>77.62107</v>
      </c>
      <c r="AN1561" s="16">
        <f t="shared" si="7"/>
        <v>-0.02018996843</v>
      </c>
      <c r="AR1561" s="89">
        <v>44545.0</v>
      </c>
      <c r="AS1561" s="57">
        <v>11.54916</v>
      </c>
      <c r="AT1561" s="16">
        <f t="shared" si="8"/>
        <v>-0.04303586018</v>
      </c>
      <c r="AX1561" s="89">
        <v>44545.0</v>
      </c>
      <c r="AY1561" s="57">
        <v>2.573705</v>
      </c>
      <c r="AZ1561" s="16">
        <f t="shared" si="9"/>
        <v>0.01271388852</v>
      </c>
      <c r="BD1561" s="89">
        <v>44545.0</v>
      </c>
      <c r="BE1561" s="57">
        <v>2.287496</v>
      </c>
      <c r="BF1561" s="16">
        <f t="shared" si="10"/>
        <v>-0.04453458206</v>
      </c>
    </row>
    <row r="1562" ht="15.75" customHeight="1">
      <c r="B1562" s="89">
        <v>44546.0</v>
      </c>
      <c r="C1562" s="57">
        <v>20.77215</v>
      </c>
      <c r="D1562" s="16">
        <f t="shared" si="1"/>
        <v>0.0655996725</v>
      </c>
      <c r="H1562" s="89">
        <v>44546.0</v>
      </c>
      <c r="I1562" s="57">
        <v>21.01493</v>
      </c>
      <c r="J1562" s="16">
        <f t="shared" si="2"/>
        <v>0.05334563034</v>
      </c>
      <c r="N1562" s="89">
        <v>44546.0</v>
      </c>
      <c r="O1562" s="57">
        <v>105.5665</v>
      </c>
      <c r="P1562" s="16">
        <f t="shared" si="3"/>
        <v>0.09292941194</v>
      </c>
      <c r="T1562" s="89">
        <v>44546.0</v>
      </c>
      <c r="U1562" s="57">
        <v>16.53211</v>
      </c>
      <c r="V1562" s="16">
        <f t="shared" si="4"/>
        <v>0.09118948896</v>
      </c>
      <c r="Z1562" s="89">
        <v>44546.0</v>
      </c>
      <c r="AA1562" s="57">
        <v>11.79697</v>
      </c>
      <c r="AB1562" s="16">
        <f t="shared" si="5"/>
        <v>0.02465804111</v>
      </c>
      <c r="AF1562" s="89">
        <v>44546.0</v>
      </c>
      <c r="AG1562" s="57">
        <v>52.03592</v>
      </c>
      <c r="AH1562" s="16">
        <f t="shared" si="6"/>
        <v>0.05662204099</v>
      </c>
      <c r="AL1562" s="89">
        <v>44546.0</v>
      </c>
      <c r="AM1562" s="57">
        <v>79.82268</v>
      </c>
      <c r="AN1562" s="16">
        <f t="shared" si="7"/>
        <v>0.02836356159</v>
      </c>
      <c r="AR1562" s="89">
        <v>44546.0</v>
      </c>
      <c r="AS1562" s="57">
        <v>11.87968</v>
      </c>
      <c r="AT1562" s="16">
        <f t="shared" si="8"/>
        <v>0.02861853156</v>
      </c>
      <c r="AX1562" s="89">
        <v>44546.0</v>
      </c>
      <c r="AY1562" s="57">
        <v>2.653782</v>
      </c>
      <c r="AZ1562" s="16">
        <f t="shared" si="9"/>
        <v>0.03111351146</v>
      </c>
      <c r="BD1562" s="89">
        <v>44546.0</v>
      </c>
      <c r="BE1562" s="57">
        <v>2.326267</v>
      </c>
      <c r="BF1562" s="16">
        <f t="shared" si="10"/>
        <v>0.01694910068</v>
      </c>
    </row>
    <row r="1563" ht="15.75" customHeight="1">
      <c r="B1563" s="89">
        <v>44547.0</v>
      </c>
      <c r="C1563" s="57">
        <v>18.78857</v>
      </c>
      <c r="D1563" s="16">
        <f t="shared" si="1"/>
        <v>-0.09549228173</v>
      </c>
      <c r="H1563" s="89">
        <v>44547.0</v>
      </c>
      <c r="I1563" s="57">
        <v>18.94049</v>
      </c>
      <c r="J1563" s="16">
        <f t="shared" si="2"/>
        <v>-0.09871267713</v>
      </c>
      <c r="N1563" s="89">
        <v>44547.0</v>
      </c>
      <c r="O1563" s="57">
        <v>104.2006</v>
      </c>
      <c r="P1563" s="16">
        <f t="shared" si="3"/>
        <v>-0.01293876372</v>
      </c>
      <c r="T1563" s="89">
        <v>44547.0</v>
      </c>
      <c r="U1563" s="57">
        <v>14.87983</v>
      </c>
      <c r="V1563" s="16">
        <f t="shared" si="4"/>
        <v>-0.09994368535</v>
      </c>
      <c r="Z1563" s="89">
        <v>44547.0</v>
      </c>
      <c r="AA1563" s="57">
        <v>11.16611</v>
      </c>
      <c r="AB1563" s="16">
        <f t="shared" si="5"/>
        <v>-0.05347644353</v>
      </c>
      <c r="AF1563" s="89">
        <v>44547.0</v>
      </c>
      <c r="AG1563" s="57">
        <v>46.8465</v>
      </c>
      <c r="AH1563" s="16">
        <f t="shared" si="6"/>
        <v>-0.09972764967</v>
      </c>
      <c r="AL1563" s="89">
        <v>44547.0</v>
      </c>
      <c r="AM1563" s="57">
        <v>74.23396</v>
      </c>
      <c r="AN1563" s="16">
        <f t="shared" si="7"/>
        <v>-0.07001418644</v>
      </c>
      <c r="AR1563" s="89">
        <v>44547.0</v>
      </c>
      <c r="AS1563" s="57">
        <v>11.02034</v>
      </c>
      <c r="AT1563" s="16">
        <f t="shared" si="8"/>
        <v>-0.07233696531</v>
      </c>
      <c r="AX1563" s="89">
        <v>44547.0</v>
      </c>
      <c r="AY1563" s="57">
        <v>2.445862</v>
      </c>
      <c r="AZ1563" s="16">
        <f t="shared" si="9"/>
        <v>-0.07834856066</v>
      </c>
      <c r="BD1563" s="89">
        <v>44547.0</v>
      </c>
      <c r="BE1563" s="57">
        <v>2.093641</v>
      </c>
      <c r="BF1563" s="16">
        <f t="shared" si="10"/>
        <v>-0.09999969909</v>
      </c>
    </row>
    <row r="1564" ht="15.75" customHeight="1">
      <c r="B1564" s="89">
        <v>44550.0</v>
      </c>
      <c r="C1564" s="57">
        <v>18.59726</v>
      </c>
      <c r="D1564" s="16">
        <f t="shared" si="1"/>
        <v>-0.01018225442</v>
      </c>
      <c r="H1564" s="89">
        <v>44550.0</v>
      </c>
      <c r="I1564" s="57">
        <v>19.12088</v>
      </c>
      <c r="J1564" s="16">
        <f t="shared" si="2"/>
        <v>0.009524040825</v>
      </c>
      <c r="N1564" s="89">
        <v>44550.0</v>
      </c>
      <c r="O1564" s="57">
        <v>99.02956</v>
      </c>
      <c r="P1564" s="16">
        <f t="shared" si="3"/>
        <v>-0.04962581789</v>
      </c>
      <c r="T1564" s="89">
        <v>44550.0</v>
      </c>
      <c r="U1564" s="57">
        <v>15.29057</v>
      </c>
      <c r="V1564" s="16">
        <f t="shared" si="4"/>
        <v>0.02760380999</v>
      </c>
      <c r="Z1564" s="89">
        <v>44550.0</v>
      </c>
      <c r="AA1564" s="57">
        <v>10.74029</v>
      </c>
      <c r="AB1564" s="16">
        <f t="shared" si="5"/>
        <v>-0.03813503539</v>
      </c>
      <c r="AF1564" s="89">
        <v>44550.0</v>
      </c>
      <c r="AG1564" s="57">
        <v>50.57078</v>
      </c>
      <c r="AH1564" s="16">
        <f t="shared" si="6"/>
        <v>0.07949964245</v>
      </c>
      <c r="AL1564" s="89">
        <v>44550.0</v>
      </c>
      <c r="AM1564" s="57">
        <v>73.85763</v>
      </c>
      <c r="AN1564" s="16">
        <f t="shared" si="7"/>
        <v>-0.00506951266</v>
      </c>
      <c r="AR1564" s="89">
        <v>44550.0</v>
      </c>
      <c r="AS1564" s="57">
        <v>11.41695</v>
      </c>
      <c r="AT1564" s="16">
        <f t="shared" si="8"/>
        <v>0.03598890778</v>
      </c>
      <c r="AX1564" s="89">
        <v>44550.0</v>
      </c>
      <c r="AY1564" s="57">
        <v>2.649568</v>
      </c>
      <c r="AZ1564" s="16">
        <f t="shared" si="9"/>
        <v>0.08328597443</v>
      </c>
      <c r="BD1564" s="89">
        <v>44550.0</v>
      </c>
      <c r="BE1564" s="57">
        <v>1.977327</v>
      </c>
      <c r="BF1564" s="16">
        <f t="shared" si="10"/>
        <v>-0.05555584744</v>
      </c>
    </row>
    <row r="1565" ht="15.75" customHeight="1">
      <c r="B1565" s="89">
        <v>44551.0</v>
      </c>
      <c r="C1565" s="57">
        <v>16.74458</v>
      </c>
      <c r="D1565" s="16">
        <f t="shared" si="1"/>
        <v>-0.09962112698</v>
      </c>
      <c r="H1565" s="89">
        <v>44551.0</v>
      </c>
      <c r="I1565" s="57">
        <v>17.20879</v>
      </c>
      <c r="J1565" s="16">
        <f t="shared" si="2"/>
        <v>-0.1000001046</v>
      </c>
      <c r="N1565" s="89">
        <v>44551.0</v>
      </c>
      <c r="O1565" s="57">
        <v>89.1266</v>
      </c>
      <c r="P1565" s="16">
        <f t="shared" si="3"/>
        <v>-0.1000000404</v>
      </c>
      <c r="T1565" s="89">
        <v>44551.0</v>
      </c>
      <c r="U1565" s="57">
        <v>13.76898</v>
      </c>
      <c r="V1565" s="16">
        <f t="shared" si="4"/>
        <v>-0.0995116598</v>
      </c>
      <c r="Z1565" s="89">
        <v>44551.0</v>
      </c>
      <c r="AA1565" s="57">
        <v>9.738805</v>
      </c>
      <c r="AB1565" s="16">
        <f t="shared" si="5"/>
        <v>-0.09324562</v>
      </c>
      <c r="AF1565" s="89">
        <v>44551.0</v>
      </c>
      <c r="AG1565" s="57">
        <v>45.52316</v>
      </c>
      <c r="AH1565" s="16">
        <f t="shared" si="6"/>
        <v>-0.099812975</v>
      </c>
      <c r="AL1565" s="89">
        <v>44551.0</v>
      </c>
      <c r="AM1565" s="57">
        <v>66.97052</v>
      </c>
      <c r="AN1565" s="16">
        <f t="shared" si="7"/>
        <v>-0.09324845652</v>
      </c>
      <c r="AR1565" s="89">
        <v>44551.0</v>
      </c>
      <c r="AS1565" s="57">
        <v>10.40652</v>
      </c>
      <c r="AT1565" s="16">
        <f t="shared" si="8"/>
        <v>-0.0885026211</v>
      </c>
      <c r="AX1565" s="89">
        <v>44551.0</v>
      </c>
      <c r="AY1565" s="57">
        <v>2.385454</v>
      </c>
      <c r="AZ1565" s="16">
        <f t="shared" si="9"/>
        <v>-0.09968191041</v>
      </c>
      <c r="BD1565" s="89">
        <v>44551.0</v>
      </c>
      <c r="BE1565" s="57">
        <v>1.98702</v>
      </c>
      <c r="BF1565" s="16">
        <f t="shared" si="10"/>
        <v>0.004902072343</v>
      </c>
    </row>
    <row r="1566" ht="15.75" customHeight="1">
      <c r="B1566" s="89">
        <v>44552.0</v>
      </c>
      <c r="C1566" s="57">
        <v>15.07315</v>
      </c>
      <c r="D1566" s="16">
        <f t="shared" si="1"/>
        <v>-0.09981916537</v>
      </c>
      <c r="H1566" s="89">
        <v>44552.0</v>
      </c>
      <c r="I1566" s="57">
        <v>16.26177</v>
      </c>
      <c r="J1566" s="16">
        <f t="shared" si="2"/>
        <v>-0.05503117883</v>
      </c>
      <c r="N1566" s="89">
        <v>44552.0</v>
      </c>
      <c r="O1566" s="57">
        <v>84.63857</v>
      </c>
      <c r="P1566" s="16">
        <f t="shared" si="3"/>
        <v>-0.05035567384</v>
      </c>
      <c r="T1566" s="89">
        <v>44552.0</v>
      </c>
      <c r="U1566" s="57">
        <v>12.39675</v>
      </c>
      <c r="V1566" s="16">
        <f t="shared" si="4"/>
        <v>-0.09966097707</v>
      </c>
      <c r="Z1566" s="89">
        <v>44552.0</v>
      </c>
      <c r="AA1566" s="57">
        <v>9.541664</v>
      </c>
      <c r="AB1566" s="16">
        <f t="shared" si="5"/>
        <v>-0.02024283267</v>
      </c>
      <c r="AF1566" s="89">
        <v>44552.0</v>
      </c>
      <c r="AG1566" s="57">
        <v>44.42667</v>
      </c>
      <c r="AH1566" s="16">
        <f t="shared" si="6"/>
        <v>-0.02408642107</v>
      </c>
      <c r="AL1566" s="89">
        <v>44552.0</v>
      </c>
      <c r="AM1566" s="57">
        <v>66.16138</v>
      </c>
      <c r="AN1566" s="16">
        <f t="shared" si="7"/>
        <v>-0.01208203251</v>
      </c>
      <c r="AR1566" s="89">
        <v>44552.0</v>
      </c>
      <c r="AS1566" s="57">
        <v>10.82203</v>
      </c>
      <c r="AT1566" s="16">
        <f t="shared" si="8"/>
        <v>0.03992785292</v>
      </c>
      <c r="AX1566" s="89">
        <v>44552.0</v>
      </c>
      <c r="AY1566" s="57">
        <v>2.263231</v>
      </c>
      <c r="AZ1566" s="16">
        <f t="shared" si="9"/>
        <v>-0.05123678763</v>
      </c>
      <c r="BD1566" s="89">
        <v>44552.0</v>
      </c>
      <c r="BE1566" s="57">
        <v>1.98702</v>
      </c>
      <c r="BF1566" s="16">
        <f t="shared" si="10"/>
        <v>0</v>
      </c>
    </row>
    <row r="1567" ht="15.75" customHeight="1">
      <c r="B1567" s="89">
        <v>44553.0</v>
      </c>
      <c r="C1567" s="57">
        <v>14.38846</v>
      </c>
      <c r="D1567" s="16">
        <f t="shared" si="1"/>
        <v>-0.04542447995</v>
      </c>
      <c r="H1567" s="89">
        <v>44553.0</v>
      </c>
      <c r="I1567" s="57">
        <v>16.79391</v>
      </c>
      <c r="J1567" s="16">
        <f t="shared" si="2"/>
        <v>0.03272337513</v>
      </c>
      <c r="N1567" s="89">
        <v>44553.0</v>
      </c>
      <c r="O1567" s="57">
        <v>86.10205</v>
      </c>
      <c r="P1567" s="16">
        <f t="shared" si="3"/>
        <v>0.01729093485</v>
      </c>
      <c r="T1567" s="89">
        <v>44553.0</v>
      </c>
      <c r="U1567" s="57">
        <v>12.03269</v>
      </c>
      <c r="V1567" s="16">
        <f t="shared" si="4"/>
        <v>-0.02936737451</v>
      </c>
      <c r="Z1567" s="89">
        <v>44553.0</v>
      </c>
      <c r="AA1567" s="57">
        <v>9.31298</v>
      </c>
      <c r="AB1567" s="16">
        <f t="shared" si="5"/>
        <v>-0.02396688879</v>
      </c>
      <c r="AF1567" s="89">
        <v>44553.0</v>
      </c>
      <c r="AG1567" s="57">
        <v>46.20374</v>
      </c>
      <c r="AH1567" s="16">
        <f t="shared" si="6"/>
        <v>0.04000007203</v>
      </c>
      <c r="AL1567" s="89">
        <v>44553.0</v>
      </c>
      <c r="AM1567" s="57">
        <v>66.81998</v>
      </c>
      <c r="AN1567" s="16">
        <f t="shared" si="7"/>
        <v>0.009954447746</v>
      </c>
      <c r="AR1567" s="89">
        <v>44553.0</v>
      </c>
      <c r="AS1567" s="57">
        <v>10.69926</v>
      </c>
      <c r="AT1567" s="16">
        <f t="shared" si="8"/>
        <v>-0.01134445201</v>
      </c>
      <c r="AX1567" s="89">
        <v>44553.0</v>
      </c>
      <c r="AY1567" s="57">
        <v>2.197202</v>
      </c>
      <c r="AZ1567" s="16">
        <f t="shared" si="9"/>
        <v>-0.02917466224</v>
      </c>
      <c r="BD1567" s="89">
        <v>44553.0</v>
      </c>
      <c r="BE1567" s="57">
        <v>2.016098</v>
      </c>
      <c r="BF1567" s="16">
        <f t="shared" si="10"/>
        <v>0.01463397449</v>
      </c>
    </row>
    <row r="1568" ht="15.75" customHeight="1">
      <c r="B1568" s="89">
        <v>44554.0</v>
      </c>
      <c r="C1568" s="57">
        <v>15.56652</v>
      </c>
      <c r="D1568" s="16">
        <f t="shared" si="1"/>
        <v>0.08187533621</v>
      </c>
      <c r="H1568" s="89">
        <v>44554.0</v>
      </c>
      <c r="I1568" s="57">
        <v>17.43427</v>
      </c>
      <c r="J1568" s="16">
        <f t="shared" si="2"/>
        <v>0.03813048897</v>
      </c>
      <c r="N1568" s="89">
        <v>44554.0</v>
      </c>
      <c r="O1568" s="57">
        <v>87.4192</v>
      </c>
      <c r="P1568" s="16">
        <f t="shared" si="3"/>
        <v>0.01529754518</v>
      </c>
      <c r="T1568" s="89">
        <v>44554.0</v>
      </c>
      <c r="U1568" s="57">
        <v>12.88216</v>
      </c>
      <c r="V1568" s="16">
        <f t="shared" si="4"/>
        <v>0.07059684908</v>
      </c>
      <c r="Z1568" s="89">
        <v>44554.0</v>
      </c>
      <c r="AA1568" s="57">
        <v>9.738805</v>
      </c>
      <c r="AB1568" s="16">
        <f t="shared" si="5"/>
        <v>0.04572381773</v>
      </c>
      <c r="AF1568" s="89">
        <v>44554.0</v>
      </c>
      <c r="AG1568" s="57">
        <v>49.43648</v>
      </c>
      <c r="AH1568" s="16">
        <f t="shared" si="6"/>
        <v>0.06996706327</v>
      </c>
      <c r="AL1568" s="89">
        <v>44554.0</v>
      </c>
      <c r="AM1568" s="57">
        <v>68.49471</v>
      </c>
      <c r="AN1568" s="16">
        <f t="shared" si="7"/>
        <v>0.0250633119</v>
      </c>
      <c r="AR1568" s="89">
        <v>44554.0</v>
      </c>
      <c r="AS1568" s="57">
        <v>10.47262</v>
      </c>
      <c r="AT1568" s="16">
        <f t="shared" si="8"/>
        <v>-0.02118277339</v>
      </c>
      <c r="AX1568" s="89">
        <v>44554.0</v>
      </c>
      <c r="AY1568" s="57">
        <v>2.306781</v>
      </c>
      <c r="AZ1568" s="16">
        <f t="shared" si="9"/>
        <v>0.04987206456</v>
      </c>
      <c r="BD1568" s="89">
        <v>44554.0</v>
      </c>
      <c r="BE1568" s="57">
        <v>2.035484</v>
      </c>
      <c r="BF1568" s="16">
        <f t="shared" si="10"/>
        <v>0.009615604003</v>
      </c>
    </row>
    <row r="1569" ht="15.75" customHeight="1">
      <c r="B1569" s="89">
        <v>44557.0</v>
      </c>
      <c r="C1569" s="57">
        <v>15.38528</v>
      </c>
      <c r="D1569" s="16">
        <f t="shared" si="1"/>
        <v>-0.01164293625</v>
      </c>
      <c r="H1569" s="89">
        <v>44557.0</v>
      </c>
      <c r="I1569" s="57">
        <v>17.04644</v>
      </c>
      <c r="J1569" s="16">
        <f t="shared" si="2"/>
        <v>-0.02224526751</v>
      </c>
      <c r="N1569" s="89">
        <v>44557.0</v>
      </c>
      <c r="O1569" s="57">
        <v>87.66311</v>
      </c>
      <c r="P1569" s="16">
        <f t="shared" si="3"/>
        <v>0.002790119333</v>
      </c>
      <c r="T1569" s="89">
        <v>44557.0</v>
      </c>
      <c r="U1569" s="57">
        <v>12.64879</v>
      </c>
      <c r="V1569" s="16">
        <f t="shared" si="4"/>
        <v>-0.01811575077</v>
      </c>
      <c r="Z1569" s="89">
        <v>44557.0</v>
      </c>
      <c r="AA1569" s="57">
        <v>9.746691</v>
      </c>
      <c r="AB1569" s="16">
        <f t="shared" si="5"/>
        <v>0.0008097502722</v>
      </c>
      <c r="AF1569" s="89">
        <v>44557.0</v>
      </c>
      <c r="AG1569" s="57">
        <v>48.11314</v>
      </c>
      <c r="AH1569" s="16">
        <f t="shared" si="6"/>
        <v>-0.02676849161</v>
      </c>
      <c r="AL1569" s="89">
        <v>44557.0</v>
      </c>
      <c r="AM1569" s="57">
        <v>68.38181</v>
      </c>
      <c r="AN1569" s="16">
        <f t="shared" si="7"/>
        <v>-0.001648302475</v>
      </c>
      <c r="AR1569" s="89">
        <v>44557.0</v>
      </c>
      <c r="AS1569" s="57">
        <v>10.42541</v>
      </c>
      <c r="AT1569" s="16">
        <f t="shared" si="8"/>
        <v>-0.004507945481</v>
      </c>
      <c r="AX1569" s="89">
        <v>44557.0</v>
      </c>
      <c r="AY1569" s="57">
        <v>2.301162</v>
      </c>
      <c r="AZ1569" s="16">
        <f t="shared" si="9"/>
        <v>-0.002435861922</v>
      </c>
      <c r="BD1569" s="89">
        <v>44557.0</v>
      </c>
      <c r="BE1569" s="57">
        <v>2.006406</v>
      </c>
      <c r="BF1569" s="16">
        <f t="shared" si="10"/>
        <v>-0.01428554585</v>
      </c>
    </row>
    <row r="1570" ht="15.75" customHeight="1">
      <c r="B1570" s="89">
        <v>44558.0</v>
      </c>
      <c r="C1570" s="57">
        <v>15.06308</v>
      </c>
      <c r="D1570" s="16">
        <f t="shared" si="1"/>
        <v>-0.0209420953</v>
      </c>
      <c r="H1570" s="89">
        <v>44558.0</v>
      </c>
      <c r="I1570" s="57">
        <v>16.77587</v>
      </c>
      <c r="J1570" s="16">
        <f t="shared" si="2"/>
        <v>-0.01587252236</v>
      </c>
      <c r="N1570" s="89">
        <v>44558.0</v>
      </c>
      <c r="O1570" s="57">
        <v>87.85826</v>
      </c>
      <c r="P1570" s="16">
        <f t="shared" si="3"/>
        <v>0.002226135942</v>
      </c>
      <c r="T1570" s="89">
        <v>44558.0</v>
      </c>
      <c r="U1570" s="57">
        <v>12.5181</v>
      </c>
      <c r="V1570" s="16">
        <f t="shared" si="4"/>
        <v>-0.0103322136</v>
      </c>
      <c r="Z1570" s="89">
        <v>44558.0</v>
      </c>
      <c r="AA1570" s="57">
        <v>9.510121</v>
      </c>
      <c r="AB1570" s="16">
        <f t="shared" si="5"/>
        <v>-0.02427182723</v>
      </c>
      <c r="AF1570" s="89">
        <v>44558.0</v>
      </c>
      <c r="AG1570" s="57">
        <v>46.8276</v>
      </c>
      <c r="AH1570" s="16">
        <f t="shared" si="6"/>
        <v>-0.02671910418</v>
      </c>
      <c r="AL1570" s="89">
        <v>44558.0</v>
      </c>
      <c r="AM1570" s="57">
        <v>66.16138</v>
      </c>
      <c r="AN1570" s="16">
        <f t="shared" si="7"/>
        <v>-0.03247106211</v>
      </c>
      <c r="AR1570" s="89">
        <v>44558.0</v>
      </c>
      <c r="AS1570" s="57">
        <v>10.67093</v>
      </c>
      <c r="AT1570" s="16">
        <f t="shared" si="8"/>
        <v>0.02355015294</v>
      </c>
      <c r="AX1570" s="89">
        <v>44558.0</v>
      </c>
      <c r="AY1570" s="57">
        <v>2.247777</v>
      </c>
      <c r="AZ1570" s="16">
        <f t="shared" si="9"/>
        <v>-0.02319914895</v>
      </c>
      <c r="BD1570" s="89">
        <v>44558.0</v>
      </c>
      <c r="BE1570" s="57">
        <v>1.977327</v>
      </c>
      <c r="BF1570" s="16">
        <f t="shared" si="10"/>
        <v>-0.01449307867</v>
      </c>
    </row>
    <row r="1571" ht="15.75" customHeight="1">
      <c r="B1571" s="89">
        <v>44559.0</v>
      </c>
      <c r="C1571" s="57">
        <v>15.72763</v>
      </c>
      <c r="D1571" s="16">
        <f t="shared" si="1"/>
        <v>0.04411780326</v>
      </c>
      <c r="H1571" s="89">
        <v>44559.0</v>
      </c>
      <c r="I1571" s="57">
        <v>17.67779</v>
      </c>
      <c r="J1571" s="16">
        <f t="shared" si="2"/>
        <v>0.0537629345</v>
      </c>
      <c r="N1571" s="89">
        <v>44559.0</v>
      </c>
      <c r="O1571" s="57">
        <v>87.4192</v>
      </c>
      <c r="P1571" s="16">
        <f t="shared" si="3"/>
        <v>-0.004997367351</v>
      </c>
      <c r="T1571" s="89">
        <v>44559.0</v>
      </c>
      <c r="U1571" s="57">
        <v>12.92884</v>
      </c>
      <c r="V1571" s="16">
        <f t="shared" si="4"/>
        <v>0.03281168867</v>
      </c>
      <c r="Z1571" s="89">
        <v>44559.0</v>
      </c>
      <c r="AA1571" s="57">
        <v>9.723034</v>
      </c>
      <c r="AB1571" s="16">
        <f t="shared" si="5"/>
        <v>0.02238804322</v>
      </c>
      <c r="AF1571" s="89">
        <v>44559.0</v>
      </c>
      <c r="AG1571" s="57">
        <v>47.45146</v>
      </c>
      <c r="AH1571" s="16">
        <f t="shared" si="6"/>
        <v>0.01332248503</v>
      </c>
      <c r="AL1571" s="89">
        <v>44559.0</v>
      </c>
      <c r="AM1571" s="57">
        <v>65.78503</v>
      </c>
      <c r="AN1571" s="16">
        <f t="shared" si="7"/>
        <v>-0.005688363816</v>
      </c>
      <c r="AR1571" s="89">
        <v>44559.0</v>
      </c>
      <c r="AS1571" s="57">
        <v>10.8598</v>
      </c>
      <c r="AT1571" s="16">
        <f t="shared" si="8"/>
        <v>0.01769948824</v>
      </c>
      <c r="AX1571" s="89">
        <v>44559.0</v>
      </c>
      <c r="AY1571" s="57">
        <v>2.282899</v>
      </c>
      <c r="AZ1571" s="16">
        <f t="shared" si="9"/>
        <v>0.01562521549</v>
      </c>
      <c r="BD1571" s="89">
        <v>44559.0</v>
      </c>
      <c r="BE1571" s="57">
        <v>2.006406</v>
      </c>
      <c r="BF1571" s="16">
        <f t="shared" si="10"/>
        <v>0.01470621703</v>
      </c>
    </row>
    <row r="1572" ht="15.75" customHeight="1">
      <c r="B1572" s="89">
        <v>44560.0</v>
      </c>
      <c r="C1572" s="57">
        <v>15.36514</v>
      </c>
      <c r="D1572" s="16">
        <f t="shared" si="1"/>
        <v>-0.02304797353</v>
      </c>
      <c r="H1572" s="89">
        <v>44560.0</v>
      </c>
      <c r="I1572" s="57">
        <v>16.94724</v>
      </c>
      <c r="J1572" s="16">
        <f t="shared" si="2"/>
        <v>-0.04132586709</v>
      </c>
      <c r="N1572" s="89">
        <v>44560.0</v>
      </c>
      <c r="O1572" s="57">
        <v>86.88258</v>
      </c>
      <c r="P1572" s="16">
        <f t="shared" si="3"/>
        <v>-0.006138468437</v>
      </c>
      <c r="T1572" s="89">
        <v>44560.0</v>
      </c>
      <c r="U1572" s="57">
        <v>12.57411</v>
      </c>
      <c r="V1572" s="16">
        <f t="shared" si="4"/>
        <v>-0.02743710959</v>
      </c>
      <c r="Z1572" s="89">
        <v>44560.0</v>
      </c>
      <c r="AA1572" s="57">
        <v>9.636292</v>
      </c>
      <c r="AB1572" s="16">
        <f t="shared" si="5"/>
        <v>-0.008921289384</v>
      </c>
      <c r="AF1572" s="89">
        <v>44560.0</v>
      </c>
      <c r="AG1572" s="57">
        <v>46.12811</v>
      </c>
      <c r="AH1572" s="16">
        <f t="shared" si="6"/>
        <v>-0.02788849911</v>
      </c>
      <c r="AL1572" s="89">
        <v>44560.0</v>
      </c>
      <c r="AM1572" s="57">
        <v>66.12374</v>
      </c>
      <c r="AN1572" s="16">
        <f t="shared" si="7"/>
        <v>0.005148739766</v>
      </c>
      <c r="AR1572" s="89">
        <v>44560.0</v>
      </c>
      <c r="AS1572" s="57">
        <v>10.81258</v>
      </c>
      <c r="AT1572" s="16">
        <f t="shared" si="8"/>
        <v>-0.004348146375</v>
      </c>
      <c r="AX1572" s="89">
        <v>44560.0</v>
      </c>
      <c r="AY1572" s="57">
        <v>2.357356</v>
      </c>
      <c r="AZ1572" s="16">
        <f t="shared" si="9"/>
        <v>0.03261510912</v>
      </c>
      <c r="BD1572" s="89">
        <v>44560.0</v>
      </c>
      <c r="BE1572" s="57">
        <v>1.977327</v>
      </c>
      <c r="BF1572" s="16">
        <f t="shared" si="10"/>
        <v>-0.01449307867</v>
      </c>
    </row>
    <row r="1573" ht="15.75" customHeight="1">
      <c r="B1573" s="89">
        <v>44561.0</v>
      </c>
      <c r="C1573" s="57">
        <v>15.54638</v>
      </c>
      <c r="D1573" s="16">
        <f t="shared" si="1"/>
        <v>0.01179553196</v>
      </c>
      <c r="H1573" s="89">
        <v>44561.0</v>
      </c>
      <c r="I1573" s="57">
        <v>16.6496</v>
      </c>
      <c r="J1573" s="16">
        <f t="shared" si="2"/>
        <v>-0.01756274178</v>
      </c>
      <c r="N1573" s="89">
        <v>44561.0</v>
      </c>
      <c r="O1573" s="57">
        <v>86.39475</v>
      </c>
      <c r="P1573" s="16">
        <f t="shared" si="3"/>
        <v>-0.005614819449</v>
      </c>
      <c r="T1573" s="89">
        <v>44561.0</v>
      </c>
      <c r="U1573" s="57">
        <v>12.4901</v>
      </c>
      <c r="V1573" s="16">
        <f t="shared" si="4"/>
        <v>-0.006681188569</v>
      </c>
      <c r="Z1573" s="89">
        <v>44561.0</v>
      </c>
      <c r="AA1573" s="57">
        <v>10.15675</v>
      </c>
      <c r="AB1573" s="16">
        <f t="shared" si="5"/>
        <v>0.05401019396</v>
      </c>
      <c r="AF1573" s="89">
        <v>44561.0</v>
      </c>
      <c r="AG1573" s="57">
        <v>45.75002</v>
      </c>
      <c r="AH1573" s="16">
        <f t="shared" si="6"/>
        <v>-0.008196520516</v>
      </c>
      <c r="AL1573" s="89">
        <v>44561.0</v>
      </c>
      <c r="AM1573" s="57">
        <v>66.80116</v>
      </c>
      <c r="AN1573" s="16">
        <f t="shared" si="7"/>
        <v>0.01024473207</v>
      </c>
      <c r="AR1573" s="89">
        <v>44561.0</v>
      </c>
      <c r="AS1573" s="57">
        <v>11.1431</v>
      </c>
      <c r="AT1573" s="16">
        <f t="shared" si="8"/>
        <v>0.03056809753</v>
      </c>
      <c r="AX1573" s="89">
        <v>44561.0</v>
      </c>
      <c r="AY1573" s="57">
        <v>2.407931</v>
      </c>
      <c r="AZ1573" s="16">
        <f t="shared" si="9"/>
        <v>0.02145412063</v>
      </c>
      <c r="BD1573" s="89">
        <v>44561.0</v>
      </c>
      <c r="BE1573" s="57">
        <v>1.977327</v>
      </c>
      <c r="BF1573" s="16">
        <f t="shared" si="10"/>
        <v>0</v>
      </c>
    </row>
    <row r="1574" ht="15.75" customHeight="1">
      <c r="B1574" s="89">
        <v>44564.0</v>
      </c>
      <c r="C1574" s="57">
        <v>16.74458</v>
      </c>
      <c r="D1574" s="16">
        <f t="shared" si="1"/>
        <v>0.07707260468</v>
      </c>
      <c r="H1574" s="89">
        <v>44564.0</v>
      </c>
      <c r="I1574" s="57">
        <v>17.21781</v>
      </c>
      <c r="J1574" s="16">
        <f t="shared" si="2"/>
        <v>0.03412754661</v>
      </c>
      <c r="N1574" s="89">
        <v>44564.0</v>
      </c>
      <c r="O1574" s="57">
        <v>87.80946</v>
      </c>
      <c r="P1574" s="16">
        <f t="shared" si="3"/>
        <v>0.01637495334</v>
      </c>
      <c r="T1574" s="89">
        <v>44564.0</v>
      </c>
      <c r="U1574" s="57">
        <v>12.93817</v>
      </c>
      <c r="V1574" s="16">
        <f t="shared" si="4"/>
        <v>0.03587401222</v>
      </c>
      <c r="Z1574" s="89">
        <v>44564.0</v>
      </c>
      <c r="AA1574" s="57">
        <v>10.48006</v>
      </c>
      <c r="AB1574" s="16">
        <f t="shared" si="5"/>
        <v>0.03183203288</v>
      </c>
      <c r="AF1574" s="89">
        <v>44564.0</v>
      </c>
      <c r="AG1574" s="57">
        <v>47.11118</v>
      </c>
      <c r="AH1574" s="16">
        <f t="shared" si="6"/>
        <v>0.02975211814</v>
      </c>
      <c r="AL1574" s="89">
        <v>44564.0</v>
      </c>
      <c r="AM1574" s="57">
        <v>70.35761</v>
      </c>
      <c r="AN1574" s="16">
        <f t="shared" si="7"/>
        <v>0.05323934495</v>
      </c>
      <c r="AR1574" s="89">
        <v>44564.0</v>
      </c>
      <c r="AS1574" s="57">
        <v>11.7097</v>
      </c>
      <c r="AT1574" s="16">
        <f t="shared" si="8"/>
        <v>0.05084760973</v>
      </c>
      <c r="AX1574" s="89">
        <v>44564.0</v>
      </c>
      <c r="AY1574" s="57">
        <v>2.554037</v>
      </c>
      <c r="AZ1574" s="16">
        <f t="shared" si="9"/>
        <v>0.06067698784</v>
      </c>
      <c r="BD1574" s="89">
        <v>44564.0</v>
      </c>
      <c r="BE1574" s="57">
        <v>2.016098</v>
      </c>
      <c r="BF1574" s="16">
        <f t="shared" si="10"/>
        <v>0.01960778364</v>
      </c>
    </row>
    <row r="1575" ht="15.75" customHeight="1">
      <c r="B1575" s="89">
        <v>44565.0</v>
      </c>
      <c r="C1575" s="57">
        <v>17.06679</v>
      </c>
      <c r="D1575" s="16">
        <f t="shared" si="1"/>
        <v>0.01924264449</v>
      </c>
      <c r="H1575" s="89">
        <v>44565.0</v>
      </c>
      <c r="I1575" s="57">
        <v>17.71387</v>
      </c>
      <c r="J1575" s="16">
        <f t="shared" si="2"/>
        <v>0.02881086503</v>
      </c>
      <c r="N1575" s="89">
        <v>44565.0</v>
      </c>
      <c r="O1575" s="57">
        <v>87.95582</v>
      </c>
      <c r="P1575" s="16">
        <f t="shared" si="3"/>
        <v>0.001666790799</v>
      </c>
      <c r="T1575" s="89">
        <v>44565.0</v>
      </c>
      <c r="U1575" s="57">
        <v>13.31157</v>
      </c>
      <c r="V1575" s="16">
        <f t="shared" si="4"/>
        <v>0.02886034115</v>
      </c>
      <c r="Z1575" s="89">
        <v>44565.0</v>
      </c>
      <c r="AA1575" s="57">
        <v>10.60623</v>
      </c>
      <c r="AB1575" s="16">
        <f t="shared" si="5"/>
        <v>0.01203905321</v>
      </c>
      <c r="AF1575" s="89">
        <v>44565.0</v>
      </c>
      <c r="AG1575" s="57">
        <v>47.97135</v>
      </c>
      <c r="AH1575" s="16">
        <f t="shared" si="6"/>
        <v>0.01825829877</v>
      </c>
      <c r="AL1575" s="89">
        <v>44565.0</v>
      </c>
      <c r="AM1575" s="57">
        <v>70.56461</v>
      </c>
      <c r="AN1575" s="16">
        <f t="shared" si="7"/>
        <v>0.002942112445</v>
      </c>
      <c r="AR1575" s="89">
        <v>44565.0</v>
      </c>
      <c r="AS1575" s="57">
        <v>11.62471</v>
      </c>
      <c r="AT1575" s="16">
        <f t="shared" si="8"/>
        <v>-0.007258085177</v>
      </c>
      <c r="AX1575" s="89">
        <v>44565.0</v>
      </c>
      <c r="AY1575" s="57">
        <v>2.545608</v>
      </c>
      <c r="AZ1575" s="16">
        <f t="shared" si="9"/>
        <v>-0.003300265423</v>
      </c>
      <c r="BD1575" s="89">
        <v>44565.0</v>
      </c>
      <c r="BE1575" s="57">
        <v>2.006406</v>
      </c>
      <c r="BF1575" s="16">
        <f t="shared" si="10"/>
        <v>-0.004807305994</v>
      </c>
    </row>
    <row r="1576" ht="15.75" customHeight="1">
      <c r="B1576" s="89">
        <v>44566.0</v>
      </c>
      <c r="C1576" s="57">
        <v>18.01327</v>
      </c>
      <c r="D1576" s="16">
        <f t="shared" si="1"/>
        <v>0.05545741173</v>
      </c>
      <c r="H1576" s="89">
        <v>44566.0</v>
      </c>
      <c r="I1576" s="57">
        <v>18.18287</v>
      </c>
      <c r="J1576" s="16">
        <f t="shared" si="2"/>
        <v>0.02647642779</v>
      </c>
      <c r="N1576" s="89">
        <v>44566.0</v>
      </c>
      <c r="O1576" s="57">
        <v>88.73634</v>
      </c>
      <c r="P1576" s="16">
        <f t="shared" si="3"/>
        <v>0.008874000606</v>
      </c>
      <c r="T1576" s="89">
        <v>44566.0</v>
      </c>
      <c r="U1576" s="57">
        <v>13.45159</v>
      </c>
      <c r="V1576" s="16">
        <f t="shared" si="4"/>
        <v>0.0105186691</v>
      </c>
      <c r="Z1576" s="89">
        <v>44566.0</v>
      </c>
      <c r="AA1576" s="57">
        <v>11.31594</v>
      </c>
      <c r="AB1576" s="16">
        <f t="shared" si="5"/>
        <v>0.06691444557</v>
      </c>
      <c r="AF1576" s="89">
        <v>44566.0</v>
      </c>
      <c r="AG1576" s="57">
        <v>48.86934</v>
      </c>
      <c r="AH1576" s="16">
        <f t="shared" si="6"/>
        <v>0.01871929808</v>
      </c>
      <c r="AL1576" s="89">
        <v>44566.0</v>
      </c>
      <c r="AM1576" s="57">
        <v>70.62106</v>
      </c>
      <c r="AN1576" s="16">
        <f t="shared" si="7"/>
        <v>0.0007999760787</v>
      </c>
      <c r="AR1576" s="89">
        <v>44566.0</v>
      </c>
      <c r="AS1576" s="57">
        <v>11.7097</v>
      </c>
      <c r="AT1576" s="16">
        <f t="shared" si="8"/>
        <v>0.007311150128</v>
      </c>
      <c r="AX1576" s="89">
        <v>44566.0</v>
      </c>
      <c r="AY1576" s="57">
        <v>2.539989</v>
      </c>
      <c r="AZ1576" s="16">
        <f t="shared" si="9"/>
        <v>-0.002207331215</v>
      </c>
      <c r="BD1576" s="89">
        <v>44566.0</v>
      </c>
      <c r="BE1576" s="57">
        <v>2.045177</v>
      </c>
      <c r="BF1576" s="16">
        <f t="shared" si="10"/>
        <v>0.01932360649</v>
      </c>
    </row>
    <row r="1577" ht="15.75" customHeight="1">
      <c r="B1577" s="89">
        <v>44567.0</v>
      </c>
      <c r="C1577" s="57">
        <v>18.81878</v>
      </c>
      <c r="D1577" s="16">
        <f t="shared" si="1"/>
        <v>0.04471758876</v>
      </c>
      <c r="H1577" s="89">
        <v>44567.0</v>
      </c>
      <c r="I1577" s="57">
        <v>17.76799</v>
      </c>
      <c r="J1577" s="16">
        <f t="shared" si="2"/>
        <v>-0.02281708003</v>
      </c>
      <c r="N1577" s="89">
        <v>44567.0</v>
      </c>
      <c r="O1577" s="57">
        <v>91.85847</v>
      </c>
      <c r="P1577" s="16">
        <f t="shared" si="3"/>
        <v>0.03518434499</v>
      </c>
      <c r="T1577" s="89">
        <v>44567.0</v>
      </c>
      <c r="U1577" s="57">
        <v>13.86233</v>
      </c>
      <c r="V1577" s="16">
        <f t="shared" si="4"/>
        <v>0.03053468029</v>
      </c>
      <c r="Z1577" s="89">
        <v>44567.0</v>
      </c>
      <c r="AA1577" s="57">
        <v>11.46577</v>
      </c>
      <c r="AB1577" s="16">
        <f t="shared" si="5"/>
        <v>0.01324061457</v>
      </c>
      <c r="AF1577" s="89">
        <v>44567.0</v>
      </c>
      <c r="AG1577" s="57">
        <v>48.58576</v>
      </c>
      <c r="AH1577" s="16">
        <f t="shared" si="6"/>
        <v>-0.005802820337</v>
      </c>
      <c r="AL1577" s="89">
        <v>44567.0</v>
      </c>
      <c r="AM1577" s="57">
        <v>69.17213</v>
      </c>
      <c r="AN1577" s="16">
        <f t="shared" si="7"/>
        <v>-0.0205169676</v>
      </c>
      <c r="AR1577" s="89">
        <v>44567.0</v>
      </c>
      <c r="AS1577" s="57">
        <v>11.4925</v>
      </c>
      <c r="AT1577" s="16">
        <f t="shared" si="8"/>
        <v>-0.01854872456</v>
      </c>
      <c r="AX1577" s="89">
        <v>44567.0</v>
      </c>
      <c r="AY1577" s="57">
        <v>2.51751</v>
      </c>
      <c r="AZ1577" s="16">
        <f t="shared" si="9"/>
        <v>-0.008850038327</v>
      </c>
      <c r="BD1577" s="89">
        <v>44567.0</v>
      </c>
      <c r="BE1577" s="57">
        <v>2.093641</v>
      </c>
      <c r="BF1577" s="16">
        <f t="shared" si="10"/>
        <v>0.02369672649</v>
      </c>
    </row>
    <row r="1578" ht="15.75" customHeight="1">
      <c r="B1578" s="89">
        <v>44568.0</v>
      </c>
      <c r="C1578" s="57">
        <v>18.81878</v>
      </c>
      <c r="D1578" s="16">
        <f t="shared" si="1"/>
        <v>0</v>
      </c>
      <c r="H1578" s="89">
        <v>44568.0</v>
      </c>
      <c r="I1578" s="57">
        <v>17.5876</v>
      </c>
      <c r="J1578" s="16">
        <f t="shared" si="2"/>
        <v>-0.0101525271</v>
      </c>
      <c r="N1578" s="89">
        <v>44568.0</v>
      </c>
      <c r="O1578" s="57">
        <v>93.90734</v>
      </c>
      <c r="P1578" s="16">
        <f t="shared" si="3"/>
        <v>0.02230463886</v>
      </c>
      <c r="T1578" s="89">
        <v>44568.0</v>
      </c>
      <c r="U1578" s="57">
        <v>13.87166</v>
      </c>
      <c r="V1578" s="16">
        <f t="shared" si="4"/>
        <v>0.0006730470274</v>
      </c>
      <c r="Z1578" s="89">
        <v>44568.0</v>
      </c>
      <c r="AA1578" s="57">
        <v>11.36325</v>
      </c>
      <c r="AB1578" s="16">
        <f t="shared" si="5"/>
        <v>-0.008941396871</v>
      </c>
      <c r="AF1578" s="89">
        <v>44568.0</v>
      </c>
      <c r="AG1578" s="57">
        <v>48.86934</v>
      </c>
      <c r="AH1578" s="16">
        <f t="shared" si="6"/>
        <v>0.005836689598</v>
      </c>
      <c r="AL1578" s="89">
        <v>44568.0</v>
      </c>
      <c r="AM1578" s="57">
        <v>69.2474</v>
      </c>
      <c r="AN1578" s="16">
        <f t="shared" si="7"/>
        <v>0.001088155013</v>
      </c>
      <c r="AR1578" s="89">
        <v>44568.0</v>
      </c>
      <c r="AS1578" s="57">
        <v>11.61526</v>
      </c>
      <c r="AT1578" s="16">
        <f t="shared" si="8"/>
        <v>0.01068174897</v>
      </c>
      <c r="AX1578" s="89">
        <v>44568.0</v>
      </c>
      <c r="AY1578" s="57">
        <v>2.47396</v>
      </c>
      <c r="AZ1578" s="16">
        <f t="shared" si="9"/>
        <v>-0.01729883893</v>
      </c>
      <c r="BD1578" s="89">
        <v>44568.0</v>
      </c>
      <c r="BE1578" s="57">
        <v>2.093641</v>
      </c>
      <c r="BF1578" s="16">
        <f t="shared" si="10"/>
        <v>0</v>
      </c>
    </row>
    <row r="1579" ht="15.75" customHeight="1">
      <c r="B1579" s="89">
        <v>44571.0</v>
      </c>
      <c r="C1579" s="57">
        <v>18.83892</v>
      </c>
      <c r="D1579" s="16">
        <f t="shared" si="1"/>
        <v>0.001070207527</v>
      </c>
      <c r="H1579" s="89">
        <v>44571.0</v>
      </c>
      <c r="I1579" s="57">
        <v>17.62368</v>
      </c>
      <c r="J1579" s="16">
        <f t="shared" si="2"/>
        <v>0.002051445336</v>
      </c>
      <c r="N1579" s="89">
        <v>44571.0</v>
      </c>
      <c r="O1579" s="57">
        <v>100.2004</v>
      </c>
      <c r="P1579" s="16">
        <f t="shared" si="3"/>
        <v>0.06701350501</v>
      </c>
      <c r="T1579" s="89">
        <v>44571.0</v>
      </c>
      <c r="U1579" s="57">
        <v>13.909</v>
      </c>
      <c r="V1579" s="16">
        <f t="shared" si="4"/>
        <v>0.002691819148</v>
      </c>
      <c r="Z1579" s="89">
        <v>44571.0</v>
      </c>
      <c r="AA1579" s="57">
        <v>11.37903</v>
      </c>
      <c r="AB1579" s="16">
        <f t="shared" si="5"/>
        <v>0.001388687215</v>
      </c>
      <c r="AF1579" s="89">
        <v>44571.0</v>
      </c>
      <c r="AG1579" s="57">
        <v>49.57827</v>
      </c>
      <c r="AH1579" s="16">
        <f t="shared" si="6"/>
        <v>0.01450664159</v>
      </c>
      <c r="AL1579" s="89">
        <v>44571.0</v>
      </c>
      <c r="AM1579" s="57">
        <v>68.68288</v>
      </c>
      <c r="AN1579" s="16">
        <f t="shared" si="7"/>
        <v>-0.008152219434</v>
      </c>
      <c r="AR1579" s="89">
        <v>44571.0</v>
      </c>
      <c r="AS1579" s="57">
        <v>11.73803</v>
      </c>
      <c r="AT1579" s="16">
        <f t="shared" si="8"/>
        <v>0.01056971605</v>
      </c>
      <c r="AX1579" s="89">
        <v>44571.0</v>
      </c>
      <c r="AY1579" s="57">
        <v>2.458506</v>
      </c>
      <c r="AZ1579" s="16">
        <f t="shared" si="9"/>
        <v>-0.006246665265</v>
      </c>
      <c r="BD1579" s="89">
        <v>44571.0</v>
      </c>
      <c r="BE1579" s="57">
        <v>2.113026</v>
      </c>
      <c r="BF1579" s="16">
        <f t="shared" si="10"/>
        <v>0.009258989483</v>
      </c>
    </row>
    <row r="1580" ht="15.75" customHeight="1">
      <c r="B1580" s="89">
        <v>44572.0</v>
      </c>
      <c r="C1580" s="57">
        <v>18.85905</v>
      </c>
      <c r="D1580" s="16">
        <f t="shared" si="1"/>
        <v>0.001068532591</v>
      </c>
      <c r="H1580" s="89">
        <v>44572.0</v>
      </c>
      <c r="I1580" s="57">
        <v>17.59662</v>
      </c>
      <c r="J1580" s="16">
        <f t="shared" si="2"/>
        <v>-0.001535434143</v>
      </c>
      <c r="N1580" s="89">
        <v>44572.0</v>
      </c>
      <c r="O1580" s="57">
        <v>102.4444</v>
      </c>
      <c r="P1580" s="16">
        <f t="shared" si="3"/>
        <v>0.02239512018</v>
      </c>
      <c r="T1580" s="89">
        <v>44572.0</v>
      </c>
      <c r="U1580" s="57">
        <v>13.77831</v>
      </c>
      <c r="V1580" s="16">
        <f t="shared" si="4"/>
        <v>-0.009396074484</v>
      </c>
      <c r="Z1580" s="89">
        <v>44572.0</v>
      </c>
      <c r="AA1580" s="57">
        <v>10.99263</v>
      </c>
      <c r="AB1580" s="16">
        <f t="shared" si="5"/>
        <v>-0.03395720022</v>
      </c>
      <c r="AF1580" s="89">
        <v>44572.0</v>
      </c>
      <c r="AG1580" s="57">
        <v>48.63302</v>
      </c>
      <c r="AH1580" s="16">
        <f t="shared" si="6"/>
        <v>-0.0190658125</v>
      </c>
      <c r="AL1580" s="89">
        <v>44572.0</v>
      </c>
      <c r="AM1580" s="57">
        <v>67.45976</v>
      </c>
      <c r="AN1580" s="16">
        <f t="shared" si="7"/>
        <v>-0.01780822237</v>
      </c>
      <c r="AR1580" s="89">
        <v>44572.0</v>
      </c>
      <c r="AS1580" s="57">
        <v>11.53027</v>
      </c>
      <c r="AT1580" s="16">
        <f t="shared" si="8"/>
        <v>-0.01769973326</v>
      </c>
      <c r="AX1580" s="89">
        <v>44572.0</v>
      </c>
      <c r="AY1580" s="57">
        <v>2.406527</v>
      </c>
      <c r="AZ1580" s="16">
        <f t="shared" si="9"/>
        <v>-0.02114251501</v>
      </c>
      <c r="BD1580" s="89">
        <v>44572.0</v>
      </c>
      <c r="BE1580" s="57">
        <v>2.054869</v>
      </c>
      <c r="BF1580" s="16">
        <f t="shared" si="10"/>
        <v>-0.02752308774</v>
      </c>
    </row>
    <row r="1581" ht="15.75" customHeight="1">
      <c r="B1581" s="89">
        <v>44573.0</v>
      </c>
      <c r="C1581" s="57">
        <v>19.05036</v>
      </c>
      <c r="D1581" s="16">
        <f t="shared" si="1"/>
        <v>0.01014420133</v>
      </c>
      <c r="H1581" s="89">
        <v>44573.0</v>
      </c>
      <c r="I1581" s="57">
        <v>18.11072</v>
      </c>
      <c r="J1581" s="16">
        <f t="shared" si="2"/>
        <v>0.02921583804</v>
      </c>
      <c r="N1581" s="89">
        <v>44573.0</v>
      </c>
      <c r="O1581" s="57">
        <v>104.4933</v>
      </c>
      <c r="P1581" s="16">
        <f t="shared" si="3"/>
        <v>0.02000011714</v>
      </c>
      <c r="T1581" s="89">
        <v>44573.0</v>
      </c>
      <c r="U1581" s="57">
        <v>14.17971</v>
      </c>
      <c r="V1581" s="16">
        <f t="shared" si="4"/>
        <v>0.0291327456</v>
      </c>
      <c r="Z1581" s="89">
        <v>44573.0</v>
      </c>
      <c r="AA1581" s="57">
        <v>11.33171</v>
      </c>
      <c r="AB1581" s="16">
        <f t="shared" si="5"/>
        <v>0.03084612145</v>
      </c>
      <c r="AF1581" s="89">
        <v>44573.0</v>
      </c>
      <c r="AG1581" s="57">
        <v>48.72755</v>
      </c>
      <c r="AH1581" s="16">
        <f t="shared" si="6"/>
        <v>0.001943741104</v>
      </c>
      <c r="AL1581" s="89">
        <v>44573.0</v>
      </c>
      <c r="AM1581" s="57">
        <v>67.79848</v>
      </c>
      <c r="AN1581" s="16">
        <f t="shared" si="7"/>
        <v>0.005021067374</v>
      </c>
      <c r="AR1581" s="89">
        <v>44573.0</v>
      </c>
      <c r="AS1581" s="57">
        <v>11.67192</v>
      </c>
      <c r="AT1581" s="16">
        <f t="shared" si="8"/>
        <v>0.0122850549</v>
      </c>
      <c r="AX1581" s="89">
        <v>44573.0</v>
      </c>
      <c r="AY1581" s="57">
        <v>2.395287</v>
      </c>
      <c r="AZ1581" s="16">
        <f t="shared" si="9"/>
        <v>-0.004670631163</v>
      </c>
      <c r="BD1581" s="89">
        <v>44573.0</v>
      </c>
      <c r="BE1581" s="57">
        <v>2.132412</v>
      </c>
      <c r="BF1581" s="16">
        <f t="shared" si="10"/>
        <v>0.03773622552</v>
      </c>
    </row>
    <row r="1582" ht="15.75" customHeight="1">
      <c r="B1582" s="89">
        <v>44574.0</v>
      </c>
      <c r="C1582" s="57">
        <v>19.04029</v>
      </c>
      <c r="D1582" s="16">
        <f t="shared" si="1"/>
        <v>-0.0005285989346</v>
      </c>
      <c r="H1582" s="89">
        <v>44574.0</v>
      </c>
      <c r="I1582" s="57">
        <v>17.8221</v>
      </c>
      <c r="J1582" s="16">
        <f t="shared" si="2"/>
        <v>-0.01593641777</v>
      </c>
      <c r="N1582" s="89">
        <v>44574.0</v>
      </c>
      <c r="O1582" s="57">
        <v>108.2983</v>
      </c>
      <c r="P1582" s="16">
        <f t="shared" si="3"/>
        <v>0.03641381792</v>
      </c>
      <c r="T1582" s="89">
        <v>44574.0</v>
      </c>
      <c r="U1582" s="57">
        <v>14.04903</v>
      </c>
      <c r="V1582" s="16">
        <f t="shared" si="4"/>
        <v>-0.009215985376</v>
      </c>
      <c r="Z1582" s="89">
        <v>44574.0</v>
      </c>
      <c r="AA1582" s="57">
        <v>11.05571</v>
      </c>
      <c r="AB1582" s="16">
        <f t="shared" si="5"/>
        <v>-0.02435642988</v>
      </c>
      <c r="AF1582" s="89">
        <v>44574.0</v>
      </c>
      <c r="AG1582" s="57">
        <v>51.23246</v>
      </c>
      <c r="AH1582" s="16">
        <f t="shared" si="6"/>
        <v>0.05140644256</v>
      </c>
      <c r="AL1582" s="89">
        <v>44574.0</v>
      </c>
      <c r="AM1582" s="57">
        <v>67.87374</v>
      </c>
      <c r="AN1582" s="16">
        <f t="shared" si="7"/>
        <v>0.001110054385</v>
      </c>
      <c r="AR1582" s="89">
        <v>44574.0</v>
      </c>
      <c r="AS1582" s="57">
        <v>11.87968</v>
      </c>
      <c r="AT1582" s="16">
        <f t="shared" si="8"/>
        <v>0.01779998492</v>
      </c>
      <c r="AX1582" s="89">
        <v>44574.0</v>
      </c>
      <c r="AY1582" s="57">
        <v>2.350332</v>
      </c>
      <c r="AZ1582" s="16">
        <f t="shared" si="9"/>
        <v>-0.01876810587</v>
      </c>
      <c r="BD1582" s="89">
        <v>44574.0</v>
      </c>
      <c r="BE1582" s="57">
        <v>2.142104</v>
      </c>
      <c r="BF1582" s="16">
        <f t="shared" si="10"/>
        <v>0.00454508791</v>
      </c>
    </row>
    <row r="1583" ht="15.75" customHeight="1">
      <c r="B1583" s="89">
        <v>44575.0</v>
      </c>
      <c r="C1583" s="57">
        <v>18.78857</v>
      </c>
      <c r="D1583" s="16">
        <f t="shared" si="1"/>
        <v>-0.01322038687</v>
      </c>
      <c r="H1583" s="89">
        <v>44575.0</v>
      </c>
      <c r="I1583" s="57">
        <v>17.48839</v>
      </c>
      <c r="J1583" s="16">
        <f t="shared" si="2"/>
        <v>-0.01872450497</v>
      </c>
      <c r="N1583" s="89">
        <v>44575.0</v>
      </c>
      <c r="O1583" s="57">
        <v>114.445</v>
      </c>
      <c r="P1583" s="16">
        <f t="shared" si="3"/>
        <v>0.05675712361</v>
      </c>
      <c r="T1583" s="89">
        <v>44575.0</v>
      </c>
      <c r="U1583" s="57">
        <v>14.06769</v>
      </c>
      <c r="V1583" s="16">
        <f t="shared" si="4"/>
        <v>0.001328205577</v>
      </c>
      <c r="Z1583" s="89">
        <v>44575.0</v>
      </c>
      <c r="AA1583" s="57">
        <v>11.26074</v>
      </c>
      <c r="AB1583" s="16">
        <f t="shared" si="5"/>
        <v>0.01854516806</v>
      </c>
      <c r="AF1583" s="89">
        <v>44575.0</v>
      </c>
      <c r="AG1583" s="57">
        <v>50.80709</v>
      </c>
      <c r="AH1583" s="16">
        <f t="shared" si="6"/>
        <v>-0.008302744003</v>
      </c>
      <c r="AL1583" s="89">
        <v>44575.0</v>
      </c>
      <c r="AM1583" s="57">
        <v>66.81998</v>
      </c>
      <c r="AN1583" s="16">
        <f t="shared" si="7"/>
        <v>-0.01552529741</v>
      </c>
      <c r="AR1583" s="89">
        <v>44575.0</v>
      </c>
      <c r="AS1583" s="57">
        <v>12.03077</v>
      </c>
      <c r="AT1583" s="16">
        <f t="shared" si="8"/>
        <v>0.01271835605</v>
      </c>
      <c r="AX1583" s="89">
        <v>44575.0</v>
      </c>
      <c r="AY1583" s="57">
        <v>2.407931</v>
      </c>
      <c r="AZ1583" s="16">
        <f t="shared" si="9"/>
        <v>0.02450675054</v>
      </c>
      <c r="BD1583" s="89">
        <v>44575.0</v>
      </c>
      <c r="BE1583" s="57">
        <v>2.122719</v>
      </c>
      <c r="BF1583" s="16">
        <f t="shared" si="10"/>
        <v>-0.009049513936</v>
      </c>
    </row>
    <row r="1584" ht="15.75" customHeight="1">
      <c r="B1584" s="89">
        <v>44578.0</v>
      </c>
      <c r="C1584" s="57">
        <v>19.04029</v>
      </c>
      <c r="D1584" s="16">
        <f t="shared" si="1"/>
        <v>0.0133975071</v>
      </c>
      <c r="H1584" s="89">
        <v>44578.0</v>
      </c>
      <c r="I1584" s="57">
        <v>17.67779</v>
      </c>
      <c r="J1584" s="16">
        <f t="shared" si="2"/>
        <v>0.0108300421</v>
      </c>
      <c r="N1584" s="89">
        <v>44578.0</v>
      </c>
      <c r="O1584" s="57">
        <v>113.6645</v>
      </c>
      <c r="P1584" s="16">
        <f t="shared" si="3"/>
        <v>-0.006819869806</v>
      </c>
      <c r="T1584" s="89">
        <v>44578.0</v>
      </c>
      <c r="U1584" s="57">
        <v>13.92767</v>
      </c>
      <c r="V1584" s="16">
        <f t="shared" si="4"/>
        <v>-0.009953304345</v>
      </c>
      <c r="Z1584" s="89">
        <v>44578.0</v>
      </c>
      <c r="AA1584" s="57">
        <v>11.41845</v>
      </c>
      <c r="AB1584" s="16">
        <f t="shared" si="5"/>
        <v>0.01400529628</v>
      </c>
      <c r="AF1584" s="89">
        <v>44578.0</v>
      </c>
      <c r="AG1584" s="57">
        <v>51.37424</v>
      </c>
      <c r="AH1584" s="16">
        <f t="shared" si="6"/>
        <v>0.01116281212</v>
      </c>
      <c r="AL1584" s="89">
        <v>44578.0</v>
      </c>
      <c r="AM1584" s="57">
        <v>67.42213</v>
      </c>
      <c r="AN1584" s="16">
        <f t="shared" si="7"/>
        <v>0.009011526193</v>
      </c>
      <c r="AR1584" s="89">
        <v>44578.0</v>
      </c>
      <c r="AS1584" s="57">
        <v>12.44628</v>
      </c>
      <c r="AT1584" s="16">
        <f t="shared" si="8"/>
        <v>0.03453727401</v>
      </c>
      <c r="AX1584" s="89">
        <v>44578.0</v>
      </c>
      <c r="AY1584" s="57">
        <v>2.398098</v>
      </c>
      <c r="AZ1584" s="16">
        <f t="shared" si="9"/>
        <v>-0.004083588774</v>
      </c>
      <c r="BD1584" s="89">
        <v>44578.0</v>
      </c>
      <c r="BE1584" s="57">
        <v>2.142104</v>
      </c>
      <c r="BF1584" s="16">
        <f t="shared" si="10"/>
        <v>0.009132155504</v>
      </c>
    </row>
    <row r="1585" ht="15.75" customHeight="1">
      <c r="B1585" s="89">
        <v>44579.0</v>
      </c>
      <c r="C1585" s="57">
        <v>18.00319</v>
      </c>
      <c r="D1585" s="16">
        <f t="shared" si="1"/>
        <v>-0.0544687082</v>
      </c>
      <c r="H1585" s="89">
        <v>44579.0</v>
      </c>
      <c r="I1585" s="57">
        <v>16.80292</v>
      </c>
      <c r="J1585" s="16">
        <f t="shared" si="2"/>
        <v>-0.04948978351</v>
      </c>
      <c r="N1585" s="89">
        <v>44579.0</v>
      </c>
      <c r="O1585" s="57">
        <v>109.4691</v>
      </c>
      <c r="P1585" s="16">
        <f t="shared" si="3"/>
        <v>-0.03691038099</v>
      </c>
      <c r="T1585" s="89">
        <v>44579.0</v>
      </c>
      <c r="U1585" s="57">
        <v>13.23689</v>
      </c>
      <c r="V1585" s="16">
        <f t="shared" si="4"/>
        <v>-0.0495976714</v>
      </c>
      <c r="Z1585" s="89">
        <v>44579.0</v>
      </c>
      <c r="AA1585" s="57">
        <v>10.85857</v>
      </c>
      <c r="AB1585" s="16">
        <f t="shared" si="5"/>
        <v>-0.04903292478</v>
      </c>
      <c r="AF1585" s="89">
        <v>44579.0</v>
      </c>
      <c r="AG1585" s="57">
        <v>49.10565</v>
      </c>
      <c r="AH1585" s="16">
        <f t="shared" si="6"/>
        <v>-0.04415812283</v>
      </c>
      <c r="AL1585" s="89">
        <v>44579.0</v>
      </c>
      <c r="AM1585" s="57">
        <v>65.44631</v>
      </c>
      <c r="AN1585" s="16">
        <f t="shared" si="7"/>
        <v>-0.02930521477</v>
      </c>
      <c r="AR1585" s="89">
        <v>44579.0</v>
      </c>
      <c r="AS1585" s="57">
        <v>11.59638</v>
      </c>
      <c r="AT1585" s="16">
        <f t="shared" si="8"/>
        <v>-0.06828546361</v>
      </c>
      <c r="AX1585" s="89">
        <v>44579.0</v>
      </c>
      <c r="AY1585" s="57">
        <v>2.277279</v>
      </c>
      <c r="AZ1585" s="16">
        <f t="shared" si="9"/>
        <v>-0.05038117708</v>
      </c>
      <c r="BD1585" s="89">
        <v>44579.0</v>
      </c>
      <c r="BE1585" s="57">
        <v>2.083948</v>
      </c>
      <c r="BF1585" s="16">
        <f t="shared" si="10"/>
        <v>-0.02714900864</v>
      </c>
    </row>
    <row r="1586" ht="15.75" customHeight="1">
      <c r="B1586" s="89">
        <v>44580.0</v>
      </c>
      <c r="C1586" s="57">
        <v>18.80871</v>
      </c>
      <c r="D1586" s="16">
        <f t="shared" si="1"/>
        <v>0.04474318163</v>
      </c>
      <c r="H1586" s="89">
        <v>44580.0</v>
      </c>
      <c r="I1586" s="57">
        <v>17.01037</v>
      </c>
      <c r="J1586" s="16">
        <f t="shared" si="2"/>
        <v>0.01234606842</v>
      </c>
      <c r="N1586" s="89">
        <v>44580.0</v>
      </c>
      <c r="O1586" s="57">
        <v>113.9572</v>
      </c>
      <c r="P1586" s="16">
        <f t="shared" si="3"/>
        <v>0.04099878413</v>
      </c>
      <c r="T1586" s="89">
        <v>44580.0</v>
      </c>
      <c r="U1586" s="57">
        <v>13.27423</v>
      </c>
      <c r="V1586" s="16">
        <f t="shared" si="4"/>
        <v>0.002820904306</v>
      </c>
      <c r="Z1586" s="89">
        <v>44580.0</v>
      </c>
      <c r="AA1586" s="57">
        <v>11.18188</v>
      </c>
      <c r="AB1586" s="16">
        <f t="shared" si="5"/>
        <v>0.02977463883</v>
      </c>
      <c r="AF1586" s="89">
        <v>44580.0</v>
      </c>
      <c r="AG1586" s="57">
        <v>50.66531</v>
      </c>
      <c r="AH1586" s="16">
        <f t="shared" si="6"/>
        <v>0.03176131463</v>
      </c>
      <c r="AL1586" s="89">
        <v>44580.0</v>
      </c>
      <c r="AM1586" s="57">
        <v>68.00546</v>
      </c>
      <c r="AN1586" s="16">
        <f t="shared" si="7"/>
        <v>0.03910304492</v>
      </c>
      <c r="AR1586" s="89">
        <v>44580.0</v>
      </c>
      <c r="AS1586" s="57">
        <v>11.89856</v>
      </c>
      <c r="AT1586" s="16">
        <f t="shared" si="8"/>
        <v>0.02605813193</v>
      </c>
      <c r="AX1586" s="89">
        <v>44580.0</v>
      </c>
      <c r="AY1586" s="57">
        <v>2.27447</v>
      </c>
      <c r="AZ1586" s="16">
        <f t="shared" si="9"/>
        <v>-0.001233489616</v>
      </c>
      <c r="BD1586" s="89">
        <v>44580.0</v>
      </c>
      <c r="BE1586" s="57">
        <v>2.074255</v>
      </c>
      <c r="BF1586" s="16">
        <f t="shared" si="10"/>
        <v>-0.00465126769</v>
      </c>
    </row>
    <row r="1587" ht="15.75" customHeight="1">
      <c r="B1587" s="89">
        <v>44581.0</v>
      </c>
      <c r="C1587" s="57">
        <v>18.1643</v>
      </c>
      <c r="D1587" s="16">
        <f t="shared" si="1"/>
        <v>-0.03426125449</v>
      </c>
      <c r="H1587" s="89">
        <v>44581.0</v>
      </c>
      <c r="I1587" s="57">
        <v>16.55039</v>
      </c>
      <c r="J1587" s="16">
        <f t="shared" si="2"/>
        <v>-0.02704115196</v>
      </c>
      <c r="N1587" s="89">
        <v>44581.0</v>
      </c>
      <c r="O1587" s="57">
        <v>114.445</v>
      </c>
      <c r="P1587" s="16">
        <f t="shared" si="3"/>
        <v>0.004280554454</v>
      </c>
      <c r="T1587" s="89">
        <v>44581.0</v>
      </c>
      <c r="U1587" s="57">
        <v>12.87283</v>
      </c>
      <c r="V1587" s="16">
        <f t="shared" si="4"/>
        <v>-0.03023904211</v>
      </c>
      <c r="Z1587" s="89">
        <v>44581.0</v>
      </c>
      <c r="AA1587" s="57">
        <v>10.90589</v>
      </c>
      <c r="AB1587" s="16">
        <f t="shared" si="5"/>
        <v>-0.02468189607</v>
      </c>
      <c r="AF1587" s="89">
        <v>44581.0</v>
      </c>
      <c r="AG1587" s="57">
        <v>49.72005</v>
      </c>
      <c r="AH1587" s="16">
        <f t="shared" si="6"/>
        <v>-0.01865694693</v>
      </c>
      <c r="AL1587" s="89">
        <v>44581.0</v>
      </c>
      <c r="AM1587" s="57">
        <v>68.68288</v>
      </c>
      <c r="AN1587" s="16">
        <f t="shared" si="7"/>
        <v>0.009961258993</v>
      </c>
      <c r="AR1587" s="89">
        <v>44581.0</v>
      </c>
      <c r="AS1587" s="57">
        <v>12.04021</v>
      </c>
      <c r="AT1587" s="16">
        <f t="shared" si="8"/>
        <v>0.01190480193</v>
      </c>
      <c r="AX1587" s="89">
        <v>44581.0</v>
      </c>
      <c r="AY1587" s="57">
        <v>2.259017</v>
      </c>
      <c r="AZ1587" s="16">
        <f t="shared" si="9"/>
        <v>-0.006794110276</v>
      </c>
      <c r="BD1587" s="89">
        <v>44581.0</v>
      </c>
      <c r="BE1587" s="57">
        <v>2.006406</v>
      </c>
      <c r="BF1587" s="16">
        <f t="shared" si="10"/>
        <v>-0.03271005735</v>
      </c>
    </row>
    <row r="1588" ht="15.75" customHeight="1">
      <c r="B1588" s="89">
        <v>44582.0</v>
      </c>
      <c r="C1588" s="57">
        <v>18.04347</v>
      </c>
      <c r="D1588" s="16">
        <f t="shared" si="1"/>
        <v>-0.006652059259</v>
      </c>
      <c r="H1588" s="89">
        <v>44582.0</v>
      </c>
      <c r="I1588" s="57">
        <v>16.50529</v>
      </c>
      <c r="J1588" s="16">
        <f t="shared" si="2"/>
        <v>-0.002725011314</v>
      </c>
      <c r="N1588" s="89">
        <v>44582.0</v>
      </c>
      <c r="O1588" s="57">
        <v>112.4937</v>
      </c>
      <c r="P1588" s="16">
        <f t="shared" si="3"/>
        <v>-0.01705011141</v>
      </c>
      <c r="T1588" s="89">
        <v>44582.0</v>
      </c>
      <c r="U1588" s="57">
        <v>12.99418</v>
      </c>
      <c r="V1588" s="16">
        <f t="shared" si="4"/>
        <v>0.009426831551</v>
      </c>
      <c r="Z1588" s="89">
        <v>44582.0</v>
      </c>
      <c r="AA1588" s="57">
        <v>10.96108</v>
      </c>
      <c r="AB1588" s="16">
        <f t="shared" si="5"/>
        <v>0.005060568188</v>
      </c>
      <c r="AF1588" s="89">
        <v>44582.0</v>
      </c>
      <c r="AG1588" s="57">
        <v>49.24743</v>
      </c>
      <c r="AH1588" s="16">
        <f t="shared" si="6"/>
        <v>-0.009505621977</v>
      </c>
      <c r="AL1588" s="89">
        <v>44582.0</v>
      </c>
      <c r="AM1588" s="57">
        <v>69.98127</v>
      </c>
      <c r="AN1588" s="16">
        <f t="shared" si="7"/>
        <v>0.01890412866</v>
      </c>
      <c r="AR1588" s="89">
        <v>44582.0</v>
      </c>
      <c r="AS1588" s="57">
        <v>12.21964</v>
      </c>
      <c r="AT1588" s="16">
        <f t="shared" si="8"/>
        <v>0.01490256399</v>
      </c>
      <c r="AX1588" s="89">
        <v>44582.0</v>
      </c>
      <c r="AY1588" s="57">
        <v>2.251992</v>
      </c>
      <c r="AZ1588" s="16">
        <f t="shared" si="9"/>
        <v>-0.003109759688</v>
      </c>
      <c r="BD1588" s="89">
        <v>44582.0</v>
      </c>
      <c r="BE1588" s="57">
        <v>1.98702</v>
      </c>
      <c r="BF1588" s="16">
        <f t="shared" si="10"/>
        <v>-0.009662052446</v>
      </c>
    </row>
    <row r="1589" ht="15.75" customHeight="1">
      <c r="B1589" s="89">
        <v>44585.0</v>
      </c>
      <c r="C1589" s="57">
        <v>16.75465</v>
      </c>
      <c r="D1589" s="16">
        <f t="shared" si="1"/>
        <v>-0.07142861102</v>
      </c>
      <c r="H1589" s="89">
        <v>44585.0</v>
      </c>
      <c r="I1589" s="57">
        <v>15.93707</v>
      </c>
      <c r="J1589" s="16">
        <f t="shared" si="2"/>
        <v>-0.0344265384</v>
      </c>
      <c r="N1589" s="89">
        <v>44585.0</v>
      </c>
      <c r="O1589" s="57">
        <v>106.8349</v>
      </c>
      <c r="P1589" s="16">
        <f t="shared" si="3"/>
        <v>-0.05030326143</v>
      </c>
      <c r="T1589" s="89">
        <v>44585.0</v>
      </c>
      <c r="U1589" s="57">
        <v>12.18204</v>
      </c>
      <c r="V1589" s="16">
        <f t="shared" si="4"/>
        <v>-0.06250028859</v>
      </c>
      <c r="Z1589" s="89">
        <v>44585.0</v>
      </c>
      <c r="AA1589" s="57">
        <v>10.47217</v>
      </c>
      <c r="AB1589" s="16">
        <f t="shared" si="5"/>
        <v>-0.04460418134</v>
      </c>
      <c r="AF1589" s="89">
        <v>44585.0</v>
      </c>
      <c r="AG1589" s="57">
        <v>46.4684</v>
      </c>
      <c r="AH1589" s="16">
        <f t="shared" si="6"/>
        <v>-0.05642994975</v>
      </c>
      <c r="AL1589" s="89">
        <v>44585.0</v>
      </c>
      <c r="AM1589" s="57">
        <v>70.56461</v>
      </c>
      <c r="AN1589" s="16">
        <f t="shared" si="7"/>
        <v>0.008335658956</v>
      </c>
      <c r="AR1589" s="89">
        <v>44585.0</v>
      </c>
      <c r="AS1589" s="57">
        <v>11.74747</v>
      </c>
      <c r="AT1589" s="16">
        <f t="shared" si="8"/>
        <v>-0.03864025454</v>
      </c>
      <c r="AX1589" s="89">
        <v>44585.0</v>
      </c>
      <c r="AY1589" s="57">
        <v>2.139603</v>
      </c>
      <c r="AZ1589" s="16">
        <f t="shared" si="9"/>
        <v>-0.04990648279</v>
      </c>
      <c r="BD1589" s="89">
        <v>44585.0</v>
      </c>
      <c r="BE1589" s="57">
        <v>1.967634</v>
      </c>
      <c r="BF1589" s="16">
        <f t="shared" si="10"/>
        <v>-0.009756318507</v>
      </c>
    </row>
    <row r="1590" ht="15.75" customHeight="1">
      <c r="B1590" s="89">
        <v>44586.0</v>
      </c>
      <c r="C1590" s="57">
        <v>16.91575</v>
      </c>
      <c r="D1590" s="16">
        <f t="shared" si="1"/>
        <v>0.009615241142</v>
      </c>
      <c r="H1590" s="89">
        <v>44586.0</v>
      </c>
      <c r="I1590" s="57">
        <v>17.04644</v>
      </c>
      <c r="J1590" s="16">
        <f t="shared" si="2"/>
        <v>0.0696094075</v>
      </c>
      <c r="N1590" s="89">
        <v>44586.0</v>
      </c>
      <c r="O1590" s="57">
        <v>106.4446</v>
      </c>
      <c r="P1590" s="16">
        <f t="shared" si="3"/>
        <v>-0.00365330056</v>
      </c>
      <c r="T1590" s="89">
        <v>44586.0</v>
      </c>
      <c r="U1590" s="57">
        <v>12.47143</v>
      </c>
      <c r="V1590" s="16">
        <f t="shared" si="4"/>
        <v>0.02375546296</v>
      </c>
      <c r="Z1590" s="89">
        <v>44586.0</v>
      </c>
      <c r="AA1590" s="57">
        <v>10.49583</v>
      </c>
      <c r="AB1590" s="16">
        <f t="shared" si="5"/>
        <v>0.002259321611</v>
      </c>
      <c r="AF1590" s="89">
        <v>44586.0</v>
      </c>
      <c r="AG1590" s="57">
        <v>47.45146</v>
      </c>
      <c r="AH1590" s="16">
        <f t="shared" si="6"/>
        <v>0.02115545188</v>
      </c>
      <c r="AL1590" s="89">
        <v>44586.0</v>
      </c>
      <c r="AM1590" s="57">
        <v>69.66138</v>
      </c>
      <c r="AN1590" s="16">
        <f t="shared" si="7"/>
        <v>-0.0128000424</v>
      </c>
      <c r="AR1590" s="89">
        <v>44586.0</v>
      </c>
      <c r="AS1590" s="57">
        <v>11.79469</v>
      </c>
      <c r="AT1590" s="16">
        <f t="shared" si="8"/>
        <v>0.004019588899</v>
      </c>
      <c r="AX1590" s="89">
        <v>44586.0</v>
      </c>
      <c r="AY1590" s="57">
        <v>2.11853</v>
      </c>
      <c r="AZ1590" s="16">
        <f t="shared" si="9"/>
        <v>-0.009849023394</v>
      </c>
      <c r="BD1590" s="89">
        <v>44586.0</v>
      </c>
      <c r="BE1590" s="57">
        <v>1.977327</v>
      </c>
      <c r="BF1590" s="16">
        <f t="shared" si="10"/>
        <v>0.004926221035</v>
      </c>
    </row>
    <row r="1591" ht="15.75" customHeight="1">
      <c r="B1591" s="89">
        <v>44587.0</v>
      </c>
      <c r="C1591" s="57">
        <v>16.81507</v>
      </c>
      <c r="D1591" s="16">
        <f t="shared" si="1"/>
        <v>-0.005951849608</v>
      </c>
      <c r="H1591" s="89">
        <v>44587.0</v>
      </c>
      <c r="I1591" s="57">
        <v>16.72175</v>
      </c>
      <c r="J1591" s="16">
        <f t="shared" si="2"/>
        <v>-0.01904737881</v>
      </c>
      <c r="N1591" s="89">
        <v>44587.0</v>
      </c>
      <c r="O1591" s="57">
        <v>107.9081</v>
      </c>
      <c r="P1591" s="16">
        <f t="shared" si="3"/>
        <v>0.01374893607</v>
      </c>
      <c r="T1591" s="89">
        <v>44587.0</v>
      </c>
      <c r="U1591" s="57">
        <v>12.47143</v>
      </c>
      <c r="V1591" s="16">
        <f t="shared" si="4"/>
        <v>0</v>
      </c>
      <c r="Z1591" s="89">
        <v>44587.0</v>
      </c>
      <c r="AA1591" s="57">
        <v>10.40909</v>
      </c>
      <c r="AB1591" s="16">
        <f t="shared" si="5"/>
        <v>-0.008264234463</v>
      </c>
      <c r="AF1591" s="89">
        <v>44587.0</v>
      </c>
      <c r="AG1591" s="57">
        <v>47.92409</v>
      </c>
      <c r="AH1591" s="16">
        <f t="shared" si="6"/>
        <v>0.009960283625</v>
      </c>
      <c r="AL1591" s="89">
        <v>44587.0</v>
      </c>
      <c r="AM1591" s="57">
        <v>69.15331</v>
      </c>
      <c r="AN1591" s="16">
        <f t="shared" si="7"/>
        <v>-0.007293424276</v>
      </c>
      <c r="AR1591" s="89">
        <v>44587.0</v>
      </c>
      <c r="AS1591" s="57">
        <v>12.01188</v>
      </c>
      <c r="AT1591" s="16">
        <f t="shared" si="8"/>
        <v>0.0184142186</v>
      </c>
      <c r="AX1591" s="89">
        <v>44587.0</v>
      </c>
      <c r="AY1591" s="57">
        <v>2.115721</v>
      </c>
      <c r="AZ1591" s="16">
        <f t="shared" si="9"/>
        <v>-0.001325919387</v>
      </c>
      <c r="BD1591" s="89">
        <v>44587.0</v>
      </c>
      <c r="BE1591" s="57">
        <v>1.996713</v>
      </c>
      <c r="BF1591" s="16">
        <f t="shared" si="10"/>
        <v>0.009804144686</v>
      </c>
    </row>
    <row r="1592" ht="15.75" customHeight="1">
      <c r="B1592" s="89">
        <v>44588.0</v>
      </c>
      <c r="C1592" s="57">
        <v>17.33865</v>
      </c>
      <c r="D1592" s="16">
        <f t="shared" si="1"/>
        <v>0.03113754507</v>
      </c>
      <c r="H1592" s="89">
        <v>44588.0</v>
      </c>
      <c r="I1592" s="57">
        <v>17.44329</v>
      </c>
      <c r="J1592" s="16">
        <f t="shared" si="2"/>
        <v>0.04314978994</v>
      </c>
      <c r="N1592" s="89">
        <v>44588.0</v>
      </c>
      <c r="O1592" s="57">
        <v>113.1766</v>
      </c>
      <c r="P1592" s="16">
        <f t="shared" si="3"/>
        <v>0.04882395297</v>
      </c>
      <c r="T1592" s="89">
        <v>44588.0</v>
      </c>
      <c r="U1592" s="57">
        <v>12.8915</v>
      </c>
      <c r="V1592" s="16">
        <f t="shared" si="4"/>
        <v>0.03368258492</v>
      </c>
      <c r="Z1592" s="89">
        <v>44588.0</v>
      </c>
      <c r="AA1592" s="57">
        <v>10.41697</v>
      </c>
      <c r="AB1592" s="16">
        <f t="shared" si="5"/>
        <v>0.0007570306338</v>
      </c>
      <c r="AF1592" s="89">
        <v>44588.0</v>
      </c>
      <c r="AG1592" s="57">
        <v>48.63302</v>
      </c>
      <c r="AH1592" s="16">
        <f t="shared" si="6"/>
        <v>0.01479276915</v>
      </c>
      <c r="AL1592" s="89">
        <v>44588.0</v>
      </c>
      <c r="AM1592" s="57">
        <v>70.22589</v>
      </c>
      <c r="AN1592" s="16">
        <f t="shared" si="7"/>
        <v>0.01551017587</v>
      </c>
      <c r="AR1592" s="89">
        <v>44588.0</v>
      </c>
      <c r="AS1592" s="57">
        <v>12.02133</v>
      </c>
      <c r="AT1592" s="16">
        <f t="shared" si="8"/>
        <v>0.0007867211461</v>
      </c>
      <c r="AX1592" s="89">
        <v>44588.0</v>
      </c>
      <c r="AY1592" s="57">
        <v>2.145223</v>
      </c>
      <c r="AZ1592" s="16">
        <f t="shared" si="9"/>
        <v>0.01394418262</v>
      </c>
      <c r="BD1592" s="89">
        <v>44588.0</v>
      </c>
      <c r="BE1592" s="57">
        <v>2.016098</v>
      </c>
      <c r="BF1592" s="16">
        <f t="shared" si="10"/>
        <v>0.009708455847</v>
      </c>
    </row>
    <row r="1593" ht="15.75" customHeight="1">
      <c r="B1593" s="89">
        <v>44589.0</v>
      </c>
      <c r="C1593" s="57">
        <v>16.98624</v>
      </c>
      <c r="D1593" s="16">
        <f t="shared" si="1"/>
        <v>-0.02032511182</v>
      </c>
      <c r="H1593" s="89">
        <v>44589.0</v>
      </c>
      <c r="I1593" s="57">
        <v>16.95625</v>
      </c>
      <c r="J1593" s="16">
        <f t="shared" si="2"/>
        <v>-0.02792133823</v>
      </c>
      <c r="N1593" s="89">
        <v>44589.0</v>
      </c>
      <c r="O1593" s="57">
        <v>111.0302</v>
      </c>
      <c r="P1593" s="16">
        <f t="shared" si="3"/>
        <v>-0.01896505108</v>
      </c>
      <c r="T1593" s="89">
        <v>44589.0</v>
      </c>
      <c r="U1593" s="57">
        <v>12.65813</v>
      </c>
      <c r="V1593" s="16">
        <f t="shared" si="4"/>
        <v>-0.01810262576</v>
      </c>
      <c r="Z1593" s="89">
        <v>44589.0</v>
      </c>
      <c r="AA1593" s="57">
        <v>10.63777</v>
      </c>
      <c r="AB1593" s="16">
        <f t="shared" si="5"/>
        <v>0.02119618277</v>
      </c>
      <c r="AF1593" s="89">
        <v>44589.0</v>
      </c>
      <c r="AG1593" s="57">
        <v>48.63302</v>
      </c>
      <c r="AH1593" s="16">
        <f t="shared" si="6"/>
        <v>0</v>
      </c>
      <c r="AL1593" s="89">
        <v>44589.0</v>
      </c>
      <c r="AM1593" s="57">
        <v>71.33611</v>
      </c>
      <c r="AN1593" s="16">
        <f t="shared" si="7"/>
        <v>0.0158092692</v>
      </c>
      <c r="AR1593" s="89">
        <v>44589.0</v>
      </c>
      <c r="AS1593" s="57">
        <v>11.72858</v>
      </c>
      <c r="AT1593" s="16">
        <f t="shared" si="8"/>
        <v>-0.02435254668</v>
      </c>
      <c r="AX1593" s="89">
        <v>44589.0</v>
      </c>
      <c r="AY1593" s="57">
        <v>2.17894</v>
      </c>
      <c r="AZ1593" s="16">
        <f t="shared" si="9"/>
        <v>0.01571724711</v>
      </c>
      <c r="BD1593" s="89">
        <v>44589.0</v>
      </c>
      <c r="BE1593" s="57">
        <v>2.006406</v>
      </c>
      <c r="BF1593" s="16">
        <f t="shared" si="10"/>
        <v>-0.004807305994</v>
      </c>
    </row>
    <row r="1594" ht="15.75" customHeight="1">
      <c r="B1594" s="89">
        <v>44592.0</v>
      </c>
      <c r="C1594" s="57">
        <v>17.23796</v>
      </c>
      <c r="D1594" s="16">
        <f t="shared" si="1"/>
        <v>0.01481905354</v>
      </c>
      <c r="H1594" s="89">
        <v>44592.0</v>
      </c>
      <c r="I1594" s="57">
        <v>16.85704</v>
      </c>
      <c r="J1594" s="16">
        <f t="shared" si="2"/>
        <v>-0.005850939919</v>
      </c>
      <c r="N1594" s="89">
        <v>44592.0</v>
      </c>
      <c r="O1594" s="57">
        <v>111.2253</v>
      </c>
      <c r="P1594" s="16">
        <f t="shared" si="3"/>
        <v>0.001757179578</v>
      </c>
      <c r="T1594" s="89">
        <v>44592.0</v>
      </c>
      <c r="U1594" s="57">
        <v>12.88216</v>
      </c>
      <c r="V1594" s="16">
        <f t="shared" si="4"/>
        <v>0.01769850681</v>
      </c>
      <c r="Z1594" s="89">
        <v>44592.0</v>
      </c>
      <c r="AA1594" s="57">
        <v>11.63925</v>
      </c>
      <c r="AB1594" s="16">
        <f t="shared" si="5"/>
        <v>0.09414379141</v>
      </c>
      <c r="AF1594" s="89">
        <v>44592.0</v>
      </c>
      <c r="AG1594" s="57">
        <v>48.63302</v>
      </c>
      <c r="AH1594" s="16">
        <f t="shared" si="6"/>
        <v>0</v>
      </c>
      <c r="AL1594" s="89">
        <v>44592.0</v>
      </c>
      <c r="AM1594" s="57">
        <v>71.59956</v>
      </c>
      <c r="AN1594" s="16">
        <f t="shared" si="7"/>
        <v>0.003693080545</v>
      </c>
      <c r="AR1594" s="89">
        <v>44592.0</v>
      </c>
      <c r="AS1594" s="57">
        <v>11.52083</v>
      </c>
      <c r="AT1594" s="16">
        <f t="shared" si="8"/>
        <v>-0.01771314174</v>
      </c>
      <c r="AX1594" s="89">
        <v>44592.0</v>
      </c>
      <c r="AY1594" s="57">
        <v>2.250587</v>
      </c>
      <c r="AZ1594" s="16">
        <f t="shared" si="9"/>
        <v>0.03288158462</v>
      </c>
      <c r="BD1594" s="89">
        <v>44592.0</v>
      </c>
      <c r="BE1594" s="57">
        <v>1.996713</v>
      </c>
      <c r="BF1594" s="16">
        <f t="shared" si="10"/>
        <v>-0.004831026223</v>
      </c>
    </row>
    <row r="1595" ht="15.75" customHeight="1">
      <c r="B1595" s="89">
        <v>44593.0</v>
      </c>
      <c r="C1595" s="57">
        <v>17.03658</v>
      </c>
      <c r="D1595" s="16">
        <f t="shared" si="1"/>
        <v>-0.01168235685</v>
      </c>
      <c r="H1595" s="89">
        <v>44593.0</v>
      </c>
      <c r="I1595" s="57">
        <v>16.6496</v>
      </c>
      <c r="J1595" s="16">
        <f t="shared" si="2"/>
        <v>-0.0123058378</v>
      </c>
      <c r="N1595" s="89">
        <v>44593.0</v>
      </c>
      <c r="O1595" s="57">
        <v>112.6888</v>
      </c>
      <c r="P1595" s="16">
        <f t="shared" si="3"/>
        <v>0.01315797755</v>
      </c>
      <c r="T1595" s="89">
        <v>44593.0</v>
      </c>
      <c r="U1595" s="57">
        <v>13.19022</v>
      </c>
      <c r="V1595" s="16">
        <f t="shared" si="4"/>
        <v>0.02391369149</v>
      </c>
      <c r="Z1595" s="89">
        <v>44593.0</v>
      </c>
      <c r="AA1595" s="57">
        <v>11.38691</v>
      </c>
      <c r="AB1595" s="16">
        <f t="shared" si="5"/>
        <v>-0.02168009107</v>
      </c>
      <c r="AF1595" s="89">
        <v>44593.0</v>
      </c>
      <c r="AG1595" s="57">
        <v>49.15291</v>
      </c>
      <c r="AH1595" s="16">
        <f t="shared" si="6"/>
        <v>0.01069006202</v>
      </c>
      <c r="AL1595" s="89">
        <v>44593.0</v>
      </c>
      <c r="AM1595" s="57">
        <v>71.91945</v>
      </c>
      <c r="AN1595" s="16">
        <f t="shared" si="7"/>
        <v>0.004467764886</v>
      </c>
      <c r="AR1595" s="89">
        <v>44593.0</v>
      </c>
      <c r="AS1595" s="57">
        <v>11.61526</v>
      </c>
      <c r="AT1595" s="16">
        <f t="shared" si="8"/>
        <v>0.008196458068</v>
      </c>
      <c r="AX1595" s="89">
        <v>44593.0</v>
      </c>
      <c r="AY1595" s="57">
        <v>2.22249</v>
      </c>
      <c r="AZ1595" s="16">
        <f t="shared" si="9"/>
        <v>-0.01248429854</v>
      </c>
      <c r="BD1595" s="89">
        <v>44593.0</v>
      </c>
      <c r="BE1595" s="57">
        <v>2.025791</v>
      </c>
      <c r="BF1595" s="16">
        <f t="shared" si="10"/>
        <v>0.01456293418</v>
      </c>
    </row>
    <row r="1596" ht="15.75" customHeight="1">
      <c r="B1596" s="89">
        <v>44594.0</v>
      </c>
      <c r="C1596" s="57">
        <v>17.06679</v>
      </c>
      <c r="D1596" s="16">
        <f t="shared" si="1"/>
        <v>0.001773243221</v>
      </c>
      <c r="H1596" s="89">
        <v>44594.0</v>
      </c>
      <c r="I1596" s="57">
        <v>16.3249</v>
      </c>
      <c r="J1596" s="16">
        <f t="shared" si="2"/>
        <v>-0.01950197002</v>
      </c>
      <c r="N1596" s="89">
        <v>44594.0</v>
      </c>
      <c r="O1596" s="57">
        <v>110.7375</v>
      </c>
      <c r="P1596" s="16">
        <f t="shared" si="3"/>
        <v>-0.01731582908</v>
      </c>
      <c r="T1596" s="89">
        <v>44594.0</v>
      </c>
      <c r="U1596" s="57">
        <v>12.99418</v>
      </c>
      <c r="V1596" s="16">
        <f t="shared" si="4"/>
        <v>-0.01486252693</v>
      </c>
      <c r="Z1596" s="89">
        <v>44594.0</v>
      </c>
      <c r="AA1596" s="57">
        <v>11.13457</v>
      </c>
      <c r="AB1596" s="16">
        <f t="shared" si="5"/>
        <v>-0.02216053345</v>
      </c>
      <c r="AF1596" s="89">
        <v>44594.0</v>
      </c>
      <c r="AG1596" s="57">
        <v>48.63302</v>
      </c>
      <c r="AH1596" s="16">
        <f t="shared" si="6"/>
        <v>-0.01057699331</v>
      </c>
      <c r="AL1596" s="89">
        <v>44594.0</v>
      </c>
      <c r="AM1596" s="57">
        <v>69.86838</v>
      </c>
      <c r="AN1596" s="16">
        <f t="shared" si="7"/>
        <v>-0.02851898895</v>
      </c>
      <c r="AR1596" s="89">
        <v>44594.0</v>
      </c>
      <c r="AS1596" s="57">
        <v>11.40751</v>
      </c>
      <c r="AT1596" s="16">
        <f t="shared" si="8"/>
        <v>-0.01788595348</v>
      </c>
      <c r="AX1596" s="89">
        <v>44594.0</v>
      </c>
      <c r="AY1596" s="57">
        <v>2.183154</v>
      </c>
      <c r="AZ1596" s="16">
        <f t="shared" si="9"/>
        <v>-0.01769906726</v>
      </c>
      <c r="BD1596" s="89">
        <v>44594.0</v>
      </c>
      <c r="BE1596" s="57">
        <v>1.98702</v>
      </c>
      <c r="BF1596" s="16">
        <f t="shared" si="10"/>
        <v>-0.01913869693</v>
      </c>
    </row>
    <row r="1597" ht="15.75" customHeight="1">
      <c r="B1597" s="89">
        <v>44595.0</v>
      </c>
      <c r="C1597" s="57">
        <v>16.85534</v>
      </c>
      <c r="D1597" s="16">
        <f t="shared" si="1"/>
        <v>-0.0123895589</v>
      </c>
      <c r="H1597" s="89">
        <v>44595.0</v>
      </c>
      <c r="I1597" s="57">
        <v>16.30686</v>
      </c>
      <c r="J1597" s="16">
        <f t="shared" si="2"/>
        <v>-0.001105060368</v>
      </c>
      <c r="N1597" s="89">
        <v>44595.0</v>
      </c>
      <c r="O1597" s="57">
        <v>107.9081</v>
      </c>
      <c r="P1597" s="16">
        <f t="shared" si="3"/>
        <v>-0.0255505136</v>
      </c>
      <c r="T1597" s="89">
        <v>44595.0</v>
      </c>
      <c r="U1597" s="57">
        <v>12.64879</v>
      </c>
      <c r="V1597" s="16">
        <f t="shared" si="4"/>
        <v>-0.02658036136</v>
      </c>
      <c r="Z1597" s="89">
        <v>44595.0</v>
      </c>
      <c r="AA1597" s="57">
        <v>11.0084</v>
      </c>
      <c r="AB1597" s="16">
        <f t="shared" si="5"/>
        <v>-0.01133137607</v>
      </c>
      <c r="AF1597" s="89">
        <v>44595.0</v>
      </c>
      <c r="AG1597" s="57">
        <v>48.9166</v>
      </c>
      <c r="AH1597" s="16">
        <f t="shared" si="6"/>
        <v>0.005831017691</v>
      </c>
      <c r="AL1597" s="89">
        <v>44595.0</v>
      </c>
      <c r="AM1597" s="57">
        <v>69.11568</v>
      </c>
      <c r="AN1597" s="16">
        <f t="shared" si="7"/>
        <v>-0.01077311367</v>
      </c>
      <c r="AR1597" s="89">
        <v>44595.0</v>
      </c>
      <c r="AS1597" s="57">
        <v>11.077</v>
      </c>
      <c r="AT1597" s="16">
        <f t="shared" si="8"/>
        <v>-0.02897301865</v>
      </c>
      <c r="AX1597" s="89">
        <v>44595.0</v>
      </c>
      <c r="AY1597" s="57">
        <v>2.094648</v>
      </c>
      <c r="AZ1597" s="16">
        <f t="shared" si="9"/>
        <v>-0.04054042912</v>
      </c>
      <c r="BD1597" s="89">
        <v>44595.0</v>
      </c>
      <c r="BE1597" s="57">
        <v>2.006406</v>
      </c>
      <c r="BF1597" s="16">
        <f t="shared" si="10"/>
        <v>0.009756318507</v>
      </c>
    </row>
    <row r="1598" ht="15.75" customHeight="1">
      <c r="B1598" s="89">
        <v>44596.0</v>
      </c>
      <c r="C1598" s="57">
        <v>16.66403</v>
      </c>
      <c r="D1598" s="16">
        <f t="shared" si="1"/>
        <v>-0.01135011219</v>
      </c>
      <c r="H1598" s="89">
        <v>44596.0</v>
      </c>
      <c r="I1598" s="57">
        <v>16.25275</v>
      </c>
      <c r="J1598" s="16">
        <f t="shared" si="2"/>
        <v>-0.003318235393</v>
      </c>
      <c r="N1598" s="89">
        <v>44596.0</v>
      </c>
      <c r="O1598" s="57">
        <v>107.3227</v>
      </c>
      <c r="P1598" s="16">
        <f t="shared" si="3"/>
        <v>-0.005424986632</v>
      </c>
      <c r="T1598" s="89">
        <v>44596.0</v>
      </c>
      <c r="U1598" s="57">
        <v>12.49943</v>
      </c>
      <c r="V1598" s="16">
        <f t="shared" si="4"/>
        <v>-0.01180824411</v>
      </c>
      <c r="Z1598" s="89">
        <v>44596.0</v>
      </c>
      <c r="AA1598" s="57">
        <v>11.03994</v>
      </c>
      <c r="AB1598" s="16">
        <f t="shared" si="5"/>
        <v>0.002865084844</v>
      </c>
      <c r="AF1598" s="89">
        <v>44596.0</v>
      </c>
      <c r="AG1598" s="57">
        <v>49.15291</v>
      </c>
      <c r="AH1598" s="16">
        <f t="shared" si="6"/>
        <v>0.004830875408</v>
      </c>
      <c r="AL1598" s="89">
        <v>44596.0</v>
      </c>
      <c r="AM1598" s="57">
        <v>68.68288</v>
      </c>
      <c r="AN1598" s="16">
        <f t="shared" si="7"/>
        <v>-0.006261965447</v>
      </c>
      <c r="AR1598" s="89">
        <v>44596.0</v>
      </c>
      <c r="AS1598" s="57">
        <v>11.03922</v>
      </c>
      <c r="AT1598" s="16">
        <f t="shared" si="8"/>
        <v>-0.003410670759</v>
      </c>
      <c r="AX1598" s="89">
        <v>44596.0</v>
      </c>
      <c r="AY1598" s="57">
        <v>2.082004</v>
      </c>
      <c r="AZ1598" s="16">
        <f t="shared" si="9"/>
        <v>-0.006036336415</v>
      </c>
      <c r="BD1598" s="89">
        <v>44596.0</v>
      </c>
      <c r="BE1598" s="57">
        <v>2.064562</v>
      </c>
      <c r="BF1598" s="16">
        <f t="shared" si="10"/>
        <v>0.02898516053</v>
      </c>
    </row>
    <row r="1599" ht="15.75" customHeight="1">
      <c r="B1599" s="89">
        <v>44599.0</v>
      </c>
      <c r="C1599" s="57">
        <v>17.26817</v>
      </c>
      <c r="D1599" s="16">
        <f t="shared" si="1"/>
        <v>0.0362541354</v>
      </c>
      <c r="H1599" s="89">
        <v>44599.0</v>
      </c>
      <c r="I1599" s="57">
        <v>16.63156</v>
      </c>
      <c r="J1599" s="16">
        <f t="shared" si="2"/>
        <v>0.02330744028</v>
      </c>
      <c r="N1599" s="89">
        <v>44599.0</v>
      </c>
      <c r="O1599" s="57">
        <v>108.591</v>
      </c>
      <c r="P1599" s="16">
        <f t="shared" si="3"/>
        <v>0.01181763038</v>
      </c>
      <c r="T1599" s="89">
        <v>44599.0</v>
      </c>
      <c r="U1599" s="57">
        <v>12.90083</v>
      </c>
      <c r="V1599" s="16">
        <f t="shared" si="4"/>
        <v>0.03211346437</v>
      </c>
      <c r="Z1599" s="89">
        <v>44599.0</v>
      </c>
      <c r="AA1599" s="57">
        <v>11.19765</v>
      </c>
      <c r="AB1599" s="16">
        <f t="shared" si="5"/>
        <v>0.01428540373</v>
      </c>
      <c r="AF1599" s="89">
        <v>44599.0</v>
      </c>
      <c r="AG1599" s="57">
        <v>50.90162</v>
      </c>
      <c r="AH1599" s="16">
        <f t="shared" si="6"/>
        <v>0.03557693736</v>
      </c>
      <c r="AL1599" s="89">
        <v>44599.0</v>
      </c>
      <c r="AM1599" s="57">
        <v>75.55118</v>
      </c>
      <c r="AN1599" s="16">
        <f t="shared" si="7"/>
        <v>0.1000001747</v>
      </c>
      <c r="AR1599" s="89">
        <v>44599.0</v>
      </c>
      <c r="AS1599" s="57">
        <v>11.077</v>
      </c>
      <c r="AT1599" s="16">
        <f t="shared" si="8"/>
        <v>0.003422343245</v>
      </c>
      <c r="AX1599" s="89">
        <v>44599.0</v>
      </c>
      <c r="AY1599" s="57">
        <v>2.107291</v>
      </c>
      <c r="AZ1599" s="16">
        <f t="shared" si="9"/>
        <v>0.01214550981</v>
      </c>
      <c r="BD1599" s="89">
        <v>44599.0</v>
      </c>
      <c r="BE1599" s="57">
        <v>2.006406</v>
      </c>
      <c r="BF1599" s="16">
        <f t="shared" si="10"/>
        <v>-0.02816868663</v>
      </c>
    </row>
    <row r="1600" ht="15.75" customHeight="1">
      <c r="B1600" s="89">
        <v>44600.0</v>
      </c>
      <c r="C1600" s="57">
        <v>18.49657</v>
      </c>
      <c r="D1600" s="16">
        <f t="shared" si="1"/>
        <v>0.07113666358</v>
      </c>
      <c r="H1600" s="89">
        <v>44600.0</v>
      </c>
      <c r="I1600" s="57">
        <v>16.28883</v>
      </c>
      <c r="J1600" s="16">
        <f t="shared" si="2"/>
        <v>-0.02060720702</v>
      </c>
      <c r="N1600" s="89">
        <v>44600.0</v>
      </c>
      <c r="O1600" s="57">
        <v>108.3959</v>
      </c>
      <c r="P1600" s="16">
        <f t="shared" si="3"/>
        <v>-0.001796649814</v>
      </c>
      <c r="T1600" s="89">
        <v>44600.0</v>
      </c>
      <c r="U1600" s="57">
        <v>13.17155</v>
      </c>
      <c r="V1600" s="16">
        <f t="shared" si="4"/>
        <v>0.02098469633</v>
      </c>
      <c r="Z1600" s="89">
        <v>44600.0</v>
      </c>
      <c r="AA1600" s="57">
        <v>10.91377</v>
      </c>
      <c r="AB1600" s="16">
        <f t="shared" si="5"/>
        <v>-0.02535174791</v>
      </c>
      <c r="AF1600" s="89">
        <v>44600.0</v>
      </c>
      <c r="AG1600" s="57">
        <v>50.57078</v>
      </c>
      <c r="AH1600" s="16">
        <f t="shared" si="6"/>
        <v>-0.006499596673</v>
      </c>
      <c r="AL1600" s="89">
        <v>44600.0</v>
      </c>
      <c r="AM1600" s="57">
        <v>75.4759</v>
      </c>
      <c r="AN1600" s="16">
        <f t="shared" si="7"/>
        <v>-0.0009964106451</v>
      </c>
      <c r="AR1600" s="89">
        <v>44600.0</v>
      </c>
      <c r="AS1600" s="57">
        <v>11.5586</v>
      </c>
      <c r="AT1600" s="16">
        <f t="shared" si="8"/>
        <v>0.04347747585</v>
      </c>
      <c r="AX1600" s="89">
        <v>44600.0</v>
      </c>
      <c r="AY1600" s="57">
        <v>2.096052</v>
      </c>
      <c r="AZ1600" s="16">
        <f t="shared" si="9"/>
        <v>-0.005333387748</v>
      </c>
      <c r="BD1600" s="89">
        <v>44600.0</v>
      </c>
      <c r="BE1600" s="57">
        <v>2.016098</v>
      </c>
      <c r="BF1600" s="16">
        <f t="shared" si="10"/>
        <v>0.004830527819</v>
      </c>
    </row>
    <row r="1601" ht="15.75" customHeight="1">
      <c r="B1601" s="89">
        <v>44601.0</v>
      </c>
      <c r="C1601" s="57">
        <v>18.7785</v>
      </c>
      <c r="D1601" s="16">
        <f t="shared" si="1"/>
        <v>0.01524228546</v>
      </c>
      <c r="H1601" s="89">
        <v>44601.0</v>
      </c>
      <c r="I1601" s="57">
        <v>16.3249</v>
      </c>
      <c r="J1601" s="16">
        <f t="shared" si="2"/>
        <v>0.002214400912</v>
      </c>
      <c r="N1601" s="89">
        <v>44601.0</v>
      </c>
      <c r="O1601" s="57">
        <v>110.5424</v>
      </c>
      <c r="P1601" s="16">
        <f t="shared" si="3"/>
        <v>0.0198024095</v>
      </c>
      <c r="T1601" s="89">
        <v>44601.0</v>
      </c>
      <c r="U1601" s="57">
        <v>13.31157</v>
      </c>
      <c r="V1601" s="16">
        <f t="shared" si="4"/>
        <v>0.01063048768</v>
      </c>
      <c r="Z1601" s="89">
        <v>44601.0</v>
      </c>
      <c r="AA1601" s="57">
        <v>11.43423</v>
      </c>
      <c r="AB1601" s="16">
        <f t="shared" si="5"/>
        <v>0.04768837899</v>
      </c>
      <c r="AF1601" s="89">
        <v>44601.0</v>
      </c>
      <c r="AG1601" s="57">
        <v>51.04341</v>
      </c>
      <c r="AH1601" s="16">
        <f t="shared" si="6"/>
        <v>0.00934591082</v>
      </c>
      <c r="AL1601" s="89">
        <v>44601.0</v>
      </c>
      <c r="AM1601" s="57">
        <v>75.70171</v>
      </c>
      <c r="AN1601" s="16">
        <f t="shared" si="7"/>
        <v>0.002991815931</v>
      </c>
      <c r="AR1601" s="89">
        <v>44601.0</v>
      </c>
      <c r="AS1601" s="57">
        <v>11.46417</v>
      </c>
      <c r="AT1601" s="16">
        <f t="shared" si="8"/>
        <v>-0.008169674528</v>
      </c>
      <c r="AX1601" s="89">
        <v>44601.0</v>
      </c>
      <c r="AY1601" s="57">
        <v>2.177534</v>
      </c>
      <c r="AZ1601" s="16">
        <f t="shared" si="9"/>
        <v>0.03887403557</v>
      </c>
      <c r="BD1601" s="89">
        <v>44601.0</v>
      </c>
      <c r="BE1601" s="57">
        <v>2.006406</v>
      </c>
      <c r="BF1601" s="16">
        <f t="shared" si="10"/>
        <v>-0.004807305994</v>
      </c>
    </row>
    <row r="1602" ht="15.75" customHeight="1">
      <c r="B1602" s="89">
        <v>44602.0</v>
      </c>
      <c r="C1602" s="57">
        <v>19.13091</v>
      </c>
      <c r="D1602" s="16">
        <f t="shared" si="1"/>
        <v>0.01876667465</v>
      </c>
      <c r="H1602" s="89">
        <v>44602.0</v>
      </c>
      <c r="I1602" s="57">
        <v>16.78489</v>
      </c>
      <c r="J1602" s="16">
        <f t="shared" si="2"/>
        <v>0.0281772017</v>
      </c>
      <c r="N1602" s="89">
        <v>44602.0</v>
      </c>
      <c r="O1602" s="57">
        <v>111.9083</v>
      </c>
      <c r="P1602" s="16">
        <f t="shared" si="3"/>
        <v>0.01235634471</v>
      </c>
      <c r="T1602" s="89">
        <v>44602.0</v>
      </c>
      <c r="U1602" s="57">
        <v>12.99418</v>
      </c>
      <c r="V1602" s="16">
        <f t="shared" si="4"/>
        <v>-0.02384316801</v>
      </c>
      <c r="Z1602" s="89">
        <v>44602.0</v>
      </c>
      <c r="AA1602" s="57">
        <v>11.58405</v>
      </c>
      <c r="AB1602" s="16">
        <f t="shared" si="5"/>
        <v>0.01310276249</v>
      </c>
      <c r="AF1602" s="89">
        <v>44602.0</v>
      </c>
      <c r="AG1602" s="57">
        <v>50.85435</v>
      </c>
      <c r="AH1602" s="16">
        <f t="shared" si="6"/>
        <v>-0.003703906146</v>
      </c>
      <c r="AL1602" s="89">
        <v>44602.0</v>
      </c>
      <c r="AM1602" s="57">
        <v>76.39795</v>
      </c>
      <c r="AN1602" s="16">
        <f t="shared" si="7"/>
        <v>0.009197150236</v>
      </c>
      <c r="AR1602" s="89">
        <v>44602.0</v>
      </c>
      <c r="AS1602" s="57">
        <v>11.58694</v>
      </c>
      <c r="AT1602" s="16">
        <f t="shared" si="8"/>
        <v>0.01070901775</v>
      </c>
      <c r="AX1602" s="89">
        <v>44602.0</v>
      </c>
      <c r="AY1602" s="57">
        <v>2.159271</v>
      </c>
      <c r="AZ1602" s="16">
        <f t="shared" si="9"/>
        <v>-0.00838701026</v>
      </c>
      <c r="BD1602" s="89">
        <v>44602.0</v>
      </c>
      <c r="BE1602" s="57">
        <v>2.006406</v>
      </c>
      <c r="BF1602" s="16">
        <f t="shared" si="10"/>
        <v>0</v>
      </c>
    </row>
    <row r="1603" ht="15.75" customHeight="1">
      <c r="B1603" s="89">
        <v>44603.0</v>
      </c>
      <c r="C1603" s="57">
        <v>19.90622</v>
      </c>
      <c r="D1603" s="16">
        <f t="shared" si="1"/>
        <v>0.04052656147</v>
      </c>
      <c r="H1603" s="89">
        <v>44603.0</v>
      </c>
      <c r="I1603" s="57">
        <v>17.04644</v>
      </c>
      <c r="J1603" s="16">
        <f t="shared" si="2"/>
        <v>0.01558246733</v>
      </c>
      <c r="N1603" s="89">
        <v>44603.0</v>
      </c>
      <c r="O1603" s="57">
        <v>111.9083</v>
      </c>
      <c r="P1603" s="16">
        <f t="shared" si="3"/>
        <v>0</v>
      </c>
      <c r="T1603" s="89">
        <v>44603.0</v>
      </c>
      <c r="U1603" s="57">
        <v>12.94751</v>
      </c>
      <c r="V1603" s="16">
        <f t="shared" si="4"/>
        <v>-0.003591607935</v>
      </c>
      <c r="Z1603" s="89">
        <v>44603.0</v>
      </c>
      <c r="AA1603" s="57">
        <v>11.49731</v>
      </c>
      <c r="AB1603" s="16">
        <f t="shared" si="5"/>
        <v>-0.007487882045</v>
      </c>
      <c r="AF1603" s="89">
        <v>44603.0</v>
      </c>
      <c r="AG1603" s="57">
        <v>53.17022</v>
      </c>
      <c r="AH1603" s="16">
        <f t="shared" si="6"/>
        <v>0.04553927049</v>
      </c>
      <c r="AL1603" s="89">
        <v>44603.0</v>
      </c>
      <c r="AM1603" s="57">
        <v>75.51354</v>
      </c>
      <c r="AN1603" s="16">
        <f t="shared" si="7"/>
        <v>-0.01157635774</v>
      </c>
      <c r="AR1603" s="89">
        <v>44603.0</v>
      </c>
      <c r="AS1603" s="57">
        <v>11.53027</v>
      </c>
      <c r="AT1603" s="16">
        <f t="shared" si="8"/>
        <v>-0.004890851251</v>
      </c>
      <c r="AX1603" s="89">
        <v>44603.0</v>
      </c>
      <c r="AY1603" s="57">
        <v>2.184558</v>
      </c>
      <c r="AZ1603" s="16">
        <f t="shared" si="9"/>
        <v>0.01171089687</v>
      </c>
      <c r="BD1603" s="89">
        <v>44603.0</v>
      </c>
      <c r="BE1603" s="57">
        <v>2.054869</v>
      </c>
      <c r="BF1603" s="16">
        <f t="shared" si="10"/>
        <v>0.02415413431</v>
      </c>
    </row>
    <row r="1604" ht="15.75" customHeight="1">
      <c r="B1604" s="89">
        <v>44606.0</v>
      </c>
      <c r="C1604" s="57">
        <v>19.51353</v>
      </c>
      <c r="D1604" s="16">
        <f t="shared" si="1"/>
        <v>-0.0197269999</v>
      </c>
      <c r="H1604" s="89">
        <v>44606.0</v>
      </c>
      <c r="I1604" s="57">
        <v>16.67665</v>
      </c>
      <c r="J1604" s="16">
        <f t="shared" si="2"/>
        <v>-0.02169309252</v>
      </c>
      <c r="N1604" s="89">
        <v>44606.0</v>
      </c>
      <c r="O1604" s="57">
        <v>108.2008</v>
      </c>
      <c r="P1604" s="16">
        <f t="shared" si="3"/>
        <v>-0.0331298036</v>
      </c>
      <c r="T1604" s="89">
        <v>44606.0</v>
      </c>
      <c r="U1604" s="57">
        <v>12.45276</v>
      </c>
      <c r="V1604" s="16">
        <f t="shared" si="4"/>
        <v>-0.03821198053</v>
      </c>
      <c r="Z1604" s="89">
        <v>44606.0</v>
      </c>
      <c r="AA1604" s="57">
        <v>11.1188</v>
      </c>
      <c r="AB1604" s="16">
        <f t="shared" si="5"/>
        <v>-0.03292161384</v>
      </c>
      <c r="AF1604" s="89">
        <v>44606.0</v>
      </c>
      <c r="AG1604" s="57">
        <v>51.13793</v>
      </c>
      <c r="AH1604" s="16">
        <f t="shared" si="6"/>
        <v>-0.03822233574</v>
      </c>
      <c r="AL1604" s="89">
        <v>44606.0</v>
      </c>
      <c r="AM1604" s="57">
        <v>73.38719</v>
      </c>
      <c r="AN1604" s="16">
        <f t="shared" si="7"/>
        <v>-0.02815852627</v>
      </c>
      <c r="AR1604" s="89">
        <v>44606.0</v>
      </c>
      <c r="AS1604" s="57">
        <v>11.08644</v>
      </c>
      <c r="AT1604" s="16">
        <f t="shared" si="8"/>
        <v>-0.03849259384</v>
      </c>
      <c r="AX1604" s="89">
        <v>44606.0</v>
      </c>
      <c r="AY1604" s="57">
        <v>2.110101</v>
      </c>
      <c r="AZ1604" s="16">
        <f t="shared" si="9"/>
        <v>-0.03408332486</v>
      </c>
      <c r="BD1604" s="89">
        <v>44606.0</v>
      </c>
      <c r="BE1604" s="57">
        <v>1.98702</v>
      </c>
      <c r="BF1604" s="16">
        <f t="shared" si="10"/>
        <v>-0.03301864985</v>
      </c>
    </row>
    <row r="1605" ht="15.75" customHeight="1">
      <c r="B1605" s="89">
        <v>44607.0</v>
      </c>
      <c r="C1605" s="57">
        <v>19.60415</v>
      </c>
      <c r="D1605" s="16">
        <f t="shared" si="1"/>
        <v>0.004643957295</v>
      </c>
      <c r="H1605" s="89">
        <v>44607.0</v>
      </c>
      <c r="I1605" s="57">
        <v>16.93821</v>
      </c>
      <c r="J1605" s="16">
        <f t="shared" si="2"/>
        <v>0.01568420516</v>
      </c>
      <c r="N1605" s="89">
        <v>44607.0</v>
      </c>
      <c r="O1605" s="57">
        <v>108.6886</v>
      </c>
      <c r="P1605" s="16">
        <f t="shared" si="3"/>
        <v>0.004508284597</v>
      </c>
      <c r="T1605" s="89">
        <v>44607.0</v>
      </c>
      <c r="U1605" s="57">
        <v>12.57411</v>
      </c>
      <c r="V1605" s="16">
        <f t="shared" si="4"/>
        <v>0.009744827653</v>
      </c>
      <c r="Z1605" s="89">
        <v>44607.0</v>
      </c>
      <c r="AA1605" s="57">
        <v>11.22131</v>
      </c>
      <c r="AB1605" s="16">
        <f t="shared" si="5"/>
        <v>0.009219520092</v>
      </c>
      <c r="AF1605" s="89">
        <v>44607.0</v>
      </c>
      <c r="AG1605" s="57">
        <v>52.9339</v>
      </c>
      <c r="AH1605" s="16">
        <f t="shared" si="6"/>
        <v>0.03512011534</v>
      </c>
      <c r="AL1605" s="89">
        <v>44607.0</v>
      </c>
      <c r="AM1605" s="57">
        <v>76.00278</v>
      </c>
      <c r="AN1605" s="16">
        <f t="shared" si="7"/>
        <v>0.03564096132</v>
      </c>
      <c r="AR1605" s="89">
        <v>44607.0</v>
      </c>
      <c r="AS1605" s="57">
        <v>11.15254</v>
      </c>
      <c r="AT1605" s="16">
        <f t="shared" si="8"/>
        <v>0.005962238554</v>
      </c>
      <c r="AX1605" s="89">
        <v>44607.0</v>
      </c>
      <c r="AY1605" s="57">
        <v>2.132579</v>
      </c>
      <c r="AZ1605" s="16">
        <f t="shared" si="9"/>
        <v>0.01065257066</v>
      </c>
      <c r="BD1605" s="89">
        <v>44607.0</v>
      </c>
      <c r="BE1605" s="57">
        <v>2.045177</v>
      </c>
      <c r="BF1605" s="16">
        <f t="shared" si="10"/>
        <v>0.02926845226</v>
      </c>
    </row>
    <row r="1606" ht="15.75" customHeight="1">
      <c r="B1606" s="89">
        <v>44608.0</v>
      </c>
      <c r="C1606" s="57">
        <v>19.69477</v>
      </c>
      <c r="D1606" s="16">
        <f t="shared" si="1"/>
        <v>0.004622490646</v>
      </c>
      <c r="H1606" s="89">
        <v>44608.0</v>
      </c>
      <c r="I1606" s="57">
        <v>16.9292</v>
      </c>
      <c r="J1606" s="16">
        <f t="shared" si="2"/>
        <v>-0.0005319334215</v>
      </c>
      <c r="N1606" s="89">
        <v>44608.0</v>
      </c>
      <c r="O1606" s="57">
        <v>108.2983</v>
      </c>
      <c r="P1606" s="16">
        <f t="shared" si="3"/>
        <v>-0.003590992984</v>
      </c>
      <c r="T1606" s="89">
        <v>44608.0</v>
      </c>
      <c r="U1606" s="57">
        <v>12.57411</v>
      </c>
      <c r="V1606" s="16">
        <f t="shared" si="4"/>
        <v>0</v>
      </c>
      <c r="Z1606" s="89">
        <v>44608.0</v>
      </c>
      <c r="AA1606" s="57">
        <v>11.18977</v>
      </c>
      <c r="AB1606" s="16">
        <f t="shared" si="5"/>
        <v>-0.002810723525</v>
      </c>
      <c r="AF1606" s="89">
        <v>44608.0</v>
      </c>
      <c r="AG1606" s="57">
        <v>52.31949</v>
      </c>
      <c r="AH1606" s="16">
        <f t="shared" si="6"/>
        <v>-0.01160711756</v>
      </c>
      <c r="AL1606" s="89">
        <v>44608.0</v>
      </c>
      <c r="AM1606" s="57">
        <v>81.93021</v>
      </c>
      <c r="AN1606" s="16">
        <f t="shared" si="7"/>
        <v>0.07798964722</v>
      </c>
      <c r="AR1606" s="89">
        <v>44608.0</v>
      </c>
      <c r="AS1606" s="57">
        <v>10.76537</v>
      </c>
      <c r="AT1606" s="16">
        <f t="shared" si="8"/>
        <v>-0.03471585845</v>
      </c>
      <c r="AX1606" s="89">
        <v>44608.0</v>
      </c>
      <c r="AY1606" s="57">
        <v>2.305377</v>
      </c>
      <c r="AZ1606" s="16">
        <f t="shared" si="9"/>
        <v>0.08102771339</v>
      </c>
      <c r="BD1606" s="89">
        <v>44608.0</v>
      </c>
      <c r="BE1606" s="57">
        <v>2.083948</v>
      </c>
      <c r="BF1606" s="16">
        <f t="shared" si="10"/>
        <v>0.0189572834</v>
      </c>
    </row>
    <row r="1607" ht="15.75" customHeight="1">
      <c r="B1607" s="89">
        <v>44609.0</v>
      </c>
      <c r="C1607" s="57">
        <v>19.2316</v>
      </c>
      <c r="D1607" s="16">
        <f t="shared" si="1"/>
        <v>-0.02351741097</v>
      </c>
      <c r="H1607" s="89">
        <v>44609.0</v>
      </c>
      <c r="I1607" s="57">
        <v>16.38804</v>
      </c>
      <c r="J1607" s="16">
        <f t="shared" si="2"/>
        <v>-0.03196607046</v>
      </c>
      <c r="N1607" s="89">
        <v>44609.0</v>
      </c>
      <c r="O1607" s="57">
        <v>106.347</v>
      </c>
      <c r="P1607" s="16">
        <f t="shared" si="3"/>
        <v>-0.01801782669</v>
      </c>
      <c r="T1607" s="89">
        <v>44609.0</v>
      </c>
      <c r="U1607" s="57">
        <v>12.21005</v>
      </c>
      <c r="V1607" s="16">
        <f t="shared" si="4"/>
        <v>-0.02895314261</v>
      </c>
      <c r="Z1607" s="89">
        <v>44609.0</v>
      </c>
      <c r="AA1607" s="57">
        <v>10.9532</v>
      </c>
      <c r="AB1607" s="16">
        <f t="shared" si="5"/>
        <v>-0.02114163204</v>
      </c>
      <c r="AF1607" s="89">
        <v>44609.0</v>
      </c>
      <c r="AG1607" s="57">
        <v>51.98865</v>
      </c>
      <c r="AH1607" s="16">
        <f t="shared" si="6"/>
        <v>-0.006323456135</v>
      </c>
      <c r="AL1607" s="89">
        <v>44609.0</v>
      </c>
      <c r="AM1607" s="57">
        <v>79.27699</v>
      </c>
      <c r="AN1607" s="16">
        <f t="shared" si="7"/>
        <v>-0.03238390332</v>
      </c>
      <c r="AR1607" s="89">
        <v>44609.0</v>
      </c>
      <c r="AS1607" s="57">
        <v>10.53873</v>
      </c>
      <c r="AT1607" s="16">
        <f t="shared" si="8"/>
        <v>-0.02105269025</v>
      </c>
      <c r="AX1607" s="89">
        <v>44609.0</v>
      </c>
      <c r="AY1607" s="57">
        <v>2.306781</v>
      </c>
      <c r="AZ1607" s="16">
        <f t="shared" si="9"/>
        <v>0.0006090110208</v>
      </c>
      <c r="BD1607" s="89">
        <v>44609.0</v>
      </c>
      <c r="BE1607" s="57">
        <v>2.054869</v>
      </c>
      <c r="BF1607" s="16">
        <f t="shared" si="10"/>
        <v>-0.01395380307</v>
      </c>
    </row>
    <row r="1608" ht="15.75" customHeight="1">
      <c r="B1608" s="89">
        <v>44610.0</v>
      </c>
      <c r="C1608" s="57">
        <v>19.3625</v>
      </c>
      <c r="D1608" s="16">
        <f t="shared" si="1"/>
        <v>0.006806505959</v>
      </c>
      <c r="H1608" s="89">
        <v>44610.0</v>
      </c>
      <c r="I1608" s="57">
        <v>17.32604</v>
      </c>
      <c r="J1608" s="16">
        <f t="shared" si="2"/>
        <v>0.05723686298</v>
      </c>
      <c r="N1608" s="89">
        <v>44610.0</v>
      </c>
      <c r="O1608" s="57">
        <v>107.5178</v>
      </c>
      <c r="P1608" s="16">
        <f t="shared" si="3"/>
        <v>0.01100924333</v>
      </c>
      <c r="T1608" s="89">
        <v>44610.0</v>
      </c>
      <c r="U1608" s="57">
        <v>12.40608</v>
      </c>
      <c r="V1608" s="16">
        <f t="shared" si="4"/>
        <v>0.01605480731</v>
      </c>
      <c r="Z1608" s="89">
        <v>44610.0</v>
      </c>
      <c r="AA1608" s="57">
        <v>11.46577</v>
      </c>
      <c r="AB1608" s="16">
        <f t="shared" si="5"/>
        <v>0.04679637001</v>
      </c>
      <c r="AF1608" s="89">
        <v>44610.0</v>
      </c>
      <c r="AG1608" s="57">
        <v>52.22496</v>
      </c>
      <c r="AH1608" s="16">
        <f t="shared" si="6"/>
        <v>0.004545415201</v>
      </c>
      <c r="AL1608" s="89">
        <v>44610.0</v>
      </c>
      <c r="AM1608" s="57">
        <v>77.99741</v>
      </c>
      <c r="AN1608" s="16">
        <f t="shared" si="7"/>
        <v>-0.0161406229</v>
      </c>
      <c r="AR1608" s="89">
        <v>44610.0</v>
      </c>
      <c r="AS1608" s="57">
        <v>10.61427</v>
      </c>
      <c r="AT1608" s="16">
        <f t="shared" si="8"/>
        <v>0.0071678466</v>
      </c>
      <c r="AX1608" s="89">
        <v>44610.0</v>
      </c>
      <c r="AY1608" s="57">
        <v>2.389669</v>
      </c>
      <c r="AZ1608" s="16">
        <f t="shared" si="9"/>
        <v>0.03593232301</v>
      </c>
      <c r="BD1608" s="89">
        <v>44610.0</v>
      </c>
      <c r="BE1608" s="57">
        <v>2.093641</v>
      </c>
      <c r="BF1608" s="16">
        <f t="shared" si="10"/>
        <v>0.01886835608</v>
      </c>
    </row>
    <row r="1609" ht="15.75" customHeight="1">
      <c r="B1609" s="89">
        <v>44613.0</v>
      </c>
      <c r="C1609" s="57">
        <v>19.0705</v>
      </c>
      <c r="D1609" s="16">
        <f t="shared" si="1"/>
        <v>-0.01508069722</v>
      </c>
      <c r="H1609" s="89">
        <v>44613.0</v>
      </c>
      <c r="I1609" s="57">
        <v>17.44329</v>
      </c>
      <c r="J1609" s="16">
        <f t="shared" si="2"/>
        <v>0.006767270536</v>
      </c>
      <c r="N1609" s="89">
        <v>44613.0</v>
      </c>
      <c r="O1609" s="57">
        <v>109.274</v>
      </c>
      <c r="P1609" s="16">
        <f t="shared" si="3"/>
        <v>0.01633403957</v>
      </c>
      <c r="T1609" s="89">
        <v>44613.0</v>
      </c>
      <c r="U1609" s="57">
        <v>12.32207</v>
      </c>
      <c r="V1609" s="16">
        <f t="shared" si="4"/>
        <v>-0.006771679693</v>
      </c>
      <c r="Z1609" s="89">
        <v>44613.0</v>
      </c>
      <c r="AA1609" s="57">
        <v>11.21343</v>
      </c>
      <c r="AB1609" s="16">
        <f t="shared" si="5"/>
        <v>-0.02200811633</v>
      </c>
      <c r="AF1609" s="89">
        <v>44613.0</v>
      </c>
      <c r="AG1609" s="57">
        <v>52.31949</v>
      </c>
      <c r="AH1609" s="16">
        <f t="shared" si="6"/>
        <v>0.001810054043</v>
      </c>
      <c r="AL1609" s="89">
        <v>44613.0</v>
      </c>
      <c r="AM1609" s="57">
        <v>85.78775</v>
      </c>
      <c r="AN1609" s="16">
        <f t="shared" si="7"/>
        <v>0.09987947036</v>
      </c>
      <c r="AR1609" s="89">
        <v>44613.0</v>
      </c>
      <c r="AS1609" s="57">
        <v>10.13266</v>
      </c>
      <c r="AT1609" s="16">
        <f t="shared" si="8"/>
        <v>-0.04537382222</v>
      </c>
      <c r="AX1609" s="89">
        <v>44613.0</v>
      </c>
      <c r="AY1609" s="57">
        <v>2.429004</v>
      </c>
      <c r="AZ1609" s="16">
        <f t="shared" si="9"/>
        <v>0.01646043866</v>
      </c>
      <c r="BD1609" s="89">
        <v>44613.0</v>
      </c>
      <c r="BE1609" s="57">
        <v>2.113026</v>
      </c>
      <c r="BF1609" s="16">
        <f t="shared" si="10"/>
        <v>0.009258989483</v>
      </c>
    </row>
    <row r="1610" ht="15.75" customHeight="1">
      <c r="B1610" s="89">
        <v>44614.0</v>
      </c>
      <c r="C1610" s="57">
        <v>18.53685</v>
      </c>
      <c r="D1610" s="16">
        <f t="shared" si="1"/>
        <v>-0.02798301041</v>
      </c>
      <c r="H1610" s="89">
        <v>44614.0</v>
      </c>
      <c r="I1610" s="57">
        <v>18.70599</v>
      </c>
      <c r="J1610" s="16">
        <f t="shared" si="2"/>
        <v>0.07238886701</v>
      </c>
      <c r="N1610" s="89">
        <v>44614.0</v>
      </c>
      <c r="O1610" s="57">
        <v>110.2497</v>
      </c>
      <c r="P1610" s="16">
        <f t="shared" si="3"/>
        <v>0.008928930944</v>
      </c>
      <c r="T1610" s="89">
        <v>44614.0</v>
      </c>
      <c r="U1610" s="57">
        <v>12.10737</v>
      </c>
      <c r="V1610" s="16">
        <f t="shared" si="4"/>
        <v>-0.01742402048</v>
      </c>
      <c r="Z1610" s="89">
        <v>44614.0</v>
      </c>
      <c r="AA1610" s="57">
        <v>11.08726</v>
      </c>
      <c r="AB1610" s="16">
        <f t="shared" si="5"/>
        <v>-0.01125168659</v>
      </c>
      <c r="AF1610" s="89">
        <v>44614.0</v>
      </c>
      <c r="AG1610" s="57">
        <v>51.94139</v>
      </c>
      <c r="AH1610" s="16">
        <f t="shared" si="6"/>
        <v>-0.007226752401</v>
      </c>
      <c r="AL1610" s="89">
        <v>44614.0</v>
      </c>
      <c r="AM1610" s="57">
        <v>82.41946</v>
      </c>
      <c r="AN1610" s="16">
        <f t="shared" si="7"/>
        <v>-0.03926306495</v>
      </c>
      <c r="AR1610" s="89">
        <v>44614.0</v>
      </c>
      <c r="AS1610" s="57">
        <v>10.04768</v>
      </c>
      <c r="AT1610" s="16">
        <f t="shared" si="8"/>
        <v>-0.008386741487</v>
      </c>
      <c r="AX1610" s="89">
        <v>44614.0</v>
      </c>
      <c r="AY1610" s="57">
        <v>2.551227</v>
      </c>
      <c r="AZ1610" s="16">
        <f t="shared" si="9"/>
        <v>0.0503181551</v>
      </c>
      <c r="BD1610" s="89">
        <v>44614.0</v>
      </c>
      <c r="BE1610" s="57">
        <v>2.122719</v>
      </c>
      <c r="BF1610" s="16">
        <f t="shared" si="10"/>
        <v>0.004587260166</v>
      </c>
    </row>
    <row r="1611" ht="15.75" customHeight="1">
      <c r="B1611" s="89">
        <v>44615.0</v>
      </c>
      <c r="C1611" s="57">
        <v>18.51671</v>
      </c>
      <c r="D1611" s="16">
        <f t="shared" si="1"/>
        <v>-0.001086484489</v>
      </c>
      <c r="H1611" s="89">
        <v>44615.0</v>
      </c>
      <c r="I1611" s="57">
        <v>18.54365</v>
      </c>
      <c r="J1611" s="16">
        <f t="shared" si="2"/>
        <v>-0.008678503517</v>
      </c>
      <c r="N1611" s="89">
        <v>44615.0</v>
      </c>
      <c r="O1611" s="57">
        <v>108.3959</v>
      </c>
      <c r="P1611" s="16">
        <f t="shared" si="3"/>
        <v>-0.01681455823</v>
      </c>
      <c r="T1611" s="89">
        <v>44615.0</v>
      </c>
      <c r="U1611" s="57">
        <v>12.01402</v>
      </c>
      <c r="V1611" s="16">
        <f t="shared" si="4"/>
        <v>-0.007710179833</v>
      </c>
      <c r="Z1611" s="89">
        <v>44615.0</v>
      </c>
      <c r="AA1611" s="57">
        <v>11.15034</v>
      </c>
      <c r="AB1611" s="16">
        <f t="shared" si="5"/>
        <v>0.005689412894</v>
      </c>
      <c r="AF1611" s="89">
        <v>44615.0</v>
      </c>
      <c r="AG1611" s="57">
        <v>52.1777</v>
      </c>
      <c r="AH1611" s="16">
        <f t="shared" si="6"/>
        <v>0.004549550946</v>
      </c>
      <c r="AL1611" s="89">
        <v>44615.0</v>
      </c>
      <c r="AM1611" s="57">
        <v>82.70172</v>
      </c>
      <c r="AN1611" s="16">
        <f t="shared" si="7"/>
        <v>0.003424676648</v>
      </c>
      <c r="AR1611" s="89">
        <v>44615.0</v>
      </c>
      <c r="AS1611" s="57">
        <v>10.6426</v>
      </c>
      <c r="AT1611" s="16">
        <f t="shared" si="8"/>
        <v>0.05920968821</v>
      </c>
      <c r="AX1611" s="89">
        <v>44615.0</v>
      </c>
      <c r="AY1611" s="57">
        <v>2.641139</v>
      </c>
      <c r="AZ1611" s="16">
        <f t="shared" si="9"/>
        <v>0.03524264991</v>
      </c>
      <c r="BD1611" s="89">
        <v>44615.0</v>
      </c>
      <c r="BE1611" s="57">
        <v>2.083948</v>
      </c>
      <c r="BF1611" s="16">
        <f t="shared" si="10"/>
        <v>-0.0182647821</v>
      </c>
    </row>
    <row r="1612" ht="15.75" customHeight="1">
      <c r="B1612" s="89">
        <v>44616.0</v>
      </c>
      <c r="C1612" s="57">
        <v>16.805</v>
      </c>
      <c r="D1612" s="16">
        <f t="shared" si="1"/>
        <v>-0.09244136782</v>
      </c>
      <c r="H1612" s="89">
        <v>44616.0</v>
      </c>
      <c r="I1612" s="57">
        <v>18.05661</v>
      </c>
      <c r="J1612" s="16">
        <f t="shared" si="2"/>
        <v>-0.02626451642</v>
      </c>
      <c r="N1612" s="89">
        <v>44616.0</v>
      </c>
      <c r="O1612" s="57">
        <v>102.9322</v>
      </c>
      <c r="P1612" s="16">
        <f t="shared" si="3"/>
        <v>-0.050405043</v>
      </c>
      <c r="T1612" s="89">
        <v>44616.0</v>
      </c>
      <c r="U1612" s="57">
        <v>10.95917</v>
      </c>
      <c r="V1612" s="16">
        <f t="shared" si="4"/>
        <v>-0.08780158515</v>
      </c>
      <c r="Z1612" s="89">
        <v>44616.0</v>
      </c>
      <c r="AA1612" s="57">
        <v>10.03846</v>
      </c>
      <c r="AB1612" s="16">
        <f t="shared" si="5"/>
        <v>-0.09971713867</v>
      </c>
      <c r="AF1612" s="89">
        <v>44616.0</v>
      </c>
      <c r="AG1612" s="57">
        <v>50.47626</v>
      </c>
      <c r="AH1612" s="16">
        <f t="shared" si="6"/>
        <v>-0.03260856649</v>
      </c>
      <c r="AL1612" s="89">
        <v>44616.0</v>
      </c>
      <c r="AM1612" s="57">
        <v>74.44096</v>
      </c>
      <c r="AN1612" s="16">
        <f t="shared" si="7"/>
        <v>-0.09988619342</v>
      </c>
      <c r="AR1612" s="89">
        <v>44616.0</v>
      </c>
      <c r="AS1612" s="57">
        <v>9.584953</v>
      </c>
      <c r="AT1612" s="16">
        <f t="shared" si="8"/>
        <v>-0.09937862928</v>
      </c>
      <c r="AX1612" s="89">
        <v>44616.0</v>
      </c>
      <c r="AY1612" s="57">
        <v>2.420575</v>
      </c>
      <c r="AZ1612" s="16">
        <f t="shared" si="9"/>
        <v>-0.08351093979</v>
      </c>
      <c r="BD1612" s="89">
        <v>44616.0</v>
      </c>
      <c r="BE1612" s="57">
        <v>1.880399</v>
      </c>
      <c r="BF1612" s="16">
        <f t="shared" si="10"/>
        <v>-0.09767470206</v>
      </c>
    </row>
    <row r="1613" ht="15.75" customHeight="1">
      <c r="B1613" s="89">
        <v>44617.0</v>
      </c>
      <c r="C1613" s="57">
        <v>18.11396</v>
      </c>
      <c r="D1613" s="16">
        <f t="shared" si="1"/>
        <v>0.07789110384</v>
      </c>
      <c r="H1613" s="89">
        <v>44617.0</v>
      </c>
      <c r="I1613" s="57">
        <v>17.92132</v>
      </c>
      <c r="J1613" s="16">
        <f t="shared" si="2"/>
        <v>-0.007492547051</v>
      </c>
      <c r="N1613" s="89">
        <v>44617.0</v>
      </c>
      <c r="O1613" s="57">
        <v>107.3227</v>
      </c>
      <c r="P1613" s="16">
        <f t="shared" si="3"/>
        <v>0.04265429088</v>
      </c>
      <c r="T1613" s="89">
        <v>44617.0</v>
      </c>
      <c r="U1613" s="57">
        <v>11.48193</v>
      </c>
      <c r="V1613" s="16">
        <f t="shared" si="4"/>
        <v>0.04770069266</v>
      </c>
      <c r="Z1613" s="89">
        <v>44617.0</v>
      </c>
      <c r="AA1613" s="57">
        <v>10.61412</v>
      </c>
      <c r="AB1613" s="16">
        <f t="shared" si="5"/>
        <v>0.0573454494</v>
      </c>
      <c r="AF1613" s="89">
        <v>44617.0</v>
      </c>
      <c r="AG1613" s="57">
        <v>52.50854</v>
      </c>
      <c r="AH1613" s="16">
        <f t="shared" si="6"/>
        <v>0.04026209549</v>
      </c>
      <c r="AL1613" s="89">
        <v>44617.0</v>
      </c>
      <c r="AM1613" s="57">
        <v>79.03236</v>
      </c>
      <c r="AN1613" s="16">
        <f t="shared" si="7"/>
        <v>0.06167840931</v>
      </c>
      <c r="AR1613" s="89">
        <v>44617.0</v>
      </c>
      <c r="AS1613" s="57">
        <v>9.981572</v>
      </c>
      <c r="AT1613" s="16">
        <f t="shared" si="8"/>
        <v>0.04137933697</v>
      </c>
      <c r="AX1613" s="89">
        <v>44617.0</v>
      </c>
      <c r="AY1613" s="57">
        <v>2.634115</v>
      </c>
      <c r="AZ1613" s="16">
        <f t="shared" si="9"/>
        <v>0.08821870836</v>
      </c>
      <c r="BD1613" s="89">
        <v>44617.0</v>
      </c>
      <c r="BE1613" s="57">
        <v>1.967634</v>
      </c>
      <c r="BF1613" s="16">
        <f t="shared" si="10"/>
        <v>0.04639174984</v>
      </c>
    </row>
    <row r="1614" ht="15.75" customHeight="1">
      <c r="B1614" s="89">
        <v>44620.0</v>
      </c>
      <c r="C1614" s="57">
        <v>19.42291</v>
      </c>
      <c r="D1614" s="16">
        <f t="shared" si="1"/>
        <v>0.07226194603</v>
      </c>
      <c r="H1614" s="89">
        <v>44620.0</v>
      </c>
      <c r="I1614" s="57">
        <v>18.50757</v>
      </c>
      <c r="J1614" s="16">
        <f t="shared" si="2"/>
        <v>0.03271243413</v>
      </c>
      <c r="N1614" s="89">
        <v>44620.0</v>
      </c>
      <c r="O1614" s="57">
        <v>106.0543</v>
      </c>
      <c r="P1614" s="16">
        <f t="shared" si="3"/>
        <v>-0.01181856215</v>
      </c>
      <c r="T1614" s="89">
        <v>44620.0</v>
      </c>
      <c r="U1614" s="57">
        <v>11.55661</v>
      </c>
      <c r="V1614" s="16">
        <f t="shared" si="4"/>
        <v>0.006504133016</v>
      </c>
      <c r="Z1614" s="89">
        <v>44620.0</v>
      </c>
      <c r="AA1614" s="57">
        <v>10.44063</v>
      </c>
      <c r="AB1614" s="16">
        <f t="shared" si="5"/>
        <v>-0.01634520808</v>
      </c>
      <c r="AF1614" s="89">
        <v>44620.0</v>
      </c>
      <c r="AG1614" s="57">
        <v>52.31949</v>
      </c>
      <c r="AH1614" s="16">
        <f t="shared" si="6"/>
        <v>-0.003600366721</v>
      </c>
      <c r="AL1614" s="89">
        <v>44620.0</v>
      </c>
      <c r="AM1614" s="57">
        <v>75.98397</v>
      </c>
      <c r="AN1614" s="16">
        <f t="shared" si="7"/>
        <v>-0.03857141556</v>
      </c>
      <c r="AR1614" s="89">
        <v>44620.0</v>
      </c>
      <c r="AS1614" s="57">
        <v>9.868254</v>
      </c>
      <c r="AT1614" s="16">
        <f t="shared" si="8"/>
        <v>-0.01135272079</v>
      </c>
      <c r="AX1614" s="89">
        <v>44620.0</v>
      </c>
      <c r="AY1614" s="57">
        <v>2.524535</v>
      </c>
      <c r="AZ1614" s="16">
        <f t="shared" si="9"/>
        <v>-0.04160030978</v>
      </c>
      <c r="BD1614" s="89">
        <v>44620.0</v>
      </c>
      <c r="BE1614" s="57">
        <v>1.957942</v>
      </c>
      <c r="BF1614" s="16">
        <f t="shared" si="10"/>
        <v>-0.00492571281</v>
      </c>
    </row>
    <row r="1615" ht="15.75" customHeight="1">
      <c r="B1615" s="89">
        <v>44621.0</v>
      </c>
      <c r="C1615" s="57">
        <v>19.44305</v>
      </c>
      <c r="D1615" s="16">
        <f t="shared" si="1"/>
        <v>0.001036919802</v>
      </c>
      <c r="H1615" s="89">
        <v>44621.0</v>
      </c>
      <c r="I1615" s="57">
        <v>18.18287</v>
      </c>
      <c r="J1615" s="16">
        <f t="shared" si="2"/>
        <v>-0.01754417247</v>
      </c>
      <c r="N1615" s="89">
        <v>44621.0</v>
      </c>
      <c r="O1615" s="57">
        <v>108.4935</v>
      </c>
      <c r="P1615" s="16">
        <f t="shared" si="3"/>
        <v>0.02299953892</v>
      </c>
      <c r="T1615" s="89">
        <v>44621.0</v>
      </c>
      <c r="U1615" s="57">
        <v>11.39791</v>
      </c>
      <c r="V1615" s="16">
        <f t="shared" si="4"/>
        <v>-0.01373240076</v>
      </c>
      <c r="Z1615" s="89">
        <v>44621.0</v>
      </c>
      <c r="AA1615" s="57">
        <v>10.49583</v>
      </c>
      <c r="AB1615" s="16">
        <f t="shared" si="5"/>
        <v>0.005287037276</v>
      </c>
      <c r="AF1615" s="89">
        <v>44621.0</v>
      </c>
      <c r="AG1615" s="57">
        <v>52.27223</v>
      </c>
      <c r="AH1615" s="16">
        <f t="shared" si="6"/>
        <v>-0.0009032962668</v>
      </c>
      <c r="AL1615" s="89">
        <v>44621.0</v>
      </c>
      <c r="AM1615" s="57">
        <v>75.66407</v>
      </c>
      <c r="AN1615" s="16">
        <f t="shared" si="7"/>
        <v>-0.004210098525</v>
      </c>
      <c r="AR1615" s="89">
        <v>44621.0</v>
      </c>
      <c r="AS1615" s="57">
        <v>9.91547</v>
      </c>
      <c r="AT1615" s="16">
        <f t="shared" si="8"/>
        <v>0.004784635661</v>
      </c>
      <c r="AX1615" s="89">
        <v>44621.0</v>
      </c>
      <c r="AY1615" s="57">
        <v>2.591969</v>
      </c>
      <c r="AZ1615" s="16">
        <f t="shared" si="9"/>
        <v>0.02671145379</v>
      </c>
      <c r="BD1615" s="89">
        <v>44621.0</v>
      </c>
      <c r="BE1615" s="57">
        <v>1.938556</v>
      </c>
      <c r="BF1615" s="16">
        <f t="shared" si="10"/>
        <v>-0.0099012126</v>
      </c>
    </row>
    <row r="1616" ht="15.75" customHeight="1">
      <c r="B1616" s="89">
        <v>44622.0</v>
      </c>
      <c r="C1616" s="57">
        <v>19.3625</v>
      </c>
      <c r="D1616" s="16">
        <f t="shared" si="1"/>
        <v>-0.004142868531</v>
      </c>
      <c r="H1616" s="89">
        <v>44622.0</v>
      </c>
      <c r="I1616" s="57">
        <v>19.0848</v>
      </c>
      <c r="J1616" s="16">
        <f t="shared" si="2"/>
        <v>0.04960328045</v>
      </c>
      <c r="N1616" s="89">
        <v>44622.0</v>
      </c>
      <c r="O1616" s="57">
        <v>109.274</v>
      </c>
      <c r="P1616" s="16">
        <f t="shared" si="3"/>
        <v>0.007193979363</v>
      </c>
      <c r="T1616" s="89">
        <v>44622.0</v>
      </c>
      <c r="U1616" s="57">
        <v>11.27656</v>
      </c>
      <c r="V1616" s="16">
        <f t="shared" si="4"/>
        <v>-0.01064668874</v>
      </c>
      <c r="Z1616" s="89">
        <v>44622.0</v>
      </c>
      <c r="AA1616" s="57">
        <v>10.57469</v>
      </c>
      <c r="AB1616" s="16">
        <f t="shared" si="5"/>
        <v>0.007513460107</v>
      </c>
      <c r="AF1616" s="89">
        <v>44622.0</v>
      </c>
      <c r="AG1616" s="57">
        <v>51.75234</v>
      </c>
      <c r="AH1616" s="16">
        <f t="shared" si="6"/>
        <v>-0.009945816354</v>
      </c>
      <c r="AL1616" s="89">
        <v>44622.0</v>
      </c>
      <c r="AM1616" s="57">
        <v>75.32536</v>
      </c>
      <c r="AN1616" s="16">
        <f t="shared" si="7"/>
        <v>-0.004476497233</v>
      </c>
      <c r="AR1616" s="89">
        <v>44622.0</v>
      </c>
      <c r="AS1616" s="57">
        <v>9.887139</v>
      </c>
      <c r="AT1616" s="16">
        <f t="shared" si="8"/>
        <v>-0.002857252354</v>
      </c>
      <c r="AX1616" s="89">
        <v>44622.0</v>
      </c>
      <c r="AY1616" s="57">
        <v>2.617256</v>
      </c>
      <c r="AZ1616" s="16">
        <f t="shared" si="9"/>
        <v>0.009755903716</v>
      </c>
      <c r="BD1616" s="89">
        <v>44622.0</v>
      </c>
      <c r="BE1616" s="57">
        <v>1.909478</v>
      </c>
      <c r="BF1616" s="16">
        <f t="shared" si="10"/>
        <v>-0.01499982461</v>
      </c>
    </row>
    <row r="1617" ht="15.75" customHeight="1">
      <c r="B1617" s="89">
        <v>44623.0</v>
      </c>
      <c r="C1617" s="57">
        <v>19.79546</v>
      </c>
      <c r="D1617" s="16">
        <f t="shared" si="1"/>
        <v>0.02236074887</v>
      </c>
      <c r="H1617" s="89">
        <v>44623.0</v>
      </c>
      <c r="I1617" s="57">
        <v>19.28323</v>
      </c>
      <c r="J1617" s="16">
        <f t="shared" si="2"/>
        <v>0.01039727951</v>
      </c>
      <c r="N1617" s="89">
        <v>44623.0</v>
      </c>
      <c r="O1617" s="57">
        <v>109.7618</v>
      </c>
      <c r="P1617" s="16">
        <f t="shared" si="3"/>
        <v>0.004464007907</v>
      </c>
      <c r="T1617" s="89">
        <v>44623.0</v>
      </c>
      <c r="U1617" s="57">
        <v>11.42592</v>
      </c>
      <c r="V1617" s="16">
        <f t="shared" si="4"/>
        <v>0.01324517406</v>
      </c>
      <c r="Z1617" s="89">
        <v>44623.0</v>
      </c>
      <c r="AA1617" s="57">
        <v>10.92954</v>
      </c>
      <c r="AB1617" s="16">
        <f t="shared" si="5"/>
        <v>0.03355653925</v>
      </c>
      <c r="AF1617" s="89">
        <v>44623.0</v>
      </c>
      <c r="AG1617" s="57">
        <v>52.36676</v>
      </c>
      <c r="AH1617" s="16">
        <f t="shared" si="6"/>
        <v>0.01187231341</v>
      </c>
      <c r="AL1617" s="89">
        <v>44623.0</v>
      </c>
      <c r="AM1617" s="57">
        <v>75.66407</v>
      </c>
      <c r="AN1617" s="16">
        <f t="shared" si="7"/>
        <v>0.004496626369</v>
      </c>
      <c r="AR1617" s="89">
        <v>44623.0</v>
      </c>
      <c r="AS1617" s="57">
        <v>10.17044</v>
      </c>
      <c r="AT1617" s="16">
        <f t="shared" si="8"/>
        <v>0.02865348611</v>
      </c>
      <c r="AX1617" s="89">
        <v>44623.0</v>
      </c>
      <c r="AY1617" s="57">
        <v>2.56949</v>
      </c>
      <c r="AZ1617" s="16">
        <f t="shared" si="9"/>
        <v>-0.01825041188</v>
      </c>
      <c r="BD1617" s="89">
        <v>44623.0</v>
      </c>
      <c r="BE1617" s="57">
        <v>1.948249</v>
      </c>
      <c r="BF1617" s="16">
        <f t="shared" si="10"/>
        <v>0.02030450207</v>
      </c>
    </row>
    <row r="1618" ht="15.75" customHeight="1">
      <c r="B1618" s="89">
        <v>44624.0</v>
      </c>
      <c r="C1618" s="57">
        <v>19.6847</v>
      </c>
      <c r="D1618" s="16">
        <f t="shared" si="1"/>
        <v>-0.005595222339</v>
      </c>
      <c r="H1618" s="89">
        <v>44624.0</v>
      </c>
      <c r="I1618" s="57">
        <v>18.30914</v>
      </c>
      <c r="J1618" s="16">
        <f t="shared" si="2"/>
        <v>-0.05051487743</v>
      </c>
      <c r="N1618" s="89">
        <v>44624.0</v>
      </c>
      <c r="O1618" s="57">
        <v>107.3227</v>
      </c>
      <c r="P1618" s="16">
        <f t="shared" si="3"/>
        <v>-0.02222175657</v>
      </c>
      <c r="T1618" s="89">
        <v>44624.0</v>
      </c>
      <c r="U1618" s="57">
        <v>11.25789</v>
      </c>
      <c r="V1618" s="16">
        <f t="shared" si="4"/>
        <v>-0.0147060368</v>
      </c>
      <c r="Z1618" s="89">
        <v>44624.0</v>
      </c>
      <c r="AA1618" s="57">
        <v>10.9532</v>
      </c>
      <c r="AB1618" s="16">
        <f t="shared" si="5"/>
        <v>0.002164775462</v>
      </c>
      <c r="AF1618" s="89">
        <v>44624.0</v>
      </c>
      <c r="AG1618" s="57">
        <v>51.56329</v>
      </c>
      <c r="AH1618" s="16">
        <f t="shared" si="6"/>
        <v>-0.01534312988</v>
      </c>
      <c r="AL1618" s="89">
        <v>44624.0</v>
      </c>
      <c r="AM1618" s="57">
        <v>74.62913</v>
      </c>
      <c r="AN1618" s="16">
        <f t="shared" si="7"/>
        <v>-0.01367809054</v>
      </c>
      <c r="AR1618" s="89">
        <v>44624.0</v>
      </c>
      <c r="AS1618" s="57">
        <v>9.764377</v>
      </c>
      <c r="AT1618" s="16">
        <f t="shared" si="8"/>
        <v>-0.03992580459</v>
      </c>
      <c r="AX1618" s="89">
        <v>44624.0</v>
      </c>
      <c r="AY1618" s="57">
        <v>2.466935</v>
      </c>
      <c r="AZ1618" s="16">
        <f t="shared" si="9"/>
        <v>-0.03991258966</v>
      </c>
      <c r="BD1618" s="89">
        <v>44624.0</v>
      </c>
      <c r="BE1618" s="57">
        <v>1.948249</v>
      </c>
      <c r="BF1618" s="16">
        <f t="shared" si="10"/>
        <v>0</v>
      </c>
    </row>
    <row r="1619" ht="15.75" customHeight="1">
      <c r="B1619" s="89">
        <v>44627.0</v>
      </c>
      <c r="C1619" s="57">
        <v>19.44305</v>
      </c>
      <c r="D1619" s="16">
        <f t="shared" si="1"/>
        <v>-0.01227603164</v>
      </c>
      <c r="H1619" s="89">
        <v>44627.0</v>
      </c>
      <c r="I1619" s="57">
        <v>18.54365</v>
      </c>
      <c r="J1619" s="16">
        <f t="shared" si="2"/>
        <v>0.01280835692</v>
      </c>
      <c r="N1619" s="89">
        <v>44627.0</v>
      </c>
      <c r="O1619" s="57">
        <v>104.9811</v>
      </c>
      <c r="P1619" s="16">
        <f t="shared" si="3"/>
        <v>-0.02181831057</v>
      </c>
      <c r="T1619" s="89">
        <v>44627.0</v>
      </c>
      <c r="U1619" s="57">
        <v>11.33257</v>
      </c>
      <c r="V1619" s="16">
        <f t="shared" si="4"/>
        <v>0.006633569879</v>
      </c>
      <c r="Z1619" s="89">
        <v>44627.0</v>
      </c>
      <c r="AA1619" s="57">
        <v>10.96108</v>
      </c>
      <c r="AB1619" s="16">
        <f t="shared" si="5"/>
        <v>0.0007194244604</v>
      </c>
      <c r="AF1619" s="89">
        <v>44627.0</v>
      </c>
      <c r="AG1619" s="57">
        <v>51.46877</v>
      </c>
      <c r="AH1619" s="16">
        <f t="shared" si="6"/>
        <v>-0.001833087066</v>
      </c>
      <c r="AL1619" s="89">
        <v>44627.0</v>
      </c>
      <c r="AM1619" s="57">
        <v>75.66407</v>
      </c>
      <c r="AN1619" s="16">
        <f t="shared" si="7"/>
        <v>0.01386777522</v>
      </c>
      <c r="AR1619" s="89">
        <v>44627.0</v>
      </c>
      <c r="AS1619" s="57">
        <v>9.811594</v>
      </c>
      <c r="AT1619" s="16">
        <f t="shared" si="8"/>
        <v>0.004835638771</v>
      </c>
      <c r="AX1619" s="89">
        <v>44627.0</v>
      </c>
      <c r="AY1619" s="57">
        <v>2.466935</v>
      </c>
      <c r="AZ1619" s="16">
        <f t="shared" si="9"/>
        <v>0</v>
      </c>
      <c r="BD1619" s="89">
        <v>44627.0</v>
      </c>
      <c r="BE1619" s="57">
        <v>1.98702</v>
      </c>
      <c r="BF1619" s="16">
        <f t="shared" si="10"/>
        <v>0.01990043367</v>
      </c>
    </row>
    <row r="1620" ht="15.75" customHeight="1">
      <c r="B1620" s="89">
        <v>44628.0</v>
      </c>
      <c r="C1620" s="57">
        <v>19.69477</v>
      </c>
      <c r="D1620" s="16">
        <f t="shared" si="1"/>
        <v>0.01294652845</v>
      </c>
      <c r="H1620" s="89">
        <v>44628.0</v>
      </c>
      <c r="I1620" s="57">
        <v>18.34522</v>
      </c>
      <c r="J1620" s="16">
        <f t="shared" si="2"/>
        <v>-0.01070069808</v>
      </c>
      <c r="N1620" s="89">
        <v>44628.0</v>
      </c>
      <c r="O1620" s="57">
        <v>105.4689</v>
      </c>
      <c r="P1620" s="16">
        <f t="shared" si="3"/>
        <v>0.004646550665</v>
      </c>
      <c r="T1620" s="89">
        <v>44628.0</v>
      </c>
      <c r="U1620" s="57">
        <v>12.05136</v>
      </c>
      <c r="V1620" s="16">
        <f t="shared" si="4"/>
        <v>0.06342691905</v>
      </c>
      <c r="Z1620" s="89">
        <v>44628.0</v>
      </c>
      <c r="AA1620" s="57">
        <v>10.94531</v>
      </c>
      <c r="AB1620" s="16">
        <f t="shared" si="5"/>
        <v>-0.001438726841</v>
      </c>
      <c r="AF1620" s="89">
        <v>44628.0</v>
      </c>
      <c r="AG1620" s="57">
        <v>51.61055</v>
      </c>
      <c r="AH1620" s="16">
        <f t="shared" si="6"/>
        <v>0.002754680168</v>
      </c>
      <c r="AL1620" s="89">
        <v>44628.0</v>
      </c>
      <c r="AM1620" s="57">
        <v>75.2501</v>
      </c>
      <c r="AN1620" s="16">
        <f t="shared" si="7"/>
        <v>-0.005471156918</v>
      </c>
      <c r="AR1620" s="89">
        <v>44628.0</v>
      </c>
      <c r="AS1620" s="57">
        <v>9.736048</v>
      </c>
      <c r="AT1620" s="16">
        <f t="shared" si="8"/>
        <v>-0.007699666334</v>
      </c>
      <c r="AX1620" s="89">
        <v>44628.0</v>
      </c>
      <c r="AY1620" s="57">
        <v>2.495033</v>
      </c>
      <c r="AZ1620" s="16">
        <f t="shared" si="9"/>
        <v>0.01138984205</v>
      </c>
      <c r="BD1620" s="89">
        <v>44628.0</v>
      </c>
      <c r="BE1620" s="57">
        <v>2.035484</v>
      </c>
      <c r="BF1620" s="16">
        <f t="shared" si="10"/>
        <v>0.024390293</v>
      </c>
    </row>
    <row r="1621" ht="15.75" customHeight="1">
      <c r="B1621" s="89">
        <v>44629.0</v>
      </c>
      <c r="C1621" s="57">
        <v>19.73505</v>
      </c>
      <c r="D1621" s="16">
        <f t="shared" si="1"/>
        <v>0.002045213018</v>
      </c>
      <c r="H1621" s="89">
        <v>44629.0</v>
      </c>
      <c r="I1621" s="57">
        <v>18.72403</v>
      </c>
      <c r="J1621" s="16">
        <f t="shared" si="2"/>
        <v>0.02064897559</v>
      </c>
      <c r="N1621" s="89">
        <v>44629.0</v>
      </c>
      <c r="O1621" s="57">
        <v>106.7373</v>
      </c>
      <c r="P1621" s="16">
        <f t="shared" si="3"/>
        <v>0.01202629401</v>
      </c>
      <c r="T1621" s="89">
        <v>44629.0</v>
      </c>
      <c r="U1621" s="57">
        <v>12.22872</v>
      </c>
      <c r="V1621" s="16">
        <f t="shared" si="4"/>
        <v>0.01471701119</v>
      </c>
      <c r="Z1621" s="89">
        <v>44629.0</v>
      </c>
      <c r="AA1621" s="57">
        <v>11.1188</v>
      </c>
      <c r="AB1621" s="16">
        <f t="shared" si="5"/>
        <v>0.01585062461</v>
      </c>
      <c r="AF1621" s="89">
        <v>44629.0</v>
      </c>
      <c r="AG1621" s="57">
        <v>51.75234</v>
      </c>
      <c r="AH1621" s="16">
        <f t="shared" si="6"/>
        <v>0.00274730651</v>
      </c>
      <c r="AL1621" s="89">
        <v>44629.0</v>
      </c>
      <c r="AM1621" s="57">
        <v>75.98397</v>
      </c>
      <c r="AN1621" s="16">
        <f t="shared" si="7"/>
        <v>0.009752412289</v>
      </c>
      <c r="AR1621" s="89">
        <v>44629.0</v>
      </c>
      <c r="AS1621" s="57">
        <v>9.783263</v>
      </c>
      <c r="AT1621" s="16">
        <f t="shared" si="8"/>
        <v>0.004849503618</v>
      </c>
      <c r="AX1621" s="89">
        <v>44629.0</v>
      </c>
      <c r="AY1621" s="57">
        <v>2.486604</v>
      </c>
      <c r="AZ1621" s="16">
        <f t="shared" si="9"/>
        <v>-0.00337831203</v>
      </c>
      <c r="BD1621" s="89">
        <v>44629.0</v>
      </c>
      <c r="BE1621" s="57">
        <v>1.98702</v>
      </c>
      <c r="BF1621" s="16">
        <f t="shared" si="10"/>
        <v>-0.0238095706</v>
      </c>
    </row>
    <row r="1622" ht="15.75" customHeight="1">
      <c r="B1622" s="89">
        <v>44630.0</v>
      </c>
      <c r="C1622" s="57">
        <v>20.73187</v>
      </c>
      <c r="D1622" s="16">
        <f t="shared" si="1"/>
        <v>0.05051013299</v>
      </c>
      <c r="H1622" s="89">
        <v>44630.0</v>
      </c>
      <c r="I1622" s="57">
        <v>18.74207</v>
      </c>
      <c r="J1622" s="16">
        <f t="shared" si="2"/>
        <v>0.0009634678005</v>
      </c>
      <c r="N1622" s="89">
        <v>44630.0</v>
      </c>
      <c r="O1622" s="57">
        <v>103.42</v>
      </c>
      <c r="P1622" s="16">
        <f t="shared" si="3"/>
        <v>-0.0310791073</v>
      </c>
      <c r="T1622" s="89">
        <v>44630.0</v>
      </c>
      <c r="U1622" s="57">
        <v>12.28473</v>
      </c>
      <c r="V1622" s="16">
        <f t="shared" si="4"/>
        <v>0.004580201362</v>
      </c>
      <c r="Z1622" s="89">
        <v>44630.0</v>
      </c>
      <c r="AA1622" s="57">
        <v>10.97686</v>
      </c>
      <c r="AB1622" s="16">
        <f t="shared" si="5"/>
        <v>-0.01276576609</v>
      </c>
      <c r="AF1622" s="89">
        <v>44630.0</v>
      </c>
      <c r="AG1622" s="57">
        <v>51.89413</v>
      </c>
      <c r="AH1622" s="16">
        <f t="shared" si="6"/>
        <v>0.002739779496</v>
      </c>
      <c r="AL1622" s="89">
        <v>44630.0</v>
      </c>
      <c r="AM1622" s="57">
        <v>76.19096</v>
      </c>
      <c r="AN1622" s="16">
        <f t="shared" si="7"/>
        <v>0.002724127207</v>
      </c>
      <c r="AR1622" s="89">
        <v>44630.0</v>
      </c>
      <c r="AS1622" s="57">
        <v>9.707717</v>
      </c>
      <c r="AT1622" s="16">
        <f t="shared" si="8"/>
        <v>-0.007721963521</v>
      </c>
      <c r="AX1622" s="89">
        <v>44630.0</v>
      </c>
      <c r="AY1622" s="57">
        <v>2.450077</v>
      </c>
      <c r="AZ1622" s="16">
        <f t="shared" si="9"/>
        <v>-0.01468951228</v>
      </c>
      <c r="BD1622" s="89">
        <v>44630.0</v>
      </c>
      <c r="BE1622" s="57">
        <v>2.016098</v>
      </c>
      <c r="BF1622" s="16">
        <f t="shared" si="10"/>
        <v>0.01463397449</v>
      </c>
    </row>
    <row r="1623" ht="15.75" customHeight="1">
      <c r="B1623" s="89">
        <v>44631.0</v>
      </c>
      <c r="C1623" s="57">
        <v>20.63118</v>
      </c>
      <c r="D1623" s="16">
        <f t="shared" si="1"/>
        <v>-0.004856773653</v>
      </c>
      <c r="H1623" s="89">
        <v>44631.0</v>
      </c>
      <c r="I1623" s="57">
        <v>19.51773</v>
      </c>
      <c r="J1623" s="16">
        <f t="shared" si="2"/>
        <v>0.04138603687</v>
      </c>
      <c r="N1623" s="89">
        <v>44631.0</v>
      </c>
      <c r="O1623" s="57">
        <v>104.4933</v>
      </c>
      <c r="P1623" s="16">
        <f t="shared" si="3"/>
        <v>0.01037807001</v>
      </c>
      <c r="T1623" s="89">
        <v>44631.0</v>
      </c>
      <c r="U1623" s="57">
        <v>12.63012</v>
      </c>
      <c r="V1623" s="16">
        <f t="shared" si="4"/>
        <v>0.02811539204</v>
      </c>
      <c r="Z1623" s="89">
        <v>44631.0</v>
      </c>
      <c r="AA1623" s="57">
        <v>11.08726</v>
      </c>
      <c r="AB1623" s="16">
        <f t="shared" si="5"/>
        <v>0.010057521</v>
      </c>
      <c r="AF1623" s="89">
        <v>44631.0</v>
      </c>
      <c r="AG1623" s="57">
        <v>51.89413</v>
      </c>
      <c r="AH1623" s="16">
        <f t="shared" si="6"/>
        <v>0</v>
      </c>
      <c r="AL1623" s="89">
        <v>44631.0</v>
      </c>
      <c r="AM1623" s="57">
        <v>78.69365</v>
      </c>
      <c r="AN1623" s="16">
        <f t="shared" si="7"/>
        <v>0.03284759767</v>
      </c>
      <c r="AR1623" s="89">
        <v>44631.0</v>
      </c>
      <c r="AS1623" s="57">
        <v>9.745489</v>
      </c>
      <c r="AT1623" s="16">
        <f t="shared" si="8"/>
        <v>0.003890925127</v>
      </c>
      <c r="AX1623" s="89">
        <v>44631.0</v>
      </c>
      <c r="AY1623" s="57">
        <v>2.490819</v>
      </c>
      <c r="AZ1623" s="16">
        <f t="shared" si="9"/>
        <v>0.01662886513</v>
      </c>
      <c r="BD1623" s="89">
        <v>44631.0</v>
      </c>
      <c r="BE1623" s="57">
        <v>1.977327</v>
      </c>
      <c r="BF1623" s="16">
        <f t="shared" si="10"/>
        <v>-0.019230712</v>
      </c>
    </row>
    <row r="1624" ht="15.75" customHeight="1">
      <c r="B1624" s="89">
        <v>44634.0</v>
      </c>
      <c r="C1624" s="57">
        <v>20.41973</v>
      </c>
      <c r="D1624" s="16">
        <f t="shared" si="1"/>
        <v>-0.01024905022</v>
      </c>
      <c r="H1624" s="89">
        <v>44634.0</v>
      </c>
      <c r="I1624" s="57">
        <v>19.46361</v>
      </c>
      <c r="J1624" s="16">
        <f t="shared" si="2"/>
        <v>-0.002772863443</v>
      </c>
      <c r="N1624" s="89">
        <v>44634.0</v>
      </c>
      <c r="O1624" s="57">
        <v>105.5665</v>
      </c>
      <c r="P1624" s="16">
        <f t="shared" si="3"/>
        <v>0.01027051495</v>
      </c>
      <c r="T1624" s="89">
        <v>44634.0</v>
      </c>
      <c r="U1624" s="57">
        <v>12.9195</v>
      </c>
      <c r="V1624" s="16">
        <f t="shared" si="4"/>
        <v>0.02291189632</v>
      </c>
      <c r="Z1624" s="89">
        <v>44634.0</v>
      </c>
      <c r="AA1624" s="57">
        <v>11.44211</v>
      </c>
      <c r="AB1624" s="16">
        <f t="shared" si="5"/>
        <v>0.03200520237</v>
      </c>
      <c r="AF1624" s="89">
        <v>44634.0</v>
      </c>
      <c r="AG1624" s="57">
        <v>54.30452</v>
      </c>
      <c r="AH1624" s="16">
        <f t="shared" si="6"/>
        <v>0.04644822064</v>
      </c>
      <c r="AL1624" s="89">
        <v>44634.0</v>
      </c>
      <c r="AM1624" s="57">
        <v>82.15601</v>
      </c>
      <c r="AN1624" s="16">
        <f t="shared" si="7"/>
        <v>0.04399795917</v>
      </c>
      <c r="AR1624" s="89">
        <v>44634.0</v>
      </c>
      <c r="AS1624" s="57">
        <v>9.77382</v>
      </c>
      <c r="AT1624" s="16">
        <f t="shared" si="8"/>
        <v>0.002907088603</v>
      </c>
      <c r="AX1624" s="89">
        <v>44634.0</v>
      </c>
      <c r="AY1624" s="57">
        <v>2.555442</v>
      </c>
      <c r="AZ1624" s="16">
        <f t="shared" si="9"/>
        <v>0.0259444785</v>
      </c>
      <c r="BD1624" s="89">
        <v>44634.0</v>
      </c>
      <c r="BE1624" s="57">
        <v>1.977327</v>
      </c>
      <c r="BF1624" s="16">
        <f t="shared" si="10"/>
        <v>0</v>
      </c>
    </row>
    <row r="1625" ht="15.75" customHeight="1">
      <c r="B1625" s="89">
        <v>44635.0</v>
      </c>
      <c r="C1625" s="57">
        <v>19.53367</v>
      </c>
      <c r="D1625" s="16">
        <f t="shared" si="1"/>
        <v>-0.04339234652</v>
      </c>
      <c r="H1625" s="89">
        <v>44635.0</v>
      </c>
      <c r="I1625" s="57">
        <v>19.03069</v>
      </c>
      <c r="J1625" s="16">
        <f t="shared" si="2"/>
        <v>-0.02224253363</v>
      </c>
      <c r="N1625" s="89">
        <v>44635.0</v>
      </c>
      <c r="O1625" s="57">
        <v>106.8349</v>
      </c>
      <c r="P1625" s="16">
        <f t="shared" si="3"/>
        <v>0.01201517527</v>
      </c>
      <c r="T1625" s="89">
        <v>44635.0</v>
      </c>
      <c r="U1625" s="57">
        <v>12.68613</v>
      </c>
      <c r="V1625" s="16">
        <f t="shared" si="4"/>
        <v>-0.01806339255</v>
      </c>
      <c r="Z1625" s="89">
        <v>44635.0</v>
      </c>
      <c r="AA1625" s="57">
        <v>11.30805</v>
      </c>
      <c r="AB1625" s="16">
        <f t="shared" si="5"/>
        <v>-0.01171637049</v>
      </c>
      <c r="AF1625" s="89">
        <v>44635.0</v>
      </c>
      <c r="AG1625" s="57">
        <v>53.92641</v>
      </c>
      <c r="AH1625" s="16">
        <f t="shared" si="6"/>
        <v>-0.00696277216</v>
      </c>
      <c r="AL1625" s="89">
        <v>44635.0</v>
      </c>
      <c r="AM1625" s="57">
        <v>81.53505</v>
      </c>
      <c r="AN1625" s="16">
        <f t="shared" si="7"/>
        <v>-0.007558302795</v>
      </c>
      <c r="AR1625" s="89">
        <v>44635.0</v>
      </c>
      <c r="AS1625" s="57">
        <v>9.849366</v>
      </c>
      <c r="AT1625" s="16">
        <f t="shared" si="8"/>
        <v>0.007729424115</v>
      </c>
      <c r="AX1625" s="89">
        <v>44635.0</v>
      </c>
      <c r="AY1625" s="57">
        <v>2.52313</v>
      </c>
      <c r="AZ1625" s="16">
        <f t="shared" si="9"/>
        <v>-0.01264438794</v>
      </c>
      <c r="BD1625" s="89">
        <v>44635.0</v>
      </c>
      <c r="BE1625" s="57">
        <v>1.98702</v>
      </c>
      <c r="BF1625" s="16">
        <f t="shared" si="10"/>
        <v>0.004902072343</v>
      </c>
    </row>
    <row r="1626" ht="15.75" customHeight="1">
      <c r="B1626" s="89">
        <v>44636.0</v>
      </c>
      <c r="C1626" s="57">
        <v>19.33229</v>
      </c>
      <c r="D1626" s="16">
        <f t="shared" si="1"/>
        <v>-0.01030937863</v>
      </c>
      <c r="H1626" s="89">
        <v>44636.0</v>
      </c>
      <c r="I1626" s="57">
        <v>19.26519</v>
      </c>
      <c r="J1626" s="16">
        <f t="shared" si="2"/>
        <v>0.01232220166</v>
      </c>
      <c r="N1626" s="89">
        <v>44636.0</v>
      </c>
      <c r="O1626" s="57">
        <v>106.8349</v>
      </c>
      <c r="P1626" s="16">
        <f t="shared" si="3"/>
        <v>0</v>
      </c>
      <c r="T1626" s="89">
        <v>44636.0</v>
      </c>
      <c r="U1626" s="57">
        <v>12.56478</v>
      </c>
      <c r="V1626" s="16">
        <f t="shared" si="4"/>
        <v>-0.009565564912</v>
      </c>
      <c r="Z1626" s="89">
        <v>44636.0</v>
      </c>
      <c r="AA1626" s="57">
        <v>11.15823</v>
      </c>
      <c r="AB1626" s="16">
        <f t="shared" si="5"/>
        <v>-0.01324896866</v>
      </c>
      <c r="AF1626" s="89">
        <v>44636.0</v>
      </c>
      <c r="AG1626" s="57">
        <v>53.45379</v>
      </c>
      <c r="AH1626" s="16">
        <f t="shared" si="6"/>
        <v>-0.008764165833</v>
      </c>
      <c r="AL1626" s="89">
        <v>44636.0</v>
      </c>
      <c r="AM1626" s="57">
        <v>83.00279</v>
      </c>
      <c r="AN1626" s="16">
        <f t="shared" si="7"/>
        <v>0.01800133807</v>
      </c>
      <c r="AR1626" s="89">
        <v>44636.0</v>
      </c>
      <c r="AS1626" s="57">
        <v>9.858809</v>
      </c>
      <c r="AT1626" s="16">
        <f t="shared" si="8"/>
        <v>0.0009587419129</v>
      </c>
      <c r="AX1626" s="89">
        <v>44636.0</v>
      </c>
      <c r="AY1626" s="57">
        <v>2.525939</v>
      </c>
      <c r="AZ1626" s="16">
        <f t="shared" si="9"/>
        <v>0.001113299751</v>
      </c>
      <c r="BD1626" s="89">
        <v>44636.0</v>
      </c>
      <c r="BE1626" s="57">
        <v>1.98702</v>
      </c>
      <c r="BF1626" s="16">
        <f t="shared" si="10"/>
        <v>0</v>
      </c>
    </row>
    <row r="1627" ht="15.75" customHeight="1">
      <c r="B1627" s="89">
        <v>44637.0</v>
      </c>
      <c r="C1627" s="57">
        <v>19.96663</v>
      </c>
      <c r="D1627" s="16">
        <f t="shared" si="1"/>
        <v>0.0328124604</v>
      </c>
      <c r="H1627" s="89">
        <v>44637.0</v>
      </c>
      <c r="I1627" s="57">
        <v>19.75223</v>
      </c>
      <c r="J1627" s="16">
        <f t="shared" si="2"/>
        <v>0.02528083035</v>
      </c>
      <c r="N1627" s="89">
        <v>44637.0</v>
      </c>
      <c r="O1627" s="57">
        <v>109.1764</v>
      </c>
      <c r="P1627" s="16">
        <f t="shared" si="3"/>
        <v>0.02191699529</v>
      </c>
      <c r="T1627" s="89">
        <v>44637.0</v>
      </c>
      <c r="U1627" s="57">
        <v>12.79815</v>
      </c>
      <c r="V1627" s="16">
        <f t="shared" si="4"/>
        <v>0.01857334549</v>
      </c>
      <c r="Z1627" s="89">
        <v>44637.0</v>
      </c>
      <c r="AA1627" s="57">
        <v>11.15823</v>
      </c>
      <c r="AB1627" s="16">
        <f t="shared" si="5"/>
        <v>0</v>
      </c>
      <c r="AF1627" s="89">
        <v>44637.0</v>
      </c>
      <c r="AG1627" s="57">
        <v>54.0682</v>
      </c>
      <c r="AH1627" s="16">
        <f t="shared" si="6"/>
        <v>0.01149422707</v>
      </c>
      <c r="AL1627" s="89">
        <v>44637.0</v>
      </c>
      <c r="AM1627" s="57">
        <v>84.35764</v>
      </c>
      <c r="AN1627" s="16">
        <f t="shared" si="7"/>
        <v>0.01632294529</v>
      </c>
      <c r="AR1627" s="89">
        <v>44637.0</v>
      </c>
      <c r="AS1627" s="57">
        <v>9.887139</v>
      </c>
      <c r="AT1627" s="16">
        <f t="shared" si="8"/>
        <v>0.002873572254</v>
      </c>
      <c r="AX1627" s="89">
        <v>44637.0</v>
      </c>
      <c r="AY1627" s="57">
        <v>2.545608</v>
      </c>
      <c r="AZ1627" s="16">
        <f t="shared" si="9"/>
        <v>0.007786807203</v>
      </c>
      <c r="BD1627" s="89">
        <v>44637.0</v>
      </c>
      <c r="BE1627" s="57">
        <v>2.006406</v>
      </c>
      <c r="BF1627" s="16">
        <f t="shared" si="10"/>
        <v>0.009756318507</v>
      </c>
    </row>
    <row r="1628" ht="15.75" customHeight="1">
      <c r="B1628" s="89">
        <v>44638.0</v>
      </c>
      <c r="C1628" s="57">
        <v>19.73505</v>
      </c>
      <c r="D1628" s="16">
        <f t="shared" si="1"/>
        <v>-0.01159835185</v>
      </c>
      <c r="H1628" s="89">
        <v>44638.0</v>
      </c>
      <c r="I1628" s="57">
        <v>19.8785</v>
      </c>
      <c r="J1628" s="16">
        <f t="shared" si="2"/>
        <v>0.006392695913</v>
      </c>
      <c r="N1628" s="89">
        <v>44638.0</v>
      </c>
      <c r="O1628" s="57">
        <v>109.3716</v>
      </c>
      <c r="P1628" s="16">
        <f t="shared" si="3"/>
        <v>0.00178793219</v>
      </c>
      <c r="T1628" s="89">
        <v>44638.0</v>
      </c>
      <c r="U1628" s="57">
        <v>12.75147</v>
      </c>
      <c r="V1628" s="16">
        <f t="shared" si="4"/>
        <v>-0.003647402164</v>
      </c>
      <c r="Z1628" s="89">
        <v>44638.0</v>
      </c>
      <c r="AA1628" s="57">
        <v>11.21343</v>
      </c>
      <c r="AB1628" s="16">
        <f t="shared" si="5"/>
        <v>0.004947021167</v>
      </c>
      <c r="AF1628" s="89">
        <v>44638.0</v>
      </c>
      <c r="AG1628" s="57">
        <v>52.9339</v>
      </c>
      <c r="AH1628" s="16">
        <f t="shared" si="6"/>
        <v>-0.02097905978</v>
      </c>
      <c r="AL1628" s="89">
        <v>44638.0</v>
      </c>
      <c r="AM1628" s="57">
        <v>82.96516</v>
      </c>
      <c r="AN1628" s="16">
        <f t="shared" si="7"/>
        <v>-0.01650686292</v>
      </c>
      <c r="AR1628" s="89">
        <v>44638.0</v>
      </c>
      <c r="AS1628" s="57">
        <v>10.00046</v>
      </c>
      <c r="AT1628" s="16">
        <f t="shared" si="8"/>
        <v>0.01146145513</v>
      </c>
      <c r="AX1628" s="89">
        <v>44638.0</v>
      </c>
      <c r="AY1628" s="57">
        <v>2.504867</v>
      </c>
      <c r="AZ1628" s="16">
        <f t="shared" si="9"/>
        <v>-0.01600442802</v>
      </c>
      <c r="BD1628" s="89">
        <v>44638.0</v>
      </c>
      <c r="BE1628" s="57">
        <v>2.006406</v>
      </c>
      <c r="BF1628" s="16">
        <f t="shared" si="10"/>
        <v>0</v>
      </c>
    </row>
    <row r="1629" ht="15.75" customHeight="1">
      <c r="B1629" s="89">
        <v>44641.0</v>
      </c>
      <c r="C1629" s="57">
        <v>20.53049</v>
      </c>
      <c r="D1629" s="16">
        <f t="shared" si="1"/>
        <v>0.04030595311</v>
      </c>
      <c r="H1629" s="89">
        <v>44641.0</v>
      </c>
      <c r="I1629" s="57">
        <v>19.80634</v>
      </c>
      <c r="J1629" s="16">
        <f t="shared" si="2"/>
        <v>-0.003630052569</v>
      </c>
      <c r="N1629" s="89">
        <v>44641.0</v>
      </c>
      <c r="O1629" s="57">
        <v>111.3229</v>
      </c>
      <c r="P1629" s="16">
        <f t="shared" si="3"/>
        <v>0.01784101174</v>
      </c>
      <c r="T1629" s="89">
        <v>44641.0</v>
      </c>
      <c r="U1629" s="57">
        <v>13.16221</v>
      </c>
      <c r="V1629" s="16">
        <f t="shared" si="4"/>
        <v>0.0322111882</v>
      </c>
      <c r="Z1629" s="89">
        <v>44641.0</v>
      </c>
      <c r="AA1629" s="57">
        <v>11.43423</v>
      </c>
      <c r="AB1629" s="16">
        <f t="shared" si="5"/>
        <v>0.01969067449</v>
      </c>
      <c r="AF1629" s="89">
        <v>44641.0</v>
      </c>
      <c r="AG1629" s="57">
        <v>54.49356</v>
      </c>
      <c r="AH1629" s="16">
        <f t="shared" si="6"/>
        <v>0.02946429415</v>
      </c>
      <c r="AL1629" s="89">
        <v>44641.0</v>
      </c>
      <c r="AM1629" s="57">
        <v>84.26354</v>
      </c>
      <c r="AN1629" s="16">
        <f t="shared" si="7"/>
        <v>0.01564970163</v>
      </c>
      <c r="AR1629" s="89">
        <v>44641.0</v>
      </c>
      <c r="AS1629" s="57">
        <v>10.31209</v>
      </c>
      <c r="AT1629" s="16">
        <f t="shared" si="8"/>
        <v>0.03116156657</v>
      </c>
      <c r="AX1629" s="89">
        <v>44641.0</v>
      </c>
      <c r="AY1629" s="57">
        <v>2.547013</v>
      </c>
      <c r="AZ1629" s="16">
        <f t="shared" si="9"/>
        <v>0.01682564384</v>
      </c>
      <c r="BD1629" s="89">
        <v>44641.0</v>
      </c>
      <c r="BE1629" s="57">
        <v>2.006406</v>
      </c>
      <c r="BF1629" s="16">
        <f t="shared" si="10"/>
        <v>0</v>
      </c>
    </row>
    <row r="1630" ht="15.75" customHeight="1">
      <c r="B1630" s="89">
        <v>44642.0</v>
      </c>
      <c r="C1630" s="57">
        <v>20.80235</v>
      </c>
      <c r="D1630" s="16">
        <f t="shared" si="1"/>
        <v>0.01324176871</v>
      </c>
      <c r="H1630" s="89">
        <v>44642.0</v>
      </c>
      <c r="I1630" s="57">
        <v>19.75223</v>
      </c>
      <c r="J1630" s="16">
        <f t="shared" si="2"/>
        <v>-0.002731953506</v>
      </c>
      <c r="N1630" s="89">
        <v>44642.0</v>
      </c>
      <c r="O1630" s="57">
        <v>111.0302</v>
      </c>
      <c r="P1630" s="16">
        <f t="shared" si="3"/>
        <v>-0.002629288314</v>
      </c>
      <c r="T1630" s="89">
        <v>44642.0</v>
      </c>
      <c r="U1630" s="57">
        <v>13.39558</v>
      </c>
      <c r="V1630" s="16">
        <f t="shared" si="4"/>
        <v>0.01773030517</v>
      </c>
      <c r="Z1630" s="89">
        <v>44642.0</v>
      </c>
      <c r="AA1630" s="57">
        <v>12.00988</v>
      </c>
      <c r="AB1630" s="16">
        <f t="shared" si="5"/>
        <v>0.05034444821</v>
      </c>
      <c r="AF1630" s="89">
        <v>44642.0</v>
      </c>
      <c r="AG1630" s="57">
        <v>55.67513</v>
      </c>
      <c r="AH1630" s="16">
        <f t="shared" si="6"/>
        <v>0.02168274563</v>
      </c>
      <c r="AL1630" s="89">
        <v>44642.0</v>
      </c>
      <c r="AM1630" s="57">
        <v>87.89527</v>
      </c>
      <c r="AN1630" s="16">
        <f t="shared" si="7"/>
        <v>0.0430996609</v>
      </c>
      <c r="AR1630" s="89">
        <v>44642.0</v>
      </c>
      <c r="AS1630" s="57">
        <v>10.7937</v>
      </c>
      <c r="AT1630" s="16">
        <f t="shared" si="8"/>
        <v>0.04670343257</v>
      </c>
      <c r="AX1630" s="89">
        <v>44642.0</v>
      </c>
      <c r="AY1630" s="57">
        <v>2.634115</v>
      </c>
      <c r="AZ1630" s="16">
        <f t="shared" si="9"/>
        <v>0.03419770531</v>
      </c>
      <c r="BD1630" s="89">
        <v>44642.0</v>
      </c>
      <c r="BE1630" s="57">
        <v>2.006406</v>
      </c>
      <c r="BF1630" s="16">
        <f t="shared" si="10"/>
        <v>0</v>
      </c>
    </row>
    <row r="1631" ht="15.75" customHeight="1">
      <c r="B1631" s="89">
        <v>44643.0</v>
      </c>
      <c r="C1631" s="57">
        <v>20.71173</v>
      </c>
      <c r="D1631" s="16">
        <f t="shared" si="1"/>
        <v>-0.004356238598</v>
      </c>
      <c r="H1631" s="89">
        <v>44643.0</v>
      </c>
      <c r="I1631" s="57">
        <v>19.68008</v>
      </c>
      <c r="J1631" s="16">
        <f t="shared" si="2"/>
        <v>-0.00365275212</v>
      </c>
      <c r="N1631" s="89">
        <v>44643.0</v>
      </c>
      <c r="O1631" s="57">
        <v>110.2497</v>
      </c>
      <c r="P1631" s="16">
        <f t="shared" si="3"/>
        <v>-0.007029618969</v>
      </c>
      <c r="T1631" s="89">
        <v>44643.0</v>
      </c>
      <c r="U1631" s="57">
        <v>13.20888</v>
      </c>
      <c r="V1631" s="16">
        <f t="shared" si="4"/>
        <v>-0.01393743309</v>
      </c>
      <c r="Z1631" s="89">
        <v>44643.0</v>
      </c>
      <c r="AA1631" s="57">
        <v>11.96256</v>
      </c>
      <c r="AB1631" s="16">
        <f t="shared" si="5"/>
        <v>-0.003940089326</v>
      </c>
      <c r="AF1631" s="89">
        <v>44643.0</v>
      </c>
      <c r="AG1631" s="57">
        <v>54.35178</v>
      </c>
      <c r="AH1631" s="16">
        <f t="shared" si="6"/>
        <v>-0.02376914073</v>
      </c>
      <c r="AL1631" s="89">
        <v>44643.0</v>
      </c>
      <c r="AM1631" s="57">
        <v>85.84419</v>
      </c>
      <c r="AN1631" s="16">
        <f t="shared" si="7"/>
        <v>-0.02333549917</v>
      </c>
      <c r="AR1631" s="89">
        <v>44643.0</v>
      </c>
      <c r="AS1631" s="57">
        <v>10.96368</v>
      </c>
      <c r="AT1631" s="16">
        <f t="shared" si="8"/>
        <v>0.01574807527</v>
      </c>
      <c r="AX1631" s="89">
        <v>44643.0</v>
      </c>
      <c r="AY1631" s="57">
        <v>2.7746</v>
      </c>
      <c r="AZ1631" s="16">
        <f t="shared" si="9"/>
        <v>0.05333290308</v>
      </c>
      <c r="BD1631" s="89">
        <v>44643.0</v>
      </c>
      <c r="BE1631" s="57">
        <v>2.045177</v>
      </c>
      <c r="BF1631" s="16">
        <f t="shared" si="10"/>
        <v>0.01932360649</v>
      </c>
    </row>
    <row r="1632" ht="15.75" customHeight="1">
      <c r="B1632" s="89">
        <v>44644.0</v>
      </c>
      <c r="C1632" s="57">
        <v>20.67146</v>
      </c>
      <c r="D1632" s="16">
        <f t="shared" si="1"/>
        <v>-0.001944308853</v>
      </c>
      <c r="H1632" s="89">
        <v>44644.0</v>
      </c>
      <c r="I1632" s="57">
        <v>19.78831</v>
      </c>
      <c r="J1632" s="16">
        <f t="shared" si="2"/>
        <v>0.005499469514</v>
      </c>
      <c r="N1632" s="89">
        <v>44644.0</v>
      </c>
      <c r="O1632" s="57">
        <v>110.2497</v>
      </c>
      <c r="P1632" s="16">
        <f t="shared" si="3"/>
        <v>0</v>
      </c>
      <c r="T1632" s="89">
        <v>44644.0</v>
      </c>
      <c r="U1632" s="57">
        <v>13.35824</v>
      </c>
      <c r="V1632" s="16">
        <f t="shared" si="4"/>
        <v>0.01130754462</v>
      </c>
      <c r="Z1632" s="89">
        <v>44644.0</v>
      </c>
      <c r="AA1632" s="57">
        <v>11.90737</v>
      </c>
      <c r="AB1632" s="16">
        <f t="shared" si="5"/>
        <v>-0.004613560977</v>
      </c>
      <c r="AF1632" s="89">
        <v>44644.0</v>
      </c>
      <c r="AG1632" s="57">
        <v>54.77714</v>
      </c>
      <c r="AH1632" s="16">
        <f t="shared" si="6"/>
        <v>0.007826054639</v>
      </c>
      <c r="AL1632" s="89">
        <v>44644.0</v>
      </c>
      <c r="AM1632" s="57">
        <v>84.30119</v>
      </c>
      <c r="AN1632" s="16">
        <f t="shared" si="7"/>
        <v>-0.01797442553</v>
      </c>
      <c r="AR1632" s="89">
        <v>44644.0</v>
      </c>
      <c r="AS1632" s="57">
        <v>10.96368</v>
      </c>
      <c r="AT1632" s="16">
        <f t="shared" si="8"/>
        <v>0</v>
      </c>
      <c r="AX1632" s="89">
        <v>44644.0</v>
      </c>
      <c r="AY1632" s="57">
        <v>2.820961</v>
      </c>
      <c r="AZ1632" s="16">
        <f t="shared" si="9"/>
        <v>0.01670907518</v>
      </c>
      <c r="BD1632" s="89">
        <v>44644.0</v>
      </c>
      <c r="BE1632" s="57">
        <v>2.025791</v>
      </c>
      <c r="BF1632" s="16">
        <f t="shared" si="10"/>
        <v>-0.00947888618</v>
      </c>
    </row>
    <row r="1633" ht="15.75" customHeight="1">
      <c r="B1633" s="89">
        <v>44645.0</v>
      </c>
      <c r="C1633" s="57">
        <v>20.77215</v>
      </c>
      <c r="D1633" s="16">
        <f t="shared" si="1"/>
        <v>0.004870967024</v>
      </c>
      <c r="H1633" s="89">
        <v>44645.0</v>
      </c>
      <c r="I1633" s="57">
        <v>19.89654</v>
      </c>
      <c r="J1633" s="16">
        <f t="shared" si="2"/>
        <v>0.005469390767</v>
      </c>
      <c r="N1633" s="89">
        <v>44645.0</v>
      </c>
      <c r="O1633" s="57">
        <v>110.4448</v>
      </c>
      <c r="P1633" s="16">
        <f t="shared" si="3"/>
        <v>0.001769619328</v>
      </c>
      <c r="T1633" s="89">
        <v>44645.0</v>
      </c>
      <c r="U1633" s="57">
        <v>13.2929</v>
      </c>
      <c r="V1633" s="16">
        <f t="shared" si="4"/>
        <v>-0.004891362934</v>
      </c>
      <c r="Z1633" s="89">
        <v>44645.0</v>
      </c>
      <c r="AA1633" s="57">
        <v>11.76542</v>
      </c>
      <c r="AB1633" s="16">
        <f t="shared" si="5"/>
        <v>-0.01192118831</v>
      </c>
      <c r="AF1633" s="89">
        <v>44645.0</v>
      </c>
      <c r="AG1633" s="57">
        <v>54.63535</v>
      </c>
      <c r="AH1633" s="16">
        <f t="shared" si="6"/>
        <v>-0.002588488556</v>
      </c>
      <c r="AL1633" s="89">
        <v>44645.0</v>
      </c>
      <c r="AM1633" s="57">
        <v>85.09151</v>
      </c>
      <c r="AN1633" s="16">
        <f t="shared" si="7"/>
        <v>0.009374956629</v>
      </c>
      <c r="AR1633" s="89">
        <v>44645.0</v>
      </c>
      <c r="AS1633" s="57">
        <v>11.34141</v>
      </c>
      <c r="AT1633" s="16">
        <f t="shared" si="8"/>
        <v>0.03445284795</v>
      </c>
      <c r="AX1633" s="89">
        <v>44645.0</v>
      </c>
      <c r="AY1633" s="57">
        <v>3.013427</v>
      </c>
      <c r="AZ1633" s="16">
        <f t="shared" si="9"/>
        <v>0.06822710417</v>
      </c>
      <c r="BD1633" s="89">
        <v>44645.0</v>
      </c>
      <c r="BE1633" s="57">
        <v>2.045177</v>
      </c>
      <c r="BF1633" s="16">
        <f t="shared" si="10"/>
        <v>0.009569595284</v>
      </c>
    </row>
    <row r="1634" ht="15.75" customHeight="1">
      <c r="B1634" s="89">
        <v>44648.0</v>
      </c>
      <c r="C1634" s="57">
        <v>20.67146</v>
      </c>
      <c r="D1634" s="16">
        <f t="shared" si="1"/>
        <v>-0.004847355714</v>
      </c>
      <c r="H1634" s="89">
        <v>44648.0</v>
      </c>
      <c r="I1634" s="57">
        <v>19.57185</v>
      </c>
      <c r="J1634" s="16">
        <f t="shared" si="2"/>
        <v>-0.01631891776</v>
      </c>
      <c r="N1634" s="89">
        <v>44648.0</v>
      </c>
      <c r="O1634" s="57">
        <v>111.2253</v>
      </c>
      <c r="P1634" s="16">
        <f t="shared" si="3"/>
        <v>0.007066878658</v>
      </c>
      <c r="T1634" s="89">
        <v>44648.0</v>
      </c>
      <c r="U1634" s="57">
        <v>13.25556</v>
      </c>
      <c r="V1634" s="16">
        <f t="shared" si="4"/>
        <v>-0.002809018348</v>
      </c>
      <c r="Z1634" s="89">
        <v>44648.0</v>
      </c>
      <c r="AA1634" s="57">
        <v>11.93102</v>
      </c>
      <c r="AB1634" s="16">
        <f t="shared" si="5"/>
        <v>0.01407514564</v>
      </c>
      <c r="AF1634" s="89">
        <v>44648.0</v>
      </c>
      <c r="AG1634" s="57">
        <v>54.80229</v>
      </c>
      <c r="AH1634" s="16">
        <f t="shared" si="6"/>
        <v>0.003055530897</v>
      </c>
      <c r="AL1634" s="89">
        <v>44648.0</v>
      </c>
      <c r="AM1634" s="57">
        <v>85.19671</v>
      </c>
      <c r="AN1634" s="16">
        <f t="shared" si="7"/>
        <v>0.001236316056</v>
      </c>
      <c r="AR1634" s="89">
        <v>44648.0</v>
      </c>
      <c r="AS1634" s="57">
        <v>11.31308</v>
      </c>
      <c r="AT1634" s="16">
        <f t="shared" si="8"/>
        <v>-0.002497925743</v>
      </c>
      <c r="AX1634" s="89">
        <v>44648.0</v>
      </c>
      <c r="AY1634" s="57">
        <v>3.085075</v>
      </c>
      <c r="AZ1634" s="16">
        <f t="shared" si="9"/>
        <v>0.02377625209</v>
      </c>
      <c r="BD1634" s="89">
        <v>44648.0</v>
      </c>
      <c r="BE1634" s="57">
        <v>2.045177</v>
      </c>
      <c r="BF1634" s="16">
        <f t="shared" si="10"/>
        <v>0</v>
      </c>
    </row>
    <row r="1635" ht="15.75" customHeight="1">
      <c r="B1635" s="89">
        <v>44649.0</v>
      </c>
      <c r="C1635" s="57">
        <v>20.78222</v>
      </c>
      <c r="D1635" s="16">
        <f t="shared" si="1"/>
        <v>0.005358112102</v>
      </c>
      <c r="H1635" s="89">
        <v>44649.0</v>
      </c>
      <c r="I1635" s="57">
        <v>19.86046</v>
      </c>
      <c r="J1635" s="16">
        <f t="shared" si="2"/>
        <v>0.01474617882</v>
      </c>
      <c r="N1635" s="89">
        <v>44649.0</v>
      </c>
      <c r="O1635" s="57">
        <v>112.8839</v>
      </c>
      <c r="P1635" s="16">
        <f t="shared" si="3"/>
        <v>0.01491207486</v>
      </c>
      <c r="T1635" s="89">
        <v>44649.0</v>
      </c>
      <c r="U1635" s="57">
        <v>14.0957</v>
      </c>
      <c r="V1635" s="16">
        <f t="shared" si="4"/>
        <v>0.06338019669</v>
      </c>
      <c r="Z1635" s="89">
        <v>44649.0</v>
      </c>
      <c r="AA1635" s="57">
        <v>12.05719</v>
      </c>
      <c r="AB1635" s="16">
        <f t="shared" si="5"/>
        <v>0.01057495503</v>
      </c>
      <c r="AF1635" s="89">
        <v>44649.0</v>
      </c>
      <c r="AG1635" s="57">
        <v>56.08019</v>
      </c>
      <c r="AH1635" s="16">
        <f t="shared" si="6"/>
        <v>0.02331836863</v>
      </c>
      <c r="AL1635" s="89">
        <v>44649.0</v>
      </c>
      <c r="AM1635" s="57">
        <v>85.33479</v>
      </c>
      <c r="AN1635" s="16">
        <f t="shared" si="7"/>
        <v>0.001620719861</v>
      </c>
      <c r="AR1635" s="89">
        <v>44649.0</v>
      </c>
      <c r="AS1635" s="57">
        <v>11.41695</v>
      </c>
      <c r="AT1635" s="16">
        <f t="shared" si="8"/>
        <v>0.009181407716</v>
      </c>
      <c r="AX1635" s="89">
        <v>44649.0</v>
      </c>
      <c r="AY1635" s="57">
        <v>3.020451</v>
      </c>
      <c r="AZ1635" s="16">
        <f t="shared" si="9"/>
        <v>-0.02094730274</v>
      </c>
      <c r="BD1635" s="89">
        <v>44649.0</v>
      </c>
      <c r="BE1635" s="57">
        <v>2.006406</v>
      </c>
      <c r="BF1635" s="16">
        <f t="shared" si="10"/>
        <v>-0.0189572834</v>
      </c>
    </row>
    <row r="1636" ht="15.75" customHeight="1">
      <c r="B1636" s="89">
        <v>44650.0</v>
      </c>
      <c r="C1636" s="57">
        <v>20.78222</v>
      </c>
      <c r="D1636" s="16">
        <f t="shared" si="1"/>
        <v>0</v>
      </c>
      <c r="H1636" s="89">
        <v>44650.0</v>
      </c>
      <c r="I1636" s="57">
        <v>20.23927</v>
      </c>
      <c r="J1636" s="16">
        <f t="shared" si="2"/>
        <v>0.01907357634</v>
      </c>
      <c r="N1636" s="89">
        <v>44650.0</v>
      </c>
      <c r="O1636" s="57">
        <v>111.2253</v>
      </c>
      <c r="P1636" s="16">
        <f t="shared" si="3"/>
        <v>-0.01469297216</v>
      </c>
      <c r="T1636" s="89">
        <v>44650.0</v>
      </c>
      <c r="U1636" s="57">
        <v>14.12371</v>
      </c>
      <c r="V1636" s="16">
        <f t="shared" si="4"/>
        <v>0.001987130827</v>
      </c>
      <c r="Z1636" s="89">
        <v>44650.0</v>
      </c>
      <c r="AA1636" s="57">
        <v>12.5461</v>
      </c>
      <c r="AB1636" s="16">
        <f t="shared" si="5"/>
        <v>0.04054924904</v>
      </c>
      <c r="AF1636" s="89">
        <v>44650.0</v>
      </c>
      <c r="AG1636" s="57">
        <v>56.86659</v>
      </c>
      <c r="AH1636" s="16">
        <f t="shared" si="6"/>
        <v>0.01402277703</v>
      </c>
      <c r="AL1636" s="89">
        <v>44650.0</v>
      </c>
      <c r="AM1636" s="57">
        <v>85.35452</v>
      </c>
      <c r="AN1636" s="16">
        <f t="shared" si="7"/>
        <v>0.0002312069907</v>
      </c>
      <c r="AR1636" s="89">
        <v>44650.0</v>
      </c>
      <c r="AS1636" s="57">
        <v>11.65304</v>
      </c>
      <c r="AT1636" s="16">
        <f t="shared" si="8"/>
        <v>0.02067890286</v>
      </c>
      <c r="AX1636" s="89">
        <v>44650.0</v>
      </c>
      <c r="AY1636" s="57">
        <v>3.052762</v>
      </c>
      <c r="AZ1636" s="16">
        <f t="shared" si="9"/>
        <v>0.0106974091</v>
      </c>
      <c r="BD1636" s="89">
        <v>44650.0</v>
      </c>
      <c r="BE1636" s="57">
        <v>2.025791</v>
      </c>
      <c r="BF1636" s="16">
        <f t="shared" si="10"/>
        <v>0.009661554042</v>
      </c>
    </row>
    <row r="1637" ht="15.75" customHeight="1">
      <c r="B1637" s="89">
        <v>44651.0</v>
      </c>
      <c r="C1637" s="57">
        <v>21.58773</v>
      </c>
      <c r="D1637" s="16">
        <f t="shared" si="1"/>
        <v>0.03875957429</v>
      </c>
      <c r="H1637" s="89">
        <v>44651.0</v>
      </c>
      <c r="I1637" s="57">
        <v>20.32946</v>
      </c>
      <c r="J1637" s="16">
        <f t="shared" si="2"/>
        <v>0.00445618839</v>
      </c>
      <c r="N1637" s="89">
        <v>44651.0</v>
      </c>
      <c r="O1637" s="57">
        <v>114.3474</v>
      </c>
      <c r="P1637" s="16">
        <f t="shared" si="3"/>
        <v>0.02807005241</v>
      </c>
      <c r="T1637" s="89">
        <v>44651.0</v>
      </c>
      <c r="U1637" s="57">
        <v>14.19838</v>
      </c>
      <c r="V1637" s="16">
        <f t="shared" si="4"/>
        <v>0.005286854516</v>
      </c>
      <c r="Z1637" s="89">
        <v>44651.0</v>
      </c>
      <c r="AA1637" s="57">
        <v>12.81422</v>
      </c>
      <c r="AB1637" s="16">
        <f t="shared" si="5"/>
        <v>0.02137078455</v>
      </c>
      <c r="AF1637" s="89">
        <v>44651.0</v>
      </c>
      <c r="AG1637" s="57">
        <v>59.47154</v>
      </c>
      <c r="AH1637" s="16">
        <f t="shared" si="6"/>
        <v>0.04580809224</v>
      </c>
      <c r="AL1637" s="89">
        <v>44651.0</v>
      </c>
      <c r="AM1637" s="57">
        <v>84.24986</v>
      </c>
      <c r="AN1637" s="16">
        <f t="shared" si="7"/>
        <v>-0.01294202111</v>
      </c>
      <c r="AR1637" s="89">
        <v>44651.0</v>
      </c>
      <c r="AS1637" s="57">
        <v>11.45473</v>
      </c>
      <c r="AT1637" s="16">
        <f t="shared" si="8"/>
        <v>-0.01701787688</v>
      </c>
      <c r="AX1637" s="89">
        <v>44651.0</v>
      </c>
      <c r="AY1637" s="57">
        <v>3.062597</v>
      </c>
      <c r="AZ1637" s="16">
        <f t="shared" si="9"/>
        <v>0.003221672702</v>
      </c>
      <c r="BD1637" s="89">
        <v>44651.0</v>
      </c>
      <c r="BE1637" s="57">
        <v>2.016098</v>
      </c>
      <c r="BF1637" s="16">
        <f t="shared" si="10"/>
        <v>-0.004784797642</v>
      </c>
    </row>
    <row r="1638" ht="15.75" customHeight="1">
      <c r="B1638" s="89">
        <v>44652.0</v>
      </c>
      <c r="C1638" s="57">
        <v>22.89668</v>
      </c>
      <c r="D1638" s="16">
        <f t="shared" si="1"/>
        <v>0.06063398051</v>
      </c>
      <c r="H1638" s="89">
        <v>44652.0</v>
      </c>
      <c r="I1638" s="57">
        <v>20.02281</v>
      </c>
      <c r="J1638" s="16">
        <f t="shared" si="2"/>
        <v>-0.01508402092</v>
      </c>
      <c r="N1638" s="89">
        <v>44652.0</v>
      </c>
      <c r="O1638" s="57">
        <v>111.8107</v>
      </c>
      <c r="P1638" s="16">
        <f t="shared" si="3"/>
        <v>-0.0221841511</v>
      </c>
      <c r="T1638" s="89">
        <v>44652.0</v>
      </c>
      <c r="U1638" s="57">
        <v>14.34774</v>
      </c>
      <c r="V1638" s="16">
        <f t="shared" si="4"/>
        <v>0.01051950997</v>
      </c>
      <c r="Z1638" s="89">
        <v>44652.0</v>
      </c>
      <c r="AA1638" s="57">
        <v>12.94827</v>
      </c>
      <c r="AB1638" s="16">
        <f t="shared" si="5"/>
        <v>0.01046103469</v>
      </c>
      <c r="AF1638" s="89">
        <v>44652.0</v>
      </c>
      <c r="AG1638" s="57">
        <v>58.58684</v>
      </c>
      <c r="AH1638" s="16">
        <f t="shared" si="6"/>
        <v>-0.01487602305</v>
      </c>
      <c r="AL1638" s="89">
        <v>44652.0</v>
      </c>
      <c r="AM1638" s="57">
        <v>83.83562</v>
      </c>
      <c r="AN1638" s="16">
        <f t="shared" si="7"/>
        <v>-0.004916803423</v>
      </c>
      <c r="AR1638" s="89">
        <v>44652.0</v>
      </c>
      <c r="AS1638" s="57">
        <v>11.4264</v>
      </c>
      <c r="AT1638" s="16">
        <f t="shared" si="8"/>
        <v>-0.002473214122</v>
      </c>
      <c r="AX1638" s="89">
        <v>44652.0</v>
      </c>
      <c r="AY1638" s="57">
        <v>3.047144</v>
      </c>
      <c r="AZ1638" s="16">
        <f t="shared" si="9"/>
        <v>-0.005045717736</v>
      </c>
      <c r="BD1638" s="89">
        <v>44652.0</v>
      </c>
      <c r="BE1638" s="57">
        <v>1.996713</v>
      </c>
      <c r="BF1638" s="16">
        <f t="shared" si="10"/>
        <v>-0.009615107996</v>
      </c>
    </row>
    <row r="1639" ht="15.75" customHeight="1">
      <c r="B1639" s="89">
        <v>44655.0</v>
      </c>
      <c r="C1639" s="57">
        <v>24.35667</v>
      </c>
      <c r="D1639" s="16">
        <f t="shared" si="1"/>
        <v>0.06376426626</v>
      </c>
      <c r="H1639" s="89">
        <v>44655.0</v>
      </c>
      <c r="I1639" s="57">
        <v>20.54593</v>
      </c>
      <c r="J1639" s="16">
        <f t="shared" si="2"/>
        <v>0.02612620307</v>
      </c>
      <c r="N1639" s="89">
        <v>44655.0</v>
      </c>
      <c r="O1639" s="57">
        <v>112.201</v>
      </c>
      <c r="P1639" s="16">
        <f t="shared" si="3"/>
        <v>0.003490721371</v>
      </c>
      <c r="T1639" s="89">
        <v>44655.0</v>
      </c>
      <c r="U1639" s="57">
        <v>15.18788</v>
      </c>
      <c r="V1639" s="16">
        <f t="shared" si="4"/>
        <v>0.05855556345</v>
      </c>
      <c r="Z1639" s="89">
        <v>44655.0</v>
      </c>
      <c r="AA1639" s="57">
        <v>13.06656</v>
      </c>
      <c r="AB1639" s="16">
        <f t="shared" si="5"/>
        <v>0.009135583364</v>
      </c>
      <c r="AF1639" s="89">
        <v>44655.0</v>
      </c>
      <c r="AG1639" s="57">
        <v>59.91389</v>
      </c>
      <c r="AH1639" s="16">
        <f t="shared" si="6"/>
        <v>0.02265099125</v>
      </c>
      <c r="AL1639" s="89">
        <v>44655.0</v>
      </c>
      <c r="AM1639" s="57">
        <v>85.65041</v>
      </c>
      <c r="AN1639" s="16">
        <f t="shared" si="7"/>
        <v>0.02164700398</v>
      </c>
      <c r="AR1639" s="89">
        <v>44655.0</v>
      </c>
      <c r="AS1639" s="57">
        <v>11.51139</v>
      </c>
      <c r="AT1639" s="16">
        <f t="shared" si="8"/>
        <v>0.007438038227</v>
      </c>
      <c r="AX1639" s="89">
        <v>44655.0</v>
      </c>
      <c r="AY1639" s="57">
        <v>3.183414</v>
      </c>
      <c r="AZ1639" s="16">
        <f t="shared" si="9"/>
        <v>0.04472056457</v>
      </c>
      <c r="BD1639" s="89">
        <v>44655.0</v>
      </c>
      <c r="BE1639" s="57">
        <v>2.016098</v>
      </c>
      <c r="BF1639" s="16">
        <f t="shared" si="10"/>
        <v>0.009708455847</v>
      </c>
    </row>
    <row r="1640" ht="15.75" customHeight="1">
      <c r="B1640" s="89">
        <v>44656.0</v>
      </c>
      <c r="C1640" s="57">
        <v>24.26605</v>
      </c>
      <c r="D1640" s="16">
        <f t="shared" si="1"/>
        <v>-0.003720541437</v>
      </c>
      <c r="H1640" s="89">
        <v>44656.0</v>
      </c>
      <c r="I1640" s="57">
        <v>20.29339</v>
      </c>
      <c r="J1640" s="16">
        <f t="shared" si="2"/>
        <v>-0.01229148547</v>
      </c>
      <c r="N1640" s="89">
        <v>44656.0</v>
      </c>
      <c r="O1640" s="57">
        <v>114.445</v>
      </c>
      <c r="P1640" s="16">
        <f t="shared" si="3"/>
        <v>0.01999982175</v>
      </c>
      <c r="T1640" s="89">
        <v>44656.0</v>
      </c>
      <c r="U1640" s="57">
        <v>15.43993</v>
      </c>
      <c r="V1640" s="16">
        <f t="shared" si="4"/>
        <v>0.01659546955</v>
      </c>
      <c r="Z1640" s="89">
        <v>44656.0</v>
      </c>
      <c r="AA1640" s="57">
        <v>13.17696</v>
      </c>
      <c r="AB1640" s="16">
        <f t="shared" si="5"/>
        <v>0.008449048564</v>
      </c>
      <c r="AF1640" s="89">
        <v>44656.0</v>
      </c>
      <c r="AG1640" s="57">
        <v>61.24094</v>
      </c>
      <c r="AH1640" s="16">
        <f t="shared" si="6"/>
        <v>0.02214928792</v>
      </c>
      <c r="AL1640" s="89">
        <v>44656.0</v>
      </c>
      <c r="AM1640" s="57">
        <v>87.3863</v>
      </c>
      <c r="AN1640" s="16">
        <f t="shared" si="7"/>
        <v>0.02026715342</v>
      </c>
      <c r="AR1640" s="89">
        <v>44656.0</v>
      </c>
      <c r="AS1640" s="57">
        <v>11.89856</v>
      </c>
      <c r="AT1640" s="16">
        <f t="shared" si="8"/>
        <v>0.03363364459</v>
      </c>
      <c r="AX1640" s="89">
        <v>44656.0</v>
      </c>
      <c r="AY1640" s="57">
        <v>3.224156</v>
      </c>
      <c r="AZ1640" s="16">
        <f t="shared" si="9"/>
        <v>0.01279820972</v>
      </c>
      <c r="BD1640" s="89">
        <v>44656.0</v>
      </c>
      <c r="BE1640" s="57">
        <v>2.054869</v>
      </c>
      <c r="BF1640" s="16">
        <f t="shared" si="10"/>
        <v>0.019230712</v>
      </c>
    </row>
    <row r="1641" ht="15.75" customHeight="1">
      <c r="B1641" s="89">
        <v>44657.0</v>
      </c>
      <c r="C1641" s="57">
        <v>24.23585</v>
      </c>
      <c r="D1641" s="16">
        <f t="shared" si="1"/>
        <v>-0.001244537121</v>
      </c>
      <c r="H1641" s="89">
        <v>44657.0</v>
      </c>
      <c r="I1641" s="57">
        <v>20.07693</v>
      </c>
      <c r="J1641" s="16">
        <f t="shared" si="2"/>
        <v>-0.01066652738</v>
      </c>
      <c r="N1641" s="89">
        <v>44657.0</v>
      </c>
      <c r="O1641" s="57">
        <v>113.762</v>
      </c>
      <c r="P1641" s="16">
        <f t="shared" si="3"/>
        <v>-0.005967932195</v>
      </c>
      <c r="T1641" s="89">
        <v>44657.0</v>
      </c>
      <c r="U1641" s="57">
        <v>15.21589</v>
      </c>
      <c r="V1641" s="16">
        <f t="shared" si="4"/>
        <v>-0.01451042848</v>
      </c>
      <c r="Z1641" s="89">
        <v>44657.0</v>
      </c>
      <c r="AA1641" s="57">
        <v>13.09022</v>
      </c>
      <c r="AB1641" s="16">
        <f t="shared" si="5"/>
        <v>-0.006582701928</v>
      </c>
      <c r="AF1641" s="89">
        <v>44657.0</v>
      </c>
      <c r="AG1641" s="57">
        <v>61.97819</v>
      </c>
      <c r="AH1641" s="16">
        <f t="shared" si="6"/>
        <v>0.01203851541</v>
      </c>
      <c r="AL1641" s="89">
        <v>44657.0</v>
      </c>
      <c r="AM1641" s="57">
        <v>87.22849</v>
      </c>
      <c r="AN1641" s="16">
        <f t="shared" si="7"/>
        <v>-0.001805889482</v>
      </c>
      <c r="AR1641" s="89">
        <v>44657.0</v>
      </c>
      <c r="AS1641" s="57">
        <v>12.00244</v>
      </c>
      <c r="AT1641" s="16">
        <f t="shared" si="8"/>
        <v>0.008730468225</v>
      </c>
      <c r="AX1641" s="89">
        <v>44657.0</v>
      </c>
      <c r="AY1641" s="57">
        <v>3.401168</v>
      </c>
      <c r="AZ1641" s="16">
        <f t="shared" si="9"/>
        <v>0.05490180996</v>
      </c>
      <c r="BD1641" s="89">
        <v>44657.0</v>
      </c>
      <c r="BE1641" s="57">
        <v>2.113026</v>
      </c>
      <c r="BF1641" s="16">
        <f t="shared" si="10"/>
        <v>0.02830204748</v>
      </c>
    </row>
    <row r="1642" ht="15.75" customHeight="1">
      <c r="B1642" s="89">
        <v>44658.0</v>
      </c>
      <c r="C1642" s="57">
        <v>24.00426</v>
      </c>
      <c r="D1642" s="16">
        <f t="shared" si="1"/>
        <v>-0.009555678881</v>
      </c>
      <c r="H1642" s="89">
        <v>44658.0</v>
      </c>
      <c r="I1642" s="57">
        <v>19.95065</v>
      </c>
      <c r="J1642" s="16">
        <f t="shared" si="2"/>
        <v>-0.00628980626</v>
      </c>
      <c r="N1642" s="89">
        <v>44658.0</v>
      </c>
      <c r="O1642" s="57">
        <v>114.1523</v>
      </c>
      <c r="P1642" s="16">
        <f t="shared" si="3"/>
        <v>0.003430846856</v>
      </c>
      <c r="T1642" s="89">
        <v>44658.0</v>
      </c>
      <c r="U1642" s="57">
        <v>15.57061</v>
      </c>
      <c r="V1642" s="16">
        <f t="shared" si="4"/>
        <v>0.02331247137</v>
      </c>
      <c r="Z1642" s="89">
        <v>44658.0</v>
      </c>
      <c r="AA1642" s="57">
        <v>13.24004</v>
      </c>
      <c r="AB1642" s="16">
        <f t="shared" si="5"/>
        <v>0.0114451858</v>
      </c>
      <c r="AF1642" s="89">
        <v>44658.0</v>
      </c>
      <c r="AG1642" s="57">
        <v>61.48669</v>
      </c>
      <c r="AH1642" s="16">
        <f t="shared" si="6"/>
        <v>-0.007930208998</v>
      </c>
      <c r="AL1642" s="89">
        <v>44658.0</v>
      </c>
      <c r="AM1642" s="57">
        <v>88.41206</v>
      </c>
      <c r="AN1642" s="16">
        <f t="shared" si="7"/>
        <v>0.01356861732</v>
      </c>
      <c r="AR1642" s="89">
        <v>44658.0</v>
      </c>
      <c r="AS1642" s="57">
        <v>11.993</v>
      </c>
      <c r="AT1642" s="16">
        <f t="shared" si="8"/>
        <v>-0.0007865067436</v>
      </c>
      <c r="AX1642" s="89">
        <v>44658.0</v>
      </c>
      <c r="AY1642" s="57">
        <v>3.33514</v>
      </c>
      <c r="AZ1642" s="16">
        <f t="shared" si="9"/>
        <v>-0.01941333095</v>
      </c>
      <c r="BD1642" s="89">
        <v>44658.0</v>
      </c>
      <c r="BE1642" s="57">
        <v>2.190568</v>
      </c>
      <c r="BF1642" s="16">
        <f t="shared" si="10"/>
        <v>0.03669713482</v>
      </c>
    </row>
    <row r="1643" ht="15.75" customHeight="1">
      <c r="B1643" s="89">
        <v>44659.0</v>
      </c>
      <c r="C1643" s="57">
        <v>24.58826</v>
      </c>
      <c r="D1643" s="16">
        <f t="shared" si="1"/>
        <v>0.02432901493</v>
      </c>
      <c r="H1643" s="89">
        <v>44659.0</v>
      </c>
      <c r="I1643" s="57">
        <v>19.95065</v>
      </c>
      <c r="J1643" s="16">
        <f t="shared" si="2"/>
        <v>0</v>
      </c>
      <c r="N1643" s="89">
        <v>44659.0</v>
      </c>
      <c r="O1643" s="57">
        <v>112.8839</v>
      </c>
      <c r="P1643" s="16">
        <f t="shared" si="3"/>
        <v>-0.01111147125</v>
      </c>
      <c r="T1643" s="89">
        <v>44659.0</v>
      </c>
      <c r="U1643" s="57">
        <v>15.77598</v>
      </c>
      <c r="V1643" s="16">
        <f t="shared" si="4"/>
        <v>0.01318959244</v>
      </c>
      <c r="Z1643" s="89">
        <v>44659.0</v>
      </c>
      <c r="AA1643" s="57">
        <v>13.56336</v>
      </c>
      <c r="AB1643" s="16">
        <f t="shared" si="5"/>
        <v>0.0244198658</v>
      </c>
      <c r="AF1643" s="89">
        <v>44659.0</v>
      </c>
      <c r="AG1643" s="57">
        <v>61.92904</v>
      </c>
      <c r="AH1643" s="16">
        <f t="shared" si="6"/>
        <v>0.007194239924</v>
      </c>
      <c r="AL1643" s="89">
        <v>44659.0</v>
      </c>
      <c r="AM1643" s="57">
        <v>89.16164</v>
      </c>
      <c r="AN1643" s="16">
        <f t="shared" si="7"/>
        <v>0.008478255116</v>
      </c>
      <c r="AR1643" s="89">
        <v>44659.0</v>
      </c>
      <c r="AS1643" s="57">
        <v>11.82302</v>
      </c>
      <c r="AT1643" s="16">
        <f t="shared" si="8"/>
        <v>-0.01417326774</v>
      </c>
      <c r="AX1643" s="89">
        <v>44659.0</v>
      </c>
      <c r="AY1643" s="57">
        <v>3.290184</v>
      </c>
      <c r="AZ1643" s="16">
        <f t="shared" si="9"/>
        <v>-0.01347949411</v>
      </c>
      <c r="BD1643" s="89">
        <v>44659.0</v>
      </c>
      <c r="BE1643" s="57">
        <v>2.16149</v>
      </c>
      <c r="BF1643" s="16">
        <f t="shared" si="10"/>
        <v>-0.01327418277</v>
      </c>
    </row>
    <row r="1644" ht="15.75" customHeight="1">
      <c r="B1644" s="89">
        <v>44662.0</v>
      </c>
      <c r="C1644" s="57">
        <v>24.83998</v>
      </c>
      <c r="D1644" s="16">
        <f t="shared" si="1"/>
        <v>0.01023740598</v>
      </c>
      <c r="H1644" s="89">
        <v>44662.0</v>
      </c>
      <c r="I1644" s="57">
        <v>20.47378</v>
      </c>
      <c r="J1644" s="16">
        <f t="shared" si="2"/>
        <v>0.02622120081</v>
      </c>
      <c r="N1644" s="89">
        <v>44662.0</v>
      </c>
      <c r="O1644" s="57">
        <v>114.445</v>
      </c>
      <c r="P1644" s="16">
        <f t="shared" si="3"/>
        <v>0.01382925289</v>
      </c>
      <c r="T1644" s="89">
        <v>44662.0</v>
      </c>
      <c r="U1644" s="57">
        <v>15.92534</v>
      </c>
      <c r="V1644" s="16">
        <f t="shared" si="4"/>
        <v>0.009467557641</v>
      </c>
      <c r="Z1644" s="89">
        <v>44662.0</v>
      </c>
      <c r="AA1644" s="57">
        <v>13.3594</v>
      </c>
      <c r="AB1644" s="16">
        <f t="shared" si="5"/>
        <v>-0.01503757181</v>
      </c>
      <c r="AF1644" s="89">
        <v>44662.0</v>
      </c>
      <c r="AG1644" s="57">
        <v>62.22394</v>
      </c>
      <c r="AH1644" s="16">
        <f t="shared" si="6"/>
        <v>0.004761901686</v>
      </c>
      <c r="AL1644" s="89">
        <v>44662.0</v>
      </c>
      <c r="AM1644" s="57">
        <v>89.08274</v>
      </c>
      <c r="AN1644" s="16">
        <f t="shared" si="7"/>
        <v>-0.0008849096988</v>
      </c>
      <c r="AR1644" s="89">
        <v>44662.0</v>
      </c>
      <c r="AS1644" s="57">
        <v>11.82302</v>
      </c>
      <c r="AT1644" s="16">
        <f t="shared" si="8"/>
        <v>0</v>
      </c>
      <c r="AX1644" s="89">
        <v>44662.0</v>
      </c>
      <c r="AY1644" s="57">
        <v>3.301423</v>
      </c>
      <c r="AZ1644" s="16">
        <f t="shared" si="9"/>
        <v>0.00341591838</v>
      </c>
      <c r="BD1644" s="89">
        <v>44662.0</v>
      </c>
      <c r="BE1644" s="57">
        <v>2.180876</v>
      </c>
      <c r="BF1644" s="16">
        <f t="shared" si="10"/>
        <v>0.00896881318</v>
      </c>
    </row>
    <row r="1645" ht="15.75" customHeight="1">
      <c r="B1645" s="89">
        <v>44663.0</v>
      </c>
      <c r="C1645" s="57">
        <v>25.50453</v>
      </c>
      <c r="D1645" s="16">
        <f t="shared" si="1"/>
        <v>0.02675324215</v>
      </c>
      <c r="H1645" s="89">
        <v>44663.0</v>
      </c>
      <c r="I1645" s="57">
        <v>20.13104</v>
      </c>
      <c r="J1645" s="16">
        <f t="shared" si="2"/>
        <v>-0.01674043582</v>
      </c>
      <c r="N1645" s="89">
        <v>44663.0</v>
      </c>
      <c r="O1645" s="57">
        <v>116.3963</v>
      </c>
      <c r="P1645" s="16">
        <f t="shared" si="3"/>
        <v>0.01705011141</v>
      </c>
      <c r="T1645" s="89">
        <v>44663.0</v>
      </c>
      <c r="U1645" s="57">
        <v>16.12137</v>
      </c>
      <c r="V1645" s="16">
        <f t="shared" si="4"/>
        <v>0.01230931333</v>
      </c>
      <c r="Z1645" s="89">
        <v>44663.0</v>
      </c>
      <c r="AA1645" s="57">
        <v>13.29141</v>
      </c>
      <c r="AB1645" s="16">
        <f t="shared" si="5"/>
        <v>-0.005089300418</v>
      </c>
      <c r="AF1645" s="89">
        <v>44663.0</v>
      </c>
      <c r="AG1645" s="57">
        <v>63.35439</v>
      </c>
      <c r="AH1645" s="16">
        <f t="shared" si="6"/>
        <v>0.01816744488</v>
      </c>
      <c r="AL1645" s="89">
        <v>44663.0</v>
      </c>
      <c r="AM1645" s="57">
        <v>88.35287</v>
      </c>
      <c r="AN1645" s="16">
        <f t="shared" si="7"/>
        <v>-0.008193169631</v>
      </c>
      <c r="AR1645" s="89">
        <v>44663.0</v>
      </c>
      <c r="AS1645" s="57">
        <v>11.82302</v>
      </c>
      <c r="AT1645" s="16">
        <f t="shared" si="8"/>
        <v>0</v>
      </c>
      <c r="AX1645" s="89">
        <v>44663.0</v>
      </c>
      <c r="AY1645" s="57">
        <v>3.391334</v>
      </c>
      <c r="AZ1645" s="16">
        <f t="shared" si="9"/>
        <v>0.02723401394</v>
      </c>
      <c r="BD1645" s="89">
        <v>44663.0</v>
      </c>
      <c r="BE1645" s="57">
        <v>2.229339</v>
      </c>
      <c r="BF1645" s="16">
        <f t="shared" si="10"/>
        <v>0.02222180445</v>
      </c>
    </row>
    <row r="1646" ht="15.75" customHeight="1">
      <c r="B1646" s="89">
        <v>44664.0</v>
      </c>
      <c r="C1646" s="57">
        <v>25.79653</v>
      </c>
      <c r="D1646" s="16">
        <f t="shared" si="1"/>
        <v>0.01144894652</v>
      </c>
      <c r="H1646" s="89">
        <v>44664.0</v>
      </c>
      <c r="I1646" s="57">
        <v>20.36554</v>
      </c>
      <c r="J1646" s="16">
        <f t="shared" si="2"/>
        <v>0.01164867786</v>
      </c>
      <c r="N1646" s="89">
        <v>44664.0</v>
      </c>
      <c r="O1646" s="57">
        <v>116.1036</v>
      </c>
      <c r="P1646" s="16">
        <f t="shared" si="3"/>
        <v>-0.002514684745</v>
      </c>
      <c r="T1646" s="89">
        <v>44664.0</v>
      </c>
      <c r="U1646" s="57">
        <v>16.20539</v>
      </c>
      <c r="V1646" s="16">
        <f t="shared" si="4"/>
        <v>0.005211715878</v>
      </c>
      <c r="Z1646" s="89">
        <v>44664.0</v>
      </c>
      <c r="AA1646" s="57">
        <v>13.09595</v>
      </c>
      <c r="AB1646" s="16">
        <f t="shared" si="5"/>
        <v>-0.01470573852</v>
      </c>
      <c r="AF1646" s="89">
        <v>44664.0</v>
      </c>
      <c r="AG1646" s="57">
        <v>62.8629</v>
      </c>
      <c r="AH1646" s="16">
        <f t="shared" si="6"/>
        <v>-0.00775778916</v>
      </c>
      <c r="AL1646" s="89">
        <v>44664.0</v>
      </c>
      <c r="AM1646" s="57">
        <v>86.43945</v>
      </c>
      <c r="AN1646" s="16">
        <f t="shared" si="7"/>
        <v>-0.02165656871</v>
      </c>
      <c r="AR1646" s="89">
        <v>44664.0</v>
      </c>
      <c r="AS1646" s="57">
        <v>12.16298</v>
      </c>
      <c r="AT1646" s="16">
        <f t="shared" si="8"/>
        <v>0.02875407468</v>
      </c>
      <c r="AX1646" s="89">
        <v>44664.0</v>
      </c>
      <c r="AY1646" s="57">
        <v>3.343569</v>
      </c>
      <c r="AZ1646" s="16">
        <f t="shared" si="9"/>
        <v>-0.01408442813</v>
      </c>
      <c r="BD1646" s="89">
        <v>44664.0</v>
      </c>
      <c r="BE1646" s="57">
        <v>2.209954</v>
      </c>
      <c r="BF1646" s="16">
        <f t="shared" si="10"/>
        <v>-0.008695402539</v>
      </c>
    </row>
    <row r="1647" ht="15.75" customHeight="1">
      <c r="B1647" s="89">
        <v>44665.0</v>
      </c>
      <c r="C1647" s="57">
        <v>26.09859</v>
      </c>
      <c r="D1647" s="16">
        <f t="shared" si="1"/>
        <v>0.0117093268</v>
      </c>
      <c r="H1647" s="89">
        <v>44665.0</v>
      </c>
      <c r="I1647" s="57">
        <v>20.76239</v>
      </c>
      <c r="J1647" s="16">
        <f t="shared" si="2"/>
        <v>0.01948634802</v>
      </c>
      <c r="N1647" s="89">
        <v>44665.0</v>
      </c>
      <c r="O1647" s="57">
        <v>117.7622</v>
      </c>
      <c r="P1647" s="16">
        <f t="shared" si="3"/>
        <v>0.01428551742</v>
      </c>
      <c r="T1647" s="89">
        <v>44665.0</v>
      </c>
      <c r="U1647" s="57">
        <v>16.19605</v>
      </c>
      <c r="V1647" s="16">
        <f t="shared" si="4"/>
        <v>-0.0005763514485</v>
      </c>
      <c r="Z1647" s="89">
        <v>44665.0</v>
      </c>
      <c r="AA1647" s="57">
        <v>13.04496</v>
      </c>
      <c r="AB1647" s="16">
        <f t="shared" si="5"/>
        <v>-0.00389357015</v>
      </c>
      <c r="AF1647" s="89">
        <v>44665.0</v>
      </c>
      <c r="AG1647" s="57">
        <v>63.15779</v>
      </c>
      <c r="AH1647" s="16">
        <f t="shared" si="6"/>
        <v>0.004691002165</v>
      </c>
      <c r="AL1647" s="89">
        <v>44665.0</v>
      </c>
      <c r="AM1647" s="57">
        <v>87.3863</v>
      </c>
      <c r="AN1647" s="16">
        <f t="shared" si="7"/>
        <v>0.01095391051</v>
      </c>
      <c r="AR1647" s="89">
        <v>44665.0</v>
      </c>
      <c r="AS1647" s="57">
        <v>12.26685</v>
      </c>
      <c r="AT1647" s="16">
        <f t="shared" si="8"/>
        <v>0.008539847965</v>
      </c>
      <c r="AX1647" s="89">
        <v>44665.0</v>
      </c>
      <c r="AY1647" s="57">
        <v>3.315472</v>
      </c>
      <c r="AZ1647" s="16">
        <f t="shared" si="9"/>
        <v>-0.008403295999</v>
      </c>
      <c r="BD1647" s="89">
        <v>44665.0</v>
      </c>
      <c r="BE1647" s="57">
        <v>2.326267</v>
      </c>
      <c r="BF1647" s="16">
        <f t="shared" si="10"/>
        <v>0.05263141224</v>
      </c>
    </row>
    <row r="1648" ht="15.75" customHeight="1">
      <c r="B1648" s="89">
        <v>44666.0</v>
      </c>
      <c r="C1648" s="57">
        <v>26.14894</v>
      </c>
      <c r="D1648" s="16">
        <f t="shared" si="1"/>
        <v>0.001929222996</v>
      </c>
      <c r="H1648" s="89">
        <v>44666.0</v>
      </c>
      <c r="I1648" s="57">
        <v>20.85258</v>
      </c>
      <c r="J1648" s="16">
        <f t="shared" si="2"/>
        <v>0.004343912237</v>
      </c>
      <c r="N1648" s="89">
        <v>44666.0</v>
      </c>
      <c r="O1648" s="57">
        <v>122.8357</v>
      </c>
      <c r="P1648" s="16">
        <f t="shared" si="3"/>
        <v>0.04308258507</v>
      </c>
      <c r="T1648" s="89">
        <v>44666.0</v>
      </c>
      <c r="U1648" s="57">
        <v>16.2614</v>
      </c>
      <c r="V1648" s="16">
        <f t="shared" si="4"/>
        <v>0.004034934444</v>
      </c>
      <c r="Z1648" s="89">
        <v>44666.0</v>
      </c>
      <c r="AA1648" s="57">
        <v>13.06195</v>
      </c>
      <c r="AB1648" s="16">
        <f t="shared" si="5"/>
        <v>0.001302418712</v>
      </c>
      <c r="AF1648" s="89">
        <v>44666.0</v>
      </c>
      <c r="AG1648" s="57">
        <v>63.25609</v>
      </c>
      <c r="AH1648" s="16">
        <f t="shared" si="6"/>
        <v>0.001556419248</v>
      </c>
      <c r="AL1648" s="89">
        <v>44666.0</v>
      </c>
      <c r="AM1648" s="57">
        <v>87.64274</v>
      </c>
      <c r="AN1648" s="16">
        <f t="shared" si="7"/>
        <v>0.002934556103</v>
      </c>
      <c r="AR1648" s="89">
        <v>44666.0</v>
      </c>
      <c r="AS1648" s="57">
        <v>12.35184</v>
      </c>
      <c r="AT1648" s="16">
        <f t="shared" si="8"/>
        <v>0.006928429059</v>
      </c>
      <c r="AX1648" s="89">
        <v>44666.0</v>
      </c>
      <c r="AY1648" s="57">
        <v>3.380096</v>
      </c>
      <c r="AZ1648" s="16">
        <f t="shared" si="9"/>
        <v>0.01949164403</v>
      </c>
      <c r="BD1648" s="89">
        <v>44666.0</v>
      </c>
      <c r="BE1648" s="57">
        <v>2.355346</v>
      </c>
      <c r="BF1648" s="16">
        <f t="shared" si="10"/>
        <v>0.01250028479</v>
      </c>
    </row>
    <row r="1649" ht="15.75" customHeight="1">
      <c r="B1649" s="89">
        <v>44669.0</v>
      </c>
      <c r="C1649" s="57">
        <v>25.32328</v>
      </c>
      <c r="D1649" s="16">
        <f t="shared" si="1"/>
        <v>-0.03157527609</v>
      </c>
      <c r="H1649" s="89">
        <v>44669.0</v>
      </c>
      <c r="I1649" s="57">
        <v>20.87062</v>
      </c>
      <c r="J1649" s="16">
        <f t="shared" si="2"/>
        <v>0.0008651207668</v>
      </c>
      <c r="N1649" s="89">
        <v>44669.0</v>
      </c>
      <c r="O1649" s="57">
        <v>121.86</v>
      </c>
      <c r="P1649" s="16">
        <f t="shared" si="3"/>
        <v>-0.007943130539</v>
      </c>
      <c r="T1649" s="89">
        <v>44669.0</v>
      </c>
      <c r="U1649" s="57">
        <v>16.86817</v>
      </c>
      <c r="V1649" s="16">
        <f t="shared" si="4"/>
        <v>0.03731351544</v>
      </c>
      <c r="Z1649" s="89">
        <v>44669.0</v>
      </c>
      <c r="AA1649" s="57">
        <v>12.98547</v>
      </c>
      <c r="AB1649" s="16">
        <f t="shared" si="5"/>
        <v>-0.005855174763</v>
      </c>
      <c r="AF1649" s="89">
        <v>44669.0</v>
      </c>
      <c r="AG1649" s="57">
        <v>63.55099</v>
      </c>
      <c r="AH1649" s="16">
        <f t="shared" si="6"/>
        <v>0.004662001714</v>
      </c>
      <c r="AL1649" s="89">
        <v>44669.0</v>
      </c>
      <c r="AM1649" s="57">
        <v>88.33315</v>
      </c>
      <c r="AN1649" s="16">
        <f t="shared" si="7"/>
        <v>0.007877549241</v>
      </c>
      <c r="AR1649" s="89">
        <v>44669.0</v>
      </c>
      <c r="AS1649" s="57">
        <v>12.2242</v>
      </c>
      <c r="AT1649" s="16">
        <f t="shared" si="8"/>
        <v>-0.01033368308</v>
      </c>
      <c r="AX1649" s="89">
        <v>44669.0</v>
      </c>
      <c r="AY1649" s="57">
        <v>3.361832</v>
      </c>
      <c r="AZ1649" s="16">
        <f t="shared" si="9"/>
        <v>-0.005403396827</v>
      </c>
      <c r="BD1649" s="89">
        <v>44669.0</v>
      </c>
      <c r="BE1649" s="57">
        <v>2.365038</v>
      </c>
      <c r="BF1649" s="16">
        <f t="shared" si="10"/>
        <v>0.004114894372</v>
      </c>
    </row>
    <row r="1650" ht="15.75" customHeight="1">
      <c r="B1650" s="89">
        <v>44670.0</v>
      </c>
      <c r="C1650" s="57">
        <v>25.75625</v>
      </c>
      <c r="D1650" s="16">
        <f t="shared" si="1"/>
        <v>0.01709770614</v>
      </c>
      <c r="H1650" s="89">
        <v>44670.0</v>
      </c>
      <c r="I1650" s="57">
        <v>21.03297</v>
      </c>
      <c r="J1650" s="16">
        <f t="shared" si="2"/>
        <v>0.007778877676</v>
      </c>
      <c r="N1650" s="89">
        <v>44670.0</v>
      </c>
      <c r="O1650" s="57">
        <v>123.1284</v>
      </c>
      <c r="P1650" s="16">
        <f t="shared" si="3"/>
        <v>0.01040866568</v>
      </c>
      <c r="T1650" s="89">
        <v>44670.0</v>
      </c>
      <c r="U1650" s="57">
        <v>16.77482</v>
      </c>
      <c r="V1650" s="16">
        <f t="shared" si="4"/>
        <v>-0.005534091724</v>
      </c>
      <c r="Z1650" s="89">
        <v>44670.0</v>
      </c>
      <c r="AA1650" s="57">
        <v>13.36789</v>
      </c>
      <c r="AB1650" s="16">
        <f t="shared" si="5"/>
        <v>0.02944983894</v>
      </c>
      <c r="AF1650" s="89">
        <v>44670.0</v>
      </c>
      <c r="AG1650" s="57">
        <v>67.92535</v>
      </c>
      <c r="AH1650" s="16">
        <f t="shared" si="6"/>
        <v>0.06883228727</v>
      </c>
      <c r="AL1650" s="89">
        <v>44670.0</v>
      </c>
      <c r="AM1650" s="57">
        <v>87.12986</v>
      </c>
      <c r="AN1650" s="16">
        <f t="shared" si="7"/>
        <v>-0.01362217922</v>
      </c>
      <c r="AR1650" s="89">
        <v>44670.0</v>
      </c>
      <c r="AS1650" s="57">
        <v>11.86091</v>
      </c>
      <c r="AT1650" s="16">
        <f t="shared" si="8"/>
        <v>-0.02971891821</v>
      </c>
      <c r="AX1650" s="89">
        <v>44670.0</v>
      </c>
      <c r="AY1650" s="57">
        <v>3.411002</v>
      </c>
      <c r="AZ1650" s="16">
        <f t="shared" si="9"/>
        <v>0.01462595394</v>
      </c>
      <c r="BD1650" s="89">
        <v>44670.0</v>
      </c>
      <c r="BE1650" s="57">
        <v>2.384424</v>
      </c>
      <c r="BF1650" s="16">
        <f t="shared" si="10"/>
        <v>0.008196908464</v>
      </c>
    </row>
    <row r="1651" ht="15.75" customHeight="1">
      <c r="B1651" s="89">
        <v>44671.0</v>
      </c>
      <c r="C1651" s="57">
        <v>25.62535</v>
      </c>
      <c r="D1651" s="16">
        <f t="shared" si="1"/>
        <v>-0.005082261587</v>
      </c>
      <c r="H1651" s="89">
        <v>44671.0</v>
      </c>
      <c r="I1651" s="57">
        <v>21.23139</v>
      </c>
      <c r="J1651" s="16">
        <f t="shared" si="2"/>
        <v>0.009433760425</v>
      </c>
      <c r="N1651" s="89">
        <v>44671.0</v>
      </c>
      <c r="O1651" s="57">
        <v>121.5673</v>
      </c>
      <c r="P1651" s="16">
        <f t="shared" si="3"/>
        <v>-0.01267863466</v>
      </c>
      <c r="T1651" s="89">
        <v>44671.0</v>
      </c>
      <c r="U1651" s="57">
        <v>16.95218</v>
      </c>
      <c r="V1651" s="16">
        <f t="shared" si="4"/>
        <v>0.01057298975</v>
      </c>
      <c r="Z1651" s="89">
        <v>44671.0</v>
      </c>
      <c r="AA1651" s="57">
        <v>13.25742</v>
      </c>
      <c r="AB1651" s="16">
        <f t="shared" si="5"/>
        <v>-0.008263832213</v>
      </c>
      <c r="AF1651" s="89">
        <v>44671.0</v>
      </c>
      <c r="AG1651" s="57">
        <v>67.53214</v>
      </c>
      <c r="AH1651" s="16">
        <f t="shared" si="6"/>
        <v>-0.005788854971</v>
      </c>
      <c r="AL1651" s="89">
        <v>44671.0</v>
      </c>
      <c r="AM1651" s="57">
        <v>87.62301</v>
      </c>
      <c r="AN1651" s="16">
        <f t="shared" si="7"/>
        <v>0.005659942527</v>
      </c>
      <c r="AR1651" s="89">
        <v>44671.0</v>
      </c>
      <c r="AS1651" s="57">
        <v>11.66454</v>
      </c>
      <c r="AT1651" s="16">
        <f t="shared" si="8"/>
        <v>-0.01655606526</v>
      </c>
      <c r="AX1651" s="89">
        <v>44671.0</v>
      </c>
      <c r="AY1651" s="57">
        <v>3.430671</v>
      </c>
      <c r="AZ1651" s="16">
        <f t="shared" si="9"/>
        <v>0.0057663408</v>
      </c>
      <c r="BD1651" s="89">
        <v>44671.0</v>
      </c>
      <c r="BE1651" s="57">
        <v>2.491045</v>
      </c>
      <c r="BF1651" s="16">
        <f t="shared" si="10"/>
        <v>0.04471562105</v>
      </c>
    </row>
    <row r="1652" ht="15.75" customHeight="1">
      <c r="B1652" s="89">
        <v>44672.0</v>
      </c>
      <c r="C1652" s="57">
        <v>25.92742</v>
      </c>
      <c r="D1652" s="16">
        <f t="shared" si="1"/>
        <v>0.01178793656</v>
      </c>
      <c r="H1652" s="89">
        <v>44672.0</v>
      </c>
      <c r="I1652" s="57">
        <v>21.19532</v>
      </c>
      <c r="J1652" s="16">
        <f t="shared" si="2"/>
        <v>-0.001698899601</v>
      </c>
      <c r="N1652" s="89">
        <v>44672.0</v>
      </c>
      <c r="O1652" s="57">
        <v>120.2014</v>
      </c>
      <c r="P1652" s="16">
        <f t="shared" si="3"/>
        <v>-0.01123575172</v>
      </c>
      <c r="T1652" s="89">
        <v>44672.0</v>
      </c>
      <c r="U1652" s="57">
        <v>17.0642</v>
      </c>
      <c r="V1652" s="16">
        <f t="shared" si="4"/>
        <v>0.006607999679</v>
      </c>
      <c r="Z1652" s="89">
        <v>44672.0</v>
      </c>
      <c r="AA1652" s="57">
        <v>12.94298</v>
      </c>
      <c r="AB1652" s="16">
        <f t="shared" si="5"/>
        <v>-0.02371803865</v>
      </c>
      <c r="AF1652" s="89">
        <v>44672.0</v>
      </c>
      <c r="AG1652" s="57">
        <v>70.28455</v>
      </c>
      <c r="AH1652" s="16">
        <f t="shared" si="6"/>
        <v>0.04075703806</v>
      </c>
      <c r="AL1652" s="89">
        <v>44672.0</v>
      </c>
      <c r="AM1652" s="57">
        <v>87.78082</v>
      </c>
      <c r="AN1652" s="16">
        <f t="shared" si="7"/>
        <v>0.001801010944</v>
      </c>
      <c r="AR1652" s="89">
        <v>44672.0</v>
      </c>
      <c r="AS1652" s="57">
        <v>11.82164</v>
      </c>
      <c r="AT1652" s="16">
        <f t="shared" si="8"/>
        <v>0.01346816934</v>
      </c>
      <c r="AX1652" s="89">
        <v>44672.0</v>
      </c>
      <c r="AY1652" s="57">
        <v>3.419719</v>
      </c>
      <c r="AZ1652" s="16">
        <f t="shared" si="9"/>
        <v>-0.003192378401</v>
      </c>
      <c r="BD1652" s="89">
        <v>44672.0</v>
      </c>
      <c r="BE1652" s="57">
        <v>2.452273</v>
      </c>
      <c r="BF1652" s="16">
        <f t="shared" si="10"/>
        <v>-0.01556455223</v>
      </c>
    </row>
    <row r="1653" ht="15.75" customHeight="1">
      <c r="B1653" s="89">
        <v>44673.0</v>
      </c>
      <c r="C1653" s="57">
        <v>25.57501</v>
      </c>
      <c r="D1653" s="16">
        <f t="shared" si="1"/>
        <v>-0.01359217385</v>
      </c>
      <c r="H1653" s="89">
        <v>44673.0</v>
      </c>
      <c r="I1653" s="57">
        <v>20.52789</v>
      </c>
      <c r="J1653" s="16">
        <f t="shared" si="2"/>
        <v>-0.03148949863</v>
      </c>
      <c r="N1653" s="89">
        <v>44673.0</v>
      </c>
      <c r="O1653" s="57">
        <v>118.0549</v>
      </c>
      <c r="P1653" s="16">
        <f t="shared" si="3"/>
        <v>-0.01785752911</v>
      </c>
      <c r="T1653" s="89">
        <v>44673.0</v>
      </c>
      <c r="U1653" s="57">
        <v>16.64413</v>
      </c>
      <c r="V1653" s="16">
        <f t="shared" si="4"/>
        <v>-0.02461703449</v>
      </c>
      <c r="Z1653" s="89">
        <v>44673.0</v>
      </c>
      <c r="AA1653" s="57">
        <v>12.75601</v>
      </c>
      <c r="AB1653" s="16">
        <f t="shared" si="5"/>
        <v>-0.01444566862</v>
      </c>
      <c r="AF1653" s="89">
        <v>44673.0</v>
      </c>
      <c r="AG1653" s="57">
        <v>68.0728</v>
      </c>
      <c r="AH1653" s="16">
        <f t="shared" si="6"/>
        <v>-0.03146850908</v>
      </c>
      <c r="AL1653" s="89">
        <v>44673.0</v>
      </c>
      <c r="AM1653" s="57">
        <v>84.01315</v>
      </c>
      <c r="AN1653" s="16">
        <f t="shared" si="7"/>
        <v>-0.04292133521</v>
      </c>
      <c r="AR1653" s="89">
        <v>44673.0</v>
      </c>
      <c r="AS1653" s="57">
        <v>11.71363</v>
      </c>
      <c r="AT1653" s="16">
        <f t="shared" si="8"/>
        <v>-0.009136634173</v>
      </c>
      <c r="AX1653" s="89">
        <v>44673.0</v>
      </c>
      <c r="AY1653" s="57">
        <v>3.275162</v>
      </c>
      <c r="AZ1653" s="16">
        <f t="shared" si="9"/>
        <v>-0.04227160185</v>
      </c>
      <c r="BD1653" s="89">
        <v>44673.0</v>
      </c>
      <c r="BE1653" s="57">
        <v>2.413502</v>
      </c>
      <c r="BF1653" s="16">
        <f t="shared" si="10"/>
        <v>-0.01581022994</v>
      </c>
    </row>
    <row r="1654" ht="15.75" customHeight="1">
      <c r="B1654" s="89">
        <v>44676.0</v>
      </c>
      <c r="C1654" s="57">
        <v>26.11873</v>
      </c>
      <c r="D1654" s="16">
        <f t="shared" si="1"/>
        <v>0.02125981573</v>
      </c>
      <c r="H1654" s="89">
        <v>44676.0</v>
      </c>
      <c r="I1654" s="57">
        <v>20.76239</v>
      </c>
      <c r="J1654" s="16">
        <f t="shared" si="2"/>
        <v>0.01142348288</v>
      </c>
      <c r="N1654" s="89">
        <v>44676.0</v>
      </c>
      <c r="O1654" s="57">
        <v>117.1768</v>
      </c>
      <c r="P1654" s="16">
        <f t="shared" si="3"/>
        <v>-0.007438064833</v>
      </c>
      <c r="T1654" s="89">
        <v>44676.0</v>
      </c>
      <c r="U1654" s="57">
        <v>16.73748</v>
      </c>
      <c r="V1654" s="16">
        <f t="shared" si="4"/>
        <v>0.005608583927</v>
      </c>
      <c r="Z1654" s="89">
        <v>44676.0</v>
      </c>
      <c r="AA1654" s="57">
        <v>12.62004</v>
      </c>
      <c r="AB1654" s="16">
        <f t="shared" si="5"/>
        <v>-0.01065928923</v>
      </c>
      <c r="AF1654" s="89">
        <v>44676.0</v>
      </c>
      <c r="AG1654" s="57">
        <v>67.0898</v>
      </c>
      <c r="AH1654" s="16">
        <f t="shared" si="6"/>
        <v>-0.01444042261</v>
      </c>
      <c r="AL1654" s="89">
        <v>44676.0</v>
      </c>
      <c r="AM1654" s="57">
        <v>84.17095</v>
      </c>
      <c r="AN1654" s="16">
        <f t="shared" si="7"/>
        <v>0.001878277389</v>
      </c>
      <c r="AR1654" s="89">
        <v>44676.0</v>
      </c>
      <c r="AS1654" s="57">
        <v>11.43871</v>
      </c>
      <c r="AT1654" s="16">
        <f t="shared" si="8"/>
        <v>-0.02347009424</v>
      </c>
      <c r="AX1654" s="89">
        <v>44676.0</v>
      </c>
      <c r="AY1654" s="57">
        <v>3.375914</v>
      </c>
      <c r="AZ1654" s="16">
        <f t="shared" si="9"/>
        <v>0.03076244778</v>
      </c>
      <c r="BD1654" s="89">
        <v>44676.0</v>
      </c>
      <c r="BE1654" s="57">
        <v>2.355346</v>
      </c>
      <c r="BF1654" s="16">
        <f t="shared" si="10"/>
        <v>-0.02409610599</v>
      </c>
    </row>
    <row r="1655" ht="15.75" customHeight="1">
      <c r="B1655" s="89">
        <v>44677.0</v>
      </c>
      <c r="C1655" s="57">
        <v>24.66881</v>
      </c>
      <c r="D1655" s="16">
        <f t="shared" si="1"/>
        <v>-0.05551265318</v>
      </c>
      <c r="H1655" s="89">
        <v>44677.0</v>
      </c>
      <c r="I1655" s="57">
        <v>20.96082</v>
      </c>
      <c r="J1655" s="16">
        <f t="shared" si="2"/>
        <v>0.009557184891</v>
      </c>
      <c r="N1655" s="89">
        <v>44677.0</v>
      </c>
      <c r="O1655" s="57">
        <v>115.7134</v>
      </c>
      <c r="P1655" s="16">
        <f t="shared" si="3"/>
        <v>-0.01248882031</v>
      </c>
      <c r="T1655" s="89">
        <v>44677.0</v>
      </c>
      <c r="U1655" s="57">
        <v>16.43876</v>
      </c>
      <c r="V1655" s="16">
        <f t="shared" si="4"/>
        <v>-0.01784737009</v>
      </c>
      <c r="Z1655" s="89">
        <v>44677.0</v>
      </c>
      <c r="AA1655" s="57">
        <v>12.43308</v>
      </c>
      <c r="AB1655" s="16">
        <f t="shared" si="5"/>
        <v>-0.01481453308</v>
      </c>
      <c r="AF1655" s="89">
        <v>44677.0</v>
      </c>
      <c r="AG1655" s="57">
        <v>66.25425</v>
      </c>
      <c r="AH1655" s="16">
        <f t="shared" si="6"/>
        <v>-0.01245420317</v>
      </c>
      <c r="AL1655" s="89">
        <v>44677.0</v>
      </c>
      <c r="AM1655" s="57">
        <v>81.33041</v>
      </c>
      <c r="AN1655" s="16">
        <f t="shared" si="7"/>
        <v>-0.03374727266</v>
      </c>
      <c r="AR1655" s="89">
        <v>44677.0</v>
      </c>
      <c r="AS1655" s="57">
        <v>11.01651</v>
      </c>
      <c r="AT1655" s="16">
        <f t="shared" si="8"/>
        <v>-0.03690975643</v>
      </c>
      <c r="AX1655" s="89">
        <v>44677.0</v>
      </c>
      <c r="AY1655" s="57">
        <v>3.244499</v>
      </c>
      <c r="AZ1655" s="16">
        <f t="shared" si="9"/>
        <v>-0.03892723571</v>
      </c>
      <c r="BD1655" s="89">
        <v>44677.0</v>
      </c>
      <c r="BE1655" s="57">
        <v>2.268111</v>
      </c>
      <c r="BF1655" s="16">
        <f t="shared" si="10"/>
        <v>-0.03703702131</v>
      </c>
    </row>
    <row r="1656" ht="15.75" customHeight="1">
      <c r="B1656" s="89">
        <v>44678.0</v>
      </c>
      <c r="C1656" s="57">
        <v>24.71915</v>
      </c>
      <c r="D1656" s="16">
        <f t="shared" si="1"/>
        <v>0.002040633496</v>
      </c>
      <c r="H1656" s="89">
        <v>44678.0</v>
      </c>
      <c r="I1656" s="57">
        <v>20.76239</v>
      </c>
      <c r="J1656" s="16">
        <f t="shared" si="2"/>
        <v>-0.009466709795</v>
      </c>
      <c r="N1656" s="89">
        <v>44678.0</v>
      </c>
      <c r="O1656" s="57">
        <v>121.1771</v>
      </c>
      <c r="P1656" s="16">
        <f t="shared" si="3"/>
        <v>0.04721752191</v>
      </c>
      <c r="T1656" s="89">
        <v>44678.0</v>
      </c>
      <c r="U1656" s="57">
        <v>16.6348</v>
      </c>
      <c r="V1656" s="16">
        <f t="shared" si="4"/>
        <v>0.0119254737</v>
      </c>
      <c r="Z1656" s="89">
        <v>44678.0</v>
      </c>
      <c r="AA1656" s="57">
        <v>12.41608</v>
      </c>
      <c r="AB1656" s="16">
        <f t="shared" si="5"/>
        <v>-0.001367320085</v>
      </c>
      <c r="AF1656" s="89">
        <v>44678.0</v>
      </c>
      <c r="AG1656" s="57">
        <v>67.23725</v>
      </c>
      <c r="AH1656" s="16">
        <f t="shared" si="6"/>
        <v>0.01483678406</v>
      </c>
      <c r="AL1656" s="89">
        <v>44678.0</v>
      </c>
      <c r="AM1656" s="57">
        <v>81.66576</v>
      </c>
      <c r="AN1656" s="16">
        <f t="shared" si="7"/>
        <v>0.00412330394</v>
      </c>
      <c r="AR1656" s="89">
        <v>44678.0</v>
      </c>
      <c r="AS1656" s="57">
        <v>11.19324</v>
      </c>
      <c r="AT1656" s="16">
        <f t="shared" si="8"/>
        <v>0.01604228562</v>
      </c>
      <c r="AX1656" s="89">
        <v>44678.0</v>
      </c>
      <c r="AY1656" s="57">
        <v>3.33357</v>
      </c>
      <c r="AZ1656" s="16">
        <f t="shared" si="9"/>
        <v>0.02745292879</v>
      </c>
      <c r="BD1656" s="89">
        <v>44678.0</v>
      </c>
      <c r="BE1656" s="57">
        <v>2.248725</v>
      </c>
      <c r="BF1656" s="16">
        <f t="shared" si="10"/>
        <v>-0.008547200732</v>
      </c>
    </row>
    <row r="1657" ht="15.75" customHeight="1">
      <c r="B1657" s="89">
        <v>44679.0</v>
      </c>
      <c r="C1657" s="57">
        <v>23.96399</v>
      </c>
      <c r="D1657" s="16">
        <f t="shared" si="1"/>
        <v>-0.03054959414</v>
      </c>
      <c r="H1657" s="89">
        <v>44679.0</v>
      </c>
      <c r="I1657" s="57">
        <v>20.83454</v>
      </c>
      <c r="J1657" s="16">
        <f t="shared" si="2"/>
        <v>0.003475033462</v>
      </c>
      <c r="N1657" s="89">
        <v>44679.0</v>
      </c>
      <c r="O1657" s="57">
        <v>120.0063</v>
      </c>
      <c r="P1657" s="16">
        <f t="shared" si="3"/>
        <v>-0.009661891562</v>
      </c>
      <c r="T1657" s="89">
        <v>44679.0</v>
      </c>
      <c r="U1657" s="57">
        <v>16.53211</v>
      </c>
      <c r="V1657" s="16">
        <f t="shared" si="4"/>
        <v>-0.006173203164</v>
      </c>
      <c r="Z1657" s="89">
        <v>44679.0</v>
      </c>
      <c r="AA1657" s="57">
        <v>12.50106</v>
      </c>
      <c r="AB1657" s="16">
        <f t="shared" si="5"/>
        <v>0.00684435023</v>
      </c>
      <c r="AF1657" s="89">
        <v>44679.0</v>
      </c>
      <c r="AG1657" s="57">
        <v>65.95934</v>
      </c>
      <c r="AH1657" s="16">
        <f t="shared" si="6"/>
        <v>-0.01900598255</v>
      </c>
      <c r="AL1657" s="89">
        <v>44679.0</v>
      </c>
      <c r="AM1657" s="57">
        <v>80.69918</v>
      </c>
      <c r="AN1657" s="16">
        <f t="shared" si="7"/>
        <v>-0.01183580487</v>
      </c>
      <c r="AR1657" s="89">
        <v>44679.0</v>
      </c>
      <c r="AS1657" s="57">
        <v>11.36998</v>
      </c>
      <c r="AT1657" s="16">
        <f t="shared" si="8"/>
        <v>0.01578988747</v>
      </c>
      <c r="AX1657" s="89">
        <v>44679.0</v>
      </c>
      <c r="AY1657" s="57">
        <v>3.305826</v>
      </c>
      <c r="AZ1657" s="16">
        <f t="shared" si="9"/>
        <v>-0.008322609095</v>
      </c>
      <c r="BD1657" s="89">
        <v>44679.0</v>
      </c>
      <c r="BE1657" s="57">
        <v>2.268111</v>
      </c>
      <c r="BF1657" s="16">
        <f t="shared" si="10"/>
        <v>0.008620885168</v>
      </c>
    </row>
    <row r="1658" ht="15.75" customHeight="1">
      <c r="B1658" s="89">
        <v>44680.0</v>
      </c>
      <c r="C1658" s="57">
        <v>23.58137</v>
      </c>
      <c r="D1658" s="16">
        <f t="shared" si="1"/>
        <v>-0.01596645634</v>
      </c>
      <c r="H1658" s="89">
        <v>44680.0</v>
      </c>
      <c r="I1658" s="57">
        <v>19.51773</v>
      </c>
      <c r="J1658" s="16">
        <f t="shared" si="2"/>
        <v>-0.06320321927</v>
      </c>
      <c r="N1658" s="89">
        <v>44680.0</v>
      </c>
      <c r="O1658" s="57">
        <v>120.5917</v>
      </c>
      <c r="P1658" s="16">
        <f t="shared" si="3"/>
        <v>0.004878077234</v>
      </c>
      <c r="T1658" s="89">
        <v>44680.0</v>
      </c>
      <c r="U1658" s="57">
        <v>16.91484</v>
      </c>
      <c r="V1658" s="16">
        <f t="shared" si="4"/>
        <v>0.0231507049</v>
      </c>
      <c r="Z1658" s="89">
        <v>44680.0</v>
      </c>
      <c r="AA1658" s="57">
        <v>11.97417</v>
      </c>
      <c r="AB1658" s="16">
        <f t="shared" si="5"/>
        <v>-0.04214762588</v>
      </c>
      <c r="AF1658" s="89">
        <v>44680.0</v>
      </c>
      <c r="AG1658" s="57">
        <v>66.20509</v>
      </c>
      <c r="AH1658" s="16">
        <f t="shared" si="6"/>
        <v>0.003725780155</v>
      </c>
      <c r="AL1658" s="89">
        <v>44680.0</v>
      </c>
      <c r="AM1658" s="57">
        <v>82.23781</v>
      </c>
      <c r="AN1658" s="16">
        <f t="shared" si="7"/>
        <v>0.01906624082</v>
      </c>
      <c r="AR1658" s="89">
        <v>44680.0</v>
      </c>
      <c r="AS1658" s="57">
        <v>11.39944</v>
      </c>
      <c r="AT1658" s="16">
        <f t="shared" si="8"/>
        <v>0.002591033581</v>
      </c>
      <c r="AX1658" s="89">
        <v>44680.0</v>
      </c>
      <c r="AY1658" s="57">
        <v>3.368614</v>
      </c>
      <c r="AZ1658" s="16">
        <f t="shared" si="9"/>
        <v>0.01899313515</v>
      </c>
      <c r="BD1658" s="89">
        <v>44680.0</v>
      </c>
      <c r="BE1658" s="57">
        <v>2.306882</v>
      </c>
      <c r="BF1658" s="16">
        <f t="shared" si="10"/>
        <v>0.01709396057</v>
      </c>
    </row>
    <row r="1659" ht="15.75" customHeight="1">
      <c r="B1659" s="89">
        <v>44686.0</v>
      </c>
      <c r="C1659" s="57">
        <v>24.69902</v>
      </c>
      <c r="D1659" s="16">
        <f t="shared" si="1"/>
        <v>0.04739546515</v>
      </c>
      <c r="H1659" s="89">
        <v>44686.0</v>
      </c>
      <c r="I1659" s="57">
        <v>19.21107</v>
      </c>
      <c r="J1659" s="16">
        <f t="shared" si="2"/>
        <v>-0.01571186813</v>
      </c>
      <c r="N1659" s="89">
        <v>44686.0</v>
      </c>
      <c r="O1659" s="57">
        <v>121.5673</v>
      </c>
      <c r="P1659" s="16">
        <f t="shared" si="3"/>
        <v>0.008090109021</v>
      </c>
      <c r="T1659" s="89">
        <v>44686.0</v>
      </c>
      <c r="U1659" s="57">
        <v>17.55895</v>
      </c>
      <c r="V1659" s="16">
        <f t="shared" si="4"/>
        <v>0.03807957982</v>
      </c>
      <c r="Z1659" s="89">
        <v>44686.0</v>
      </c>
      <c r="AA1659" s="57">
        <v>12.05065</v>
      </c>
      <c r="AB1659" s="16">
        <f t="shared" si="5"/>
        <v>0.006387081526</v>
      </c>
      <c r="AF1659" s="89">
        <v>44686.0</v>
      </c>
      <c r="AG1659" s="57">
        <v>66.69659</v>
      </c>
      <c r="AH1659" s="16">
        <f t="shared" si="6"/>
        <v>0.007423900489</v>
      </c>
      <c r="AL1659" s="89">
        <v>44686.0</v>
      </c>
      <c r="AM1659" s="57">
        <v>82.79014</v>
      </c>
      <c r="AN1659" s="16">
        <f t="shared" si="7"/>
        <v>0.006716253752</v>
      </c>
      <c r="AR1659" s="89">
        <v>44686.0</v>
      </c>
      <c r="AS1659" s="57">
        <v>11.78236</v>
      </c>
      <c r="AT1659" s="16">
        <f t="shared" si="8"/>
        <v>0.03359112377</v>
      </c>
      <c r="AX1659" s="89">
        <v>44686.0</v>
      </c>
      <c r="AY1659" s="57">
        <v>3.378834</v>
      </c>
      <c r="AZ1659" s="16">
        <f t="shared" si="9"/>
        <v>0.003033888715</v>
      </c>
      <c r="BD1659" s="89">
        <v>44686.0</v>
      </c>
      <c r="BE1659" s="57">
        <v>2.33596</v>
      </c>
      <c r="BF1659" s="16">
        <f t="shared" si="10"/>
        <v>0.01260489266</v>
      </c>
    </row>
    <row r="1660" ht="15.75" customHeight="1">
      <c r="B1660" s="89">
        <v>44687.0</v>
      </c>
      <c r="C1660" s="57">
        <v>25.69584</v>
      </c>
      <c r="D1660" s="16">
        <f t="shared" si="1"/>
        <v>0.0403586863</v>
      </c>
      <c r="H1660" s="89">
        <v>44687.0</v>
      </c>
      <c r="I1660" s="57">
        <v>18.30914</v>
      </c>
      <c r="J1660" s="16">
        <f t="shared" si="2"/>
        <v>-0.04694845212</v>
      </c>
      <c r="N1660" s="89">
        <v>44687.0</v>
      </c>
      <c r="O1660" s="57">
        <v>121.6649</v>
      </c>
      <c r="P1660" s="16">
        <f t="shared" si="3"/>
        <v>0.0008028474763</v>
      </c>
      <c r="T1660" s="89">
        <v>44687.0</v>
      </c>
      <c r="U1660" s="57">
        <v>18.10037</v>
      </c>
      <c r="V1660" s="16">
        <f t="shared" si="4"/>
        <v>0.03083441778</v>
      </c>
      <c r="Z1660" s="89">
        <v>44687.0</v>
      </c>
      <c r="AA1660" s="57">
        <v>11.92318</v>
      </c>
      <c r="AB1660" s="16">
        <f t="shared" si="5"/>
        <v>-0.01057785265</v>
      </c>
      <c r="AF1660" s="89">
        <v>44687.0</v>
      </c>
      <c r="AG1660" s="57">
        <v>66.84405</v>
      </c>
      <c r="AH1660" s="16">
        <f t="shared" si="6"/>
        <v>0.002210907634</v>
      </c>
      <c r="AL1660" s="89">
        <v>44687.0</v>
      </c>
      <c r="AM1660" s="57">
        <v>82.84931</v>
      </c>
      <c r="AN1660" s="16">
        <f t="shared" si="7"/>
        <v>0.0007146986344</v>
      </c>
      <c r="AR1660" s="89">
        <v>44687.0</v>
      </c>
      <c r="AS1660" s="57">
        <v>12.20456</v>
      </c>
      <c r="AT1660" s="16">
        <f t="shared" si="8"/>
        <v>0.03583322866</v>
      </c>
      <c r="AX1660" s="89">
        <v>44687.0</v>
      </c>
      <c r="AY1660" s="57">
        <v>3.562816</v>
      </c>
      <c r="AZ1660" s="16">
        <f t="shared" si="9"/>
        <v>0.05445132848</v>
      </c>
      <c r="BD1660" s="89">
        <v>44687.0</v>
      </c>
      <c r="BE1660" s="57">
        <v>2.306882</v>
      </c>
      <c r="BF1660" s="16">
        <f t="shared" si="10"/>
        <v>-0.01244798712</v>
      </c>
    </row>
    <row r="1661" ht="15.75" customHeight="1">
      <c r="B1661" s="89">
        <v>44690.0</v>
      </c>
      <c r="C1661" s="57">
        <v>24.69902</v>
      </c>
      <c r="D1661" s="16">
        <f t="shared" si="1"/>
        <v>-0.03879304977</v>
      </c>
      <c r="H1661" s="89">
        <v>44690.0</v>
      </c>
      <c r="I1661" s="57">
        <v>18.6158</v>
      </c>
      <c r="J1661" s="16">
        <f t="shared" si="2"/>
        <v>0.0167490117</v>
      </c>
      <c r="N1661" s="89">
        <v>44690.0</v>
      </c>
      <c r="O1661" s="57">
        <v>121.4698</v>
      </c>
      <c r="P1661" s="16">
        <f t="shared" si="3"/>
        <v>-0.001603584929</v>
      </c>
      <c r="T1661" s="89">
        <v>44690.0</v>
      </c>
      <c r="U1661" s="57">
        <v>17.97902</v>
      </c>
      <c r="V1661" s="16">
        <f t="shared" si="4"/>
        <v>-0.006704282841</v>
      </c>
      <c r="Z1661" s="89">
        <v>44690.0</v>
      </c>
      <c r="AA1661" s="57">
        <v>11.86369</v>
      </c>
      <c r="AB1661" s="16">
        <f t="shared" si="5"/>
        <v>-0.004989440736</v>
      </c>
      <c r="AF1661" s="89">
        <v>44690.0</v>
      </c>
      <c r="AG1661" s="57">
        <v>68.22025</v>
      </c>
      <c r="AH1661" s="16">
        <f t="shared" si="6"/>
        <v>0.02058821989</v>
      </c>
      <c r="AL1661" s="89">
        <v>44690.0</v>
      </c>
      <c r="AM1661" s="57">
        <v>83.32274</v>
      </c>
      <c r="AN1661" s="16">
        <f t="shared" si="7"/>
        <v>0.005714350548</v>
      </c>
      <c r="AR1661" s="89">
        <v>44690.0</v>
      </c>
      <c r="AS1661" s="57">
        <v>12.17511</v>
      </c>
      <c r="AT1661" s="16">
        <f t="shared" si="8"/>
        <v>-0.002413032506</v>
      </c>
      <c r="AX1661" s="89">
        <v>44690.0</v>
      </c>
      <c r="AY1661" s="57">
        <v>3.527772</v>
      </c>
      <c r="AZ1661" s="16">
        <f t="shared" si="9"/>
        <v>-0.009836039807</v>
      </c>
      <c r="BD1661" s="89">
        <v>44690.0</v>
      </c>
      <c r="BE1661" s="57">
        <v>2.33596</v>
      </c>
      <c r="BF1661" s="16">
        <f t="shared" si="10"/>
        <v>0.01260489266</v>
      </c>
    </row>
    <row r="1662" ht="15.75" customHeight="1">
      <c r="B1662" s="89">
        <v>44691.0</v>
      </c>
      <c r="C1662" s="57">
        <v>25.20246</v>
      </c>
      <c r="D1662" s="16">
        <f t="shared" si="1"/>
        <v>0.02038299495</v>
      </c>
      <c r="H1662" s="89">
        <v>44691.0</v>
      </c>
      <c r="I1662" s="57">
        <v>18.95853</v>
      </c>
      <c r="J1662" s="16">
        <f t="shared" si="2"/>
        <v>0.01841070489</v>
      </c>
      <c r="N1662" s="89">
        <v>44691.0</v>
      </c>
      <c r="O1662" s="57">
        <v>121.5673</v>
      </c>
      <c r="P1662" s="16">
        <f t="shared" si="3"/>
        <v>0.0008026686469</v>
      </c>
      <c r="T1662" s="89">
        <v>44691.0</v>
      </c>
      <c r="U1662" s="57">
        <v>18.32441</v>
      </c>
      <c r="V1662" s="16">
        <f t="shared" si="4"/>
        <v>0.0192107245</v>
      </c>
      <c r="Z1662" s="89">
        <v>44691.0</v>
      </c>
      <c r="AA1662" s="57">
        <v>12.00816</v>
      </c>
      <c r="AB1662" s="16">
        <f t="shared" si="5"/>
        <v>0.01217749284</v>
      </c>
      <c r="AF1662" s="89">
        <v>44691.0</v>
      </c>
      <c r="AG1662" s="57">
        <v>69.6456</v>
      </c>
      <c r="AH1662" s="16">
        <f t="shared" si="6"/>
        <v>0.02089335644</v>
      </c>
      <c r="AL1662" s="89">
        <v>44691.0</v>
      </c>
      <c r="AM1662" s="57">
        <v>83.38192</v>
      </c>
      <c r="AN1662" s="16">
        <f t="shared" si="7"/>
        <v>0.000710250287</v>
      </c>
      <c r="AR1662" s="89">
        <v>44691.0</v>
      </c>
      <c r="AS1662" s="57">
        <v>12.21438</v>
      </c>
      <c r="AT1662" s="16">
        <f t="shared" si="8"/>
        <v>0.003225432871</v>
      </c>
      <c r="AX1662" s="89">
        <v>44691.0</v>
      </c>
      <c r="AY1662" s="57">
        <v>3.555515</v>
      </c>
      <c r="AZ1662" s="16">
        <f t="shared" si="9"/>
        <v>0.00786417036</v>
      </c>
      <c r="BD1662" s="89">
        <v>44691.0</v>
      </c>
      <c r="BE1662" s="57">
        <v>2.33596</v>
      </c>
      <c r="BF1662" s="16">
        <f t="shared" si="10"/>
        <v>0</v>
      </c>
    </row>
    <row r="1663" ht="15.75" customHeight="1">
      <c r="B1663" s="89">
        <v>44692.0</v>
      </c>
      <c r="C1663" s="57">
        <v>25.3535</v>
      </c>
      <c r="D1663" s="16">
        <f t="shared" si="1"/>
        <v>0.005993065756</v>
      </c>
      <c r="H1663" s="89">
        <v>44692.0</v>
      </c>
      <c r="I1663" s="57">
        <v>18.32718</v>
      </c>
      <c r="J1663" s="16">
        <f t="shared" si="2"/>
        <v>-0.03330163256</v>
      </c>
      <c r="N1663" s="89">
        <v>44692.0</v>
      </c>
      <c r="O1663" s="57">
        <v>118.0549</v>
      </c>
      <c r="P1663" s="16">
        <f t="shared" si="3"/>
        <v>-0.02889263807</v>
      </c>
      <c r="T1663" s="89">
        <v>44692.0</v>
      </c>
      <c r="U1663" s="57">
        <v>18.63246</v>
      </c>
      <c r="V1663" s="16">
        <f t="shared" si="4"/>
        <v>0.0168109096</v>
      </c>
      <c r="Z1663" s="89">
        <v>44692.0</v>
      </c>
      <c r="AA1663" s="57">
        <v>12.06765</v>
      </c>
      <c r="AB1663" s="16">
        <f t="shared" si="5"/>
        <v>0.004954131191</v>
      </c>
      <c r="AF1663" s="89">
        <v>44692.0</v>
      </c>
      <c r="AG1663" s="57">
        <v>69.3507</v>
      </c>
      <c r="AH1663" s="16">
        <f t="shared" si="6"/>
        <v>-0.004234294772</v>
      </c>
      <c r="AL1663" s="89">
        <v>44692.0</v>
      </c>
      <c r="AM1663" s="57">
        <v>81.50794</v>
      </c>
      <c r="AN1663" s="16">
        <f t="shared" si="7"/>
        <v>-0.02247465638</v>
      </c>
      <c r="AR1663" s="89">
        <v>44692.0</v>
      </c>
      <c r="AS1663" s="57">
        <v>12.55803</v>
      </c>
      <c r="AT1663" s="16">
        <f t="shared" si="8"/>
        <v>0.02813487054</v>
      </c>
      <c r="AX1663" s="89">
        <v>44692.0</v>
      </c>
      <c r="AY1663" s="57">
        <v>3.523391</v>
      </c>
      <c r="AZ1663" s="16">
        <f t="shared" si="9"/>
        <v>-0.009034978055</v>
      </c>
      <c r="BD1663" s="89">
        <v>44692.0</v>
      </c>
      <c r="BE1663" s="57">
        <v>2.413502</v>
      </c>
      <c r="BF1663" s="16">
        <f t="shared" si="10"/>
        <v>0.03319491772</v>
      </c>
    </row>
    <row r="1664" ht="15.75" customHeight="1">
      <c r="B1664" s="89">
        <v>44693.0</v>
      </c>
      <c r="C1664" s="57">
        <v>25.40384</v>
      </c>
      <c r="D1664" s="16">
        <f t="shared" si="1"/>
        <v>0.001985524681</v>
      </c>
      <c r="H1664" s="89">
        <v>44693.0</v>
      </c>
      <c r="I1664" s="57">
        <v>17.90328</v>
      </c>
      <c r="J1664" s="16">
        <f t="shared" si="2"/>
        <v>-0.02312958131</v>
      </c>
      <c r="N1664" s="89">
        <v>44693.0</v>
      </c>
      <c r="O1664" s="57">
        <v>115.0304</v>
      </c>
      <c r="P1664" s="16">
        <f t="shared" si="3"/>
        <v>-0.02561943638</v>
      </c>
      <c r="T1664" s="89">
        <v>44693.0</v>
      </c>
      <c r="U1664" s="57">
        <v>18.29641</v>
      </c>
      <c r="V1664" s="16">
        <f t="shared" si="4"/>
        <v>-0.01803572904</v>
      </c>
      <c r="Z1664" s="89">
        <v>44693.0</v>
      </c>
      <c r="AA1664" s="57">
        <v>11.82969</v>
      </c>
      <c r="AB1664" s="16">
        <f t="shared" si="5"/>
        <v>-0.01971883507</v>
      </c>
      <c r="AF1664" s="89">
        <v>44693.0</v>
      </c>
      <c r="AG1664" s="57">
        <v>69.9405</v>
      </c>
      <c r="AH1664" s="16">
        <f t="shared" si="6"/>
        <v>0.00850460053</v>
      </c>
      <c r="AL1664" s="89">
        <v>44693.0</v>
      </c>
      <c r="AM1664" s="57">
        <v>79.98904</v>
      </c>
      <c r="AN1664" s="16">
        <f t="shared" si="7"/>
        <v>-0.01863499433</v>
      </c>
      <c r="AR1664" s="89">
        <v>44693.0</v>
      </c>
      <c r="AS1664" s="57">
        <v>12.70531</v>
      </c>
      <c r="AT1664" s="16">
        <f t="shared" si="8"/>
        <v>0.01172795415</v>
      </c>
      <c r="AX1664" s="89">
        <v>44693.0</v>
      </c>
      <c r="AY1664" s="57">
        <v>3.416799</v>
      </c>
      <c r="AZ1664" s="16">
        <f t="shared" si="9"/>
        <v>-0.0302526742</v>
      </c>
      <c r="BD1664" s="89">
        <v>44693.0</v>
      </c>
      <c r="BE1664" s="57">
        <v>2.326267</v>
      </c>
      <c r="BF1664" s="16">
        <f t="shared" si="10"/>
        <v>-0.03614457332</v>
      </c>
    </row>
    <row r="1665" ht="15.75" customHeight="1">
      <c r="B1665" s="89">
        <v>44694.0</v>
      </c>
      <c r="C1665" s="57">
        <v>25.79653</v>
      </c>
      <c r="D1665" s="16">
        <f t="shared" si="1"/>
        <v>0.01545789928</v>
      </c>
      <c r="H1665" s="89">
        <v>44694.0</v>
      </c>
      <c r="I1665" s="57">
        <v>17.84916</v>
      </c>
      <c r="J1665" s="16">
        <f t="shared" si="2"/>
        <v>-0.003022909768</v>
      </c>
      <c r="N1665" s="89">
        <v>44694.0</v>
      </c>
      <c r="O1665" s="57">
        <v>119.616</v>
      </c>
      <c r="P1665" s="16">
        <f t="shared" si="3"/>
        <v>0.03986424458</v>
      </c>
      <c r="T1665" s="89">
        <v>44694.0</v>
      </c>
      <c r="U1665" s="57">
        <v>18.39909</v>
      </c>
      <c r="V1665" s="16">
        <f t="shared" si="4"/>
        <v>0.005612029901</v>
      </c>
      <c r="Z1665" s="89">
        <v>44694.0</v>
      </c>
      <c r="AA1665" s="57">
        <v>11.86369</v>
      </c>
      <c r="AB1665" s="16">
        <f t="shared" si="5"/>
        <v>0.002874124343</v>
      </c>
      <c r="AF1665" s="89">
        <v>44694.0</v>
      </c>
      <c r="AG1665" s="57">
        <v>69.0558</v>
      </c>
      <c r="AH1665" s="16">
        <f t="shared" si="6"/>
        <v>-0.01264932335</v>
      </c>
      <c r="AL1665" s="89">
        <v>44694.0</v>
      </c>
      <c r="AM1665" s="57">
        <v>80.08767</v>
      </c>
      <c r="AN1665" s="16">
        <f t="shared" si="7"/>
        <v>0.001233043927</v>
      </c>
      <c r="AR1665" s="89">
        <v>44694.0</v>
      </c>
      <c r="AS1665" s="57">
        <v>13.14715</v>
      </c>
      <c r="AT1665" s="16">
        <f t="shared" si="8"/>
        <v>0.03477601097</v>
      </c>
      <c r="AX1665" s="89">
        <v>44694.0</v>
      </c>
      <c r="AY1665" s="57">
        <v>3.517551</v>
      </c>
      <c r="AZ1665" s="16">
        <f t="shared" si="9"/>
        <v>0.02948724815</v>
      </c>
      <c r="BD1665" s="89">
        <v>44694.0</v>
      </c>
      <c r="BE1665" s="57">
        <v>2.326267</v>
      </c>
      <c r="BF1665" s="16">
        <f t="shared" si="10"/>
        <v>0</v>
      </c>
    </row>
    <row r="1666" ht="15.75" customHeight="1">
      <c r="B1666" s="89">
        <v>44697.0</v>
      </c>
      <c r="C1666" s="57">
        <v>25.84687</v>
      </c>
      <c r="D1666" s="16">
        <f t="shared" si="1"/>
        <v>0.00195142525</v>
      </c>
      <c r="H1666" s="89">
        <v>44697.0</v>
      </c>
      <c r="I1666" s="57">
        <v>17.64172</v>
      </c>
      <c r="J1666" s="16">
        <f t="shared" si="2"/>
        <v>-0.01162183543</v>
      </c>
      <c r="N1666" s="89">
        <v>44697.0</v>
      </c>
      <c r="O1666" s="57">
        <v>119.4209</v>
      </c>
      <c r="P1666" s="16">
        <f t="shared" si="3"/>
        <v>-0.001631052702</v>
      </c>
      <c r="T1666" s="89">
        <v>44697.0</v>
      </c>
      <c r="U1666" s="57">
        <v>18.01636</v>
      </c>
      <c r="V1666" s="16">
        <f t="shared" si="4"/>
        <v>-0.02080157225</v>
      </c>
      <c r="Z1666" s="89">
        <v>44697.0</v>
      </c>
      <c r="AA1666" s="57">
        <v>11.8212</v>
      </c>
      <c r="AB1666" s="16">
        <f t="shared" si="5"/>
        <v>-0.003581516375</v>
      </c>
      <c r="AF1666" s="89">
        <v>44697.0</v>
      </c>
      <c r="AG1666" s="57">
        <v>68.90835</v>
      </c>
      <c r="AH1666" s="16">
        <f t="shared" si="6"/>
        <v>-0.002135229771</v>
      </c>
      <c r="AL1666" s="89">
        <v>44697.0</v>
      </c>
      <c r="AM1666" s="57">
        <v>78.86465</v>
      </c>
      <c r="AN1666" s="16">
        <f t="shared" si="7"/>
        <v>-0.01527101488</v>
      </c>
      <c r="AR1666" s="89">
        <v>44697.0</v>
      </c>
      <c r="AS1666" s="57">
        <v>12.68568</v>
      </c>
      <c r="AT1666" s="16">
        <f t="shared" si="8"/>
        <v>-0.03510038297</v>
      </c>
      <c r="AX1666" s="89">
        <v>44697.0</v>
      </c>
      <c r="AY1666" s="57">
        <v>3.42848</v>
      </c>
      <c r="AZ1666" s="16">
        <f t="shared" si="9"/>
        <v>-0.02532187877</v>
      </c>
      <c r="BD1666" s="89">
        <v>44697.0</v>
      </c>
      <c r="BE1666" s="57">
        <v>2.287496</v>
      </c>
      <c r="BF1666" s="16">
        <f t="shared" si="10"/>
        <v>-0.01666661651</v>
      </c>
    </row>
    <row r="1667" ht="15.75" customHeight="1">
      <c r="B1667" s="89">
        <v>44698.0</v>
      </c>
      <c r="C1667" s="57">
        <v>25.87708</v>
      </c>
      <c r="D1667" s="16">
        <f t="shared" si="1"/>
        <v>0.0011688069</v>
      </c>
      <c r="H1667" s="89">
        <v>44698.0</v>
      </c>
      <c r="I1667" s="57">
        <v>17.40722</v>
      </c>
      <c r="J1667" s="16">
        <f t="shared" si="2"/>
        <v>-0.01329235471</v>
      </c>
      <c r="N1667" s="89">
        <v>44698.0</v>
      </c>
      <c r="O1667" s="57">
        <v>122.8357</v>
      </c>
      <c r="P1667" s="16">
        <f t="shared" si="3"/>
        <v>0.02859465973</v>
      </c>
      <c r="T1667" s="89">
        <v>44698.0</v>
      </c>
      <c r="U1667" s="57">
        <v>18.58579</v>
      </c>
      <c r="V1667" s="16">
        <f t="shared" si="4"/>
        <v>0.03160627341</v>
      </c>
      <c r="Z1667" s="89">
        <v>44698.0</v>
      </c>
      <c r="AA1667" s="57">
        <v>12.00816</v>
      </c>
      <c r="AB1667" s="16">
        <f t="shared" si="5"/>
        <v>0.01581565323</v>
      </c>
      <c r="AF1667" s="89">
        <v>44698.0</v>
      </c>
      <c r="AG1667" s="57">
        <v>69.39985</v>
      </c>
      <c r="AH1667" s="16">
        <f t="shared" si="6"/>
        <v>0.007132662442</v>
      </c>
      <c r="AL1667" s="89">
        <v>44698.0</v>
      </c>
      <c r="AM1667" s="57">
        <v>79.3578</v>
      </c>
      <c r="AN1667" s="16">
        <f t="shared" si="7"/>
        <v>0.006253118476</v>
      </c>
      <c r="AR1667" s="89">
        <v>44698.0</v>
      </c>
      <c r="AS1667" s="57">
        <v>13.00969</v>
      </c>
      <c r="AT1667" s="16">
        <f t="shared" si="8"/>
        <v>0.02554139786</v>
      </c>
      <c r="AX1667" s="89">
        <v>44698.0</v>
      </c>
      <c r="AY1667" s="57">
        <v>3.42556</v>
      </c>
      <c r="AZ1667" s="16">
        <f t="shared" si="9"/>
        <v>-0.0008516893784</v>
      </c>
      <c r="BD1667" s="89">
        <v>44698.0</v>
      </c>
      <c r="BE1667" s="57">
        <v>2.355346</v>
      </c>
      <c r="BF1667" s="16">
        <f t="shared" si="10"/>
        <v>0.02966125405</v>
      </c>
    </row>
    <row r="1668" ht="15.75" customHeight="1">
      <c r="B1668" s="89">
        <v>44699.0</v>
      </c>
      <c r="C1668" s="57">
        <v>25.27294</v>
      </c>
      <c r="D1668" s="16">
        <f t="shared" si="1"/>
        <v>-0.02334652905</v>
      </c>
      <c r="H1668" s="89">
        <v>44699.0</v>
      </c>
      <c r="I1668" s="57">
        <v>17.26291</v>
      </c>
      <c r="J1668" s="16">
        <f t="shared" si="2"/>
        <v>-0.008290238189</v>
      </c>
      <c r="N1668" s="89">
        <v>44699.0</v>
      </c>
      <c r="O1668" s="57">
        <v>119.2338</v>
      </c>
      <c r="P1668" s="16">
        <f t="shared" si="3"/>
        <v>-0.02932290857</v>
      </c>
      <c r="T1668" s="89">
        <v>44699.0</v>
      </c>
      <c r="U1668" s="57">
        <v>18.58579</v>
      </c>
      <c r="V1668" s="16">
        <f t="shared" si="4"/>
        <v>0</v>
      </c>
      <c r="Z1668" s="89">
        <v>44699.0</v>
      </c>
      <c r="AA1668" s="57">
        <v>11.94017</v>
      </c>
      <c r="AB1668" s="16">
        <f t="shared" si="5"/>
        <v>-0.005661983185</v>
      </c>
      <c r="AF1668" s="89">
        <v>44699.0</v>
      </c>
      <c r="AG1668" s="57">
        <v>68.71175</v>
      </c>
      <c r="AH1668" s="16">
        <f t="shared" si="6"/>
        <v>-0.009915007021</v>
      </c>
      <c r="AL1668" s="89">
        <v>44699.0</v>
      </c>
      <c r="AM1668" s="57">
        <v>78.54904</v>
      </c>
      <c r="AN1668" s="16">
        <f t="shared" si="7"/>
        <v>-0.01019131075</v>
      </c>
      <c r="AR1668" s="89">
        <v>44699.0</v>
      </c>
      <c r="AS1668" s="57">
        <v>12.9115</v>
      </c>
      <c r="AT1668" s="16">
        <f t="shared" si="8"/>
        <v>-0.007547451169</v>
      </c>
      <c r="AX1668" s="89">
        <v>44699.0</v>
      </c>
      <c r="AY1668" s="57">
        <v>3.498569</v>
      </c>
      <c r="AZ1668" s="16">
        <f t="shared" si="9"/>
        <v>0.0213130116</v>
      </c>
      <c r="BD1668" s="89">
        <v>44699.0</v>
      </c>
      <c r="BE1668" s="57">
        <v>2.316575</v>
      </c>
      <c r="BF1668" s="16">
        <f t="shared" si="10"/>
        <v>-0.01646085119</v>
      </c>
    </row>
    <row r="1669" ht="15.75" customHeight="1">
      <c r="B1669" s="89">
        <v>44701.0</v>
      </c>
      <c r="C1669" s="57">
        <v>24.97087</v>
      </c>
      <c r="D1669" s="16">
        <f t="shared" si="1"/>
        <v>-0.01195230947</v>
      </c>
      <c r="H1669" s="89">
        <v>44701.0</v>
      </c>
      <c r="I1669" s="57">
        <v>16.79391</v>
      </c>
      <c r="J1669" s="16">
        <f t="shared" si="2"/>
        <v>-0.02716807305</v>
      </c>
      <c r="N1669" s="89">
        <v>44701.0</v>
      </c>
      <c r="O1669" s="57">
        <v>116.4973</v>
      </c>
      <c r="P1669" s="16">
        <f t="shared" si="3"/>
        <v>-0.02295070693</v>
      </c>
      <c r="T1669" s="89">
        <v>44701.0</v>
      </c>
      <c r="U1669" s="57">
        <v>18.12838</v>
      </c>
      <c r="V1669" s="16">
        <f t="shared" si="4"/>
        <v>-0.02461073756</v>
      </c>
      <c r="Z1669" s="89">
        <v>44701.0</v>
      </c>
      <c r="AA1669" s="57">
        <v>12.07615</v>
      </c>
      <c r="AB1669" s="16">
        <f t="shared" si="5"/>
        <v>0.01138844757</v>
      </c>
      <c r="AF1669" s="89">
        <v>44701.0</v>
      </c>
      <c r="AG1669" s="57">
        <v>68.22025</v>
      </c>
      <c r="AH1669" s="16">
        <f t="shared" si="6"/>
        <v>-0.007153070617</v>
      </c>
      <c r="AL1669" s="89">
        <v>44701.0</v>
      </c>
      <c r="AM1669" s="57">
        <v>78.52932</v>
      </c>
      <c r="AN1669" s="16">
        <f t="shared" si="7"/>
        <v>-0.0002510533547</v>
      </c>
      <c r="AR1669" s="89">
        <v>44701.0</v>
      </c>
      <c r="AS1669" s="57">
        <v>13.20606</v>
      </c>
      <c r="AT1669" s="16">
        <f t="shared" si="8"/>
        <v>0.02281377067</v>
      </c>
      <c r="AX1669" s="89">
        <v>44701.0</v>
      </c>
      <c r="AY1669" s="57">
        <v>3.413878</v>
      </c>
      <c r="AZ1669" s="16">
        <f t="shared" si="9"/>
        <v>-0.02420732591</v>
      </c>
      <c r="BD1669" s="89">
        <v>44701.0</v>
      </c>
      <c r="BE1669" s="57">
        <v>2.229339</v>
      </c>
      <c r="BF1669" s="16">
        <f t="shared" si="10"/>
        <v>-0.03765731738</v>
      </c>
    </row>
    <row r="1670" ht="15.75" customHeight="1">
      <c r="B1670" s="89">
        <v>44704.0</v>
      </c>
      <c r="C1670" s="57">
        <v>25.03129</v>
      </c>
      <c r="D1670" s="16">
        <f t="shared" si="1"/>
        <v>0.00241961934</v>
      </c>
      <c r="H1670" s="89">
        <v>44704.0</v>
      </c>
      <c r="I1670" s="57">
        <v>17.31703</v>
      </c>
      <c r="J1670" s="16">
        <f t="shared" si="2"/>
        <v>0.03114938689</v>
      </c>
      <c r="N1670" s="89">
        <v>44704.0</v>
      </c>
      <c r="O1670" s="57">
        <v>117.9633</v>
      </c>
      <c r="P1670" s="16">
        <f t="shared" si="3"/>
        <v>0.01258398263</v>
      </c>
      <c r="T1670" s="89">
        <v>44704.0</v>
      </c>
      <c r="U1670" s="57">
        <v>18.06304</v>
      </c>
      <c r="V1670" s="16">
        <f t="shared" si="4"/>
        <v>-0.003604293379</v>
      </c>
      <c r="Z1670" s="89">
        <v>44704.0</v>
      </c>
      <c r="AA1670" s="57">
        <v>11.90618</v>
      </c>
      <c r="AB1670" s="16">
        <f t="shared" si="5"/>
        <v>-0.01407485001</v>
      </c>
      <c r="AF1670" s="89">
        <v>44704.0</v>
      </c>
      <c r="AG1670" s="57">
        <v>68.0728</v>
      </c>
      <c r="AH1670" s="16">
        <f t="shared" si="6"/>
        <v>-0.002161381701</v>
      </c>
      <c r="AL1670" s="89">
        <v>44704.0</v>
      </c>
      <c r="AM1670" s="57">
        <v>80.91617</v>
      </c>
      <c r="AN1670" s="16">
        <f t="shared" si="7"/>
        <v>0.03039438009</v>
      </c>
      <c r="AR1670" s="89">
        <v>44704.0</v>
      </c>
      <c r="AS1670" s="57">
        <v>13.33371</v>
      </c>
      <c r="AT1670" s="16">
        <f t="shared" si="8"/>
        <v>0.009666016965</v>
      </c>
      <c r="AX1670" s="89">
        <v>44704.0</v>
      </c>
      <c r="AY1670" s="57">
        <v>3.540913</v>
      </c>
      <c r="AZ1670" s="16">
        <f t="shared" si="9"/>
        <v>0.03721134733</v>
      </c>
      <c r="BD1670" s="89">
        <v>44704.0</v>
      </c>
      <c r="BE1670" s="57">
        <v>2.180876</v>
      </c>
      <c r="BF1670" s="16">
        <f t="shared" si="10"/>
        <v>-0.02173873063</v>
      </c>
    </row>
    <row r="1671" ht="15.75" customHeight="1">
      <c r="B1671" s="89">
        <v>44705.0</v>
      </c>
      <c r="C1671" s="57">
        <v>24.6084</v>
      </c>
      <c r="D1671" s="16">
        <f t="shared" si="1"/>
        <v>-0.0168944549</v>
      </c>
      <c r="H1671" s="89">
        <v>44705.0</v>
      </c>
      <c r="I1671" s="57">
        <v>16.94724</v>
      </c>
      <c r="J1671" s="16">
        <f t="shared" si="2"/>
        <v>-0.02135412366</v>
      </c>
      <c r="N1671" s="89">
        <v>44705.0</v>
      </c>
      <c r="O1671" s="57">
        <v>118.2565</v>
      </c>
      <c r="P1671" s="16">
        <f t="shared" si="3"/>
        <v>0.002485518801</v>
      </c>
      <c r="T1671" s="89">
        <v>44705.0</v>
      </c>
      <c r="U1671" s="57">
        <v>18.50177</v>
      </c>
      <c r="V1671" s="16">
        <f t="shared" si="4"/>
        <v>0.02428882403</v>
      </c>
      <c r="Z1671" s="89">
        <v>44705.0</v>
      </c>
      <c r="AA1671" s="57">
        <v>11.8212</v>
      </c>
      <c r="AB1671" s="16">
        <f t="shared" si="5"/>
        <v>-0.007137469785</v>
      </c>
      <c r="AF1671" s="89">
        <v>44705.0</v>
      </c>
      <c r="AG1671" s="57">
        <v>66.5</v>
      </c>
      <c r="AH1671" s="16">
        <f t="shared" si="6"/>
        <v>-0.02310467617</v>
      </c>
      <c r="AL1671" s="89">
        <v>44705.0</v>
      </c>
      <c r="AM1671" s="57">
        <v>80.67945</v>
      </c>
      <c r="AN1671" s="16">
        <f t="shared" si="7"/>
        <v>-0.002925496844</v>
      </c>
      <c r="AR1671" s="89">
        <v>44705.0</v>
      </c>
      <c r="AS1671" s="57">
        <v>13.88355</v>
      </c>
      <c r="AT1671" s="16">
        <f t="shared" si="8"/>
        <v>0.04123683506</v>
      </c>
      <c r="AX1671" s="89">
        <v>44705.0</v>
      </c>
      <c r="AY1671" s="57">
        <v>3.613922</v>
      </c>
      <c r="AZ1671" s="16">
        <f t="shared" si="9"/>
        <v>0.02061869354</v>
      </c>
      <c r="BD1671" s="89">
        <v>44705.0</v>
      </c>
      <c r="BE1671" s="57">
        <v>2.180876</v>
      </c>
      <c r="BF1671" s="16">
        <f t="shared" si="10"/>
        <v>0</v>
      </c>
    </row>
    <row r="1672" ht="15.75" customHeight="1">
      <c r="B1672" s="89">
        <v>44706.0</v>
      </c>
      <c r="C1672" s="57">
        <v>25.11184</v>
      </c>
      <c r="D1672" s="16">
        <f t="shared" si="1"/>
        <v>0.02045805497</v>
      </c>
      <c r="H1672" s="89">
        <v>44706.0</v>
      </c>
      <c r="I1672" s="57">
        <v>17.24487</v>
      </c>
      <c r="J1672" s="16">
        <f t="shared" si="2"/>
        <v>0.01756215171</v>
      </c>
      <c r="N1672" s="89">
        <v>44706.0</v>
      </c>
      <c r="O1672" s="57">
        <v>120.2111</v>
      </c>
      <c r="P1672" s="16">
        <f t="shared" si="3"/>
        <v>0.01652847835</v>
      </c>
      <c r="T1672" s="89">
        <v>44706.0</v>
      </c>
      <c r="U1672" s="57">
        <v>19.64063</v>
      </c>
      <c r="V1672" s="16">
        <f t="shared" si="4"/>
        <v>0.06155411077</v>
      </c>
      <c r="Z1672" s="89">
        <v>44706.0</v>
      </c>
      <c r="AA1672" s="57">
        <v>11.82969</v>
      </c>
      <c r="AB1672" s="16">
        <f t="shared" si="5"/>
        <v>0.0007182011978</v>
      </c>
      <c r="AF1672" s="89">
        <v>44706.0</v>
      </c>
      <c r="AG1672" s="57">
        <v>73.13525</v>
      </c>
      <c r="AH1672" s="16">
        <f t="shared" si="6"/>
        <v>0.09977819549</v>
      </c>
      <c r="AL1672" s="89">
        <v>44706.0</v>
      </c>
      <c r="AM1672" s="57">
        <v>81.44877</v>
      </c>
      <c r="AN1672" s="16">
        <f t="shared" si="7"/>
        <v>0.00953551369</v>
      </c>
      <c r="AR1672" s="89">
        <v>44706.0</v>
      </c>
      <c r="AS1672" s="57">
        <v>13.33371</v>
      </c>
      <c r="AT1672" s="16">
        <f t="shared" si="8"/>
        <v>-0.03960370366</v>
      </c>
      <c r="AX1672" s="89">
        <v>44706.0</v>
      </c>
      <c r="AY1672" s="57">
        <v>3.589099</v>
      </c>
      <c r="AZ1672" s="16">
        <f t="shared" si="9"/>
        <v>-0.006868714931</v>
      </c>
      <c r="BD1672" s="89">
        <v>44706.0</v>
      </c>
      <c r="BE1672" s="57">
        <v>2.16149</v>
      </c>
      <c r="BF1672" s="16">
        <f t="shared" si="10"/>
        <v>-0.008889088605</v>
      </c>
    </row>
    <row r="1673" ht="15.75" customHeight="1">
      <c r="B1673" s="89">
        <v>44707.0</v>
      </c>
      <c r="C1673" s="57">
        <v>25.68577</v>
      </c>
      <c r="D1673" s="16">
        <f t="shared" si="1"/>
        <v>0.02285495607</v>
      </c>
      <c r="H1673" s="89">
        <v>44707.0</v>
      </c>
      <c r="I1673" s="57">
        <v>17.75897</v>
      </c>
      <c r="J1673" s="16">
        <f t="shared" si="2"/>
        <v>0.02981176431</v>
      </c>
      <c r="N1673" s="89">
        <v>44707.0</v>
      </c>
      <c r="O1673" s="57">
        <v>121.6771</v>
      </c>
      <c r="P1673" s="16">
        <f t="shared" si="3"/>
        <v>0.01219521325</v>
      </c>
      <c r="T1673" s="89">
        <v>44707.0</v>
      </c>
      <c r="U1673" s="57">
        <v>19.50994</v>
      </c>
      <c r="V1673" s="16">
        <f t="shared" si="4"/>
        <v>-0.006654063541</v>
      </c>
      <c r="Z1673" s="89">
        <v>44707.0</v>
      </c>
      <c r="AA1673" s="57">
        <v>11.83819</v>
      </c>
      <c r="AB1673" s="16">
        <f t="shared" si="5"/>
        <v>0.0007185310858</v>
      </c>
      <c r="AF1673" s="89">
        <v>44707.0</v>
      </c>
      <c r="AG1673" s="57">
        <v>79.8688</v>
      </c>
      <c r="AH1673" s="16">
        <f t="shared" si="6"/>
        <v>0.09206982953</v>
      </c>
      <c r="AL1673" s="89">
        <v>44707.0</v>
      </c>
      <c r="AM1673" s="57">
        <v>82.96767</v>
      </c>
      <c r="AN1673" s="16">
        <f t="shared" si="7"/>
        <v>0.01864853208</v>
      </c>
      <c r="AR1673" s="89">
        <v>44707.0</v>
      </c>
      <c r="AS1673" s="57">
        <v>13.33371</v>
      </c>
      <c r="AT1673" s="16">
        <f t="shared" si="8"/>
        <v>0</v>
      </c>
      <c r="AX1673" s="89">
        <v>44707.0</v>
      </c>
      <c r="AY1673" s="57">
        <v>3.608081</v>
      </c>
      <c r="AZ1673" s="16">
        <f t="shared" si="9"/>
        <v>0.005288792535</v>
      </c>
      <c r="BD1673" s="89">
        <v>44707.0</v>
      </c>
      <c r="BE1673" s="57">
        <v>2.171183</v>
      </c>
      <c r="BF1673" s="16">
        <f t="shared" si="10"/>
        <v>0.00448440659</v>
      </c>
    </row>
    <row r="1674" ht="15.75" customHeight="1">
      <c r="B1674" s="89">
        <v>44708.0</v>
      </c>
      <c r="C1674" s="57">
        <v>25.21253</v>
      </c>
      <c r="D1674" s="16">
        <f t="shared" si="1"/>
        <v>-0.0184242092</v>
      </c>
      <c r="H1674" s="89">
        <v>44708.0</v>
      </c>
      <c r="I1674" s="57">
        <v>17.13664</v>
      </c>
      <c r="J1674" s="16">
        <f t="shared" si="2"/>
        <v>-0.03504313595</v>
      </c>
      <c r="N1674" s="89">
        <v>44708.0</v>
      </c>
      <c r="O1674" s="57">
        <v>123.2408</v>
      </c>
      <c r="P1674" s="16">
        <f t="shared" si="3"/>
        <v>0.01285122673</v>
      </c>
      <c r="T1674" s="89">
        <v>44708.0</v>
      </c>
      <c r="U1674" s="57">
        <v>19.0432</v>
      </c>
      <c r="V1674" s="16">
        <f t="shared" si="4"/>
        <v>-0.02392318992</v>
      </c>
      <c r="Z1674" s="89">
        <v>44708.0</v>
      </c>
      <c r="AA1674" s="57">
        <v>11.92318</v>
      </c>
      <c r="AB1674" s="16">
        <f t="shared" si="5"/>
        <v>0.007179306972</v>
      </c>
      <c r="AF1674" s="89">
        <v>44708.0</v>
      </c>
      <c r="AG1674" s="57">
        <v>77.46046</v>
      </c>
      <c r="AH1674" s="16">
        <f t="shared" si="6"/>
        <v>-0.03015370207</v>
      </c>
      <c r="AL1674" s="89">
        <v>44708.0</v>
      </c>
      <c r="AM1674" s="57">
        <v>83.44109</v>
      </c>
      <c r="AN1674" s="16">
        <f t="shared" si="7"/>
        <v>0.005706078042</v>
      </c>
      <c r="AR1674" s="89">
        <v>44708.0</v>
      </c>
      <c r="AS1674" s="57">
        <v>12.85259</v>
      </c>
      <c r="AT1674" s="16">
        <f t="shared" si="8"/>
        <v>-0.03608298066</v>
      </c>
      <c r="AX1674" s="89">
        <v>44708.0</v>
      </c>
      <c r="AY1674" s="57">
        <v>3.968013</v>
      </c>
      <c r="AZ1674" s="16">
        <f t="shared" si="9"/>
        <v>0.09975718394</v>
      </c>
      <c r="BD1674" s="89">
        <v>44708.0</v>
      </c>
      <c r="BE1674" s="57">
        <v>2.122719</v>
      </c>
      <c r="BF1674" s="16">
        <f t="shared" si="10"/>
        <v>-0.02232147175</v>
      </c>
    </row>
    <row r="1675" ht="15.75" customHeight="1">
      <c r="B1675" s="89">
        <v>44711.0</v>
      </c>
      <c r="C1675" s="57">
        <v>26.07845</v>
      </c>
      <c r="D1675" s="16">
        <f t="shared" si="1"/>
        <v>0.03434482775</v>
      </c>
      <c r="H1675" s="89">
        <v>44711.0</v>
      </c>
      <c r="I1675" s="57">
        <v>17.59662</v>
      </c>
      <c r="J1675" s="16">
        <f t="shared" si="2"/>
        <v>0.02684190133</v>
      </c>
      <c r="N1675" s="89">
        <v>44711.0</v>
      </c>
      <c r="O1675" s="57">
        <v>128.5184</v>
      </c>
      <c r="P1675" s="16">
        <f t="shared" si="3"/>
        <v>0.04282348054</v>
      </c>
      <c r="T1675" s="89">
        <v>44711.0</v>
      </c>
      <c r="U1675" s="57">
        <v>19.6593</v>
      </c>
      <c r="V1675" s="16">
        <f t="shared" si="4"/>
        <v>0.03235275584</v>
      </c>
      <c r="Z1675" s="89">
        <v>44711.0</v>
      </c>
      <c r="AA1675" s="57">
        <v>12.25461</v>
      </c>
      <c r="AB1675" s="16">
        <f t="shared" si="5"/>
        <v>0.02779711453</v>
      </c>
      <c r="AF1675" s="89">
        <v>44711.0</v>
      </c>
      <c r="AG1675" s="57">
        <v>77.16556</v>
      </c>
      <c r="AH1675" s="16">
        <f t="shared" si="6"/>
        <v>-0.00380710365</v>
      </c>
      <c r="AL1675" s="89">
        <v>44711.0</v>
      </c>
      <c r="AM1675" s="57">
        <v>85.96603</v>
      </c>
      <c r="AN1675" s="16">
        <f t="shared" si="7"/>
        <v>0.0302601512</v>
      </c>
      <c r="AR1675" s="89">
        <v>44711.0</v>
      </c>
      <c r="AS1675" s="57">
        <v>13.33371</v>
      </c>
      <c r="AT1675" s="16">
        <f t="shared" si="8"/>
        <v>0.03743370013</v>
      </c>
      <c r="AX1675" s="89">
        <v>44711.0</v>
      </c>
      <c r="AY1675" s="57">
        <v>4.059274</v>
      </c>
      <c r="AZ1675" s="16">
        <f t="shared" si="9"/>
        <v>0.0229991686</v>
      </c>
      <c r="BD1675" s="89">
        <v>44711.0</v>
      </c>
      <c r="BE1675" s="57">
        <v>2.171183</v>
      </c>
      <c r="BF1675" s="16">
        <f t="shared" si="10"/>
        <v>0.0228310954</v>
      </c>
    </row>
    <row r="1676" ht="15.75" customHeight="1">
      <c r="B1676" s="89">
        <v>44712.0</v>
      </c>
      <c r="C1676" s="57">
        <v>27.2968</v>
      </c>
      <c r="D1676" s="16">
        <f t="shared" si="1"/>
        <v>0.04671865084</v>
      </c>
      <c r="H1676" s="89">
        <v>44712.0</v>
      </c>
      <c r="I1676" s="57">
        <v>17.44329</v>
      </c>
      <c r="J1676" s="16">
        <f t="shared" si="2"/>
        <v>-0.008713605226</v>
      </c>
      <c r="N1676" s="89">
        <v>44712.0</v>
      </c>
      <c r="O1676" s="57">
        <v>127.0524</v>
      </c>
      <c r="P1676" s="16">
        <f t="shared" si="3"/>
        <v>-0.01140692695</v>
      </c>
      <c r="T1676" s="89">
        <v>44712.0</v>
      </c>
      <c r="U1676" s="57">
        <v>19.9716</v>
      </c>
      <c r="V1676" s="16">
        <f t="shared" si="4"/>
        <v>0.01588561139</v>
      </c>
      <c r="Z1676" s="89">
        <v>44712.0</v>
      </c>
      <c r="AA1676" s="57">
        <v>12.57755</v>
      </c>
      <c r="AB1676" s="16">
        <f t="shared" si="5"/>
        <v>0.02635253182</v>
      </c>
      <c r="AF1676" s="89">
        <v>44712.0</v>
      </c>
      <c r="AG1676" s="57">
        <v>76.5266</v>
      </c>
      <c r="AH1676" s="16">
        <f t="shared" si="6"/>
        <v>-0.00828037793</v>
      </c>
      <c r="AL1676" s="89">
        <v>44712.0</v>
      </c>
      <c r="AM1676" s="57">
        <v>84.68384</v>
      </c>
      <c r="AN1676" s="16">
        <f t="shared" si="7"/>
        <v>-0.0149150775</v>
      </c>
      <c r="AR1676" s="89">
        <v>44712.0</v>
      </c>
      <c r="AS1676" s="57">
        <v>13.03915</v>
      </c>
      <c r="AT1676" s="16">
        <f t="shared" si="8"/>
        <v>-0.02209137592</v>
      </c>
      <c r="AX1676" s="89">
        <v>44712.0</v>
      </c>
      <c r="AY1676" s="57">
        <v>4.238145</v>
      </c>
      <c r="AZ1676" s="16">
        <f t="shared" si="9"/>
        <v>0.04406477612</v>
      </c>
      <c r="BD1676" s="89">
        <v>44712.0</v>
      </c>
      <c r="BE1676" s="57">
        <v>2.248725</v>
      </c>
      <c r="BF1676" s="16">
        <f t="shared" si="10"/>
        <v>0.03571417057</v>
      </c>
    </row>
    <row r="1677" ht="15.75" customHeight="1">
      <c r="B1677" s="89">
        <v>44713.0</v>
      </c>
      <c r="C1677" s="57">
        <v>27.327</v>
      </c>
      <c r="D1677" s="16">
        <f t="shared" si="1"/>
        <v>0.001106356789</v>
      </c>
      <c r="H1677" s="89">
        <v>44713.0</v>
      </c>
      <c r="I1677" s="57">
        <v>17.48839</v>
      </c>
      <c r="J1677" s="16">
        <f t="shared" si="2"/>
        <v>0.002585521424</v>
      </c>
      <c r="N1677" s="89">
        <v>44713.0</v>
      </c>
      <c r="O1677" s="57">
        <v>126.466</v>
      </c>
      <c r="P1677" s="16">
        <f t="shared" si="3"/>
        <v>-0.00461541852</v>
      </c>
      <c r="T1677" s="89">
        <v>44713.0</v>
      </c>
      <c r="U1677" s="57">
        <v>19.95256</v>
      </c>
      <c r="V1677" s="16">
        <f t="shared" si="4"/>
        <v>-0.0009533537623</v>
      </c>
      <c r="Z1677" s="89">
        <v>44713.0</v>
      </c>
      <c r="AA1677" s="57">
        <v>12.64554</v>
      </c>
      <c r="AB1677" s="16">
        <f t="shared" si="5"/>
        <v>0.005405663265</v>
      </c>
      <c r="AF1677" s="89">
        <v>44713.0</v>
      </c>
      <c r="AG1677" s="57">
        <v>76.33</v>
      </c>
      <c r="AH1677" s="16">
        <f t="shared" si="6"/>
        <v>-0.002569041353</v>
      </c>
      <c r="AL1677" s="89">
        <v>44713.0</v>
      </c>
      <c r="AM1677" s="57">
        <v>85.29534</v>
      </c>
      <c r="AN1677" s="16">
        <f t="shared" si="7"/>
        <v>0.007220976281</v>
      </c>
      <c r="AR1677" s="89">
        <v>44713.0</v>
      </c>
      <c r="AS1677" s="57">
        <v>13.44171</v>
      </c>
      <c r="AT1677" s="16">
        <f t="shared" si="8"/>
        <v>0.03087317808</v>
      </c>
      <c r="AX1677" s="89">
        <v>44713.0</v>
      </c>
      <c r="AY1677" s="57">
        <v>4.508276</v>
      </c>
      <c r="AZ1677" s="16">
        <f t="shared" si="9"/>
        <v>0.0637380269</v>
      </c>
      <c r="BD1677" s="89">
        <v>44713.0</v>
      </c>
      <c r="BE1677" s="57">
        <v>2.239032</v>
      </c>
      <c r="BF1677" s="16">
        <f t="shared" si="10"/>
        <v>-0.004310442584</v>
      </c>
    </row>
    <row r="1678" ht="15.75" customHeight="1">
      <c r="B1678" s="89">
        <v>44714.0</v>
      </c>
      <c r="C1678" s="57">
        <v>27.28673</v>
      </c>
      <c r="D1678" s="16">
        <f t="shared" si="1"/>
        <v>-0.001473634135</v>
      </c>
      <c r="H1678" s="89">
        <v>44714.0</v>
      </c>
      <c r="I1678" s="57">
        <v>17.48839</v>
      </c>
      <c r="J1678" s="16">
        <f t="shared" si="2"/>
        <v>0</v>
      </c>
      <c r="N1678" s="89">
        <v>44714.0</v>
      </c>
      <c r="O1678" s="57">
        <v>125.9773</v>
      </c>
      <c r="P1678" s="16">
        <f t="shared" si="3"/>
        <v>-0.003864279727</v>
      </c>
      <c r="T1678" s="89">
        <v>44714.0</v>
      </c>
      <c r="U1678" s="57">
        <v>20.00968</v>
      </c>
      <c r="V1678" s="16">
        <f t="shared" si="4"/>
        <v>0.002862790539</v>
      </c>
      <c r="Z1678" s="89">
        <v>44714.0</v>
      </c>
      <c r="AA1678" s="57">
        <v>12.66253</v>
      </c>
      <c r="AB1678" s="16">
        <f t="shared" si="5"/>
        <v>0.001343556701</v>
      </c>
      <c r="AF1678" s="89">
        <v>44714.0</v>
      </c>
      <c r="AG1678" s="57">
        <v>82.27715</v>
      </c>
      <c r="AH1678" s="16">
        <f t="shared" si="6"/>
        <v>0.07791366435</v>
      </c>
      <c r="AL1678" s="89">
        <v>44714.0</v>
      </c>
      <c r="AM1678" s="57">
        <v>86.00548</v>
      </c>
      <c r="AN1678" s="16">
        <f t="shared" si="7"/>
        <v>0.008325659995</v>
      </c>
      <c r="AR1678" s="89">
        <v>44714.0</v>
      </c>
      <c r="AS1678" s="57">
        <v>13.90319</v>
      </c>
      <c r="AT1678" s="16">
        <f t="shared" si="8"/>
        <v>0.0343319414</v>
      </c>
      <c r="AX1678" s="89">
        <v>44714.0</v>
      </c>
      <c r="AY1678" s="57">
        <v>4.468122</v>
      </c>
      <c r="AZ1678" s="16">
        <f t="shared" si="9"/>
        <v>-0.008906730644</v>
      </c>
      <c r="BD1678" s="89">
        <v>44714.0</v>
      </c>
      <c r="BE1678" s="57">
        <v>2.258418</v>
      </c>
      <c r="BF1678" s="16">
        <f t="shared" si="10"/>
        <v>0.008658205868</v>
      </c>
    </row>
    <row r="1679" ht="15.75" customHeight="1">
      <c r="B1679" s="89">
        <v>44715.0</v>
      </c>
      <c r="C1679" s="57">
        <v>27.619</v>
      </c>
      <c r="D1679" s="16">
        <f t="shared" si="1"/>
        <v>0.01217698127</v>
      </c>
      <c r="H1679" s="89">
        <v>44715.0</v>
      </c>
      <c r="I1679" s="57">
        <v>17.49741</v>
      </c>
      <c r="J1679" s="16">
        <f t="shared" si="2"/>
        <v>0.0005157707485</v>
      </c>
      <c r="N1679" s="89">
        <v>44715.0</v>
      </c>
      <c r="O1679" s="57">
        <v>128.0297</v>
      </c>
      <c r="P1679" s="16">
        <f t="shared" si="3"/>
        <v>0.016291824</v>
      </c>
      <c r="T1679" s="89">
        <v>44715.0</v>
      </c>
      <c r="U1679" s="57">
        <v>19.81929</v>
      </c>
      <c r="V1679" s="16">
        <f t="shared" si="4"/>
        <v>-0.009514894791</v>
      </c>
      <c r="Z1679" s="89">
        <v>44715.0</v>
      </c>
      <c r="AA1679" s="57">
        <v>12.62004</v>
      </c>
      <c r="AB1679" s="16">
        <f t="shared" si="5"/>
        <v>-0.003355569543</v>
      </c>
      <c r="AF1679" s="89">
        <v>44715.0</v>
      </c>
      <c r="AG1679" s="57">
        <v>81.14671</v>
      </c>
      <c r="AH1679" s="16">
        <f t="shared" si="6"/>
        <v>-0.01373941611</v>
      </c>
      <c r="AL1679" s="89">
        <v>44715.0</v>
      </c>
      <c r="AM1679" s="57">
        <v>88.76712</v>
      </c>
      <c r="AN1679" s="16">
        <f t="shared" si="7"/>
        <v>0.03211004694</v>
      </c>
      <c r="AR1679" s="89">
        <v>44715.0</v>
      </c>
      <c r="AS1679" s="57">
        <v>14.61013</v>
      </c>
      <c r="AT1679" s="16">
        <f t="shared" si="8"/>
        <v>0.05084732353</v>
      </c>
      <c r="AX1679" s="89">
        <v>44715.0</v>
      </c>
      <c r="AY1679" s="57">
        <v>4.45352</v>
      </c>
      <c r="AZ1679" s="16">
        <f t="shared" si="9"/>
        <v>-0.003268039682</v>
      </c>
      <c r="BD1679" s="89">
        <v>44715.0</v>
      </c>
      <c r="BE1679" s="57">
        <v>2.248725</v>
      </c>
      <c r="BF1679" s="16">
        <f t="shared" si="10"/>
        <v>-0.004291942413</v>
      </c>
    </row>
    <row r="1680" ht="15.75" customHeight="1">
      <c r="B1680" s="89">
        <v>44718.0</v>
      </c>
      <c r="C1680" s="57">
        <v>28.34396</v>
      </c>
      <c r="D1680" s="16">
        <f t="shared" si="1"/>
        <v>0.02624859698</v>
      </c>
      <c r="H1680" s="89">
        <v>44718.0</v>
      </c>
      <c r="I1680" s="57">
        <v>17.71387</v>
      </c>
      <c r="J1680" s="16">
        <f t="shared" si="2"/>
        <v>0.01237097376</v>
      </c>
      <c r="N1680" s="89">
        <v>44718.0</v>
      </c>
      <c r="O1680" s="57">
        <v>129.7889</v>
      </c>
      <c r="P1680" s="16">
        <f t="shared" si="3"/>
        <v>0.01374056176</v>
      </c>
      <c r="T1680" s="89">
        <v>44718.0</v>
      </c>
      <c r="U1680" s="57">
        <v>20.82834</v>
      </c>
      <c r="V1680" s="16">
        <f t="shared" si="4"/>
        <v>0.05091252008</v>
      </c>
      <c r="Z1680" s="89">
        <v>44718.0</v>
      </c>
      <c r="AA1680" s="57">
        <v>12.67953</v>
      </c>
      <c r="AB1680" s="16">
        <f t="shared" si="5"/>
        <v>0.004713931176</v>
      </c>
      <c r="AF1680" s="89">
        <v>44718.0</v>
      </c>
      <c r="AG1680" s="57">
        <v>81.09756</v>
      </c>
      <c r="AH1680" s="16">
        <f t="shared" si="6"/>
        <v>-0.0006056930712</v>
      </c>
      <c r="AL1680" s="89">
        <v>44718.0</v>
      </c>
      <c r="AM1680" s="57">
        <v>88.15562</v>
      </c>
      <c r="AN1680" s="16">
        <f t="shared" si="7"/>
        <v>-0.006888811984</v>
      </c>
      <c r="AR1680" s="89">
        <v>44718.0</v>
      </c>
      <c r="AS1680" s="57">
        <v>15.2778</v>
      </c>
      <c r="AT1680" s="16">
        <f t="shared" si="8"/>
        <v>0.04569911424</v>
      </c>
      <c r="AX1680" s="89">
        <v>44718.0</v>
      </c>
      <c r="AY1680" s="57">
        <v>4.424317</v>
      </c>
      <c r="AZ1680" s="16">
        <f t="shared" si="9"/>
        <v>-0.006557285024</v>
      </c>
      <c r="BD1680" s="89">
        <v>44718.0</v>
      </c>
      <c r="BE1680" s="57">
        <v>2.33596</v>
      </c>
      <c r="BF1680" s="16">
        <f t="shared" si="10"/>
        <v>0.03879309386</v>
      </c>
    </row>
    <row r="1681" ht="15.75" customHeight="1">
      <c r="B1681" s="89">
        <v>44719.0</v>
      </c>
      <c r="C1681" s="57">
        <v>28.83733</v>
      </c>
      <c r="D1681" s="16">
        <f t="shared" si="1"/>
        <v>0.01740653035</v>
      </c>
      <c r="H1681" s="89">
        <v>44719.0</v>
      </c>
      <c r="I1681" s="57">
        <v>17.37114</v>
      </c>
      <c r="J1681" s="16">
        <f t="shared" si="2"/>
        <v>-0.01934811535</v>
      </c>
      <c r="N1681" s="89">
        <v>44719.0</v>
      </c>
      <c r="O1681" s="57">
        <v>131.939</v>
      </c>
      <c r="P1681" s="16">
        <f t="shared" si="3"/>
        <v>0.01656613162</v>
      </c>
      <c r="T1681" s="89">
        <v>44719.0</v>
      </c>
      <c r="U1681" s="57">
        <v>21.97066</v>
      </c>
      <c r="V1681" s="16">
        <f t="shared" si="4"/>
        <v>0.05484450513</v>
      </c>
      <c r="Z1681" s="89">
        <v>44719.0</v>
      </c>
      <c r="AA1681" s="57">
        <v>12.64554</v>
      </c>
      <c r="AB1681" s="16">
        <f t="shared" si="5"/>
        <v>-0.002680698733</v>
      </c>
      <c r="AF1681" s="89">
        <v>44719.0</v>
      </c>
      <c r="AG1681" s="57">
        <v>79.72135</v>
      </c>
      <c r="AH1681" s="16">
        <f t="shared" si="6"/>
        <v>-0.01696980772</v>
      </c>
      <c r="AL1681" s="89">
        <v>44719.0</v>
      </c>
      <c r="AM1681" s="57">
        <v>88.13589</v>
      </c>
      <c r="AN1681" s="16">
        <f t="shared" si="7"/>
        <v>-0.00022380876</v>
      </c>
      <c r="AR1681" s="89">
        <v>44719.0</v>
      </c>
      <c r="AS1681" s="57">
        <v>15.71963</v>
      </c>
      <c r="AT1681" s="16">
        <f t="shared" si="8"/>
        <v>0.02891973975</v>
      </c>
      <c r="AX1681" s="89">
        <v>44719.0</v>
      </c>
      <c r="AY1681" s="57">
        <v>4.384162</v>
      </c>
      <c r="AZ1681" s="16">
        <f t="shared" si="9"/>
        <v>-0.009075977151</v>
      </c>
      <c r="BD1681" s="89">
        <v>44719.0</v>
      </c>
      <c r="BE1681" s="57">
        <v>2.384424</v>
      </c>
      <c r="BF1681" s="16">
        <f t="shared" si="10"/>
        <v>0.0207469306</v>
      </c>
    </row>
    <row r="1682" ht="15.75" customHeight="1">
      <c r="B1682" s="89">
        <v>44720.0</v>
      </c>
      <c r="C1682" s="57">
        <v>27.30687</v>
      </c>
      <c r="D1682" s="16">
        <f t="shared" si="1"/>
        <v>-0.05307218109</v>
      </c>
      <c r="H1682" s="89">
        <v>44720.0</v>
      </c>
      <c r="I1682" s="57">
        <v>16.46019</v>
      </c>
      <c r="J1682" s="16">
        <f t="shared" si="2"/>
        <v>-0.05244042705</v>
      </c>
      <c r="N1682" s="89">
        <v>44720.0</v>
      </c>
      <c r="O1682" s="57">
        <v>133.6982</v>
      </c>
      <c r="P1682" s="16">
        <f t="shared" si="3"/>
        <v>0.01333343439</v>
      </c>
      <c r="T1682" s="89">
        <v>44720.0</v>
      </c>
      <c r="U1682" s="57">
        <v>20.8093</v>
      </c>
      <c r="V1682" s="16">
        <f t="shared" si="4"/>
        <v>-0.05285958638</v>
      </c>
      <c r="Z1682" s="89">
        <v>44720.0</v>
      </c>
      <c r="AA1682" s="57">
        <v>12.27161</v>
      </c>
      <c r="AB1682" s="16">
        <f t="shared" si="5"/>
        <v>-0.0295701093</v>
      </c>
      <c r="AF1682" s="89">
        <v>44720.0</v>
      </c>
      <c r="AG1682" s="57">
        <v>77.65706</v>
      </c>
      <c r="AH1682" s="16">
        <f t="shared" si="6"/>
        <v>-0.0258938164</v>
      </c>
      <c r="AL1682" s="89">
        <v>44720.0</v>
      </c>
      <c r="AM1682" s="57">
        <v>83.83562</v>
      </c>
      <c r="AN1682" s="16">
        <f t="shared" si="7"/>
        <v>-0.0487913607</v>
      </c>
      <c r="AR1682" s="89">
        <v>44720.0</v>
      </c>
      <c r="AS1682" s="57">
        <v>15.00287</v>
      </c>
      <c r="AT1682" s="16">
        <f t="shared" si="8"/>
        <v>-0.04559649305</v>
      </c>
      <c r="AX1682" s="89">
        <v>44720.0</v>
      </c>
      <c r="AY1682" s="57">
        <v>4.431617</v>
      </c>
      <c r="AZ1682" s="16">
        <f t="shared" si="9"/>
        <v>0.01082418943</v>
      </c>
      <c r="BD1682" s="89">
        <v>44720.0</v>
      </c>
      <c r="BE1682" s="57">
        <v>2.374731</v>
      </c>
      <c r="BF1682" s="16">
        <f t="shared" si="10"/>
        <v>-0.004065132711</v>
      </c>
    </row>
    <row r="1683" ht="15.75" customHeight="1">
      <c r="B1683" s="89">
        <v>44721.0</v>
      </c>
      <c r="C1683" s="57">
        <v>28.06203</v>
      </c>
      <c r="D1683" s="16">
        <f t="shared" si="1"/>
        <v>0.02765457923</v>
      </c>
      <c r="H1683" s="89">
        <v>44721.0</v>
      </c>
      <c r="I1683" s="57">
        <v>16.38804</v>
      </c>
      <c r="J1683" s="16">
        <f t="shared" si="2"/>
        <v>-0.004383302987</v>
      </c>
      <c r="N1683" s="89">
        <v>44721.0</v>
      </c>
      <c r="O1683" s="57">
        <v>133.7959</v>
      </c>
      <c r="P1683" s="16">
        <f t="shared" si="3"/>
        <v>0.0007307503018</v>
      </c>
      <c r="T1683" s="89">
        <v>44721.0</v>
      </c>
      <c r="U1683" s="57">
        <v>21.85643</v>
      </c>
      <c r="V1683" s="16">
        <f t="shared" si="4"/>
        <v>0.05032028949</v>
      </c>
      <c r="Z1683" s="89">
        <v>44721.0</v>
      </c>
      <c r="AA1683" s="57">
        <v>12.3141</v>
      </c>
      <c r="AB1683" s="16">
        <f t="shared" si="5"/>
        <v>0.003462463361</v>
      </c>
      <c r="AF1683" s="89">
        <v>44721.0</v>
      </c>
      <c r="AG1683" s="57">
        <v>77.9028</v>
      </c>
      <c r="AH1683" s="16">
        <f t="shared" si="6"/>
        <v>0.003164425746</v>
      </c>
      <c r="AL1683" s="89">
        <v>44721.0</v>
      </c>
      <c r="AM1683" s="57">
        <v>84.90083</v>
      </c>
      <c r="AN1683" s="16">
        <f t="shared" si="7"/>
        <v>0.01270593573</v>
      </c>
      <c r="AR1683" s="89">
        <v>44721.0</v>
      </c>
      <c r="AS1683" s="57">
        <v>14.77705</v>
      </c>
      <c r="AT1683" s="16">
        <f t="shared" si="8"/>
        <v>-0.01505178676</v>
      </c>
      <c r="AX1683" s="89">
        <v>44721.0</v>
      </c>
      <c r="AY1683" s="57">
        <v>4.563033</v>
      </c>
      <c r="AZ1683" s="16">
        <f t="shared" si="9"/>
        <v>0.02965418717</v>
      </c>
      <c r="BD1683" s="89">
        <v>44721.0</v>
      </c>
      <c r="BE1683" s="57">
        <v>2.355346</v>
      </c>
      <c r="BF1683" s="16">
        <f t="shared" si="10"/>
        <v>-0.008163029834</v>
      </c>
    </row>
    <row r="1684" ht="15.75" customHeight="1">
      <c r="B1684" s="89">
        <v>44722.0</v>
      </c>
      <c r="C1684" s="57">
        <v>27.08534</v>
      </c>
      <c r="D1684" s="16">
        <f t="shared" si="1"/>
        <v>-0.03480468092</v>
      </c>
      <c r="H1684" s="89">
        <v>44722.0</v>
      </c>
      <c r="I1684" s="57">
        <v>16.17158</v>
      </c>
      <c r="J1684" s="16">
        <f t="shared" si="2"/>
        <v>-0.01320841296</v>
      </c>
      <c r="N1684" s="89">
        <v>44722.0</v>
      </c>
      <c r="O1684" s="57">
        <v>138.6826</v>
      </c>
      <c r="P1684" s="16">
        <f t="shared" si="3"/>
        <v>0.03652354071</v>
      </c>
      <c r="T1684" s="89">
        <v>44722.0</v>
      </c>
      <c r="U1684" s="57">
        <v>21.152</v>
      </c>
      <c r="V1684" s="16">
        <f t="shared" si="4"/>
        <v>-0.03222987469</v>
      </c>
      <c r="Z1684" s="89">
        <v>44722.0</v>
      </c>
      <c r="AA1684" s="57">
        <v>12.02516</v>
      </c>
      <c r="AB1684" s="16">
        <f t="shared" si="5"/>
        <v>-0.02346415897</v>
      </c>
      <c r="AF1684" s="89">
        <v>44722.0</v>
      </c>
      <c r="AG1684" s="57">
        <v>77.1164</v>
      </c>
      <c r="AH1684" s="16">
        <f t="shared" si="6"/>
        <v>-0.01009463074</v>
      </c>
      <c r="AL1684" s="89">
        <v>44722.0</v>
      </c>
      <c r="AM1684" s="57">
        <v>82.69151</v>
      </c>
      <c r="AN1684" s="16">
        <f t="shared" si="7"/>
        <v>-0.02602236044</v>
      </c>
      <c r="AR1684" s="89">
        <v>44722.0</v>
      </c>
      <c r="AS1684" s="57">
        <v>14.52176</v>
      </c>
      <c r="AT1684" s="16">
        <f t="shared" si="8"/>
        <v>-0.01727611397</v>
      </c>
      <c r="AX1684" s="89">
        <v>44722.0</v>
      </c>
      <c r="AY1684" s="57">
        <v>4.471772</v>
      </c>
      <c r="AZ1684" s="16">
        <f t="shared" si="9"/>
        <v>-0.02000007451</v>
      </c>
      <c r="BD1684" s="89">
        <v>44722.0</v>
      </c>
      <c r="BE1684" s="57">
        <v>2.326267</v>
      </c>
      <c r="BF1684" s="16">
        <f t="shared" si="10"/>
        <v>-0.01234595681</v>
      </c>
    </row>
    <row r="1685" ht="15.75" customHeight="1">
      <c r="B1685" s="89">
        <v>44725.0</v>
      </c>
      <c r="C1685" s="57">
        <v>27.34714</v>
      </c>
      <c r="D1685" s="16">
        <f t="shared" si="1"/>
        <v>0.009665745381</v>
      </c>
      <c r="H1685" s="89">
        <v>44725.0</v>
      </c>
      <c r="I1685" s="57">
        <v>16.05432</v>
      </c>
      <c r="J1685" s="16">
        <f t="shared" si="2"/>
        <v>-0.007250992173</v>
      </c>
      <c r="N1685" s="89">
        <v>44725.0</v>
      </c>
      <c r="O1685" s="57">
        <v>137.0211</v>
      </c>
      <c r="P1685" s="16">
        <f t="shared" si="3"/>
        <v>-0.01198059454</v>
      </c>
      <c r="T1685" s="89">
        <v>44725.0</v>
      </c>
      <c r="U1685" s="57">
        <v>21.09488</v>
      </c>
      <c r="V1685" s="16">
        <f t="shared" si="4"/>
        <v>-0.002700453858</v>
      </c>
      <c r="Z1685" s="89">
        <v>44725.0</v>
      </c>
      <c r="AA1685" s="57">
        <v>11.90618</v>
      </c>
      <c r="AB1685" s="16">
        <f t="shared" si="5"/>
        <v>-0.009894255045</v>
      </c>
      <c r="AF1685" s="89">
        <v>44725.0</v>
      </c>
      <c r="AG1685" s="57">
        <v>77.36215</v>
      </c>
      <c r="AH1685" s="16">
        <f t="shared" si="6"/>
        <v>0.003186741082</v>
      </c>
      <c r="AL1685" s="89">
        <v>44725.0</v>
      </c>
      <c r="AM1685" s="57">
        <v>81.29095</v>
      </c>
      <c r="AN1685" s="16">
        <f t="shared" si="7"/>
        <v>-0.01693716804</v>
      </c>
      <c r="AR1685" s="89">
        <v>44725.0</v>
      </c>
      <c r="AS1685" s="57">
        <v>14.17811</v>
      </c>
      <c r="AT1685" s="16">
        <f t="shared" si="8"/>
        <v>-0.02366448695</v>
      </c>
      <c r="AX1685" s="89">
        <v>44725.0</v>
      </c>
      <c r="AY1685" s="57">
        <v>4.398764</v>
      </c>
      <c r="AZ1685" s="16">
        <f t="shared" si="9"/>
        <v>-0.01632641378</v>
      </c>
      <c r="BD1685" s="89">
        <v>44725.0</v>
      </c>
      <c r="BE1685" s="57">
        <v>2.432888</v>
      </c>
      <c r="BF1685" s="16">
        <f t="shared" si="10"/>
        <v>0.04583351782</v>
      </c>
    </row>
    <row r="1686" ht="15.75" customHeight="1">
      <c r="B1686" s="89">
        <v>44726.0</v>
      </c>
      <c r="C1686" s="57">
        <v>27.22631</v>
      </c>
      <c r="D1686" s="16">
        <f t="shared" si="1"/>
        <v>-0.004418377936</v>
      </c>
      <c r="H1686" s="89">
        <v>44726.0</v>
      </c>
      <c r="I1686" s="57">
        <v>16.05432</v>
      </c>
      <c r="J1686" s="16">
        <f t="shared" si="2"/>
        <v>0</v>
      </c>
      <c r="N1686" s="89">
        <v>44726.0</v>
      </c>
      <c r="O1686" s="57">
        <v>136.7279</v>
      </c>
      <c r="P1686" s="16">
        <f t="shared" si="3"/>
        <v>-0.002139816422</v>
      </c>
      <c r="T1686" s="89">
        <v>44726.0</v>
      </c>
      <c r="U1686" s="57">
        <v>20.88546</v>
      </c>
      <c r="V1686" s="16">
        <f t="shared" si="4"/>
        <v>-0.009927527438</v>
      </c>
      <c r="Z1686" s="89">
        <v>44726.0</v>
      </c>
      <c r="AA1686" s="57">
        <v>11.86369</v>
      </c>
      <c r="AB1686" s="16">
        <f t="shared" si="5"/>
        <v>-0.003568734892</v>
      </c>
      <c r="AF1686" s="89">
        <v>44726.0</v>
      </c>
      <c r="AG1686" s="57">
        <v>77.0181</v>
      </c>
      <c r="AH1686" s="16">
        <f t="shared" si="6"/>
        <v>-0.004447265232</v>
      </c>
      <c r="AL1686" s="89">
        <v>44726.0</v>
      </c>
      <c r="AM1686" s="57">
        <v>82.49425</v>
      </c>
      <c r="AN1686" s="16">
        <f t="shared" si="7"/>
        <v>0.01480238575</v>
      </c>
      <c r="AR1686" s="89">
        <v>44726.0</v>
      </c>
      <c r="AS1686" s="57">
        <v>14.37448</v>
      </c>
      <c r="AT1686" s="16">
        <f t="shared" si="8"/>
        <v>0.01385022404</v>
      </c>
      <c r="AX1686" s="89">
        <v>44726.0</v>
      </c>
      <c r="AY1686" s="57">
        <v>4.387813</v>
      </c>
      <c r="AZ1686" s="16">
        <f t="shared" si="9"/>
        <v>-0.002489562977</v>
      </c>
      <c r="BD1686" s="89">
        <v>44726.0</v>
      </c>
      <c r="BE1686" s="57">
        <v>2.452273</v>
      </c>
      <c r="BF1686" s="16">
        <f t="shared" si="10"/>
        <v>0.00796789659</v>
      </c>
    </row>
    <row r="1687" ht="15.75" customHeight="1">
      <c r="B1687" s="89">
        <v>44727.0</v>
      </c>
      <c r="C1687" s="57">
        <v>26.92425</v>
      </c>
      <c r="D1687" s="16">
        <f t="shared" si="1"/>
        <v>-0.01109441566</v>
      </c>
      <c r="H1687" s="89">
        <v>44727.0</v>
      </c>
      <c r="I1687" s="57">
        <v>16.06334</v>
      </c>
      <c r="J1687" s="16">
        <f t="shared" si="2"/>
        <v>0.0005618425446</v>
      </c>
      <c r="N1687" s="89">
        <v>44727.0</v>
      </c>
      <c r="O1687" s="57">
        <v>132.9164</v>
      </c>
      <c r="P1687" s="16">
        <f t="shared" si="3"/>
        <v>-0.02787653434</v>
      </c>
      <c r="T1687" s="89">
        <v>44727.0</v>
      </c>
      <c r="U1687" s="57">
        <v>20.75219</v>
      </c>
      <c r="V1687" s="16">
        <f t="shared" si="4"/>
        <v>-0.006380994242</v>
      </c>
      <c r="Z1687" s="89">
        <v>44727.0</v>
      </c>
      <c r="AA1687" s="57">
        <v>12.02516</v>
      </c>
      <c r="AB1687" s="16">
        <f t="shared" si="5"/>
        <v>0.01361043655</v>
      </c>
      <c r="AF1687" s="89">
        <v>44727.0</v>
      </c>
      <c r="AG1687" s="57">
        <v>77.9028</v>
      </c>
      <c r="AH1687" s="16">
        <f t="shared" si="6"/>
        <v>0.01148691022</v>
      </c>
      <c r="AL1687" s="89">
        <v>44727.0</v>
      </c>
      <c r="AM1687" s="57">
        <v>82.21808</v>
      </c>
      <c r="AN1687" s="16">
        <f t="shared" si="7"/>
        <v>-0.003347748479</v>
      </c>
      <c r="AR1687" s="89">
        <v>44727.0</v>
      </c>
      <c r="AS1687" s="57">
        <v>14.72795</v>
      </c>
      <c r="AT1687" s="16">
        <f t="shared" si="8"/>
        <v>0.02459010691</v>
      </c>
      <c r="AX1687" s="89">
        <v>44727.0</v>
      </c>
      <c r="AY1687" s="57">
        <v>4.519228</v>
      </c>
      <c r="AZ1687" s="16">
        <f t="shared" si="9"/>
        <v>0.02995000015</v>
      </c>
      <c r="BD1687" s="89">
        <v>44727.0</v>
      </c>
      <c r="BE1687" s="57">
        <v>2.423195</v>
      </c>
      <c r="BF1687" s="16">
        <f t="shared" si="10"/>
        <v>-0.01185757051</v>
      </c>
    </row>
    <row r="1688" ht="15.75" customHeight="1">
      <c r="B1688" s="89">
        <v>44728.0</v>
      </c>
      <c r="C1688" s="57">
        <v>26.56176</v>
      </c>
      <c r="D1688" s="16">
        <f t="shared" si="1"/>
        <v>-0.01346332767</v>
      </c>
      <c r="H1688" s="89">
        <v>44728.0</v>
      </c>
      <c r="I1688" s="57">
        <v>15.72061</v>
      </c>
      <c r="J1688" s="16">
        <f t="shared" si="2"/>
        <v>-0.02133616047</v>
      </c>
      <c r="N1688" s="89">
        <v>44728.0</v>
      </c>
      <c r="O1688" s="57">
        <v>130.7663</v>
      </c>
      <c r="P1688" s="16">
        <f t="shared" si="3"/>
        <v>-0.01617633339</v>
      </c>
      <c r="T1688" s="89">
        <v>44728.0</v>
      </c>
      <c r="U1688" s="57">
        <v>20.04776</v>
      </c>
      <c r="V1688" s="16">
        <f t="shared" si="4"/>
        <v>-0.03394485112</v>
      </c>
      <c r="Z1688" s="89">
        <v>44728.0</v>
      </c>
      <c r="AA1688" s="57">
        <v>11.82969</v>
      </c>
      <c r="AB1688" s="16">
        <f t="shared" si="5"/>
        <v>-0.01625508517</v>
      </c>
      <c r="AF1688" s="89">
        <v>44728.0</v>
      </c>
      <c r="AG1688" s="57">
        <v>76.6249</v>
      </c>
      <c r="AH1688" s="16">
        <f t="shared" si="6"/>
        <v>-0.01640377496</v>
      </c>
      <c r="AL1688" s="89">
        <v>44728.0</v>
      </c>
      <c r="AM1688" s="57">
        <v>81.05424</v>
      </c>
      <c r="AN1688" s="16">
        <f t="shared" si="7"/>
        <v>-0.01415552394</v>
      </c>
      <c r="AR1688" s="89">
        <v>44728.0</v>
      </c>
      <c r="AS1688" s="57">
        <v>14.23702</v>
      </c>
      <c r="AT1688" s="16">
        <f t="shared" si="8"/>
        <v>-0.03333322017</v>
      </c>
      <c r="AX1688" s="89">
        <v>44728.0</v>
      </c>
      <c r="AY1688" s="57">
        <v>4.475422</v>
      </c>
      <c r="AZ1688" s="16">
        <f t="shared" si="9"/>
        <v>-0.009693248493</v>
      </c>
      <c r="BD1688" s="89">
        <v>44728.0</v>
      </c>
      <c r="BE1688" s="57">
        <v>2.413502</v>
      </c>
      <c r="BF1688" s="16">
        <f t="shared" si="10"/>
        <v>-0.004000090789</v>
      </c>
    </row>
    <row r="1689" ht="15.75" customHeight="1">
      <c r="B1689" s="89">
        <v>44729.0</v>
      </c>
      <c r="C1689" s="57">
        <v>27.02493</v>
      </c>
      <c r="D1689" s="16">
        <f t="shared" si="1"/>
        <v>0.01743747402</v>
      </c>
      <c r="H1689" s="89">
        <v>44729.0</v>
      </c>
      <c r="I1689" s="57">
        <v>16.11746</v>
      </c>
      <c r="J1689" s="16">
        <f t="shared" si="2"/>
        <v>0.02524393137</v>
      </c>
      <c r="N1689" s="89">
        <v>44729.0</v>
      </c>
      <c r="O1689" s="57">
        <v>132.4277</v>
      </c>
      <c r="P1689" s="16">
        <f t="shared" si="3"/>
        <v>0.01270510827</v>
      </c>
      <c r="T1689" s="89">
        <v>44729.0</v>
      </c>
      <c r="U1689" s="57">
        <v>20.84738</v>
      </c>
      <c r="V1689" s="16">
        <f t="shared" si="4"/>
        <v>0.03988575282</v>
      </c>
      <c r="Z1689" s="89">
        <v>44729.0</v>
      </c>
      <c r="AA1689" s="57">
        <v>11.8127</v>
      </c>
      <c r="AB1689" s="16">
        <f t="shared" si="5"/>
        <v>-0.001436216841</v>
      </c>
      <c r="AF1689" s="89">
        <v>44729.0</v>
      </c>
      <c r="AG1689" s="57">
        <v>76.18256</v>
      </c>
      <c r="AH1689" s="16">
        <f t="shared" si="6"/>
        <v>-0.005772797093</v>
      </c>
      <c r="AL1689" s="89">
        <v>44729.0</v>
      </c>
      <c r="AM1689" s="57">
        <v>81.21205</v>
      </c>
      <c r="AN1689" s="16">
        <f t="shared" si="7"/>
        <v>0.001946967858</v>
      </c>
      <c r="AR1689" s="89">
        <v>44729.0</v>
      </c>
      <c r="AS1689" s="57">
        <v>14.3843</v>
      </c>
      <c r="AT1689" s="16">
        <f t="shared" si="8"/>
        <v>0.01034486149</v>
      </c>
      <c r="AX1689" s="89">
        <v>44729.0</v>
      </c>
      <c r="AY1689" s="57">
        <v>4.511928</v>
      </c>
      <c r="AZ1689" s="16">
        <f t="shared" si="9"/>
        <v>0.008156996145</v>
      </c>
      <c r="BD1689" s="89">
        <v>44729.0</v>
      </c>
      <c r="BE1689" s="57">
        <v>2.481352</v>
      </c>
      <c r="BF1689" s="16">
        <f t="shared" si="10"/>
        <v>0.0281126761</v>
      </c>
    </row>
    <row r="1690" ht="15.75" customHeight="1">
      <c r="B1690" s="89">
        <v>44732.0</v>
      </c>
      <c r="C1690" s="57">
        <v>26.21942</v>
      </c>
      <c r="D1690" s="16">
        <f t="shared" si="1"/>
        <v>-0.02980618266</v>
      </c>
      <c r="H1690" s="89">
        <v>44732.0</v>
      </c>
      <c r="I1690" s="57">
        <v>15.97315</v>
      </c>
      <c r="J1690" s="16">
        <f t="shared" si="2"/>
        <v>-0.008953644061</v>
      </c>
      <c r="N1690" s="89">
        <v>44732.0</v>
      </c>
      <c r="O1690" s="57">
        <v>132.4277</v>
      </c>
      <c r="P1690" s="16">
        <f t="shared" si="3"/>
        <v>0</v>
      </c>
      <c r="T1690" s="89">
        <v>44732.0</v>
      </c>
      <c r="U1690" s="57">
        <v>21.32335</v>
      </c>
      <c r="V1690" s="16">
        <f t="shared" si="4"/>
        <v>0.02283116631</v>
      </c>
      <c r="Z1690" s="89">
        <v>44732.0</v>
      </c>
      <c r="AA1690" s="57">
        <v>11.8127</v>
      </c>
      <c r="AB1690" s="16">
        <f t="shared" si="5"/>
        <v>0</v>
      </c>
      <c r="AF1690" s="89">
        <v>44732.0</v>
      </c>
      <c r="AG1690" s="57">
        <v>75.29785</v>
      </c>
      <c r="AH1690" s="16">
        <f t="shared" si="6"/>
        <v>-0.01161302534</v>
      </c>
      <c r="AL1690" s="89">
        <v>44732.0</v>
      </c>
      <c r="AM1690" s="57">
        <v>81.96164</v>
      </c>
      <c r="AN1690" s="16">
        <f t="shared" si="7"/>
        <v>0.009230034213</v>
      </c>
      <c r="AR1690" s="89">
        <v>44732.0</v>
      </c>
      <c r="AS1690" s="57">
        <v>14.61995</v>
      </c>
      <c r="AT1690" s="16">
        <f t="shared" si="8"/>
        <v>0.01638244475</v>
      </c>
      <c r="AX1690" s="89">
        <v>44732.0</v>
      </c>
      <c r="AY1690" s="57">
        <v>4.464471</v>
      </c>
      <c r="AZ1690" s="16">
        <f t="shared" si="9"/>
        <v>-0.01051811997</v>
      </c>
      <c r="BD1690" s="89">
        <v>44732.0</v>
      </c>
      <c r="BE1690" s="57">
        <v>2.461966</v>
      </c>
      <c r="BF1690" s="16">
        <f t="shared" si="10"/>
        <v>-0.007812676315</v>
      </c>
    </row>
    <row r="1691" ht="15.75" customHeight="1">
      <c r="B1691" s="89">
        <v>44733.0</v>
      </c>
      <c r="C1691" s="57">
        <v>26.91418</v>
      </c>
      <c r="D1691" s="16">
        <f t="shared" si="1"/>
        <v>0.02649791643</v>
      </c>
      <c r="H1691" s="89">
        <v>44733.0</v>
      </c>
      <c r="I1691" s="57">
        <v>16.2798</v>
      </c>
      <c r="J1691" s="16">
        <f t="shared" si="2"/>
        <v>0.01919784138</v>
      </c>
      <c r="N1691" s="89">
        <v>44733.0</v>
      </c>
      <c r="O1691" s="57">
        <v>134.2846</v>
      </c>
      <c r="P1691" s="16">
        <f t="shared" si="3"/>
        <v>0.01402199087</v>
      </c>
      <c r="T1691" s="89">
        <v>44733.0</v>
      </c>
      <c r="U1691" s="57">
        <v>21.53278</v>
      </c>
      <c r="V1691" s="16">
        <f t="shared" si="4"/>
        <v>0.009821627465</v>
      </c>
      <c r="Z1691" s="89">
        <v>44733.0</v>
      </c>
      <c r="AA1691" s="57">
        <v>11.91468</v>
      </c>
      <c r="AB1691" s="16">
        <f t="shared" si="5"/>
        <v>0.008633081345</v>
      </c>
      <c r="AF1691" s="89">
        <v>44733.0</v>
      </c>
      <c r="AG1691" s="57">
        <v>75.39615</v>
      </c>
      <c r="AH1691" s="16">
        <f t="shared" si="6"/>
        <v>0.001305482162</v>
      </c>
      <c r="AL1691" s="89">
        <v>44733.0</v>
      </c>
      <c r="AM1691" s="57">
        <v>84.92055</v>
      </c>
      <c r="AN1691" s="16">
        <f t="shared" si="7"/>
        <v>0.03610115659</v>
      </c>
      <c r="AR1691" s="89">
        <v>44733.0</v>
      </c>
      <c r="AS1691" s="57">
        <v>14.56103</v>
      </c>
      <c r="AT1691" s="16">
        <f t="shared" si="8"/>
        <v>-0.004030109542</v>
      </c>
      <c r="AX1691" s="89">
        <v>44733.0</v>
      </c>
      <c r="AY1691" s="57">
        <v>4.427967</v>
      </c>
      <c r="AZ1691" s="16">
        <f t="shared" si="9"/>
        <v>-0.00817655664</v>
      </c>
      <c r="BD1691" s="89">
        <v>44733.0</v>
      </c>
      <c r="BE1691" s="57">
        <v>2.587972</v>
      </c>
      <c r="BF1691" s="16">
        <f t="shared" si="10"/>
        <v>0.05118104799</v>
      </c>
    </row>
    <row r="1692" ht="15.75" customHeight="1">
      <c r="B1692" s="89">
        <v>44734.0</v>
      </c>
      <c r="C1692" s="57">
        <v>26.83362</v>
      </c>
      <c r="D1692" s="16">
        <f t="shared" si="1"/>
        <v>-0.002993217702</v>
      </c>
      <c r="H1692" s="89">
        <v>44734.0</v>
      </c>
      <c r="I1692" s="57">
        <v>16.2798</v>
      </c>
      <c r="J1692" s="16">
        <f t="shared" si="2"/>
        <v>0</v>
      </c>
      <c r="N1692" s="89">
        <v>44734.0</v>
      </c>
      <c r="O1692" s="57">
        <v>131.939</v>
      </c>
      <c r="P1692" s="16">
        <f t="shared" si="3"/>
        <v>-0.01746737898</v>
      </c>
      <c r="T1692" s="89">
        <v>44734.0</v>
      </c>
      <c r="U1692" s="57">
        <v>21.13296</v>
      </c>
      <c r="V1692" s="16">
        <f t="shared" si="4"/>
        <v>-0.01856796939</v>
      </c>
      <c r="Z1692" s="89">
        <v>44734.0</v>
      </c>
      <c r="AA1692" s="57">
        <v>12.00816</v>
      </c>
      <c r="AB1692" s="16">
        <f t="shared" si="5"/>
        <v>0.007845783521</v>
      </c>
      <c r="AF1692" s="89">
        <v>44734.0</v>
      </c>
      <c r="AG1692" s="57">
        <v>74.31485</v>
      </c>
      <c r="AH1692" s="16">
        <f t="shared" si="6"/>
        <v>-0.0143415811</v>
      </c>
      <c r="AL1692" s="89">
        <v>44734.0</v>
      </c>
      <c r="AM1692" s="57">
        <v>85.13754</v>
      </c>
      <c r="AN1692" s="16">
        <f t="shared" si="7"/>
        <v>0.002555211901</v>
      </c>
      <c r="AR1692" s="89">
        <v>44734.0</v>
      </c>
      <c r="AS1692" s="57">
        <v>14.47267</v>
      </c>
      <c r="AT1692" s="16">
        <f t="shared" si="8"/>
        <v>-0.00606825204</v>
      </c>
      <c r="AX1692" s="89">
        <v>44734.0</v>
      </c>
      <c r="AY1692" s="57">
        <v>4.406065</v>
      </c>
      <c r="AZ1692" s="16">
        <f t="shared" si="9"/>
        <v>-0.004946287992</v>
      </c>
      <c r="BD1692" s="89">
        <v>44734.0</v>
      </c>
      <c r="BE1692" s="57">
        <v>2.617051</v>
      </c>
      <c r="BF1692" s="16">
        <f t="shared" si="10"/>
        <v>0.01123621121</v>
      </c>
    </row>
    <row r="1693" ht="15.75" customHeight="1">
      <c r="B1693" s="89">
        <v>44735.0</v>
      </c>
      <c r="C1693" s="57">
        <v>26.84369</v>
      </c>
      <c r="D1693" s="16">
        <f t="shared" si="1"/>
        <v>0.000375275494</v>
      </c>
      <c r="H1693" s="89">
        <v>44735.0</v>
      </c>
      <c r="I1693" s="57">
        <v>15.96413</v>
      </c>
      <c r="J1693" s="16">
        <f t="shared" si="2"/>
        <v>-0.01939028735</v>
      </c>
      <c r="N1693" s="89">
        <v>44735.0</v>
      </c>
      <c r="O1693" s="57">
        <v>132.4277</v>
      </c>
      <c r="P1693" s="16">
        <f t="shared" si="3"/>
        <v>0.003703984417</v>
      </c>
      <c r="T1693" s="89">
        <v>44735.0</v>
      </c>
      <c r="U1693" s="57">
        <v>20.52372</v>
      </c>
      <c r="V1693" s="16">
        <f t="shared" si="4"/>
        <v>-0.02882890045</v>
      </c>
      <c r="Z1693" s="89">
        <v>44735.0</v>
      </c>
      <c r="AA1693" s="57">
        <v>12.19512</v>
      </c>
      <c r="AB1693" s="16">
        <f t="shared" si="5"/>
        <v>0.0155694128</v>
      </c>
      <c r="AF1693" s="89">
        <v>44735.0</v>
      </c>
      <c r="AG1693" s="57">
        <v>72.8895</v>
      </c>
      <c r="AH1693" s="16">
        <f t="shared" si="6"/>
        <v>-0.01917988128</v>
      </c>
      <c r="AL1693" s="89">
        <v>44735.0</v>
      </c>
      <c r="AM1693" s="57">
        <v>85.76877</v>
      </c>
      <c r="AN1693" s="16">
        <f t="shared" si="7"/>
        <v>0.007414238184</v>
      </c>
      <c r="AR1693" s="89">
        <v>44735.0</v>
      </c>
      <c r="AS1693" s="57">
        <v>14.23702</v>
      </c>
      <c r="AT1693" s="16">
        <f t="shared" si="8"/>
        <v>-0.01628241368</v>
      </c>
      <c r="AX1693" s="89">
        <v>44735.0</v>
      </c>
      <c r="AY1693" s="57">
        <v>4.329405</v>
      </c>
      <c r="AZ1693" s="16">
        <f t="shared" si="9"/>
        <v>-0.01739874468</v>
      </c>
      <c r="BD1693" s="89">
        <v>44735.0</v>
      </c>
      <c r="BE1693" s="57">
        <v>2.626744</v>
      </c>
      <c r="BF1693" s="16">
        <f t="shared" si="10"/>
        <v>0.003703787202</v>
      </c>
    </row>
    <row r="1694" ht="15.75" customHeight="1">
      <c r="B1694" s="89">
        <v>44736.0</v>
      </c>
      <c r="C1694" s="57">
        <v>26.8739</v>
      </c>
      <c r="D1694" s="16">
        <f t="shared" si="1"/>
        <v>0.001125404145</v>
      </c>
      <c r="H1694" s="89">
        <v>44736.0</v>
      </c>
      <c r="I1694" s="57">
        <v>16.05432</v>
      </c>
      <c r="J1694" s="16">
        <f t="shared" si="2"/>
        <v>0.005649540564</v>
      </c>
      <c r="N1694" s="89">
        <v>44736.0</v>
      </c>
      <c r="O1694" s="57">
        <v>133.8937</v>
      </c>
      <c r="P1694" s="16">
        <f t="shared" si="3"/>
        <v>0.01107019151</v>
      </c>
      <c r="T1694" s="89">
        <v>44736.0</v>
      </c>
      <c r="U1694" s="57">
        <v>20.71411</v>
      </c>
      <c r="V1694" s="16">
        <f t="shared" si="4"/>
        <v>0.009276583387</v>
      </c>
      <c r="Z1694" s="89">
        <v>44736.0</v>
      </c>
      <c r="AA1694" s="57">
        <v>12.22062</v>
      </c>
      <c r="AB1694" s="16">
        <f t="shared" si="5"/>
        <v>0.002091000335</v>
      </c>
      <c r="AF1694" s="89">
        <v>44736.0</v>
      </c>
      <c r="AG1694" s="57">
        <v>73.92165</v>
      </c>
      <c r="AH1694" s="16">
        <f t="shared" si="6"/>
        <v>0.01416047579</v>
      </c>
      <c r="AL1694" s="89">
        <v>44736.0</v>
      </c>
      <c r="AM1694" s="57">
        <v>87.18904</v>
      </c>
      <c r="AN1694" s="16">
        <f t="shared" si="7"/>
        <v>0.01655929075</v>
      </c>
      <c r="AR1694" s="89">
        <v>44736.0</v>
      </c>
      <c r="AS1694" s="57">
        <v>14.6985</v>
      </c>
      <c r="AT1694" s="16">
        <f t="shared" si="8"/>
        <v>0.03241408666</v>
      </c>
      <c r="AX1694" s="89">
        <v>44736.0</v>
      </c>
      <c r="AY1694" s="57">
        <v>4.318454</v>
      </c>
      <c r="AZ1694" s="16">
        <f t="shared" si="9"/>
        <v>-0.002529446887</v>
      </c>
      <c r="BD1694" s="89">
        <v>44736.0</v>
      </c>
      <c r="BE1694" s="57">
        <v>2.626744</v>
      </c>
      <c r="BF1694" s="16">
        <f t="shared" si="10"/>
        <v>0</v>
      </c>
    </row>
    <row r="1695" ht="15.75" customHeight="1">
      <c r="B1695" s="89">
        <v>44739.0</v>
      </c>
      <c r="C1695" s="57">
        <v>27.45789</v>
      </c>
      <c r="D1695" s="16">
        <f t="shared" si="1"/>
        <v>0.02173074991</v>
      </c>
      <c r="H1695" s="89">
        <v>44739.0</v>
      </c>
      <c r="I1695" s="57">
        <v>15.91903</v>
      </c>
      <c r="J1695" s="16">
        <f t="shared" si="2"/>
        <v>-0.008427015283</v>
      </c>
      <c r="N1695" s="89">
        <v>44739.0</v>
      </c>
      <c r="O1695" s="57">
        <v>131.939</v>
      </c>
      <c r="P1695" s="16">
        <f t="shared" si="3"/>
        <v>-0.0145988945</v>
      </c>
      <c r="T1695" s="89">
        <v>44739.0</v>
      </c>
      <c r="U1695" s="57">
        <v>20.75219</v>
      </c>
      <c r="V1695" s="16">
        <f t="shared" si="4"/>
        <v>0.001838360422</v>
      </c>
      <c r="Z1695" s="89">
        <v>44739.0</v>
      </c>
      <c r="AA1695" s="57">
        <v>12.02516</v>
      </c>
      <c r="AB1695" s="16">
        <f t="shared" si="5"/>
        <v>-0.01599427852</v>
      </c>
      <c r="AF1695" s="89">
        <v>44739.0</v>
      </c>
      <c r="AG1695" s="57">
        <v>71.85735</v>
      </c>
      <c r="AH1695" s="16">
        <f t="shared" si="6"/>
        <v>-0.02792551303</v>
      </c>
      <c r="AL1695" s="89">
        <v>44739.0</v>
      </c>
      <c r="AM1695" s="57">
        <v>85.70959</v>
      </c>
      <c r="AN1695" s="16">
        <f t="shared" si="7"/>
        <v>-0.01696830244</v>
      </c>
      <c r="AR1695" s="89">
        <v>44739.0</v>
      </c>
      <c r="AS1695" s="57">
        <v>14.5414</v>
      </c>
      <c r="AT1695" s="16">
        <f t="shared" si="8"/>
        <v>-0.01068816546</v>
      </c>
      <c r="AX1695" s="89">
        <v>44739.0</v>
      </c>
      <c r="AY1695" s="57">
        <v>4.172437</v>
      </c>
      <c r="AZ1695" s="16">
        <f t="shared" si="9"/>
        <v>-0.03381233191</v>
      </c>
      <c r="BD1695" s="89">
        <v>44739.0</v>
      </c>
      <c r="BE1695" s="57">
        <v>2.587972</v>
      </c>
      <c r="BF1695" s="16">
        <f t="shared" si="10"/>
        <v>-0.01476047913</v>
      </c>
    </row>
    <row r="1696" ht="15.75" customHeight="1">
      <c r="B1696" s="89">
        <v>44740.0</v>
      </c>
      <c r="C1696" s="57">
        <v>26.9041</v>
      </c>
      <c r="D1696" s="16">
        <f t="shared" si="1"/>
        <v>-0.02016870197</v>
      </c>
      <c r="H1696" s="89">
        <v>44740.0</v>
      </c>
      <c r="I1696" s="57">
        <v>15.67551</v>
      </c>
      <c r="J1696" s="16">
        <f t="shared" si="2"/>
        <v>-0.01529741448</v>
      </c>
      <c r="N1696" s="89">
        <v>44740.0</v>
      </c>
      <c r="O1696" s="57">
        <v>130.2776</v>
      </c>
      <c r="P1696" s="16">
        <f t="shared" si="3"/>
        <v>-0.01259218275</v>
      </c>
      <c r="T1696" s="89">
        <v>44740.0</v>
      </c>
      <c r="U1696" s="57">
        <v>20.39045</v>
      </c>
      <c r="V1696" s="16">
        <f t="shared" si="4"/>
        <v>-0.01743141326</v>
      </c>
      <c r="Z1696" s="89">
        <v>44740.0</v>
      </c>
      <c r="AA1696" s="57">
        <v>11.97417</v>
      </c>
      <c r="AB1696" s="16">
        <f t="shared" si="5"/>
        <v>-0.004240276221</v>
      </c>
      <c r="AF1696" s="89">
        <v>44740.0</v>
      </c>
      <c r="AG1696" s="57">
        <v>76.33</v>
      </c>
      <c r="AH1696" s="16">
        <f t="shared" si="6"/>
        <v>0.06224345874</v>
      </c>
      <c r="AL1696" s="89">
        <v>44740.0</v>
      </c>
      <c r="AM1696" s="57">
        <v>86.79452</v>
      </c>
      <c r="AN1696" s="16">
        <f t="shared" si="7"/>
        <v>0.01265821013</v>
      </c>
      <c r="AR1696" s="89">
        <v>44740.0</v>
      </c>
      <c r="AS1696" s="57">
        <v>14.70831</v>
      </c>
      <c r="AT1696" s="16">
        <f t="shared" si="8"/>
        <v>0.01147826207</v>
      </c>
      <c r="AX1696" s="89">
        <v>44740.0</v>
      </c>
      <c r="AY1696" s="57">
        <v>4.161487</v>
      </c>
      <c r="AZ1696" s="16">
        <f t="shared" si="9"/>
        <v>-0.002624365569</v>
      </c>
      <c r="BD1696" s="89">
        <v>44740.0</v>
      </c>
      <c r="BE1696" s="57">
        <v>2.655822</v>
      </c>
      <c r="BF1696" s="16">
        <f t="shared" si="10"/>
        <v>0.02621743976</v>
      </c>
    </row>
    <row r="1697" ht="15.75" customHeight="1">
      <c r="B1697" s="89">
        <v>44741.0</v>
      </c>
      <c r="C1697" s="57">
        <v>26.41073</v>
      </c>
      <c r="D1697" s="16">
        <f t="shared" si="1"/>
        <v>-0.01833809717</v>
      </c>
      <c r="H1697" s="89">
        <v>44741.0</v>
      </c>
      <c r="I1697" s="57">
        <v>15.04416</v>
      </c>
      <c r="J1697" s="16">
        <f t="shared" si="2"/>
        <v>-0.04027620154</v>
      </c>
      <c r="N1697" s="89">
        <v>44741.0</v>
      </c>
      <c r="O1697" s="57">
        <v>125.0977</v>
      </c>
      <c r="P1697" s="16">
        <f t="shared" si="3"/>
        <v>-0.0397604807</v>
      </c>
      <c r="T1697" s="89">
        <v>44741.0</v>
      </c>
      <c r="U1697" s="57">
        <v>19.68602</v>
      </c>
      <c r="V1697" s="16">
        <f t="shared" si="4"/>
        <v>-0.03454705512</v>
      </c>
      <c r="Z1697" s="89">
        <v>44741.0</v>
      </c>
      <c r="AA1697" s="57">
        <v>11.63423</v>
      </c>
      <c r="AB1697" s="16">
        <f t="shared" si="5"/>
        <v>-0.02838944161</v>
      </c>
      <c r="AF1697" s="89">
        <v>44741.0</v>
      </c>
      <c r="AG1697" s="57">
        <v>71.9065</v>
      </c>
      <c r="AH1697" s="16">
        <f t="shared" si="6"/>
        <v>-0.05795231233</v>
      </c>
      <c r="AL1697" s="89">
        <v>44741.0</v>
      </c>
      <c r="AM1697" s="57">
        <v>84.34849</v>
      </c>
      <c r="AN1697" s="16">
        <f t="shared" si="7"/>
        <v>-0.02818184835</v>
      </c>
      <c r="AR1697" s="89">
        <v>44741.0</v>
      </c>
      <c r="AS1697" s="57">
        <v>14.39412</v>
      </c>
      <c r="AT1697" s="16">
        <f t="shared" si="8"/>
        <v>-0.02136139366</v>
      </c>
      <c r="AX1697" s="89">
        <v>44741.0</v>
      </c>
      <c r="AY1697" s="57">
        <v>3.978964</v>
      </c>
      <c r="AZ1697" s="16">
        <f t="shared" si="9"/>
        <v>-0.0438600433</v>
      </c>
      <c r="BD1697" s="89">
        <v>44741.0</v>
      </c>
      <c r="BE1697" s="57">
        <v>2.500737</v>
      </c>
      <c r="BF1697" s="16">
        <f t="shared" si="10"/>
        <v>-0.05839435022</v>
      </c>
    </row>
    <row r="1698" ht="15.75" customHeight="1">
      <c r="B1698" s="89">
        <v>44742.0</v>
      </c>
      <c r="C1698" s="57">
        <v>26.63225</v>
      </c>
      <c r="D1698" s="16">
        <f t="shared" si="1"/>
        <v>0.00838750008</v>
      </c>
      <c r="H1698" s="89">
        <v>44742.0</v>
      </c>
      <c r="I1698" s="57">
        <v>14.61124</v>
      </c>
      <c r="J1698" s="16">
        <f t="shared" si="2"/>
        <v>-0.02877661498</v>
      </c>
      <c r="N1698" s="89">
        <v>44742.0</v>
      </c>
      <c r="O1698" s="57">
        <v>126.2705</v>
      </c>
      <c r="P1698" s="16">
        <f t="shared" si="3"/>
        <v>0.009375072443</v>
      </c>
      <c r="T1698" s="89">
        <v>44742.0</v>
      </c>
      <c r="U1698" s="57">
        <v>20.46661</v>
      </c>
      <c r="V1698" s="16">
        <f t="shared" si="4"/>
        <v>0.0396519967</v>
      </c>
      <c r="Z1698" s="89">
        <v>44742.0</v>
      </c>
      <c r="AA1698" s="57">
        <v>11.55775</v>
      </c>
      <c r="AB1698" s="16">
        <f t="shared" si="5"/>
        <v>-0.006573705351</v>
      </c>
      <c r="AF1698" s="89">
        <v>44742.0</v>
      </c>
      <c r="AG1698" s="57">
        <v>71.26755</v>
      </c>
      <c r="AH1698" s="16">
        <f t="shared" si="6"/>
        <v>-0.008885844812</v>
      </c>
      <c r="AL1698" s="89">
        <v>44742.0</v>
      </c>
      <c r="AM1698" s="57">
        <v>83.85534</v>
      </c>
      <c r="AN1698" s="16">
        <f t="shared" si="7"/>
        <v>-0.005846577692</v>
      </c>
      <c r="AR1698" s="89">
        <v>44742.0</v>
      </c>
      <c r="AS1698" s="57">
        <v>14.40394</v>
      </c>
      <c r="AT1698" s="16">
        <f t="shared" si="8"/>
        <v>0.0006822230188</v>
      </c>
      <c r="AX1698" s="89">
        <v>44742.0</v>
      </c>
      <c r="AY1698" s="57">
        <v>4.223544</v>
      </c>
      <c r="AZ1698" s="16">
        <f t="shared" si="9"/>
        <v>0.06146826159</v>
      </c>
      <c r="BD1698" s="89">
        <v>44742.0</v>
      </c>
      <c r="BE1698" s="57">
        <v>2.461966</v>
      </c>
      <c r="BF1698" s="16">
        <f t="shared" si="10"/>
        <v>-0.01550382947</v>
      </c>
    </row>
    <row r="1699" ht="15.75" customHeight="1">
      <c r="B1699" s="89">
        <v>44743.0</v>
      </c>
      <c r="C1699" s="57">
        <v>27.035</v>
      </c>
      <c r="D1699" s="16">
        <f t="shared" si="1"/>
        <v>0.01512264266</v>
      </c>
      <c r="H1699" s="89">
        <v>44743.0</v>
      </c>
      <c r="I1699" s="57">
        <v>14.95397</v>
      </c>
      <c r="J1699" s="16">
        <f t="shared" si="2"/>
        <v>0.02345659917</v>
      </c>
      <c r="N1699" s="89">
        <v>44743.0</v>
      </c>
      <c r="O1699" s="57">
        <v>130.0821</v>
      </c>
      <c r="P1699" s="16">
        <f t="shared" si="3"/>
        <v>0.0301859896</v>
      </c>
      <c r="T1699" s="89">
        <v>44743.0</v>
      </c>
      <c r="U1699" s="57">
        <v>20.3143</v>
      </c>
      <c r="V1699" s="16">
        <f t="shared" si="4"/>
        <v>-0.007441877282</v>
      </c>
      <c r="Z1699" s="89">
        <v>44743.0</v>
      </c>
      <c r="AA1699" s="57">
        <v>11.59174</v>
      </c>
      <c r="AB1699" s="16">
        <f t="shared" si="5"/>
        <v>0.002940883823</v>
      </c>
      <c r="AF1699" s="89">
        <v>44743.0</v>
      </c>
      <c r="AG1699" s="57">
        <v>71.75905</v>
      </c>
      <c r="AH1699" s="16">
        <f t="shared" si="6"/>
        <v>0.006896546886</v>
      </c>
      <c r="AL1699" s="89">
        <v>44743.0</v>
      </c>
      <c r="AM1699" s="57">
        <v>85.31507</v>
      </c>
      <c r="AN1699" s="16">
        <f t="shared" si="7"/>
        <v>0.01740771667</v>
      </c>
      <c r="AR1699" s="89">
        <v>44743.0</v>
      </c>
      <c r="AS1699" s="57">
        <v>14.24684</v>
      </c>
      <c r="AT1699" s="16">
        <f t="shared" si="8"/>
        <v>-0.01090673802</v>
      </c>
      <c r="AX1699" s="89">
        <v>44743.0</v>
      </c>
      <c r="AY1699" s="57">
        <v>4.176087</v>
      </c>
      <c r="AZ1699" s="16">
        <f t="shared" si="9"/>
        <v>-0.01123629824</v>
      </c>
      <c r="BD1699" s="89">
        <v>44743.0</v>
      </c>
      <c r="BE1699" s="57">
        <v>2.491045</v>
      </c>
      <c r="BF1699" s="16">
        <f t="shared" si="10"/>
        <v>0.01181129228</v>
      </c>
    </row>
    <row r="1700" ht="15.75" customHeight="1">
      <c r="B1700" s="89">
        <v>44746.0</v>
      </c>
      <c r="C1700" s="57">
        <v>26.63225</v>
      </c>
      <c r="D1700" s="16">
        <f t="shared" si="1"/>
        <v>-0.01489735528</v>
      </c>
      <c r="H1700" s="89">
        <v>44746.0</v>
      </c>
      <c r="I1700" s="57">
        <v>15.27867</v>
      </c>
      <c r="J1700" s="16">
        <f t="shared" si="2"/>
        <v>0.02171329754</v>
      </c>
      <c r="N1700" s="89">
        <v>44746.0</v>
      </c>
      <c r="O1700" s="57">
        <v>133.8937</v>
      </c>
      <c r="P1700" s="16">
        <f t="shared" si="3"/>
        <v>0.02930149498</v>
      </c>
      <c r="T1700" s="89">
        <v>44746.0</v>
      </c>
      <c r="U1700" s="57">
        <v>20.18103</v>
      </c>
      <c r="V1700" s="16">
        <f t="shared" si="4"/>
        <v>-0.006560403263</v>
      </c>
      <c r="Z1700" s="89">
        <v>44746.0</v>
      </c>
      <c r="AA1700" s="57">
        <v>11.38778</v>
      </c>
      <c r="AB1700" s="16">
        <f t="shared" si="5"/>
        <v>-0.01759528768</v>
      </c>
      <c r="AF1700" s="89">
        <v>44746.0</v>
      </c>
      <c r="AG1700" s="57">
        <v>69.2524</v>
      </c>
      <c r="AH1700" s="16">
        <f t="shared" si="6"/>
        <v>-0.03493148251</v>
      </c>
      <c r="AL1700" s="89">
        <v>44746.0</v>
      </c>
      <c r="AM1700" s="57">
        <v>83.63836</v>
      </c>
      <c r="AN1700" s="16">
        <f t="shared" si="7"/>
        <v>-0.01965315155</v>
      </c>
      <c r="AR1700" s="89">
        <v>44746.0</v>
      </c>
      <c r="AS1700" s="57">
        <v>14.34502</v>
      </c>
      <c r="AT1700" s="16">
        <f t="shared" si="8"/>
        <v>0.006891352749</v>
      </c>
      <c r="AX1700" s="89">
        <v>44746.0</v>
      </c>
      <c r="AY1700" s="57">
        <v>4.022769</v>
      </c>
      <c r="AZ1700" s="16">
        <f t="shared" si="9"/>
        <v>-0.0367133156</v>
      </c>
      <c r="BD1700" s="89">
        <v>44746.0</v>
      </c>
      <c r="BE1700" s="57">
        <v>2.384424</v>
      </c>
      <c r="BF1700" s="16">
        <f t="shared" si="10"/>
        <v>-0.04280171575</v>
      </c>
    </row>
    <row r="1701" ht="15.75" customHeight="1">
      <c r="B1701" s="89">
        <v>44747.0</v>
      </c>
      <c r="C1701" s="57">
        <v>25.69584</v>
      </c>
      <c r="D1701" s="16">
        <f t="shared" si="1"/>
        <v>-0.03516075435</v>
      </c>
      <c r="H1701" s="89">
        <v>44747.0</v>
      </c>
      <c r="I1701" s="57">
        <v>15.2967</v>
      </c>
      <c r="J1701" s="16">
        <f t="shared" si="2"/>
        <v>0.001180076538</v>
      </c>
      <c r="N1701" s="89">
        <v>44747.0</v>
      </c>
      <c r="O1701" s="57">
        <v>130.7663</v>
      </c>
      <c r="P1701" s="16">
        <f t="shared" si="3"/>
        <v>-0.02335733496</v>
      </c>
      <c r="T1701" s="89">
        <v>44747.0</v>
      </c>
      <c r="U1701" s="57">
        <v>19.99064</v>
      </c>
      <c r="V1701" s="16">
        <f t="shared" si="4"/>
        <v>-0.009434107179</v>
      </c>
      <c r="Z1701" s="89">
        <v>44747.0</v>
      </c>
      <c r="AA1701" s="57">
        <v>10.98836</v>
      </c>
      <c r="AB1701" s="16">
        <f t="shared" si="5"/>
        <v>-0.03507443944</v>
      </c>
      <c r="AF1701" s="89">
        <v>44747.0</v>
      </c>
      <c r="AG1701" s="57">
        <v>68.51514</v>
      </c>
      <c r="AH1701" s="16">
        <f t="shared" si="6"/>
        <v>-0.01064598483</v>
      </c>
      <c r="AL1701" s="89">
        <v>44747.0</v>
      </c>
      <c r="AM1701" s="57">
        <v>82.96767</v>
      </c>
      <c r="AN1701" s="16">
        <f t="shared" si="7"/>
        <v>-0.008018928157</v>
      </c>
      <c r="AR1701" s="89">
        <v>44747.0</v>
      </c>
      <c r="AS1701" s="57">
        <v>14.04065</v>
      </c>
      <c r="AT1701" s="16">
        <f t="shared" si="8"/>
        <v>-0.02121781636</v>
      </c>
      <c r="AX1701" s="89">
        <v>44747.0</v>
      </c>
      <c r="AY1701" s="57">
        <v>4.066575</v>
      </c>
      <c r="AZ1701" s="16">
        <f t="shared" si="9"/>
        <v>0.01088951416</v>
      </c>
      <c r="BD1701" s="89">
        <v>44747.0</v>
      </c>
      <c r="BE1701" s="57">
        <v>2.326267</v>
      </c>
      <c r="BF1701" s="16">
        <f t="shared" si="10"/>
        <v>-0.02439037688</v>
      </c>
    </row>
    <row r="1702" ht="15.75" customHeight="1">
      <c r="B1702" s="89">
        <v>44748.0</v>
      </c>
      <c r="C1702" s="57">
        <v>24.64867</v>
      </c>
      <c r="D1702" s="16">
        <f t="shared" si="1"/>
        <v>-0.04075251091</v>
      </c>
      <c r="H1702" s="89">
        <v>44748.0</v>
      </c>
      <c r="I1702" s="57">
        <v>15.8559</v>
      </c>
      <c r="J1702" s="16">
        <f t="shared" si="2"/>
        <v>0.03655690443</v>
      </c>
      <c r="N1702" s="89">
        <v>44748.0</v>
      </c>
      <c r="O1702" s="57">
        <v>130.6685</v>
      </c>
      <c r="P1702" s="16">
        <f t="shared" si="3"/>
        <v>-0.0007478991147</v>
      </c>
      <c r="T1702" s="89">
        <v>44748.0</v>
      </c>
      <c r="U1702" s="57">
        <v>20.33334</v>
      </c>
      <c r="V1702" s="16">
        <f t="shared" si="4"/>
        <v>0.01714302293</v>
      </c>
      <c r="Z1702" s="89">
        <v>44748.0</v>
      </c>
      <c r="AA1702" s="57">
        <v>11.11583</v>
      </c>
      <c r="AB1702" s="16">
        <f t="shared" si="5"/>
        <v>0.01160045721</v>
      </c>
      <c r="AF1702" s="89">
        <v>44748.0</v>
      </c>
      <c r="AG1702" s="57">
        <v>69.449</v>
      </c>
      <c r="AH1702" s="16">
        <f t="shared" si="6"/>
        <v>0.01362998018</v>
      </c>
      <c r="AL1702" s="89">
        <v>44748.0</v>
      </c>
      <c r="AM1702" s="57">
        <v>83.63836</v>
      </c>
      <c r="AN1702" s="16">
        <f t="shared" si="7"/>
        <v>0.008083751177</v>
      </c>
      <c r="AR1702" s="89">
        <v>44748.0</v>
      </c>
      <c r="AS1702" s="57">
        <v>15.02251</v>
      </c>
      <c r="AT1702" s="16">
        <f t="shared" si="8"/>
        <v>0.06992981094</v>
      </c>
      <c r="AX1702" s="89">
        <v>44748.0</v>
      </c>
      <c r="AY1702" s="57">
        <v>4.157835</v>
      </c>
      <c r="AZ1702" s="16">
        <f t="shared" si="9"/>
        <v>0.02244148946</v>
      </c>
      <c r="BD1702" s="89">
        <v>44748.0</v>
      </c>
      <c r="BE1702" s="57">
        <v>2.549201</v>
      </c>
      <c r="BF1702" s="16">
        <f t="shared" si="10"/>
        <v>0.09583336736</v>
      </c>
    </row>
    <row r="1703" ht="15.75" customHeight="1">
      <c r="B1703" s="89">
        <v>44749.0</v>
      </c>
      <c r="C1703" s="57">
        <v>24.62853</v>
      </c>
      <c r="D1703" s="16">
        <f t="shared" si="1"/>
        <v>-0.0008170826256</v>
      </c>
      <c r="H1703" s="89">
        <v>44749.0</v>
      </c>
      <c r="I1703" s="57">
        <v>15.87394</v>
      </c>
      <c r="J1703" s="16">
        <f t="shared" si="2"/>
        <v>0.001137746832</v>
      </c>
      <c r="N1703" s="89">
        <v>44749.0</v>
      </c>
      <c r="O1703" s="57">
        <v>134.4801</v>
      </c>
      <c r="P1703" s="16">
        <f t="shared" si="3"/>
        <v>0.02916999889</v>
      </c>
      <c r="T1703" s="89">
        <v>44749.0</v>
      </c>
      <c r="U1703" s="57">
        <v>20.39045</v>
      </c>
      <c r="V1703" s="16">
        <f t="shared" si="4"/>
        <v>0.002808687604</v>
      </c>
      <c r="Z1703" s="89">
        <v>44749.0</v>
      </c>
      <c r="AA1703" s="57">
        <v>11.15833</v>
      </c>
      <c r="AB1703" s="16">
        <f t="shared" si="5"/>
        <v>0.003823376212</v>
      </c>
      <c r="AF1703" s="89">
        <v>44749.0</v>
      </c>
      <c r="AG1703" s="57">
        <v>70.0388</v>
      </c>
      <c r="AH1703" s="16">
        <f t="shared" si="6"/>
        <v>0.008492562888</v>
      </c>
      <c r="AL1703" s="89">
        <v>44749.0</v>
      </c>
      <c r="AM1703" s="57">
        <v>83.55946</v>
      </c>
      <c r="AN1703" s="16">
        <f t="shared" si="7"/>
        <v>-0.0009433470479</v>
      </c>
      <c r="AR1703" s="89">
        <v>44749.0</v>
      </c>
      <c r="AS1703" s="57">
        <v>15.75891</v>
      </c>
      <c r="AT1703" s="16">
        <f t="shared" si="8"/>
        <v>0.049019771</v>
      </c>
      <c r="AX1703" s="89">
        <v>44749.0</v>
      </c>
      <c r="AY1703" s="57">
        <v>4.183389</v>
      </c>
      <c r="AZ1703" s="16">
        <f t="shared" si="9"/>
        <v>0.006145987034</v>
      </c>
      <c r="BD1703" s="89">
        <v>44749.0</v>
      </c>
      <c r="BE1703" s="57">
        <v>2.500737</v>
      </c>
      <c r="BF1703" s="16">
        <f t="shared" si="10"/>
        <v>-0.01901144712</v>
      </c>
    </row>
    <row r="1704" ht="15.75" customHeight="1">
      <c r="B1704" s="89">
        <v>44750.0</v>
      </c>
      <c r="C1704" s="57">
        <v>24.4775</v>
      </c>
      <c r="D1704" s="16">
        <f t="shared" si="1"/>
        <v>-0.0061323189</v>
      </c>
      <c r="H1704" s="89">
        <v>44750.0</v>
      </c>
      <c r="I1704" s="57">
        <v>15.70257</v>
      </c>
      <c r="J1704" s="16">
        <f t="shared" si="2"/>
        <v>-0.01079568148</v>
      </c>
      <c r="N1704" s="89">
        <v>44750.0</v>
      </c>
      <c r="O1704" s="57">
        <v>137.1189</v>
      </c>
      <c r="P1704" s="16">
        <f t="shared" si="3"/>
        <v>0.01962223407</v>
      </c>
      <c r="T1704" s="89">
        <v>44750.0</v>
      </c>
      <c r="U1704" s="57">
        <v>20.48565</v>
      </c>
      <c r="V1704" s="16">
        <f t="shared" si="4"/>
        <v>0.00466885233</v>
      </c>
      <c r="Z1704" s="89">
        <v>44750.0</v>
      </c>
      <c r="AA1704" s="57">
        <v>11.2688</v>
      </c>
      <c r="AB1704" s="16">
        <f t="shared" si="5"/>
        <v>0.009900227005</v>
      </c>
      <c r="AF1704" s="89">
        <v>44750.0</v>
      </c>
      <c r="AG1704" s="57">
        <v>69.8422</v>
      </c>
      <c r="AH1704" s="16">
        <f t="shared" si="6"/>
        <v>-0.00280701554</v>
      </c>
      <c r="AL1704" s="89">
        <v>44750.0</v>
      </c>
      <c r="AM1704" s="57">
        <v>83.44109</v>
      </c>
      <c r="AN1704" s="16">
        <f t="shared" si="7"/>
        <v>-0.001416596038</v>
      </c>
      <c r="AR1704" s="89">
        <v>44750.0</v>
      </c>
      <c r="AS1704" s="57">
        <v>16.19093</v>
      </c>
      <c r="AT1704" s="16">
        <f t="shared" si="8"/>
        <v>0.02741433259</v>
      </c>
      <c r="AX1704" s="89">
        <v>44750.0</v>
      </c>
      <c r="AY1704" s="57">
        <v>4.314804</v>
      </c>
      <c r="AZ1704" s="16">
        <f t="shared" si="9"/>
        <v>0.03141352621</v>
      </c>
      <c r="BD1704" s="89">
        <v>44750.0</v>
      </c>
      <c r="BE1704" s="57">
        <v>2.461966</v>
      </c>
      <c r="BF1704" s="16">
        <f t="shared" si="10"/>
        <v>-0.01550382947</v>
      </c>
    </row>
    <row r="1705" ht="15.75" customHeight="1">
      <c r="B1705" s="89">
        <v>44755.0</v>
      </c>
      <c r="C1705" s="57">
        <v>23.48068</v>
      </c>
      <c r="D1705" s="16">
        <f t="shared" si="1"/>
        <v>-0.04072393014</v>
      </c>
      <c r="H1705" s="89">
        <v>44755.0</v>
      </c>
      <c r="I1705" s="57">
        <v>15.51317</v>
      </c>
      <c r="J1705" s="16">
        <f t="shared" si="2"/>
        <v>-0.01206171983</v>
      </c>
      <c r="N1705" s="89">
        <v>44755.0</v>
      </c>
      <c r="O1705" s="57">
        <v>142.0055</v>
      </c>
      <c r="P1705" s="16">
        <f t="shared" si="3"/>
        <v>0.03563768379</v>
      </c>
      <c r="T1705" s="89">
        <v>44755.0</v>
      </c>
      <c r="U1705" s="57">
        <v>19.81929</v>
      </c>
      <c r="V1705" s="16">
        <f t="shared" si="4"/>
        <v>-0.03252813555</v>
      </c>
      <c r="Z1705" s="89">
        <v>44755.0</v>
      </c>
      <c r="AA1705" s="57">
        <v>11.13283</v>
      </c>
      <c r="AB1705" s="16">
        <f t="shared" si="5"/>
        <v>-0.0120660585</v>
      </c>
      <c r="AF1705" s="89">
        <v>44755.0</v>
      </c>
      <c r="AG1705" s="57">
        <v>66.05764</v>
      </c>
      <c r="AH1705" s="16">
        <f t="shared" si="6"/>
        <v>-0.05418729651</v>
      </c>
      <c r="AL1705" s="89">
        <v>44755.0</v>
      </c>
      <c r="AM1705" s="57">
        <v>85.70959</v>
      </c>
      <c r="AN1705" s="16">
        <f t="shared" si="7"/>
        <v>0.02718684523</v>
      </c>
      <c r="AR1705" s="89">
        <v>44755.0</v>
      </c>
      <c r="AS1705" s="57">
        <v>16.43639</v>
      </c>
      <c r="AT1705" s="16">
        <f t="shared" si="8"/>
        <v>0.01516033977</v>
      </c>
      <c r="AX1705" s="89">
        <v>44755.0</v>
      </c>
      <c r="AY1705" s="57">
        <v>4.252747</v>
      </c>
      <c r="AZ1705" s="16">
        <f t="shared" si="9"/>
        <v>-0.01438234506</v>
      </c>
      <c r="BD1705" s="89">
        <v>44755.0</v>
      </c>
      <c r="BE1705" s="57">
        <v>2.442581</v>
      </c>
      <c r="BF1705" s="16">
        <f t="shared" si="10"/>
        <v>-0.007873788671</v>
      </c>
    </row>
    <row r="1706" ht="15.75" customHeight="1">
      <c r="B1706" s="89">
        <v>44756.0</v>
      </c>
      <c r="C1706" s="57">
        <v>22.93696</v>
      </c>
      <c r="D1706" s="16">
        <f t="shared" si="1"/>
        <v>-0.02315605851</v>
      </c>
      <c r="H1706" s="89">
        <v>44756.0</v>
      </c>
      <c r="I1706" s="57">
        <v>15.23357</v>
      </c>
      <c r="J1706" s="16">
        <f t="shared" si="2"/>
        <v>-0.01802339561</v>
      </c>
      <c r="N1706" s="89">
        <v>44756.0</v>
      </c>
      <c r="O1706" s="57">
        <v>139.7576</v>
      </c>
      <c r="P1706" s="16">
        <f t="shared" si="3"/>
        <v>-0.01582966857</v>
      </c>
      <c r="T1706" s="89">
        <v>44756.0</v>
      </c>
      <c r="U1706" s="57">
        <v>19.36236</v>
      </c>
      <c r="V1706" s="16">
        <f t="shared" si="4"/>
        <v>-0.02305481175</v>
      </c>
      <c r="Z1706" s="89">
        <v>44756.0</v>
      </c>
      <c r="AA1706" s="57">
        <v>11.11583</v>
      </c>
      <c r="AB1706" s="16">
        <f t="shared" si="5"/>
        <v>-0.001527015143</v>
      </c>
      <c r="AF1706" s="89">
        <v>44756.0</v>
      </c>
      <c r="AG1706" s="57">
        <v>64.48484</v>
      </c>
      <c r="AH1706" s="16">
        <f t="shared" si="6"/>
        <v>-0.02380950939</v>
      </c>
      <c r="AL1706" s="89">
        <v>44756.0</v>
      </c>
      <c r="AM1706" s="57">
        <v>84.78246</v>
      </c>
      <c r="AN1706" s="16">
        <f t="shared" si="7"/>
        <v>-0.01081710926</v>
      </c>
      <c r="AR1706" s="89">
        <v>44756.0</v>
      </c>
      <c r="AS1706" s="57">
        <v>15.83746</v>
      </c>
      <c r="AT1706" s="16">
        <f t="shared" si="8"/>
        <v>-0.03643926677</v>
      </c>
      <c r="AX1706" s="89">
        <v>44756.0</v>
      </c>
      <c r="AY1706" s="57">
        <v>4.267348</v>
      </c>
      <c r="AZ1706" s="16">
        <f t="shared" si="9"/>
        <v>0.003433310282</v>
      </c>
      <c r="BD1706" s="89">
        <v>44756.0</v>
      </c>
      <c r="BE1706" s="57">
        <v>2.461966</v>
      </c>
      <c r="BF1706" s="16">
        <f t="shared" si="10"/>
        <v>0.007936277241</v>
      </c>
    </row>
    <row r="1707" ht="15.75" customHeight="1">
      <c r="B1707" s="89">
        <v>44760.0</v>
      </c>
      <c r="C1707" s="57">
        <v>24.51778</v>
      </c>
      <c r="D1707" s="16">
        <f t="shared" si="1"/>
        <v>0.06892020564</v>
      </c>
      <c r="H1707" s="89">
        <v>44760.0</v>
      </c>
      <c r="I1707" s="57">
        <v>15.55826</v>
      </c>
      <c r="J1707" s="16">
        <f t="shared" si="2"/>
        <v>0.02131411087</v>
      </c>
      <c r="N1707" s="89">
        <v>44760.0</v>
      </c>
      <c r="O1707" s="57">
        <v>139.269</v>
      </c>
      <c r="P1707" s="16">
        <f t="shared" si="3"/>
        <v>-0.003496053166</v>
      </c>
      <c r="T1707" s="89">
        <v>44760.0</v>
      </c>
      <c r="U1707" s="57">
        <v>19.66698</v>
      </c>
      <c r="V1707" s="16">
        <f t="shared" si="4"/>
        <v>0.01573258632</v>
      </c>
      <c r="Z1707" s="89">
        <v>44760.0</v>
      </c>
      <c r="AA1707" s="57">
        <v>11.34529</v>
      </c>
      <c r="AB1707" s="16">
        <f t="shared" si="5"/>
        <v>0.02064263307</v>
      </c>
      <c r="AF1707" s="89">
        <v>44760.0</v>
      </c>
      <c r="AG1707" s="57">
        <v>64.9272</v>
      </c>
      <c r="AH1707" s="16">
        <f t="shared" si="6"/>
        <v>0.006859906918</v>
      </c>
      <c r="AL1707" s="89">
        <v>44760.0</v>
      </c>
      <c r="AM1707" s="57">
        <v>87.78082</v>
      </c>
      <c r="AN1707" s="16">
        <f t="shared" si="7"/>
        <v>0.03536533382</v>
      </c>
      <c r="AR1707" s="89">
        <v>44760.0</v>
      </c>
      <c r="AS1707" s="57">
        <v>15.95528</v>
      </c>
      <c r="AT1707" s="16">
        <f t="shared" si="8"/>
        <v>0.007439324235</v>
      </c>
      <c r="AX1707" s="89">
        <v>44760.0</v>
      </c>
      <c r="AY1707" s="57">
        <v>4.376861</v>
      </c>
      <c r="AZ1707" s="16">
        <f t="shared" si="9"/>
        <v>0.02566301131</v>
      </c>
      <c r="BD1707" s="89">
        <v>44760.0</v>
      </c>
      <c r="BE1707" s="57">
        <v>2.471659</v>
      </c>
      <c r="BF1707" s="16">
        <f t="shared" si="10"/>
        <v>0.003937097425</v>
      </c>
    </row>
    <row r="1708" ht="15.75" customHeight="1">
      <c r="B1708" s="89">
        <v>44761.0</v>
      </c>
      <c r="C1708" s="57">
        <v>24.62853</v>
      </c>
      <c r="D1708" s="16">
        <f t="shared" si="1"/>
        <v>0.004517130017</v>
      </c>
      <c r="H1708" s="89">
        <v>44761.0</v>
      </c>
      <c r="I1708" s="57">
        <v>16.16255</v>
      </c>
      <c r="J1708" s="16">
        <f t="shared" si="2"/>
        <v>0.03884046159</v>
      </c>
      <c r="N1708" s="89">
        <v>44761.0</v>
      </c>
      <c r="O1708" s="57">
        <v>141.2236</v>
      </c>
      <c r="P1708" s="16">
        <f t="shared" si="3"/>
        <v>0.01403470981</v>
      </c>
      <c r="T1708" s="89">
        <v>44761.0</v>
      </c>
      <c r="U1708" s="57">
        <v>20.16199</v>
      </c>
      <c r="V1708" s="16">
        <f t="shared" si="4"/>
        <v>0.02516959899</v>
      </c>
      <c r="Z1708" s="89">
        <v>44761.0</v>
      </c>
      <c r="AA1708" s="57">
        <v>11.42177</v>
      </c>
      <c r="AB1708" s="16">
        <f t="shared" si="5"/>
        <v>0.006741123409</v>
      </c>
      <c r="AF1708" s="89">
        <v>44761.0</v>
      </c>
      <c r="AG1708" s="57">
        <v>64.8289</v>
      </c>
      <c r="AH1708" s="16">
        <f t="shared" si="6"/>
        <v>-0.001514003376</v>
      </c>
      <c r="AL1708" s="89">
        <v>44761.0</v>
      </c>
      <c r="AM1708" s="57">
        <v>89.95068</v>
      </c>
      <c r="AN1708" s="16">
        <f t="shared" si="7"/>
        <v>0.02471906733</v>
      </c>
      <c r="AR1708" s="89">
        <v>44761.0</v>
      </c>
      <c r="AS1708" s="57">
        <v>16.20075</v>
      </c>
      <c r="AT1708" s="16">
        <f t="shared" si="8"/>
        <v>0.01538487573</v>
      </c>
      <c r="AX1708" s="89">
        <v>44761.0</v>
      </c>
      <c r="AY1708" s="57">
        <v>4.314804</v>
      </c>
      <c r="AZ1708" s="16">
        <f t="shared" si="9"/>
        <v>-0.01417842605</v>
      </c>
      <c r="BD1708" s="89">
        <v>44761.0</v>
      </c>
      <c r="BE1708" s="57">
        <v>2.442581</v>
      </c>
      <c r="BF1708" s="16">
        <f t="shared" si="10"/>
        <v>-0.01176456785</v>
      </c>
    </row>
    <row r="1709" ht="15.75" customHeight="1">
      <c r="B1709" s="89">
        <v>44762.0</v>
      </c>
      <c r="C1709" s="57">
        <v>25.62535</v>
      </c>
      <c r="D1709" s="16">
        <f t="shared" si="1"/>
        <v>0.04047419801</v>
      </c>
      <c r="H1709" s="89">
        <v>44762.0</v>
      </c>
      <c r="I1709" s="57">
        <v>16.49627</v>
      </c>
      <c r="J1709" s="16">
        <f t="shared" si="2"/>
        <v>0.02064773195</v>
      </c>
      <c r="N1709" s="89">
        <v>44762.0</v>
      </c>
      <c r="O1709" s="57">
        <v>141.5168</v>
      </c>
      <c r="P1709" s="16">
        <f t="shared" si="3"/>
        <v>0.002076140249</v>
      </c>
      <c r="T1709" s="89">
        <v>44762.0</v>
      </c>
      <c r="U1709" s="57">
        <v>20.16199</v>
      </c>
      <c r="V1709" s="16">
        <f t="shared" si="4"/>
        <v>0</v>
      </c>
      <c r="Z1709" s="89">
        <v>44762.0</v>
      </c>
      <c r="AA1709" s="57">
        <v>11.44727</v>
      </c>
      <c r="AB1709" s="16">
        <f t="shared" si="5"/>
        <v>0.002232578663</v>
      </c>
      <c r="AF1709" s="89">
        <v>44762.0</v>
      </c>
      <c r="AG1709" s="57">
        <v>65.46784</v>
      </c>
      <c r="AH1709" s="16">
        <f t="shared" si="6"/>
        <v>0.009855789625</v>
      </c>
      <c r="AL1709" s="89">
        <v>44762.0</v>
      </c>
      <c r="AM1709" s="57">
        <v>89.12219</v>
      </c>
      <c r="AN1709" s="16">
        <f t="shared" si="7"/>
        <v>-0.009210491794</v>
      </c>
      <c r="AR1709" s="89">
        <v>44762.0</v>
      </c>
      <c r="AS1709" s="57">
        <v>16.23021</v>
      </c>
      <c r="AT1709" s="16">
        <f t="shared" si="8"/>
        <v>0.001818434332</v>
      </c>
      <c r="AX1709" s="89">
        <v>44762.0</v>
      </c>
      <c r="AY1709" s="57">
        <v>4.329405</v>
      </c>
      <c r="AZ1709" s="16">
        <f t="shared" si="9"/>
        <v>0.003383931228</v>
      </c>
      <c r="BD1709" s="89">
        <v>44762.0</v>
      </c>
      <c r="BE1709" s="57">
        <v>2.384424</v>
      </c>
      <c r="BF1709" s="16">
        <f t="shared" si="10"/>
        <v>-0.02380965053</v>
      </c>
    </row>
    <row r="1710" ht="15.75" customHeight="1">
      <c r="B1710" s="89">
        <v>44763.0</v>
      </c>
      <c r="C1710" s="57">
        <v>25.08163</v>
      </c>
      <c r="D1710" s="16">
        <f t="shared" si="1"/>
        <v>-0.02121805166</v>
      </c>
      <c r="H1710" s="89">
        <v>44763.0</v>
      </c>
      <c r="I1710" s="57">
        <v>16.1806</v>
      </c>
      <c r="J1710" s="16">
        <f t="shared" si="2"/>
        <v>-0.01913584101</v>
      </c>
      <c r="N1710" s="89">
        <v>44763.0</v>
      </c>
      <c r="O1710" s="57">
        <v>139.7576</v>
      </c>
      <c r="P1710" s="16">
        <f t="shared" si="3"/>
        <v>-0.01243103292</v>
      </c>
      <c r="T1710" s="89">
        <v>44763.0</v>
      </c>
      <c r="U1710" s="57">
        <v>20.12391</v>
      </c>
      <c r="V1710" s="16">
        <f t="shared" si="4"/>
        <v>-0.001888702454</v>
      </c>
      <c r="Z1710" s="89">
        <v>44763.0</v>
      </c>
      <c r="AA1710" s="57">
        <v>11.37078</v>
      </c>
      <c r="AB1710" s="16">
        <f t="shared" si="5"/>
        <v>-0.006681942507</v>
      </c>
      <c r="AF1710" s="89">
        <v>44763.0</v>
      </c>
      <c r="AG1710" s="57">
        <v>64.73059</v>
      </c>
      <c r="AH1710" s="16">
        <f t="shared" si="6"/>
        <v>-0.01126125438</v>
      </c>
      <c r="AL1710" s="89">
        <v>44763.0</v>
      </c>
      <c r="AM1710" s="57">
        <v>95.43452</v>
      </c>
      <c r="AN1710" s="16">
        <f t="shared" si="7"/>
        <v>0.07082781516</v>
      </c>
      <c r="AR1710" s="89">
        <v>44763.0</v>
      </c>
      <c r="AS1710" s="57">
        <v>16.35785</v>
      </c>
      <c r="AT1710" s="16">
        <f t="shared" si="8"/>
        <v>0.007864346795</v>
      </c>
      <c r="AX1710" s="89">
        <v>44763.0</v>
      </c>
      <c r="AY1710" s="57">
        <v>4.216242</v>
      </c>
      <c r="AZ1710" s="16">
        <f t="shared" si="9"/>
        <v>-0.02613823378</v>
      </c>
      <c r="BD1710" s="89">
        <v>44763.0</v>
      </c>
      <c r="BE1710" s="57">
        <v>2.355346</v>
      </c>
      <c r="BF1710" s="16">
        <f t="shared" si="10"/>
        <v>-0.01219497875</v>
      </c>
    </row>
    <row r="1711" ht="15.75" customHeight="1">
      <c r="B1711" s="89">
        <v>44764.0</v>
      </c>
      <c r="C1711" s="57">
        <v>24.98095</v>
      </c>
      <c r="D1711" s="16">
        <f t="shared" si="1"/>
        <v>-0.004014093183</v>
      </c>
      <c r="H1711" s="89">
        <v>44764.0</v>
      </c>
      <c r="I1711" s="57">
        <v>16.1355</v>
      </c>
      <c r="J1711" s="16">
        <f t="shared" si="2"/>
        <v>-0.002787288481</v>
      </c>
      <c r="N1711" s="89">
        <v>44764.0</v>
      </c>
      <c r="O1711" s="57">
        <v>138.5849</v>
      </c>
      <c r="P1711" s="16">
        <f t="shared" si="3"/>
        <v>-0.008390956914</v>
      </c>
      <c r="T1711" s="89">
        <v>44764.0</v>
      </c>
      <c r="U1711" s="57">
        <v>19.93352</v>
      </c>
      <c r="V1711" s="16">
        <f t="shared" si="4"/>
        <v>-0.009460885086</v>
      </c>
      <c r="Z1711" s="89">
        <v>44764.0</v>
      </c>
      <c r="AA1711" s="57">
        <v>11.59174</v>
      </c>
      <c r="AB1711" s="16">
        <f t="shared" si="5"/>
        <v>0.0194322641</v>
      </c>
      <c r="AF1711" s="89">
        <v>44764.0</v>
      </c>
      <c r="AG1711" s="57">
        <v>65.6153</v>
      </c>
      <c r="AH1711" s="16">
        <f t="shared" si="6"/>
        <v>0.01366757201</v>
      </c>
      <c r="AL1711" s="89">
        <v>44764.0</v>
      </c>
      <c r="AM1711" s="57">
        <v>95.9474</v>
      </c>
      <c r="AN1711" s="16">
        <f t="shared" si="7"/>
        <v>0.005374156018</v>
      </c>
      <c r="AR1711" s="89">
        <v>44764.0</v>
      </c>
      <c r="AS1711" s="57">
        <v>16.26948</v>
      </c>
      <c r="AT1711" s="16">
        <f t="shared" si="8"/>
        <v>-0.005402299202</v>
      </c>
      <c r="AX1711" s="89">
        <v>44764.0</v>
      </c>
      <c r="AY1711" s="57">
        <v>4.227194</v>
      </c>
      <c r="AZ1711" s="16">
        <f t="shared" si="9"/>
        <v>0.002597573858</v>
      </c>
      <c r="BD1711" s="89">
        <v>44764.0</v>
      </c>
      <c r="BE1711" s="57">
        <v>2.452273</v>
      </c>
      <c r="BF1711" s="16">
        <f t="shared" si="10"/>
        <v>0.04115191568</v>
      </c>
    </row>
    <row r="1712" ht="15.75" customHeight="1">
      <c r="B1712" s="89">
        <v>44767.0</v>
      </c>
      <c r="C1712" s="57">
        <v>25.47432</v>
      </c>
      <c r="D1712" s="16">
        <f t="shared" si="1"/>
        <v>0.01974984939</v>
      </c>
      <c r="H1712" s="89">
        <v>44767.0</v>
      </c>
      <c r="I1712" s="57">
        <v>16.03629</v>
      </c>
      <c r="J1712" s="16">
        <f t="shared" si="2"/>
        <v>-0.00614855443</v>
      </c>
      <c r="N1712" s="89">
        <v>44767.0</v>
      </c>
      <c r="O1712" s="57">
        <v>142.4941</v>
      </c>
      <c r="P1712" s="16">
        <f t="shared" si="3"/>
        <v>0.02820797937</v>
      </c>
      <c r="T1712" s="89">
        <v>44767.0</v>
      </c>
      <c r="U1712" s="57">
        <v>20.2191</v>
      </c>
      <c r="V1712" s="16">
        <f t="shared" si="4"/>
        <v>0.01432662169</v>
      </c>
      <c r="Z1712" s="89">
        <v>44767.0</v>
      </c>
      <c r="AA1712" s="57">
        <v>11.76171</v>
      </c>
      <c r="AB1712" s="16">
        <f t="shared" si="5"/>
        <v>0.01466302729</v>
      </c>
      <c r="AF1712" s="89">
        <v>44767.0</v>
      </c>
      <c r="AG1712" s="57">
        <v>65.9102</v>
      </c>
      <c r="AH1712" s="16">
        <f t="shared" si="6"/>
        <v>0.004494378598</v>
      </c>
      <c r="AL1712" s="89">
        <v>44767.0</v>
      </c>
      <c r="AM1712" s="57">
        <v>94.38904</v>
      </c>
      <c r="AN1712" s="16">
        <f t="shared" si="7"/>
        <v>-0.01624181583</v>
      </c>
      <c r="AR1712" s="89">
        <v>44767.0</v>
      </c>
      <c r="AS1712" s="57">
        <v>16.08292</v>
      </c>
      <c r="AT1712" s="16">
        <f t="shared" si="8"/>
        <v>-0.01146686925</v>
      </c>
      <c r="AX1712" s="89">
        <v>44767.0</v>
      </c>
      <c r="AY1712" s="57">
        <v>4.168787</v>
      </c>
      <c r="AZ1712" s="16">
        <f t="shared" si="9"/>
        <v>-0.013816967</v>
      </c>
      <c r="BD1712" s="89">
        <v>44767.0</v>
      </c>
      <c r="BE1712" s="57">
        <v>2.481352</v>
      </c>
      <c r="BF1712" s="16">
        <f t="shared" si="10"/>
        <v>0.01185797829</v>
      </c>
    </row>
    <row r="1713" ht="15.75" customHeight="1">
      <c r="B1713" s="89">
        <v>44768.0</v>
      </c>
      <c r="C1713" s="57">
        <v>25.95763</v>
      </c>
      <c r="D1713" s="16">
        <f t="shared" si="1"/>
        <v>0.0189724397</v>
      </c>
      <c r="H1713" s="89">
        <v>44768.0</v>
      </c>
      <c r="I1713" s="57">
        <v>15.99129</v>
      </c>
      <c r="J1713" s="16">
        <f t="shared" si="2"/>
        <v>-0.002806135334</v>
      </c>
      <c r="N1713" s="89">
        <v>44768.0</v>
      </c>
      <c r="O1713" s="57">
        <v>140.735</v>
      </c>
      <c r="P1713" s="16">
        <f t="shared" si="3"/>
        <v>-0.01234507253</v>
      </c>
      <c r="T1713" s="89">
        <v>44768.0</v>
      </c>
      <c r="U1713" s="57">
        <v>20.02872</v>
      </c>
      <c r="V1713" s="16">
        <f t="shared" si="4"/>
        <v>-0.00941584937</v>
      </c>
      <c r="Z1713" s="89">
        <v>44768.0</v>
      </c>
      <c r="AA1713" s="57">
        <v>12.52656</v>
      </c>
      <c r="AB1713" s="16">
        <f t="shared" si="5"/>
        <v>0.06502880959</v>
      </c>
      <c r="AF1713" s="89">
        <v>44768.0</v>
      </c>
      <c r="AG1713" s="57">
        <v>65.17295</v>
      </c>
      <c r="AH1713" s="16">
        <f t="shared" si="6"/>
        <v>-0.01118567384</v>
      </c>
      <c r="AL1713" s="89">
        <v>44768.0</v>
      </c>
      <c r="AM1713" s="57">
        <v>92.21918</v>
      </c>
      <c r="AN1713" s="16">
        <f t="shared" si="7"/>
        <v>-0.02298847409</v>
      </c>
      <c r="AR1713" s="89">
        <v>44768.0</v>
      </c>
      <c r="AS1713" s="57">
        <v>17.00587</v>
      </c>
      <c r="AT1713" s="16">
        <f t="shared" si="8"/>
        <v>0.05738696704</v>
      </c>
      <c r="AX1713" s="89">
        <v>44768.0</v>
      </c>
      <c r="AY1713" s="57">
        <v>4.212592</v>
      </c>
      <c r="AZ1713" s="16">
        <f t="shared" si="9"/>
        <v>0.01050785276</v>
      </c>
      <c r="BD1713" s="89">
        <v>44768.0</v>
      </c>
      <c r="BE1713" s="57">
        <v>2.432888</v>
      </c>
      <c r="BF1713" s="16">
        <f t="shared" si="10"/>
        <v>-0.01953128778</v>
      </c>
    </row>
    <row r="1714" ht="15.75" customHeight="1">
      <c r="B1714" s="89">
        <v>44769.0</v>
      </c>
      <c r="C1714" s="57">
        <v>25.91735</v>
      </c>
      <c r="D1714" s="16">
        <f t="shared" si="1"/>
        <v>-0.00155175954</v>
      </c>
      <c r="H1714" s="89">
        <v>44769.0</v>
      </c>
      <c r="I1714" s="57">
        <v>15.82355</v>
      </c>
      <c r="J1714" s="16">
        <f t="shared" si="2"/>
        <v>-0.0104894602</v>
      </c>
      <c r="N1714" s="89">
        <v>44769.0</v>
      </c>
      <c r="O1714" s="57">
        <v>139.6599</v>
      </c>
      <c r="P1714" s="16">
        <f t="shared" si="3"/>
        <v>-0.007639180019</v>
      </c>
      <c r="T1714" s="89">
        <v>44769.0</v>
      </c>
      <c r="U1714" s="57">
        <v>20.12391</v>
      </c>
      <c r="V1714" s="16">
        <f t="shared" si="4"/>
        <v>0.004752675158</v>
      </c>
      <c r="Z1714" s="89">
        <v>44769.0</v>
      </c>
      <c r="AA1714" s="57">
        <v>12.91748</v>
      </c>
      <c r="AB1714" s="16">
        <f t="shared" si="5"/>
        <v>0.03120729075</v>
      </c>
      <c r="AF1714" s="89">
        <v>44769.0</v>
      </c>
      <c r="AG1714" s="57">
        <v>62.66629</v>
      </c>
      <c r="AH1714" s="16">
        <f t="shared" si="6"/>
        <v>-0.03846166239</v>
      </c>
      <c r="AL1714" s="89">
        <v>44769.0</v>
      </c>
      <c r="AM1714" s="57">
        <v>90.87781</v>
      </c>
      <c r="AN1714" s="16">
        <f t="shared" si="7"/>
        <v>-0.01454545573</v>
      </c>
      <c r="AR1714" s="89">
        <v>44769.0</v>
      </c>
      <c r="AS1714" s="57">
        <v>16.78005</v>
      </c>
      <c r="AT1714" s="16">
        <f t="shared" si="8"/>
        <v>-0.01327894427</v>
      </c>
      <c r="AX1714" s="89">
        <v>44769.0</v>
      </c>
      <c r="AY1714" s="57">
        <v>4.143233</v>
      </c>
      <c r="AZ1714" s="16">
        <f t="shared" si="9"/>
        <v>-0.01646468493</v>
      </c>
      <c r="BD1714" s="89">
        <v>44769.0</v>
      </c>
      <c r="BE1714" s="57">
        <v>2.384424</v>
      </c>
      <c r="BF1714" s="16">
        <f t="shared" si="10"/>
        <v>-0.01992035803</v>
      </c>
    </row>
    <row r="1715" ht="15.75" customHeight="1">
      <c r="B1715" s="89">
        <v>44770.0</v>
      </c>
      <c r="C1715" s="57">
        <v>25.90729</v>
      </c>
      <c r="D1715" s="16">
        <f t="shared" si="1"/>
        <v>-0.0003881569682</v>
      </c>
      <c r="H1715" s="89">
        <v>44770.0</v>
      </c>
      <c r="I1715" s="57">
        <v>15.59989</v>
      </c>
      <c r="J1715" s="16">
        <f t="shared" si="2"/>
        <v>-0.01413462845</v>
      </c>
      <c r="N1715" s="89">
        <v>44770.0</v>
      </c>
      <c r="O1715" s="57">
        <v>141.7123</v>
      </c>
      <c r="P1715" s="16">
        <f t="shared" si="3"/>
        <v>0.01469570005</v>
      </c>
      <c r="T1715" s="89">
        <v>44770.0</v>
      </c>
      <c r="U1715" s="57">
        <v>20.2191</v>
      </c>
      <c r="V1715" s="16">
        <f t="shared" si="4"/>
        <v>0.004730194083</v>
      </c>
      <c r="Z1715" s="89">
        <v>44770.0</v>
      </c>
      <c r="AA1715" s="57">
        <v>12.71352</v>
      </c>
      <c r="AB1715" s="16">
        <f t="shared" si="5"/>
        <v>-0.01578945739</v>
      </c>
      <c r="AF1715" s="89">
        <v>44770.0</v>
      </c>
      <c r="AG1715" s="57">
        <v>62.71544</v>
      </c>
      <c r="AH1715" s="16">
        <f t="shared" si="6"/>
        <v>0.0007843132249</v>
      </c>
      <c r="AL1715" s="89">
        <v>44770.0</v>
      </c>
      <c r="AM1715" s="57">
        <v>94.46794</v>
      </c>
      <c r="AN1715" s="16">
        <f t="shared" si="7"/>
        <v>0.03950502328</v>
      </c>
      <c r="AR1715" s="89">
        <v>44770.0</v>
      </c>
      <c r="AS1715" s="57">
        <v>16.66222</v>
      </c>
      <c r="AT1715" s="16">
        <f t="shared" si="8"/>
        <v>-0.007022029136</v>
      </c>
      <c r="AX1715" s="89">
        <v>44770.0</v>
      </c>
      <c r="AY1715" s="57">
        <v>4.238145</v>
      </c>
      <c r="AZ1715" s="16">
        <f t="shared" si="9"/>
        <v>0.02290771482</v>
      </c>
      <c r="BD1715" s="89">
        <v>44770.0</v>
      </c>
      <c r="BE1715" s="57">
        <v>2.384424</v>
      </c>
      <c r="BF1715" s="16">
        <f t="shared" si="10"/>
        <v>0</v>
      </c>
    </row>
    <row r="1716" ht="15.75" customHeight="1">
      <c r="B1716" s="89">
        <v>44771.0</v>
      </c>
      <c r="C1716" s="57">
        <v>27.02493</v>
      </c>
      <c r="D1716" s="16">
        <f t="shared" si="1"/>
        <v>0.04313998106</v>
      </c>
      <c r="H1716" s="89">
        <v>44771.0</v>
      </c>
      <c r="I1716" s="57">
        <v>15.76763</v>
      </c>
      <c r="J1716" s="16">
        <f t="shared" si="2"/>
        <v>0.01075263992</v>
      </c>
      <c r="N1716" s="89">
        <v>44771.0</v>
      </c>
      <c r="O1716" s="57">
        <v>141.6145</v>
      </c>
      <c r="P1716" s="16">
        <f t="shared" si="3"/>
        <v>-0.0006901306379</v>
      </c>
      <c r="T1716" s="89">
        <v>44771.0</v>
      </c>
      <c r="U1716" s="57">
        <v>20.77122</v>
      </c>
      <c r="V1716" s="16">
        <f t="shared" si="4"/>
        <v>0.02730685342</v>
      </c>
      <c r="Z1716" s="89">
        <v>44771.0</v>
      </c>
      <c r="AA1716" s="57">
        <v>12.8325</v>
      </c>
      <c r="AB1716" s="16">
        <f t="shared" si="5"/>
        <v>0.009358541144</v>
      </c>
      <c r="AF1716" s="89">
        <v>44771.0</v>
      </c>
      <c r="AG1716" s="57">
        <v>63.79675</v>
      </c>
      <c r="AH1716" s="16">
        <f t="shared" si="6"/>
        <v>0.01724152776</v>
      </c>
      <c r="AL1716" s="89">
        <v>44771.0</v>
      </c>
      <c r="AM1716" s="57">
        <v>94.38904</v>
      </c>
      <c r="AN1716" s="16">
        <f t="shared" si="7"/>
        <v>-0.0008352039856</v>
      </c>
      <c r="AR1716" s="89">
        <v>44771.0</v>
      </c>
      <c r="AS1716" s="57">
        <v>16.69168</v>
      </c>
      <c r="AT1716" s="16">
        <f t="shared" si="8"/>
        <v>0.001768071722</v>
      </c>
      <c r="AX1716" s="89">
        <v>44771.0</v>
      </c>
      <c r="AY1716" s="57">
        <v>4.292902</v>
      </c>
      <c r="AZ1716" s="16">
        <f t="shared" si="9"/>
        <v>0.01292003931</v>
      </c>
      <c r="BD1716" s="89">
        <v>44771.0</v>
      </c>
      <c r="BE1716" s="57">
        <v>2.384424</v>
      </c>
      <c r="BF1716" s="16">
        <f t="shared" si="10"/>
        <v>0</v>
      </c>
    </row>
    <row r="1717" ht="15.75" customHeight="1">
      <c r="B1717" s="89">
        <v>44774.0</v>
      </c>
      <c r="C1717" s="57">
        <v>27.4881</v>
      </c>
      <c r="D1717" s="16">
        <f t="shared" si="1"/>
        <v>0.01713861979</v>
      </c>
      <c r="H1717" s="89">
        <v>44774.0</v>
      </c>
      <c r="I1717" s="57">
        <v>16.07516</v>
      </c>
      <c r="J1717" s="16">
        <f t="shared" si="2"/>
        <v>0.01950388232</v>
      </c>
      <c r="N1717" s="89">
        <v>44774.0</v>
      </c>
      <c r="O1717" s="57">
        <v>147.674</v>
      </c>
      <c r="P1717" s="16">
        <f t="shared" si="3"/>
        <v>0.04278869749</v>
      </c>
      <c r="T1717" s="89">
        <v>44774.0</v>
      </c>
      <c r="U1717" s="57">
        <v>21.9897</v>
      </c>
      <c r="V1717" s="16">
        <f t="shared" si="4"/>
        <v>0.05866193705</v>
      </c>
      <c r="Z1717" s="89">
        <v>44774.0</v>
      </c>
      <c r="AA1717" s="57">
        <v>13.29991</v>
      </c>
      <c r="AB1717" s="16">
        <f t="shared" si="5"/>
        <v>0.03642392363</v>
      </c>
      <c r="AF1717" s="89">
        <v>44774.0</v>
      </c>
      <c r="AG1717" s="57">
        <v>64.33739</v>
      </c>
      <c r="AH1717" s="16">
        <f t="shared" si="6"/>
        <v>0.008474412882</v>
      </c>
      <c r="AL1717" s="89">
        <v>44774.0</v>
      </c>
      <c r="AM1717" s="57">
        <v>92.41644</v>
      </c>
      <c r="AN1717" s="16">
        <f t="shared" si="7"/>
        <v>-0.02089861281</v>
      </c>
      <c r="AR1717" s="89">
        <v>44774.0</v>
      </c>
      <c r="AS1717" s="57">
        <v>17.13352</v>
      </c>
      <c r="AT1717" s="16">
        <f t="shared" si="8"/>
        <v>0.02647067281</v>
      </c>
      <c r="AX1717" s="89">
        <v>44774.0</v>
      </c>
      <c r="AY1717" s="57">
        <v>4.402414</v>
      </c>
      <c r="AZ1717" s="16">
        <f t="shared" si="9"/>
        <v>0.0255100163</v>
      </c>
      <c r="BD1717" s="89">
        <v>44774.0</v>
      </c>
      <c r="BE1717" s="57">
        <v>2.423195</v>
      </c>
      <c r="BF1717" s="16">
        <f t="shared" si="10"/>
        <v>0.01626011146</v>
      </c>
    </row>
    <row r="1718" ht="15.75" customHeight="1">
      <c r="B1718" s="89">
        <v>44775.0</v>
      </c>
      <c r="C1718" s="57">
        <v>27.26659</v>
      </c>
      <c r="D1718" s="16">
        <f t="shared" si="1"/>
        <v>-0.008058396179</v>
      </c>
      <c r="H1718" s="89">
        <v>44775.0</v>
      </c>
      <c r="I1718" s="57">
        <v>15.87014</v>
      </c>
      <c r="J1718" s="16">
        <f t="shared" si="2"/>
        <v>-0.01275383884</v>
      </c>
      <c r="N1718" s="89">
        <v>44775.0</v>
      </c>
      <c r="O1718" s="57">
        <v>144.2533</v>
      </c>
      <c r="P1718" s="16">
        <f t="shared" si="3"/>
        <v>-0.02316386094</v>
      </c>
      <c r="T1718" s="89">
        <v>44775.0</v>
      </c>
      <c r="U1718" s="57">
        <v>21.76124</v>
      </c>
      <c r="V1718" s="16">
        <f t="shared" si="4"/>
        <v>-0.01038940959</v>
      </c>
      <c r="Z1718" s="89">
        <v>44775.0</v>
      </c>
      <c r="AA1718" s="57">
        <v>13.07895</v>
      </c>
      <c r="AB1718" s="16">
        <f t="shared" si="5"/>
        <v>-0.01661364626</v>
      </c>
      <c r="AF1718" s="89">
        <v>44775.0</v>
      </c>
      <c r="AG1718" s="57">
        <v>63.79675</v>
      </c>
      <c r="AH1718" s="16">
        <f t="shared" si="6"/>
        <v>-0.008403200689</v>
      </c>
      <c r="AL1718" s="89">
        <v>44775.0</v>
      </c>
      <c r="AM1718" s="57">
        <v>93.58027</v>
      </c>
      <c r="AN1718" s="16">
        <f t="shared" si="7"/>
        <v>0.01259332214</v>
      </c>
      <c r="AR1718" s="89">
        <v>44775.0</v>
      </c>
      <c r="AS1718" s="57">
        <v>17.49681</v>
      </c>
      <c r="AT1718" s="16">
        <f t="shared" si="8"/>
        <v>0.02120346549</v>
      </c>
      <c r="AX1718" s="89">
        <v>44775.0</v>
      </c>
      <c r="AY1718" s="57">
        <v>4.344007</v>
      </c>
      <c r="AZ1718" s="16">
        <f t="shared" si="9"/>
        <v>-0.0132670394</v>
      </c>
      <c r="BD1718" s="89">
        <v>44775.0</v>
      </c>
      <c r="BE1718" s="57">
        <v>2.365038</v>
      </c>
      <c r="BF1718" s="16">
        <f t="shared" si="10"/>
        <v>-0.02400013206</v>
      </c>
    </row>
    <row r="1719" ht="15.75" customHeight="1">
      <c r="B1719" s="89">
        <v>44776.0</v>
      </c>
      <c r="C1719" s="57">
        <v>27.4881</v>
      </c>
      <c r="D1719" s="16">
        <f t="shared" si="1"/>
        <v>0.008123861473</v>
      </c>
      <c r="H1719" s="89">
        <v>44776.0</v>
      </c>
      <c r="I1719" s="57">
        <v>16.02857</v>
      </c>
      <c r="J1719" s="16">
        <f t="shared" si="2"/>
        <v>0.009982898702</v>
      </c>
      <c r="N1719" s="89">
        <v>44776.0</v>
      </c>
      <c r="O1719" s="57">
        <v>146.7944</v>
      </c>
      <c r="P1719" s="16">
        <f t="shared" si="3"/>
        <v>0.01761554155</v>
      </c>
      <c r="T1719" s="89">
        <v>44776.0</v>
      </c>
      <c r="U1719" s="57">
        <v>22.16105</v>
      </c>
      <c r="V1719" s="16">
        <f t="shared" si="4"/>
        <v>0.01837257436</v>
      </c>
      <c r="Z1719" s="89">
        <v>44776.0</v>
      </c>
      <c r="AA1719" s="57">
        <v>13.05346</v>
      </c>
      <c r="AB1719" s="16">
        <f t="shared" si="5"/>
        <v>-0.001948933209</v>
      </c>
      <c r="AF1719" s="89">
        <v>44776.0</v>
      </c>
      <c r="AG1719" s="57">
        <v>64.87804</v>
      </c>
      <c r="AH1719" s="16">
        <f t="shared" si="6"/>
        <v>0.01694898251</v>
      </c>
      <c r="AL1719" s="89">
        <v>44776.0</v>
      </c>
      <c r="AM1719" s="57">
        <v>93.67891</v>
      </c>
      <c r="AN1719" s="16">
        <f t="shared" si="7"/>
        <v>0.001054068342</v>
      </c>
      <c r="AR1719" s="89">
        <v>44776.0</v>
      </c>
      <c r="AS1719" s="57">
        <v>17.35935</v>
      </c>
      <c r="AT1719" s="16">
        <f t="shared" si="8"/>
        <v>-0.007856289232</v>
      </c>
      <c r="AX1719" s="89">
        <v>44776.0</v>
      </c>
      <c r="AY1719" s="57">
        <v>4.380512</v>
      </c>
      <c r="AZ1719" s="16">
        <f t="shared" si="9"/>
        <v>0.008403531578</v>
      </c>
      <c r="BD1719" s="89">
        <v>44776.0</v>
      </c>
      <c r="BE1719" s="57">
        <v>2.423195</v>
      </c>
      <c r="BF1719" s="16">
        <f t="shared" si="10"/>
        <v>0.02459030257</v>
      </c>
    </row>
    <row r="1720" ht="15.75" customHeight="1">
      <c r="B1720" s="89">
        <v>44777.0</v>
      </c>
      <c r="C1720" s="57">
        <v>27.22631</v>
      </c>
      <c r="D1720" s="16">
        <f t="shared" si="1"/>
        <v>-0.009523757553</v>
      </c>
      <c r="H1720" s="89">
        <v>44777.0</v>
      </c>
      <c r="I1720" s="57">
        <v>16.12175</v>
      </c>
      <c r="J1720" s="16">
        <f t="shared" si="2"/>
        <v>0.005813369502</v>
      </c>
      <c r="N1720" s="89">
        <v>44777.0</v>
      </c>
      <c r="O1720" s="57">
        <v>146.9898</v>
      </c>
      <c r="P1720" s="16">
        <f t="shared" si="3"/>
        <v>0.001331113448</v>
      </c>
      <c r="T1720" s="89">
        <v>44777.0</v>
      </c>
      <c r="U1720" s="57">
        <v>22.61798</v>
      </c>
      <c r="V1720" s="16">
        <f t="shared" si="4"/>
        <v>0.02061860787</v>
      </c>
      <c r="Z1720" s="89">
        <v>44777.0</v>
      </c>
      <c r="AA1720" s="57">
        <v>13.14694</v>
      </c>
      <c r="AB1720" s="16">
        <f t="shared" si="5"/>
        <v>0.007161319681</v>
      </c>
      <c r="AF1720" s="89">
        <v>44777.0</v>
      </c>
      <c r="AG1720" s="57">
        <v>65.86105</v>
      </c>
      <c r="AH1720" s="16">
        <f t="shared" si="6"/>
        <v>0.01515165995</v>
      </c>
      <c r="AL1720" s="89">
        <v>44777.0</v>
      </c>
      <c r="AM1720" s="57">
        <v>92.94904</v>
      </c>
      <c r="AN1720" s="16">
        <f t="shared" si="7"/>
        <v>-0.007791188006</v>
      </c>
      <c r="AR1720" s="89">
        <v>44777.0</v>
      </c>
      <c r="AS1720" s="57">
        <v>17.39862</v>
      </c>
      <c r="AT1720" s="16">
        <f t="shared" si="8"/>
        <v>0.002262181476</v>
      </c>
      <c r="AX1720" s="89">
        <v>44777.0</v>
      </c>
      <c r="AY1720" s="57">
        <v>4.526528</v>
      </c>
      <c r="AZ1720" s="16">
        <f t="shared" si="9"/>
        <v>0.03333308983</v>
      </c>
      <c r="BD1720" s="89">
        <v>44777.0</v>
      </c>
      <c r="BE1720" s="57">
        <v>2.452273</v>
      </c>
      <c r="BF1720" s="16">
        <f t="shared" si="10"/>
        <v>0.01199985969</v>
      </c>
    </row>
    <row r="1721" ht="15.75" customHeight="1">
      <c r="B1721" s="89">
        <v>44778.0</v>
      </c>
      <c r="C1721" s="57">
        <v>27.08534</v>
      </c>
      <c r="D1721" s="16">
        <f t="shared" si="1"/>
        <v>-0.005177712294</v>
      </c>
      <c r="H1721" s="89">
        <v>44778.0</v>
      </c>
      <c r="I1721" s="57">
        <v>16.25222</v>
      </c>
      <c r="J1721" s="16">
        <f t="shared" si="2"/>
        <v>0.008092793896</v>
      </c>
      <c r="N1721" s="89">
        <v>44778.0</v>
      </c>
      <c r="O1721" s="57">
        <v>150.9969</v>
      </c>
      <c r="P1721" s="16">
        <f t="shared" si="3"/>
        <v>0.02726107526</v>
      </c>
      <c r="T1721" s="89">
        <v>44778.0</v>
      </c>
      <c r="U1721" s="57">
        <v>22.27528</v>
      </c>
      <c r="V1721" s="16">
        <f t="shared" si="4"/>
        <v>-0.01515166253</v>
      </c>
      <c r="Z1721" s="89">
        <v>44778.0</v>
      </c>
      <c r="AA1721" s="57">
        <v>13.06195</v>
      </c>
      <c r="AB1721" s="16">
        <f t="shared" si="5"/>
        <v>-0.006464622186</v>
      </c>
      <c r="AF1721" s="89">
        <v>44778.0</v>
      </c>
      <c r="AG1721" s="57">
        <v>65.95934</v>
      </c>
      <c r="AH1721" s="16">
        <f t="shared" si="6"/>
        <v>0.001492384346</v>
      </c>
      <c r="AL1721" s="89">
        <v>44778.0</v>
      </c>
      <c r="AM1721" s="57">
        <v>92.43616</v>
      </c>
      <c r="AN1721" s="16">
        <f t="shared" si="7"/>
        <v>-0.005517862261</v>
      </c>
      <c r="AR1721" s="89">
        <v>44778.0</v>
      </c>
      <c r="AS1721" s="57">
        <v>17.52626</v>
      </c>
      <c r="AT1721" s="16">
        <f t="shared" si="8"/>
        <v>0.007336214022</v>
      </c>
      <c r="AX1721" s="89">
        <v>44778.0</v>
      </c>
      <c r="AY1721" s="57">
        <v>4.446219</v>
      </c>
      <c r="AZ1721" s="16">
        <f t="shared" si="9"/>
        <v>-0.01774185424</v>
      </c>
      <c r="BD1721" s="89">
        <v>44778.0</v>
      </c>
      <c r="BE1721" s="57">
        <v>2.481352</v>
      </c>
      <c r="BF1721" s="16">
        <f t="shared" si="10"/>
        <v>0.01185797829</v>
      </c>
    </row>
    <row r="1722" ht="15.75" customHeight="1">
      <c r="B1722" s="89">
        <v>44781.0</v>
      </c>
      <c r="C1722" s="57">
        <v>27.53845</v>
      </c>
      <c r="D1722" s="16">
        <f t="shared" si="1"/>
        <v>0.0167289759</v>
      </c>
      <c r="H1722" s="89">
        <v>44781.0</v>
      </c>
      <c r="I1722" s="57">
        <v>16.87659</v>
      </c>
      <c r="J1722" s="16">
        <f t="shared" si="2"/>
        <v>0.03841752081</v>
      </c>
      <c r="N1722" s="89">
        <v>44781.0</v>
      </c>
      <c r="O1722" s="57">
        <v>153.147</v>
      </c>
      <c r="P1722" s="16">
        <f t="shared" si="3"/>
        <v>0.01423936518</v>
      </c>
      <c r="T1722" s="89">
        <v>44781.0</v>
      </c>
      <c r="U1722" s="57">
        <v>22.75125</v>
      </c>
      <c r="V1722" s="16">
        <f t="shared" si="4"/>
        <v>0.02136763264</v>
      </c>
      <c r="Z1722" s="89">
        <v>44781.0</v>
      </c>
      <c r="AA1722" s="57">
        <v>13.05346</v>
      </c>
      <c r="AB1722" s="16">
        <f t="shared" si="5"/>
        <v>-0.0006499795207</v>
      </c>
      <c r="AF1722" s="89">
        <v>44781.0</v>
      </c>
      <c r="AG1722" s="57">
        <v>67.04064</v>
      </c>
      <c r="AH1722" s="16">
        <f t="shared" si="6"/>
        <v>0.01639343268</v>
      </c>
      <c r="AL1722" s="89">
        <v>44781.0</v>
      </c>
      <c r="AM1722" s="57">
        <v>93.00822</v>
      </c>
      <c r="AN1722" s="16">
        <f t="shared" si="7"/>
        <v>0.006188703642</v>
      </c>
      <c r="AR1722" s="89">
        <v>44781.0</v>
      </c>
      <c r="AS1722" s="57">
        <v>17.72263</v>
      </c>
      <c r="AT1722" s="16">
        <f t="shared" si="8"/>
        <v>0.01120432996</v>
      </c>
      <c r="AX1722" s="89">
        <v>44781.0</v>
      </c>
      <c r="AY1722" s="57">
        <v>4.446219</v>
      </c>
      <c r="AZ1722" s="16">
        <f t="shared" si="9"/>
        <v>0</v>
      </c>
      <c r="BD1722" s="89">
        <v>44781.0</v>
      </c>
      <c r="BE1722" s="57">
        <v>2.500737</v>
      </c>
      <c r="BF1722" s="16">
        <f t="shared" si="10"/>
        <v>0.007812273309</v>
      </c>
    </row>
    <row r="1723" ht="15.75" customHeight="1">
      <c r="B1723" s="89">
        <v>44782.0</v>
      </c>
      <c r="C1723" s="57">
        <v>28.66617</v>
      </c>
      <c r="D1723" s="16">
        <f t="shared" si="1"/>
        <v>0.04095074342</v>
      </c>
      <c r="H1723" s="89">
        <v>44782.0</v>
      </c>
      <c r="I1723" s="57">
        <v>16.57838</v>
      </c>
      <c r="J1723" s="16">
        <f t="shared" si="2"/>
        <v>-0.01767003879</v>
      </c>
      <c r="N1723" s="89">
        <v>44782.0</v>
      </c>
      <c r="O1723" s="57">
        <v>150.7037</v>
      </c>
      <c r="P1723" s="16">
        <f t="shared" si="3"/>
        <v>-0.01595395274</v>
      </c>
      <c r="T1723" s="89">
        <v>44782.0</v>
      </c>
      <c r="U1723" s="57">
        <v>22.44663</v>
      </c>
      <c r="V1723" s="16">
        <f t="shared" si="4"/>
        <v>-0.01338915444</v>
      </c>
      <c r="Z1723" s="89">
        <v>44782.0</v>
      </c>
      <c r="AA1723" s="57">
        <v>13.50387</v>
      </c>
      <c r="AB1723" s="16">
        <f t="shared" si="5"/>
        <v>0.03450502779</v>
      </c>
      <c r="AF1723" s="89">
        <v>44782.0</v>
      </c>
      <c r="AG1723" s="57">
        <v>66.9915</v>
      </c>
      <c r="AH1723" s="16">
        <f t="shared" si="6"/>
        <v>-0.0007329882292</v>
      </c>
      <c r="AL1723" s="89">
        <v>44782.0</v>
      </c>
      <c r="AM1723" s="57">
        <v>92.3178</v>
      </c>
      <c r="AN1723" s="16">
        <f t="shared" si="7"/>
        <v>-0.007423214851</v>
      </c>
      <c r="AR1723" s="89">
        <v>44782.0</v>
      </c>
      <c r="AS1723" s="57">
        <v>17.67354</v>
      </c>
      <c r="AT1723" s="16">
        <f t="shared" si="8"/>
        <v>-0.002769904918</v>
      </c>
      <c r="AX1723" s="89">
        <v>44782.0</v>
      </c>
      <c r="AY1723" s="57">
        <v>4.354959</v>
      </c>
      <c r="AZ1723" s="16">
        <f t="shared" si="9"/>
        <v>-0.02052530476</v>
      </c>
      <c r="BD1723" s="89">
        <v>44782.0</v>
      </c>
      <c r="BE1723" s="57">
        <v>2.491045</v>
      </c>
      <c r="BF1723" s="16">
        <f t="shared" si="10"/>
        <v>-0.003875657456</v>
      </c>
    </row>
    <row r="1724" ht="15.75" customHeight="1">
      <c r="B1724" s="89">
        <v>44783.0</v>
      </c>
      <c r="C1724" s="57">
        <v>28.62589</v>
      </c>
      <c r="D1724" s="16">
        <f t="shared" si="1"/>
        <v>-0.001405140624</v>
      </c>
      <c r="H1724" s="89">
        <v>44783.0</v>
      </c>
      <c r="I1724" s="57">
        <v>16.80204</v>
      </c>
      <c r="J1724" s="16">
        <f t="shared" si="2"/>
        <v>0.01349106487</v>
      </c>
      <c r="N1724" s="89">
        <v>44783.0</v>
      </c>
      <c r="O1724" s="57">
        <v>151.1924</v>
      </c>
      <c r="P1724" s="16">
        <f t="shared" si="3"/>
        <v>0.003242787005</v>
      </c>
      <c r="T1724" s="89">
        <v>44783.0</v>
      </c>
      <c r="U1724" s="57">
        <v>22.84645</v>
      </c>
      <c r="V1724" s="16">
        <f t="shared" si="4"/>
        <v>0.01781202791</v>
      </c>
      <c r="Z1724" s="89">
        <v>44783.0</v>
      </c>
      <c r="AA1724" s="57">
        <v>12.99397</v>
      </c>
      <c r="AB1724" s="16">
        <f t="shared" si="5"/>
        <v>-0.03775954597</v>
      </c>
      <c r="AF1724" s="89">
        <v>44783.0</v>
      </c>
      <c r="AG1724" s="57">
        <v>68.51514</v>
      </c>
      <c r="AH1724" s="16">
        <f t="shared" si="6"/>
        <v>0.02274378093</v>
      </c>
      <c r="AL1724" s="89">
        <v>44783.0</v>
      </c>
      <c r="AM1724" s="57">
        <v>93.5211</v>
      </c>
      <c r="AN1724" s="16">
        <f t="shared" si="7"/>
        <v>0.01303432274</v>
      </c>
      <c r="AR1724" s="89">
        <v>44783.0</v>
      </c>
      <c r="AS1724" s="57">
        <v>17.703</v>
      </c>
      <c r="AT1724" s="16">
        <f t="shared" si="8"/>
        <v>0.001666898652</v>
      </c>
      <c r="AX1724" s="89">
        <v>44783.0</v>
      </c>
      <c r="AY1724" s="57">
        <v>4.45352</v>
      </c>
      <c r="AZ1724" s="16">
        <f t="shared" si="9"/>
        <v>0.02263190078</v>
      </c>
      <c r="BD1724" s="89">
        <v>44783.0</v>
      </c>
      <c r="BE1724" s="57">
        <v>2.529816</v>
      </c>
      <c r="BF1724" s="16">
        <f t="shared" si="10"/>
        <v>0.01556415079</v>
      </c>
    </row>
    <row r="1725" ht="15.75" customHeight="1">
      <c r="B1725" s="89">
        <v>44784.0</v>
      </c>
      <c r="C1725" s="57">
        <v>29.4012</v>
      </c>
      <c r="D1725" s="16">
        <f t="shared" si="1"/>
        <v>0.02708422341</v>
      </c>
      <c r="H1725" s="89">
        <v>44784.0</v>
      </c>
      <c r="I1725" s="57">
        <v>16.89523</v>
      </c>
      <c r="J1725" s="16">
        <f t="shared" si="2"/>
        <v>0.005546350324</v>
      </c>
      <c r="N1725" s="89">
        <v>44784.0</v>
      </c>
      <c r="O1725" s="57">
        <v>153.3425</v>
      </c>
      <c r="P1725" s="16">
        <f t="shared" si="3"/>
        <v>0.01422095291</v>
      </c>
      <c r="T1725" s="89">
        <v>44784.0</v>
      </c>
      <c r="U1725" s="57">
        <v>23.07491</v>
      </c>
      <c r="V1725" s="16">
        <f t="shared" si="4"/>
        <v>0.009999803033</v>
      </c>
      <c r="Z1725" s="89">
        <v>44784.0</v>
      </c>
      <c r="AA1725" s="57">
        <v>12.8325</v>
      </c>
      <c r="AB1725" s="16">
        <f t="shared" si="5"/>
        <v>-0.01242653323</v>
      </c>
      <c r="AF1725" s="89">
        <v>44784.0</v>
      </c>
      <c r="AG1725" s="57">
        <v>68.8592</v>
      </c>
      <c r="AH1725" s="16">
        <f t="shared" si="6"/>
        <v>0.005021663825</v>
      </c>
      <c r="AL1725" s="89">
        <v>44784.0</v>
      </c>
      <c r="AM1725" s="57">
        <v>92.33754</v>
      </c>
      <c r="AN1725" s="16">
        <f t="shared" si="7"/>
        <v>-0.01265553977</v>
      </c>
      <c r="AR1725" s="89">
        <v>44784.0</v>
      </c>
      <c r="AS1725" s="57">
        <v>18.01719</v>
      </c>
      <c r="AT1725" s="16">
        <f t="shared" si="8"/>
        <v>0.01774783935</v>
      </c>
      <c r="AX1725" s="89">
        <v>44784.0</v>
      </c>
      <c r="AY1725" s="57">
        <v>4.490025</v>
      </c>
      <c r="AZ1725" s="16">
        <f t="shared" si="9"/>
        <v>0.008196886957</v>
      </c>
      <c r="BD1725" s="89">
        <v>44784.0</v>
      </c>
      <c r="BE1725" s="57">
        <v>2.626744</v>
      </c>
      <c r="BF1725" s="16">
        <f t="shared" si="10"/>
        <v>0.03831424894</v>
      </c>
    </row>
    <row r="1726" ht="15.75" customHeight="1">
      <c r="B1726" s="89">
        <v>44785.0</v>
      </c>
      <c r="C1726" s="57">
        <v>29.56229</v>
      </c>
      <c r="D1726" s="16">
        <f t="shared" si="1"/>
        <v>0.005479028067</v>
      </c>
      <c r="H1726" s="89">
        <v>44785.0</v>
      </c>
      <c r="I1726" s="57">
        <v>16.5877</v>
      </c>
      <c r="J1726" s="16">
        <f t="shared" si="2"/>
        <v>-0.01820217896</v>
      </c>
      <c r="N1726" s="89">
        <v>44785.0</v>
      </c>
      <c r="O1726" s="57">
        <v>151.8765</v>
      </c>
      <c r="P1726" s="16">
        <f t="shared" si="3"/>
        <v>-0.009560298026</v>
      </c>
      <c r="T1726" s="89">
        <v>44785.0</v>
      </c>
      <c r="U1726" s="57">
        <v>23.05587</v>
      </c>
      <c r="V1726" s="16">
        <f t="shared" si="4"/>
        <v>-0.0008251386463</v>
      </c>
      <c r="Z1726" s="89">
        <v>44785.0</v>
      </c>
      <c r="AA1726" s="57">
        <v>12.74752</v>
      </c>
      <c r="AB1726" s="16">
        <f t="shared" si="5"/>
        <v>-0.006622248198</v>
      </c>
      <c r="AF1726" s="89">
        <v>44785.0</v>
      </c>
      <c r="AG1726" s="57">
        <v>67.53214</v>
      </c>
      <c r="AH1726" s="16">
        <f t="shared" si="6"/>
        <v>-0.01927207984</v>
      </c>
      <c r="AL1726" s="89">
        <v>44785.0</v>
      </c>
      <c r="AM1726" s="57">
        <v>93.24493</v>
      </c>
      <c r="AN1726" s="16">
        <f t="shared" si="7"/>
        <v>0.009826880811</v>
      </c>
      <c r="AR1726" s="89">
        <v>44785.0</v>
      </c>
      <c r="AS1726" s="57">
        <v>18.11538</v>
      </c>
      <c r="AT1726" s="16">
        <f t="shared" si="8"/>
        <v>0.005449795445</v>
      </c>
      <c r="AX1726" s="89">
        <v>44785.0</v>
      </c>
      <c r="AY1726" s="57">
        <v>4.28195</v>
      </c>
      <c r="AZ1726" s="16">
        <f t="shared" si="9"/>
        <v>-0.0463416128</v>
      </c>
      <c r="BD1726" s="89">
        <v>44785.0</v>
      </c>
      <c r="BE1726" s="57">
        <v>2.57828</v>
      </c>
      <c r="BF1726" s="16">
        <f t="shared" si="10"/>
        <v>-0.01845021822</v>
      </c>
    </row>
    <row r="1727" ht="15.75" customHeight="1">
      <c r="B1727" s="89">
        <v>44788.0</v>
      </c>
      <c r="C1727" s="57">
        <v>28.94809</v>
      </c>
      <c r="D1727" s="16">
        <f t="shared" si="1"/>
        <v>-0.02077646894</v>
      </c>
      <c r="H1727" s="89">
        <v>44788.0</v>
      </c>
      <c r="I1727" s="57">
        <v>16.07516</v>
      </c>
      <c r="J1727" s="16">
        <f t="shared" si="2"/>
        <v>-0.03089879851</v>
      </c>
      <c r="N1727" s="89">
        <v>44788.0</v>
      </c>
      <c r="O1727" s="57">
        <v>152.3651</v>
      </c>
      <c r="P1727" s="16">
        <f t="shared" si="3"/>
        <v>0.003217087568</v>
      </c>
      <c r="T1727" s="89">
        <v>44788.0</v>
      </c>
      <c r="U1727" s="57">
        <v>22.56087</v>
      </c>
      <c r="V1727" s="16">
        <f t="shared" si="4"/>
        <v>-0.0214695867</v>
      </c>
      <c r="Z1727" s="89">
        <v>44788.0</v>
      </c>
      <c r="AA1727" s="57">
        <v>12.78151</v>
      </c>
      <c r="AB1727" s="16">
        <f t="shared" si="5"/>
        <v>0.002666400994</v>
      </c>
      <c r="AF1727" s="89">
        <v>44788.0</v>
      </c>
      <c r="AG1727" s="57">
        <v>66.54914</v>
      </c>
      <c r="AH1727" s="16">
        <f t="shared" si="6"/>
        <v>-0.01455603214</v>
      </c>
      <c r="AL1727" s="89">
        <v>44788.0</v>
      </c>
      <c r="AM1727" s="57">
        <v>93.65918</v>
      </c>
      <c r="AN1727" s="16">
        <f t="shared" si="7"/>
        <v>0.004442600793</v>
      </c>
      <c r="AR1727" s="89">
        <v>44788.0</v>
      </c>
      <c r="AS1727" s="57">
        <v>17.64409</v>
      </c>
      <c r="AT1727" s="16">
        <f t="shared" si="8"/>
        <v>-0.02601601512</v>
      </c>
      <c r="AX1727" s="89">
        <v>44788.0</v>
      </c>
      <c r="AY1727" s="57">
        <v>4.165136</v>
      </c>
      <c r="AZ1727" s="16">
        <f t="shared" si="9"/>
        <v>-0.02728056143</v>
      </c>
      <c r="BD1727" s="89">
        <v>44788.0</v>
      </c>
      <c r="BE1727" s="57">
        <v>2.636436</v>
      </c>
      <c r="BF1727" s="16">
        <f t="shared" si="10"/>
        <v>0.02255612269</v>
      </c>
    </row>
    <row r="1728" ht="15.75" customHeight="1">
      <c r="B1728" s="89">
        <v>44789.0</v>
      </c>
      <c r="C1728" s="57">
        <v>30.19663</v>
      </c>
      <c r="D1728" s="16">
        <f t="shared" si="1"/>
        <v>0.0431303067</v>
      </c>
      <c r="H1728" s="89">
        <v>44789.0</v>
      </c>
      <c r="I1728" s="57">
        <v>15.8981</v>
      </c>
      <c r="J1728" s="16">
        <f t="shared" si="2"/>
        <v>-0.01101450934</v>
      </c>
      <c r="N1728" s="89">
        <v>44789.0</v>
      </c>
      <c r="O1728" s="57">
        <v>152.6583</v>
      </c>
      <c r="P1728" s="16">
        <f t="shared" si="3"/>
        <v>0.00192432519</v>
      </c>
      <c r="T1728" s="89">
        <v>44789.0</v>
      </c>
      <c r="U1728" s="57">
        <v>22.75125</v>
      </c>
      <c r="V1728" s="16">
        <f t="shared" si="4"/>
        <v>0.008438504366</v>
      </c>
      <c r="Z1728" s="89">
        <v>44789.0</v>
      </c>
      <c r="AA1728" s="57">
        <v>12.71352</v>
      </c>
      <c r="AB1728" s="16">
        <f t="shared" si="5"/>
        <v>-0.005319402794</v>
      </c>
      <c r="AF1728" s="89">
        <v>44789.0</v>
      </c>
      <c r="AG1728" s="57">
        <v>67.23725</v>
      </c>
      <c r="AH1728" s="16">
        <f t="shared" si="6"/>
        <v>0.01033987817</v>
      </c>
      <c r="AL1728" s="89">
        <v>44789.0</v>
      </c>
      <c r="AM1728" s="57">
        <v>93.48164</v>
      </c>
      <c r="AN1728" s="16">
        <f t="shared" si="7"/>
        <v>-0.001895596353</v>
      </c>
      <c r="AR1728" s="89">
        <v>44789.0</v>
      </c>
      <c r="AS1728" s="57">
        <v>17.5459</v>
      </c>
      <c r="AT1728" s="16">
        <f t="shared" si="8"/>
        <v>-0.005565036225</v>
      </c>
      <c r="AX1728" s="89">
        <v>44789.0</v>
      </c>
      <c r="AY1728" s="57">
        <v>4.201641</v>
      </c>
      <c r="AZ1728" s="16">
        <f t="shared" si="9"/>
        <v>0.008764419697</v>
      </c>
      <c r="BD1728" s="89">
        <v>44789.0</v>
      </c>
      <c r="BE1728" s="57">
        <v>2.6849</v>
      </c>
      <c r="BF1728" s="16">
        <f t="shared" si="10"/>
        <v>0.01838239199</v>
      </c>
    </row>
    <row r="1729" ht="15.75" customHeight="1">
      <c r="B1729" s="89">
        <v>44790.0</v>
      </c>
      <c r="C1729" s="57">
        <v>30.7605</v>
      </c>
      <c r="D1729" s="16">
        <f t="shared" si="1"/>
        <v>0.01867327579</v>
      </c>
      <c r="H1729" s="89">
        <v>44790.0</v>
      </c>
      <c r="I1729" s="57">
        <v>16.26154</v>
      </c>
      <c r="J1729" s="16">
        <f t="shared" si="2"/>
        <v>0.0228605934</v>
      </c>
      <c r="N1729" s="89">
        <v>44790.0</v>
      </c>
      <c r="O1729" s="57">
        <v>157.3495</v>
      </c>
      <c r="P1729" s="16">
        <f t="shared" si="3"/>
        <v>0.03073006839</v>
      </c>
      <c r="T1729" s="89">
        <v>44790.0</v>
      </c>
      <c r="U1729" s="57">
        <v>23.09395</v>
      </c>
      <c r="V1729" s="16">
        <f t="shared" si="4"/>
        <v>0.01506290863</v>
      </c>
      <c r="Z1729" s="89">
        <v>44790.0</v>
      </c>
      <c r="AA1729" s="57">
        <v>12.75601</v>
      </c>
      <c r="AB1729" s="16">
        <f t="shared" si="5"/>
        <v>0.00334211139</v>
      </c>
      <c r="AF1729" s="89">
        <v>44790.0</v>
      </c>
      <c r="AG1729" s="57">
        <v>67.33555</v>
      </c>
      <c r="AH1729" s="16">
        <f t="shared" si="6"/>
        <v>0.001461987217</v>
      </c>
      <c r="AL1729" s="89">
        <v>44790.0</v>
      </c>
      <c r="AM1729" s="57">
        <v>92.71233</v>
      </c>
      <c r="AN1729" s="16">
        <f t="shared" si="7"/>
        <v>-0.008229530419</v>
      </c>
      <c r="AR1729" s="89">
        <v>44790.0</v>
      </c>
      <c r="AS1729" s="57">
        <v>18.11538</v>
      </c>
      <c r="AT1729" s="16">
        <f t="shared" si="8"/>
        <v>0.0324565853</v>
      </c>
      <c r="AX1729" s="89">
        <v>44790.0</v>
      </c>
      <c r="AY1729" s="57">
        <v>4.212592</v>
      </c>
      <c r="AZ1729" s="16">
        <f t="shared" si="9"/>
        <v>0.002606362609</v>
      </c>
      <c r="BD1729" s="89">
        <v>44790.0</v>
      </c>
      <c r="BE1729" s="57">
        <v>2.781828</v>
      </c>
      <c r="BF1729" s="16">
        <f t="shared" si="10"/>
        <v>0.03610115833</v>
      </c>
    </row>
    <row r="1730" ht="15.75" customHeight="1">
      <c r="B1730" s="89">
        <v>44791.0</v>
      </c>
      <c r="C1730" s="57">
        <v>33.12669</v>
      </c>
      <c r="D1730" s="16">
        <f t="shared" si="1"/>
        <v>0.0769230019</v>
      </c>
      <c r="H1730" s="89">
        <v>44791.0</v>
      </c>
      <c r="I1730" s="57">
        <v>16.80204</v>
      </c>
      <c r="J1730" s="16">
        <f t="shared" si="2"/>
        <v>0.03323793441</v>
      </c>
      <c r="N1730" s="89">
        <v>44791.0</v>
      </c>
      <c r="O1730" s="57">
        <v>162.8225</v>
      </c>
      <c r="P1730" s="16">
        <f t="shared" si="3"/>
        <v>0.03478244291</v>
      </c>
      <c r="T1730" s="89">
        <v>44791.0</v>
      </c>
      <c r="U1730" s="57">
        <v>24.27435</v>
      </c>
      <c r="V1730" s="16">
        <f t="shared" si="4"/>
        <v>0.05111295383</v>
      </c>
      <c r="Z1730" s="89">
        <v>44791.0</v>
      </c>
      <c r="AA1730" s="57">
        <v>12.78151</v>
      </c>
      <c r="AB1730" s="16">
        <f t="shared" si="5"/>
        <v>0.001999057699</v>
      </c>
      <c r="AF1730" s="89">
        <v>44791.0</v>
      </c>
      <c r="AG1730" s="57">
        <v>69.30155</v>
      </c>
      <c r="AH1730" s="16">
        <f t="shared" si="6"/>
        <v>0.02919705861</v>
      </c>
      <c r="AL1730" s="89">
        <v>44791.0</v>
      </c>
      <c r="AM1730" s="57">
        <v>93.02795</v>
      </c>
      <c r="AN1730" s="16">
        <f t="shared" si="7"/>
        <v>0.00340429369</v>
      </c>
      <c r="AR1730" s="89">
        <v>44791.0</v>
      </c>
      <c r="AS1730" s="57">
        <v>18.45903</v>
      </c>
      <c r="AT1730" s="16">
        <f t="shared" si="8"/>
        <v>0.01897006853</v>
      </c>
      <c r="AX1730" s="89">
        <v>44791.0</v>
      </c>
      <c r="AY1730" s="57">
        <v>4.212592</v>
      </c>
      <c r="AZ1730" s="16">
        <f t="shared" si="9"/>
        <v>0</v>
      </c>
      <c r="BD1730" s="89">
        <v>44791.0</v>
      </c>
      <c r="BE1730" s="57">
        <v>2.936913</v>
      </c>
      <c r="BF1730" s="16">
        <f t="shared" si="10"/>
        <v>0.05574931304</v>
      </c>
    </row>
    <row r="1731" ht="15.75" customHeight="1">
      <c r="B1731" s="89">
        <v>44792.0</v>
      </c>
      <c r="C1731" s="57">
        <v>32.91524</v>
      </c>
      <c r="D1731" s="16">
        <f t="shared" si="1"/>
        <v>-0.006383070569</v>
      </c>
      <c r="H1731" s="89">
        <v>44792.0</v>
      </c>
      <c r="I1731" s="57">
        <v>17.43572</v>
      </c>
      <c r="J1731" s="16">
        <f t="shared" si="2"/>
        <v>0.03771446801</v>
      </c>
      <c r="N1731" s="89">
        <v>44792.0</v>
      </c>
      <c r="O1731" s="57">
        <v>163.2135</v>
      </c>
      <c r="P1731" s="16">
        <f t="shared" si="3"/>
        <v>0.002401388015</v>
      </c>
      <c r="T1731" s="89">
        <v>44792.0</v>
      </c>
      <c r="U1731" s="57">
        <v>24.48377</v>
      </c>
      <c r="V1731" s="16">
        <f t="shared" si="4"/>
        <v>0.008627213499</v>
      </c>
      <c r="Z1731" s="89">
        <v>44792.0</v>
      </c>
      <c r="AA1731" s="57">
        <v>13.21492</v>
      </c>
      <c r="AB1731" s="16">
        <f t="shared" si="5"/>
        <v>0.03390913906</v>
      </c>
      <c r="AF1731" s="89">
        <v>44792.0</v>
      </c>
      <c r="AG1731" s="57">
        <v>69.89135</v>
      </c>
      <c r="AH1731" s="16">
        <f t="shared" si="6"/>
        <v>0.008510632158</v>
      </c>
      <c r="AL1731" s="89">
        <v>44792.0</v>
      </c>
      <c r="AM1731" s="57">
        <v>94.86246</v>
      </c>
      <c r="AN1731" s="16">
        <f t="shared" si="7"/>
        <v>0.01971998738</v>
      </c>
      <c r="AR1731" s="89">
        <v>44792.0</v>
      </c>
      <c r="AS1731" s="57">
        <v>18.32157</v>
      </c>
      <c r="AT1731" s="16">
        <f t="shared" si="8"/>
        <v>-0.007446761829</v>
      </c>
      <c r="AX1731" s="89">
        <v>44792.0</v>
      </c>
      <c r="AY1731" s="57">
        <v>4.212592</v>
      </c>
      <c r="AZ1731" s="16">
        <f t="shared" si="9"/>
        <v>0</v>
      </c>
      <c r="BD1731" s="89">
        <v>44792.0</v>
      </c>
      <c r="BE1731" s="57">
        <v>3.043533</v>
      </c>
      <c r="BF1731" s="16">
        <f t="shared" si="10"/>
        <v>0.03630342472</v>
      </c>
    </row>
    <row r="1732" ht="15.75" customHeight="1">
      <c r="B1732" s="89">
        <v>44795.0</v>
      </c>
      <c r="C1732" s="57">
        <v>32.54269</v>
      </c>
      <c r="D1732" s="16">
        <f t="shared" si="1"/>
        <v>-0.01131846525</v>
      </c>
      <c r="H1732" s="89">
        <v>44795.0</v>
      </c>
      <c r="I1732" s="57">
        <v>18.54468</v>
      </c>
      <c r="J1732" s="16">
        <f t="shared" si="2"/>
        <v>0.0636027649</v>
      </c>
      <c r="N1732" s="89">
        <v>44795.0</v>
      </c>
      <c r="O1732" s="57">
        <v>160.8679</v>
      </c>
      <c r="P1732" s="16">
        <f t="shared" si="3"/>
        <v>-0.01437136021</v>
      </c>
      <c r="T1732" s="89">
        <v>44795.0</v>
      </c>
      <c r="U1732" s="57">
        <v>24.16012</v>
      </c>
      <c r="V1732" s="16">
        <f t="shared" si="4"/>
        <v>-0.01321896097</v>
      </c>
      <c r="Z1732" s="89">
        <v>44795.0</v>
      </c>
      <c r="AA1732" s="57">
        <v>13.87779</v>
      </c>
      <c r="AB1732" s="16">
        <f t="shared" si="5"/>
        <v>0.05016072742</v>
      </c>
      <c r="AF1732" s="89">
        <v>44795.0</v>
      </c>
      <c r="AG1732" s="57">
        <v>72.05396</v>
      </c>
      <c r="AH1732" s="16">
        <f t="shared" si="6"/>
        <v>0.03094245568</v>
      </c>
      <c r="AL1732" s="89">
        <v>44795.0</v>
      </c>
      <c r="AM1732" s="57">
        <v>95.71069</v>
      </c>
      <c r="AN1732" s="16">
        <f t="shared" si="7"/>
        <v>0.008941682516</v>
      </c>
      <c r="AR1732" s="89">
        <v>44795.0</v>
      </c>
      <c r="AS1732" s="57">
        <v>19.29362</v>
      </c>
      <c r="AT1732" s="16">
        <f t="shared" si="8"/>
        <v>0.05305495108</v>
      </c>
      <c r="AX1732" s="89">
        <v>44795.0</v>
      </c>
      <c r="AY1732" s="57">
        <v>4.270999</v>
      </c>
      <c r="AZ1732" s="16">
        <f t="shared" si="9"/>
        <v>0.0138648604</v>
      </c>
      <c r="BD1732" s="89">
        <v>44795.0</v>
      </c>
      <c r="BE1732" s="57">
        <v>3.043533</v>
      </c>
      <c r="BF1732" s="16">
        <f t="shared" si="10"/>
        <v>0</v>
      </c>
    </row>
    <row r="1733" ht="15.75" customHeight="1">
      <c r="B1733" s="89">
        <v>44796.0</v>
      </c>
      <c r="C1733" s="57">
        <v>34.32489</v>
      </c>
      <c r="D1733" s="16">
        <f t="shared" si="1"/>
        <v>0.05476498716</v>
      </c>
      <c r="H1733" s="89">
        <v>44796.0</v>
      </c>
      <c r="I1733" s="57">
        <v>19.29019</v>
      </c>
      <c r="J1733" s="16">
        <f t="shared" si="2"/>
        <v>0.0402007476</v>
      </c>
      <c r="N1733" s="89">
        <v>44796.0</v>
      </c>
      <c r="O1733" s="57">
        <v>158.9132</v>
      </c>
      <c r="P1733" s="16">
        <f t="shared" si="3"/>
        <v>-0.01215096362</v>
      </c>
      <c r="T1733" s="89">
        <v>44796.0</v>
      </c>
      <c r="U1733" s="57">
        <v>24.38858</v>
      </c>
      <c r="V1733" s="16">
        <f t="shared" si="4"/>
        <v>0.009456078861</v>
      </c>
      <c r="Z1733" s="89">
        <v>44796.0</v>
      </c>
      <c r="AA1733" s="57">
        <v>14.18374</v>
      </c>
      <c r="AB1733" s="16">
        <f t="shared" si="5"/>
        <v>0.02204601741</v>
      </c>
      <c r="AF1733" s="89">
        <v>44796.0</v>
      </c>
      <c r="AG1733" s="57">
        <v>71.9065</v>
      </c>
      <c r="AH1733" s="16">
        <f t="shared" si="6"/>
        <v>-0.002046521801</v>
      </c>
      <c r="AL1733" s="89">
        <v>44796.0</v>
      </c>
      <c r="AM1733" s="57">
        <v>98.33424</v>
      </c>
      <c r="AN1733" s="16">
        <f t="shared" si="7"/>
        <v>0.02741125364</v>
      </c>
      <c r="AR1733" s="89">
        <v>44796.0</v>
      </c>
      <c r="AS1733" s="57">
        <v>19.30343</v>
      </c>
      <c r="AT1733" s="16">
        <f t="shared" si="8"/>
        <v>0.0005084582365</v>
      </c>
      <c r="AX1733" s="89">
        <v>44796.0</v>
      </c>
      <c r="AY1733" s="57">
        <v>4.234494</v>
      </c>
      <c r="AZ1733" s="16">
        <f t="shared" si="9"/>
        <v>-0.008547180648</v>
      </c>
      <c r="BD1733" s="89">
        <v>44796.0</v>
      </c>
      <c r="BE1733" s="57">
        <v>3.014455</v>
      </c>
      <c r="BF1733" s="16">
        <f t="shared" si="10"/>
        <v>-0.009554028164</v>
      </c>
    </row>
    <row r="1734" ht="15.75" customHeight="1">
      <c r="B1734" s="89">
        <v>44797.0</v>
      </c>
      <c r="C1734" s="57">
        <v>34.33495</v>
      </c>
      <c r="D1734" s="16">
        <f t="shared" si="1"/>
        <v>0.0002930817841</v>
      </c>
      <c r="H1734" s="89">
        <v>44797.0</v>
      </c>
      <c r="I1734" s="57">
        <v>19.40202</v>
      </c>
      <c r="J1734" s="16">
        <f t="shared" si="2"/>
        <v>0.005797247202</v>
      </c>
      <c r="N1734" s="89">
        <v>44797.0</v>
      </c>
      <c r="O1734" s="57">
        <v>154.2221</v>
      </c>
      <c r="P1734" s="16">
        <f t="shared" si="3"/>
        <v>-0.02951988884</v>
      </c>
      <c r="T1734" s="89">
        <v>44797.0</v>
      </c>
      <c r="U1734" s="57">
        <v>23.32241</v>
      </c>
      <c r="V1734" s="16">
        <f t="shared" si="4"/>
        <v>-0.0437159523</v>
      </c>
      <c r="Z1734" s="89">
        <v>44797.0</v>
      </c>
      <c r="AA1734" s="57">
        <v>14.27722</v>
      </c>
      <c r="AB1734" s="16">
        <f t="shared" si="5"/>
        <v>0.006590645345</v>
      </c>
      <c r="AF1734" s="89">
        <v>44797.0</v>
      </c>
      <c r="AG1734" s="57">
        <v>70.08795</v>
      </c>
      <c r="AH1734" s="16">
        <f t="shared" si="6"/>
        <v>-0.02529048139</v>
      </c>
      <c r="AL1734" s="89">
        <v>44797.0</v>
      </c>
      <c r="AM1734" s="57">
        <v>95.17808</v>
      </c>
      <c r="AN1734" s="16">
        <f t="shared" si="7"/>
        <v>-0.03209624643</v>
      </c>
      <c r="AR1734" s="89">
        <v>44797.0</v>
      </c>
      <c r="AS1734" s="57">
        <v>19.1267</v>
      </c>
      <c r="AT1734" s="16">
        <f t="shared" si="8"/>
        <v>-0.009155367725</v>
      </c>
      <c r="AX1734" s="89">
        <v>44797.0</v>
      </c>
      <c r="AY1734" s="57">
        <v>4.121331</v>
      </c>
      <c r="AZ1734" s="16">
        <f t="shared" si="9"/>
        <v>-0.02672409029</v>
      </c>
      <c r="BD1734" s="89">
        <v>44797.0</v>
      </c>
      <c r="BE1734" s="57">
        <v>3.20831</v>
      </c>
      <c r="BF1734" s="16">
        <f t="shared" si="10"/>
        <v>0.06430847367</v>
      </c>
    </row>
    <row r="1735" ht="15.75" customHeight="1">
      <c r="B1735" s="89">
        <v>44798.0</v>
      </c>
      <c r="C1735" s="57">
        <v>35.10019</v>
      </c>
      <c r="D1735" s="16">
        <f t="shared" si="1"/>
        <v>0.02228749423</v>
      </c>
      <c r="H1735" s="89">
        <v>44798.0</v>
      </c>
      <c r="I1735" s="57">
        <v>20.40846</v>
      </c>
      <c r="J1735" s="16">
        <f t="shared" si="2"/>
        <v>0.05187294931</v>
      </c>
      <c r="N1735" s="89">
        <v>44798.0</v>
      </c>
      <c r="O1735" s="57">
        <v>152.5606</v>
      </c>
      <c r="P1735" s="16">
        <f t="shared" si="3"/>
        <v>-0.01077342352</v>
      </c>
      <c r="T1735" s="89">
        <v>44798.0</v>
      </c>
      <c r="U1735" s="57">
        <v>23.64607</v>
      </c>
      <c r="V1735" s="16">
        <f t="shared" si="4"/>
        <v>0.01387763957</v>
      </c>
      <c r="Z1735" s="89">
        <v>44798.0</v>
      </c>
      <c r="AA1735" s="57">
        <v>14.3452</v>
      </c>
      <c r="AB1735" s="16">
        <f t="shared" si="5"/>
        <v>0.004761431147</v>
      </c>
      <c r="AF1735" s="89">
        <v>44798.0</v>
      </c>
      <c r="AG1735" s="57">
        <v>70.2354</v>
      </c>
      <c r="AH1735" s="16">
        <f t="shared" si="6"/>
        <v>0.002103785315</v>
      </c>
      <c r="AL1735" s="89">
        <v>44798.0</v>
      </c>
      <c r="AM1735" s="57">
        <v>95.69096</v>
      </c>
      <c r="AN1735" s="16">
        <f t="shared" si="7"/>
        <v>0.005388635703</v>
      </c>
      <c r="AR1735" s="89">
        <v>44798.0</v>
      </c>
      <c r="AS1735" s="57">
        <v>19.62745</v>
      </c>
      <c r="AT1735" s="16">
        <f t="shared" si="8"/>
        <v>0.02618067936</v>
      </c>
      <c r="AX1735" s="89">
        <v>44798.0</v>
      </c>
      <c r="AY1735" s="57">
        <v>4.103079</v>
      </c>
      <c r="AZ1735" s="16">
        <f t="shared" si="9"/>
        <v>-0.00442866637</v>
      </c>
      <c r="BD1735" s="89">
        <v>44798.0</v>
      </c>
      <c r="BE1735" s="57">
        <v>3.518479</v>
      </c>
      <c r="BF1735" s="16">
        <f t="shared" si="10"/>
        <v>0.09667675505</v>
      </c>
    </row>
    <row r="1736" ht="15.75" customHeight="1">
      <c r="B1736" s="89">
        <v>44799.0</v>
      </c>
      <c r="C1736" s="57">
        <v>34.60682</v>
      </c>
      <c r="D1736" s="16">
        <f t="shared" si="1"/>
        <v>-0.01405604927</v>
      </c>
      <c r="H1736" s="89">
        <v>44799.0</v>
      </c>
      <c r="I1736" s="57">
        <v>20.11026</v>
      </c>
      <c r="J1736" s="16">
        <f t="shared" si="2"/>
        <v>-0.01461158755</v>
      </c>
      <c r="N1736" s="89">
        <v>44799.0</v>
      </c>
      <c r="O1736" s="57">
        <v>154.8085</v>
      </c>
      <c r="P1736" s="16">
        <f t="shared" si="3"/>
        <v>0.01473447273</v>
      </c>
      <c r="T1736" s="89">
        <v>44799.0</v>
      </c>
      <c r="U1736" s="57">
        <v>23.32241</v>
      </c>
      <c r="V1736" s="16">
        <f t="shared" si="4"/>
        <v>-0.01368768679</v>
      </c>
      <c r="Z1736" s="89">
        <v>44799.0</v>
      </c>
      <c r="AA1736" s="57">
        <v>14.61715</v>
      </c>
      <c r="AB1736" s="16">
        <f t="shared" si="5"/>
        <v>0.01895756072</v>
      </c>
      <c r="AF1736" s="89">
        <v>44799.0</v>
      </c>
      <c r="AG1736" s="57">
        <v>70.48115</v>
      </c>
      <c r="AH1736" s="16">
        <f t="shared" si="6"/>
        <v>0.003498947824</v>
      </c>
      <c r="AL1736" s="89">
        <v>44799.0</v>
      </c>
      <c r="AM1736" s="57">
        <v>94.88219</v>
      </c>
      <c r="AN1736" s="16">
        <f t="shared" si="7"/>
        <v>-0.00845189556</v>
      </c>
      <c r="AR1736" s="89">
        <v>44799.0</v>
      </c>
      <c r="AS1736" s="57">
        <v>19.91219</v>
      </c>
      <c r="AT1736" s="16">
        <f t="shared" si="8"/>
        <v>0.01450723349</v>
      </c>
      <c r="AX1736" s="89">
        <v>44799.0</v>
      </c>
      <c r="AY1736" s="57">
        <v>4.081176</v>
      </c>
      <c r="AZ1736" s="16">
        <f t="shared" si="9"/>
        <v>-0.005338186274</v>
      </c>
      <c r="BD1736" s="89">
        <v>44799.0</v>
      </c>
      <c r="BE1736" s="57">
        <v>3.470015</v>
      </c>
      <c r="BF1736" s="16">
        <f t="shared" si="10"/>
        <v>-0.01377413365</v>
      </c>
    </row>
    <row r="1737" ht="15.75" customHeight="1">
      <c r="B1737" s="89">
        <v>44802.0</v>
      </c>
      <c r="C1737" s="57">
        <v>36.3588</v>
      </c>
      <c r="D1737" s="16">
        <f t="shared" si="1"/>
        <v>0.05062528138</v>
      </c>
      <c r="H1737" s="89">
        <v>44802.0</v>
      </c>
      <c r="I1737" s="57">
        <v>20.5762</v>
      </c>
      <c r="J1737" s="16">
        <f t="shared" si="2"/>
        <v>0.02316926783</v>
      </c>
      <c r="N1737" s="89">
        <v>44802.0</v>
      </c>
      <c r="O1737" s="57">
        <v>153.4402</v>
      </c>
      <c r="P1737" s="16">
        <f t="shared" si="3"/>
        <v>-0.00883866196</v>
      </c>
      <c r="T1737" s="89">
        <v>44802.0</v>
      </c>
      <c r="U1737" s="57">
        <v>23.62703</v>
      </c>
      <c r="V1737" s="16">
        <f t="shared" si="4"/>
        <v>0.01306125739</v>
      </c>
      <c r="Z1737" s="89">
        <v>44802.0</v>
      </c>
      <c r="AA1737" s="57">
        <v>14.60865</v>
      </c>
      <c r="AB1737" s="16">
        <f t="shared" si="5"/>
        <v>-0.0005815087072</v>
      </c>
      <c r="AF1737" s="89">
        <v>44802.0</v>
      </c>
      <c r="AG1737" s="57">
        <v>70.2354</v>
      </c>
      <c r="AH1737" s="16">
        <f t="shared" si="6"/>
        <v>-0.003486747875</v>
      </c>
      <c r="AL1737" s="89">
        <v>44802.0</v>
      </c>
      <c r="AM1737" s="57">
        <v>94.15233</v>
      </c>
      <c r="AN1737" s="16">
        <f t="shared" si="7"/>
        <v>-0.007692276074</v>
      </c>
      <c r="AR1737" s="89">
        <v>44802.0</v>
      </c>
      <c r="AS1737" s="57">
        <v>19.69618</v>
      </c>
      <c r="AT1737" s="16">
        <f t="shared" si="8"/>
        <v>-0.01084812871</v>
      </c>
      <c r="AX1737" s="89">
        <v>44802.0</v>
      </c>
      <c r="AY1737" s="57">
        <v>4.044672</v>
      </c>
      <c r="AZ1737" s="16">
        <f t="shared" si="9"/>
        <v>-0.008944480709</v>
      </c>
      <c r="BD1737" s="89">
        <v>44802.0</v>
      </c>
      <c r="BE1737" s="57">
        <v>3.6251</v>
      </c>
      <c r="BF1737" s="16">
        <f t="shared" si="10"/>
        <v>0.04469289038</v>
      </c>
    </row>
    <row r="1738" ht="15.75" customHeight="1">
      <c r="B1738" s="89">
        <v>44804.0</v>
      </c>
      <c r="C1738" s="57">
        <v>36.17756</v>
      </c>
      <c r="D1738" s="16">
        <f t="shared" si="1"/>
        <v>-0.004984762973</v>
      </c>
      <c r="H1738" s="89">
        <v>44804.0</v>
      </c>
      <c r="I1738" s="57">
        <v>20.12889</v>
      </c>
      <c r="J1738" s="16">
        <f t="shared" si="2"/>
        <v>-0.02173919383</v>
      </c>
      <c r="N1738" s="89">
        <v>44804.0</v>
      </c>
      <c r="O1738" s="57">
        <v>156.3722</v>
      </c>
      <c r="P1738" s="16">
        <f t="shared" si="3"/>
        <v>0.01910842139</v>
      </c>
      <c r="T1738" s="89">
        <v>44804.0</v>
      </c>
      <c r="U1738" s="57">
        <v>23.58896</v>
      </c>
      <c r="V1738" s="16">
        <f t="shared" si="4"/>
        <v>-0.00161129012</v>
      </c>
      <c r="Z1738" s="89">
        <v>44804.0</v>
      </c>
      <c r="AA1738" s="57">
        <v>14.56616</v>
      </c>
      <c r="AB1738" s="16">
        <f t="shared" si="5"/>
        <v>-0.002908550756</v>
      </c>
      <c r="AF1738" s="89">
        <v>44804.0</v>
      </c>
      <c r="AG1738" s="57">
        <v>69.0558</v>
      </c>
      <c r="AH1738" s="16">
        <f t="shared" si="6"/>
        <v>-0.01679494956</v>
      </c>
      <c r="AL1738" s="89">
        <v>44804.0</v>
      </c>
      <c r="AM1738" s="57">
        <v>94.23123</v>
      </c>
      <c r="AN1738" s="16">
        <f t="shared" si="7"/>
        <v>0.0008380036904</v>
      </c>
      <c r="AR1738" s="89">
        <v>44804.0</v>
      </c>
      <c r="AS1738" s="57">
        <v>19.61763</v>
      </c>
      <c r="AT1738" s="16">
        <f t="shared" si="8"/>
        <v>-0.003988082968</v>
      </c>
      <c r="AX1738" s="89">
        <v>44804.0</v>
      </c>
      <c r="AY1738" s="57">
        <v>4.03372</v>
      </c>
      <c r="AZ1738" s="16">
        <f t="shared" si="9"/>
        <v>-0.002707759739</v>
      </c>
      <c r="BD1738" s="89">
        <v>44804.0</v>
      </c>
      <c r="BE1738" s="57">
        <v>3.489401</v>
      </c>
      <c r="BF1738" s="16">
        <f t="shared" si="10"/>
        <v>-0.03743317426</v>
      </c>
    </row>
    <row r="1739" ht="15.75" customHeight="1">
      <c r="B1739" s="89">
        <v>44805.0</v>
      </c>
      <c r="C1739" s="57">
        <v>34.12351</v>
      </c>
      <c r="D1739" s="16">
        <f t="shared" si="1"/>
        <v>-0.05677690812</v>
      </c>
      <c r="H1739" s="89">
        <v>44805.0</v>
      </c>
      <c r="I1739" s="57">
        <v>19.99843</v>
      </c>
      <c r="J1739" s="16">
        <f t="shared" si="2"/>
        <v>-0.006481231702</v>
      </c>
      <c r="N1739" s="89">
        <v>44805.0</v>
      </c>
      <c r="O1739" s="57">
        <v>152.8538</v>
      </c>
      <c r="P1739" s="16">
        <f t="shared" si="3"/>
        <v>-0.02250016307</v>
      </c>
      <c r="T1739" s="89">
        <v>44805.0</v>
      </c>
      <c r="U1739" s="57">
        <v>22.75125</v>
      </c>
      <c r="V1739" s="16">
        <f t="shared" si="4"/>
        <v>-0.03551279921</v>
      </c>
      <c r="Z1739" s="89">
        <v>44805.0</v>
      </c>
      <c r="AA1739" s="57">
        <v>14.3452</v>
      </c>
      <c r="AB1739" s="16">
        <f t="shared" si="5"/>
        <v>-0.01516940635</v>
      </c>
      <c r="AF1739" s="89">
        <v>44805.0</v>
      </c>
      <c r="AG1739" s="57">
        <v>68.12195</v>
      </c>
      <c r="AH1739" s="16">
        <f t="shared" si="6"/>
        <v>-0.01352312188</v>
      </c>
      <c r="AL1739" s="89">
        <v>44805.0</v>
      </c>
      <c r="AM1739" s="57">
        <v>103.6405</v>
      </c>
      <c r="AN1739" s="16">
        <f t="shared" si="7"/>
        <v>0.09985298929</v>
      </c>
      <c r="AR1739" s="89">
        <v>44805.0</v>
      </c>
      <c r="AS1739" s="57">
        <v>19.29362</v>
      </c>
      <c r="AT1739" s="16">
        <f t="shared" si="8"/>
        <v>-0.01651626624</v>
      </c>
      <c r="AX1739" s="89">
        <v>44805.0</v>
      </c>
      <c r="AY1739" s="57">
        <v>3.946111</v>
      </c>
      <c r="AZ1739" s="16">
        <f t="shared" si="9"/>
        <v>-0.0217191575</v>
      </c>
      <c r="BD1739" s="89">
        <v>44805.0</v>
      </c>
      <c r="BE1739" s="57">
        <v>3.586329</v>
      </c>
      <c r="BF1739" s="16">
        <f t="shared" si="10"/>
        <v>0.0277778335</v>
      </c>
    </row>
    <row r="1740" ht="15.75" customHeight="1">
      <c r="B1740" s="89">
        <v>44806.0</v>
      </c>
      <c r="C1740" s="57">
        <v>33.91206</v>
      </c>
      <c r="D1740" s="16">
        <f t="shared" si="1"/>
        <v>-0.006196607559</v>
      </c>
      <c r="H1740" s="89">
        <v>44806.0</v>
      </c>
      <c r="I1740" s="57">
        <v>20.37119</v>
      </c>
      <c r="J1740" s="16">
        <f t="shared" si="2"/>
        <v>0.0186394632</v>
      </c>
      <c r="N1740" s="89">
        <v>44806.0</v>
      </c>
      <c r="O1740" s="57">
        <v>154.4175</v>
      </c>
      <c r="P1740" s="16">
        <f t="shared" si="3"/>
        <v>0.01023003681</v>
      </c>
      <c r="T1740" s="89">
        <v>44806.0</v>
      </c>
      <c r="U1740" s="57">
        <v>23.7603</v>
      </c>
      <c r="V1740" s="16">
        <f t="shared" si="4"/>
        <v>0.04435140926</v>
      </c>
      <c r="Z1740" s="89">
        <v>44806.0</v>
      </c>
      <c r="AA1740" s="57">
        <v>14.42169</v>
      </c>
      <c r="AB1740" s="16">
        <f t="shared" si="5"/>
        <v>0.005332097147</v>
      </c>
      <c r="AF1740" s="89">
        <v>44806.0</v>
      </c>
      <c r="AG1740" s="57">
        <v>68.8592</v>
      </c>
      <c r="AH1740" s="16">
        <f t="shared" si="6"/>
        <v>0.01082250288</v>
      </c>
      <c r="AL1740" s="89">
        <v>44806.0</v>
      </c>
      <c r="AM1740" s="57">
        <v>102.1216</v>
      </c>
      <c r="AN1740" s="16">
        <f t="shared" si="7"/>
        <v>-0.0146554677</v>
      </c>
      <c r="AR1740" s="89">
        <v>44806.0</v>
      </c>
      <c r="AS1740" s="57">
        <v>19.52926</v>
      </c>
      <c r="AT1740" s="16">
        <f t="shared" si="8"/>
        <v>0.0122133638</v>
      </c>
      <c r="AX1740" s="89">
        <v>44806.0</v>
      </c>
      <c r="AY1740" s="57">
        <v>4.041022</v>
      </c>
      <c r="AZ1740" s="16">
        <f t="shared" si="9"/>
        <v>0.02405178161</v>
      </c>
      <c r="BD1740" s="89">
        <v>44806.0</v>
      </c>
      <c r="BE1740" s="57">
        <v>3.55725</v>
      </c>
      <c r="BF1740" s="16">
        <f t="shared" si="10"/>
        <v>-0.008108291236</v>
      </c>
    </row>
    <row r="1741" ht="15.75" customHeight="1">
      <c r="B1741" s="89">
        <v>44809.0</v>
      </c>
      <c r="C1741" s="57">
        <v>33.98254</v>
      </c>
      <c r="D1741" s="16">
        <f t="shared" si="1"/>
        <v>0.002078316681</v>
      </c>
      <c r="H1741" s="89">
        <v>44809.0</v>
      </c>
      <c r="I1741" s="57">
        <v>21.41491</v>
      </c>
      <c r="J1741" s="16">
        <f t="shared" si="2"/>
        <v>0.05123510212</v>
      </c>
      <c r="N1741" s="89">
        <v>44809.0</v>
      </c>
      <c r="O1741" s="57">
        <v>155.0039</v>
      </c>
      <c r="P1741" s="16">
        <f t="shared" si="3"/>
        <v>0.003797497045</v>
      </c>
      <c r="T1741" s="89">
        <v>44809.0</v>
      </c>
      <c r="U1741" s="57">
        <v>24.50281</v>
      </c>
      <c r="V1741" s="16">
        <f t="shared" si="4"/>
        <v>0.0312500263</v>
      </c>
      <c r="Z1741" s="89">
        <v>44809.0</v>
      </c>
      <c r="AA1741" s="57">
        <v>14.77862</v>
      </c>
      <c r="AB1741" s="16">
        <f t="shared" si="5"/>
        <v>0.02474952658</v>
      </c>
      <c r="AF1741" s="89">
        <v>44809.0</v>
      </c>
      <c r="AG1741" s="57">
        <v>70.77605</v>
      </c>
      <c r="AH1741" s="16">
        <f t="shared" si="6"/>
        <v>0.02783723889</v>
      </c>
      <c r="AL1741" s="89">
        <v>44809.0</v>
      </c>
      <c r="AM1741" s="57">
        <v>101.234</v>
      </c>
      <c r="AN1741" s="16">
        <f t="shared" si="7"/>
        <v>-0.008691599035</v>
      </c>
      <c r="AR1741" s="89">
        <v>44809.0</v>
      </c>
      <c r="AS1741" s="57">
        <v>19.57836</v>
      </c>
      <c r="AT1741" s="16">
        <f t="shared" si="8"/>
        <v>0.002514176164</v>
      </c>
      <c r="AX1741" s="89">
        <v>44809.0</v>
      </c>
      <c r="AY1741" s="57">
        <v>4.062925</v>
      </c>
      <c r="AZ1741" s="16">
        <f t="shared" si="9"/>
        <v>0.005420163513</v>
      </c>
      <c r="BD1741" s="89">
        <v>44809.0</v>
      </c>
      <c r="BE1741" s="57">
        <v>3.518479</v>
      </c>
      <c r="BF1741" s="16">
        <f t="shared" si="10"/>
        <v>-0.01089914962</v>
      </c>
    </row>
    <row r="1742" ht="15.75" customHeight="1">
      <c r="B1742" s="89">
        <v>44810.0</v>
      </c>
      <c r="C1742" s="57">
        <v>33.81138</v>
      </c>
      <c r="D1742" s="16">
        <f t="shared" si="1"/>
        <v>-0.005036704143</v>
      </c>
      <c r="H1742" s="89">
        <v>44810.0</v>
      </c>
      <c r="I1742" s="57">
        <v>21.54537</v>
      </c>
      <c r="J1742" s="16">
        <f t="shared" si="2"/>
        <v>0.006092017197</v>
      </c>
      <c r="N1742" s="89">
        <v>44810.0</v>
      </c>
      <c r="O1742" s="57">
        <v>153.0493</v>
      </c>
      <c r="P1742" s="16">
        <f t="shared" si="3"/>
        <v>-0.0126100053</v>
      </c>
      <c r="T1742" s="89">
        <v>44810.0</v>
      </c>
      <c r="U1742" s="57">
        <v>24.31243</v>
      </c>
      <c r="V1742" s="16">
        <f t="shared" si="4"/>
        <v>-0.007769721105</v>
      </c>
      <c r="Z1742" s="89">
        <v>44810.0</v>
      </c>
      <c r="AA1742" s="57">
        <v>14.58316</v>
      </c>
      <c r="AB1742" s="16">
        <f t="shared" si="5"/>
        <v>-0.01322586277</v>
      </c>
      <c r="AF1742" s="89">
        <v>44810.0</v>
      </c>
      <c r="AG1742" s="57">
        <v>70.9235</v>
      </c>
      <c r="AH1742" s="16">
        <f t="shared" si="6"/>
        <v>0.002083331862</v>
      </c>
      <c r="AL1742" s="89">
        <v>44810.0</v>
      </c>
      <c r="AM1742" s="57">
        <v>98.19616</v>
      </c>
      <c r="AN1742" s="16">
        <f t="shared" si="7"/>
        <v>-0.03000810005</v>
      </c>
      <c r="AR1742" s="89">
        <v>44810.0</v>
      </c>
      <c r="AS1742" s="57">
        <v>20.77623</v>
      </c>
      <c r="AT1742" s="16">
        <f t="shared" si="8"/>
        <v>0.06118336776</v>
      </c>
      <c r="AX1742" s="89">
        <v>44810.0</v>
      </c>
      <c r="AY1742" s="57">
        <v>4.176087</v>
      </c>
      <c r="AZ1742" s="16">
        <f t="shared" si="9"/>
        <v>0.02785234775</v>
      </c>
      <c r="BD1742" s="89">
        <v>44810.0</v>
      </c>
      <c r="BE1742" s="57">
        <v>3.537865</v>
      </c>
      <c r="BF1742" s="16">
        <f t="shared" si="10"/>
        <v>0.005509767147</v>
      </c>
    </row>
    <row r="1743" ht="15.75" customHeight="1">
      <c r="B1743" s="89">
        <v>44811.0</v>
      </c>
      <c r="C1743" s="57">
        <v>34.10337</v>
      </c>
      <c r="D1743" s="16">
        <f t="shared" si="1"/>
        <v>0.008635849823</v>
      </c>
      <c r="H1743" s="89">
        <v>44811.0</v>
      </c>
      <c r="I1743" s="57">
        <v>23.14823</v>
      </c>
      <c r="J1743" s="16">
        <f t="shared" si="2"/>
        <v>0.07439463792</v>
      </c>
      <c r="N1743" s="89">
        <v>44811.0</v>
      </c>
      <c r="O1743" s="57">
        <v>151.0946</v>
      </c>
      <c r="P1743" s="16">
        <f t="shared" si="3"/>
        <v>-0.01277170167</v>
      </c>
      <c r="T1743" s="89">
        <v>44811.0</v>
      </c>
      <c r="U1743" s="57">
        <v>25.01686</v>
      </c>
      <c r="V1743" s="16">
        <f t="shared" si="4"/>
        <v>0.028974068</v>
      </c>
      <c r="Z1743" s="89">
        <v>44811.0</v>
      </c>
      <c r="AA1743" s="57">
        <v>14.3877</v>
      </c>
      <c r="AB1743" s="16">
        <f t="shared" si="5"/>
        <v>-0.01340313073</v>
      </c>
      <c r="AF1743" s="89">
        <v>44811.0</v>
      </c>
      <c r="AG1743" s="57">
        <v>71.46415</v>
      </c>
      <c r="AH1743" s="16">
        <f t="shared" si="6"/>
        <v>0.007623002249</v>
      </c>
      <c r="AL1743" s="89">
        <v>44811.0</v>
      </c>
      <c r="AM1743" s="57">
        <v>96.85479</v>
      </c>
      <c r="AN1743" s="16">
        <f t="shared" si="7"/>
        <v>-0.01366010646</v>
      </c>
      <c r="AR1743" s="89">
        <v>44811.0</v>
      </c>
      <c r="AS1743" s="57">
        <v>20.1282</v>
      </c>
      <c r="AT1743" s="16">
        <f t="shared" si="8"/>
        <v>-0.0311909331</v>
      </c>
      <c r="AX1743" s="89">
        <v>44811.0</v>
      </c>
      <c r="AY1743" s="57">
        <v>4.121331</v>
      </c>
      <c r="AZ1743" s="16">
        <f t="shared" si="9"/>
        <v>-0.0131117958</v>
      </c>
      <c r="BD1743" s="89">
        <v>44811.0</v>
      </c>
      <c r="BE1743" s="57">
        <v>3.431244</v>
      </c>
      <c r="BF1743" s="16">
        <f t="shared" si="10"/>
        <v>-0.03013710246</v>
      </c>
    </row>
    <row r="1744" ht="15.75" customHeight="1">
      <c r="B1744" s="89">
        <v>44812.0</v>
      </c>
      <c r="C1744" s="57">
        <v>33.78117</v>
      </c>
      <c r="D1744" s="16">
        <f t="shared" si="1"/>
        <v>-0.00944774666</v>
      </c>
      <c r="H1744" s="89">
        <v>44812.0</v>
      </c>
      <c r="I1744" s="57">
        <v>22.64501</v>
      </c>
      <c r="J1744" s="16">
        <f t="shared" si="2"/>
        <v>-0.02173902713</v>
      </c>
      <c r="N1744" s="89">
        <v>44812.0</v>
      </c>
      <c r="O1744" s="57">
        <v>151.0946</v>
      </c>
      <c r="P1744" s="16">
        <f t="shared" si="3"/>
        <v>0</v>
      </c>
      <c r="T1744" s="89">
        <v>44812.0</v>
      </c>
      <c r="U1744" s="57">
        <v>24.65512</v>
      </c>
      <c r="V1744" s="16">
        <f t="shared" si="4"/>
        <v>-0.01445984828</v>
      </c>
      <c r="Z1744" s="89">
        <v>44812.0</v>
      </c>
      <c r="AA1744" s="57">
        <v>14.3962</v>
      </c>
      <c r="AB1744" s="16">
        <f t="shared" si="5"/>
        <v>0.0005907824044</v>
      </c>
      <c r="AF1744" s="89">
        <v>44812.0</v>
      </c>
      <c r="AG1744" s="57">
        <v>72.0048</v>
      </c>
      <c r="AH1744" s="16">
        <f t="shared" si="6"/>
        <v>0.007565331708</v>
      </c>
      <c r="AL1744" s="89">
        <v>44812.0</v>
      </c>
      <c r="AM1744" s="57">
        <v>96.89424</v>
      </c>
      <c r="AN1744" s="16">
        <f t="shared" si="7"/>
        <v>0.0004073107794</v>
      </c>
      <c r="AR1744" s="89">
        <v>44812.0</v>
      </c>
      <c r="AS1744" s="57">
        <v>21.20825</v>
      </c>
      <c r="AT1744" s="16">
        <f t="shared" si="8"/>
        <v>0.0536585487</v>
      </c>
      <c r="AX1744" s="89">
        <v>44812.0</v>
      </c>
      <c r="AY1744" s="57">
        <v>4.073876</v>
      </c>
      <c r="AZ1744" s="16">
        <f t="shared" si="9"/>
        <v>-0.01151448403</v>
      </c>
      <c r="BD1744" s="89">
        <v>44812.0</v>
      </c>
      <c r="BE1744" s="57">
        <v>3.27616</v>
      </c>
      <c r="BF1744" s="16">
        <f t="shared" si="10"/>
        <v>-0.0451976018</v>
      </c>
    </row>
    <row r="1745" ht="15.75" customHeight="1">
      <c r="B1745" s="89">
        <v>44813.0</v>
      </c>
      <c r="C1745" s="57">
        <v>33.76102</v>
      </c>
      <c r="D1745" s="16">
        <f t="shared" si="1"/>
        <v>-0.0005964861489</v>
      </c>
      <c r="H1745" s="89">
        <v>44813.0</v>
      </c>
      <c r="I1745" s="57">
        <v>22.38408</v>
      </c>
      <c r="J1745" s="16">
        <f t="shared" si="2"/>
        <v>-0.01152262684</v>
      </c>
      <c r="N1745" s="89">
        <v>44813.0</v>
      </c>
      <c r="O1745" s="57">
        <v>151.9742</v>
      </c>
      <c r="P1745" s="16">
        <f t="shared" si="3"/>
        <v>0.005821518439</v>
      </c>
      <c r="T1745" s="89">
        <v>44813.0</v>
      </c>
      <c r="U1745" s="57">
        <v>24.9407</v>
      </c>
      <c r="V1745" s="16">
        <f t="shared" si="4"/>
        <v>0.01158298966</v>
      </c>
      <c r="Z1745" s="89">
        <v>44813.0</v>
      </c>
      <c r="AA1745" s="57">
        <v>14.80411</v>
      </c>
      <c r="AB1745" s="16">
        <f t="shared" si="5"/>
        <v>0.02833456051</v>
      </c>
      <c r="AF1745" s="89">
        <v>44813.0</v>
      </c>
      <c r="AG1745" s="57">
        <v>72.25055</v>
      </c>
      <c r="AH1745" s="16">
        <f t="shared" si="6"/>
        <v>0.003412966913</v>
      </c>
      <c r="AL1745" s="89">
        <v>44813.0</v>
      </c>
      <c r="AM1745" s="57">
        <v>98.19616</v>
      </c>
      <c r="AN1745" s="16">
        <f t="shared" si="7"/>
        <v>0.01343650562</v>
      </c>
      <c r="AR1745" s="89">
        <v>44813.0</v>
      </c>
      <c r="AS1745" s="57">
        <v>21.22789</v>
      </c>
      <c r="AT1745" s="16">
        <f t="shared" si="8"/>
        <v>0.0009260547193</v>
      </c>
      <c r="AX1745" s="89">
        <v>44813.0</v>
      </c>
      <c r="AY1745" s="57">
        <v>4.10673</v>
      </c>
      <c r="AZ1745" s="16">
        <f t="shared" si="9"/>
        <v>0.00806455572</v>
      </c>
      <c r="BD1745" s="89">
        <v>44813.0</v>
      </c>
      <c r="BE1745" s="57">
        <v>3.256774</v>
      </c>
      <c r="BF1745" s="16">
        <f t="shared" si="10"/>
        <v>-0.005917293417</v>
      </c>
    </row>
    <row r="1746" ht="15.75" customHeight="1">
      <c r="B1746" s="89">
        <v>44816.0</v>
      </c>
      <c r="C1746" s="57">
        <v>33.94226</v>
      </c>
      <c r="D1746" s="16">
        <f t="shared" si="1"/>
        <v>0.005368321218</v>
      </c>
      <c r="H1746" s="89">
        <v>44816.0</v>
      </c>
      <c r="I1746" s="57">
        <v>24.04285</v>
      </c>
      <c r="J1746" s="16">
        <f t="shared" si="2"/>
        <v>0.07410489955</v>
      </c>
      <c r="N1746" s="89">
        <v>44816.0</v>
      </c>
      <c r="O1746" s="57">
        <v>150.9969</v>
      </c>
      <c r="P1746" s="16">
        <f t="shared" si="3"/>
        <v>-0.006430696789</v>
      </c>
      <c r="T1746" s="89">
        <v>44816.0</v>
      </c>
      <c r="U1746" s="57">
        <v>26.65418</v>
      </c>
      <c r="V1746" s="16">
        <f t="shared" si="4"/>
        <v>0.06870216153</v>
      </c>
      <c r="Z1746" s="89">
        <v>44816.0</v>
      </c>
      <c r="AA1746" s="57">
        <v>15.80692</v>
      </c>
      <c r="AB1746" s="16">
        <f t="shared" si="5"/>
        <v>0.06773862123</v>
      </c>
      <c r="AF1746" s="89">
        <v>44816.0</v>
      </c>
      <c r="AG1746" s="57">
        <v>74.85551</v>
      </c>
      <c r="AH1746" s="16">
        <f t="shared" si="6"/>
        <v>0.03605453522</v>
      </c>
      <c r="AL1746" s="89">
        <v>44816.0</v>
      </c>
      <c r="AM1746" s="57">
        <v>99.41918</v>
      </c>
      <c r="AN1746" s="16">
        <f t="shared" si="7"/>
        <v>0.01245486585</v>
      </c>
      <c r="AR1746" s="89">
        <v>44816.0</v>
      </c>
      <c r="AS1746" s="57">
        <v>21.30644</v>
      </c>
      <c r="AT1746" s="16">
        <f t="shared" si="8"/>
        <v>0.003700320663</v>
      </c>
      <c r="AX1746" s="89">
        <v>44816.0</v>
      </c>
      <c r="AY1746" s="57">
        <v>4.121331</v>
      </c>
      <c r="AZ1746" s="16">
        <f t="shared" si="9"/>
        <v>0.00355538348</v>
      </c>
      <c r="BD1746" s="89">
        <v>44816.0</v>
      </c>
      <c r="BE1746" s="57">
        <v>3.043533</v>
      </c>
      <c r="BF1746" s="16">
        <f t="shared" si="10"/>
        <v>-0.06547614296</v>
      </c>
    </row>
    <row r="1747" ht="15.75" customHeight="1">
      <c r="B1747" s="89">
        <v>44817.0</v>
      </c>
      <c r="C1747" s="57">
        <v>33.16696</v>
      </c>
      <c r="D1747" s="16">
        <f t="shared" si="1"/>
        <v>-0.02284173181</v>
      </c>
      <c r="H1747" s="89">
        <v>44817.0</v>
      </c>
      <c r="I1747" s="57">
        <v>21.63856</v>
      </c>
      <c r="J1747" s="16">
        <f t="shared" si="2"/>
        <v>-0.100000208</v>
      </c>
      <c r="N1747" s="89">
        <v>44817.0</v>
      </c>
      <c r="O1747" s="57">
        <v>137.9984</v>
      </c>
      <c r="P1747" s="16">
        <f t="shared" si="3"/>
        <v>-0.08608454876</v>
      </c>
      <c r="T1747" s="89">
        <v>44817.0</v>
      </c>
      <c r="U1747" s="57">
        <v>24.9407</v>
      </c>
      <c r="V1747" s="16">
        <f t="shared" si="4"/>
        <v>-0.06428560173</v>
      </c>
      <c r="Z1747" s="89">
        <v>44817.0</v>
      </c>
      <c r="AA1747" s="57">
        <v>14.82111</v>
      </c>
      <c r="AB1747" s="16">
        <f t="shared" si="5"/>
        <v>-0.06236572337</v>
      </c>
      <c r="AF1747" s="89">
        <v>44817.0</v>
      </c>
      <c r="AG1747" s="57">
        <v>69.69475</v>
      </c>
      <c r="AH1747" s="16">
        <f t="shared" si="6"/>
        <v>-0.06894295423</v>
      </c>
      <c r="AL1747" s="89">
        <v>44817.0</v>
      </c>
      <c r="AM1747" s="57">
        <v>98.68931</v>
      </c>
      <c r="AN1747" s="16">
        <f t="shared" si="7"/>
        <v>-0.007341339971</v>
      </c>
      <c r="AR1747" s="89">
        <v>44817.0</v>
      </c>
      <c r="AS1747" s="57">
        <v>21.91519</v>
      </c>
      <c r="AT1747" s="16">
        <f t="shared" si="8"/>
        <v>0.02857117379</v>
      </c>
      <c r="AX1747" s="89">
        <v>44817.0</v>
      </c>
      <c r="AY1747" s="57">
        <v>3.982615</v>
      </c>
      <c r="AZ1747" s="16">
        <f t="shared" si="9"/>
        <v>-0.03365805853</v>
      </c>
      <c r="BD1747" s="89">
        <v>44817.0</v>
      </c>
      <c r="BE1747" s="57">
        <v>2.830292</v>
      </c>
      <c r="BF1747" s="16">
        <f t="shared" si="10"/>
        <v>-0.07006363986</v>
      </c>
    </row>
    <row r="1748" ht="15.75" customHeight="1">
      <c r="B1748" s="89">
        <v>44818.0</v>
      </c>
      <c r="C1748" s="57">
        <v>34.30475</v>
      </c>
      <c r="D1748" s="16">
        <f t="shared" si="1"/>
        <v>0.03430492273</v>
      </c>
      <c r="H1748" s="89">
        <v>44818.0</v>
      </c>
      <c r="I1748" s="57">
        <v>22.77547</v>
      </c>
      <c r="J1748" s="16">
        <f t="shared" si="2"/>
        <v>0.05254092694</v>
      </c>
      <c r="N1748" s="89">
        <v>44818.0</v>
      </c>
      <c r="O1748" s="57">
        <v>139.8554</v>
      </c>
      <c r="P1748" s="16">
        <f t="shared" si="3"/>
        <v>0.01345667776</v>
      </c>
      <c r="T1748" s="89">
        <v>44818.0</v>
      </c>
      <c r="U1748" s="57">
        <v>25.26436</v>
      </c>
      <c r="V1748" s="16">
        <f t="shared" si="4"/>
        <v>0.01297718188</v>
      </c>
      <c r="Z1748" s="89">
        <v>44818.0</v>
      </c>
      <c r="AA1748" s="57">
        <v>14.95709</v>
      </c>
      <c r="AB1748" s="16">
        <f t="shared" si="5"/>
        <v>0.009174751419</v>
      </c>
      <c r="AF1748" s="89">
        <v>44818.0</v>
      </c>
      <c r="AG1748" s="57">
        <v>70.67775</v>
      </c>
      <c r="AH1748" s="16">
        <f t="shared" si="6"/>
        <v>0.01410436224</v>
      </c>
      <c r="AL1748" s="89">
        <v>44818.0</v>
      </c>
      <c r="AM1748" s="57">
        <v>99.06411</v>
      </c>
      <c r="AN1748" s="16">
        <f t="shared" si="7"/>
        <v>0.003797777084</v>
      </c>
      <c r="AR1748" s="89">
        <v>44818.0</v>
      </c>
      <c r="AS1748" s="57">
        <v>21.89555</v>
      </c>
      <c r="AT1748" s="16">
        <f t="shared" si="8"/>
        <v>-0.0008961820545</v>
      </c>
      <c r="AX1748" s="89">
        <v>44818.0</v>
      </c>
      <c r="AY1748" s="57">
        <v>4.037372</v>
      </c>
      <c r="AZ1748" s="16">
        <f t="shared" si="9"/>
        <v>0.01374900662</v>
      </c>
      <c r="BD1748" s="89">
        <v>44818.0</v>
      </c>
      <c r="BE1748" s="57">
        <v>2.995069</v>
      </c>
      <c r="BF1748" s="16">
        <f t="shared" si="10"/>
        <v>0.05821908128</v>
      </c>
    </row>
    <row r="1749" ht="15.75" customHeight="1">
      <c r="B1749" s="89">
        <v>44819.0</v>
      </c>
      <c r="C1749" s="57">
        <v>33.73082</v>
      </c>
      <c r="D1749" s="16">
        <f t="shared" si="1"/>
        <v>-0.01673033618</v>
      </c>
      <c r="H1749" s="89">
        <v>44819.0</v>
      </c>
      <c r="I1749" s="57">
        <v>21.47082</v>
      </c>
      <c r="J1749" s="16">
        <f t="shared" si="2"/>
        <v>-0.05728312083</v>
      </c>
      <c r="N1749" s="89">
        <v>44819.0</v>
      </c>
      <c r="O1749" s="57">
        <v>140.8327</v>
      </c>
      <c r="P1749" s="16">
        <f t="shared" si="3"/>
        <v>0.006987931821</v>
      </c>
      <c r="T1749" s="89">
        <v>44819.0</v>
      </c>
      <c r="U1749" s="57">
        <v>25.37859</v>
      </c>
      <c r="V1749" s="16">
        <f t="shared" si="4"/>
        <v>0.004521389024</v>
      </c>
      <c r="Z1749" s="89">
        <v>44819.0</v>
      </c>
      <c r="AA1749" s="57">
        <v>14.94009</v>
      </c>
      <c r="AB1749" s="16">
        <f t="shared" si="5"/>
        <v>-0.001136584723</v>
      </c>
      <c r="AF1749" s="89">
        <v>44819.0</v>
      </c>
      <c r="AG1749" s="57">
        <v>69.69475</v>
      </c>
      <c r="AH1749" s="16">
        <f t="shared" si="6"/>
        <v>-0.013908196</v>
      </c>
      <c r="AL1749" s="89">
        <v>44819.0</v>
      </c>
      <c r="AM1749" s="57">
        <v>99.39945</v>
      </c>
      <c r="AN1749" s="16">
        <f t="shared" si="7"/>
        <v>0.003385080631</v>
      </c>
      <c r="AR1749" s="89">
        <v>44819.0</v>
      </c>
      <c r="AS1749" s="57">
        <v>22.01338</v>
      </c>
      <c r="AT1749" s="16">
        <f t="shared" si="8"/>
        <v>0.00538145879</v>
      </c>
      <c r="AX1749" s="89">
        <v>44819.0</v>
      </c>
      <c r="AY1749" s="57">
        <v>4.103079</v>
      </c>
      <c r="AZ1749" s="16">
        <f t="shared" si="9"/>
        <v>0.01627469552</v>
      </c>
      <c r="BD1749" s="89">
        <v>44819.0</v>
      </c>
      <c r="BE1749" s="57">
        <v>2.92722</v>
      </c>
      <c r="BF1749" s="16">
        <f t="shared" si="10"/>
        <v>-0.02265356825</v>
      </c>
    </row>
    <row r="1750" ht="15.75" customHeight="1">
      <c r="B1750" s="89">
        <v>44820.0</v>
      </c>
      <c r="C1750" s="57">
        <v>33.50931</v>
      </c>
      <c r="D1750" s="16">
        <f t="shared" si="1"/>
        <v>-0.006566991256</v>
      </c>
      <c r="H1750" s="89">
        <v>44820.0</v>
      </c>
      <c r="I1750" s="57">
        <v>21.56401</v>
      </c>
      <c r="J1750" s="16">
        <f t="shared" si="2"/>
        <v>0.004340309313</v>
      </c>
      <c r="N1750" s="89">
        <v>44820.0</v>
      </c>
      <c r="O1750" s="57">
        <v>146.0125</v>
      </c>
      <c r="P1750" s="16">
        <f t="shared" si="3"/>
        <v>0.03677981037</v>
      </c>
      <c r="T1750" s="89">
        <v>44820.0</v>
      </c>
      <c r="U1750" s="57">
        <v>25.75937</v>
      </c>
      <c r="V1750" s="16">
        <f t="shared" si="4"/>
        <v>0.01500398564</v>
      </c>
      <c r="Z1750" s="89">
        <v>44820.0</v>
      </c>
      <c r="AA1750" s="57">
        <v>15.382</v>
      </c>
      <c r="AB1750" s="16">
        <f t="shared" si="5"/>
        <v>0.02957880441</v>
      </c>
      <c r="AF1750" s="89">
        <v>44820.0</v>
      </c>
      <c r="AG1750" s="57">
        <v>71.0218</v>
      </c>
      <c r="AH1750" s="16">
        <f t="shared" si="6"/>
        <v>0.01904088902</v>
      </c>
      <c r="AL1750" s="89">
        <v>44820.0</v>
      </c>
      <c r="AM1750" s="57">
        <v>101.3721</v>
      </c>
      <c r="AN1750" s="16">
        <f t="shared" si="7"/>
        <v>0.01984568325</v>
      </c>
      <c r="AR1750" s="89">
        <v>44820.0</v>
      </c>
      <c r="AS1750" s="57">
        <v>22.62214</v>
      </c>
      <c r="AT1750" s="16">
        <f t="shared" si="8"/>
        <v>0.02765409038</v>
      </c>
      <c r="AX1750" s="89">
        <v>44820.0</v>
      </c>
      <c r="AY1750" s="57">
        <v>4.234494</v>
      </c>
      <c r="AZ1750" s="16">
        <f t="shared" si="9"/>
        <v>0.03202838649</v>
      </c>
      <c r="BD1750" s="89">
        <v>44820.0</v>
      </c>
      <c r="BE1750" s="57">
        <v>3.014455</v>
      </c>
      <c r="BF1750" s="16">
        <f t="shared" si="10"/>
        <v>0.02980131319</v>
      </c>
    </row>
    <row r="1751" ht="15.75" customHeight="1">
      <c r="B1751" s="89">
        <v>44823.0</v>
      </c>
      <c r="C1751" s="57">
        <v>31.36463</v>
      </c>
      <c r="D1751" s="16">
        <f t="shared" si="1"/>
        <v>-0.06400251154</v>
      </c>
      <c r="H1751" s="89">
        <v>44823.0</v>
      </c>
      <c r="I1751" s="57">
        <v>19.86796</v>
      </c>
      <c r="J1751" s="16">
        <f t="shared" si="2"/>
        <v>-0.07865188339</v>
      </c>
      <c r="N1751" s="89">
        <v>44823.0</v>
      </c>
      <c r="O1751" s="57">
        <v>144.8397</v>
      </c>
      <c r="P1751" s="16">
        <f t="shared" si="3"/>
        <v>-0.008032189025</v>
      </c>
      <c r="T1751" s="89">
        <v>44823.0</v>
      </c>
      <c r="U1751" s="57">
        <v>24.27435</v>
      </c>
      <c r="V1751" s="16">
        <f t="shared" si="4"/>
        <v>-0.05764970184</v>
      </c>
      <c r="Z1751" s="89">
        <v>44823.0</v>
      </c>
      <c r="AA1751" s="57">
        <v>15.04207</v>
      </c>
      <c r="AB1751" s="16">
        <f t="shared" si="5"/>
        <v>-0.02209920687</v>
      </c>
      <c r="AF1751" s="89">
        <v>44823.0</v>
      </c>
      <c r="AG1751" s="57">
        <v>68.41685</v>
      </c>
      <c r="AH1751" s="16">
        <f t="shared" si="6"/>
        <v>-0.03667817487</v>
      </c>
      <c r="AL1751" s="89">
        <v>44823.0</v>
      </c>
      <c r="AM1751" s="57">
        <v>99.8926</v>
      </c>
      <c r="AN1751" s="16">
        <f t="shared" si="7"/>
        <v>-0.0145947455</v>
      </c>
      <c r="AR1751" s="89">
        <v>44823.0</v>
      </c>
      <c r="AS1751" s="57">
        <v>22.32757</v>
      </c>
      <c r="AT1751" s="16">
        <f t="shared" si="8"/>
        <v>-0.01302131452</v>
      </c>
      <c r="AX1751" s="89">
        <v>44823.0</v>
      </c>
      <c r="AY1751" s="57">
        <v>4.121331</v>
      </c>
      <c r="AZ1751" s="16">
        <f t="shared" si="9"/>
        <v>-0.02672409029</v>
      </c>
      <c r="BD1751" s="89">
        <v>44823.0</v>
      </c>
      <c r="BE1751" s="57">
        <v>2.888448</v>
      </c>
      <c r="BF1751" s="16">
        <f t="shared" si="10"/>
        <v>-0.04180092255</v>
      </c>
    </row>
    <row r="1752" ht="15.75" customHeight="1">
      <c r="B1752" s="89">
        <v>44824.0</v>
      </c>
      <c r="C1752" s="57">
        <v>30.86119</v>
      </c>
      <c r="D1752" s="16">
        <f t="shared" si="1"/>
        <v>-0.01605120162</v>
      </c>
      <c r="H1752" s="89">
        <v>44824.0</v>
      </c>
      <c r="I1752" s="57">
        <v>20.9676</v>
      </c>
      <c r="J1752" s="16">
        <f t="shared" si="2"/>
        <v>0.05534740356</v>
      </c>
      <c r="N1752" s="89">
        <v>44824.0</v>
      </c>
      <c r="O1752" s="57">
        <v>144.742</v>
      </c>
      <c r="P1752" s="16">
        <f t="shared" si="3"/>
        <v>-0.0006745388177</v>
      </c>
      <c r="T1752" s="89">
        <v>44824.0</v>
      </c>
      <c r="U1752" s="57">
        <v>26.31149</v>
      </c>
      <c r="V1752" s="16">
        <f t="shared" si="4"/>
        <v>0.08392150562</v>
      </c>
      <c r="Z1752" s="89">
        <v>44824.0</v>
      </c>
      <c r="AA1752" s="57">
        <v>15.28852</v>
      </c>
      <c r="AB1752" s="16">
        <f t="shared" si="5"/>
        <v>0.01638404821</v>
      </c>
      <c r="AF1752" s="89">
        <v>44824.0</v>
      </c>
      <c r="AG1752" s="57">
        <v>70.38285</v>
      </c>
      <c r="AH1752" s="16">
        <f t="shared" si="6"/>
        <v>0.02873561118</v>
      </c>
      <c r="AL1752" s="89">
        <v>44824.0</v>
      </c>
      <c r="AM1752" s="57">
        <v>100.8986</v>
      </c>
      <c r="AN1752" s="16">
        <f t="shared" si="7"/>
        <v>0.01007081606</v>
      </c>
      <c r="AR1752" s="89">
        <v>44824.0</v>
      </c>
      <c r="AS1752" s="57">
        <v>22.97561</v>
      </c>
      <c r="AT1752" s="16">
        <f t="shared" si="8"/>
        <v>0.0290242064</v>
      </c>
      <c r="AX1752" s="89">
        <v>44824.0</v>
      </c>
      <c r="AY1752" s="57">
        <v>4.201641</v>
      </c>
      <c r="AZ1752" s="16">
        <f t="shared" si="9"/>
        <v>0.0194864232</v>
      </c>
      <c r="BD1752" s="89">
        <v>44824.0</v>
      </c>
      <c r="BE1752" s="57">
        <v>3.03384</v>
      </c>
      <c r="BF1752" s="16">
        <f t="shared" si="10"/>
        <v>0.050335682</v>
      </c>
    </row>
    <row r="1753" ht="15.75" customHeight="1">
      <c r="B1753" s="89">
        <v>44825.0</v>
      </c>
      <c r="C1753" s="57">
        <v>30.84105</v>
      </c>
      <c r="D1753" s="16">
        <f t="shared" si="1"/>
        <v>-0.0006525995919</v>
      </c>
      <c r="H1753" s="89">
        <v>44825.0</v>
      </c>
      <c r="I1753" s="57">
        <v>20.66939</v>
      </c>
      <c r="J1753" s="16">
        <f t="shared" si="2"/>
        <v>-0.01422241935</v>
      </c>
      <c r="N1753" s="89">
        <v>44825.0</v>
      </c>
      <c r="O1753" s="57">
        <v>141.0282</v>
      </c>
      <c r="P1753" s="16">
        <f t="shared" si="3"/>
        <v>-0.02565806746</v>
      </c>
      <c r="T1753" s="89">
        <v>44825.0</v>
      </c>
      <c r="U1753" s="57">
        <v>25.56898</v>
      </c>
      <c r="V1753" s="16">
        <f t="shared" si="4"/>
        <v>-0.02821999058</v>
      </c>
      <c r="Z1753" s="89">
        <v>44825.0</v>
      </c>
      <c r="AA1753" s="57">
        <v>15.51797</v>
      </c>
      <c r="AB1753" s="16">
        <f t="shared" si="5"/>
        <v>0.01500799293</v>
      </c>
      <c r="AF1753" s="89">
        <v>44825.0</v>
      </c>
      <c r="AG1753" s="57">
        <v>70.18625</v>
      </c>
      <c r="AH1753" s="16">
        <f t="shared" si="6"/>
        <v>-0.002793294105</v>
      </c>
      <c r="AL1753" s="89">
        <v>44825.0</v>
      </c>
      <c r="AM1753" s="57">
        <v>101.1551</v>
      </c>
      <c r="AN1753" s="16">
        <f t="shared" si="7"/>
        <v>0.002542156185</v>
      </c>
      <c r="AR1753" s="89">
        <v>44825.0</v>
      </c>
      <c r="AS1753" s="57">
        <v>23.56472</v>
      </c>
      <c r="AT1753" s="16">
        <f t="shared" si="8"/>
        <v>0.02564066852</v>
      </c>
      <c r="AX1753" s="89">
        <v>44825.0</v>
      </c>
      <c r="AY1753" s="57">
        <v>4.176087</v>
      </c>
      <c r="AZ1753" s="16">
        <f t="shared" si="9"/>
        <v>-0.006081909425</v>
      </c>
      <c r="BD1753" s="89">
        <v>44825.0</v>
      </c>
      <c r="BE1753" s="57">
        <v>3.024147</v>
      </c>
      <c r="BF1753" s="16">
        <f t="shared" si="10"/>
        <v>-0.003194960842</v>
      </c>
    </row>
    <row r="1754" ht="15.75" customHeight="1">
      <c r="B1754" s="89">
        <v>44826.0</v>
      </c>
      <c r="C1754" s="57">
        <v>32.05938</v>
      </c>
      <c r="D1754" s="16">
        <f t="shared" si="1"/>
        <v>0.03950351885</v>
      </c>
      <c r="H1754" s="89">
        <v>44826.0</v>
      </c>
      <c r="I1754" s="57">
        <v>20.278</v>
      </c>
      <c r="J1754" s="16">
        <f t="shared" si="2"/>
        <v>-0.01893573057</v>
      </c>
      <c r="N1754" s="89">
        <v>44826.0</v>
      </c>
      <c r="O1754" s="57">
        <v>142.6896</v>
      </c>
      <c r="P1754" s="16">
        <f t="shared" si="3"/>
        <v>0.0117806226</v>
      </c>
      <c r="T1754" s="89">
        <v>44826.0</v>
      </c>
      <c r="U1754" s="57">
        <v>26.19726</v>
      </c>
      <c r="V1754" s="16">
        <f t="shared" si="4"/>
        <v>0.02457196181</v>
      </c>
      <c r="Z1754" s="89">
        <v>44826.0</v>
      </c>
      <c r="AA1754" s="57">
        <v>15.48398</v>
      </c>
      <c r="AB1754" s="16">
        <f t="shared" si="5"/>
        <v>-0.002190363817</v>
      </c>
      <c r="AF1754" s="89">
        <v>44826.0</v>
      </c>
      <c r="AG1754" s="57">
        <v>69.89135</v>
      </c>
      <c r="AH1754" s="16">
        <f t="shared" si="6"/>
        <v>-0.004201677679</v>
      </c>
      <c r="AL1754" s="89">
        <v>44826.0</v>
      </c>
      <c r="AM1754" s="57">
        <v>103.8378</v>
      </c>
      <c r="AN1754" s="16">
        <f t="shared" si="7"/>
        <v>0.02652065986</v>
      </c>
      <c r="AR1754" s="89">
        <v>44826.0</v>
      </c>
      <c r="AS1754" s="57">
        <v>24.01638</v>
      </c>
      <c r="AT1754" s="16">
        <f t="shared" si="8"/>
        <v>0.01916678832</v>
      </c>
      <c r="AX1754" s="89">
        <v>44826.0</v>
      </c>
      <c r="AY1754" s="57">
        <v>4.354959</v>
      </c>
      <c r="AZ1754" s="16">
        <f t="shared" si="9"/>
        <v>0.04283244099</v>
      </c>
      <c r="BD1754" s="89">
        <v>44826.0</v>
      </c>
      <c r="BE1754" s="57">
        <v>2.985376</v>
      </c>
      <c r="BF1754" s="16">
        <f t="shared" si="10"/>
        <v>-0.01282047467</v>
      </c>
    </row>
    <row r="1755" ht="15.75" customHeight="1">
      <c r="B1755" s="89">
        <v>44827.0</v>
      </c>
      <c r="C1755" s="57">
        <v>30.9518</v>
      </c>
      <c r="D1755" s="16">
        <f t="shared" si="1"/>
        <v>-0.0345477673</v>
      </c>
      <c r="H1755" s="89">
        <v>44827.0</v>
      </c>
      <c r="I1755" s="57">
        <v>20.05434</v>
      </c>
      <c r="J1755" s="16">
        <f t="shared" si="2"/>
        <v>-0.01102968735</v>
      </c>
      <c r="N1755" s="89">
        <v>44827.0</v>
      </c>
      <c r="O1755" s="57">
        <v>146.5989</v>
      </c>
      <c r="P1755" s="16">
        <f t="shared" si="3"/>
        <v>0.02739723147</v>
      </c>
      <c r="T1755" s="89">
        <v>44827.0</v>
      </c>
      <c r="U1755" s="57">
        <v>25.85456</v>
      </c>
      <c r="V1755" s="16">
        <f t="shared" si="4"/>
        <v>-0.01308152074</v>
      </c>
      <c r="Z1755" s="89">
        <v>44827.0</v>
      </c>
      <c r="AA1755" s="57">
        <v>15.23753</v>
      </c>
      <c r="AB1755" s="16">
        <f t="shared" si="5"/>
        <v>-0.01591645042</v>
      </c>
      <c r="AF1755" s="89">
        <v>44827.0</v>
      </c>
      <c r="AG1755" s="57">
        <v>70.48115</v>
      </c>
      <c r="AH1755" s="16">
        <f t="shared" si="6"/>
        <v>0.008438812528</v>
      </c>
      <c r="AL1755" s="89">
        <v>44827.0</v>
      </c>
      <c r="AM1755" s="57">
        <v>103.897</v>
      </c>
      <c r="AN1755" s="16">
        <f t="shared" si="7"/>
        <v>0.0005701199371</v>
      </c>
      <c r="AR1755" s="89">
        <v>44827.0</v>
      </c>
      <c r="AS1755" s="57">
        <v>23.99674</v>
      </c>
      <c r="AT1755" s="16">
        <f t="shared" si="8"/>
        <v>-0.0008177752018</v>
      </c>
      <c r="AX1755" s="89">
        <v>44827.0</v>
      </c>
      <c r="AY1755" s="57">
        <v>4.296552</v>
      </c>
      <c r="AZ1755" s="16">
        <f t="shared" si="9"/>
        <v>-0.01341160732</v>
      </c>
      <c r="BD1755" s="89">
        <v>44827.0</v>
      </c>
      <c r="BE1755" s="57">
        <v>3.082304</v>
      </c>
      <c r="BF1755" s="16">
        <f t="shared" si="10"/>
        <v>0.03246760207</v>
      </c>
    </row>
    <row r="1756" ht="15.75" customHeight="1">
      <c r="B1756" s="89">
        <v>44830.0</v>
      </c>
      <c r="C1756" s="57">
        <v>30.27719</v>
      </c>
      <c r="D1756" s="16">
        <f t="shared" si="1"/>
        <v>-0.02179550139</v>
      </c>
      <c r="H1756" s="89">
        <v>44830.0</v>
      </c>
      <c r="I1756" s="57">
        <v>19.92388</v>
      </c>
      <c r="J1756" s="16">
        <f t="shared" si="2"/>
        <v>-0.006505325032</v>
      </c>
      <c r="N1756" s="89">
        <v>44830.0</v>
      </c>
      <c r="O1756" s="57">
        <v>144.0579</v>
      </c>
      <c r="P1756" s="16">
        <f t="shared" si="3"/>
        <v>-0.01733300864</v>
      </c>
      <c r="T1756" s="89">
        <v>44830.0</v>
      </c>
      <c r="U1756" s="57">
        <v>25.26436</v>
      </c>
      <c r="V1756" s="16">
        <f t="shared" si="4"/>
        <v>-0.02282769461</v>
      </c>
      <c r="Z1756" s="89">
        <v>44830.0</v>
      </c>
      <c r="AA1756" s="57">
        <v>15.60296</v>
      </c>
      <c r="AB1756" s="16">
        <f t="shared" si="5"/>
        <v>0.02398223334</v>
      </c>
      <c r="AF1756" s="89">
        <v>44830.0</v>
      </c>
      <c r="AG1756" s="57">
        <v>68.90835</v>
      </c>
      <c r="AH1756" s="16">
        <f t="shared" si="6"/>
        <v>-0.0223151864</v>
      </c>
      <c r="AL1756" s="89">
        <v>44830.0</v>
      </c>
      <c r="AM1756" s="57">
        <v>108.0</v>
      </c>
      <c r="AN1756" s="16">
        <f t="shared" si="7"/>
        <v>0.03949103439</v>
      </c>
      <c r="AR1756" s="89">
        <v>44830.0</v>
      </c>
      <c r="AS1756" s="57">
        <v>23.80037</v>
      </c>
      <c r="AT1756" s="16">
        <f t="shared" si="8"/>
        <v>-0.008183194884</v>
      </c>
      <c r="AX1756" s="89">
        <v>44830.0</v>
      </c>
      <c r="AY1756" s="57">
        <v>4.2856</v>
      </c>
      <c r="AZ1756" s="16">
        <f t="shared" si="9"/>
        <v>-0.002549020703</v>
      </c>
      <c r="BD1756" s="89">
        <v>44830.0</v>
      </c>
      <c r="BE1756" s="57">
        <v>3.043533</v>
      </c>
      <c r="BF1756" s="16">
        <f t="shared" si="10"/>
        <v>-0.01257857758</v>
      </c>
    </row>
    <row r="1757" ht="15.75" customHeight="1">
      <c r="B1757" s="89">
        <v>44831.0</v>
      </c>
      <c r="C1757" s="57">
        <v>29.70326</v>
      </c>
      <c r="D1757" s="16">
        <f t="shared" si="1"/>
        <v>-0.01895585423</v>
      </c>
      <c r="H1757" s="89">
        <v>44831.0</v>
      </c>
      <c r="I1757" s="57">
        <v>19.75614</v>
      </c>
      <c r="J1757" s="16">
        <f t="shared" si="2"/>
        <v>-0.008419042877</v>
      </c>
      <c r="N1757" s="89">
        <v>44831.0</v>
      </c>
      <c r="O1757" s="57">
        <v>140.9304</v>
      </c>
      <c r="P1757" s="16">
        <f t="shared" si="3"/>
        <v>-0.02171002076</v>
      </c>
      <c r="T1757" s="89">
        <v>44831.0</v>
      </c>
      <c r="U1757" s="57">
        <v>25.34052</v>
      </c>
      <c r="V1757" s="16">
        <f t="shared" si="4"/>
        <v>0.003014523226</v>
      </c>
      <c r="Z1757" s="89">
        <v>44831.0</v>
      </c>
      <c r="AA1757" s="57">
        <v>15.28002</v>
      </c>
      <c r="AB1757" s="16">
        <f t="shared" si="5"/>
        <v>-0.02069735486</v>
      </c>
      <c r="AF1757" s="89">
        <v>44831.0</v>
      </c>
      <c r="AG1757" s="57">
        <v>68.9575</v>
      </c>
      <c r="AH1757" s="16">
        <f t="shared" si="6"/>
        <v>0.0007132662442</v>
      </c>
      <c r="AL1757" s="89">
        <v>44831.0</v>
      </c>
      <c r="AM1757" s="57">
        <v>106.1458</v>
      </c>
      <c r="AN1757" s="16">
        <f t="shared" si="7"/>
        <v>-0.01716851852</v>
      </c>
      <c r="AR1757" s="89">
        <v>44831.0</v>
      </c>
      <c r="AS1757" s="57">
        <v>23.27016</v>
      </c>
      <c r="AT1757" s="16">
        <f t="shared" si="8"/>
        <v>-0.02227738476</v>
      </c>
      <c r="AX1757" s="89">
        <v>44831.0</v>
      </c>
      <c r="AY1757" s="57">
        <v>4.19799</v>
      </c>
      <c r="AZ1757" s="16">
        <f t="shared" si="9"/>
        <v>-0.02044287848</v>
      </c>
      <c r="BD1757" s="89">
        <v>44831.0</v>
      </c>
      <c r="BE1757" s="57">
        <v>3.130768</v>
      </c>
      <c r="BF1757" s="16">
        <f t="shared" si="10"/>
        <v>0.02866241306</v>
      </c>
    </row>
    <row r="1758" ht="15.75" customHeight="1">
      <c r="B1758" s="89">
        <v>44832.0</v>
      </c>
      <c r="C1758" s="57">
        <v>29.65292</v>
      </c>
      <c r="D1758" s="16">
        <f t="shared" si="1"/>
        <v>-0.00169476347</v>
      </c>
      <c r="H1758" s="89">
        <v>44832.0</v>
      </c>
      <c r="I1758" s="57">
        <v>18.76833</v>
      </c>
      <c r="J1758" s="16">
        <f t="shared" si="2"/>
        <v>-0.05000015185</v>
      </c>
      <c r="N1758" s="89">
        <v>44832.0</v>
      </c>
      <c r="O1758" s="57">
        <v>135.0665</v>
      </c>
      <c r="P1758" s="16">
        <f t="shared" si="3"/>
        <v>-0.04160848192</v>
      </c>
      <c r="T1758" s="89">
        <v>44832.0</v>
      </c>
      <c r="U1758" s="57">
        <v>24.78839</v>
      </c>
      <c r="V1758" s="16">
        <f t="shared" si="4"/>
        <v>-0.02178842423</v>
      </c>
      <c r="Z1758" s="89">
        <v>44832.0</v>
      </c>
      <c r="AA1758" s="57">
        <v>15.07606</v>
      </c>
      <c r="AB1758" s="16">
        <f t="shared" si="5"/>
        <v>-0.01334815007</v>
      </c>
      <c r="AF1758" s="89">
        <v>44832.0</v>
      </c>
      <c r="AG1758" s="57">
        <v>68.466</v>
      </c>
      <c r="AH1758" s="16">
        <f t="shared" si="6"/>
        <v>-0.007127578581</v>
      </c>
      <c r="AL1758" s="89">
        <v>44832.0</v>
      </c>
      <c r="AM1758" s="57">
        <v>109.9726</v>
      </c>
      <c r="AN1758" s="16">
        <f t="shared" si="7"/>
        <v>0.03605229788</v>
      </c>
      <c r="AR1758" s="89">
        <v>44832.0</v>
      </c>
      <c r="AS1758" s="57">
        <v>22.85778</v>
      </c>
      <c r="AT1758" s="16">
        <f t="shared" si="8"/>
        <v>-0.01772140802</v>
      </c>
      <c r="AX1758" s="89">
        <v>44832.0</v>
      </c>
      <c r="AY1758" s="57">
        <v>4.114031</v>
      </c>
      <c r="AZ1758" s="16">
        <f t="shared" si="9"/>
        <v>-0.01999980943</v>
      </c>
      <c r="BD1758" s="89">
        <v>44832.0</v>
      </c>
      <c r="BE1758" s="57">
        <v>3.082304</v>
      </c>
      <c r="BF1758" s="16">
        <f t="shared" si="10"/>
        <v>-0.01547990781</v>
      </c>
    </row>
    <row r="1759" ht="15.75" customHeight="1">
      <c r="B1759" s="89">
        <v>44833.0</v>
      </c>
      <c r="C1759" s="57">
        <v>29.7536</v>
      </c>
      <c r="D1759" s="16">
        <f t="shared" si="1"/>
        <v>0.003395281139</v>
      </c>
      <c r="H1759" s="89">
        <v>44833.0</v>
      </c>
      <c r="I1759" s="57">
        <v>18.73105</v>
      </c>
      <c r="J1759" s="16">
        <f t="shared" si="2"/>
        <v>-0.001986324836</v>
      </c>
      <c r="N1759" s="89">
        <v>44833.0</v>
      </c>
      <c r="O1759" s="57">
        <v>131.4504</v>
      </c>
      <c r="P1759" s="16">
        <f t="shared" si="3"/>
        <v>-0.02677273787</v>
      </c>
      <c r="T1759" s="89">
        <v>44833.0</v>
      </c>
      <c r="U1759" s="57">
        <v>24.46474</v>
      </c>
      <c r="V1759" s="16">
        <f t="shared" si="4"/>
        <v>-0.01305651557</v>
      </c>
      <c r="Z1759" s="89">
        <v>44833.0</v>
      </c>
      <c r="AA1759" s="57">
        <v>14.55766</v>
      </c>
      <c r="AB1759" s="16">
        <f t="shared" si="5"/>
        <v>-0.03438564187</v>
      </c>
      <c r="AF1759" s="89">
        <v>44833.0</v>
      </c>
      <c r="AG1759" s="57">
        <v>67.53214</v>
      </c>
      <c r="AH1759" s="16">
        <f t="shared" si="6"/>
        <v>-0.0136397628</v>
      </c>
      <c r="AL1759" s="89">
        <v>44833.0</v>
      </c>
      <c r="AM1759" s="57">
        <v>107.0532</v>
      </c>
      <c r="AN1759" s="16">
        <f t="shared" si="7"/>
        <v>-0.02654661252</v>
      </c>
      <c r="AR1759" s="89">
        <v>44833.0</v>
      </c>
      <c r="AS1759" s="57">
        <v>22.70068</v>
      </c>
      <c r="AT1759" s="16">
        <f t="shared" si="8"/>
        <v>-0.006872933417</v>
      </c>
      <c r="AX1759" s="89">
        <v>44833.0</v>
      </c>
      <c r="AY1759" s="57">
        <v>4.048322</v>
      </c>
      <c r="AZ1759" s="16">
        <f t="shared" si="9"/>
        <v>-0.01597192632</v>
      </c>
      <c r="BD1759" s="89">
        <v>44833.0</v>
      </c>
      <c r="BE1759" s="57">
        <v>3.053226</v>
      </c>
      <c r="BF1759" s="16">
        <f t="shared" si="10"/>
        <v>-0.009433852079</v>
      </c>
    </row>
    <row r="1760" ht="15.75" customHeight="1">
      <c r="B1760" s="89">
        <v>44834.0</v>
      </c>
      <c r="C1760" s="57">
        <v>29.15954</v>
      </c>
      <c r="D1760" s="16">
        <f t="shared" si="1"/>
        <v>-0.01996598731</v>
      </c>
      <c r="H1760" s="89">
        <v>44834.0</v>
      </c>
      <c r="I1760" s="57">
        <v>18.47012</v>
      </c>
      <c r="J1760" s="16">
        <f t="shared" si="2"/>
        <v>-0.0139303456</v>
      </c>
      <c r="N1760" s="89">
        <v>44834.0</v>
      </c>
      <c r="O1760" s="57">
        <v>131.5481</v>
      </c>
      <c r="P1760" s="16">
        <f t="shared" si="3"/>
        <v>0.0007432461217</v>
      </c>
      <c r="T1760" s="89">
        <v>44834.0</v>
      </c>
      <c r="U1760" s="57">
        <v>24.19819</v>
      </c>
      <c r="V1760" s="16">
        <f t="shared" si="4"/>
        <v>-0.01089527213</v>
      </c>
      <c r="Z1760" s="89">
        <v>44834.0</v>
      </c>
      <c r="AA1760" s="57">
        <v>14.74463</v>
      </c>
      <c r="AB1760" s="16">
        <f t="shared" si="5"/>
        <v>0.01284341027</v>
      </c>
      <c r="AF1760" s="89">
        <v>44834.0</v>
      </c>
      <c r="AG1760" s="57">
        <v>66.05764</v>
      </c>
      <c r="AH1760" s="16">
        <f t="shared" si="6"/>
        <v>-0.0218340482</v>
      </c>
      <c r="AL1760" s="89">
        <v>44834.0</v>
      </c>
      <c r="AM1760" s="57">
        <v>111.2153</v>
      </c>
      <c r="AN1760" s="16">
        <f t="shared" si="7"/>
        <v>0.03887880045</v>
      </c>
      <c r="AR1760" s="89">
        <v>44834.0</v>
      </c>
      <c r="AS1760" s="57">
        <v>22.56322</v>
      </c>
      <c r="AT1760" s="16">
        <f t="shared" si="8"/>
        <v>-0.006055325215</v>
      </c>
      <c r="AX1760" s="89">
        <v>44834.0</v>
      </c>
      <c r="AY1760" s="57">
        <v>4.201641</v>
      </c>
      <c r="AZ1760" s="16">
        <f t="shared" si="9"/>
        <v>0.03787223447</v>
      </c>
      <c r="BD1760" s="89">
        <v>44834.0</v>
      </c>
      <c r="BE1760" s="57">
        <v>3.111382</v>
      </c>
      <c r="BF1760" s="16">
        <f t="shared" si="10"/>
        <v>0.01904739446</v>
      </c>
    </row>
    <row r="1761" ht="15.75" customHeight="1">
      <c r="B1761" s="89">
        <v>44837.0</v>
      </c>
      <c r="C1761" s="57">
        <v>32.06945</v>
      </c>
      <c r="D1761" s="16">
        <f t="shared" si="1"/>
        <v>0.0997927265</v>
      </c>
      <c r="H1761" s="89">
        <v>44837.0</v>
      </c>
      <c r="I1761" s="57">
        <v>20.25936</v>
      </c>
      <c r="J1761" s="16">
        <f t="shared" si="2"/>
        <v>0.09687213727</v>
      </c>
      <c r="N1761" s="89">
        <v>44837.0</v>
      </c>
      <c r="O1761" s="57">
        <v>136.8257</v>
      </c>
      <c r="P1761" s="16">
        <f t="shared" si="3"/>
        <v>0.04011916554</v>
      </c>
      <c r="T1761" s="89">
        <v>44837.0</v>
      </c>
      <c r="U1761" s="57">
        <v>25.83552</v>
      </c>
      <c r="V1761" s="16">
        <f t="shared" si="4"/>
        <v>0.06766332523</v>
      </c>
      <c r="Z1761" s="89">
        <v>44837.0</v>
      </c>
      <c r="AA1761" s="57">
        <v>15.365</v>
      </c>
      <c r="AB1761" s="16">
        <f t="shared" si="5"/>
        <v>0.04207430095</v>
      </c>
      <c r="AF1761" s="89">
        <v>44837.0</v>
      </c>
      <c r="AG1761" s="57">
        <v>68.81005</v>
      </c>
      <c r="AH1761" s="16">
        <f t="shared" si="6"/>
        <v>0.04166679282</v>
      </c>
      <c r="AL1761" s="89">
        <v>44837.0</v>
      </c>
      <c r="AM1761" s="57">
        <v>114.0362</v>
      </c>
      <c r="AN1761" s="16">
        <f t="shared" si="7"/>
        <v>0.02536431588</v>
      </c>
      <c r="AR1761" s="89">
        <v>44837.0</v>
      </c>
      <c r="AS1761" s="57">
        <v>21.65991</v>
      </c>
      <c r="AT1761" s="16">
        <f t="shared" si="8"/>
        <v>-0.04003462272</v>
      </c>
      <c r="AX1761" s="89">
        <v>44837.0</v>
      </c>
      <c r="AY1761" s="57">
        <v>4.380512</v>
      </c>
      <c r="AZ1761" s="16">
        <f t="shared" si="9"/>
        <v>0.04257169996</v>
      </c>
      <c r="BD1761" s="89">
        <v>44837.0</v>
      </c>
      <c r="BE1761" s="57">
        <v>3.218003</v>
      </c>
      <c r="BF1761" s="16">
        <f t="shared" si="10"/>
        <v>0.03426805195</v>
      </c>
    </row>
    <row r="1762" ht="15.75" customHeight="1">
      <c r="B1762" s="89">
        <v>44838.0</v>
      </c>
      <c r="C1762" s="57">
        <v>33.78117</v>
      </c>
      <c r="D1762" s="16">
        <f t="shared" si="1"/>
        <v>0.05337540868</v>
      </c>
      <c r="H1762" s="89">
        <v>44838.0</v>
      </c>
      <c r="I1762" s="57">
        <v>20.03571</v>
      </c>
      <c r="J1762" s="16">
        <f t="shared" si="2"/>
        <v>-0.01103934182</v>
      </c>
      <c r="N1762" s="89">
        <v>44838.0</v>
      </c>
      <c r="O1762" s="57">
        <v>137.5098</v>
      </c>
      <c r="P1762" s="16">
        <f t="shared" si="3"/>
        <v>0.004999791706</v>
      </c>
      <c r="T1762" s="89">
        <v>44838.0</v>
      </c>
      <c r="U1762" s="57">
        <v>26.04495</v>
      </c>
      <c r="V1762" s="16">
        <f t="shared" si="4"/>
        <v>0.008106281584</v>
      </c>
      <c r="Z1762" s="89">
        <v>44838.0</v>
      </c>
      <c r="AA1762" s="57">
        <v>16.65675</v>
      </c>
      <c r="AB1762" s="16">
        <f t="shared" si="5"/>
        <v>0.08407094045</v>
      </c>
      <c r="AF1762" s="89">
        <v>44838.0</v>
      </c>
      <c r="AG1762" s="57">
        <v>69.0558</v>
      </c>
      <c r="AH1762" s="16">
        <f t="shared" si="6"/>
        <v>0.003571425976</v>
      </c>
      <c r="AL1762" s="89">
        <v>44838.0</v>
      </c>
      <c r="AM1762" s="57">
        <v>110.0318</v>
      </c>
      <c r="AN1762" s="16">
        <f t="shared" si="7"/>
        <v>-0.03511516518</v>
      </c>
      <c r="AR1762" s="89">
        <v>44838.0</v>
      </c>
      <c r="AS1762" s="57">
        <v>22.73996</v>
      </c>
      <c r="AT1762" s="16">
        <f t="shared" si="8"/>
        <v>0.04986401144</v>
      </c>
      <c r="AX1762" s="89">
        <v>44838.0</v>
      </c>
      <c r="AY1762" s="57">
        <v>4.818563</v>
      </c>
      <c r="AZ1762" s="16">
        <f t="shared" si="9"/>
        <v>0.09999995434</v>
      </c>
      <c r="BD1762" s="89">
        <v>44838.0</v>
      </c>
      <c r="BE1762" s="57">
        <v>3.237389</v>
      </c>
      <c r="BF1762" s="16">
        <f t="shared" si="10"/>
        <v>0.006024233041</v>
      </c>
    </row>
    <row r="1763" ht="15.75" customHeight="1">
      <c r="B1763" s="89">
        <v>44839.0</v>
      </c>
      <c r="C1763" s="57">
        <v>34.18393</v>
      </c>
      <c r="D1763" s="16">
        <f t="shared" si="1"/>
        <v>0.01192261843</v>
      </c>
      <c r="H1763" s="89">
        <v>44839.0</v>
      </c>
      <c r="I1763" s="57">
        <v>20.03571</v>
      </c>
      <c r="J1763" s="16">
        <f t="shared" si="2"/>
        <v>0</v>
      </c>
      <c r="N1763" s="89">
        <v>44839.0</v>
      </c>
      <c r="O1763" s="57">
        <v>134.6756</v>
      </c>
      <c r="P1763" s="16">
        <f t="shared" si="3"/>
        <v>-0.02061089464</v>
      </c>
      <c r="T1763" s="89">
        <v>44839.0</v>
      </c>
      <c r="U1763" s="57">
        <v>26.99688</v>
      </c>
      <c r="V1763" s="16">
        <f t="shared" si="4"/>
        <v>0.03654950384</v>
      </c>
      <c r="Z1763" s="89">
        <v>44839.0</v>
      </c>
      <c r="AA1763" s="57">
        <v>16.52928</v>
      </c>
      <c r="AB1763" s="16">
        <f t="shared" si="5"/>
        <v>-0.007652753388</v>
      </c>
      <c r="AF1763" s="89">
        <v>44839.0</v>
      </c>
      <c r="AG1763" s="57">
        <v>69.3507</v>
      </c>
      <c r="AH1763" s="16">
        <f t="shared" si="6"/>
        <v>0.004270459541</v>
      </c>
      <c r="AL1763" s="89">
        <v>44839.0</v>
      </c>
      <c r="AM1763" s="57">
        <v>107.4871</v>
      </c>
      <c r="AN1763" s="16">
        <f t="shared" si="7"/>
        <v>-0.02312695057</v>
      </c>
      <c r="AR1763" s="89">
        <v>44839.0</v>
      </c>
      <c r="AS1763" s="57">
        <v>23.52545</v>
      </c>
      <c r="AT1763" s="16">
        <f t="shared" si="8"/>
        <v>0.03454227712</v>
      </c>
      <c r="AX1763" s="89">
        <v>44839.0</v>
      </c>
      <c r="AY1763" s="57">
        <v>5.172654</v>
      </c>
      <c r="AZ1763" s="16">
        <f t="shared" si="9"/>
        <v>0.07348477129</v>
      </c>
      <c r="BD1763" s="89">
        <v>44839.0</v>
      </c>
      <c r="BE1763" s="57">
        <v>3.295545</v>
      </c>
      <c r="BF1763" s="16">
        <f t="shared" si="10"/>
        <v>0.01796385915</v>
      </c>
    </row>
    <row r="1764" ht="15.75" customHeight="1">
      <c r="B1764" s="89">
        <v>44840.0</v>
      </c>
      <c r="C1764" s="57">
        <v>34.93909</v>
      </c>
      <c r="D1764" s="16">
        <f t="shared" si="1"/>
        <v>0.02209108198</v>
      </c>
      <c r="H1764" s="89">
        <v>44840.0</v>
      </c>
      <c r="I1764" s="57">
        <v>20.78122</v>
      </c>
      <c r="J1764" s="16">
        <f t="shared" si="2"/>
        <v>0.03720906322</v>
      </c>
      <c r="N1764" s="89">
        <v>44840.0</v>
      </c>
      <c r="O1764" s="57">
        <v>137.803</v>
      </c>
      <c r="P1764" s="16">
        <f t="shared" si="3"/>
        <v>0.02322172688</v>
      </c>
      <c r="T1764" s="89">
        <v>44840.0</v>
      </c>
      <c r="U1764" s="57">
        <v>28.04401</v>
      </c>
      <c r="V1764" s="16">
        <f t="shared" si="4"/>
        <v>0.03878707465</v>
      </c>
      <c r="Z1764" s="89">
        <v>44840.0</v>
      </c>
      <c r="AA1764" s="57">
        <v>16.72474</v>
      </c>
      <c r="AB1764" s="16">
        <f t="shared" si="5"/>
        <v>0.01182507647</v>
      </c>
      <c r="AF1764" s="89">
        <v>44840.0</v>
      </c>
      <c r="AG1764" s="57">
        <v>69.8422</v>
      </c>
      <c r="AH1764" s="16">
        <f t="shared" si="6"/>
        <v>0.007087167109</v>
      </c>
      <c r="AL1764" s="89">
        <v>44840.0</v>
      </c>
      <c r="AM1764" s="57">
        <v>108.2959</v>
      </c>
      <c r="AN1764" s="16">
        <f t="shared" si="7"/>
        <v>0.007524623885</v>
      </c>
      <c r="AR1764" s="89">
        <v>44840.0</v>
      </c>
      <c r="AS1764" s="57">
        <v>23.74146</v>
      </c>
      <c r="AT1764" s="16">
        <f t="shared" si="8"/>
        <v>0.009181971014</v>
      </c>
      <c r="AX1764" s="89">
        <v>44840.0</v>
      </c>
      <c r="AY1764" s="57">
        <v>5.059491</v>
      </c>
      <c r="AZ1764" s="16">
        <f t="shared" si="9"/>
        <v>-0.02187716402</v>
      </c>
      <c r="BD1764" s="89">
        <v>44840.0</v>
      </c>
      <c r="BE1764" s="57">
        <v>3.314931</v>
      </c>
      <c r="BF1764" s="16">
        <f t="shared" si="10"/>
        <v>0.005882486812</v>
      </c>
    </row>
    <row r="1765" ht="15.75" customHeight="1">
      <c r="B1765" s="89">
        <v>44841.0</v>
      </c>
      <c r="C1765" s="57">
        <v>34.87868</v>
      </c>
      <c r="D1765" s="16">
        <f t="shared" si="1"/>
        <v>-0.00172900897</v>
      </c>
      <c r="H1765" s="89">
        <v>44841.0</v>
      </c>
      <c r="I1765" s="57">
        <v>21.17262</v>
      </c>
      <c r="J1765" s="16">
        <f t="shared" si="2"/>
        <v>0.0188343129</v>
      </c>
      <c r="N1765" s="89">
        <v>44841.0</v>
      </c>
      <c r="O1765" s="57">
        <v>137.4121</v>
      </c>
      <c r="P1765" s="16">
        <f t="shared" si="3"/>
        <v>-0.002836658128</v>
      </c>
      <c r="T1765" s="89">
        <v>44841.0</v>
      </c>
      <c r="U1765" s="57">
        <v>28.32959</v>
      </c>
      <c r="V1765" s="16">
        <f t="shared" si="4"/>
        <v>0.01018327978</v>
      </c>
      <c r="Z1765" s="89">
        <v>44841.0</v>
      </c>
      <c r="AA1765" s="57">
        <v>16.46979</v>
      </c>
      <c r="AB1765" s="16">
        <f t="shared" si="5"/>
        <v>-0.01524388421</v>
      </c>
      <c r="AF1765" s="89">
        <v>44841.0</v>
      </c>
      <c r="AG1765" s="57">
        <v>70.2354</v>
      </c>
      <c r="AH1765" s="16">
        <f t="shared" si="6"/>
        <v>0.005629834112</v>
      </c>
      <c r="AL1765" s="89">
        <v>44841.0</v>
      </c>
      <c r="AM1765" s="57">
        <v>108.434</v>
      </c>
      <c r="AN1765" s="16">
        <f t="shared" si="7"/>
        <v>0.001275209865</v>
      </c>
      <c r="AR1765" s="89">
        <v>44841.0</v>
      </c>
      <c r="AS1765" s="57">
        <v>23.56472</v>
      </c>
      <c r="AT1765" s="16">
        <f t="shared" si="8"/>
        <v>-0.007444361046</v>
      </c>
      <c r="AX1765" s="89">
        <v>44841.0</v>
      </c>
      <c r="AY1765" s="57">
        <v>5.117898</v>
      </c>
      <c r="AZ1765" s="16">
        <f t="shared" si="9"/>
        <v>0.01154404662</v>
      </c>
      <c r="BD1765" s="89">
        <v>44841.0</v>
      </c>
      <c r="BE1765" s="57">
        <v>3.373088</v>
      </c>
      <c r="BF1765" s="16">
        <f t="shared" si="10"/>
        <v>0.01754395491</v>
      </c>
    </row>
    <row r="1766" ht="15.75" customHeight="1">
      <c r="B1766" s="89">
        <v>44844.0</v>
      </c>
      <c r="C1766" s="57">
        <v>34.73771</v>
      </c>
      <c r="D1766" s="16">
        <f t="shared" si="1"/>
        <v>-0.004041724056</v>
      </c>
      <c r="H1766" s="89">
        <v>44844.0</v>
      </c>
      <c r="I1766" s="57">
        <v>21.76903</v>
      </c>
      <c r="J1766" s="16">
        <f t="shared" si="2"/>
        <v>0.02816892761</v>
      </c>
      <c r="N1766" s="89">
        <v>44844.0</v>
      </c>
      <c r="O1766" s="57">
        <v>142.6896</v>
      </c>
      <c r="P1766" s="16">
        <f t="shared" si="3"/>
        <v>0.03840637033</v>
      </c>
      <c r="T1766" s="89">
        <v>44844.0</v>
      </c>
      <c r="U1766" s="57">
        <v>28.59613</v>
      </c>
      <c r="V1766" s="16">
        <f t="shared" si="4"/>
        <v>0.009408537151</v>
      </c>
      <c r="Z1766" s="89">
        <v>44844.0</v>
      </c>
      <c r="AA1766" s="57">
        <v>16.48679</v>
      </c>
      <c r="AB1766" s="16">
        <f t="shared" si="5"/>
        <v>0.001032192882</v>
      </c>
      <c r="AF1766" s="89">
        <v>44844.0</v>
      </c>
      <c r="AG1766" s="57">
        <v>70.87435</v>
      </c>
      <c r="AH1766" s="16">
        <f t="shared" si="6"/>
        <v>0.009097264342</v>
      </c>
      <c r="AL1766" s="89">
        <v>44844.0</v>
      </c>
      <c r="AM1766" s="57">
        <v>109.6373</v>
      </c>
      <c r="AN1766" s="16">
        <f t="shared" si="7"/>
        <v>0.01109707287</v>
      </c>
      <c r="AR1766" s="89">
        <v>44844.0</v>
      </c>
      <c r="AS1766" s="57">
        <v>23.83965</v>
      </c>
      <c r="AT1766" s="16">
        <f t="shared" si="8"/>
        <v>0.01166701747</v>
      </c>
      <c r="AX1766" s="89">
        <v>44844.0</v>
      </c>
      <c r="AY1766" s="57">
        <v>4.924425</v>
      </c>
      <c r="AZ1766" s="16">
        <f t="shared" si="9"/>
        <v>-0.0378032153</v>
      </c>
      <c r="BD1766" s="89">
        <v>44844.0</v>
      </c>
      <c r="BE1766" s="57">
        <v>3.702642</v>
      </c>
      <c r="BF1766" s="16">
        <f t="shared" si="10"/>
        <v>0.09770097904</v>
      </c>
    </row>
    <row r="1767" ht="15.75" customHeight="1">
      <c r="B1767" s="89">
        <v>44845.0</v>
      </c>
      <c r="C1767" s="57">
        <v>34.58668</v>
      </c>
      <c r="D1767" s="16">
        <f t="shared" si="1"/>
        <v>-0.004347724706</v>
      </c>
      <c r="H1767" s="89">
        <v>44845.0</v>
      </c>
      <c r="I1767" s="57">
        <v>23.4278</v>
      </c>
      <c r="J1767" s="16">
        <f t="shared" si="2"/>
        <v>0.07619861794</v>
      </c>
      <c r="N1767" s="89">
        <v>44845.0</v>
      </c>
      <c r="O1767" s="57">
        <v>141.3214</v>
      </c>
      <c r="P1767" s="16">
        <f t="shared" si="3"/>
        <v>-0.009588645564</v>
      </c>
      <c r="T1767" s="89">
        <v>44845.0</v>
      </c>
      <c r="U1767" s="57">
        <v>28.00593</v>
      </c>
      <c r="V1767" s="16">
        <f t="shared" si="4"/>
        <v>-0.02063915642</v>
      </c>
      <c r="Z1767" s="89">
        <v>44845.0</v>
      </c>
      <c r="AA1767" s="57">
        <v>15.97688</v>
      </c>
      <c r="AB1767" s="16">
        <f t="shared" si="5"/>
        <v>-0.03092839783</v>
      </c>
      <c r="AF1767" s="89">
        <v>44845.0</v>
      </c>
      <c r="AG1767" s="57">
        <v>71.8082</v>
      </c>
      <c r="AH1767" s="16">
        <f t="shared" si="6"/>
        <v>0.01317613495</v>
      </c>
      <c r="AL1767" s="89">
        <v>44845.0</v>
      </c>
      <c r="AM1767" s="57">
        <v>107.4082</v>
      </c>
      <c r="AN1767" s="16">
        <f t="shared" si="7"/>
        <v>-0.02033158423</v>
      </c>
      <c r="AR1767" s="89">
        <v>44845.0</v>
      </c>
      <c r="AS1767" s="57">
        <v>23.50581</v>
      </c>
      <c r="AT1767" s="16">
        <f t="shared" si="8"/>
        <v>-0.01400356129</v>
      </c>
      <c r="AX1767" s="89">
        <v>44845.0</v>
      </c>
      <c r="AY1767" s="57">
        <v>4.862369</v>
      </c>
      <c r="AZ1767" s="16">
        <f t="shared" si="9"/>
        <v>-0.01260167431</v>
      </c>
      <c r="BD1767" s="89">
        <v>44845.0</v>
      </c>
      <c r="BE1767" s="57">
        <v>3.877112</v>
      </c>
      <c r="BF1767" s="16">
        <f t="shared" si="10"/>
        <v>0.04712040754</v>
      </c>
    </row>
    <row r="1768" ht="15.75" customHeight="1">
      <c r="B1768" s="89">
        <v>44846.0</v>
      </c>
      <c r="C1768" s="57">
        <v>33.9322</v>
      </c>
      <c r="D1768" s="16">
        <f t="shared" si="1"/>
        <v>-0.0189228917</v>
      </c>
      <c r="H1768" s="89">
        <v>44846.0</v>
      </c>
      <c r="I1768" s="57">
        <v>22.27225</v>
      </c>
      <c r="J1768" s="16">
        <f t="shared" si="2"/>
        <v>-0.04932388018</v>
      </c>
      <c r="N1768" s="89">
        <v>44846.0</v>
      </c>
      <c r="O1768" s="57">
        <v>136.9234</v>
      </c>
      <c r="P1768" s="16">
        <f t="shared" si="3"/>
        <v>-0.03112055216</v>
      </c>
      <c r="T1768" s="89">
        <v>44846.0</v>
      </c>
      <c r="U1768" s="57">
        <v>27.18727</v>
      </c>
      <c r="V1768" s="16">
        <f t="shared" si="4"/>
        <v>-0.02923166629</v>
      </c>
      <c r="Z1768" s="89">
        <v>44846.0</v>
      </c>
      <c r="AA1768" s="57">
        <v>15.72194</v>
      </c>
      <c r="AB1768" s="16">
        <f t="shared" si="5"/>
        <v>-0.01595680759</v>
      </c>
      <c r="AF1768" s="89">
        <v>44846.0</v>
      </c>
      <c r="AG1768" s="57">
        <v>69.39985</v>
      </c>
      <c r="AH1768" s="16">
        <f t="shared" si="6"/>
        <v>-0.03353864879</v>
      </c>
      <c r="AL1768" s="89">
        <v>44846.0</v>
      </c>
      <c r="AM1768" s="57">
        <v>107.8619</v>
      </c>
      <c r="AN1768" s="16">
        <f t="shared" si="7"/>
        <v>0.004224072278</v>
      </c>
      <c r="AR1768" s="89">
        <v>44846.0</v>
      </c>
      <c r="AS1768" s="57">
        <v>22.6025</v>
      </c>
      <c r="AT1768" s="16">
        <f t="shared" si="8"/>
        <v>-0.03842922239</v>
      </c>
      <c r="AX1768" s="89">
        <v>44846.0</v>
      </c>
      <c r="AY1768" s="57">
        <v>4.687148</v>
      </c>
      <c r="AZ1768" s="16">
        <f t="shared" si="9"/>
        <v>-0.03603613794</v>
      </c>
      <c r="BD1768" s="89">
        <v>44846.0</v>
      </c>
      <c r="BE1768" s="57">
        <v>4.022504</v>
      </c>
      <c r="BF1768" s="16">
        <f t="shared" si="10"/>
        <v>0.03750007738</v>
      </c>
    </row>
    <row r="1769" ht="15.75" customHeight="1">
      <c r="B1769" s="89">
        <v>44847.0</v>
      </c>
      <c r="C1769" s="57">
        <v>33.28779</v>
      </c>
      <c r="D1769" s="16">
        <f t="shared" si="1"/>
        <v>-0.01899110579</v>
      </c>
      <c r="H1769" s="89">
        <v>44847.0</v>
      </c>
      <c r="I1769" s="57">
        <v>21.76903</v>
      </c>
      <c r="J1769" s="16">
        <f t="shared" si="2"/>
        <v>-0.02259403518</v>
      </c>
      <c r="N1769" s="89">
        <v>44847.0</v>
      </c>
      <c r="O1769" s="57">
        <v>141.7123</v>
      </c>
      <c r="P1769" s="16">
        <f t="shared" si="3"/>
        <v>0.03497502983</v>
      </c>
      <c r="T1769" s="89">
        <v>44847.0</v>
      </c>
      <c r="U1769" s="57">
        <v>27.07304</v>
      </c>
      <c r="V1769" s="16">
        <f t="shared" si="4"/>
        <v>-0.004201598763</v>
      </c>
      <c r="Z1769" s="89">
        <v>44847.0</v>
      </c>
      <c r="AA1769" s="57">
        <v>15.61996</v>
      </c>
      <c r="AB1769" s="16">
        <f t="shared" si="5"/>
        <v>-0.00648647686</v>
      </c>
      <c r="AF1769" s="89">
        <v>44847.0</v>
      </c>
      <c r="AG1769" s="57">
        <v>69.449</v>
      </c>
      <c r="AH1769" s="16">
        <f t="shared" si="6"/>
        <v>0.0007082147872</v>
      </c>
      <c r="AL1769" s="89">
        <v>44847.0</v>
      </c>
      <c r="AM1769" s="57">
        <v>107.1321</v>
      </c>
      <c r="AN1769" s="16">
        <f t="shared" si="7"/>
        <v>-0.006766059192</v>
      </c>
      <c r="AR1769" s="89">
        <v>44847.0</v>
      </c>
      <c r="AS1769" s="57">
        <v>22.38649</v>
      </c>
      <c r="AT1769" s="16">
        <f t="shared" si="8"/>
        <v>-0.009556907422</v>
      </c>
      <c r="AX1769" s="89">
        <v>44847.0</v>
      </c>
      <c r="AY1769" s="57">
        <v>4.833164</v>
      </c>
      <c r="AZ1769" s="16">
        <f t="shared" si="9"/>
        <v>0.03115241934</v>
      </c>
      <c r="BD1769" s="89">
        <v>44847.0</v>
      </c>
      <c r="BE1769" s="57">
        <v>4.070968</v>
      </c>
      <c r="BF1769" s="16">
        <f t="shared" si="10"/>
        <v>0.01204821673</v>
      </c>
    </row>
    <row r="1770" ht="15.75" customHeight="1">
      <c r="B1770" s="89">
        <v>44848.0</v>
      </c>
      <c r="C1770" s="57">
        <v>33.64021</v>
      </c>
      <c r="D1770" s="16">
        <f t="shared" si="1"/>
        <v>0.01058706511</v>
      </c>
      <c r="H1770" s="89">
        <v>44848.0</v>
      </c>
      <c r="I1770" s="57">
        <v>21.84358</v>
      </c>
      <c r="J1770" s="16">
        <f t="shared" si="2"/>
        <v>0.003424589888</v>
      </c>
      <c r="N1770" s="89">
        <v>44848.0</v>
      </c>
      <c r="O1770" s="57">
        <v>149.5309</v>
      </c>
      <c r="P1770" s="16">
        <f t="shared" si="3"/>
        <v>0.05517234566</v>
      </c>
      <c r="T1770" s="89">
        <v>44848.0</v>
      </c>
      <c r="U1770" s="57">
        <v>27.85362</v>
      </c>
      <c r="V1770" s="16">
        <f t="shared" si="4"/>
        <v>0.02883237346</v>
      </c>
      <c r="Z1770" s="89">
        <v>44848.0</v>
      </c>
      <c r="AA1770" s="57">
        <v>15.78992</v>
      </c>
      <c r="AB1770" s="16">
        <f t="shared" si="5"/>
        <v>0.01088094976</v>
      </c>
      <c r="AF1770" s="89">
        <v>44848.0</v>
      </c>
      <c r="AG1770" s="57">
        <v>70.7269</v>
      </c>
      <c r="AH1770" s="16">
        <f t="shared" si="6"/>
        <v>0.01840055292</v>
      </c>
      <c r="AL1770" s="89">
        <v>44848.0</v>
      </c>
      <c r="AM1770" s="57">
        <v>108.5129</v>
      </c>
      <c r="AN1770" s="16">
        <f t="shared" si="7"/>
        <v>0.0128887607</v>
      </c>
      <c r="AR1770" s="89">
        <v>44848.0</v>
      </c>
      <c r="AS1770" s="57">
        <v>22.70068</v>
      </c>
      <c r="AT1770" s="16">
        <f t="shared" si="8"/>
        <v>0.01403480403</v>
      </c>
      <c r="AX1770" s="89">
        <v>44848.0</v>
      </c>
      <c r="AY1770" s="57">
        <v>4.866018</v>
      </c>
      <c r="AZ1770" s="16">
        <f t="shared" si="9"/>
        <v>0.006797617461</v>
      </c>
      <c r="BD1770" s="89">
        <v>44848.0</v>
      </c>
      <c r="BE1770" s="57">
        <v>4.08066</v>
      </c>
      <c r="BF1770" s="16">
        <f t="shared" si="10"/>
        <v>0.002380760546</v>
      </c>
    </row>
    <row r="1771" ht="15.75" customHeight="1">
      <c r="B1771" s="89">
        <v>44851.0</v>
      </c>
      <c r="C1771" s="57">
        <v>36.80184</v>
      </c>
      <c r="D1771" s="16">
        <f t="shared" si="1"/>
        <v>0.09398365825</v>
      </c>
      <c r="H1771" s="89">
        <v>44851.0</v>
      </c>
      <c r="I1771" s="57">
        <v>23.29733</v>
      </c>
      <c r="J1771" s="16">
        <f t="shared" si="2"/>
        <v>0.0665527354</v>
      </c>
      <c r="N1771" s="89">
        <v>44851.0</v>
      </c>
      <c r="O1771" s="57">
        <v>160.2815</v>
      </c>
      <c r="P1771" s="16">
        <f t="shared" si="3"/>
        <v>0.07189550788</v>
      </c>
      <c r="T1771" s="89">
        <v>44851.0</v>
      </c>
      <c r="U1771" s="57">
        <v>29.70038</v>
      </c>
      <c r="V1771" s="16">
        <f t="shared" si="4"/>
        <v>0.06630233341</v>
      </c>
      <c r="Z1771" s="89">
        <v>44851.0</v>
      </c>
      <c r="AA1771" s="57">
        <v>16.24034</v>
      </c>
      <c r="AB1771" s="16">
        <f t="shared" si="5"/>
        <v>0.02852579367</v>
      </c>
      <c r="AF1771" s="89">
        <v>44851.0</v>
      </c>
      <c r="AG1771" s="57">
        <v>71.75905</v>
      </c>
      <c r="AH1771" s="16">
        <f t="shared" si="6"/>
        <v>0.01459345737</v>
      </c>
      <c r="AL1771" s="89">
        <v>44851.0</v>
      </c>
      <c r="AM1771" s="57">
        <v>109.874</v>
      </c>
      <c r="AN1771" s="16">
        <f t="shared" si="7"/>
        <v>0.01254320915</v>
      </c>
      <c r="AR1771" s="89">
        <v>44851.0</v>
      </c>
      <c r="AS1771" s="57">
        <v>23.01488</v>
      </c>
      <c r="AT1771" s="16">
        <f t="shared" si="8"/>
        <v>0.01384099507</v>
      </c>
      <c r="AX1771" s="89">
        <v>44851.0</v>
      </c>
      <c r="AY1771" s="57">
        <v>4.982832</v>
      </c>
      <c r="AZ1771" s="16">
        <f t="shared" si="9"/>
        <v>0.02400607643</v>
      </c>
      <c r="BD1771" s="89">
        <v>44851.0</v>
      </c>
      <c r="BE1771" s="57">
        <v>4.264823</v>
      </c>
      <c r="BF1771" s="16">
        <f t="shared" si="10"/>
        <v>0.04513068964</v>
      </c>
    </row>
    <row r="1772" ht="15.75" customHeight="1">
      <c r="B1772" s="89">
        <v>44852.0</v>
      </c>
      <c r="C1772" s="57">
        <v>36.12722</v>
      </c>
      <c r="D1772" s="16">
        <f t="shared" si="1"/>
        <v>-0.01833114866</v>
      </c>
      <c r="H1772" s="89">
        <v>44852.0</v>
      </c>
      <c r="I1772" s="57">
        <v>24.04285</v>
      </c>
      <c r="J1772" s="16">
        <f t="shared" si="2"/>
        <v>0.0320002335</v>
      </c>
      <c r="N1772" s="89">
        <v>44852.0</v>
      </c>
      <c r="O1772" s="57">
        <v>164.1908</v>
      </c>
      <c r="P1772" s="16">
        <f t="shared" si="3"/>
        <v>0.02439021347</v>
      </c>
      <c r="T1772" s="89">
        <v>44852.0</v>
      </c>
      <c r="U1772" s="57">
        <v>29.60519</v>
      </c>
      <c r="V1772" s="16">
        <f t="shared" si="4"/>
        <v>-0.003205009498</v>
      </c>
      <c r="Z1772" s="89">
        <v>44852.0</v>
      </c>
      <c r="AA1772" s="57">
        <v>16.4273</v>
      </c>
      <c r="AB1772" s="16">
        <f t="shared" si="5"/>
        <v>0.01151207425</v>
      </c>
      <c r="AF1772" s="89">
        <v>44852.0</v>
      </c>
      <c r="AG1772" s="57">
        <v>71.9065</v>
      </c>
      <c r="AH1772" s="16">
        <f t="shared" si="6"/>
        <v>0.002054793089</v>
      </c>
      <c r="AL1772" s="89">
        <v>44852.0</v>
      </c>
      <c r="AM1772" s="57">
        <v>106.8362</v>
      </c>
      <c r="AN1772" s="16">
        <f t="shared" si="7"/>
        <v>-0.0276480332</v>
      </c>
      <c r="AR1772" s="89">
        <v>44852.0</v>
      </c>
      <c r="AS1772" s="57">
        <v>23.05415</v>
      </c>
      <c r="AT1772" s="16">
        <f t="shared" si="8"/>
        <v>0.001706287411</v>
      </c>
      <c r="AX1772" s="89">
        <v>44852.0</v>
      </c>
      <c r="AY1772" s="57">
        <v>4.869668</v>
      </c>
      <c r="AZ1772" s="16">
        <f t="shared" si="9"/>
        <v>-0.02271077973</v>
      </c>
      <c r="BD1772" s="89">
        <v>44852.0</v>
      </c>
      <c r="BE1772" s="57">
        <v>4.361751</v>
      </c>
      <c r="BF1772" s="16">
        <f t="shared" si="10"/>
        <v>0.02272732069</v>
      </c>
    </row>
    <row r="1773" ht="15.75" customHeight="1">
      <c r="B1773" s="89">
        <v>44853.0</v>
      </c>
      <c r="C1773" s="57">
        <v>36.24805</v>
      </c>
      <c r="D1773" s="16">
        <f t="shared" si="1"/>
        <v>0.003344569552</v>
      </c>
      <c r="H1773" s="89">
        <v>44853.0</v>
      </c>
      <c r="I1773" s="57">
        <v>23.61418</v>
      </c>
      <c r="J1773" s="16">
        <f t="shared" si="2"/>
        <v>-0.01782941706</v>
      </c>
      <c r="N1773" s="89">
        <v>44853.0</v>
      </c>
      <c r="O1773" s="57">
        <v>167.1228</v>
      </c>
      <c r="P1773" s="16">
        <f t="shared" si="3"/>
        <v>0.01785727337</v>
      </c>
      <c r="T1773" s="89">
        <v>44853.0</v>
      </c>
      <c r="U1773" s="57">
        <v>29.20537</v>
      </c>
      <c r="V1773" s="16">
        <f t="shared" si="4"/>
        <v>-0.01350506448</v>
      </c>
      <c r="Z1773" s="89">
        <v>44853.0</v>
      </c>
      <c r="AA1773" s="57">
        <v>16.16385</v>
      </c>
      <c r="AB1773" s="16">
        <f t="shared" si="5"/>
        <v>-0.01603732811</v>
      </c>
      <c r="AF1773" s="89">
        <v>44853.0</v>
      </c>
      <c r="AG1773" s="57">
        <v>71.1201</v>
      </c>
      <c r="AH1773" s="16">
        <f t="shared" si="6"/>
        <v>-0.01093642438</v>
      </c>
      <c r="AL1773" s="89">
        <v>44853.0</v>
      </c>
      <c r="AM1773" s="57">
        <v>107.4871</v>
      </c>
      <c r="AN1773" s="16">
        <f t="shared" si="7"/>
        <v>0.006092504226</v>
      </c>
      <c r="AR1773" s="89">
        <v>44853.0</v>
      </c>
      <c r="AS1773" s="57">
        <v>23.27016</v>
      </c>
      <c r="AT1773" s="16">
        <f t="shared" si="8"/>
        <v>0.009369679646</v>
      </c>
      <c r="AX1773" s="89">
        <v>44853.0</v>
      </c>
      <c r="AY1773" s="57">
        <v>4.800311</v>
      </c>
      <c r="AZ1773" s="16">
        <f t="shared" si="9"/>
        <v>-0.01424265474</v>
      </c>
      <c r="BD1773" s="89">
        <v>44853.0</v>
      </c>
      <c r="BE1773" s="57">
        <v>4.293901</v>
      </c>
      <c r="BF1773" s="16">
        <f t="shared" si="10"/>
        <v>-0.01555567936</v>
      </c>
    </row>
    <row r="1774" ht="15.75" customHeight="1">
      <c r="B1774" s="89">
        <v>44854.0</v>
      </c>
      <c r="C1774" s="57">
        <v>37.0737</v>
      </c>
      <c r="D1774" s="16">
        <f t="shared" si="1"/>
        <v>0.02277777701</v>
      </c>
      <c r="H1774" s="89">
        <v>44854.0</v>
      </c>
      <c r="I1774" s="57">
        <v>23.68873</v>
      </c>
      <c r="J1774" s="16">
        <f t="shared" si="2"/>
        <v>0.003157001429</v>
      </c>
      <c r="N1774" s="89">
        <v>44854.0</v>
      </c>
      <c r="O1774" s="57">
        <v>161.552</v>
      </c>
      <c r="P1774" s="16">
        <f t="shared" si="3"/>
        <v>-0.03333357268</v>
      </c>
      <c r="T1774" s="89">
        <v>44854.0</v>
      </c>
      <c r="U1774" s="57">
        <v>29.85269</v>
      </c>
      <c r="V1774" s="16">
        <f t="shared" si="4"/>
        <v>0.02216441702</v>
      </c>
      <c r="Z1774" s="89">
        <v>44854.0</v>
      </c>
      <c r="AA1774" s="57">
        <v>15.97688</v>
      </c>
      <c r="AB1774" s="16">
        <f t="shared" si="5"/>
        <v>-0.01156716995</v>
      </c>
      <c r="AF1774" s="89">
        <v>44854.0</v>
      </c>
      <c r="AG1774" s="57">
        <v>70.57945</v>
      </c>
      <c r="AH1774" s="16">
        <f t="shared" si="6"/>
        <v>-0.007601929694</v>
      </c>
      <c r="AL1774" s="89">
        <v>44854.0</v>
      </c>
      <c r="AM1774" s="57">
        <v>105.2975</v>
      </c>
      <c r="AN1774" s="16">
        <f t="shared" si="7"/>
        <v>-0.02037081659</v>
      </c>
      <c r="AR1774" s="89">
        <v>44854.0</v>
      </c>
      <c r="AS1774" s="57">
        <v>24.23239</v>
      </c>
      <c r="AT1774" s="16">
        <f t="shared" si="8"/>
        <v>0.04135038178</v>
      </c>
      <c r="AX1774" s="89">
        <v>44854.0</v>
      </c>
      <c r="AY1774" s="57">
        <v>4.730953</v>
      </c>
      <c r="AZ1774" s="16">
        <f t="shared" si="9"/>
        <v>-0.01444864718</v>
      </c>
      <c r="BD1774" s="89">
        <v>44854.0</v>
      </c>
      <c r="BE1774" s="57">
        <v>4.361751</v>
      </c>
      <c r="BF1774" s="16">
        <f t="shared" si="10"/>
        <v>0.01580148215</v>
      </c>
    </row>
    <row r="1775" ht="15.75" customHeight="1">
      <c r="B1775" s="89">
        <v>44855.0</v>
      </c>
      <c r="C1775" s="57">
        <v>38.26183</v>
      </c>
      <c r="D1775" s="16">
        <f t="shared" si="1"/>
        <v>0.0320477859</v>
      </c>
      <c r="H1775" s="89">
        <v>44855.0</v>
      </c>
      <c r="I1775" s="57">
        <v>23.50235</v>
      </c>
      <c r="J1775" s="16">
        <f t="shared" si="2"/>
        <v>-0.007867876412</v>
      </c>
      <c r="N1775" s="89">
        <v>44855.0</v>
      </c>
      <c r="O1775" s="57">
        <v>162.7248</v>
      </c>
      <c r="P1775" s="16">
        <f t="shared" si="3"/>
        <v>0.007259582054</v>
      </c>
      <c r="T1775" s="89">
        <v>44855.0</v>
      </c>
      <c r="U1775" s="57">
        <v>30.46193</v>
      </c>
      <c r="V1775" s="16">
        <f t="shared" si="4"/>
        <v>0.02040821112</v>
      </c>
      <c r="Z1775" s="89">
        <v>44855.0</v>
      </c>
      <c r="AA1775" s="57">
        <v>16.4018</v>
      </c>
      <c r="AB1775" s="16">
        <f t="shared" si="5"/>
        <v>0.02659593112</v>
      </c>
      <c r="AF1775" s="89">
        <v>44855.0</v>
      </c>
      <c r="AG1775" s="57">
        <v>72.0048</v>
      </c>
      <c r="AH1775" s="16">
        <f t="shared" si="6"/>
        <v>0.02019497177</v>
      </c>
      <c r="AL1775" s="89">
        <v>44855.0</v>
      </c>
      <c r="AM1775" s="57">
        <v>107.0137</v>
      </c>
      <c r="AN1775" s="16">
        <f t="shared" si="7"/>
        <v>0.01629858259</v>
      </c>
      <c r="AR1775" s="89">
        <v>44855.0</v>
      </c>
      <c r="AS1775" s="57">
        <v>23.64327</v>
      </c>
      <c r="AT1775" s="16">
        <f t="shared" si="8"/>
        <v>-0.02431126274</v>
      </c>
      <c r="AX1775" s="89">
        <v>44855.0</v>
      </c>
      <c r="AY1775" s="57">
        <v>5.095995</v>
      </c>
      <c r="AZ1775" s="16">
        <f t="shared" si="9"/>
        <v>0.07716035226</v>
      </c>
      <c r="BD1775" s="89">
        <v>44855.0</v>
      </c>
      <c r="BE1775" s="57">
        <v>4.507143</v>
      </c>
      <c r="BF1775" s="16">
        <f t="shared" si="10"/>
        <v>0.03333340211</v>
      </c>
    </row>
    <row r="1776" ht="15.75" customHeight="1">
      <c r="B1776" s="89">
        <v>44858.0</v>
      </c>
      <c r="C1776" s="57">
        <v>38.38266</v>
      </c>
      <c r="D1776" s="16">
        <f t="shared" si="1"/>
        <v>0.003157977546</v>
      </c>
      <c r="H1776" s="89">
        <v>44858.0</v>
      </c>
      <c r="I1776" s="57">
        <v>24.28514</v>
      </c>
      <c r="J1776" s="16">
        <f t="shared" si="2"/>
        <v>0.03330688208</v>
      </c>
      <c r="N1776" s="89">
        <v>44858.0</v>
      </c>
      <c r="O1776" s="57">
        <v>162.4316</v>
      </c>
      <c r="P1776" s="16">
        <f t="shared" si="3"/>
        <v>-0.001801815089</v>
      </c>
      <c r="T1776" s="89">
        <v>44858.0</v>
      </c>
      <c r="U1776" s="57">
        <v>30.89981</v>
      </c>
      <c r="V1776" s="16">
        <f t="shared" si="4"/>
        <v>0.01437466372</v>
      </c>
      <c r="Z1776" s="89">
        <v>44858.0</v>
      </c>
      <c r="AA1776" s="57">
        <v>16.69924</v>
      </c>
      <c r="AB1776" s="16">
        <f t="shared" si="5"/>
        <v>0.01813459498</v>
      </c>
      <c r="AF1776" s="89">
        <v>44858.0</v>
      </c>
      <c r="AG1776" s="57">
        <v>70.87435</v>
      </c>
      <c r="AH1776" s="16">
        <f t="shared" si="6"/>
        <v>-0.0156996478</v>
      </c>
      <c r="AL1776" s="89">
        <v>44858.0</v>
      </c>
      <c r="AM1776" s="57">
        <v>108.1381</v>
      </c>
      <c r="AN1776" s="16">
        <f t="shared" si="7"/>
        <v>0.01050706592</v>
      </c>
      <c r="AR1776" s="89">
        <v>44858.0</v>
      </c>
      <c r="AS1776" s="57">
        <v>23.30944</v>
      </c>
      <c r="AT1776" s="16">
        <f t="shared" si="8"/>
        <v>-0.01411945133</v>
      </c>
      <c r="AX1776" s="89">
        <v>44858.0</v>
      </c>
      <c r="AY1776" s="57">
        <v>5.249313</v>
      </c>
      <c r="AZ1776" s="16">
        <f t="shared" si="9"/>
        <v>0.03008597928</v>
      </c>
      <c r="BD1776" s="89">
        <v>44858.0</v>
      </c>
      <c r="BE1776" s="57">
        <v>4.507143</v>
      </c>
      <c r="BF1776" s="16">
        <f t="shared" si="10"/>
        <v>0</v>
      </c>
    </row>
    <row r="1777" ht="15.75" customHeight="1">
      <c r="B1777" s="89">
        <v>44859.0</v>
      </c>
      <c r="C1777" s="57">
        <v>37.70804</v>
      </c>
      <c r="D1777" s="16">
        <f t="shared" si="1"/>
        <v>-0.0175761659</v>
      </c>
      <c r="H1777" s="89">
        <v>44859.0</v>
      </c>
      <c r="I1777" s="57">
        <v>23.52098</v>
      </c>
      <c r="J1777" s="16">
        <f t="shared" si="2"/>
        <v>-0.03146615585</v>
      </c>
      <c r="N1777" s="89">
        <v>44859.0</v>
      </c>
      <c r="O1777" s="57">
        <v>161.9429</v>
      </c>
      <c r="P1777" s="16">
        <f t="shared" si="3"/>
        <v>-0.003008651026</v>
      </c>
      <c r="T1777" s="89">
        <v>44859.0</v>
      </c>
      <c r="U1777" s="57">
        <v>32.19445</v>
      </c>
      <c r="V1777" s="16">
        <f t="shared" si="4"/>
        <v>0.04189799225</v>
      </c>
      <c r="Z1777" s="89">
        <v>44859.0</v>
      </c>
      <c r="AA1777" s="57">
        <v>16.61426</v>
      </c>
      <c r="AB1777" s="16">
        <f t="shared" si="5"/>
        <v>-0.005088854343</v>
      </c>
      <c r="AF1777" s="89">
        <v>44859.0</v>
      </c>
      <c r="AG1777" s="57">
        <v>70.77605</v>
      </c>
      <c r="AH1777" s="16">
        <f t="shared" si="6"/>
        <v>-0.001386961574</v>
      </c>
      <c r="AL1777" s="89">
        <v>44859.0</v>
      </c>
      <c r="AM1777" s="57">
        <v>105.7315</v>
      </c>
      <c r="AN1777" s="16">
        <f t="shared" si="7"/>
        <v>-0.02225487594</v>
      </c>
      <c r="AR1777" s="89">
        <v>44859.0</v>
      </c>
      <c r="AS1777" s="57">
        <v>23.40763</v>
      </c>
      <c r="AT1777" s="16">
        <f t="shared" si="8"/>
        <v>0.004212456413</v>
      </c>
      <c r="AX1777" s="89">
        <v>44859.0</v>
      </c>
      <c r="AY1777" s="57">
        <v>5.117898</v>
      </c>
      <c r="AZ1777" s="16">
        <f t="shared" si="9"/>
        <v>-0.02503470454</v>
      </c>
      <c r="BD1777" s="89">
        <v>44859.0</v>
      </c>
      <c r="BE1777" s="57">
        <v>4.84639</v>
      </c>
      <c r="BF1777" s="16">
        <f t="shared" si="10"/>
        <v>0.07526874563</v>
      </c>
    </row>
    <row r="1778" ht="15.75" customHeight="1">
      <c r="B1778" s="89">
        <v>44860.0</v>
      </c>
      <c r="C1778" s="57">
        <v>37.04349</v>
      </c>
      <c r="D1778" s="16">
        <f t="shared" si="1"/>
        <v>-0.01762356251</v>
      </c>
      <c r="H1778" s="89">
        <v>44860.0</v>
      </c>
      <c r="I1778" s="57">
        <v>23.0364</v>
      </c>
      <c r="J1778" s="16">
        <f t="shared" si="2"/>
        <v>-0.02060203274</v>
      </c>
      <c r="N1778" s="89">
        <v>44860.0</v>
      </c>
      <c r="O1778" s="57">
        <v>162.8225</v>
      </c>
      <c r="P1778" s="16">
        <f t="shared" si="3"/>
        <v>0.005431544081</v>
      </c>
      <c r="T1778" s="89">
        <v>44860.0</v>
      </c>
      <c r="U1778" s="57">
        <v>32.3658</v>
      </c>
      <c r="V1778" s="16">
        <f t="shared" si="4"/>
        <v>0.005322345932</v>
      </c>
      <c r="Z1778" s="89">
        <v>44860.0</v>
      </c>
      <c r="AA1778" s="57">
        <v>16.55477</v>
      </c>
      <c r="AB1778" s="16">
        <f t="shared" si="5"/>
        <v>-0.003580659024</v>
      </c>
      <c r="AF1778" s="89">
        <v>44860.0</v>
      </c>
      <c r="AG1778" s="57">
        <v>70.87435</v>
      </c>
      <c r="AH1778" s="16">
        <f t="shared" si="6"/>
        <v>0.001388887908</v>
      </c>
      <c r="AL1778" s="89">
        <v>44860.0</v>
      </c>
      <c r="AM1778" s="57">
        <v>104.8438</v>
      </c>
      <c r="AN1778" s="16">
        <f t="shared" si="7"/>
        <v>-0.008395795009</v>
      </c>
      <c r="AR1778" s="89">
        <v>44860.0</v>
      </c>
      <c r="AS1778" s="57">
        <v>23.07379</v>
      </c>
      <c r="AT1778" s="16">
        <f t="shared" si="8"/>
        <v>-0.01426201627</v>
      </c>
      <c r="AX1778" s="89">
        <v>44860.0</v>
      </c>
      <c r="AY1778" s="57">
        <v>5.205508</v>
      </c>
      <c r="AZ1778" s="16">
        <f t="shared" si="9"/>
        <v>0.01711835601</v>
      </c>
      <c r="BD1778" s="89">
        <v>44860.0</v>
      </c>
      <c r="BE1778" s="57">
        <v>4.982089</v>
      </c>
      <c r="BF1778" s="16">
        <f t="shared" si="10"/>
        <v>0.02800001651</v>
      </c>
    </row>
    <row r="1779" ht="15.75" customHeight="1">
      <c r="B1779" s="89">
        <v>44861.0</v>
      </c>
      <c r="C1779" s="57">
        <v>37.53687</v>
      </c>
      <c r="D1779" s="16">
        <f t="shared" si="1"/>
        <v>0.01331893944</v>
      </c>
      <c r="H1779" s="89">
        <v>44861.0</v>
      </c>
      <c r="I1779" s="57">
        <v>23.35325</v>
      </c>
      <c r="J1779" s="16">
        <f t="shared" si="2"/>
        <v>0.01375431925</v>
      </c>
      <c r="N1779" s="89">
        <v>44861.0</v>
      </c>
      <c r="O1779" s="57">
        <v>161.4543</v>
      </c>
      <c r="P1779" s="16">
        <f t="shared" si="3"/>
        <v>-0.008403015554</v>
      </c>
      <c r="T1779" s="89">
        <v>44861.0</v>
      </c>
      <c r="U1779" s="57">
        <v>31.69944</v>
      </c>
      <c r="V1779" s="16">
        <f t="shared" si="4"/>
        <v>-0.02058839887</v>
      </c>
      <c r="Z1779" s="89">
        <v>44861.0</v>
      </c>
      <c r="AA1779" s="57">
        <v>16.62276</v>
      </c>
      <c r="AB1779" s="16">
        <f t="shared" si="5"/>
        <v>0.004106973398</v>
      </c>
      <c r="AF1779" s="89">
        <v>44861.0</v>
      </c>
      <c r="AG1779" s="57">
        <v>74.51146</v>
      </c>
      <c r="AH1779" s="16">
        <f t="shared" si="6"/>
        <v>0.05131771932</v>
      </c>
      <c r="AL1779" s="89">
        <v>44861.0</v>
      </c>
      <c r="AM1779" s="57">
        <v>102.0822</v>
      </c>
      <c r="AN1779" s="16">
        <f t="shared" si="7"/>
        <v>-0.02634013647</v>
      </c>
      <c r="AR1779" s="89">
        <v>44861.0</v>
      </c>
      <c r="AS1779" s="57">
        <v>22.68105</v>
      </c>
      <c r="AT1779" s="16">
        <f t="shared" si="8"/>
        <v>-0.01702104422</v>
      </c>
      <c r="AX1779" s="89">
        <v>44861.0</v>
      </c>
      <c r="AY1779" s="57">
        <v>5.001084</v>
      </c>
      <c r="AZ1779" s="16">
        <f t="shared" si="9"/>
        <v>-0.03927071095</v>
      </c>
      <c r="BD1779" s="89">
        <v>44861.0</v>
      </c>
      <c r="BE1779" s="57">
        <v>5.069324</v>
      </c>
      <c r="BF1779" s="16">
        <f t="shared" si="10"/>
        <v>0.01750972333</v>
      </c>
    </row>
    <row r="1780" ht="15.75" customHeight="1">
      <c r="B1780" s="89">
        <v>44862.0</v>
      </c>
      <c r="C1780" s="57">
        <v>36.8119</v>
      </c>
      <c r="D1780" s="16">
        <f t="shared" si="1"/>
        <v>-0.01931354426</v>
      </c>
      <c r="H1780" s="89">
        <v>44862.0</v>
      </c>
      <c r="I1780" s="57">
        <v>22.58909</v>
      </c>
      <c r="J1780" s="16">
        <f t="shared" si="2"/>
        <v>-0.03272178391</v>
      </c>
      <c r="N1780" s="89">
        <v>44862.0</v>
      </c>
      <c r="O1780" s="57">
        <v>159.2064</v>
      </c>
      <c r="P1780" s="16">
        <f t="shared" si="3"/>
        <v>-0.01392282522</v>
      </c>
      <c r="T1780" s="89">
        <v>44862.0</v>
      </c>
      <c r="U1780" s="57">
        <v>30.97597</v>
      </c>
      <c r="V1780" s="16">
        <f t="shared" si="4"/>
        <v>-0.02282280066</v>
      </c>
      <c r="Z1780" s="89">
        <v>44862.0</v>
      </c>
      <c r="AA1780" s="57">
        <v>16.99669</v>
      </c>
      <c r="AB1780" s="16">
        <f t="shared" si="5"/>
        <v>0.02249506099</v>
      </c>
      <c r="AF1780" s="89">
        <v>44862.0</v>
      </c>
      <c r="AG1780" s="57">
        <v>72.398</v>
      </c>
      <c r="AH1780" s="16">
        <f t="shared" si="6"/>
        <v>-0.02836422746</v>
      </c>
      <c r="AL1780" s="89">
        <v>44862.0</v>
      </c>
      <c r="AM1780" s="57">
        <v>102.6345</v>
      </c>
      <c r="AN1780" s="16">
        <f t="shared" si="7"/>
        <v>0.00541034578</v>
      </c>
      <c r="AR1780" s="89">
        <v>44862.0</v>
      </c>
      <c r="AS1780" s="57">
        <v>22.52395</v>
      </c>
      <c r="AT1780" s="16">
        <f t="shared" si="8"/>
        <v>-0.006926487089</v>
      </c>
      <c r="AX1780" s="89">
        <v>44862.0</v>
      </c>
      <c r="AY1780" s="57">
        <v>4.96458</v>
      </c>
      <c r="AZ1780" s="16">
        <f t="shared" si="9"/>
        <v>-0.00729921753</v>
      </c>
      <c r="BD1780" s="89">
        <v>44862.0</v>
      </c>
      <c r="BE1780" s="57">
        <v>4.807619</v>
      </c>
      <c r="BF1780" s="16">
        <f t="shared" si="10"/>
        <v>-0.05162522656</v>
      </c>
    </row>
    <row r="1781" ht="15.75" customHeight="1">
      <c r="B1781" s="89">
        <v>44865.0</v>
      </c>
      <c r="C1781" s="57">
        <v>38.16114</v>
      </c>
      <c r="D1781" s="16">
        <f t="shared" si="1"/>
        <v>0.0366522782</v>
      </c>
      <c r="H1781" s="89">
        <v>44865.0</v>
      </c>
      <c r="I1781" s="57">
        <v>23.89374</v>
      </c>
      <c r="J1781" s="16">
        <f t="shared" si="2"/>
        <v>0.05775575731</v>
      </c>
      <c r="N1781" s="89">
        <v>44865.0</v>
      </c>
      <c r="O1781" s="57">
        <v>168.1001</v>
      </c>
      <c r="P1781" s="16">
        <f t="shared" si="3"/>
        <v>0.05586270401</v>
      </c>
      <c r="T1781" s="89">
        <v>44865.0</v>
      </c>
      <c r="U1781" s="57">
        <v>31.62329</v>
      </c>
      <c r="V1781" s="16">
        <f t="shared" si="4"/>
        <v>0.02089748925</v>
      </c>
      <c r="Z1781" s="89">
        <v>44865.0</v>
      </c>
      <c r="AA1781" s="57">
        <v>17.4216</v>
      </c>
      <c r="AB1781" s="16">
        <f t="shared" si="5"/>
        <v>0.02499957345</v>
      </c>
      <c r="AF1781" s="89">
        <v>44865.0</v>
      </c>
      <c r="AG1781" s="57">
        <v>77.313</v>
      </c>
      <c r="AH1781" s="16">
        <f t="shared" si="6"/>
        <v>0.06788861571</v>
      </c>
      <c r="AL1781" s="89">
        <v>44865.0</v>
      </c>
      <c r="AM1781" s="57">
        <v>104.3507</v>
      </c>
      <c r="AN1781" s="16">
        <f t="shared" si="7"/>
        <v>0.0167214728</v>
      </c>
      <c r="AR1781" s="89">
        <v>44865.0</v>
      </c>
      <c r="AS1781" s="57">
        <v>22.68105</v>
      </c>
      <c r="AT1781" s="16">
        <f t="shared" si="8"/>
        <v>0.006974797937</v>
      </c>
      <c r="AX1781" s="89">
        <v>44865.0</v>
      </c>
      <c r="AY1781" s="57">
        <v>5.085043</v>
      </c>
      <c r="AZ1781" s="16">
        <f t="shared" si="9"/>
        <v>0.02426448964</v>
      </c>
      <c r="BD1781" s="89">
        <v>44865.0</v>
      </c>
      <c r="BE1781" s="57">
        <v>4.894854</v>
      </c>
      <c r="BF1781" s="16">
        <f t="shared" si="10"/>
        <v>0.01814515668</v>
      </c>
    </row>
    <row r="1782" ht="15.75" customHeight="1">
      <c r="B1782" s="89">
        <v>44866.0</v>
      </c>
      <c r="C1782" s="57">
        <v>39.26872</v>
      </c>
      <c r="D1782" s="16">
        <f t="shared" si="1"/>
        <v>0.02902376606</v>
      </c>
      <c r="H1782" s="89">
        <v>44866.0</v>
      </c>
      <c r="I1782" s="57">
        <v>25.06793</v>
      </c>
      <c r="J1782" s="16">
        <f t="shared" si="2"/>
        <v>0.04914216025</v>
      </c>
      <c r="N1782" s="89">
        <v>44866.0</v>
      </c>
      <c r="O1782" s="57">
        <v>164.6795</v>
      </c>
      <c r="P1782" s="16">
        <f t="shared" si="3"/>
        <v>-0.02034858992</v>
      </c>
      <c r="T1782" s="89">
        <v>44866.0</v>
      </c>
      <c r="U1782" s="57">
        <v>31.39482</v>
      </c>
      <c r="V1782" s="16">
        <f t="shared" si="4"/>
        <v>-0.007224738476</v>
      </c>
      <c r="Z1782" s="89">
        <v>44866.0</v>
      </c>
      <c r="AA1782" s="57">
        <v>17.93151</v>
      </c>
      <c r="AB1782" s="16">
        <f t="shared" si="5"/>
        <v>0.02926883868</v>
      </c>
      <c r="AF1782" s="89">
        <v>44866.0</v>
      </c>
      <c r="AG1782" s="57">
        <v>76.2317</v>
      </c>
      <c r="AH1782" s="16">
        <f t="shared" si="6"/>
        <v>-0.01398600494</v>
      </c>
      <c r="AL1782" s="89">
        <v>44866.0</v>
      </c>
      <c r="AM1782" s="57">
        <v>106.0668</v>
      </c>
      <c r="AN1782" s="16">
        <f t="shared" si="7"/>
        <v>0.0164455054</v>
      </c>
      <c r="AR1782" s="89">
        <v>44866.0</v>
      </c>
      <c r="AS1782" s="57">
        <v>22.91669</v>
      </c>
      <c r="AT1782" s="16">
        <f t="shared" si="8"/>
        <v>0.01038928974</v>
      </c>
      <c r="AX1782" s="89">
        <v>44866.0</v>
      </c>
      <c r="AY1782" s="57">
        <v>5.212809</v>
      </c>
      <c r="AZ1782" s="16">
        <f t="shared" si="9"/>
        <v>0.02512584456</v>
      </c>
      <c r="BD1782" s="89">
        <v>44866.0</v>
      </c>
      <c r="BE1782" s="57">
        <v>5.175945</v>
      </c>
      <c r="BF1782" s="16">
        <f t="shared" si="10"/>
        <v>0.05742581903</v>
      </c>
    </row>
    <row r="1783" ht="15.75" customHeight="1">
      <c r="B1783" s="89">
        <v>44867.0</v>
      </c>
      <c r="C1783" s="57">
        <v>39.77216</v>
      </c>
      <c r="D1783" s="16">
        <f t="shared" si="1"/>
        <v>0.01282038223</v>
      </c>
      <c r="H1783" s="89">
        <v>44867.0</v>
      </c>
      <c r="I1783" s="57">
        <v>25.99982</v>
      </c>
      <c r="J1783" s="16">
        <f t="shared" si="2"/>
        <v>0.03717458921</v>
      </c>
      <c r="N1783" s="89">
        <v>44867.0</v>
      </c>
      <c r="O1783" s="57">
        <v>170.6412</v>
      </c>
      <c r="P1783" s="16">
        <f t="shared" si="3"/>
        <v>0.03620183447</v>
      </c>
      <c r="T1783" s="89">
        <v>44867.0</v>
      </c>
      <c r="U1783" s="57">
        <v>31.24251</v>
      </c>
      <c r="V1783" s="16">
        <f t="shared" si="4"/>
        <v>-0.004851437275</v>
      </c>
      <c r="Z1783" s="89">
        <v>44867.0</v>
      </c>
      <c r="AA1783" s="57">
        <v>18.4584</v>
      </c>
      <c r="AB1783" s="16">
        <f t="shared" si="5"/>
        <v>0.02938347077</v>
      </c>
      <c r="AF1783" s="89">
        <v>44867.0</v>
      </c>
      <c r="AG1783" s="57">
        <v>75.93681</v>
      </c>
      <c r="AH1783" s="16">
        <f t="shared" si="6"/>
        <v>-0.003868338237</v>
      </c>
      <c r="AL1783" s="89">
        <v>44867.0</v>
      </c>
      <c r="AM1783" s="57">
        <v>105.2186</v>
      </c>
      <c r="AN1783" s="16">
        <f t="shared" si="7"/>
        <v>-0.00799684727</v>
      </c>
      <c r="AR1783" s="89">
        <v>44867.0</v>
      </c>
      <c r="AS1783" s="57">
        <v>22.58286</v>
      </c>
      <c r="AT1783" s="16">
        <f t="shared" si="8"/>
        <v>-0.01456711244</v>
      </c>
      <c r="AX1783" s="89">
        <v>44867.0</v>
      </c>
      <c r="AY1783" s="57">
        <v>5.420883</v>
      </c>
      <c r="AZ1783" s="16">
        <f t="shared" si="9"/>
        <v>0.03991590714</v>
      </c>
      <c r="BD1783" s="89">
        <v>44867.0</v>
      </c>
      <c r="BE1783" s="57">
        <v>5.069324</v>
      </c>
      <c r="BF1783" s="16">
        <f t="shared" si="10"/>
        <v>-0.02059933017</v>
      </c>
    </row>
    <row r="1784" ht="15.75" customHeight="1">
      <c r="B1784" s="89">
        <v>44868.0</v>
      </c>
      <c r="C1784" s="57">
        <v>41.03077</v>
      </c>
      <c r="D1784" s="16">
        <f t="shared" si="1"/>
        <v>0.03164550278</v>
      </c>
      <c r="H1784" s="89">
        <v>44868.0</v>
      </c>
      <c r="I1784" s="57">
        <v>25.99982</v>
      </c>
      <c r="J1784" s="16">
        <f t="shared" si="2"/>
        <v>0</v>
      </c>
      <c r="N1784" s="89">
        <v>44868.0</v>
      </c>
      <c r="O1784" s="57">
        <v>170.4457</v>
      </c>
      <c r="P1784" s="16">
        <f t="shared" si="3"/>
        <v>-0.001145678769</v>
      </c>
      <c r="T1784" s="89">
        <v>44868.0</v>
      </c>
      <c r="U1784" s="57">
        <v>31.35674</v>
      </c>
      <c r="V1784" s="16">
        <f t="shared" si="4"/>
        <v>0.003656236327</v>
      </c>
      <c r="Z1784" s="89">
        <v>44868.0</v>
      </c>
      <c r="AA1784" s="57">
        <v>18.64536</v>
      </c>
      <c r="AB1784" s="16">
        <f t="shared" si="5"/>
        <v>0.01012872188</v>
      </c>
      <c r="AF1784" s="89">
        <v>44868.0</v>
      </c>
      <c r="AG1784" s="57">
        <v>78.44346</v>
      </c>
      <c r="AH1784" s="16">
        <f t="shared" si="6"/>
        <v>0.03300968266</v>
      </c>
      <c r="AL1784" s="89">
        <v>44868.0</v>
      </c>
      <c r="AM1784" s="57">
        <v>113.3063</v>
      </c>
      <c r="AN1784" s="16">
        <f t="shared" si="7"/>
        <v>0.07686568725</v>
      </c>
      <c r="AR1784" s="89">
        <v>44868.0</v>
      </c>
      <c r="AS1784" s="57">
        <v>22.93633</v>
      </c>
      <c r="AT1784" s="16">
        <f t="shared" si="8"/>
        <v>0.01565213618</v>
      </c>
      <c r="AX1784" s="89">
        <v>44868.0</v>
      </c>
      <c r="AY1784" s="57">
        <v>5.574202</v>
      </c>
      <c r="AZ1784" s="16">
        <f t="shared" si="9"/>
        <v>0.02828303064</v>
      </c>
      <c r="BD1784" s="89">
        <v>44868.0</v>
      </c>
      <c r="BE1784" s="57">
        <v>5.098403</v>
      </c>
      <c r="BF1784" s="16">
        <f t="shared" si="10"/>
        <v>0.005736267794</v>
      </c>
    </row>
    <row r="1785" ht="15.75" customHeight="1">
      <c r="B1785" s="89">
        <v>44869.0</v>
      </c>
      <c r="C1785" s="57">
        <v>43.11504</v>
      </c>
      <c r="D1785" s="16">
        <f t="shared" si="1"/>
        <v>0.05079773058</v>
      </c>
      <c r="H1785" s="89">
        <v>44869.0</v>
      </c>
      <c r="I1785" s="57">
        <v>26.26075</v>
      </c>
      <c r="J1785" s="16">
        <f t="shared" si="2"/>
        <v>0.01003583871</v>
      </c>
      <c r="N1785" s="89">
        <v>44869.0</v>
      </c>
      <c r="O1785" s="57">
        <v>167.8069</v>
      </c>
      <c r="P1785" s="16">
        <f t="shared" si="3"/>
        <v>-0.0154817634</v>
      </c>
      <c r="T1785" s="89">
        <v>44869.0</v>
      </c>
      <c r="U1785" s="57">
        <v>32.0231</v>
      </c>
      <c r="V1785" s="16">
        <f t="shared" si="4"/>
        <v>0.02125093361</v>
      </c>
      <c r="Z1785" s="89">
        <v>44869.0</v>
      </c>
      <c r="AA1785" s="57">
        <v>19.01929</v>
      </c>
      <c r="AB1785" s="16">
        <f t="shared" si="5"/>
        <v>0.02005485547</v>
      </c>
      <c r="AF1785" s="89">
        <v>44869.0</v>
      </c>
      <c r="AG1785" s="57">
        <v>79.67221</v>
      </c>
      <c r="AH1785" s="16">
        <f t="shared" si="6"/>
        <v>0.01566414842</v>
      </c>
      <c r="AL1785" s="89">
        <v>44869.0</v>
      </c>
      <c r="AM1785" s="57">
        <v>117.2712</v>
      </c>
      <c r="AN1785" s="16">
        <f t="shared" si="7"/>
        <v>0.03499275857</v>
      </c>
      <c r="AR1785" s="89">
        <v>44869.0</v>
      </c>
      <c r="AS1785" s="57">
        <v>23.27016</v>
      </c>
      <c r="AT1785" s="16">
        <f t="shared" si="8"/>
        <v>0.01455463886</v>
      </c>
      <c r="AX1785" s="89">
        <v>44869.0</v>
      </c>
      <c r="AY1785" s="57">
        <v>5.512144</v>
      </c>
      <c r="AZ1785" s="16">
        <f t="shared" si="9"/>
        <v>-0.0111330734</v>
      </c>
      <c r="BD1785" s="89">
        <v>44869.0</v>
      </c>
      <c r="BE1785" s="57">
        <v>5.08871</v>
      </c>
      <c r="BF1785" s="16">
        <f t="shared" si="10"/>
        <v>-0.001901183567</v>
      </c>
    </row>
    <row r="1786" ht="15.75" customHeight="1">
      <c r="B1786" s="89">
        <v>44872.0</v>
      </c>
      <c r="C1786" s="57">
        <v>45.10868</v>
      </c>
      <c r="D1786" s="16">
        <f t="shared" si="1"/>
        <v>0.04624001277</v>
      </c>
      <c r="H1786" s="89">
        <v>44872.0</v>
      </c>
      <c r="I1786" s="57">
        <v>26.78261</v>
      </c>
      <c r="J1786" s="16">
        <f t="shared" si="2"/>
        <v>0.0198722428</v>
      </c>
      <c r="N1786" s="89">
        <v>44872.0</v>
      </c>
      <c r="O1786" s="57">
        <v>166.7319</v>
      </c>
      <c r="P1786" s="16">
        <f t="shared" si="3"/>
        <v>-0.006406172809</v>
      </c>
      <c r="T1786" s="89">
        <v>44872.0</v>
      </c>
      <c r="U1786" s="57">
        <v>33.24158</v>
      </c>
      <c r="V1786" s="16">
        <f t="shared" si="4"/>
        <v>0.03805003263</v>
      </c>
      <c r="Z1786" s="89">
        <v>44872.0</v>
      </c>
      <c r="AA1786" s="57">
        <v>18.86632</v>
      </c>
      <c r="AB1786" s="16">
        <f t="shared" si="5"/>
        <v>-0.008042886985</v>
      </c>
      <c r="AF1786" s="89">
        <v>44872.0</v>
      </c>
      <c r="AG1786" s="57">
        <v>79.22985</v>
      </c>
      <c r="AH1786" s="16">
        <f t="shared" si="6"/>
        <v>-0.005552249649</v>
      </c>
      <c r="AL1786" s="89">
        <v>44872.0</v>
      </c>
      <c r="AM1786" s="57">
        <v>122.1633</v>
      </c>
      <c r="AN1786" s="16">
        <f t="shared" si="7"/>
        <v>0.04171612468</v>
      </c>
      <c r="AR1786" s="89">
        <v>44872.0</v>
      </c>
      <c r="AS1786" s="57">
        <v>24.25203</v>
      </c>
      <c r="AT1786" s="16">
        <f t="shared" si="8"/>
        <v>0.04219438113</v>
      </c>
      <c r="AX1786" s="89">
        <v>44872.0</v>
      </c>
      <c r="AY1786" s="57">
        <v>5.446436</v>
      </c>
      <c r="AZ1786" s="16">
        <f t="shared" si="9"/>
        <v>-0.01192058843</v>
      </c>
      <c r="BD1786" s="89">
        <v>44872.0</v>
      </c>
      <c r="BE1786" s="57">
        <v>5.175945</v>
      </c>
      <c r="BF1786" s="16">
        <f t="shared" si="10"/>
        <v>0.01714285153</v>
      </c>
    </row>
    <row r="1787" ht="15.75" customHeight="1">
      <c r="B1787" s="89">
        <v>44873.0</v>
      </c>
      <c r="C1787" s="57">
        <v>44.50455</v>
      </c>
      <c r="D1787" s="16">
        <f t="shared" si="1"/>
        <v>-0.01339276609</v>
      </c>
      <c r="H1787" s="89">
        <v>44873.0</v>
      </c>
      <c r="I1787" s="57">
        <v>27.39766</v>
      </c>
      <c r="J1787" s="16">
        <f t="shared" si="2"/>
        <v>0.0229645281</v>
      </c>
      <c r="N1787" s="89">
        <v>44873.0</v>
      </c>
      <c r="O1787" s="57">
        <v>167.2205</v>
      </c>
      <c r="P1787" s="16">
        <f t="shared" si="3"/>
        <v>0.002930453021</v>
      </c>
      <c r="T1787" s="89">
        <v>44873.0</v>
      </c>
      <c r="U1787" s="57">
        <v>32.93695</v>
      </c>
      <c r="V1787" s="16">
        <f t="shared" si="4"/>
        <v>-0.009164125171</v>
      </c>
      <c r="Z1787" s="89">
        <v>44873.0</v>
      </c>
      <c r="AA1787" s="57">
        <v>18.4924</v>
      </c>
      <c r="AB1787" s="16">
        <f t="shared" si="5"/>
        <v>-0.01981944545</v>
      </c>
      <c r="AF1787" s="89">
        <v>44873.0</v>
      </c>
      <c r="AG1787" s="57">
        <v>77.85365</v>
      </c>
      <c r="AH1787" s="16">
        <f t="shared" si="6"/>
        <v>-0.01736971609</v>
      </c>
      <c r="AL1787" s="89">
        <v>44873.0</v>
      </c>
      <c r="AM1787" s="57">
        <v>121.9068</v>
      </c>
      <c r="AN1787" s="16">
        <f t="shared" si="7"/>
        <v>-0.002099648585</v>
      </c>
      <c r="AR1787" s="89">
        <v>44873.0</v>
      </c>
      <c r="AS1787" s="57">
        <v>23.7611</v>
      </c>
      <c r="AT1787" s="16">
        <f t="shared" si="8"/>
        <v>-0.02024284153</v>
      </c>
      <c r="AX1787" s="89">
        <v>44873.0</v>
      </c>
      <c r="AY1787" s="57">
        <v>5.603405</v>
      </c>
      <c r="AZ1787" s="16">
        <f t="shared" si="9"/>
        <v>0.0288204984</v>
      </c>
      <c r="BD1787" s="89">
        <v>44873.0</v>
      </c>
      <c r="BE1787" s="57">
        <v>5.670277</v>
      </c>
      <c r="BF1787" s="16">
        <f t="shared" si="10"/>
        <v>0.09550565162</v>
      </c>
    </row>
    <row r="1788" ht="15.75" customHeight="1">
      <c r="B1788" s="89">
        <v>44874.0</v>
      </c>
      <c r="C1788" s="57">
        <v>43.35669</v>
      </c>
      <c r="D1788" s="16">
        <f t="shared" si="1"/>
        <v>-0.02579196959</v>
      </c>
      <c r="H1788" s="89">
        <v>44874.0</v>
      </c>
      <c r="I1788" s="57">
        <v>29.83922</v>
      </c>
      <c r="J1788" s="16">
        <f t="shared" si="2"/>
        <v>0.0891156398</v>
      </c>
      <c r="N1788" s="89">
        <v>44874.0</v>
      </c>
      <c r="O1788" s="57">
        <v>168.0024</v>
      </c>
      <c r="P1788" s="16">
        <f t="shared" si="3"/>
        <v>0.00467586211</v>
      </c>
      <c r="T1788" s="89">
        <v>44874.0</v>
      </c>
      <c r="U1788" s="57">
        <v>32.59426</v>
      </c>
      <c r="V1788" s="16">
        <f t="shared" si="4"/>
        <v>-0.01040442421</v>
      </c>
      <c r="Z1788" s="89">
        <v>44874.0</v>
      </c>
      <c r="AA1788" s="57">
        <v>18.56038</v>
      </c>
      <c r="AB1788" s="16">
        <f t="shared" si="5"/>
        <v>0.003676104778</v>
      </c>
      <c r="AF1788" s="89">
        <v>44874.0</v>
      </c>
      <c r="AG1788" s="57">
        <v>77.6079</v>
      </c>
      <c r="AH1788" s="16">
        <f t="shared" si="6"/>
        <v>-0.003156563629</v>
      </c>
      <c r="AL1788" s="89">
        <v>44874.0</v>
      </c>
      <c r="AM1788" s="57">
        <v>124.5501</v>
      </c>
      <c r="AN1788" s="16">
        <f t="shared" si="7"/>
        <v>0.0216829578</v>
      </c>
      <c r="AR1788" s="89">
        <v>44874.0</v>
      </c>
      <c r="AS1788" s="57">
        <v>24.09493</v>
      </c>
      <c r="AT1788" s="16">
        <f t="shared" si="8"/>
        <v>0.01404943374</v>
      </c>
      <c r="AX1788" s="89">
        <v>44874.0</v>
      </c>
      <c r="AY1788" s="57">
        <v>5.607055</v>
      </c>
      <c r="AZ1788" s="16">
        <f t="shared" si="9"/>
        <v>0.0006513896461</v>
      </c>
      <c r="BD1788" s="89">
        <v>44874.0</v>
      </c>
      <c r="BE1788" s="57">
        <v>5.670277</v>
      </c>
      <c r="BF1788" s="16">
        <f t="shared" si="10"/>
        <v>0</v>
      </c>
    </row>
    <row r="1789" ht="15.75" customHeight="1">
      <c r="B1789" s="89">
        <v>44875.0</v>
      </c>
      <c r="C1789" s="57">
        <v>43.66882</v>
      </c>
      <c r="D1789" s="16">
        <f t="shared" si="1"/>
        <v>0.007199119674</v>
      </c>
      <c r="H1789" s="89">
        <v>44875.0</v>
      </c>
      <c r="I1789" s="57">
        <v>30.21198</v>
      </c>
      <c r="J1789" s="16">
        <f t="shared" si="2"/>
        <v>0.01249228365</v>
      </c>
      <c r="N1789" s="89">
        <v>44875.0</v>
      </c>
      <c r="O1789" s="57">
        <v>168.5888</v>
      </c>
      <c r="P1789" s="16">
        <f t="shared" si="3"/>
        <v>0.003490426327</v>
      </c>
      <c r="T1789" s="89">
        <v>44875.0</v>
      </c>
      <c r="U1789" s="57">
        <v>33.92698</v>
      </c>
      <c r="V1789" s="16">
        <f t="shared" si="4"/>
        <v>0.04088818093</v>
      </c>
      <c r="Z1789" s="89">
        <v>44875.0</v>
      </c>
      <c r="AA1789" s="57">
        <v>20.03909</v>
      </c>
      <c r="AB1789" s="16">
        <f t="shared" si="5"/>
        <v>0.07967024382</v>
      </c>
      <c r="AF1789" s="89">
        <v>44875.0</v>
      </c>
      <c r="AG1789" s="57">
        <v>78.98411</v>
      </c>
      <c r="AH1789" s="16">
        <f t="shared" si="6"/>
        <v>0.01773285967</v>
      </c>
      <c r="AL1789" s="89">
        <v>44875.0</v>
      </c>
      <c r="AM1789" s="57">
        <v>133.0126</v>
      </c>
      <c r="AN1789" s="16">
        <f t="shared" si="7"/>
        <v>0.06794454601</v>
      </c>
      <c r="AR1789" s="89">
        <v>44875.0</v>
      </c>
      <c r="AS1789" s="57">
        <v>25.46954</v>
      </c>
      <c r="AT1789" s="16">
        <f t="shared" si="8"/>
        <v>0.05704976109</v>
      </c>
      <c r="AX1789" s="89">
        <v>44875.0</v>
      </c>
      <c r="AY1789" s="57">
        <v>5.701966</v>
      </c>
      <c r="AZ1789" s="16">
        <f t="shared" si="9"/>
        <v>0.01692706777</v>
      </c>
      <c r="BD1789" s="89">
        <v>44875.0</v>
      </c>
      <c r="BE1789" s="57">
        <v>5.563656</v>
      </c>
      <c r="BF1789" s="16">
        <f t="shared" si="10"/>
        <v>-0.01880349055</v>
      </c>
    </row>
    <row r="1790" ht="15.75" customHeight="1">
      <c r="B1790" s="89">
        <v>44876.0</v>
      </c>
      <c r="C1790" s="57">
        <v>43.32648</v>
      </c>
      <c r="D1790" s="16">
        <f t="shared" si="1"/>
        <v>-0.007839460741</v>
      </c>
      <c r="H1790" s="89">
        <v>44876.0</v>
      </c>
      <c r="I1790" s="57">
        <v>30.51019</v>
      </c>
      <c r="J1790" s="16">
        <f t="shared" si="2"/>
        <v>0.00987058776</v>
      </c>
      <c r="N1790" s="89">
        <v>44876.0</v>
      </c>
      <c r="O1790" s="57">
        <v>167.2205</v>
      </c>
      <c r="P1790" s="16">
        <f t="shared" si="3"/>
        <v>-0.008116197517</v>
      </c>
      <c r="T1790" s="89">
        <v>44876.0</v>
      </c>
      <c r="U1790" s="57">
        <v>33.62235</v>
      </c>
      <c r="V1790" s="16">
        <f t="shared" si="4"/>
        <v>-0.008978989583</v>
      </c>
      <c r="Z1790" s="89">
        <v>44876.0</v>
      </c>
      <c r="AA1790" s="57">
        <v>20.80395</v>
      </c>
      <c r="AB1790" s="16">
        <f t="shared" si="5"/>
        <v>0.03816839986</v>
      </c>
      <c r="AF1790" s="89">
        <v>44876.0</v>
      </c>
      <c r="AG1790" s="57">
        <v>77.65706</v>
      </c>
      <c r="AH1790" s="16">
        <f t="shared" si="6"/>
        <v>-0.0168014807</v>
      </c>
      <c r="AL1790" s="89">
        <v>44876.0</v>
      </c>
      <c r="AM1790" s="57">
        <v>139.8378</v>
      </c>
      <c r="AN1790" s="16">
        <f t="shared" si="7"/>
        <v>0.05131243206</v>
      </c>
      <c r="AR1790" s="89">
        <v>44876.0</v>
      </c>
      <c r="AS1790" s="57">
        <v>25.607</v>
      </c>
      <c r="AT1790" s="16">
        <f t="shared" si="8"/>
        <v>0.005397035047</v>
      </c>
      <c r="AX1790" s="89">
        <v>44876.0</v>
      </c>
      <c r="AY1790" s="57">
        <v>5.895438</v>
      </c>
      <c r="AZ1790" s="16">
        <f t="shared" si="9"/>
        <v>0.03393075301</v>
      </c>
      <c r="BD1790" s="89">
        <v>44876.0</v>
      </c>
      <c r="BE1790" s="57">
        <v>5.573349</v>
      </c>
      <c r="BF1790" s="16">
        <f t="shared" si="10"/>
        <v>0.001742199733</v>
      </c>
    </row>
    <row r="1791" ht="15.75" customHeight="1">
      <c r="B1791" s="89">
        <v>44879.0</v>
      </c>
      <c r="C1791" s="57">
        <v>43.256</v>
      </c>
      <c r="D1791" s="16">
        <f t="shared" si="1"/>
        <v>-0.00162671881</v>
      </c>
      <c r="H1791" s="89">
        <v>44879.0</v>
      </c>
      <c r="I1791" s="57">
        <v>30.82703</v>
      </c>
      <c r="J1791" s="16">
        <f t="shared" si="2"/>
        <v>0.0103847272</v>
      </c>
      <c r="N1791" s="89">
        <v>44879.0</v>
      </c>
      <c r="O1791" s="57">
        <v>173.4754</v>
      </c>
      <c r="P1791" s="16">
        <f t="shared" si="3"/>
        <v>0.03740510284</v>
      </c>
      <c r="T1791" s="89">
        <v>44879.0</v>
      </c>
      <c r="U1791" s="57">
        <v>34.26967</v>
      </c>
      <c r="V1791" s="16">
        <f t="shared" si="4"/>
        <v>0.01925266973</v>
      </c>
      <c r="Z1791" s="89">
        <v>44879.0</v>
      </c>
      <c r="AA1791" s="57">
        <v>21.99371</v>
      </c>
      <c r="AB1791" s="16">
        <f t="shared" si="5"/>
        <v>0.05718913956</v>
      </c>
      <c r="AF1791" s="89">
        <v>44879.0</v>
      </c>
      <c r="AG1791" s="57">
        <v>80.31116</v>
      </c>
      <c r="AH1791" s="16">
        <f t="shared" si="6"/>
        <v>0.03417718878</v>
      </c>
      <c r="AL1791" s="89">
        <v>44879.0</v>
      </c>
      <c r="AM1791" s="57">
        <v>144.0</v>
      </c>
      <c r="AN1791" s="16">
        <f t="shared" si="7"/>
        <v>0.02976448428</v>
      </c>
      <c r="AR1791" s="89">
        <v>44879.0</v>
      </c>
      <c r="AS1791" s="57">
        <v>26.01938</v>
      </c>
      <c r="AT1791" s="16">
        <f t="shared" si="8"/>
        <v>0.01610419026</v>
      </c>
      <c r="AX1791" s="89">
        <v>44879.0</v>
      </c>
      <c r="AY1791" s="57">
        <v>5.917341</v>
      </c>
      <c r="AZ1791" s="16">
        <f t="shared" si="9"/>
        <v>0.003715245585</v>
      </c>
      <c r="BD1791" s="89">
        <v>44879.0</v>
      </c>
      <c r="BE1791" s="57">
        <v>5.670277</v>
      </c>
      <c r="BF1791" s="16">
        <f t="shared" si="10"/>
        <v>0.01739133867</v>
      </c>
    </row>
    <row r="1792" ht="15.75" customHeight="1">
      <c r="B1792" s="89">
        <v>44880.0</v>
      </c>
      <c r="C1792" s="57">
        <v>44.05145</v>
      </c>
      <c r="D1792" s="16">
        <f t="shared" si="1"/>
        <v>0.01838935639</v>
      </c>
      <c r="H1792" s="89">
        <v>44880.0</v>
      </c>
      <c r="I1792" s="57">
        <v>29.76467</v>
      </c>
      <c r="J1792" s="16">
        <f t="shared" si="2"/>
        <v>-0.03446196406</v>
      </c>
      <c r="N1792" s="89">
        <v>44880.0</v>
      </c>
      <c r="O1792" s="57">
        <v>170.5434</v>
      </c>
      <c r="P1792" s="16">
        <f t="shared" si="3"/>
        <v>-0.01690153186</v>
      </c>
      <c r="T1792" s="89">
        <v>44880.0</v>
      </c>
      <c r="U1792" s="57">
        <v>34.15544</v>
      </c>
      <c r="V1792" s="16">
        <f t="shared" si="4"/>
        <v>-0.003333268164</v>
      </c>
      <c r="Z1792" s="89">
        <v>44880.0</v>
      </c>
      <c r="AA1792" s="57">
        <v>23.30246</v>
      </c>
      <c r="AB1792" s="16">
        <f t="shared" si="5"/>
        <v>0.05950564957</v>
      </c>
      <c r="AF1792" s="89">
        <v>44880.0</v>
      </c>
      <c r="AG1792" s="57">
        <v>83.06356</v>
      </c>
      <c r="AH1792" s="16">
        <f t="shared" si="6"/>
        <v>0.03427170022</v>
      </c>
      <c r="AL1792" s="89">
        <v>44880.0</v>
      </c>
      <c r="AM1792" s="57">
        <v>147.9846</v>
      </c>
      <c r="AN1792" s="16">
        <f t="shared" si="7"/>
        <v>0.02767083333</v>
      </c>
      <c r="AR1792" s="89">
        <v>44880.0</v>
      </c>
      <c r="AS1792" s="57">
        <v>26.98161</v>
      </c>
      <c r="AT1792" s="16">
        <f t="shared" si="8"/>
        <v>0.03698128088</v>
      </c>
      <c r="AX1792" s="89">
        <v>44880.0</v>
      </c>
      <c r="AY1792" s="57">
        <v>5.844333</v>
      </c>
      <c r="AZ1792" s="16">
        <f t="shared" si="9"/>
        <v>-0.0123379741</v>
      </c>
      <c r="BD1792" s="89">
        <v>44880.0</v>
      </c>
      <c r="BE1792" s="57">
        <v>5.524885</v>
      </c>
      <c r="BF1792" s="16">
        <f t="shared" si="10"/>
        <v>-0.02564107538</v>
      </c>
    </row>
    <row r="1793" ht="15.75" customHeight="1">
      <c r="B1793" s="89">
        <v>44881.0</v>
      </c>
      <c r="C1793" s="57">
        <v>43.13518</v>
      </c>
      <c r="D1793" s="16">
        <f t="shared" si="1"/>
        <v>-0.02079999637</v>
      </c>
      <c r="H1793" s="89">
        <v>44881.0</v>
      </c>
      <c r="I1793" s="57">
        <v>29.00052</v>
      </c>
      <c r="J1793" s="16">
        <f t="shared" si="2"/>
        <v>-0.02567305467</v>
      </c>
      <c r="N1793" s="89">
        <v>44881.0</v>
      </c>
      <c r="O1793" s="57">
        <v>171.0321</v>
      </c>
      <c r="P1793" s="16">
        <f t="shared" si="3"/>
        <v>0.002865546248</v>
      </c>
      <c r="T1793" s="89">
        <v>44881.0</v>
      </c>
      <c r="U1793" s="57">
        <v>33.47004</v>
      </c>
      <c r="V1793" s="16">
        <f t="shared" si="4"/>
        <v>-0.02006708155</v>
      </c>
      <c r="Z1793" s="89">
        <v>44881.0</v>
      </c>
      <c r="AA1793" s="57">
        <v>21.94272</v>
      </c>
      <c r="AB1793" s="16">
        <f t="shared" si="5"/>
        <v>-0.05835177917</v>
      </c>
      <c r="AF1793" s="89">
        <v>44881.0</v>
      </c>
      <c r="AG1793" s="57">
        <v>84.14486</v>
      </c>
      <c r="AH1793" s="16">
        <f t="shared" si="6"/>
        <v>0.01301774208</v>
      </c>
      <c r="AL1793" s="89">
        <v>44881.0</v>
      </c>
      <c r="AM1793" s="57">
        <v>145.9726</v>
      </c>
      <c r="AN1793" s="16">
        <f t="shared" si="7"/>
        <v>-0.01359600931</v>
      </c>
      <c r="AR1793" s="89">
        <v>44881.0</v>
      </c>
      <c r="AS1793" s="57">
        <v>25.92119</v>
      </c>
      <c r="AT1793" s="16">
        <f t="shared" si="8"/>
        <v>-0.03930158356</v>
      </c>
      <c r="AX1793" s="89">
        <v>44881.0</v>
      </c>
      <c r="AY1793" s="57">
        <v>5.913691</v>
      </c>
      <c r="AZ1793" s="16">
        <f t="shared" si="9"/>
        <v>0.0118675647</v>
      </c>
      <c r="BD1793" s="89">
        <v>44881.0</v>
      </c>
      <c r="BE1793" s="57">
        <v>5.54427</v>
      </c>
      <c r="BF1793" s="16">
        <f t="shared" si="10"/>
        <v>0.003508670316</v>
      </c>
    </row>
    <row r="1794" ht="15.75" customHeight="1">
      <c r="B1794" s="89">
        <v>44882.0</v>
      </c>
      <c r="C1794" s="57">
        <v>42.68207</v>
      </c>
      <c r="D1794" s="16">
        <f t="shared" si="1"/>
        <v>-0.0105044189</v>
      </c>
      <c r="H1794" s="89">
        <v>44882.0</v>
      </c>
      <c r="I1794" s="57">
        <v>29.05643</v>
      </c>
      <c r="J1794" s="16">
        <f t="shared" si="2"/>
        <v>0.001927896465</v>
      </c>
      <c r="N1794" s="89">
        <v>44882.0</v>
      </c>
      <c r="O1794" s="57">
        <v>168.5888</v>
      </c>
      <c r="P1794" s="16">
        <f t="shared" si="3"/>
        <v>-0.01428562241</v>
      </c>
      <c r="T1794" s="89">
        <v>44882.0</v>
      </c>
      <c r="U1794" s="57">
        <v>32.40387</v>
      </c>
      <c r="V1794" s="16">
        <f t="shared" si="4"/>
        <v>-0.03185445849</v>
      </c>
      <c r="Z1794" s="89">
        <v>44882.0</v>
      </c>
      <c r="AA1794" s="57">
        <v>21.67077</v>
      </c>
      <c r="AB1794" s="16">
        <f t="shared" si="5"/>
        <v>-0.01239363215</v>
      </c>
      <c r="AF1794" s="89">
        <v>44882.0</v>
      </c>
      <c r="AG1794" s="57">
        <v>80.80265</v>
      </c>
      <c r="AH1794" s="16">
        <f t="shared" si="6"/>
        <v>-0.03971971669</v>
      </c>
      <c r="AL1794" s="89">
        <v>44882.0</v>
      </c>
      <c r="AM1794" s="57">
        <v>148.7145</v>
      </c>
      <c r="AN1794" s="16">
        <f t="shared" si="7"/>
        <v>0.01878366214</v>
      </c>
      <c r="AR1794" s="89">
        <v>44882.0</v>
      </c>
      <c r="AS1794" s="57">
        <v>25.19462</v>
      </c>
      <c r="AT1794" s="16">
        <f t="shared" si="8"/>
        <v>-0.02802996313</v>
      </c>
      <c r="AX1794" s="89">
        <v>44882.0</v>
      </c>
      <c r="AY1794" s="57">
        <v>5.625307</v>
      </c>
      <c r="AZ1794" s="16">
        <f t="shared" si="9"/>
        <v>-0.04876548335</v>
      </c>
      <c r="BD1794" s="89">
        <v>44882.0</v>
      </c>
      <c r="BE1794" s="57">
        <v>5.573349</v>
      </c>
      <c r="BF1794" s="16">
        <f t="shared" si="10"/>
        <v>0.005244874438</v>
      </c>
    </row>
    <row r="1795" ht="15.75" customHeight="1">
      <c r="B1795" s="89">
        <v>44883.0</v>
      </c>
      <c r="C1795" s="57">
        <v>42.85325</v>
      </c>
      <c r="D1795" s="16">
        <f t="shared" si="1"/>
        <v>0.004010583367</v>
      </c>
      <c r="H1795" s="89">
        <v>44883.0</v>
      </c>
      <c r="I1795" s="57">
        <v>29.1869</v>
      </c>
      <c r="J1795" s="16">
        <f t="shared" si="2"/>
        <v>0.004490228153</v>
      </c>
      <c r="N1795" s="89">
        <v>44883.0</v>
      </c>
      <c r="O1795" s="57">
        <v>168.5888</v>
      </c>
      <c r="P1795" s="16">
        <f t="shared" si="3"/>
        <v>0</v>
      </c>
      <c r="T1795" s="89">
        <v>44883.0</v>
      </c>
      <c r="U1795" s="57">
        <v>32.99407</v>
      </c>
      <c r="V1795" s="16">
        <f t="shared" si="4"/>
        <v>0.01821387384</v>
      </c>
      <c r="Z1795" s="89">
        <v>44883.0</v>
      </c>
      <c r="AA1795" s="57">
        <v>21.22886</v>
      </c>
      <c r="AB1795" s="16">
        <f t="shared" si="5"/>
        <v>-0.02039198423</v>
      </c>
      <c r="AF1795" s="89">
        <v>44883.0</v>
      </c>
      <c r="AG1795" s="57">
        <v>81.98226</v>
      </c>
      <c r="AH1795" s="16">
        <f t="shared" si="6"/>
        <v>0.01459865487</v>
      </c>
      <c r="AL1795" s="89">
        <v>44883.0</v>
      </c>
      <c r="AM1795" s="57">
        <v>152.4427</v>
      </c>
      <c r="AN1795" s="16">
        <f t="shared" si="7"/>
        <v>0.02506951239</v>
      </c>
      <c r="AR1795" s="89">
        <v>44883.0</v>
      </c>
      <c r="AS1795" s="57">
        <v>25.09643</v>
      </c>
      <c r="AT1795" s="16">
        <f t="shared" si="8"/>
        <v>-0.003897260606</v>
      </c>
      <c r="AX1795" s="89">
        <v>44883.0</v>
      </c>
      <c r="AY1795" s="57">
        <v>5.753072</v>
      </c>
      <c r="AZ1795" s="16">
        <f t="shared" si="9"/>
        <v>0.02271253818</v>
      </c>
      <c r="BD1795" s="89">
        <v>44883.0</v>
      </c>
      <c r="BE1795" s="57">
        <v>5.796283</v>
      </c>
      <c r="BF1795" s="16">
        <f t="shared" si="10"/>
        <v>0.04000000718</v>
      </c>
    </row>
    <row r="1796" ht="15.75" customHeight="1">
      <c r="B1796" s="89">
        <v>44886.0</v>
      </c>
      <c r="C1796" s="57">
        <v>43.57821</v>
      </c>
      <c r="D1796" s="16">
        <f t="shared" si="1"/>
        <v>0.01691726999</v>
      </c>
      <c r="H1796" s="89">
        <v>44886.0</v>
      </c>
      <c r="I1796" s="57">
        <v>29.52238</v>
      </c>
      <c r="J1796" s="16">
        <f t="shared" si="2"/>
        <v>0.01149419774</v>
      </c>
      <c r="N1796" s="89">
        <v>44886.0</v>
      </c>
      <c r="O1796" s="57">
        <v>169.4684</v>
      </c>
      <c r="P1796" s="16">
        <f t="shared" si="3"/>
        <v>0.005217428441</v>
      </c>
      <c r="T1796" s="89">
        <v>44886.0</v>
      </c>
      <c r="U1796" s="57">
        <v>34.02216</v>
      </c>
      <c r="V1796" s="16">
        <f t="shared" si="4"/>
        <v>0.03115984175</v>
      </c>
      <c r="Z1796" s="89">
        <v>44886.0</v>
      </c>
      <c r="AA1796" s="57">
        <v>22.26566</v>
      </c>
      <c r="AB1796" s="16">
        <f t="shared" si="5"/>
        <v>0.0488391746</v>
      </c>
      <c r="AF1796" s="89">
        <v>44886.0</v>
      </c>
      <c r="AG1796" s="57">
        <v>87.29047</v>
      </c>
      <c r="AH1796" s="16">
        <f t="shared" si="6"/>
        <v>0.06474827603</v>
      </c>
      <c r="AL1796" s="89">
        <v>44886.0</v>
      </c>
      <c r="AM1796" s="57">
        <v>150.332</v>
      </c>
      <c r="AN1796" s="16">
        <f t="shared" si="7"/>
        <v>-0.01384585815</v>
      </c>
      <c r="AR1796" s="89">
        <v>44886.0</v>
      </c>
      <c r="AS1796" s="57">
        <v>25.94083</v>
      </c>
      <c r="AT1796" s="16">
        <f t="shared" si="8"/>
        <v>0.0336462198</v>
      </c>
      <c r="AX1796" s="89">
        <v>44886.0</v>
      </c>
      <c r="AY1796" s="57">
        <v>5.745771</v>
      </c>
      <c r="AZ1796" s="16">
        <f t="shared" si="9"/>
        <v>-0.001269061121</v>
      </c>
      <c r="BD1796" s="89">
        <v>44886.0</v>
      </c>
      <c r="BE1796" s="57">
        <v>6.193686</v>
      </c>
      <c r="BF1796" s="16">
        <f t="shared" si="10"/>
        <v>0.06856169721</v>
      </c>
    </row>
    <row r="1797" ht="15.75" customHeight="1">
      <c r="B1797" s="89">
        <v>44887.0</v>
      </c>
      <c r="C1797" s="57">
        <v>47.42453</v>
      </c>
      <c r="D1797" s="16">
        <f t="shared" si="1"/>
        <v>0.08826245961</v>
      </c>
      <c r="H1797" s="89">
        <v>44887.0</v>
      </c>
      <c r="I1797" s="57">
        <v>30.49155</v>
      </c>
      <c r="J1797" s="16">
        <f t="shared" si="2"/>
        <v>0.03282831533</v>
      </c>
      <c r="N1797" s="89">
        <v>44887.0</v>
      </c>
      <c r="O1797" s="57">
        <v>176.896</v>
      </c>
      <c r="P1797" s="16">
        <f t="shared" si="3"/>
        <v>0.04382882</v>
      </c>
      <c r="T1797" s="89">
        <v>44887.0</v>
      </c>
      <c r="U1797" s="57">
        <v>35.54526</v>
      </c>
      <c r="V1797" s="16">
        <f t="shared" si="4"/>
        <v>0.0447678807</v>
      </c>
      <c r="Z1797" s="89">
        <v>44887.0</v>
      </c>
      <c r="AA1797" s="57">
        <v>23.42144</v>
      </c>
      <c r="AB1797" s="16">
        <f t="shared" si="5"/>
        <v>0.05190863419</v>
      </c>
      <c r="AF1797" s="89">
        <v>44887.0</v>
      </c>
      <c r="AG1797" s="57">
        <v>86.94641</v>
      </c>
      <c r="AH1797" s="16">
        <f t="shared" si="6"/>
        <v>-0.003941552841</v>
      </c>
      <c r="AL1797" s="89">
        <v>44887.0</v>
      </c>
      <c r="AM1797" s="57">
        <v>155.4805</v>
      </c>
      <c r="AN1797" s="16">
        <f t="shared" si="7"/>
        <v>0.03424753213</v>
      </c>
      <c r="AR1797" s="89">
        <v>44887.0</v>
      </c>
      <c r="AS1797" s="57">
        <v>26.6085</v>
      </c>
      <c r="AT1797" s="16">
        <f t="shared" si="8"/>
        <v>0.02573818956</v>
      </c>
      <c r="AX1797" s="89">
        <v>44887.0</v>
      </c>
      <c r="AY1797" s="57">
        <v>6.129066</v>
      </c>
      <c r="AZ1797" s="16">
        <f t="shared" si="9"/>
        <v>0.06670906307</v>
      </c>
      <c r="BD1797" s="89">
        <v>44887.0</v>
      </c>
      <c r="BE1797" s="57">
        <v>6.48447</v>
      </c>
      <c r="BF1797" s="16">
        <f t="shared" si="10"/>
        <v>0.04694845686</v>
      </c>
    </row>
    <row r="1798" ht="15.75" customHeight="1">
      <c r="B1798" s="89">
        <v>44888.0</v>
      </c>
      <c r="C1798" s="57">
        <v>47.4346</v>
      </c>
      <c r="D1798" s="16">
        <f t="shared" si="1"/>
        <v>0.0002123373706</v>
      </c>
      <c r="H1798" s="89">
        <v>44888.0</v>
      </c>
      <c r="I1798" s="57">
        <v>30.65929</v>
      </c>
      <c r="J1798" s="16">
        <f t="shared" si="2"/>
        <v>0.005501196233</v>
      </c>
      <c r="N1798" s="89">
        <v>44888.0</v>
      </c>
      <c r="O1798" s="57">
        <v>185.692</v>
      </c>
      <c r="P1798" s="16">
        <f t="shared" si="3"/>
        <v>0.04972413169</v>
      </c>
      <c r="T1798" s="89">
        <v>44888.0</v>
      </c>
      <c r="U1798" s="57">
        <v>36.64951</v>
      </c>
      <c r="V1798" s="16">
        <f t="shared" si="4"/>
        <v>0.03106602681</v>
      </c>
      <c r="Z1798" s="89">
        <v>44888.0</v>
      </c>
      <c r="AA1798" s="57">
        <v>22.96252</v>
      </c>
      <c r="AB1798" s="16">
        <f t="shared" si="5"/>
        <v>-0.01959401301</v>
      </c>
      <c r="AF1798" s="89">
        <v>44888.0</v>
      </c>
      <c r="AG1798" s="57">
        <v>88.81411</v>
      </c>
      <c r="AH1798" s="16">
        <f t="shared" si="6"/>
        <v>0.02148104792</v>
      </c>
      <c r="AL1798" s="89">
        <v>44888.0</v>
      </c>
      <c r="AM1798" s="57">
        <v>160.7671</v>
      </c>
      <c r="AN1798" s="16">
        <f t="shared" si="7"/>
        <v>0.03400169153</v>
      </c>
      <c r="AR1798" s="89">
        <v>44888.0</v>
      </c>
      <c r="AS1798" s="57">
        <v>27.25653</v>
      </c>
      <c r="AT1798" s="16">
        <f t="shared" si="8"/>
        <v>0.0243542477</v>
      </c>
      <c r="AX1798" s="89">
        <v>44888.0</v>
      </c>
      <c r="AY1798" s="57">
        <v>6.16192</v>
      </c>
      <c r="AZ1798" s="16">
        <f t="shared" si="9"/>
        <v>0.005360359963</v>
      </c>
      <c r="BD1798" s="89">
        <v>44888.0</v>
      </c>
      <c r="BE1798" s="57">
        <v>6.503856</v>
      </c>
      <c r="BF1798" s="16">
        <f t="shared" si="10"/>
        <v>0.002989604393</v>
      </c>
    </row>
    <row r="1799" ht="15.75" customHeight="1">
      <c r="B1799" s="89">
        <v>44889.0</v>
      </c>
      <c r="C1799" s="57">
        <v>47.09225</v>
      </c>
      <c r="D1799" s="16">
        <f t="shared" si="1"/>
        <v>-0.007217305511</v>
      </c>
      <c r="H1799" s="89">
        <v>44889.0</v>
      </c>
      <c r="I1799" s="57">
        <v>31.96394</v>
      </c>
      <c r="J1799" s="16">
        <f t="shared" si="2"/>
        <v>0.04255317067</v>
      </c>
      <c r="N1799" s="89">
        <v>44889.0</v>
      </c>
      <c r="O1799" s="57">
        <v>188.8194</v>
      </c>
      <c r="P1799" s="16">
        <f t="shared" si="3"/>
        <v>0.01684186718</v>
      </c>
      <c r="T1799" s="89">
        <v>44889.0</v>
      </c>
      <c r="U1799" s="57">
        <v>36.36392</v>
      </c>
      <c r="V1799" s="16">
        <f t="shared" si="4"/>
        <v>-0.007792464347</v>
      </c>
      <c r="Z1799" s="89">
        <v>44889.0</v>
      </c>
      <c r="AA1799" s="57">
        <v>22.80955</v>
      </c>
      <c r="AB1799" s="16">
        <f t="shared" si="5"/>
        <v>-0.006661725281</v>
      </c>
      <c r="AF1799" s="89">
        <v>44889.0</v>
      </c>
      <c r="AG1799" s="57">
        <v>89.84627</v>
      </c>
      <c r="AH1799" s="16">
        <f t="shared" si="6"/>
        <v>0.0116215768</v>
      </c>
      <c r="AL1799" s="89">
        <v>44889.0</v>
      </c>
      <c r="AM1799" s="57">
        <v>176.114</v>
      </c>
      <c r="AN1799" s="16">
        <f t="shared" si="7"/>
        <v>0.0954604518</v>
      </c>
      <c r="AR1799" s="89">
        <v>44889.0</v>
      </c>
      <c r="AS1799" s="57">
        <v>27.7671</v>
      </c>
      <c r="AT1799" s="16">
        <f t="shared" si="8"/>
        <v>0.01873202495</v>
      </c>
      <c r="AX1799" s="89">
        <v>44889.0</v>
      </c>
      <c r="AY1799" s="57">
        <v>6.227627</v>
      </c>
      <c r="AZ1799" s="16">
        <f t="shared" si="9"/>
        <v>0.01066339712</v>
      </c>
      <c r="BD1799" s="89">
        <v>44889.0</v>
      </c>
      <c r="BE1799" s="57">
        <v>6.65894</v>
      </c>
      <c r="BF1799" s="16">
        <f t="shared" si="10"/>
        <v>0.02384493138</v>
      </c>
    </row>
    <row r="1800" ht="15.75" customHeight="1">
      <c r="B1800" s="89">
        <v>44890.0</v>
      </c>
      <c r="C1800" s="57">
        <v>47.69638</v>
      </c>
      <c r="D1800" s="16">
        <f t="shared" si="1"/>
        <v>0.01282865015</v>
      </c>
      <c r="H1800" s="89">
        <v>44890.0</v>
      </c>
      <c r="I1800" s="57">
        <v>32.16896</v>
      </c>
      <c r="J1800" s="16">
        <f t="shared" si="2"/>
        <v>0.006414102892</v>
      </c>
      <c r="N1800" s="89">
        <v>44890.0</v>
      </c>
      <c r="O1800" s="57">
        <v>188.8194</v>
      </c>
      <c r="P1800" s="16">
        <f t="shared" si="3"/>
        <v>0</v>
      </c>
      <c r="T1800" s="89">
        <v>44890.0</v>
      </c>
      <c r="U1800" s="57">
        <v>38.03933</v>
      </c>
      <c r="V1800" s="16">
        <f t="shared" si="4"/>
        <v>0.04607341563</v>
      </c>
      <c r="Z1800" s="89">
        <v>44890.0</v>
      </c>
      <c r="AA1800" s="57">
        <v>23.28546</v>
      </c>
      <c r="AB1800" s="16">
        <f t="shared" si="5"/>
        <v>0.02086450631</v>
      </c>
      <c r="AF1800" s="89">
        <v>44890.0</v>
      </c>
      <c r="AG1800" s="57">
        <v>90.33777</v>
      </c>
      <c r="AH1800" s="16">
        <f t="shared" si="6"/>
        <v>0.005470455257</v>
      </c>
      <c r="AL1800" s="89">
        <v>44890.0</v>
      </c>
      <c r="AM1800" s="57">
        <v>183.4323</v>
      </c>
      <c r="AN1800" s="16">
        <f t="shared" si="7"/>
        <v>0.04155433412</v>
      </c>
      <c r="AR1800" s="89">
        <v>44890.0</v>
      </c>
      <c r="AS1800" s="57">
        <v>28.49368</v>
      </c>
      <c r="AT1800" s="16">
        <f t="shared" si="8"/>
        <v>0.02616693857</v>
      </c>
      <c r="AX1800" s="89">
        <v>44890.0</v>
      </c>
      <c r="AY1800" s="57">
        <v>6.333489</v>
      </c>
      <c r="AZ1800" s="16">
        <f t="shared" si="9"/>
        <v>0.01699877016</v>
      </c>
      <c r="BD1800" s="89">
        <v>44890.0</v>
      </c>
      <c r="BE1800" s="57">
        <v>6.707404</v>
      </c>
      <c r="BF1800" s="16">
        <f t="shared" si="10"/>
        <v>0.007278035243</v>
      </c>
    </row>
    <row r="1801" ht="15.75" customHeight="1">
      <c r="B1801" s="89">
        <v>44893.0</v>
      </c>
      <c r="C1801" s="57">
        <v>47.40439</v>
      </c>
      <c r="D1801" s="16">
        <f t="shared" si="1"/>
        <v>-0.006121848241</v>
      </c>
      <c r="H1801" s="89">
        <v>44893.0</v>
      </c>
      <c r="I1801" s="57">
        <v>32.70945</v>
      </c>
      <c r="J1801" s="16">
        <f t="shared" si="2"/>
        <v>0.01680160005</v>
      </c>
      <c r="N1801" s="89">
        <v>44893.0</v>
      </c>
      <c r="O1801" s="57">
        <v>181.8804</v>
      </c>
      <c r="P1801" s="16">
        <f t="shared" si="3"/>
        <v>-0.03674940181</v>
      </c>
      <c r="T1801" s="89">
        <v>44893.0</v>
      </c>
      <c r="U1801" s="57">
        <v>38.38203</v>
      </c>
      <c r="V1801" s="16">
        <f t="shared" si="4"/>
        <v>0.009009096638</v>
      </c>
      <c r="Z1801" s="89">
        <v>44893.0</v>
      </c>
      <c r="AA1801" s="57">
        <v>23.48942</v>
      </c>
      <c r="AB1801" s="16">
        <f t="shared" si="5"/>
        <v>0.008759114057</v>
      </c>
      <c r="AF1801" s="89">
        <v>44893.0</v>
      </c>
      <c r="AG1801" s="57">
        <v>90.68182</v>
      </c>
      <c r="AH1801" s="16">
        <f t="shared" si="6"/>
        <v>0.003808484535</v>
      </c>
      <c r="AL1801" s="89">
        <v>44893.0</v>
      </c>
      <c r="AM1801" s="57">
        <v>181.7753</v>
      </c>
      <c r="AN1801" s="16">
        <f t="shared" si="7"/>
        <v>-0.009033305476</v>
      </c>
      <c r="AR1801" s="89">
        <v>44893.0</v>
      </c>
      <c r="AS1801" s="57">
        <v>29.43626</v>
      </c>
      <c r="AT1801" s="16">
        <f t="shared" si="8"/>
        <v>0.03308031816</v>
      </c>
      <c r="AX1801" s="89">
        <v>44893.0</v>
      </c>
      <c r="AY1801" s="57">
        <v>6.231278</v>
      </c>
      <c r="AZ1801" s="16">
        <f t="shared" si="9"/>
        <v>-0.01613818229</v>
      </c>
      <c r="BD1801" s="89">
        <v>44893.0</v>
      </c>
      <c r="BE1801" s="57">
        <v>6.65894</v>
      </c>
      <c r="BF1801" s="16">
        <f t="shared" si="10"/>
        <v>-0.007225448176</v>
      </c>
    </row>
    <row r="1802" ht="15.75" customHeight="1">
      <c r="B1802" s="89">
        <v>44894.0</v>
      </c>
      <c r="C1802" s="57">
        <v>48.47169</v>
      </c>
      <c r="D1802" s="16">
        <f t="shared" si="1"/>
        <v>0.02251479241</v>
      </c>
      <c r="H1802" s="89">
        <v>44894.0</v>
      </c>
      <c r="I1802" s="57">
        <v>31.9453</v>
      </c>
      <c r="J1802" s="16">
        <f t="shared" si="2"/>
        <v>-0.0233617502</v>
      </c>
      <c r="N1802" s="89">
        <v>44894.0</v>
      </c>
      <c r="O1802" s="57">
        <v>183.9328</v>
      </c>
      <c r="P1802" s="16">
        <f t="shared" si="3"/>
        <v>0.0112843385</v>
      </c>
      <c r="T1802" s="89">
        <v>44894.0</v>
      </c>
      <c r="U1802" s="57">
        <v>37.01124</v>
      </c>
      <c r="V1802" s="16">
        <f t="shared" si="4"/>
        <v>-0.03571436946</v>
      </c>
      <c r="Z1802" s="89">
        <v>44894.0</v>
      </c>
      <c r="AA1802" s="57">
        <v>23.72738</v>
      </c>
      <c r="AB1802" s="16">
        <f t="shared" si="5"/>
        <v>0.01013051834</v>
      </c>
      <c r="AF1802" s="89">
        <v>44894.0</v>
      </c>
      <c r="AG1802" s="57">
        <v>90.14116</v>
      </c>
      <c r="AH1802" s="16">
        <f t="shared" si="6"/>
        <v>-0.005962165294</v>
      </c>
      <c r="AL1802" s="89">
        <v>44894.0</v>
      </c>
      <c r="AM1802" s="57">
        <v>182.6236</v>
      </c>
      <c r="AN1802" s="16">
        <f t="shared" si="7"/>
        <v>0.004666750653</v>
      </c>
      <c r="AR1802" s="89">
        <v>44894.0</v>
      </c>
      <c r="AS1802" s="57">
        <v>29.59336</v>
      </c>
      <c r="AT1802" s="16">
        <f t="shared" si="8"/>
        <v>0.00533695517</v>
      </c>
      <c r="AX1802" s="89">
        <v>44894.0</v>
      </c>
      <c r="AY1802" s="57">
        <v>6.176522</v>
      </c>
      <c r="AZ1802" s="16">
        <f t="shared" si="9"/>
        <v>-0.00878728248</v>
      </c>
      <c r="BD1802" s="89">
        <v>44894.0</v>
      </c>
      <c r="BE1802" s="57">
        <v>6.668633</v>
      </c>
      <c r="BF1802" s="16">
        <f t="shared" si="10"/>
        <v>0.001455637083</v>
      </c>
    </row>
    <row r="1803" ht="15.75" customHeight="1">
      <c r="B1803" s="89">
        <v>44895.0</v>
      </c>
      <c r="C1803" s="57">
        <v>48.46162</v>
      </c>
      <c r="D1803" s="16">
        <f t="shared" si="1"/>
        <v>-0.0002077501321</v>
      </c>
      <c r="H1803" s="89">
        <v>44895.0</v>
      </c>
      <c r="I1803" s="57">
        <v>31.57254</v>
      </c>
      <c r="J1803" s="16">
        <f t="shared" si="2"/>
        <v>-0.01166869618</v>
      </c>
      <c r="N1803" s="89">
        <v>44895.0</v>
      </c>
      <c r="O1803" s="57">
        <v>180.9031</v>
      </c>
      <c r="P1803" s="16">
        <f t="shared" si="3"/>
        <v>-0.01647177665</v>
      </c>
      <c r="T1803" s="89">
        <v>44895.0</v>
      </c>
      <c r="U1803" s="57">
        <v>37.22066</v>
      </c>
      <c r="V1803" s="16">
        <f t="shared" si="4"/>
        <v>0.005658281106</v>
      </c>
      <c r="Z1803" s="89">
        <v>44895.0</v>
      </c>
      <c r="AA1803" s="57">
        <v>24.49222</v>
      </c>
      <c r="AB1803" s="16">
        <f t="shared" si="5"/>
        <v>0.03223449028</v>
      </c>
      <c r="AF1803" s="89">
        <v>44895.0</v>
      </c>
      <c r="AG1803" s="57">
        <v>90.43607</v>
      </c>
      <c r="AH1803" s="16">
        <f t="shared" si="6"/>
        <v>0.003271646382</v>
      </c>
      <c r="AL1803" s="89">
        <v>44895.0</v>
      </c>
      <c r="AM1803" s="57">
        <v>182.1699</v>
      </c>
      <c r="AN1803" s="16">
        <f t="shared" si="7"/>
        <v>-0.002484344849</v>
      </c>
      <c r="AR1803" s="89">
        <v>44895.0</v>
      </c>
      <c r="AS1803" s="57">
        <v>29.65228</v>
      </c>
      <c r="AT1803" s="16">
        <f t="shared" si="8"/>
        <v>0.001990987167</v>
      </c>
      <c r="AX1803" s="89">
        <v>44895.0</v>
      </c>
      <c r="AY1803" s="57">
        <v>6.234928</v>
      </c>
      <c r="AZ1803" s="16">
        <f t="shared" si="9"/>
        <v>0.009456130813</v>
      </c>
      <c r="BD1803" s="89">
        <v>44895.0</v>
      </c>
      <c r="BE1803" s="57">
        <v>6.65894</v>
      </c>
      <c r="BF1803" s="16">
        <f t="shared" si="10"/>
        <v>-0.001453521284</v>
      </c>
    </row>
    <row r="1804" ht="15.75" customHeight="1">
      <c r="B1804" s="89">
        <v>44896.0</v>
      </c>
      <c r="C1804" s="57">
        <v>48.83418</v>
      </c>
      <c r="D1804" s="16">
        <f t="shared" si="1"/>
        <v>0.007687733097</v>
      </c>
      <c r="H1804" s="89">
        <v>44896.0</v>
      </c>
      <c r="I1804" s="57">
        <v>32.44852</v>
      </c>
      <c r="J1804" s="16">
        <f t="shared" si="2"/>
        <v>0.02774499613</v>
      </c>
      <c r="N1804" s="89">
        <v>44896.0</v>
      </c>
      <c r="O1804" s="57">
        <v>182.2713</v>
      </c>
      <c r="P1804" s="16">
        <f t="shared" si="3"/>
        <v>0.007563165031</v>
      </c>
      <c r="T1804" s="89">
        <v>44896.0</v>
      </c>
      <c r="U1804" s="57">
        <v>37.56336</v>
      </c>
      <c r="V1804" s="16">
        <f t="shared" si="4"/>
        <v>0.009207252101</v>
      </c>
      <c r="Z1804" s="89">
        <v>44896.0</v>
      </c>
      <c r="AA1804" s="57">
        <v>25.83496</v>
      </c>
      <c r="AB1804" s="16">
        <f t="shared" si="5"/>
        <v>0.05482312342</v>
      </c>
      <c r="AF1804" s="89">
        <v>44896.0</v>
      </c>
      <c r="AG1804" s="57">
        <v>91.36991</v>
      </c>
      <c r="AH1804" s="16">
        <f t="shared" si="6"/>
        <v>0.01032596839</v>
      </c>
      <c r="AL1804" s="89">
        <v>44896.0</v>
      </c>
      <c r="AM1804" s="57">
        <v>186.2137</v>
      </c>
      <c r="AN1804" s="16">
        <f t="shared" si="7"/>
        <v>0.02219795916</v>
      </c>
      <c r="AR1804" s="89">
        <v>44896.0</v>
      </c>
      <c r="AS1804" s="57">
        <v>30.73233</v>
      </c>
      <c r="AT1804" s="16">
        <f t="shared" si="8"/>
        <v>0.03642384329</v>
      </c>
      <c r="AX1804" s="89">
        <v>44896.0</v>
      </c>
      <c r="AY1804" s="57">
        <v>6.369994</v>
      </c>
      <c r="AZ1804" s="16">
        <f t="shared" si="9"/>
        <v>0.02166280028</v>
      </c>
      <c r="BD1804" s="89">
        <v>44896.0</v>
      </c>
      <c r="BE1804" s="57">
        <v>6.872181</v>
      </c>
      <c r="BF1804" s="16">
        <f t="shared" si="10"/>
        <v>0.03202326496</v>
      </c>
    </row>
    <row r="1805" ht="15.75" customHeight="1">
      <c r="B1805" s="89">
        <v>44897.0</v>
      </c>
      <c r="C1805" s="57">
        <v>48.44149</v>
      </c>
      <c r="D1805" s="16">
        <f t="shared" si="1"/>
        <v>-0.008041294028</v>
      </c>
      <c r="H1805" s="89">
        <v>44897.0</v>
      </c>
      <c r="I1805" s="57">
        <v>30.78976</v>
      </c>
      <c r="J1805" s="16">
        <f t="shared" si="2"/>
        <v>-0.0511197429</v>
      </c>
      <c r="N1805" s="89">
        <v>44897.0</v>
      </c>
      <c r="O1805" s="57">
        <v>189.3081</v>
      </c>
      <c r="P1805" s="16">
        <f t="shared" si="3"/>
        <v>0.03860618759</v>
      </c>
      <c r="T1805" s="89">
        <v>44897.0</v>
      </c>
      <c r="U1805" s="57">
        <v>36.91605</v>
      </c>
      <c r="V1805" s="16">
        <f t="shared" si="4"/>
        <v>-0.017232484</v>
      </c>
      <c r="Z1805" s="89">
        <v>44897.0</v>
      </c>
      <c r="AA1805" s="57">
        <v>25.1211</v>
      </c>
      <c r="AB1805" s="16">
        <f t="shared" si="5"/>
        <v>-0.02763155043</v>
      </c>
      <c r="AF1805" s="89">
        <v>44897.0</v>
      </c>
      <c r="AG1805" s="57">
        <v>89.55136</v>
      </c>
      <c r="AH1805" s="16">
        <f t="shared" si="6"/>
        <v>-0.01990316068</v>
      </c>
      <c r="AL1805" s="89">
        <v>44897.0</v>
      </c>
      <c r="AM1805" s="57">
        <v>187.6931</v>
      </c>
      <c r="AN1805" s="16">
        <f t="shared" si="7"/>
        <v>0.007944635652</v>
      </c>
      <c r="AR1805" s="89">
        <v>44897.0</v>
      </c>
      <c r="AS1805" s="57">
        <v>30.9287</v>
      </c>
      <c r="AT1805" s="16">
        <f t="shared" si="8"/>
        <v>0.006389687993</v>
      </c>
      <c r="AX1805" s="89">
        <v>44897.0</v>
      </c>
      <c r="AY1805" s="57">
        <v>6.665679</v>
      </c>
      <c r="AZ1805" s="16">
        <f t="shared" si="9"/>
        <v>0.04641841107</v>
      </c>
      <c r="BD1805" s="89">
        <v>44897.0</v>
      </c>
      <c r="BE1805" s="57">
        <v>7.269585</v>
      </c>
      <c r="BF1805" s="16">
        <f t="shared" si="10"/>
        <v>0.05782792974</v>
      </c>
    </row>
    <row r="1806" ht="15.75" customHeight="1">
      <c r="B1806" s="89">
        <v>44900.0</v>
      </c>
      <c r="C1806" s="57">
        <v>47.64604</v>
      </c>
      <c r="D1806" s="16">
        <f t="shared" si="1"/>
        <v>-0.01642084089</v>
      </c>
      <c r="H1806" s="89">
        <v>44900.0</v>
      </c>
      <c r="I1806" s="57">
        <v>31.18115</v>
      </c>
      <c r="J1806" s="16">
        <f t="shared" si="2"/>
        <v>0.01271169376</v>
      </c>
      <c r="N1806" s="89">
        <v>44900.0</v>
      </c>
      <c r="O1806" s="57">
        <v>190.8718</v>
      </c>
      <c r="P1806" s="16">
        <f t="shared" si="3"/>
        <v>0.008260079732</v>
      </c>
      <c r="T1806" s="89">
        <v>44900.0</v>
      </c>
      <c r="U1806" s="57">
        <v>36.78278</v>
      </c>
      <c r="V1806" s="16">
        <f t="shared" si="4"/>
        <v>-0.003610082877</v>
      </c>
      <c r="Z1806" s="89">
        <v>44900.0</v>
      </c>
      <c r="AA1806" s="57">
        <v>24.52622</v>
      </c>
      <c r="AB1806" s="16">
        <f t="shared" si="5"/>
        <v>-0.0236804917</v>
      </c>
      <c r="AF1806" s="89">
        <v>44900.0</v>
      </c>
      <c r="AG1806" s="57">
        <v>91.32076</v>
      </c>
      <c r="AH1806" s="16">
        <f t="shared" si="6"/>
        <v>0.0197584939</v>
      </c>
      <c r="AL1806" s="89">
        <v>44900.0</v>
      </c>
      <c r="AM1806" s="57">
        <v>186.983</v>
      </c>
      <c r="AN1806" s="16">
        <f t="shared" si="7"/>
        <v>-0.003783303702</v>
      </c>
      <c r="AR1806" s="89">
        <v>44900.0</v>
      </c>
      <c r="AS1806" s="57">
        <v>31.65528</v>
      </c>
      <c r="AT1806" s="16">
        <f t="shared" si="8"/>
        <v>0.02349209634</v>
      </c>
      <c r="AX1806" s="89">
        <v>44900.0</v>
      </c>
      <c r="AY1806" s="57">
        <v>6.585369</v>
      </c>
      <c r="AZ1806" s="16">
        <f t="shared" si="9"/>
        <v>-0.01204828495</v>
      </c>
      <c r="BD1806" s="89">
        <v>44900.0</v>
      </c>
      <c r="BE1806" s="57">
        <v>7.414977</v>
      </c>
      <c r="BF1806" s="16">
        <f t="shared" si="10"/>
        <v>0.02000004127</v>
      </c>
    </row>
    <row r="1807" ht="15.75" customHeight="1">
      <c r="B1807" s="89">
        <v>44901.0</v>
      </c>
      <c r="C1807" s="57">
        <v>48.57238</v>
      </c>
      <c r="D1807" s="16">
        <f t="shared" si="1"/>
        <v>0.01944211943</v>
      </c>
      <c r="H1807" s="89">
        <v>44901.0</v>
      </c>
      <c r="I1807" s="57">
        <v>31.53527</v>
      </c>
      <c r="J1807" s="16">
        <f t="shared" si="2"/>
        <v>0.01135686144</v>
      </c>
      <c r="N1807" s="89">
        <v>44901.0</v>
      </c>
      <c r="O1807" s="57">
        <v>191.165</v>
      </c>
      <c r="P1807" s="16">
        <f t="shared" si="3"/>
        <v>0.001536109577</v>
      </c>
      <c r="T1807" s="89">
        <v>44901.0</v>
      </c>
      <c r="U1807" s="57">
        <v>38.4201</v>
      </c>
      <c r="V1807" s="16">
        <f t="shared" si="4"/>
        <v>0.04451322059</v>
      </c>
      <c r="Z1807" s="89">
        <v>44901.0</v>
      </c>
      <c r="AA1807" s="57">
        <v>25.27407</v>
      </c>
      <c r="AB1807" s="16">
        <f t="shared" si="5"/>
        <v>0.03049185729</v>
      </c>
      <c r="AF1807" s="89">
        <v>44901.0</v>
      </c>
      <c r="AG1807" s="57">
        <v>91.36991</v>
      </c>
      <c r="AH1807" s="16">
        <f t="shared" si="6"/>
        <v>0.0005382127788</v>
      </c>
      <c r="AL1807" s="89">
        <v>44901.0</v>
      </c>
      <c r="AM1807" s="57">
        <v>187.989</v>
      </c>
      <c r="AN1807" s="16">
        <f t="shared" si="7"/>
        <v>0.005380168251</v>
      </c>
      <c r="AR1807" s="89">
        <v>44901.0</v>
      </c>
      <c r="AS1807" s="57">
        <v>31.81237</v>
      </c>
      <c r="AT1807" s="16">
        <f t="shared" si="8"/>
        <v>0.00496252126</v>
      </c>
      <c r="AX1807" s="89">
        <v>44901.0</v>
      </c>
      <c r="AY1807" s="57">
        <v>6.59267</v>
      </c>
      <c r="AZ1807" s="16">
        <f t="shared" si="9"/>
        <v>0.001108669841</v>
      </c>
      <c r="BD1807" s="89">
        <v>44901.0</v>
      </c>
      <c r="BE1807" s="57">
        <v>8.151628</v>
      </c>
      <c r="BF1807" s="16">
        <f t="shared" si="10"/>
        <v>0.09934636345</v>
      </c>
    </row>
    <row r="1808" ht="15.75" customHeight="1">
      <c r="B1808" s="89">
        <v>44902.0</v>
      </c>
      <c r="C1808" s="57">
        <v>46.31695</v>
      </c>
      <c r="D1808" s="16">
        <f t="shared" si="1"/>
        <v>-0.04643441396</v>
      </c>
      <c r="H1808" s="89">
        <v>44902.0</v>
      </c>
      <c r="I1808" s="57">
        <v>30.43563</v>
      </c>
      <c r="J1808" s="16">
        <f t="shared" si="2"/>
        <v>-0.03487016284</v>
      </c>
      <c r="N1808" s="89">
        <v>44902.0</v>
      </c>
      <c r="O1808" s="57">
        <v>183.3464</v>
      </c>
      <c r="P1808" s="16">
        <f t="shared" si="3"/>
        <v>-0.04089974629</v>
      </c>
      <c r="T1808" s="89">
        <v>44902.0</v>
      </c>
      <c r="U1808" s="57">
        <v>36.9922</v>
      </c>
      <c r="V1808" s="16">
        <f t="shared" si="4"/>
        <v>-0.03716544205</v>
      </c>
      <c r="Z1808" s="89">
        <v>44902.0</v>
      </c>
      <c r="AA1808" s="57">
        <v>24.52622</v>
      </c>
      <c r="AB1808" s="16">
        <f t="shared" si="5"/>
        <v>-0.02958961497</v>
      </c>
      <c r="AF1808" s="89">
        <v>44902.0</v>
      </c>
      <c r="AG1808" s="57">
        <v>88.61752</v>
      </c>
      <c r="AH1808" s="16">
        <f t="shared" si="6"/>
        <v>-0.0301235932</v>
      </c>
      <c r="AL1808" s="89">
        <v>44902.0</v>
      </c>
      <c r="AM1808" s="57">
        <v>183.4915</v>
      </c>
      <c r="AN1808" s="16">
        <f t="shared" si="7"/>
        <v>-0.02392427216</v>
      </c>
      <c r="AR1808" s="89">
        <v>44902.0</v>
      </c>
      <c r="AS1808" s="57">
        <v>30.63414</v>
      </c>
      <c r="AT1808" s="16">
        <f t="shared" si="8"/>
        <v>-0.03703685076</v>
      </c>
      <c r="AX1808" s="89">
        <v>44902.0</v>
      </c>
      <c r="AY1808" s="57">
        <v>6.32984</v>
      </c>
      <c r="AZ1808" s="16">
        <f t="shared" si="9"/>
        <v>-0.03986700381</v>
      </c>
      <c r="BD1808" s="89">
        <v>44902.0</v>
      </c>
      <c r="BE1808" s="57">
        <v>8.432718</v>
      </c>
      <c r="BF1808" s="16">
        <f t="shared" si="10"/>
        <v>0.03448268248</v>
      </c>
    </row>
    <row r="1809" ht="15.75" customHeight="1">
      <c r="B1809" s="89">
        <v>44903.0</v>
      </c>
      <c r="C1809" s="57">
        <v>43.89035</v>
      </c>
      <c r="D1809" s="16">
        <f t="shared" si="1"/>
        <v>-0.05239118724</v>
      </c>
      <c r="H1809" s="89">
        <v>44903.0</v>
      </c>
      <c r="I1809" s="57">
        <v>29.74603</v>
      </c>
      <c r="J1809" s="16">
        <f t="shared" si="2"/>
        <v>-0.02265765486</v>
      </c>
      <c r="N1809" s="89">
        <v>44903.0</v>
      </c>
      <c r="O1809" s="57">
        <v>181.7827</v>
      </c>
      <c r="P1809" s="16">
        <f t="shared" si="3"/>
        <v>-0.008528664866</v>
      </c>
      <c r="T1809" s="89">
        <v>44903.0</v>
      </c>
      <c r="U1809" s="57">
        <v>36.93508</v>
      </c>
      <c r="V1809" s="16">
        <f t="shared" si="4"/>
        <v>-0.001544109299</v>
      </c>
      <c r="Z1809" s="89">
        <v>44903.0</v>
      </c>
      <c r="AA1809" s="57">
        <v>24.44123</v>
      </c>
      <c r="AB1809" s="16">
        <f t="shared" si="5"/>
        <v>-0.003465271045</v>
      </c>
      <c r="AF1809" s="89">
        <v>44903.0</v>
      </c>
      <c r="AG1809" s="57">
        <v>87.63451</v>
      </c>
      <c r="AH1809" s="16">
        <f t="shared" si="6"/>
        <v>-0.01109272749</v>
      </c>
      <c r="AL1809" s="89">
        <v>44903.0</v>
      </c>
      <c r="AM1809" s="57">
        <v>187.0619</v>
      </c>
      <c r="AN1809" s="16">
        <f t="shared" si="7"/>
        <v>0.01945812204</v>
      </c>
      <c r="AR1809" s="89">
        <v>44903.0</v>
      </c>
      <c r="AS1809" s="57">
        <v>30.69305</v>
      </c>
      <c r="AT1809" s="16">
        <f t="shared" si="8"/>
        <v>0.001923017914</v>
      </c>
      <c r="AX1809" s="89">
        <v>44903.0</v>
      </c>
      <c r="AY1809" s="57">
        <v>6.209375</v>
      </c>
      <c r="AZ1809" s="16">
        <f t="shared" si="9"/>
        <v>-0.01903128673</v>
      </c>
      <c r="BD1809" s="89">
        <v>44903.0</v>
      </c>
      <c r="BE1809" s="57">
        <v>8.694425</v>
      </c>
      <c r="BF1809" s="16">
        <f t="shared" si="10"/>
        <v>0.03103471502</v>
      </c>
    </row>
    <row r="1810" ht="15.75" customHeight="1">
      <c r="B1810" s="89">
        <v>44904.0</v>
      </c>
      <c r="C1810" s="57">
        <v>44.04137</v>
      </c>
      <c r="D1810" s="16">
        <f t="shared" si="1"/>
        <v>0.003440847476</v>
      </c>
      <c r="H1810" s="89">
        <v>44904.0</v>
      </c>
      <c r="I1810" s="57">
        <v>30.17471</v>
      </c>
      <c r="J1810" s="16">
        <f t="shared" si="2"/>
        <v>0.01441133489</v>
      </c>
      <c r="N1810" s="89">
        <v>44904.0</v>
      </c>
      <c r="O1810" s="57">
        <v>185.8874</v>
      </c>
      <c r="P1810" s="16">
        <f t="shared" si="3"/>
        <v>0.02258025654</v>
      </c>
      <c r="T1810" s="89">
        <v>44904.0</v>
      </c>
      <c r="U1810" s="57">
        <v>37.48721</v>
      </c>
      <c r="V1810" s="16">
        <f t="shared" si="4"/>
        <v>0.01494866127</v>
      </c>
      <c r="Z1810" s="89">
        <v>44904.0</v>
      </c>
      <c r="AA1810" s="57">
        <v>25.44404</v>
      </c>
      <c r="AB1810" s="16">
        <f t="shared" si="5"/>
        <v>0.04102944083</v>
      </c>
      <c r="AF1810" s="89">
        <v>44904.0</v>
      </c>
      <c r="AG1810" s="57">
        <v>89.69881</v>
      </c>
      <c r="AH1810" s="16">
        <f t="shared" si="6"/>
        <v>0.0235557887</v>
      </c>
      <c r="AL1810" s="89">
        <v>44904.0</v>
      </c>
      <c r="AM1810" s="57">
        <v>188.5808</v>
      </c>
      <c r="AN1810" s="16">
        <f t="shared" si="7"/>
        <v>0.008119772118</v>
      </c>
      <c r="AR1810" s="89">
        <v>44904.0</v>
      </c>
      <c r="AS1810" s="57">
        <v>30.83051</v>
      </c>
      <c r="AT1810" s="16">
        <f t="shared" si="8"/>
        <v>0.004478538301</v>
      </c>
      <c r="AX1810" s="89">
        <v>44904.0</v>
      </c>
      <c r="AY1810" s="57">
        <v>6.453953</v>
      </c>
      <c r="AZ1810" s="16">
        <f t="shared" si="9"/>
        <v>0.03938850528</v>
      </c>
      <c r="BD1810" s="89">
        <v>44904.0</v>
      </c>
      <c r="BE1810" s="57">
        <v>9.120906</v>
      </c>
      <c r="BF1810" s="16">
        <f t="shared" si="10"/>
        <v>0.0490522375</v>
      </c>
    </row>
    <row r="1811" ht="15.75" customHeight="1">
      <c r="B1811" s="89">
        <v>44907.0</v>
      </c>
      <c r="C1811" s="57">
        <v>45.83364</v>
      </c>
      <c r="D1811" s="16">
        <f t="shared" si="1"/>
        <v>0.0406951464</v>
      </c>
      <c r="H1811" s="89">
        <v>44907.0</v>
      </c>
      <c r="I1811" s="57">
        <v>33.1754</v>
      </c>
      <c r="J1811" s="16">
        <f t="shared" si="2"/>
        <v>0.09944387204</v>
      </c>
      <c r="N1811" s="89">
        <v>44907.0</v>
      </c>
      <c r="O1811" s="57">
        <v>189.5035</v>
      </c>
      <c r="P1811" s="16">
        <f t="shared" si="3"/>
        <v>0.01945317434</v>
      </c>
      <c r="T1811" s="89">
        <v>44907.0</v>
      </c>
      <c r="U1811" s="57">
        <v>38.15356</v>
      </c>
      <c r="V1811" s="16">
        <f t="shared" si="4"/>
        <v>0.01777539593</v>
      </c>
      <c r="Z1811" s="89">
        <v>44907.0</v>
      </c>
      <c r="AA1811" s="57">
        <v>25.97094</v>
      </c>
      <c r="AB1811" s="16">
        <f t="shared" si="5"/>
        <v>0.02070818942</v>
      </c>
      <c r="AF1811" s="89">
        <v>44907.0</v>
      </c>
      <c r="AG1811" s="57">
        <v>92.50037</v>
      </c>
      <c r="AH1811" s="16">
        <f t="shared" si="6"/>
        <v>0.0312329673</v>
      </c>
      <c r="AL1811" s="89">
        <v>44907.0</v>
      </c>
      <c r="AM1811" s="57">
        <v>195.3468</v>
      </c>
      <c r="AN1811" s="16">
        <f t="shared" si="7"/>
        <v>0.03587851998</v>
      </c>
      <c r="AR1811" s="89">
        <v>44907.0</v>
      </c>
      <c r="AS1811" s="57">
        <v>32.55859</v>
      </c>
      <c r="AT1811" s="16">
        <f t="shared" si="8"/>
        <v>0.05605097029</v>
      </c>
      <c r="AX1811" s="89">
        <v>44907.0</v>
      </c>
      <c r="AY1811" s="57">
        <v>6.516011</v>
      </c>
      <c r="AZ1811" s="16">
        <f t="shared" si="9"/>
        <v>0.009615502313</v>
      </c>
      <c r="BD1811" s="89">
        <v>44907.0</v>
      </c>
      <c r="BE1811" s="57">
        <v>9.460154</v>
      </c>
      <c r="BF1811" s="16">
        <f t="shared" si="10"/>
        <v>0.03719455063</v>
      </c>
    </row>
    <row r="1812" ht="15.75" customHeight="1">
      <c r="B1812" s="89">
        <v>44908.0</v>
      </c>
      <c r="C1812" s="57">
        <v>47.4346</v>
      </c>
      <c r="D1812" s="16">
        <f t="shared" si="1"/>
        <v>0.03492980265</v>
      </c>
      <c r="H1812" s="89">
        <v>44908.0</v>
      </c>
      <c r="I1812" s="57">
        <v>32.74673</v>
      </c>
      <c r="J1812" s="16">
        <f t="shared" si="2"/>
        <v>-0.01292132122</v>
      </c>
      <c r="N1812" s="89">
        <v>44908.0</v>
      </c>
      <c r="O1812" s="57">
        <v>192.0446</v>
      </c>
      <c r="P1812" s="16">
        <f t="shared" si="3"/>
        <v>0.01340925102</v>
      </c>
      <c r="T1812" s="89">
        <v>44908.0</v>
      </c>
      <c r="U1812" s="57">
        <v>39.29588</v>
      </c>
      <c r="V1812" s="16">
        <f t="shared" si="4"/>
        <v>0.02994006326</v>
      </c>
      <c r="Z1812" s="89">
        <v>44908.0</v>
      </c>
      <c r="AA1812" s="57">
        <v>26.05592</v>
      </c>
      <c r="AB1812" s="16">
        <f t="shared" si="5"/>
        <v>0.00327211876</v>
      </c>
      <c r="AF1812" s="89">
        <v>44908.0</v>
      </c>
      <c r="AG1812" s="57">
        <v>94.31892</v>
      </c>
      <c r="AH1812" s="16">
        <f t="shared" si="6"/>
        <v>0.01965992136</v>
      </c>
      <c r="AL1812" s="89">
        <v>44908.0</v>
      </c>
      <c r="AM1812" s="57">
        <v>196.274</v>
      </c>
      <c r="AN1812" s="16">
        <f t="shared" si="7"/>
        <v>0.004746430451</v>
      </c>
      <c r="AR1812" s="89">
        <v>44908.0</v>
      </c>
      <c r="AS1812" s="57">
        <v>32.75497</v>
      </c>
      <c r="AT1812" s="16">
        <f t="shared" si="8"/>
        <v>0.006031587977</v>
      </c>
      <c r="AX1812" s="89">
        <v>44908.0</v>
      </c>
      <c r="AY1812" s="57">
        <v>6.702183</v>
      </c>
      <c r="AZ1812" s="16">
        <f t="shared" si="9"/>
        <v>0.02857146803</v>
      </c>
      <c r="BD1812" s="89">
        <v>44908.0</v>
      </c>
      <c r="BE1812" s="57">
        <v>9.51831</v>
      </c>
      <c r="BF1812" s="16">
        <f t="shared" si="10"/>
        <v>0.006147468635</v>
      </c>
    </row>
    <row r="1813" ht="15.75" customHeight="1">
      <c r="B1813" s="89">
        <v>44909.0</v>
      </c>
      <c r="C1813" s="57">
        <v>45.52151</v>
      </c>
      <c r="D1813" s="16">
        <f t="shared" si="1"/>
        <v>-0.04033110852</v>
      </c>
      <c r="H1813" s="89">
        <v>44909.0</v>
      </c>
      <c r="I1813" s="57">
        <v>31.83347</v>
      </c>
      <c r="J1813" s="16">
        <f t="shared" si="2"/>
        <v>-0.02788858613</v>
      </c>
      <c r="N1813" s="89">
        <v>44909.0</v>
      </c>
      <c r="O1813" s="57">
        <v>183.6396</v>
      </c>
      <c r="P1813" s="16">
        <f t="shared" si="3"/>
        <v>-0.04376587522</v>
      </c>
      <c r="T1813" s="89">
        <v>44909.0</v>
      </c>
      <c r="U1813" s="57">
        <v>37.44913</v>
      </c>
      <c r="V1813" s="16">
        <f t="shared" si="4"/>
        <v>-0.04699602096</v>
      </c>
      <c r="Z1813" s="89">
        <v>44909.0</v>
      </c>
      <c r="AA1813" s="57">
        <v>24.59421</v>
      </c>
      <c r="AB1813" s="16">
        <f t="shared" si="5"/>
        <v>-0.05609895947</v>
      </c>
      <c r="AF1813" s="89">
        <v>44909.0</v>
      </c>
      <c r="AG1813" s="57">
        <v>90.23946</v>
      </c>
      <c r="AH1813" s="16">
        <f t="shared" si="6"/>
        <v>-0.04325176751</v>
      </c>
      <c r="AL1813" s="89">
        <v>44909.0</v>
      </c>
      <c r="AM1813" s="57">
        <v>187.5945</v>
      </c>
      <c r="AN1813" s="16">
        <f t="shared" si="7"/>
        <v>-0.04422134363</v>
      </c>
      <c r="AR1813" s="89">
        <v>44909.0</v>
      </c>
      <c r="AS1813" s="57">
        <v>32.0873</v>
      </c>
      <c r="AT1813" s="16">
        <f t="shared" si="8"/>
        <v>-0.02038377687</v>
      </c>
      <c r="AX1813" s="89">
        <v>44909.0</v>
      </c>
      <c r="AY1813" s="57">
        <v>6.373645</v>
      </c>
      <c r="AZ1813" s="16">
        <f t="shared" si="9"/>
        <v>-0.04901955079</v>
      </c>
      <c r="BD1813" s="89">
        <v>44909.0</v>
      </c>
      <c r="BE1813" s="57">
        <v>8.568418</v>
      </c>
      <c r="BF1813" s="16">
        <f t="shared" si="10"/>
        <v>-0.09979628737</v>
      </c>
    </row>
    <row r="1814" ht="15.75" customHeight="1">
      <c r="B1814" s="89">
        <v>44910.0</v>
      </c>
      <c r="C1814" s="57">
        <v>46.05516</v>
      </c>
      <c r="D1814" s="16">
        <f t="shared" si="1"/>
        <v>0.0117230294</v>
      </c>
      <c r="H1814" s="89">
        <v>44910.0</v>
      </c>
      <c r="I1814" s="57">
        <v>33.58543</v>
      </c>
      <c r="J1814" s="16">
        <f t="shared" si="2"/>
        <v>0.05503515639</v>
      </c>
      <c r="N1814" s="89">
        <v>44910.0</v>
      </c>
      <c r="O1814" s="57">
        <v>192.2401</v>
      </c>
      <c r="P1814" s="16">
        <f t="shared" si="3"/>
        <v>0.04683358056</v>
      </c>
      <c r="T1814" s="89">
        <v>44910.0</v>
      </c>
      <c r="U1814" s="57">
        <v>37.54432</v>
      </c>
      <c r="V1814" s="16">
        <f t="shared" si="4"/>
        <v>0.002541848102</v>
      </c>
      <c r="Z1814" s="89">
        <v>44910.0</v>
      </c>
      <c r="AA1814" s="57">
        <v>24.84916</v>
      </c>
      <c r="AB1814" s="16">
        <f t="shared" si="5"/>
        <v>0.010366261</v>
      </c>
      <c r="AF1814" s="89">
        <v>44910.0</v>
      </c>
      <c r="AG1814" s="57">
        <v>92.50037</v>
      </c>
      <c r="AH1814" s="16">
        <f t="shared" si="6"/>
        <v>0.02505456039</v>
      </c>
      <c r="AL1814" s="89">
        <v>44910.0</v>
      </c>
      <c r="AM1814" s="57">
        <v>187.6931</v>
      </c>
      <c r="AN1814" s="16">
        <f t="shared" si="7"/>
        <v>0.0005256017634</v>
      </c>
      <c r="AR1814" s="89">
        <v>44910.0</v>
      </c>
      <c r="AS1814" s="57">
        <v>33.59937</v>
      </c>
      <c r="AT1814" s="16">
        <f t="shared" si="8"/>
        <v>0.04712362835</v>
      </c>
      <c r="AX1814" s="89">
        <v>44910.0</v>
      </c>
      <c r="AY1814" s="57">
        <v>6.380945</v>
      </c>
      <c r="AZ1814" s="16">
        <f t="shared" si="9"/>
        <v>0.00114534148</v>
      </c>
      <c r="BD1814" s="89">
        <v>44910.0</v>
      </c>
      <c r="BE1814" s="57">
        <v>8.529647</v>
      </c>
      <c r="BF1814" s="16">
        <f t="shared" si="10"/>
        <v>-0.004524872619</v>
      </c>
    </row>
    <row r="1815" ht="15.75" customHeight="1">
      <c r="B1815" s="89">
        <v>44911.0</v>
      </c>
      <c r="C1815" s="57">
        <v>45.61213</v>
      </c>
      <c r="D1815" s="16">
        <f t="shared" si="1"/>
        <v>-0.009619551859</v>
      </c>
      <c r="H1815" s="89">
        <v>44911.0</v>
      </c>
      <c r="I1815" s="57">
        <v>32.8772</v>
      </c>
      <c r="J1815" s="16">
        <f t="shared" si="2"/>
        <v>-0.02108741797</v>
      </c>
      <c r="N1815" s="89">
        <v>44911.0</v>
      </c>
      <c r="O1815" s="57">
        <v>196.0516</v>
      </c>
      <c r="P1815" s="16">
        <f t="shared" si="3"/>
        <v>0.01982676871</v>
      </c>
      <c r="T1815" s="89">
        <v>44911.0</v>
      </c>
      <c r="U1815" s="57">
        <v>37.60144</v>
      </c>
      <c r="V1815" s="16">
        <f t="shared" si="4"/>
        <v>0.001521401906</v>
      </c>
      <c r="Z1815" s="89">
        <v>44911.0</v>
      </c>
      <c r="AA1815" s="57">
        <v>24.50922</v>
      </c>
      <c r="AB1815" s="16">
        <f t="shared" si="5"/>
        <v>-0.0136801405</v>
      </c>
      <c r="AF1815" s="89">
        <v>44911.0</v>
      </c>
      <c r="AG1815" s="57">
        <v>93.23762</v>
      </c>
      <c r="AH1815" s="16">
        <f t="shared" si="6"/>
        <v>0.007970238389</v>
      </c>
      <c r="AL1815" s="89">
        <v>44911.0</v>
      </c>
      <c r="AM1815" s="57">
        <v>190.1983</v>
      </c>
      <c r="AN1815" s="16">
        <f t="shared" si="7"/>
        <v>0.01334732071</v>
      </c>
      <c r="AR1815" s="89">
        <v>44911.0</v>
      </c>
      <c r="AS1815" s="57">
        <v>33.65828</v>
      </c>
      <c r="AT1815" s="16">
        <f t="shared" si="8"/>
        <v>0.001753306684</v>
      </c>
      <c r="AX1815" s="89">
        <v>44911.0</v>
      </c>
      <c r="AY1815" s="57">
        <v>6.307937</v>
      </c>
      <c r="AZ1815" s="16">
        <f t="shared" si="9"/>
        <v>-0.01144156547</v>
      </c>
      <c r="BD1815" s="89">
        <v>44911.0</v>
      </c>
      <c r="BE1815" s="57">
        <v>8.510261</v>
      </c>
      <c r="BF1815" s="16">
        <f t="shared" si="10"/>
        <v>-0.002272778698</v>
      </c>
    </row>
    <row r="1816" ht="15.75" customHeight="1">
      <c r="B1816" s="89">
        <v>44914.0</v>
      </c>
      <c r="C1816" s="57">
        <v>47.22315</v>
      </c>
      <c r="D1816" s="16">
        <f t="shared" si="1"/>
        <v>0.03531999054</v>
      </c>
      <c r="H1816" s="89">
        <v>44914.0</v>
      </c>
      <c r="I1816" s="57">
        <v>33.06358</v>
      </c>
      <c r="J1816" s="16">
        <f t="shared" si="2"/>
        <v>0.005668974244</v>
      </c>
      <c r="N1816" s="89">
        <v>44914.0</v>
      </c>
      <c r="O1816" s="57">
        <v>203.6748</v>
      </c>
      <c r="P1816" s="16">
        <f t="shared" si="3"/>
        <v>0.03888364084</v>
      </c>
      <c r="T1816" s="89">
        <v>44914.0</v>
      </c>
      <c r="U1816" s="57">
        <v>38.91511</v>
      </c>
      <c r="V1816" s="16">
        <f t="shared" si="4"/>
        <v>0.03493669391</v>
      </c>
      <c r="Z1816" s="89">
        <v>44914.0</v>
      </c>
      <c r="AA1816" s="57">
        <v>25.93694</v>
      </c>
      <c r="AB1816" s="16">
        <f t="shared" si="5"/>
        <v>0.0582523638</v>
      </c>
      <c r="AF1816" s="89">
        <v>44914.0</v>
      </c>
      <c r="AG1816" s="57">
        <v>103.6083</v>
      </c>
      <c r="AH1816" s="16">
        <f t="shared" si="6"/>
        <v>0.1112284934</v>
      </c>
      <c r="AL1816" s="89">
        <v>44914.0</v>
      </c>
      <c r="AM1816" s="57">
        <v>187.417</v>
      </c>
      <c r="AN1816" s="16">
        <f t="shared" si="7"/>
        <v>-0.01462315909</v>
      </c>
      <c r="AR1816" s="89">
        <v>44914.0</v>
      </c>
      <c r="AS1816" s="57">
        <v>32.97097</v>
      </c>
      <c r="AT1816" s="16">
        <f t="shared" si="8"/>
        <v>-0.02042023538</v>
      </c>
      <c r="AX1816" s="89">
        <v>44914.0</v>
      </c>
      <c r="AY1816" s="57">
        <v>6.377295</v>
      </c>
      <c r="AZ1816" s="16">
        <f t="shared" si="9"/>
        <v>0.01099535395</v>
      </c>
      <c r="BD1816" s="89">
        <v>44914.0</v>
      </c>
      <c r="BE1816" s="57">
        <v>8.723502</v>
      </c>
      <c r="BF1816" s="16">
        <f t="shared" si="10"/>
        <v>0.02505692834</v>
      </c>
    </row>
    <row r="1817" ht="15.75" customHeight="1">
      <c r="B1817" s="89">
        <v>44915.0</v>
      </c>
      <c r="C1817" s="57">
        <v>47.64604</v>
      </c>
      <c r="D1817" s="16">
        <f t="shared" si="1"/>
        <v>0.008955141705</v>
      </c>
      <c r="H1817" s="89">
        <v>44915.0</v>
      </c>
      <c r="I1817" s="57">
        <v>33.08221</v>
      </c>
      <c r="J1817" s="16">
        <f t="shared" si="2"/>
        <v>0.0005634598552</v>
      </c>
      <c r="N1817" s="89">
        <v>44915.0</v>
      </c>
      <c r="O1817" s="57">
        <v>205.2385</v>
      </c>
      <c r="P1817" s="16">
        <f t="shared" si="3"/>
        <v>0.007677434813</v>
      </c>
      <c r="T1817" s="89">
        <v>44915.0</v>
      </c>
      <c r="U1817" s="57">
        <v>39.73378</v>
      </c>
      <c r="V1817" s="16">
        <f t="shared" si="4"/>
        <v>0.02103732972</v>
      </c>
      <c r="Z1817" s="89">
        <v>44915.0</v>
      </c>
      <c r="AA1817" s="57">
        <v>25.47803</v>
      </c>
      <c r="AB1817" s="16">
        <f t="shared" si="5"/>
        <v>-0.01769329767</v>
      </c>
      <c r="AF1817" s="89">
        <v>44915.0</v>
      </c>
      <c r="AG1817" s="57">
        <v>107.0488</v>
      </c>
      <c r="AH1817" s="16">
        <f t="shared" si="6"/>
        <v>0.03320679907</v>
      </c>
      <c r="AL1817" s="89">
        <v>44915.0</v>
      </c>
      <c r="AM1817" s="57">
        <v>186.5096</v>
      </c>
      <c r="AN1817" s="16">
        <f t="shared" si="7"/>
        <v>-0.004841609886</v>
      </c>
      <c r="AR1817" s="89">
        <v>44915.0</v>
      </c>
      <c r="AS1817" s="57">
        <v>34.34558</v>
      </c>
      <c r="AT1817" s="16">
        <f t="shared" si="8"/>
        <v>0.04169152439</v>
      </c>
      <c r="AX1817" s="89">
        <v>44915.0</v>
      </c>
      <c r="AY1817" s="57">
        <v>6.610922</v>
      </c>
      <c r="AZ1817" s="16">
        <f t="shared" si="9"/>
        <v>0.03663418424</v>
      </c>
      <c r="BD1817" s="89">
        <v>44915.0</v>
      </c>
      <c r="BE1817" s="57">
        <v>8.723502</v>
      </c>
      <c r="BF1817" s="16">
        <f t="shared" si="10"/>
        <v>0</v>
      </c>
    </row>
    <row r="1818" ht="15.75" customHeight="1">
      <c r="B1818" s="89">
        <v>44916.0</v>
      </c>
      <c r="C1818" s="57">
        <v>48.06893</v>
      </c>
      <c r="D1818" s="16">
        <f t="shared" si="1"/>
        <v>0.008875658921</v>
      </c>
      <c r="H1818" s="89">
        <v>44916.0</v>
      </c>
      <c r="I1818" s="57">
        <v>32.44852</v>
      </c>
      <c r="J1818" s="16">
        <f t="shared" si="2"/>
        <v>-0.01915500808</v>
      </c>
      <c r="N1818" s="89">
        <v>44916.0</v>
      </c>
      <c r="O1818" s="57">
        <v>202.5997</v>
      </c>
      <c r="P1818" s="16">
        <f t="shared" si="3"/>
        <v>-0.01285723682</v>
      </c>
      <c r="T1818" s="89">
        <v>44916.0</v>
      </c>
      <c r="U1818" s="57">
        <v>39.14358</v>
      </c>
      <c r="V1818" s="16">
        <f t="shared" si="4"/>
        <v>-0.01485385986</v>
      </c>
      <c r="Z1818" s="89">
        <v>44916.0</v>
      </c>
      <c r="AA1818" s="57">
        <v>26.76978</v>
      </c>
      <c r="AB1818" s="16">
        <f t="shared" si="5"/>
        <v>0.05070054474</v>
      </c>
      <c r="AF1818" s="89">
        <v>44916.0</v>
      </c>
      <c r="AG1818" s="57">
        <v>105.5743</v>
      </c>
      <c r="AH1818" s="16">
        <f t="shared" si="6"/>
        <v>-0.01377409182</v>
      </c>
      <c r="AL1818" s="89">
        <v>44916.0</v>
      </c>
      <c r="AM1818" s="57">
        <v>191.1846</v>
      </c>
      <c r="AN1818" s="16">
        <f t="shared" si="7"/>
        <v>0.02506573388</v>
      </c>
      <c r="AR1818" s="89">
        <v>44916.0</v>
      </c>
      <c r="AS1818" s="57">
        <v>33.89392</v>
      </c>
      <c r="AT1818" s="16">
        <f t="shared" si="8"/>
        <v>-0.01315045488</v>
      </c>
      <c r="AX1818" s="89">
        <v>44916.0</v>
      </c>
      <c r="AY1818" s="57">
        <v>6.475856</v>
      </c>
      <c r="AZ1818" s="16">
        <f t="shared" si="9"/>
        <v>-0.02043073568</v>
      </c>
      <c r="BD1818" s="89">
        <v>44916.0</v>
      </c>
      <c r="BE1818" s="57">
        <v>8.345484</v>
      </c>
      <c r="BF1818" s="16">
        <f t="shared" si="10"/>
        <v>-0.04333328519</v>
      </c>
    </row>
    <row r="1819" ht="15.75" customHeight="1">
      <c r="B1819" s="89">
        <v>44917.0</v>
      </c>
      <c r="C1819" s="57">
        <v>47.83735</v>
      </c>
      <c r="D1819" s="16">
        <f t="shared" si="1"/>
        <v>-0.004817664966</v>
      </c>
      <c r="H1819" s="89">
        <v>44917.0</v>
      </c>
      <c r="I1819" s="57">
        <v>32.70945</v>
      </c>
      <c r="J1819" s="16">
        <f t="shared" si="2"/>
        <v>0.008041352888</v>
      </c>
      <c r="N1819" s="89">
        <v>44917.0</v>
      </c>
      <c r="O1819" s="57">
        <v>199.3745</v>
      </c>
      <c r="P1819" s="16">
        <f t="shared" si="3"/>
        <v>-0.01591907589</v>
      </c>
      <c r="T1819" s="89">
        <v>44917.0</v>
      </c>
      <c r="U1819" s="57">
        <v>38.78184</v>
      </c>
      <c r="V1819" s="16">
        <f t="shared" si="4"/>
        <v>-0.009241362185</v>
      </c>
      <c r="Z1819" s="89">
        <v>44917.0</v>
      </c>
      <c r="AA1819" s="57">
        <v>28.02754</v>
      </c>
      <c r="AB1819" s="16">
        <f t="shared" si="5"/>
        <v>0.04698432337</v>
      </c>
      <c r="AF1819" s="89">
        <v>44917.0</v>
      </c>
      <c r="AG1819" s="57">
        <v>104.0015</v>
      </c>
      <c r="AH1819" s="16">
        <f t="shared" si="6"/>
        <v>-0.01489756503</v>
      </c>
      <c r="AL1819" s="89">
        <v>44917.0</v>
      </c>
      <c r="AM1819" s="57">
        <v>193.3151</v>
      </c>
      <c r="AN1819" s="16">
        <f t="shared" si="7"/>
        <v>0.01114367998</v>
      </c>
      <c r="AR1819" s="89">
        <v>44917.0</v>
      </c>
      <c r="AS1819" s="57">
        <v>35.13107</v>
      </c>
      <c r="AT1819" s="16">
        <f t="shared" si="8"/>
        <v>0.03650064672</v>
      </c>
      <c r="AX1819" s="89">
        <v>44917.0</v>
      </c>
      <c r="AY1819" s="57">
        <v>6.610922</v>
      </c>
      <c r="AZ1819" s="16">
        <f t="shared" si="9"/>
        <v>0.02085685661</v>
      </c>
      <c r="BD1819" s="89">
        <v>44917.0</v>
      </c>
      <c r="BE1819" s="57">
        <v>8.335792</v>
      </c>
      <c r="BF1819" s="16">
        <f t="shared" si="10"/>
        <v>-0.001161346664</v>
      </c>
    </row>
    <row r="1820" ht="15.75" customHeight="1">
      <c r="B1820" s="89">
        <v>44918.0</v>
      </c>
      <c r="C1820" s="57">
        <v>49.4383</v>
      </c>
      <c r="D1820" s="16">
        <f t="shared" si="1"/>
        <v>0.03346652772</v>
      </c>
      <c r="H1820" s="89">
        <v>44918.0</v>
      </c>
      <c r="I1820" s="57">
        <v>34.29367</v>
      </c>
      <c r="J1820" s="16">
        <f t="shared" si="2"/>
        <v>0.04843309808</v>
      </c>
      <c r="N1820" s="89">
        <v>44918.0</v>
      </c>
      <c r="O1820" s="57">
        <v>200.5473</v>
      </c>
      <c r="P1820" s="16">
        <f t="shared" si="3"/>
        <v>0.005882397197</v>
      </c>
      <c r="T1820" s="89">
        <v>44918.0</v>
      </c>
      <c r="U1820" s="57">
        <v>39.08646</v>
      </c>
      <c r="V1820" s="16">
        <f t="shared" si="4"/>
        <v>0.007854707255</v>
      </c>
      <c r="Z1820" s="89">
        <v>44918.0</v>
      </c>
      <c r="AA1820" s="57">
        <v>28.04453</v>
      </c>
      <c r="AB1820" s="16">
        <f t="shared" si="5"/>
        <v>0.0006061894836</v>
      </c>
      <c r="AF1820" s="89">
        <v>44918.0</v>
      </c>
      <c r="AG1820" s="57">
        <v>102.2321</v>
      </c>
      <c r="AH1820" s="16">
        <f t="shared" si="6"/>
        <v>-0.01701321616</v>
      </c>
      <c r="AL1820" s="89">
        <v>44918.0</v>
      </c>
      <c r="AM1820" s="57">
        <v>191.3425</v>
      </c>
      <c r="AN1820" s="16">
        <f t="shared" si="7"/>
        <v>-0.0102040658</v>
      </c>
      <c r="AR1820" s="89">
        <v>44918.0</v>
      </c>
      <c r="AS1820" s="57">
        <v>35.44527</v>
      </c>
      <c r="AT1820" s="16">
        <f t="shared" si="8"/>
        <v>0.008943650165</v>
      </c>
      <c r="AX1820" s="89">
        <v>44918.0</v>
      </c>
      <c r="AY1820" s="57">
        <v>6.50141</v>
      </c>
      <c r="AZ1820" s="16">
        <f t="shared" si="9"/>
        <v>-0.01656531419</v>
      </c>
      <c r="BD1820" s="89">
        <v>44918.0</v>
      </c>
      <c r="BE1820" s="57">
        <v>8.200092</v>
      </c>
      <c r="BF1820" s="16">
        <f t="shared" si="10"/>
        <v>-0.01627919699</v>
      </c>
    </row>
    <row r="1821" ht="15.75" customHeight="1">
      <c r="B1821" s="89">
        <v>44921.0</v>
      </c>
      <c r="C1821" s="57">
        <v>51.23058</v>
      </c>
      <c r="D1821" s="16">
        <f t="shared" si="1"/>
        <v>0.03625286468</v>
      </c>
      <c r="H1821" s="89">
        <v>44921.0</v>
      </c>
      <c r="I1821" s="57">
        <v>34.85281</v>
      </c>
      <c r="J1821" s="16">
        <f t="shared" si="2"/>
        <v>0.01630446668</v>
      </c>
      <c r="N1821" s="89">
        <v>44921.0</v>
      </c>
      <c r="O1821" s="57">
        <v>204.7498</v>
      </c>
      <c r="P1821" s="16">
        <f t="shared" si="3"/>
        <v>0.02095515622</v>
      </c>
      <c r="T1821" s="89">
        <v>44921.0</v>
      </c>
      <c r="U1821" s="57">
        <v>39.67666</v>
      </c>
      <c r="V1821" s="16">
        <f t="shared" si="4"/>
        <v>0.01509985811</v>
      </c>
      <c r="Z1821" s="89">
        <v>44921.0</v>
      </c>
      <c r="AA1821" s="57">
        <v>29.7612</v>
      </c>
      <c r="AB1821" s="16">
        <f t="shared" si="5"/>
        <v>0.06121229345</v>
      </c>
      <c r="AF1821" s="89">
        <v>44921.0</v>
      </c>
      <c r="AG1821" s="57">
        <v>106.1641</v>
      </c>
      <c r="AH1821" s="16">
        <f t="shared" si="6"/>
        <v>0.03846150084</v>
      </c>
      <c r="AL1821" s="89">
        <v>44921.0</v>
      </c>
      <c r="AM1821" s="57">
        <v>205.1507</v>
      </c>
      <c r="AN1821" s="16">
        <f t="shared" si="7"/>
        <v>0.07216483531</v>
      </c>
      <c r="AR1821" s="89">
        <v>44921.0</v>
      </c>
      <c r="AS1821" s="57">
        <v>37.60537</v>
      </c>
      <c r="AT1821" s="16">
        <f t="shared" si="8"/>
        <v>0.06094184076</v>
      </c>
      <c r="AX1821" s="89">
        <v>44921.0</v>
      </c>
      <c r="AY1821" s="57">
        <v>6.58902</v>
      </c>
      <c r="AZ1821" s="16">
        <f t="shared" si="9"/>
        <v>0.01347553838</v>
      </c>
      <c r="BD1821" s="89">
        <v>44921.0</v>
      </c>
      <c r="BE1821" s="57">
        <v>8.151628</v>
      </c>
      <c r="BF1821" s="16">
        <f t="shared" si="10"/>
        <v>-0.005910177593</v>
      </c>
    </row>
    <row r="1822" ht="15.75" customHeight="1">
      <c r="B1822" s="89">
        <v>44922.0</v>
      </c>
      <c r="C1822" s="57">
        <v>50.97885</v>
      </c>
      <c r="D1822" s="16">
        <f t="shared" si="1"/>
        <v>-0.004913666798</v>
      </c>
      <c r="H1822" s="89">
        <v>44922.0</v>
      </c>
      <c r="I1822" s="57">
        <v>35.98972</v>
      </c>
      <c r="J1822" s="16">
        <f t="shared" si="2"/>
        <v>0.03262032531</v>
      </c>
      <c r="N1822" s="89">
        <v>44922.0</v>
      </c>
      <c r="O1822" s="57">
        <v>201.1337</v>
      </c>
      <c r="P1822" s="16">
        <f t="shared" si="3"/>
        <v>-0.01766106731</v>
      </c>
      <c r="T1822" s="89">
        <v>44922.0</v>
      </c>
      <c r="U1822" s="57">
        <v>39.02934</v>
      </c>
      <c r="V1822" s="16">
        <f t="shared" si="4"/>
        <v>-0.01631488134</v>
      </c>
      <c r="Z1822" s="89">
        <v>44922.0</v>
      </c>
      <c r="AA1822" s="57">
        <v>30.91698</v>
      </c>
      <c r="AB1822" s="16">
        <f t="shared" si="5"/>
        <v>0.03883512762</v>
      </c>
      <c r="AF1822" s="89">
        <v>44922.0</v>
      </c>
      <c r="AG1822" s="57">
        <v>106.0658</v>
      </c>
      <c r="AH1822" s="16">
        <f t="shared" si="6"/>
        <v>-0.0009259250538</v>
      </c>
      <c r="AL1822" s="89">
        <v>44922.0</v>
      </c>
      <c r="AM1822" s="57">
        <v>201.0082</v>
      </c>
      <c r="AN1822" s="16">
        <f t="shared" si="7"/>
        <v>-0.02019247314</v>
      </c>
      <c r="AR1822" s="89">
        <v>44922.0</v>
      </c>
      <c r="AS1822" s="57">
        <v>36.83952</v>
      </c>
      <c r="AT1822" s="16">
        <f t="shared" si="8"/>
        <v>-0.02036544249</v>
      </c>
      <c r="AX1822" s="89">
        <v>44922.0</v>
      </c>
      <c r="AY1822" s="57">
        <v>6.468556</v>
      </c>
      <c r="AZ1822" s="16">
        <f t="shared" si="9"/>
        <v>-0.01828253671</v>
      </c>
      <c r="BD1822" s="89">
        <v>44922.0</v>
      </c>
      <c r="BE1822" s="57">
        <v>8.452105</v>
      </c>
      <c r="BF1822" s="16">
        <f t="shared" si="10"/>
        <v>0.03686098041</v>
      </c>
    </row>
    <row r="1823" ht="15.75" customHeight="1">
      <c r="B1823" s="89">
        <v>44923.0</v>
      </c>
      <c r="C1823" s="57">
        <v>51.0594</v>
      </c>
      <c r="D1823" s="16">
        <f t="shared" si="1"/>
        <v>0.001580067028</v>
      </c>
      <c r="H1823" s="89">
        <v>44923.0</v>
      </c>
      <c r="I1823" s="57">
        <v>34.48005</v>
      </c>
      <c r="J1823" s="16">
        <f t="shared" si="2"/>
        <v>-0.04194725605</v>
      </c>
      <c r="N1823" s="89">
        <v>44923.0</v>
      </c>
      <c r="O1823" s="57">
        <v>196.1494</v>
      </c>
      <c r="P1823" s="16">
        <f t="shared" si="3"/>
        <v>-0.02478102874</v>
      </c>
      <c r="T1823" s="89">
        <v>44923.0</v>
      </c>
      <c r="U1823" s="57">
        <v>39.67666</v>
      </c>
      <c r="V1823" s="16">
        <f t="shared" si="4"/>
        <v>0.01658547134</v>
      </c>
      <c r="Z1823" s="89">
        <v>44923.0</v>
      </c>
      <c r="AA1823" s="57">
        <v>30.52605</v>
      </c>
      <c r="AB1823" s="16">
        <f t="shared" si="5"/>
        <v>-0.01264450797</v>
      </c>
      <c r="AF1823" s="89">
        <v>44923.0</v>
      </c>
      <c r="AG1823" s="57">
        <v>103.51</v>
      </c>
      <c r="AH1823" s="16">
        <f t="shared" si="6"/>
        <v>-0.02409636282</v>
      </c>
      <c r="AL1823" s="89">
        <v>44923.0</v>
      </c>
      <c r="AM1823" s="57">
        <v>192.3485</v>
      </c>
      <c r="AN1823" s="16">
        <f t="shared" si="7"/>
        <v>-0.04308132703</v>
      </c>
      <c r="AR1823" s="89">
        <v>44923.0</v>
      </c>
      <c r="AS1823" s="57">
        <v>36.68242</v>
      </c>
      <c r="AT1823" s="16">
        <f t="shared" si="8"/>
        <v>-0.004264442099</v>
      </c>
      <c r="AX1823" s="89">
        <v>44923.0</v>
      </c>
      <c r="AY1823" s="57">
        <v>6.366343</v>
      </c>
      <c r="AZ1823" s="16">
        <f t="shared" si="9"/>
        <v>-0.01580151737</v>
      </c>
      <c r="BD1823" s="89">
        <v>44923.0</v>
      </c>
      <c r="BE1823" s="57">
        <v>8.035315</v>
      </c>
      <c r="BF1823" s="16">
        <f t="shared" si="10"/>
        <v>-0.04931197613</v>
      </c>
    </row>
    <row r="1824" ht="15.75" customHeight="1">
      <c r="B1824" s="89">
        <v>44924.0</v>
      </c>
      <c r="C1824" s="57">
        <v>50.99899</v>
      </c>
      <c r="D1824" s="16">
        <f t="shared" si="1"/>
        <v>-0.001183131803</v>
      </c>
      <c r="H1824" s="89">
        <v>44924.0</v>
      </c>
      <c r="I1824" s="57">
        <v>35.59832</v>
      </c>
      <c r="J1824" s="16">
        <f t="shared" si="2"/>
        <v>0.03243237756</v>
      </c>
      <c r="N1824" s="89">
        <v>44924.0</v>
      </c>
      <c r="O1824" s="57">
        <v>200.8405</v>
      </c>
      <c r="P1824" s="16">
        <f t="shared" si="3"/>
        <v>0.02391595386</v>
      </c>
      <c r="T1824" s="89">
        <v>44924.0</v>
      </c>
      <c r="U1824" s="57">
        <v>40.97129</v>
      </c>
      <c r="V1824" s="16">
        <f t="shared" si="4"/>
        <v>0.03262951065</v>
      </c>
      <c r="Z1824" s="89">
        <v>44924.0</v>
      </c>
      <c r="AA1824" s="57">
        <v>30.61103</v>
      </c>
      <c r="AB1824" s="16">
        <f t="shared" si="5"/>
        <v>0.002783851825</v>
      </c>
      <c r="AF1824" s="89">
        <v>44924.0</v>
      </c>
      <c r="AG1824" s="57">
        <v>113.8315</v>
      </c>
      <c r="AH1824" s="16">
        <f t="shared" si="6"/>
        <v>0.09971500338</v>
      </c>
      <c r="AL1824" s="89">
        <v>44924.0</v>
      </c>
      <c r="AM1824" s="57">
        <v>197.6548</v>
      </c>
      <c r="AN1824" s="16">
        <f t="shared" si="7"/>
        <v>0.02758690606</v>
      </c>
      <c r="AR1824" s="89">
        <v>44924.0</v>
      </c>
      <c r="AS1824" s="57">
        <v>37.78211</v>
      </c>
      <c r="AT1824" s="16">
        <f t="shared" si="8"/>
        <v>0.02997866553</v>
      </c>
      <c r="AX1824" s="89">
        <v>44924.0</v>
      </c>
      <c r="AY1824" s="57">
        <v>6.607272</v>
      </c>
      <c r="AZ1824" s="16">
        <f t="shared" si="9"/>
        <v>0.03784417522</v>
      </c>
      <c r="BD1824" s="89">
        <v>44924.0</v>
      </c>
      <c r="BE1824" s="57">
        <v>8.200092</v>
      </c>
      <c r="BF1824" s="16">
        <f t="shared" si="10"/>
        <v>0.02050660117</v>
      </c>
    </row>
    <row r="1825" ht="15.75" customHeight="1">
      <c r="B1825" s="89">
        <v>44925.0</v>
      </c>
      <c r="C1825" s="57">
        <v>53.3551</v>
      </c>
      <c r="D1825" s="16">
        <f t="shared" si="1"/>
        <v>0.04619915022</v>
      </c>
      <c r="H1825" s="89">
        <v>44925.0</v>
      </c>
      <c r="I1825" s="57">
        <v>35.30012</v>
      </c>
      <c r="J1825" s="16">
        <f t="shared" si="2"/>
        <v>-0.008376799804</v>
      </c>
      <c r="N1825" s="89">
        <v>44925.0</v>
      </c>
      <c r="O1825" s="57">
        <v>199.7655</v>
      </c>
      <c r="P1825" s="16">
        <f t="shared" si="3"/>
        <v>-0.005352506093</v>
      </c>
      <c r="T1825" s="89">
        <v>44925.0</v>
      </c>
      <c r="U1825" s="57">
        <v>40.85706</v>
      </c>
      <c r="V1825" s="16">
        <f t="shared" si="4"/>
        <v>-0.002788049876</v>
      </c>
      <c r="Z1825" s="89">
        <v>44925.0</v>
      </c>
      <c r="AA1825" s="57">
        <v>30.64503</v>
      </c>
      <c r="AB1825" s="16">
        <f t="shared" si="5"/>
        <v>0.001110710747</v>
      </c>
      <c r="AF1825" s="89">
        <v>44925.0</v>
      </c>
      <c r="AG1825" s="57">
        <v>110.2927</v>
      </c>
      <c r="AH1825" s="16">
        <f t="shared" si="6"/>
        <v>-0.03108805559</v>
      </c>
      <c r="AL1825" s="89">
        <v>44925.0</v>
      </c>
      <c r="AM1825" s="57">
        <v>204.7562</v>
      </c>
      <c r="AN1825" s="16">
        <f t="shared" si="7"/>
        <v>0.03592829519</v>
      </c>
      <c r="AR1825" s="89">
        <v>44925.0</v>
      </c>
      <c r="AS1825" s="57">
        <v>39.76547</v>
      </c>
      <c r="AT1825" s="16">
        <f t="shared" si="8"/>
        <v>0.05249468598</v>
      </c>
      <c r="AX1825" s="89">
        <v>44925.0</v>
      </c>
      <c r="AY1825" s="57">
        <v>6.713134</v>
      </c>
      <c r="AZ1825" s="16">
        <f t="shared" si="9"/>
        <v>0.01602204359</v>
      </c>
      <c r="BD1825" s="89">
        <v>44925.0</v>
      </c>
      <c r="BE1825" s="57">
        <v>8.200092</v>
      </c>
      <c r="BF1825" s="16">
        <f t="shared" si="10"/>
        <v>0</v>
      </c>
    </row>
    <row r="1826" ht="15.75" customHeight="1">
      <c r="B1826" s="89">
        <v>44928.0</v>
      </c>
      <c r="C1826" s="57">
        <v>53.84849</v>
      </c>
      <c r="D1826" s="16">
        <f t="shared" si="1"/>
        <v>0.00924728845</v>
      </c>
      <c r="H1826" s="89">
        <v>44928.0</v>
      </c>
      <c r="I1826" s="57">
        <v>37.36892</v>
      </c>
      <c r="J1826" s="16">
        <f t="shared" si="2"/>
        <v>0.05860603307</v>
      </c>
      <c r="N1826" s="89">
        <v>44928.0</v>
      </c>
      <c r="O1826" s="57">
        <v>205.3362</v>
      </c>
      <c r="P1826" s="16">
        <f t="shared" si="3"/>
        <v>0.02788619657</v>
      </c>
      <c r="T1826" s="89">
        <v>44928.0</v>
      </c>
      <c r="U1826" s="57">
        <v>42.51343</v>
      </c>
      <c r="V1826" s="16">
        <f t="shared" si="4"/>
        <v>0.04054060669</v>
      </c>
      <c r="Z1826" s="89">
        <v>44928.0</v>
      </c>
      <c r="AA1826" s="57">
        <v>32.00476</v>
      </c>
      <c r="AB1826" s="16">
        <f t="shared" si="5"/>
        <v>0.04437032693</v>
      </c>
      <c r="AF1826" s="89">
        <v>44928.0</v>
      </c>
      <c r="AG1826" s="57">
        <v>114.7162</v>
      </c>
      <c r="AH1826" s="16">
        <f t="shared" si="6"/>
        <v>0.04010691551</v>
      </c>
      <c r="AL1826" s="89">
        <v>44928.0</v>
      </c>
      <c r="AM1826" s="57">
        <v>209.451</v>
      </c>
      <c r="AN1826" s="16">
        <f t="shared" si="7"/>
        <v>0.02292873183</v>
      </c>
      <c r="AR1826" s="89">
        <v>44928.0</v>
      </c>
      <c r="AS1826" s="57">
        <v>40.06003</v>
      </c>
      <c r="AT1826" s="16">
        <f t="shared" si="8"/>
        <v>0.007407431623</v>
      </c>
      <c r="AX1826" s="89">
        <v>44928.0</v>
      </c>
      <c r="AY1826" s="57">
        <v>6.687581</v>
      </c>
      <c r="AZ1826" s="16">
        <f t="shared" si="9"/>
        <v>-0.00380641888</v>
      </c>
      <c r="BD1826" s="89">
        <v>44928.0</v>
      </c>
      <c r="BE1826" s="57">
        <v>8.171014</v>
      </c>
      <c r="BF1826" s="16">
        <f t="shared" si="10"/>
        <v>-0.003546057776</v>
      </c>
    </row>
    <row r="1827" ht="15.75" customHeight="1">
      <c r="B1827" s="89">
        <v>44929.0</v>
      </c>
      <c r="C1827" s="57">
        <v>52.81139</v>
      </c>
      <c r="D1827" s="16">
        <f t="shared" si="1"/>
        <v>-0.01925959298</v>
      </c>
      <c r="H1827" s="89">
        <v>44929.0</v>
      </c>
      <c r="I1827" s="57">
        <v>39.0836</v>
      </c>
      <c r="J1827" s="16">
        <f t="shared" si="2"/>
        <v>0.04588519015</v>
      </c>
      <c r="N1827" s="89">
        <v>44929.0</v>
      </c>
      <c r="O1827" s="57">
        <v>203.2838</v>
      </c>
      <c r="P1827" s="16">
        <f t="shared" si="3"/>
        <v>-0.009995315</v>
      </c>
      <c r="T1827" s="89">
        <v>44929.0</v>
      </c>
      <c r="U1827" s="57">
        <v>43.88421</v>
      </c>
      <c r="V1827" s="16">
        <f t="shared" si="4"/>
        <v>0.03224345813</v>
      </c>
      <c r="Z1827" s="89">
        <v>44929.0</v>
      </c>
      <c r="AA1827" s="57">
        <v>31.95377</v>
      </c>
      <c r="AB1827" s="16">
        <f t="shared" si="5"/>
        <v>-0.001593200511</v>
      </c>
      <c r="AF1827" s="89">
        <v>44929.0</v>
      </c>
      <c r="AG1827" s="57">
        <v>116.8788</v>
      </c>
      <c r="AH1827" s="16">
        <f t="shared" si="6"/>
        <v>0.01885174021</v>
      </c>
      <c r="AL1827" s="89">
        <v>44929.0</v>
      </c>
      <c r="AM1827" s="57">
        <v>212.5085</v>
      </c>
      <c r="AN1827" s="16">
        <f t="shared" si="7"/>
        <v>0.01459768633</v>
      </c>
      <c r="AR1827" s="89">
        <v>44929.0</v>
      </c>
      <c r="AS1827" s="57">
        <v>39.88329</v>
      </c>
      <c r="AT1827" s="16">
        <f t="shared" si="8"/>
        <v>-0.004411878873</v>
      </c>
      <c r="AX1827" s="89">
        <v>44929.0</v>
      </c>
      <c r="AY1827" s="57">
        <v>6.42475</v>
      </c>
      <c r="AZ1827" s="16">
        <f t="shared" si="9"/>
        <v>-0.03930135575</v>
      </c>
      <c r="BD1827" s="89">
        <v>44929.0</v>
      </c>
      <c r="BE1827" s="57">
        <v>7.938387</v>
      </c>
      <c r="BF1827" s="16">
        <f t="shared" si="10"/>
        <v>-0.02846978355</v>
      </c>
    </row>
    <row r="1828" ht="15.75" customHeight="1">
      <c r="B1828" s="89">
        <v>44930.0</v>
      </c>
      <c r="C1828" s="57">
        <v>51.60313</v>
      </c>
      <c r="D1828" s="16">
        <f t="shared" si="1"/>
        <v>-0.02287877672</v>
      </c>
      <c r="H1828" s="89">
        <v>44930.0</v>
      </c>
      <c r="I1828" s="57">
        <v>37.74168</v>
      </c>
      <c r="J1828" s="16">
        <f t="shared" si="2"/>
        <v>-0.03433460582</v>
      </c>
      <c r="N1828" s="89">
        <v>44930.0</v>
      </c>
      <c r="O1828" s="57">
        <v>200.9383</v>
      </c>
      <c r="P1828" s="16">
        <f t="shared" si="3"/>
        <v>-0.01153805665</v>
      </c>
      <c r="T1828" s="89">
        <v>44930.0</v>
      </c>
      <c r="U1828" s="57">
        <v>42.799</v>
      </c>
      <c r="V1828" s="16">
        <f t="shared" si="4"/>
        <v>-0.02472894009</v>
      </c>
      <c r="Z1828" s="89">
        <v>44930.0</v>
      </c>
      <c r="AA1828" s="57">
        <v>30.52605</v>
      </c>
      <c r="AB1828" s="16">
        <f t="shared" si="5"/>
        <v>-0.04468079979</v>
      </c>
      <c r="AF1828" s="89">
        <v>44930.0</v>
      </c>
      <c r="AG1828" s="57">
        <v>121.8921</v>
      </c>
      <c r="AH1828" s="16">
        <f t="shared" si="6"/>
        <v>0.04289315085</v>
      </c>
      <c r="AL1828" s="89">
        <v>44930.0</v>
      </c>
      <c r="AM1828" s="57">
        <v>207.1233</v>
      </c>
      <c r="AN1828" s="16">
        <f t="shared" si="7"/>
        <v>-0.025341104</v>
      </c>
      <c r="AR1828" s="89">
        <v>44930.0</v>
      </c>
      <c r="AS1828" s="57">
        <v>39.37272</v>
      </c>
      <c r="AT1828" s="16">
        <f t="shared" si="8"/>
        <v>-0.01280160187</v>
      </c>
      <c r="AX1828" s="89">
        <v>44930.0</v>
      </c>
      <c r="AY1828" s="57">
        <v>6.450304</v>
      </c>
      <c r="AZ1828" s="16">
        <f t="shared" si="9"/>
        <v>0.003977431028</v>
      </c>
      <c r="BD1828" s="89">
        <v>44930.0</v>
      </c>
      <c r="BE1828" s="57">
        <v>7.434362</v>
      </c>
      <c r="BF1828" s="16">
        <f t="shared" si="10"/>
        <v>-0.06349211748</v>
      </c>
    </row>
    <row r="1829" ht="15.75" customHeight="1">
      <c r="B1829" s="89">
        <v>44931.0</v>
      </c>
      <c r="C1829" s="57">
        <v>50.30424</v>
      </c>
      <c r="D1829" s="16">
        <f t="shared" si="1"/>
        <v>-0.02517075999</v>
      </c>
      <c r="H1829" s="89">
        <v>44931.0</v>
      </c>
      <c r="I1829" s="57">
        <v>36.49294</v>
      </c>
      <c r="J1829" s="16">
        <f t="shared" si="2"/>
        <v>-0.03308649747</v>
      </c>
      <c r="N1829" s="89">
        <v>44931.0</v>
      </c>
      <c r="O1829" s="57">
        <v>192.7287</v>
      </c>
      <c r="P1829" s="16">
        <f t="shared" si="3"/>
        <v>-0.04085632256</v>
      </c>
      <c r="T1829" s="89">
        <v>44931.0</v>
      </c>
      <c r="U1829" s="57">
        <v>41.44726</v>
      </c>
      <c r="V1829" s="16">
        <f t="shared" si="4"/>
        <v>-0.03158344821</v>
      </c>
      <c r="Z1829" s="89">
        <v>44931.0</v>
      </c>
      <c r="AA1829" s="57">
        <v>28.45245</v>
      </c>
      <c r="AB1829" s="16">
        <f t="shared" si="5"/>
        <v>-0.06792886731</v>
      </c>
      <c r="AF1829" s="89">
        <v>44931.0</v>
      </c>
      <c r="AG1829" s="57">
        <v>117.272</v>
      </c>
      <c r="AH1829" s="16">
        <f t="shared" si="6"/>
        <v>-0.03790319471</v>
      </c>
      <c r="AL1829" s="89">
        <v>44931.0</v>
      </c>
      <c r="AM1829" s="57">
        <v>201.3436</v>
      </c>
      <c r="AN1829" s="16">
        <f t="shared" si="7"/>
        <v>-0.02790463458</v>
      </c>
      <c r="AR1829" s="89">
        <v>44931.0</v>
      </c>
      <c r="AS1829" s="57">
        <v>38.39086</v>
      </c>
      <c r="AT1829" s="16">
        <f t="shared" si="8"/>
        <v>-0.02493757099</v>
      </c>
      <c r="AX1829" s="89">
        <v>44931.0</v>
      </c>
      <c r="AY1829" s="57">
        <v>6.183822</v>
      </c>
      <c r="AZ1829" s="16">
        <f t="shared" si="9"/>
        <v>-0.0413130916</v>
      </c>
      <c r="BD1829" s="89">
        <v>44931.0</v>
      </c>
      <c r="BE1829" s="57">
        <v>6.988495</v>
      </c>
      <c r="BF1829" s="16">
        <f t="shared" si="10"/>
        <v>-0.05997380811</v>
      </c>
    </row>
    <row r="1830" ht="15.75" customHeight="1">
      <c r="B1830" s="89">
        <v>44932.0</v>
      </c>
      <c r="C1830" s="57">
        <v>51.18023</v>
      </c>
      <c r="D1830" s="16">
        <f t="shared" si="1"/>
        <v>0.01741384026</v>
      </c>
      <c r="H1830" s="89">
        <v>44932.0</v>
      </c>
      <c r="I1830" s="57">
        <v>36.71659</v>
      </c>
      <c r="J1830" s="16">
        <f t="shared" si="2"/>
        <v>0.006128582679</v>
      </c>
      <c r="N1830" s="89">
        <v>44932.0</v>
      </c>
      <c r="O1830" s="57">
        <v>191.8491</v>
      </c>
      <c r="P1830" s="16">
        <f t="shared" si="3"/>
        <v>-0.004563928465</v>
      </c>
      <c r="T1830" s="89">
        <v>44932.0</v>
      </c>
      <c r="U1830" s="57">
        <v>41.48534</v>
      </c>
      <c r="V1830" s="16">
        <f t="shared" si="4"/>
        <v>0.0009187579589</v>
      </c>
      <c r="Z1830" s="89">
        <v>44932.0</v>
      </c>
      <c r="AA1830" s="57">
        <v>28.63942</v>
      </c>
      <c r="AB1830" s="16">
        <f t="shared" si="5"/>
        <v>0.006571314597</v>
      </c>
      <c r="AF1830" s="89">
        <v>44932.0</v>
      </c>
      <c r="AG1830" s="57">
        <v>112.9468</v>
      </c>
      <c r="AH1830" s="16">
        <f t="shared" si="6"/>
        <v>-0.03688177911</v>
      </c>
      <c r="AL1830" s="89">
        <v>44932.0</v>
      </c>
      <c r="AM1830" s="57">
        <v>201.2055</v>
      </c>
      <c r="AN1830" s="16">
        <f t="shared" si="7"/>
        <v>-0.0006858921764</v>
      </c>
      <c r="AR1830" s="89">
        <v>44932.0</v>
      </c>
      <c r="AS1830" s="57">
        <v>39.84402</v>
      </c>
      <c r="AT1830" s="16">
        <f t="shared" si="8"/>
        <v>0.03785171783</v>
      </c>
      <c r="AX1830" s="89">
        <v>44932.0</v>
      </c>
      <c r="AY1830" s="57">
        <v>6.030505</v>
      </c>
      <c r="AZ1830" s="16">
        <f t="shared" si="9"/>
        <v>-0.02479324276</v>
      </c>
      <c r="BD1830" s="89">
        <v>44932.0</v>
      </c>
      <c r="BE1830" s="57">
        <v>7.434362</v>
      </c>
      <c r="BF1830" s="16">
        <f t="shared" si="10"/>
        <v>0.06380014581</v>
      </c>
    </row>
    <row r="1831" ht="15.75" customHeight="1">
      <c r="B1831" s="89">
        <v>44935.0</v>
      </c>
      <c r="C1831" s="57">
        <v>50.42506</v>
      </c>
      <c r="D1831" s="16">
        <f t="shared" si="1"/>
        <v>-0.0147551115</v>
      </c>
      <c r="H1831" s="89">
        <v>44935.0</v>
      </c>
      <c r="I1831" s="57">
        <v>34.27503</v>
      </c>
      <c r="J1831" s="16">
        <f t="shared" si="2"/>
        <v>-0.06649746068</v>
      </c>
      <c r="N1831" s="89">
        <v>44935.0</v>
      </c>
      <c r="O1831" s="57">
        <v>183.835</v>
      </c>
      <c r="P1831" s="16">
        <f t="shared" si="3"/>
        <v>-0.04177293508</v>
      </c>
      <c r="T1831" s="89">
        <v>44935.0</v>
      </c>
      <c r="U1831" s="57">
        <v>39.86705</v>
      </c>
      <c r="V1831" s="16">
        <f t="shared" si="4"/>
        <v>-0.03900871971</v>
      </c>
      <c r="Z1831" s="89">
        <v>44935.0</v>
      </c>
      <c r="AA1831" s="57">
        <v>26.75278</v>
      </c>
      <c r="AB1831" s="16">
        <f t="shared" si="5"/>
        <v>-0.06587563575</v>
      </c>
      <c r="AF1831" s="89">
        <v>44935.0</v>
      </c>
      <c r="AG1831" s="57">
        <v>105.2794</v>
      </c>
      <c r="AH1831" s="16">
        <f t="shared" si="6"/>
        <v>-0.06788505739</v>
      </c>
      <c r="AL1831" s="89">
        <v>44935.0</v>
      </c>
      <c r="AM1831" s="57">
        <v>191.5792</v>
      </c>
      <c r="AN1831" s="16">
        <f t="shared" si="7"/>
        <v>-0.04784312556</v>
      </c>
      <c r="AR1831" s="89">
        <v>44935.0</v>
      </c>
      <c r="AS1831" s="57">
        <v>37.80174</v>
      </c>
      <c r="AT1831" s="16">
        <f t="shared" si="8"/>
        <v>-0.05125687619</v>
      </c>
      <c r="AX1831" s="89">
        <v>44935.0</v>
      </c>
      <c r="AY1831" s="57">
        <v>5.683714</v>
      </c>
      <c r="AZ1831" s="16">
        <f t="shared" si="9"/>
        <v>-0.05750612925</v>
      </c>
      <c r="BD1831" s="89">
        <v>44935.0</v>
      </c>
      <c r="BE1831" s="57">
        <v>7.899616</v>
      </c>
      <c r="BF1831" s="16">
        <f t="shared" si="10"/>
        <v>0.06258156382</v>
      </c>
    </row>
    <row r="1832" ht="15.75" customHeight="1">
      <c r="B1832" s="89">
        <v>44936.0</v>
      </c>
      <c r="C1832" s="57">
        <v>47.85749</v>
      </c>
      <c r="D1832" s="16">
        <f t="shared" si="1"/>
        <v>-0.05091853138</v>
      </c>
      <c r="H1832" s="89">
        <v>44936.0</v>
      </c>
      <c r="I1832" s="57">
        <v>33.39906</v>
      </c>
      <c r="J1832" s="16">
        <f t="shared" si="2"/>
        <v>-0.02555708923</v>
      </c>
      <c r="N1832" s="89">
        <v>44936.0</v>
      </c>
      <c r="O1832" s="57">
        <v>183.4441</v>
      </c>
      <c r="P1832" s="16">
        <f t="shared" si="3"/>
        <v>-0.002126363315</v>
      </c>
      <c r="T1832" s="89">
        <v>44936.0</v>
      </c>
      <c r="U1832" s="57">
        <v>38.87703</v>
      </c>
      <c r="V1832" s="16">
        <f t="shared" si="4"/>
        <v>-0.02483303881</v>
      </c>
      <c r="Z1832" s="89">
        <v>44936.0</v>
      </c>
      <c r="AA1832" s="57">
        <v>26.56582</v>
      </c>
      <c r="AB1832" s="16">
        <f t="shared" si="5"/>
        <v>-0.006988432604</v>
      </c>
      <c r="AF1832" s="89">
        <v>44936.0</v>
      </c>
      <c r="AG1832" s="57">
        <v>100.2661</v>
      </c>
      <c r="AH1832" s="16">
        <f t="shared" si="6"/>
        <v>-0.04761900239</v>
      </c>
      <c r="AL1832" s="89">
        <v>44936.0</v>
      </c>
      <c r="AM1832" s="57">
        <v>181.4992</v>
      </c>
      <c r="AN1832" s="16">
        <f t="shared" si="7"/>
        <v>-0.05261531523</v>
      </c>
      <c r="AR1832" s="89">
        <v>44936.0</v>
      </c>
      <c r="AS1832" s="57">
        <v>38.39086</v>
      </c>
      <c r="AT1832" s="16">
        <f t="shared" si="8"/>
        <v>0.0155844678</v>
      </c>
      <c r="AX1832" s="89">
        <v>44936.0</v>
      </c>
      <c r="AY1832" s="57">
        <v>5.530396</v>
      </c>
      <c r="AZ1832" s="16">
        <f t="shared" si="9"/>
        <v>-0.02697496742</v>
      </c>
      <c r="BD1832" s="89">
        <v>44936.0</v>
      </c>
      <c r="BE1832" s="57">
        <v>7.482826</v>
      </c>
      <c r="BF1832" s="16">
        <f t="shared" si="10"/>
        <v>-0.05276079242</v>
      </c>
    </row>
    <row r="1833" ht="15.75" customHeight="1">
      <c r="B1833" s="89">
        <v>44937.0</v>
      </c>
      <c r="C1833" s="57">
        <v>47.6259</v>
      </c>
      <c r="D1833" s="16">
        <f t="shared" si="1"/>
        <v>-0.004839158928</v>
      </c>
      <c r="H1833" s="89">
        <v>44937.0</v>
      </c>
      <c r="I1833" s="57">
        <v>30.95749</v>
      </c>
      <c r="J1833" s="16">
        <f t="shared" si="2"/>
        <v>-0.07310295559</v>
      </c>
      <c r="N1833" s="89">
        <v>44937.0</v>
      </c>
      <c r="O1833" s="57">
        <v>176.2119</v>
      </c>
      <c r="P1833" s="16">
        <f t="shared" si="3"/>
        <v>-0.03942454404</v>
      </c>
      <c r="T1833" s="89">
        <v>44937.0</v>
      </c>
      <c r="U1833" s="57">
        <v>36.38297</v>
      </c>
      <c r="V1833" s="16">
        <f t="shared" si="4"/>
        <v>-0.06415253429</v>
      </c>
      <c r="Z1833" s="89">
        <v>44937.0</v>
      </c>
      <c r="AA1833" s="57">
        <v>25.49503</v>
      </c>
      <c r="AB1833" s="16">
        <f t="shared" si="5"/>
        <v>-0.04030705621</v>
      </c>
      <c r="AF1833" s="89">
        <v>44937.0</v>
      </c>
      <c r="AG1833" s="57">
        <v>92.94272</v>
      </c>
      <c r="AH1833" s="16">
        <f t="shared" si="6"/>
        <v>-0.07303944204</v>
      </c>
      <c r="AL1833" s="89">
        <v>44937.0</v>
      </c>
      <c r="AM1833" s="57">
        <v>171.6756</v>
      </c>
      <c r="AN1833" s="16">
        <f t="shared" si="7"/>
        <v>-0.05412475647</v>
      </c>
      <c r="AR1833" s="89">
        <v>44937.0</v>
      </c>
      <c r="AS1833" s="57">
        <v>34.56159</v>
      </c>
      <c r="AT1833" s="16">
        <f t="shared" si="8"/>
        <v>-0.09974431414</v>
      </c>
      <c r="AX1833" s="89">
        <v>44937.0</v>
      </c>
      <c r="AY1833" s="57">
        <v>5.263915</v>
      </c>
      <c r="AZ1833" s="16">
        <f t="shared" si="9"/>
        <v>-0.04818479545</v>
      </c>
      <c r="BD1833" s="89">
        <v>44937.0</v>
      </c>
      <c r="BE1833" s="57">
        <v>6.784946</v>
      </c>
      <c r="BF1833" s="16">
        <f t="shared" si="10"/>
        <v>-0.09326422932</v>
      </c>
    </row>
    <row r="1834" ht="15.75" customHeight="1">
      <c r="B1834" s="89">
        <v>44938.0</v>
      </c>
      <c r="C1834" s="57">
        <v>51.76422</v>
      </c>
      <c r="D1834" s="16">
        <f t="shared" si="1"/>
        <v>0.08689221621</v>
      </c>
      <c r="H1834" s="89">
        <v>44938.0</v>
      </c>
      <c r="I1834" s="57">
        <v>31.7962</v>
      </c>
      <c r="J1834" s="16">
        <f t="shared" si="2"/>
        <v>0.02709231272</v>
      </c>
      <c r="N1834" s="89">
        <v>44938.0</v>
      </c>
      <c r="O1834" s="57">
        <v>184.4214</v>
      </c>
      <c r="P1834" s="16">
        <f t="shared" si="3"/>
        <v>0.04658879451</v>
      </c>
      <c r="T1834" s="89">
        <v>44938.0</v>
      </c>
      <c r="U1834" s="57">
        <v>38.05837</v>
      </c>
      <c r="V1834" s="16">
        <f t="shared" si="4"/>
        <v>0.04604901689</v>
      </c>
      <c r="Z1834" s="89">
        <v>44938.0</v>
      </c>
      <c r="AA1834" s="57">
        <v>26.42985</v>
      </c>
      <c r="AB1834" s="16">
        <f t="shared" si="5"/>
        <v>0.03666675427</v>
      </c>
      <c r="AF1834" s="89">
        <v>44938.0</v>
      </c>
      <c r="AG1834" s="57">
        <v>98.88987</v>
      </c>
      <c r="AH1834" s="16">
        <f t="shared" si="6"/>
        <v>0.06398726011</v>
      </c>
      <c r="AL1834" s="89">
        <v>44938.0</v>
      </c>
      <c r="AM1834" s="57">
        <v>175.3447</v>
      </c>
      <c r="AN1834" s="16">
        <f t="shared" si="7"/>
        <v>0.02137228587</v>
      </c>
      <c r="AR1834" s="89">
        <v>44938.0</v>
      </c>
      <c r="AS1834" s="57">
        <v>34.50268</v>
      </c>
      <c r="AT1834" s="16">
        <f t="shared" si="8"/>
        <v>-0.001704493341</v>
      </c>
      <c r="AX1834" s="89">
        <v>44938.0</v>
      </c>
      <c r="AY1834" s="57">
        <v>5.501192</v>
      </c>
      <c r="AZ1834" s="16">
        <f t="shared" si="9"/>
        <v>0.0450761458</v>
      </c>
      <c r="BD1834" s="89">
        <v>44938.0</v>
      </c>
      <c r="BE1834" s="57">
        <v>7.00788</v>
      </c>
      <c r="BF1834" s="16">
        <f t="shared" si="10"/>
        <v>0.0328571517</v>
      </c>
    </row>
    <row r="1835" ht="15.75" customHeight="1">
      <c r="B1835" s="89">
        <v>44939.0</v>
      </c>
      <c r="C1835" s="57">
        <v>51.37154</v>
      </c>
      <c r="D1835" s="16">
        <f t="shared" si="1"/>
        <v>-0.007585934841</v>
      </c>
      <c r="H1835" s="89">
        <v>44939.0</v>
      </c>
      <c r="I1835" s="57">
        <v>31.51663</v>
      </c>
      <c r="J1835" s="16">
        <f t="shared" si="2"/>
        <v>-0.008792560117</v>
      </c>
      <c r="N1835" s="89">
        <v>44939.0</v>
      </c>
      <c r="O1835" s="57">
        <v>178.362</v>
      </c>
      <c r="P1835" s="16">
        <f t="shared" si="3"/>
        <v>-0.03285627373</v>
      </c>
      <c r="T1835" s="89">
        <v>44939.0</v>
      </c>
      <c r="U1835" s="57">
        <v>37.86798</v>
      </c>
      <c r="V1835" s="16">
        <f t="shared" si="4"/>
        <v>-0.005002578933</v>
      </c>
      <c r="Z1835" s="89">
        <v>44939.0</v>
      </c>
      <c r="AA1835" s="57">
        <v>25.91995</v>
      </c>
      <c r="AB1835" s="16">
        <f t="shared" si="5"/>
        <v>-0.01929258017</v>
      </c>
      <c r="AF1835" s="89">
        <v>44939.0</v>
      </c>
      <c r="AG1835" s="57">
        <v>94.51552</v>
      </c>
      <c r="AH1835" s="16">
        <f t="shared" si="6"/>
        <v>-0.04423456113</v>
      </c>
      <c r="AL1835" s="89">
        <v>44939.0</v>
      </c>
      <c r="AM1835" s="57">
        <v>178.1852</v>
      </c>
      <c r="AN1835" s="16">
        <f t="shared" si="7"/>
        <v>0.01619952015</v>
      </c>
      <c r="AR1835" s="89">
        <v>44939.0</v>
      </c>
      <c r="AS1835" s="57">
        <v>35.13107</v>
      </c>
      <c r="AT1835" s="16">
        <f t="shared" si="8"/>
        <v>0.01821278811</v>
      </c>
      <c r="AX1835" s="89">
        <v>44939.0</v>
      </c>
      <c r="AY1835" s="57">
        <v>5.643559</v>
      </c>
      <c r="AZ1835" s="16">
        <f t="shared" si="9"/>
        <v>0.02587930034</v>
      </c>
      <c r="BD1835" s="89">
        <v>44939.0</v>
      </c>
      <c r="BE1835" s="57">
        <v>7.211429</v>
      </c>
      <c r="BF1835" s="16">
        <f t="shared" si="10"/>
        <v>0.02904573138</v>
      </c>
    </row>
    <row r="1836" ht="15.75" customHeight="1">
      <c r="B1836" s="89">
        <v>44942.0</v>
      </c>
      <c r="C1836" s="57">
        <v>54.40228</v>
      </c>
      <c r="D1836" s="16">
        <f t="shared" si="1"/>
        <v>0.05899647937</v>
      </c>
      <c r="H1836" s="89">
        <v>44942.0</v>
      </c>
      <c r="I1836" s="57">
        <v>33.23131</v>
      </c>
      <c r="J1836" s="16">
        <f t="shared" si="2"/>
        <v>0.05440556303</v>
      </c>
      <c r="N1836" s="89">
        <v>44942.0</v>
      </c>
      <c r="O1836" s="57">
        <v>185.9852</v>
      </c>
      <c r="P1836" s="16">
        <f t="shared" si="3"/>
        <v>0.04274004553</v>
      </c>
      <c r="T1836" s="89">
        <v>44942.0</v>
      </c>
      <c r="U1836" s="57">
        <v>39.6005</v>
      </c>
      <c r="V1836" s="16">
        <f t="shared" si="4"/>
        <v>0.04575158221</v>
      </c>
      <c r="Z1836" s="89">
        <v>44942.0</v>
      </c>
      <c r="AA1836" s="57">
        <v>27.87457</v>
      </c>
      <c r="AB1836" s="16">
        <f t="shared" si="5"/>
        <v>0.07540986769</v>
      </c>
      <c r="AF1836" s="89">
        <v>44942.0</v>
      </c>
      <c r="AG1836" s="57">
        <v>102.8219</v>
      </c>
      <c r="AH1836" s="16">
        <f t="shared" si="6"/>
        <v>0.08788376766</v>
      </c>
      <c r="AL1836" s="89">
        <v>44942.0</v>
      </c>
      <c r="AM1836" s="57">
        <v>186.8055</v>
      </c>
      <c r="AN1836" s="16">
        <f t="shared" si="7"/>
        <v>0.04837831649</v>
      </c>
      <c r="AR1836" s="89">
        <v>44942.0</v>
      </c>
      <c r="AS1836" s="57">
        <v>35.52382</v>
      </c>
      <c r="AT1836" s="16">
        <f t="shared" si="8"/>
        <v>0.01117956271</v>
      </c>
      <c r="AX1836" s="89">
        <v>44942.0</v>
      </c>
      <c r="AY1836" s="57">
        <v>5.873536</v>
      </c>
      <c r="AZ1836" s="16">
        <f t="shared" si="9"/>
        <v>0.0407503492</v>
      </c>
      <c r="BD1836" s="89">
        <v>44942.0</v>
      </c>
      <c r="BE1836" s="57">
        <v>7.269585</v>
      </c>
      <c r="BF1836" s="16">
        <f t="shared" si="10"/>
        <v>0.008064421074</v>
      </c>
    </row>
    <row r="1837" ht="15.75" customHeight="1">
      <c r="B1837" s="89">
        <v>44943.0</v>
      </c>
      <c r="C1837" s="57">
        <v>57.35247</v>
      </c>
      <c r="D1837" s="16">
        <f t="shared" si="1"/>
        <v>0.05422916098</v>
      </c>
      <c r="H1837" s="89">
        <v>44943.0</v>
      </c>
      <c r="I1837" s="57">
        <v>34.68507</v>
      </c>
      <c r="J1837" s="16">
        <f t="shared" si="2"/>
        <v>0.04374669551</v>
      </c>
      <c r="N1837" s="89">
        <v>44943.0</v>
      </c>
      <c r="O1837" s="57">
        <v>190.8718</v>
      </c>
      <c r="P1837" s="16">
        <f t="shared" si="3"/>
        <v>0.02627413364</v>
      </c>
      <c r="T1837" s="89">
        <v>44943.0</v>
      </c>
      <c r="U1837" s="57">
        <v>41.65668</v>
      </c>
      <c r="V1837" s="16">
        <f t="shared" si="4"/>
        <v>0.05192308178</v>
      </c>
      <c r="Z1837" s="89">
        <v>44943.0</v>
      </c>
      <c r="AA1837" s="57">
        <v>29.42126</v>
      </c>
      <c r="AB1837" s="16">
        <f t="shared" si="5"/>
        <v>0.05548749272</v>
      </c>
      <c r="AF1837" s="89">
        <v>44943.0</v>
      </c>
      <c r="AG1837" s="57">
        <v>113.0451</v>
      </c>
      <c r="AH1837" s="16">
        <f t="shared" si="6"/>
        <v>0.09942628954</v>
      </c>
      <c r="AL1837" s="89">
        <v>44943.0</v>
      </c>
      <c r="AM1837" s="57">
        <v>187.5945</v>
      </c>
      <c r="AN1837" s="16">
        <f t="shared" si="7"/>
        <v>0.004223644379</v>
      </c>
      <c r="AR1837" s="89">
        <v>44943.0</v>
      </c>
      <c r="AS1837" s="57">
        <v>35.44527</v>
      </c>
      <c r="AT1837" s="16">
        <f t="shared" si="8"/>
        <v>-0.002211192377</v>
      </c>
      <c r="AX1837" s="89">
        <v>44943.0</v>
      </c>
      <c r="AY1837" s="57">
        <v>5.994</v>
      </c>
      <c r="AZ1837" s="16">
        <f t="shared" si="9"/>
        <v>0.02050962146</v>
      </c>
      <c r="BD1837" s="89">
        <v>44943.0</v>
      </c>
      <c r="BE1837" s="57">
        <v>7.579754</v>
      </c>
      <c r="BF1837" s="16">
        <f t="shared" si="10"/>
        <v>0.04266667217</v>
      </c>
    </row>
    <row r="1838" ht="15.75" customHeight="1">
      <c r="B1838" s="89">
        <v>44944.0</v>
      </c>
      <c r="C1838" s="57">
        <v>59.00377</v>
      </c>
      <c r="D1838" s="16">
        <f t="shared" si="1"/>
        <v>0.02879213397</v>
      </c>
      <c r="H1838" s="89">
        <v>44944.0</v>
      </c>
      <c r="I1838" s="57">
        <v>35.11374</v>
      </c>
      <c r="J1838" s="16">
        <f t="shared" si="2"/>
        <v>0.01235891985</v>
      </c>
      <c r="N1838" s="89">
        <v>44944.0</v>
      </c>
      <c r="O1838" s="57">
        <v>195.9539</v>
      </c>
      <c r="P1838" s="16">
        <f t="shared" si="3"/>
        <v>0.0266257247</v>
      </c>
      <c r="T1838" s="89">
        <v>44944.0</v>
      </c>
      <c r="U1838" s="57">
        <v>41.29495</v>
      </c>
      <c r="V1838" s="16">
        <f t="shared" si="4"/>
        <v>-0.008683601286</v>
      </c>
      <c r="Z1838" s="89">
        <v>44944.0</v>
      </c>
      <c r="AA1838" s="57">
        <v>29.13232</v>
      </c>
      <c r="AB1838" s="16">
        <f t="shared" si="5"/>
        <v>-0.009820789456</v>
      </c>
      <c r="AF1838" s="89">
        <v>44944.0</v>
      </c>
      <c r="AG1838" s="57">
        <v>112.357</v>
      </c>
      <c r="AH1838" s="16">
        <f t="shared" si="6"/>
        <v>-0.006086951137</v>
      </c>
      <c r="AL1838" s="89">
        <v>44944.0</v>
      </c>
      <c r="AM1838" s="57">
        <v>203.1781</v>
      </c>
      <c r="AN1838" s="16">
        <f t="shared" si="7"/>
        <v>0.08307066572</v>
      </c>
      <c r="AR1838" s="89">
        <v>44944.0</v>
      </c>
      <c r="AS1838" s="57">
        <v>35.48455</v>
      </c>
      <c r="AT1838" s="16">
        <f t="shared" si="8"/>
        <v>0.001108187355</v>
      </c>
      <c r="AX1838" s="89">
        <v>44944.0</v>
      </c>
      <c r="AY1838" s="57">
        <v>6.026854</v>
      </c>
      <c r="AZ1838" s="16">
        <f t="shared" si="9"/>
        <v>0.005481147814</v>
      </c>
      <c r="BD1838" s="89">
        <v>44944.0</v>
      </c>
      <c r="BE1838" s="57">
        <v>7.70576</v>
      </c>
      <c r="BF1838" s="16">
        <f t="shared" si="10"/>
        <v>0.01662402236</v>
      </c>
    </row>
    <row r="1839" ht="15.75" customHeight="1">
      <c r="B1839" s="89">
        <v>44945.0</v>
      </c>
      <c r="C1839" s="57">
        <v>58.81246</v>
      </c>
      <c r="D1839" s="16">
        <f t="shared" si="1"/>
        <v>-0.003242335193</v>
      </c>
      <c r="H1839" s="89">
        <v>44945.0</v>
      </c>
      <c r="I1839" s="57">
        <v>34.77826</v>
      </c>
      <c r="J1839" s="16">
        <f t="shared" si="2"/>
        <v>-0.009554094779</v>
      </c>
      <c r="N1839" s="89">
        <v>44945.0</v>
      </c>
      <c r="O1839" s="57">
        <v>199.3745</v>
      </c>
      <c r="P1839" s="16">
        <f t="shared" si="3"/>
        <v>0.01745614657</v>
      </c>
      <c r="T1839" s="89">
        <v>44945.0</v>
      </c>
      <c r="U1839" s="57">
        <v>42.22784</v>
      </c>
      <c r="V1839" s="16">
        <f t="shared" si="4"/>
        <v>0.02259089792</v>
      </c>
      <c r="Z1839" s="89">
        <v>44945.0</v>
      </c>
      <c r="AA1839" s="57">
        <v>29.86318</v>
      </c>
      <c r="AB1839" s="16">
        <f t="shared" si="5"/>
        <v>0.0250876003</v>
      </c>
      <c r="AF1839" s="89">
        <v>44945.0</v>
      </c>
      <c r="AG1839" s="57">
        <v>117.6652</v>
      </c>
      <c r="AH1839" s="16">
        <f t="shared" si="6"/>
        <v>0.04724405244</v>
      </c>
      <c r="AL1839" s="89">
        <v>44945.0</v>
      </c>
      <c r="AM1839" s="57">
        <v>202.7836</v>
      </c>
      <c r="AN1839" s="16">
        <f t="shared" si="7"/>
        <v>-0.00194164627</v>
      </c>
      <c r="AR1839" s="89">
        <v>44945.0</v>
      </c>
      <c r="AS1839" s="57">
        <v>35.52382</v>
      </c>
      <c r="AT1839" s="16">
        <f t="shared" si="8"/>
        <v>0.001106678822</v>
      </c>
      <c r="AX1839" s="89">
        <v>44945.0</v>
      </c>
      <c r="AY1839" s="57">
        <v>5.979398</v>
      </c>
      <c r="AZ1839" s="16">
        <f t="shared" si="9"/>
        <v>-0.007874091524</v>
      </c>
      <c r="BD1839" s="89">
        <v>44945.0</v>
      </c>
      <c r="BE1839" s="57">
        <v>7.550676</v>
      </c>
      <c r="BF1839" s="16">
        <f t="shared" si="10"/>
        <v>-0.02012572413</v>
      </c>
    </row>
    <row r="1840" ht="15.75" customHeight="1">
      <c r="B1840" s="89">
        <v>44946.0</v>
      </c>
      <c r="C1840" s="57">
        <v>59.98045</v>
      </c>
      <c r="D1840" s="16">
        <f t="shared" si="1"/>
        <v>0.01985956717</v>
      </c>
      <c r="H1840" s="89">
        <v>44946.0</v>
      </c>
      <c r="I1840" s="57">
        <v>36.4743</v>
      </c>
      <c r="J1840" s="16">
        <f t="shared" si="2"/>
        <v>0.04876724713</v>
      </c>
      <c r="N1840" s="89">
        <v>44946.0</v>
      </c>
      <c r="O1840" s="57">
        <v>199.7655</v>
      </c>
      <c r="P1840" s="16">
        <f t="shared" si="3"/>
        <v>0.001961133445</v>
      </c>
      <c r="T1840" s="89">
        <v>44946.0</v>
      </c>
      <c r="U1840" s="57">
        <v>42.20881</v>
      </c>
      <c r="V1840" s="16">
        <f t="shared" si="4"/>
        <v>-0.0004506505661</v>
      </c>
      <c r="Z1840" s="89">
        <v>44946.0</v>
      </c>
      <c r="AA1840" s="57">
        <v>30.52605</v>
      </c>
      <c r="AB1840" s="16">
        <f t="shared" si="5"/>
        <v>0.02219689933</v>
      </c>
      <c r="AF1840" s="89">
        <v>44946.0</v>
      </c>
      <c r="AG1840" s="57">
        <v>116.0924</v>
      </c>
      <c r="AH1840" s="16">
        <f t="shared" si="6"/>
        <v>-0.01336673885</v>
      </c>
      <c r="AL1840" s="89">
        <v>44946.0</v>
      </c>
      <c r="AM1840" s="57">
        <v>201.2252</v>
      </c>
      <c r="AN1840" s="16">
        <f t="shared" si="7"/>
        <v>-0.007685039619</v>
      </c>
      <c r="AR1840" s="89">
        <v>44946.0</v>
      </c>
      <c r="AS1840" s="57">
        <v>37.38936</v>
      </c>
      <c r="AT1840" s="16">
        <f t="shared" si="8"/>
        <v>0.05251518559</v>
      </c>
      <c r="AX1840" s="89">
        <v>44946.0</v>
      </c>
      <c r="AY1840" s="57">
        <v>5.953846</v>
      </c>
      <c r="AZ1840" s="16">
        <f t="shared" si="9"/>
        <v>-0.004273339891</v>
      </c>
      <c r="BD1840" s="89">
        <v>44946.0</v>
      </c>
      <c r="BE1840" s="57">
        <v>7.59914</v>
      </c>
      <c r="BF1840" s="16">
        <f t="shared" si="10"/>
        <v>0.006418498158</v>
      </c>
    </row>
    <row r="1841" ht="15.75" customHeight="1">
      <c r="B1841" s="89">
        <v>44949.0</v>
      </c>
      <c r="C1841" s="57">
        <v>61.36996</v>
      </c>
      <c r="D1841" s="16">
        <f t="shared" si="1"/>
        <v>0.02316604827</v>
      </c>
      <c r="H1841" s="89">
        <v>44949.0</v>
      </c>
      <c r="I1841" s="57">
        <v>36.88434</v>
      </c>
      <c r="J1841" s="16">
        <f t="shared" si="2"/>
        <v>0.01124188812</v>
      </c>
      <c r="N1841" s="89">
        <v>44949.0</v>
      </c>
      <c r="O1841" s="57">
        <v>197.0289</v>
      </c>
      <c r="P1841" s="16">
        <f t="shared" si="3"/>
        <v>-0.01369906215</v>
      </c>
      <c r="T1841" s="89">
        <v>44949.0</v>
      </c>
      <c r="U1841" s="57">
        <v>40.66668</v>
      </c>
      <c r="V1841" s="16">
        <f t="shared" si="4"/>
        <v>-0.03653573744</v>
      </c>
      <c r="Z1841" s="89">
        <v>44949.0</v>
      </c>
      <c r="AA1841" s="57">
        <v>29.65922</v>
      </c>
      <c r="AB1841" s="16">
        <f t="shared" si="5"/>
        <v>-0.02839640242</v>
      </c>
      <c r="AF1841" s="89">
        <v>44949.0</v>
      </c>
      <c r="AG1841" s="57">
        <v>114.5196</v>
      </c>
      <c r="AH1841" s="16">
        <f t="shared" si="6"/>
        <v>-0.01354782914</v>
      </c>
      <c r="AL1841" s="89">
        <v>44949.0</v>
      </c>
      <c r="AM1841" s="57">
        <v>201.6197</v>
      </c>
      <c r="AN1841" s="16">
        <f t="shared" si="7"/>
        <v>0.001960490038</v>
      </c>
      <c r="AR1841" s="89">
        <v>44949.0</v>
      </c>
      <c r="AS1841" s="57">
        <v>37.48755</v>
      </c>
      <c r="AT1841" s="16">
        <f t="shared" si="8"/>
        <v>0.002626148188</v>
      </c>
      <c r="AX1841" s="89">
        <v>44949.0</v>
      </c>
      <c r="AY1841" s="57">
        <v>5.793227</v>
      </c>
      <c r="AZ1841" s="16">
        <f t="shared" si="9"/>
        <v>-0.02697735212</v>
      </c>
      <c r="BD1841" s="89">
        <v>44949.0</v>
      </c>
      <c r="BE1841" s="57">
        <v>7.725146</v>
      </c>
      <c r="BF1841" s="16">
        <f t="shared" si="10"/>
        <v>0.01658161318</v>
      </c>
    </row>
    <row r="1842" ht="15.75" customHeight="1">
      <c r="B1842" s="89">
        <v>44950.0</v>
      </c>
      <c r="C1842" s="57">
        <v>62.63864</v>
      </c>
      <c r="D1842" s="16">
        <f t="shared" si="1"/>
        <v>0.02067265483</v>
      </c>
      <c r="H1842" s="89">
        <v>44950.0</v>
      </c>
      <c r="I1842" s="57">
        <v>37.76031</v>
      </c>
      <c r="J1842" s="16">
        <f t="shared" si="2"/>
        <v>0.02374910328</v>
      </c>
      <c r="N1842" s="89">
        <v>44950.0</v>
      </c>
      <c r="O1842" s="57">
        <v>196.0516</v>
      </c>
      <c r="P1842" s="16">
        <f t="shared" si="3"/>
        <v>-0.004960186044</v>
      </c>
      <c r="T1842" s="89">
        <v>44950.0</v>
      </c>
      <c r="U1842" s="57">
        <v>40.45724</v>
      </c>
      <c r="V1842" s="16">
        <f t="shared" si="4"/>
        <v>-0.005150162246</v>
      </c>
      <c r="Z1842" s="89">
        <v>44950.0</v>
      </c>
      <c r="AA1842" s="57">
        <v>28.75839</v>
      </c>
      <c r="AB1842" s="16">
        <f t="shared" si="5"/>
        <v>-0.03037268006</v>
      </c>
      <c r="AF1842" s="89">
        <v>44950.0</v>
      </c>
      <c r="AG1842" s="57">
        <v>113.4383</v>
      </c>
      <c r="AH1842" s="16">
        <f t="shared" si="6"/>
        <v>-0.009442051841</v>
      </c>
      <c r="AL1842" s="89">
        <v>44950.0</v>
      </c>
      <c r="AM1842" s="57">
        <v>202.034</v>
      </c>
      <c r="AN1842" s="16">
        <f t="shared" si="7"/>
        <v>0.002054858727</v>
      </c>
      <c r="AR1842" s="89">
        <v>44950.0</v>
      </c>
      <c r="AS1842" s="57">
        <v>39.39236</v>
      </c>
      <c r="AT1842" s="16">
        <f t="shared" si="8"/>
        <v>0.05081180285</v>
      </c>
      <c r="AX1842" s="89">
        <v>44950.0</v>
      </c>
      <c r="AY1842" s="57">
        <v>5.694665</v>
      </c>
      <c r="AZ1842" s="16">
        <f t="shared" si="9"/>
        <v>-0.01701331572</v>
      </c>
      <c r="BD1842" s="89">
        <v>44950.0</v>
      </c>
      <c r="BE1842" s="57">
        <v>7.385899</v>
      </c>
      <c r="BF1842" s="16">
        <f t="shared" si="10"/>
        <v>-0.04391463928</v>
      </c>
    </row>
    <row r="1843" ht="15.75" customHeight="1">
      <c r="B1843" s="89">
        <v>44951.0</v>
      </c>
      <c r="C1843" s="57">
        <v>63.13201</v>
      </c>
      <c r="D1843" s="16">
        <f t="shared" si="1"/>
        <v>0.007876448148</v>
      </c>
      <c r="H1843" s="89">
        <v>44951.0</v>
      </c>
      <c r="I1843" s="57">
        <v>37.21981</v>
      </c>
      <c r="J1843" s="16">
        <f t="shared" si="2"/>
        <v>-0.01431397147</v>
      </c>
      <c r="N1843" s="89">
        <v>44951.0</v>
      </c>
      <c r="O1843" s="57">
        <v>191.0673</v>
      </c>
      <c r="P1843" s="16">
        <f t="shared" si="3"/>
        <v>-0.02542340894</v>
      </c>
      <c r="T1843" s="89">
        <v>44951.0</v>
      </c>
      <c r="U1843" s="57">
        <v>39.9432</v>
      </c>
      <c r="V1843" s="16">
        <f t="shared" si="4"/>
        <v>-0.01270576045</v>
      </c>
      <c r="Z1843" s="89">
        <v>44951.0</v>
      </c>
      <c r="AA1843" s="57">
        <v>28.53744</v>
      </c>
      <c r="AB1843" s="16">
        <f t="shared" si="5"/>
        <v>-0.007682975299</v>
      </c>
      <c r="AF1843" s="89">
        <v>44951.0</v>
      </c>
      <c r="AG1843" s="57">
        <v>112.0621</v>
      </c>
      <c r="AH1843" s="16">
        <f t="shared" si="6"/>
        <v>-0.01213170508</v>
      </c>
      <c r="AL1843" s="89">
        <v>44951.0</v>
      </c>
      <c r="AM1843" s="57">
        <v>200.2192</v>
      </c>
      <c r="AN1843" s="16">
        <f t="shared" si="7"/>
        <v>-0.008982646485</v>
      </c>
      <c r="AR1843" s="89">
        <v>44951.0</v>
      </c>
      <c r="AS1843" s="57">
        <v>39.412</v>
      </c>
      <c r="AT1843" s="16">
        <f t="shared" si="8"/>
        <v>0.0004985738351</v>
      </c>
      <c r="AX1843" s="89">
        <v>44951.0</v>
      </c>
      <c r="AY1843" s="57">
        <v>5.541348</v>
      </c>
      <c r="AZ1843" s="16">
        <f t="shared" si="9"/>
        <v>-0.02692291821</v>
      </c>
      <c r="BD1843" s="89">
        <v>44951.0</v>
      </c>
      <c r="BE1843" s="57">
        <v>7.414977</v>
      </c>
      <c r="BF1843" s="16">
        <f t="shared" si="10"/>
        <v>0.003936961499</v>
      </c>
    </row>
    <row r="1844" ht="15.75" customHeight="1">
      <c r="B1844" s="89">
        <v>44952.0</v>
      </c>
      <c r="C1844" s="57">
        <v>61.94389</v>
      </c>
      <c r="D1844" s="16">
        <f t="shared" si="1"/>
        <v>-0.01881961306</v>
      </c>
      <c r="H1844" s="89">
        <v>44952.0</v>
      </c>
      <c r="I1844" s="57">
        <v>36.53022</v>
      </c>
      <c r="J1844" s="16">
        <f t="shared" si="2"/>
        <v>-0.0185274992</v>
      </c>
      <c r="N1844" s="89">
        <v>44952.0</v>
      </c>
      <c r="O1844" s="57">
        <v>188.8194</v>
      </c>
      <c r="P1844" s="16">
        <f t="shared" si="3"/>
        <v>-0.01176496449</v>
      </c>
      <c r="T1844" s="89">
        <v>44952.0</v>
      </c>
      <c r="U1844" s="57">
        <v>39.37204</v>
      </c>
      <c r="V1844" s="16">
        <f t="shared" si="4"/>
        <v>-0.01429930501</v>
      </c>
      <c r="Z1844" s="89">
        <v>44952.0</v>
      </c>
      <c r="AA1844" s="57">
        <v>28.91137</v>
      </c>
      <c r="AB1844" s="16">
        <f t="shared" si="5"/>
        <v>0.01310313749</v>
      </c>
      <c r="AF1844" s="89">
        <v>44952.0</v>
      </c>
      <c r="AG1844" s="57">
        <v>113.6349</v>
      </c>
      <c r="AH1844" s="16">
        <f t="shared" si="6"/>
        <v>0.01403507519</v>
      </c>
      <c r="AL1844" s="89">
        <v>44952.0</v>
      </c>
      <c r="AM1844" s="57">
        <v>199.2723</v>
      </c>
      <c r="AN1844" s="16">
        <f t="shared" si="7"/>
        <v>-0.004729316669</v>
      </c>
      <c r="AR1844" s="89">
        <v>44952.0</v>
      </c>
      <c r="AS1844" s="57">
        <v>39.412</v>
      </c>
      <c r="AT1844" s="16">
        <f t="shared" si="8"/>
        <v>0</v>
      </c>
      <c r="AX1844" s="89">
        <v>44952.0</v>
      </c>
      <c r="AY1844" s="57">
        <v>5.643559</v>
      </c>
      <c r="AZ1844" s="16">
        <f t="shared" si="9"/>
        <v>0.01844515089</v>
      </c>
      <c r="BD1844" s="89">
        <v>44952.0</v>
      </c>
      <c r="BE1844" s="57">
        <v>7.453748</v>
      </c>
      <c r="BF1844" s="16">
        <f t="shared" si="10"/>
        <v>0.005228741775</v>
      </c>
    </row>
    <row r="1845" ht="15.75" customHeight="1">
      <c r="B1845" s="89">
        <v>44953.0</v>
      </c>
      <c r="C1845" s="57">
        <v>63.90732</v>
      </c>
      <c r="D1845" s="16">
        <f t="shared" si="1"/>
        <v>0.03169691151</v>
      </c>
      <c r="H1845" s="89">
        <v>44953.0</v>
      </c>
      <c r="I1845" s="57">
        <v>35.44922</v>
      </c>
      <c r="J1845" s="16">
        <f t="shared" si="2"/>
        <v>-0.02959193785</v>
      </c>
      <c r="N1845" s="89">
        <v>44953.0</v>
      </c>
      <c r="O1845" s="57">
        <v>184.1283</v>
      </c>
      <c r="P1845" s="16">
        <f t="shared" si="3"/>
        <v>-0.0248443751</v>
      </c>
      <c r="T1845" s="89">
        <v>44953.0</v>
      </c>
      <c r="U1845" s="57">
        <v>39.82897</v>
      </c>
      <c r="V1845" s="16">
        <f t="shared" si="4"/>
        <v>0.01160544386</v>
      </c>
      <c r="Z1845" s="89">
        <v>44953.0</v>
      </c>
      <c r="AA1845" s="57">
        <v>28.16351</v>
      </c>
      <c r="AB1845" s="16">
        <f t="shared" si="5"/>
        <v>-0.02586733178</v>
      </c>
      <c r="AF1845" s="89">
        <v>44953.0</v>
      </c>
      <c r="AG1845" s="57">
        <v>111.6689</v>
      </c>
      <c r="AH1845" s="16">
        <f t="shared" si="6"/>
        <v>-0.01730102284</v>
      </c>
      <c r="AL1845" s="89">
        <v>44953.0</v>
      </c>
      <c r="AM1845" s="57">
        <v>196.8066</v>
      </c>
      <c r="AN1845" s="16">
        <f t="shared" si="7"/>
        <v>-0.01237352106</v>
      </c>
      <c r="AR1845" s="89">
        <v>44953.0</v>
      </c>
      <c r="AS1845" s="57">
        <v>39.21563</v>
      </c>
      <c r="AT1845" s="16">
        <f t="shared" si="8"/>
        <v>-0.004982492642</v>
      </c>
      <c r="AX1845" s="89">
        <v>44953.0</v>
      </c>
      <c r="AY1845" s="57">
        <v>5.749422</v>
      </c>
      <c r="AZ1845" s="16">
        <f t="shared" si="9"/>
        <v>0.01875819851</v>
      </c>
      <c r="BD1845" s="89">
        <v>44953.0</v>
      </c>
      <c r="BE1845" s="57">
        <v>7.114501</v>
      </c>
      <c r="BF1845" s="16">
        <f t="shared" si="10"/>
        <v>-0.04551361275</v>
      </c>
    </row>
    <row r="1846" ht="15.75" customHeight="1">
      <c r="B1846" s="89">
        <v>44956.0</v>
      </c>
      <c r="C1846" s="57">
        <v>60.84637</v>
      </c>
      <c r="D1846" s="16">
        <f t="shared" si="1"/>
        <v>-0.04789670416</v>
      </c>
      <c r="H1846" s="89">
        <v>44956.0</v>
      </c>
      <c r="I1846" s="57">
        <v>35.43058</v>
      </c>
      <c r="J1846" s="16">
        <f t="shared" si="2"/>
        <v>-0.000525822571</v>
      </c>
      <c r="N1846" s="89">
        <v>44956.0</v>
      </c>
      <c r="O1846" s="57">
        <v>181.0008</v>
      </c>
      <c r="P1846" s="16">
        <f t="shared" si="3"/>
        <v>-0.01698543896</v>
      </c>
      <c r="T1846" s="89">
        <v>44956.0</v>
      </c>
      <c r="U1846" s="57">
        <v>38.55338</v>
      </c>
      <c r="V1846" s="16">
        <f t="shared" si="4"/>
        <v>-0.03202668811</v>
      </c>
      <c r="Z1846" s="89">
        <v>44956.0</v>
      </c>
      <c r="AA1846" s="57">
        <v>28.80939</v>
      </c>
      <c r="AB1846" s="16">
        <f t="shared" si="5"/>
        <v>0.02293322104</v>
      </c>
      <c r="AF1846" s="89">
        <v>44956.0</v>
      </c>
      <c r="AG1846" s="57">
        <v>108.9165</v>
      </c>
      <c r="AH1846" s="16">
        <f t="shared" si="6"/>
        <v>-0.02464786525</v>
      </c>
      <c r="AL1846" s="89">
        <v>44956.0</v>
      </c>
      <c r="AM1846" s="57">
        <v>197.2603</v>
      </c>
      <c r="AN1846" s="16">
        <f t="shared" si="7"/>
        <v>0.002305308867</v>
      </c>
      <c r="AR1846" s="89">
        <v>44956.0</v>
      </c>
      <c r="AS1846" s="57">
        <v>39.5691</v>
      </c>
      <c r="AT1846" s="16">
        <f t="shared" si="8"/>
        <v>0.009013497934</v>
      </c>
      <c r="AX1846" s="89">
        <v>44956.0</v>
      </c>
      <c r="AY1846" s="57">
        <v>5.541348</v>
      </c>
      <c r="AZ1846" s="16">
        <f t="shared" si="9"/>
        <v>-0.03619042053</v>
      </c>
      <c r="BD1846" s="89">
        <v>44956.0</v>
      </c>
      <c r="BE1846" s="57">
        <v>7.259892</v>
      </c>
      <c r="BF1846" s="16">
        <f t="shared" si="10"/>
        <v>0.02043586753</v>
      </c>
    </row>
    <row r="1847" ht="15.75" customHeight="1">
      <c r="B1847" s="89">
        <v>44957.0</v>
      </c>
      <c r="C1847" s="57">
        <v>59.54749</v>
      </c>
      <c r="D1847" s="16">
        <f t="shared" si="1"/>
        <v>-0.02134687739</v>
      </c>
      <c r="H1847" s="89">
        <v>44957.0</v>
      </c>
      <c r="I1847" s="57">
        <v>33.82772</v>
      </c>
      <c r="J1847" s="16">
        <f t="shared" si="2"/>
        <v>-0.04523945134</v>
      </c>
      <c r="N1847" s="89">
        <v>44957.0</v>
      </c>
      <c r="O1847" s="57">
        <v>179.0462</v>
      </c>
      <c r="P1847" s="16">
        <f t="shared" si="3"/>
        <v>-0.0107988473</v>
      </c>
      <c r="T1847" s="89">
        <v>44957.0</v>
      </c>
      <c r="U1847" s="57">
        <v>37.63952</v>
      </c>
      <c r="V1847" s="16">
        <f t="shared" si="4"/>
        <v>-0.02370375827</v>
      </c>
      <c r="Z1847" s="89">
        <v>44957.0</v>
      </c>
      <c r="AA1847" s="57">
        <v>28.02754</v>
      </c>
      <c r="AB1847" s="16">
        <f t="shared" si="5"/>
        <v>-0.02713872109</v>
      </c>
      <c r="AF1847" s="89">
        <v>44957.0</v>
      </c>
      <c r="AG1847" s="57">
        <v>105.3777</v>
      </c>
      <c r="AH1847" s="16">
        <f t="shared" si="6"/>
        <v>-0.0324909449</v>
      </c>
      <c r="AL1847" s="89">
        <v>44957.0</v>
      </c>
      <c r="AM1847" s="57">
        <v>197.2208</v>
      </c>
      <c r="AN1847" s="16">
        <f t="shared" si="7"/>
        <v>-0.0002002430291</v>
      </c>
      <c r="AR1847" s="89">
        <v>44957.0</v>
      </c>
      <c r="AS1847" s="57">
        <v>37.99812</v>
      </c>
      <c r="AT1847" s="16">
        <f t="shared" si="8"/>
        <v>-0.03970219186</v>
      </c>
      <c r="AX1847" s="89">
        <v>44957.0</v>
      </c>
      <c r="AY1847" s="57">
        <v>5.65086</v>
      </c>
      <c r="AZ1847" s="16">
        <f t="shared" si="9"/>
        <v>0.01976270034</v>
      </c>
      <c r="BD1847" s="89">
        <v>44957.0</v>
      </c>
      <c r="BE1847" s="57">
        <v>6.843103</v>
      </c>
      <c r="BF1847" s="16">
        <f t="shared" si="10"/>
        <v>-0.0574098072</v>
      </c>
    </row>
    <row r="1848" ht="15.75" customHeight="1">
      <c r="B1848" s="89">
        <v>44958.0</v>
      </c>
      <c r="C1848" s="57">
        <v>56.65771</v>
      </c>
      <c r="D1848" s="16">
        <f t="shared" si="1"/>
        <v>-0.04852899761</v>
      </c>
      <c r="H1848" s="89">
        <v>44958.0</v>
      </c>
      <c r="I1848" s="57">
        <v>32.42989</v>
      </c>
      <c r="J1848" s="16">
        <f t="shared" si="2"/>
        <v>-0.04132202821</v>
      </c>
      <c r="N1848" s="89">
        <v>44958.0</v>
      </c>
      <c r="O1848" s="57">
        <v>175.5278</v>
      </c>
      <c r="P1848" s="16">
        <f t="shared" si="3"/>
        <v>-0.01965079404</v>
      </c>
      <c r="T1848" s="89">
        <v>44958.0</v>
      </c>
      <c r="U1848" s="57">
        <v>36.45912</v>
      </c>
      <c r="V1848" s="16">
        <f t="shared" si="4"/>
        <v>-0.03136065497</v>
      </c>
      <c r="Z1848" s="89">
        <v>44958.0</v>
      </c>
      <c r="AA1848" s="57">
        <v>25.30807</v>
      </c>
      <c r="AB1848" s="16">
        <f t="shared" si="5"/>
        <v>-0.09702849412</v>
      </c>
      <c r="AF1848" s="89">
        <v>44958.0</v>
      </c>
      <c r="AG1848" s="57">
        <v>99.57797</v>
      </c>
      <c r="AH1848" s="16">
        <f t="shared" si="6"/>
        <v>-0.05503754589</v>
      </c>
      <c r="AL1848" s="89">
        <v>44958.0</v>
      </c>
      <c r="AM1848" s="57">
        <v>177.5145</v>
      </c>
      <c r="AN1848" s="16">
        <f t="shared" si="7"/>
        <v>-0.09991998816</v>
      </c>
      <c r="AR1848" s="89">
        <v>44958.0</v>
      </c>
      <c r="AS1848" s="57">
        <v>37.80174</v>
      </c>
      <c r="AT1848" s="16">
        <f t="shared" si="8"/>
        <v>-0.005168150424</v>
      </c>
      <c r="AX1848" s="89">
        <v>44958.0</v>
      </c>
      <c r="AY1848" s="57">
        <v>5.497542</v>
      </c>
      <c r="AZ1848" s="16">
        <f t="shared" si="9"/>
        <v>-0.02713179941</v>
      </c>
      <c r="BD1848" s="89">
        <v>44958.0</v>
      </c>
      <c r="BE1848" s="57">
        <v>6.261536</v>
      </c>
      <c r="BF1848" s="16">
        <f t="shared" si="10"/>
        <v>-0.08498586095</v>
      </c>
    </row>
    <row r="1849" ht="15.75" customHeight="1">
      <c r="B1849" s="89">
        <v>44959.0</v>
      </c>
      <c r="C1849" s="57">
        <v>55.55013</v>
      </c>
      <c r="D1849" s="16">
        <f t="shared" si="1"/>
        <v>-0.01954861924</v>
      </c>
      <c r="H1849" s="89">
        <v>44959.0</v>
      </c>
      <c r="I1849" s="57">
        <v>32.44852</v>
      </c>
      <c r="J1849" s="16">
        <f t="shared" si="2"/>
        <v>0.0005744700337</v>
      </c>
      <c r="N1849" s="89">
        <v>44959.0</v>
      </c>
      <c r="O1849" s="57">
        <v>176.2119</v>
      </c>
      <c r="P1849" s="16">
        <f t="shared" si="3"/>
        <v>0.003897388334</v>
      </c>
      <c r="T1849" s="89">
        <v>44959.0</v>
      </c>
      <c r="U1849" s="57">
        <v>37.96318</v>
      </c>
      <c r="V1849" s="16">
        <f t="shared" si="4"/>
        <v>0.04125332701</v>
      </c>
      <c r="Z1849" s="89">
        <v>44959.0</v>
      </c>
      <c r="AA1849" s="57">
        <v>25.49503</v>
      </c>
      <c r="AB1849" s="16">
        <f t="shared" si="5"/>
        <v>0.007387366954</v>
      </c>
      <c r="AF1849" s="89">
        <v>44959.0</v>
      </c>
      <c r="AG1849" s="57">
        <v>102.6253</v>
      </c>
      <c r="AH1849" s="16">
        <f t="shared" si="6"/>
        <v>0.03060245153</v>
      </c>
      <c r="AL1849" s="89">
        <v>44959.0</v>
      </c>
      <c r="AM1849" s="57">
        <v>182.4658</v>
      </c>
      <c r="AN1849" s="16">
        <f t="shared" si="7"/>
        <v>0.02789236936</v>
      </c>
      <c r="AR1849" s="89">
        <v>44959.0</v>
      </c>
      <c r="AS1849" s="57">
        <v>38.74433</v>
      </c>
      <c r="AT1849" s="16">
        <f t="shared" si="8"/>
        <v>0.02493509558</v>
      </c>
      <c r="AX1849" s="89">
        <v>44959.0</v>
      </c>
      <c r="AY1849" s="57">
        <v>5.47564</v>
      </c>
      <c r="AZ1849" s="16">
        <f t="shared" si="9"/>
        <v>-0.003983962287</v>
      </c>
      <c r="BD1849" s="89">
        <v>44959.0</v>
      </c>
      <c r="BE1849" s="57">
        <v>6.154915</v>
      </c>
      <c r="BF1849" s="16">
        <f t="shared" si="10"/>
        <v>-0.01702793053</v>
      </c>
    </row>
    <row r="1850" ht="15.75" customHeight="1">
      <c r="B1850" s="89">
        <v>44960.0</v>
      </c>
      <c r="C1850" s="57">
        <v>60.31272</v>
      </c>
      <c r="D1850" s="16">
        <f t="shared" si="1"/>
        <v>0.08573499288</v>
      </c>
      <c r="H1850" s="89">
        <v>44960.0</v>
      </c>
      <c r="I1850" s="57">
        <v>34.38686</v>
      </c>
      <c r="J1850" s="16">
        <f t="shared" si="2"/>
        <v>0.05973585236</v>
      </c>
      <c r="N1850" s="89">
        <v>44960.0</v>
      </c>
      <c r="O1850" s="57">
        <v>184.7146</v>
      </c>
      <c r="P1850" s="16">
        <f t="shared" si="3"/>
        <v>0.0482527003</v>
      </c>
      <c r="T1850" s="89">
        <v>44960.0</v>
      </c>
      <c r="U1850" s="57">
        <v>40.97129</v>
      </c>
      <c r="V1850" s="16">
        <f t="shared" si="4"/>
        <v>0.07923756651</v>
      </c>
      <c r="Z1850" s="89">
        <v>44960.0</v>
      </c>
      <c r="AA1850" s="57">
        <v>27.16071</v>
      </c>
      <c r="AB1850" s="16">
        <f t="shared" si="5"/>
        <v>0.06533351794</v>
      </c>
      <c r="AF1850" s="89">
        <v>44960.0</v>
      </c>
      <c r="AG1850" s="57">
        <v>106.7539</v>
      </c>
      <c r="AH1850" s="16">
        <f t="shared" si="6"/>
        <v>0.04022984586</v>
      </c>
      <c r="AL1850" s="89">
        <v>44960.0</v>
      </c>
      <c r="AM1850" s="57">
        <v>194.2619</v>
      </c>
      <c r="AN1850" s="16">
        <f t="shared" si="7"/>
        <v>0.06464827929</v>
      </c>
      <c r="AR1850" s="89">
        <v>44960.0</v>
      </c>
      <c r="AS1850" s="57">
        <v>41.23827</v>
      </c>
      <c r="AT1850" s="16">
        <f t="shared" si="8"/>
        <v>0.0643691606</v>
      </c>
      <c r="AX1850" s="89">
        <v>44960.0</v>
      </c>
      <c r="AY1850" s="57">
        <v>5.676413</v>
      </c>
      <c r="AZ1850" s="16">
        <f t="shared" si="9"/>
        <v>0.03666658144</v>
      </c>
      <c r="BD1850" s="89">
        <v>44960.0</v>
      </c>
      <c r="BE1850" s="57">
        <v>6.765561</v>
      </c>
      <c r="BF1850" s="16">
        <f t="shared" si="10"/>
        <v>0.09921274299</v>
      </c>
    </row>
    <row r="1851" ht="15.75" customHeight="1">
      <c r="B1851" s="89">
        <v>44963.0</v>
      </c>
      <c r="C1851" s="57">
        <v>58.28886</v>
      </c>
      <c r="D1851" s="16">
        <f t="shared" si="1"/>
        <v>-0.03355610558</v>
      </c>
      <c r="H1851" s="89">
        <v>44963.0</v>
      </c>
      <c r="I1851" s="57">
        <v>34.57324</v>
      </c>
      <c r="J1851" s="16">
        <f t="shared" si="2"/>
        <v>0.005420093606</v>
      </c>
      <c r="N1851" s="89">
        <v>44963.0</v>
      </c>
      <c r="O1851" s="57">
        <v>180.9031</v>
      </c>
      <c r="P1851" s="16">
        <f t="shared" si="3"/>
        <v>-0.02063453566</v>
      </c>
      <c r="T1851" s="89">
        <v>44963.0</v>
      </c>
      <c r="U1851" s="57">
        <v>40.59052</v>
      </c>
      <c r="V1851" s="16">
        <f t="shared" si="4"/>
        <v>-0.009293580944</v>
      </c>
      <c r="Z1851" s="89">
        <v>44963.0</v>
      </c>
      <c r="AA1851" s="57">
        <v>26.6848</v>
      </c>
      <c r="AB1851" s="16">
        <f t="shared" si="5"/>
        <v>-0.01752200145</v>
      </c>
      <c r="AF1851" s="89">
        <v>44963.0</v>
      </c>
      <c r="AG1851" s="57">
        <v>103.2151</v>
      </c>
      <c r="AH1851" s="16">
        <f t="shared" si="6"/>
        <v>-0.03314914022</v>
      </c>
      <c r="AL1851" s="89">
        <v>44963.0</v>
      </c>
      <c r="AM1851" s="57">
        <v>190.6718</v>
      </c>
      <c r="AN1851" s="16">
        <f t="shared" si="7"/>
        <v>-0.01848072113</v>
      </c>
      <c r="AR1851" s="89">
        <v>44963.0</v>
      </c>
      <c r="AS1851" s="57">
        <v>42.22013</v>
      </c>
      <c r="AT1851" s="16">
        <f t="shared" si="8"/>
        <v>0.0238094372</v>
      </c>
      <c r="AX1851" s="89">
        <v>44963.0</v>
      </c>
      <c r="AY1851" s="57">
        <v>5.482941</v>
      </c>
      <c r="AZ1851" s="16">
        <f t="shared" si="9"/>
        <v>-0.03408349604</v>
      </c>
      <c r="BD1851" s="89">
        <v>44963.0</v>
      </c>
      <c r="BE1851" s="57">
        <v>6.920645</v>
      </c>
      <c r="BF1851" s="16">
        <f t="shared" si="10"/>
        <v>0.02292256326</v>
      </c>
    </row>
    <row r="1852" ht="15.75" customHeight="1">
      <c r="B1852" s="89">
        <v>44964.0</v>
      </c>
      <c r="C1852" s="57">
        <v>52.63015</v>
      </c>
      <c r="D1852" s="16">
        <f t="shared" si="1"/>
        <v>-0.09708047129</v>
      </c>
      <c r="H1852" s="89">
        <v>44964.0</v>
      </c>
      <c r="I1852" s="57">
        <v>31.12524</v>
      </c>
      <c r="J1852" s="16">
        <f t="shared" si="2"/>
        <v>-0.09973031165</v>
      </c>
      <c r="N1852" s="89">
        <v>44964.0</v>
      </c>
      <c r="O1852" s="57">
        <v>169.5661</v>
      </c>
      <c r="P1852" s="16">
        <f t="shared" si="3"/>
        <v>-0.06266890949</v>
      </c>
      <c r="T1852" s="89">
        <v>44964.0</v>
      </c>
      <c r="U1852" s="57">
        <v>36.95412</v>
      </c>
      <c r="V1852" s="16">
        <f t="shared" si="4"/>
        <v>-0.08958742091</v>
      </c>
      <c r="Z1852" s="89">
        <v>44964.0</v>
      </c>
      <c r="AA1852" s="57">
        <v>24.01632</v>
      </c>
      <c r="AB1852" s="16">
        <f t="shared" si="5"/>
        <v>-0.1</v>
      </c>
      <c r="AF1852" s="89">
        <v>44964.0</v>
      </c>
      <c r="AG1852" s="57">
        <v>93.23762</v>
      </c>
      <c r="AH1852" s="16">
        <f t="shared" si="6"/>
        <v>-0.09666686367</v>
      </c>
      <c r="AL1852" s="89">
        <v>44964.0</v>
      </c>
      <c r="AM1852" s="57">
        <v>173.9638</v>
      </c>
      <c r="AN1852" s="16">
        <f t="shared" si="7"/>
        <v>-0.08762701144</v>
      </c>
      <c r="AR1852" s="89">
        <v>44964.0</v>
      </c>
      <c r="AS1852" s="57">
        <v>39.23526</v>
      </c>
      <c r="AT1852" s="16">
        <f t="shared" si="8"/>
        <v>-0.07069779274</v>
      </c>
      <c r="AX1852" s="89">
        <v>44964.0</v>
      </c>
      <c r="AY1852" s="57">
        <v>5.04854</v>
      </c>
      <c r="AZ1852" s="16">
        <f t="shared" si="9"/>
        <v>-0.07922773563</v>
      </c>
      <c r="BD1852" s="89">
        <v>44964.0</v>
      </c>
      <c r="BE1852" s="57">
        <v>6.280922</v>
      </c>
      <c r="BF1852" s="16">
        <f t="shared" si="10"/>
        <v>-0.09243690436</v>
      </c>
    </row>
    <row r="1853" ht="15.75" customHeight="1">
      <c r="B1853" s="89">
        <v>44965.0</v>
      </c>
      <c r="C1853" s="57">
        <v>49.0859</v>
      </c>
      <c r="D1853" s="16">
        <f t="shared" si="1"/>
        <v>-0.06734257835</v>
      </c>
      <c r="H1853" s="89">
        <v>44965.0</v>
      </c>
      <c r="I1853" s="57">
        <v>28.88869</v>
      </c>
      <c r="J1853" s="16">
        <f t="shared" si="2"/>
        <v>-0.07185647404</v>
      </c>
      <c r="N1853" s="89">
        <v>44965.0</v>
      </c>
      <c r="O1853" s="57">
        <v>156.9586</v>
      </c>
      <c r="P1853" s="16">
        <f t="shared" si="3"/>
        <v>-0.07435153607</v>
      </c>
      <c r="T1853" s="89">
        <v>44965.0</v>
      </c>
      <c r="U1853" s="57">
        <v>34.76467</v>
      </c>
      <c r="V1853" s="16">
        <f t="shared" si="4"/>
        <v>-0.05924779159</v>
      </c>
      <c r="Z1853" s="89">
        <v>44965.0</v>
      </c>
      <c r="AA1853" s="57">
        <v>21.61979</v>
      </c>
      <c r="AB1853" s="16">
        <f t="shared" si="5"/>
        <v>-0.09978756113</v>
      </c>
      <c r="AF1853" s="89">
        <v>44965.0</v>
      </c>
      <c r="AG1853" s="57">
        <v>86.35661</v>
      </c>
      <c r="AH1853" s="16">
        <f t="shared" si="6"/>
        <v>-0.07380078985</v>
      </c>
      <c r="AL1853" s="89">
        <v>44965.0</v>
      </c>
      <c r="AM1853" s="57">
        <v>165.1068</v>
      </c>
      <c r="AN1853" s="16">
        <f t="shared" si="7"/>
        <v>-0.05091289107</v>
      </c>
      <c r="AR1853" s="89">
        <v>44965.0</v>
      </c>
      <c r="AS1853" s="57">
        <v>37.11444</v>
      </c>
      <c r="AT1853" s="16">
        <f t="shared" si="8"/>
        <v>-0.05405393006</v>
      </c>
      <c r="AX1853" s="89">
        <v>44965.0</v>
      </c>
      <c r="AY1853" s="57">
        <v>4.774758</v>
      </c>
      <c r="AZ1853" s="16">
        <f t="shared" si="9"/>
        <v>-0.05422993578</v>
      </c>
      <c r="BD1853" s="89">
        <v>44965.0</v>
      </c>
      <c r="BE1853" s="57">
        <v>5.815668</v>
      </c>
      <c r="BF1853" s="16">
        <f t="shared" si="10"/>
        <v>-0.07407415663</v>
      </c>
    </row>
    <row r="1854" ht="15.75" customHeight="1">
      <c r="B1854" s="89">
        <v>44972.0</v>
      </c>
      <c r="C1854" s="57">
        <v>57.88611</v>
      </c>
      <c r="D1854" s="16">
        <f t="shared" si="1"/>
        <v>0.1792818304</v>
      </c>
      <c r="H1854" s="89">
        <v>44972.0</v>
      </c>
      <c r="I1854" s="57">
        <v>34.23776</v>
      </c>
      <c r="J1854" s="16">
        <f t="shared" si="2"/>
        <v>0.1851613901</v>
      </c>
      <c r="N1854" s="89">
        <v>44972.0</v>
      </c>
      <c r="O1854" s="57">
        <v>186.4738</v>
      </c>
      <c r="P1854" s="16">
        <f t="shared" si="3"/>
        <v>0.1880444907</v>
      </c>
      <c r="T1854" s="89">
        <v>44972.0</v>
      </c>
      <c r="U1854" s="57">
        <v>40.64763</v>
      </c>
      <c r="V1854" s="16">
        <f t="shared" si="4"/>
        <v>0.1692223743</v>
      </c>
      <c r="Z1854" s="89">
        <v>44972.0</v>
      </c>
      <c r="AA1854" s="57">
        <v>26.41285</v>
      </c>
      <c r="AB1854" s="16">
        <f t="shared" si="5"/>
        <v>0.2216978056</v>
      </c>
      <c r="AF1854" s="89">
        <v>44972.0</v>
      </c>
      <c r="AG1854" s="57">
        <v>102.527</v>
      </c>
      <c r="AH1854" s="16">
        <f t="shared" si="6"/>
        <v>0.1872513291</v>
      </c>
      <c r="AL1854" s="89">
        <v>44972.0</v>
      </c>
      <c r="AM1854" s="57">
        <v>191.3425</v>
      </c>
      <c r="AN1854" s="16">
        <f t="shared" si="7"/>
        <v>0.1589013899</v>
      </c>
      <c r="AR1854" s="89">
        <v>44972.0</v>
      </c>
      <c r="AS1854" s="57">
        <v>43.14308</v>
      </c>
      <c r="AT1854" s="16">
        <f t="shared" si="8"/>
        <v>0.1624338128</v>
      </c>
      <c r="AX1854" s="89">
        <v>44972.0</v>
      </c>
      <c r="AY1854" s="57">
        <v>5.552299</v>
      </c>
      <c r="AZ1854" s="16">
        <f t="shared" si="9"/>
        <v>0.1628440646</v>
      </c>
      <c r="BD1854" s="89">
        <v>44972.0</v>
      </c>
      <c r="BE1854" s="57">
        <v>6.901259</v>
      </c>
      <c r="BF1854" s="16">
        <f t="shared" si="10"/>
        <v>0.1866666048</v>
      </c>
    </row>
    <row r="1855" ht="15.75" customHeight="1">
      <c r="B1855" s="89">
        <v>44973.0</v>
      </c>
      <c r="C1855" s="57">
        <v>63.47436</v>
      </c>
      <c r="D1855" s="16">
        <f t="shared" si="1"/>
        <v>0.09653870333</v>
      </c>
      <c r="H1855" s="89">
        <v>44973.0</v>
      </c>
      <c r="I1855" s="57">
        <v>32.89583</v>
      </c>
      <c r="J1855" s="16">
        <f t="shared" si="2"/>
        <v>-0.03919444496</v>
      </c>
      <c r="N1855" s="89">
        <v>44973.0</v>
      </c>
      <c r="O1855" s="57">
        <v>180.3167</v>
      </c>
      <c r="P1855" s="16">
        <f t="shared" si="3"/>
        <v>-0.03301857955</v>
      </c>
      <c r="T1855" s="89">
        <v>44973.0</v>
      </c>
      <c r="U1855" s="57">
        <v>43.08459</v>
      </c>
      <c r="V1855" s="16">
        <f t="shared" si="4"/>
        <v>0.05995331093</v>
      </c>
      <c r="Z1855" s="89">
        <v>44973.0</v>
      </c>
      <c r="AA1855" s="57">
        <v>25.1551</v>
      </c>
      <c r="AB1855" s="16">
        <f t="shared" si="5"/>
        <v>-0.04761886733</v>
      </c>
      <c r="AF1855" s="89">
        <v>44973.0</v>
      </c>
      <c r="AG1855" s="57">
        <v>105.1811</v>
      </c>
      <c r="AH1855" s="16">
        <f t="shared" si="6"/>
        <v>0.02588683956</v>
      </c>
      <c r="AL1855" s="89">
        <v>44973.0</v>
      </c>
      <c r="AM1855" s="57">
        <v>187.6142</v>
      </c>
      <c r="AN1855" s="16">
        <f t="shared" si="7"/>
        <v>-0.01948495499</v>
      </c>
      <c r="AR1855" s="89">
        <v>44973.0</v>
      </c>
      <c r="AS1855" s="57">
        <v>41.92557</v>
      </c>
      <c r="AT1855" s="16">
        <f t="shared" si="8"/>
        <v>-0.02822028469</v>
      </c>
      <c r="AX1855" s="89">
        <v>44973.0</v>
      </c>
      <c r="AY1855" s="57">
        <v>5.40263</v>
      </c>
      <c r="AZ1855" s="16">
        <f t="shared" si="9"/>
        <v>-0.0269562212</v>
      </c>
      <c r="BD1855" s="89">
        <v>44973.0</v>
      </c>
      <c r="BE1855" s="57">
        <v>6.494163</v>
      </c>
      <c r="BF1855" s="16">
        <f t="shared" si="10"/>
        <v>-0.058988657</v>
      </c>
    </row>
    <row r="1856" ht="15.75" customHeight="1">
      <c r="B1856" s="89">
        <v>44974.0</v>
      </c>
      <c r="C1856" s="57">
        <v>62.82995</v>
      </c>
      <c r="D1856" s="16">
        <f t="shared" si="1"/>
        <v>-0.01015228826</v>
      </c>
      <c r="H1856" s="89">
        <v>44974.0</v>
      </c>
      <c r="I1856" s="57">
        <v>31.49799</v>
      </c>
      <c r="J1856" s="16">
        <f t="shared" si="2"/>
        <v>-0.04249292388</v>
      </c>
      <c r="N1856" s="89">
        <v>44974.0</v>
      </c>
      <c r="O1856" s="57">
        <v>178.2643</v>
      </c>
      <c r="P1856" s="16">
        <f t="shared" si="3"/>
        <v>-0.01138219588</v>
      </c>
      <c r="T1856" s="89">
        <v>44974.0</v>
      </c>
      <c r="U1856" s="57">
        <v>42.74189</v>
      </c>
      <c r="V1856" s="16">
        <f t="shared" si="4"/>
        <v>-0.007954120023</v>
      </c>
      <c r="Z1856" s="89">
        <v>44974.0</v>
      </c>
      <c r="AA1856" s="57">
        <v>25.00213</v>
      </c>
      <c r="AB1856" s="16">
        <f t="shared" si="5"/>
        <v>-0.006081073023</v>
      </c>
      <c r="AF1856" s="89">
        <v>44974.0</v>
      </c>
      <c r="AG1856" s="57">
        <v>101.8389</v>
      </c>
      <c r="AH1856" s="16">
        <f t="shared" si="6"/>
        <v>-0.03177567072</v>
      </c>
      <c r="AL1856" s="89">
        <v>44974.0</v>
      </c>
      <c r="AM1856" s="57">
        <v>186.2137</v>
      </c>
      <c r="AN1856" s="16">
        <f t="shared" si="7"/>
        <v>-0.007464786781</v>
      </c>
      <c r="AR1856" s="89">
        <v>44974.0</v>
      </c>
      <c r="AS1856" s="57">
        <v>42.04339</v>
      </c>
      <c r="AT1856" s="16">
        <f t="shared" si="8"/>
        <v>0.002810218203</v>
      </c>
      <c r="AX1856" s="89">
        <v>44974.0</v>
      </c>
      <c r="AY1856" s="57">
        <v>5.329622</v>
      </c>
      <c r="AZ1856" s="16">
        <f t="shared" si="9"/>
        <v>-0.01351341846</v>
      </c>
      <c r="BD1856" s="89">
        <v>44974.0</v>
      </c>
      <c r="BE1856" s="57">
        <v>6.465085</v>
      </c>
      <c r="BF1856" s="16">
        <f t="shared" si="10"/>
        <v>-0.00447755931</v>
      </c>
    </row>
    <row r="1857" ht="15.75" customHeight="1">
      <c r="B1857" s="89">
        <v>44977.0</v>
      </c>
      <c r="C1857" s="57">
        <v>62.05465</v>
      </c>
      <c r="D1857" s="16">
        <f t="shared" si="1"/>
        <v>-0.01233965649</v>
      </c>
      <c r="H1857" s="89">
        <v>44977.0</v>
      </c>
      <c r="I1857" s="57">
        <v>30.99477</v>
      </c>
      <c r="J1857" s="16">
        <f t="shared" si="2"/>
        <v>-0.01597625753</v>
      </c>
      <c r="N1857" s="89">
        <v>44977.0</v>
      </c>
      <c r="O1857" s="57">
        <v>177.5802</v>
      </c>
      <c r="P1857" s="16">
        <f t="shared" si="3"/>
        <v>-0.003837560297</v>
      </c>
      <c r="T1857" s="89">
        <v>44977.0</v>
      </c>
      <c r="U1857" s="57">
        <v>45.21692</v>
      </c>
      <c r="V1857" s="16">
        <f t="shared" si="4"/>
        <v>0.05790642389</v>
      </c>
      <c r="Z1857" s="89">
        <v>44977.0</v>
      </c>
      <c r="AA1857" s="57">
        <v>26.42985</v>
      </c>
      <c r="AB1857" s="16">
        <f t="shared" si="5"/>
        <v>0.05710393474</v>
      </c>
      <c r="AF1857" s="89">
        <v>44977.0</v>
      </c>
      <c r="AG1857" s="57">
        <v>108.425</v>
      </c>
      <c r="AH1857" s="16">
        <f t="shared" si="6"/>
        <v>0.06467175117</v>
      </c>
      <c r="AL1857" s="89">
        <v>44977.0</v>
      </c>
      <c r="AM1857" s="57">
        <v>191.3227</v>
      </c>
      <c r="AN1857" s="16">
        <f t="shared" si="7"/>
        <v>0.02743621978</v>
      </c>
      <c r="AR1857" s="89">
        <v>44977.0</v>
      </c>
      <c r="AS1857" s="57">
        <v>44.04639</v>
      </c>
      <c r="AT1857" s="16">
        <f t="shared" si="8"/>
        <v>0.04764125823</v>
      </c>
      <c r="AX1857" s="89">
        <v>44977.0</v>
      </c>
      <c r="AY1857" s="57">
        <v>5.73117</v>
      </c>
      <c r="AZ1857" s="16">
        <f t="shared" si="9"/>
        <v>0.07534267909</v>
      </c>
      <c r="BD1857" s="89">
        <v>44977.0</v>
      </c>
      <c r="BE1857" s="57">
        <v>6.83341</v>
      </c>
      <c r="BF1857" s="16">
        <f t="shared" si="10"/>
        <v>0.05697140873</v>
      </c>
    </row>
    <row r="1858" ht="15.75" customHeight="1">
      <c r="B1858" s="89">
        <v>44978.0</v>
      </c>
      <c r="C1858" s="57">
        <v>60.81617</v>
      </c>
      <c r="D1858" s="16">
        <f t="shared" si="1"/>
        <v>-0.01995789195</v>
      </c>
      <c r="H1858" s="89">
        <v>44978.0</v>
      </c>
      <c r="I1858" s="57">
        <v>30.19334</v>
      </c>
      <c r="J1858" s="16">
        <f t="shared" si="2"/>
        <v>-0.02585694296</v>
      </c>
      <c r="N1858" s="89">
        <v>44978.0</v>
      </c>
      <c r="O1858" s="57">
        <v>176.7983</v>
      </c>
      <c r="P1858" s="16">
        <f t="shared" si="3"/>
        <v>-0.004403080974</v>
      </c>
      <c r="T1858" s="89">
        <v>44978.0</v>
      </c>
      <c r="U1858" s="57">
        <v>44.45537</v>
      </c>
      <c r="V1858" s="16">
        <f t="shared" si="4"/>
        <v>-0.0168421467</v>
      </c>
      <c r="Z1858" s="89">
        <v>44978.0</v>
      </c>
      <c r="AA1858" s="57">
        <v>26.97374</v>
      </c>
      <c r="AB1858" s="16">
        <f t="shared" si="5"/>
        <v>0.02057862606</v>
      </c>
      <c r="AF1858" s="89">
        <v>44978.0</v>
      </c>
      <c r="AG1858" s="57">
        <v>113.5366</v>
      </c>
      <c r="AH1858" s="16">
        <f t="shared" si="6"/>
        <v>0.04714410883</v>
      </c>
      <c r="AL1858" s="89">
        <v>44978.0</v>
      </c>
      <c r="AM1858" s="57">
        <v>191.4214</v>
      </c>
      <c r="AN1858" s="16">
        <f t="shared" si="7"/>
        <v>0.0005158823287</v>
      </c>
      <c r="AR1858" s="89">
        <v>44978.0</v>
      </c>
      <c r="AS1858" s="57">
        <v>43.10381</v>
      </c>
      <c r="AT1858" s="16">
        <f t="shared" si="8"/>
        <v>-0.02139971062</v>
      </c>
      <c r="AX1858" s="89">
        <v>44978.0</v>
      </c>
      <c r="AY1858" s="57">
        <v>5.570551</v>
      </c>
      <c r="AZ1858" s="16">
        <f t="shared" si="9"/>
        <v>-0.0280255166</v>
      </c>
      <c r="BD1858" s="89">
        <v>44978.0</v>
      </c>
      <c r="BE1858" s="57">
        <v>7.017573</v>
      </c>
      <c r="BF1858" s="16">
        <f t="shared" si="10"/>
        <v>0.02695038056</v>
      </c>
    </row>
    <row r="1859" ht="15.75" customHeight="1">
      <c r="B1859" s="89">
        <v>44979.0</v>
      </c>
      <c r="C1859" s="57">
        <v>59.10445</v>
      </c>
      <c r="D1859" s="16">
        <f t="shared" si="1"/>
        <v>-0.02814580399</v>
      </c>
      <c r="H1859" s="89">
        <v>44979.0</v>
      </c>
      <c r="I1859" s="57">
        <v>30.95749</v>
      </c>
      <c r="J1859" s="16">
        <f t="shared" si="2"/>
        <v>0.02530856142</v>
      </c>
      <c r="N1859" s="89">
        <v>44979.0</v>
      </c>
      <c r="O1859" s="57">
        <v>176.3096</v>
      </c>
      <c r="P1859" s="16">
        <f t="shared" si="3"/>
        <v>-0.00276416685</v>
      </c>
      <c r="T1859" s="89">
        <v>44979.0</v>
      </c>
      <c r="U1859" s="57">
        <v>43.42728</v>
      </c>
      <c r="V1859" s="16">
        <f t="shared" si="4"/>
        <v>-0.02312633997</v>
      </c>
      <c r="Z1859" s="89">
        <v>44979.0</v>
      </c>
      <c r="AA1859" s="57">
        <v>28.1975</v>
      </c>
      <c r="AB1859" s="16">
        <f t="shared" si="5"/>
        <v>0.04536856958</v>
      </c>
      <c r="AF1859" s="89">
        <v>44979.0</v>
      </c>
      <c r="AG1859" s="57">
        <v>115.0111</v>
      </c>
      <c r="AH1859" s="16">
        <f t="shared" si="6"/>
        <v>0.01298700155</v>
      </c>
      <c r="AL1859" s="89">
        <v>44979.0</v>
      </c>
      <c r="AM1859" s="57">
        <v>186.9041</v>
      </c>
      <c r="AN1859" s="16">
        <f t="shared" si="7"/>
        <v>-0.02359871989</v>
      </c>
      <c r="AR1859" s="89">
        <v>44979.0</v>
      </c>
      <c r="AS1859" s="57">
        <v>43.08417</v>
      </c>
      <c r="AT1859" s="16">
        <f t="shared" si="8"/>
        <v>-0.0004556441762</v>
      </c>
      <c r="AX1859" s="89">
        <v>44979.0</v>
      </c>
      <c r="AY1859" s="57">
        <v>5.632607</v>
      </c>
      <c r="AZ1859" s="16">
        <f t="shared" si="9"/>
        <v>0.0111400111</v>
      </c>
      <c r="BD1859" s="89">
        <v>44979.0</v>
      </c>
      <c r="BE1859" s="57">
        <v>7.405284</v>
      </c>
      <c r="BF1859" s="16">
        <f t="shared" si="10"/>
        <v>0.05524858808</v>
      </c>
    </row>
    <row r="1860" ht="15.75" customHeight="1">
      <c r="B1860" s="89">
        <v>44980.0</v>
      </c>
      <c r="C1860" s="57">
        <v>59.0541</v>
      </c>
      <c r="D1860" s="16">
        <f t="shared" si="1"/>
        <v>-0.0008518817111</v>
      </c>
      <c r="H1860" s="89">
        <v>44980.0</v>
      </c>
      <c r="I1860" s="57">
        <v>30.08151</v>
      </c>
      <c r="J1860" s="16">
        <f t="shared" si="2"/>
        <v>-0.02829622169</v>
      </c>
      <c r="N1860" s="89">
        <v>44980.0</v>
      </c>
      <c r="O1860" s="57">
        <v>178.362</v>
      </c>
      <c r="P1860" s="16">
        <f t="shared" si="3"/>
        <v>0.01164088626</v>
      </c>
      <c r="T1860" s="89">
        <v>44980.0</v>
      </c>
      <c r="U1860" s="57">
        <v>43.56055</v>
      </c>
      <c r="V1860" s="16">
        <f t="shared" si="4"/>
        <v>0.003068808362</v>
      </c>
      <c r="Z1860" s="89">
        <v>44980.0</v>
      </c>
      <c r="AA1860" s="57">
        <v>27.7216</v>
      </c>
      <c r="AB1860" s="16">
        <f t="shared" si="5"/>
        <v>-0.01687738275</v>
      </c>
      <c r="AF1860" s="89">
        <v>44980.0</v>
      </c>
      <c r="AG1860" s="57">
        <v>113.5366</v>
      </c>
      <c r="AH1860" s="16">
        <f t="shared" si="6"/>
        <v>-0.01282050167</v>
      </c>
      <c r="AL1860" s="89">
        <v>44980.0</v>
      </c>
      <c r="AM1860" s="57">
        <v>186.8055</v>
      </c>
      <c r="AN1860" s="16">
        <f t="shared" si="7"/>
        <v>-0.0005275432695</v>
      </c>
      <c r="AR1860" s="89">
        <v>44980.0</v>
      </c>
      <c r="AS1860" s="57">
        <v>43.20199</v>
      </c>
      <c r="AT1860" s="16">
        <f t="shared" si="8"/>
        <v>0.002734647087</v>
      </c>
      <c r="AX1860" s="89">
        <v>44980.0</v>
      </c>
      <c r="AY1860" s="57">
        <v>5.680063</v>
      </c>
      <c r="AZ1860" s="16">
        <f t="shared" si="9"/>
        <v>0.008425228318</v>
      </c>
      <c r="BD1860" s="89">
        <v>44980.0</v>
      </c>
      <c r="BE1860" s="57">
        <v>7.366513</v>
      </c>
      <c r="BF1860" s="16">
        <f t="shared" si="10"/>
        <v>-0.005235585833</v>
      </c>
    </row>
    <row r="1861" ht="15.75" customHeight="1">
      <c r="B1861" s="89">
        <v>44981.0</v>
      </c>
      <c r="C1861" s="57">
        <v>60.37315</v>
      </c>
      <c r="D1861" s="16">
        <f t="shared" si="1"/>
        <v>0.02233629841</v>
      </c>
      <c r="H1861" s="89">
        <v>44981.0</v>
      </c>
      <c r="I1861" s="57">
        <v>29.22417</v>
      </c>
      <c r="J1861" s="16">
        <f t="shared" si="2"/>
        <v>-0.02850056397</v>
      </c>
      <c r="N1861" s="89">
        <v>44981.0</v>
      </c>
      <c r="O1861" s="57">
        <v>180.2189</v>
      </c>
      <c r="P1861" s="16">
        <f t="shared" si="3"/>
        <v>0.01041084984</v>
      </c>
      <c r="T1861" s="89">
        <v>44981.0</v>
      </c>
      <c r="U1861" s="57">
        <v>42.36111</v>
      </c>
      <c r="V1861" s="16">
        <f t="shared" si="4"/>
        <v>-0.02753500587</v>
      </c>
      <c r="Z1861" s="89">
        <v>44981.0</v>
      </c>
      <c r="AA1861" s="57">
        <v>27.75559</v>
      </c>
      <c r="AB1861" s="16">
        <f t="shared" si="5"/>
        <v>0.001226119704</v>
      </c>
      <c r="AF1861" s="89">
        <v>44981.0</v>
      </c>
      <c r="AG1861" s="57">
        <v>115.2077</v>
      </c>
      <c r="AH1861" s="16">
        <f t="shared" si="6"/>
        <v>0.01471860175</v>
      </c>
      <c r="AL1861" s="89">
        <v>44981.0</v>
      </c>
      <c r="AM1861" s="57">
        <v>185.543</v>
      </c>
      <c r="AN1861" s="16">
        <f t="shared" si="7"/>
        <v>-0.006758366322</v>
      </c>
      <c r="AR1861" s="89">
        <v>44981.0</v>
      </c>
      <c r="AS1861" s="57">
        <v>41.23827</v>
      </c>
      <c r="AT1861" s="16">
        <f t="shared" si="8"/>
        <v>-0.04545438763</v>
      </c>
      <c r="AX1861" s="89">
        <v>44981.0</v>
      </c>
      <c r="AY1861" s="57">
        <v>6.245879</v>
      </c>
      <c r="AZ1861" s="16">
        <f t="shared" si="9"/>
        <v>0.09961438808</v>
      </c>
      <c r="BD1861" s="89">
        <v>44981.0</v>
      </c>
      <c r="BE1861" s="57">
        <v>7.133886</v>
      </c>
      <c r="BF1861" s="16">
        <f t="shared" si="10"/>
        <v>-0.03157898452</v>
      </c>
    </row>
    <row r="1862" ht="15.75" customHeight="1">
      <c r="B1862" s="89">
        <v>44984.0</v>
      </c>
      <c r="C1862" s="57">
        <v>60.41341</v>
      </c>
      <c r="D1862" s="16">
        <f t="shared" si="1"/>
        <v>0.0006668527317</v>
      </c>
      <c r="H1862" s="89">
        <v>44984.0</v>
      </c>
      <c r="I1862" s="57">
        <v>29.78331</v>
      </c>
      <c r="J1862" s="16">
        <f t="shared" si="2"/>
        <v>0.01913279316</v>
      </c>
      <c r="N1862" s="89">
        <v>44984.0</v>
      </c>
      <c r="O1862" s="57">
        <v>179.6326</v>
      </c>
      <c r="P1862" s="16">
        <f t="shared" si="3"/>
        <v>-0.003253265889</v>
      </c>
      <c r="T1862" s="89">
        <v>44984.0</v>
      </c>
      <c r="U1862" s="57">
        <v>43.84613</v>
      </c>
      <c r="V1862" s="16">
        <f t="shared" si="4"/>
        <v>0.03505621076</v>
      </c>
      <c r="Z1862" s="89">
        <v>44984.0</v>
      </c>
      <c r="AA1862" s="57">
        <v>26.87176</v>
      </c>
      <c r="AB1862" s="16">
        <f t="shared" si="5"/>
        <v>-0.03184331517</v>
      </c>
      <c r="AF1862" s="89">
        <v>44984.0</v>
      </c>
      <c r="AG1862" s="57">
        <v>117.3703</v>
      </c>
      <c r="AH1862" s="16">
        <f t="shared" si="6"/>
        <v>0.01877131476</v>
      </c>
      <c r="AL1862" s="89">
        <v>44984.0</v>
      </c>
      <c r="AM1862" s="57">
        <v>187.6931</v>
      </c>
      <c r="AN1862" s="16">
        <f t="shared" si="7"/>
        <v>0.01158814938</v>
      </c>
      <c r="AR1862" s="89">
        <v>44984.0</v>
      </c>
      <c r="AS1862" s="57">
        <v>39.47091</v>
      </c>
      <c r="AT1862" s="16">
        <f t="shared" si="8"/>
        <v>-0.04285727796</v>
      </c>
      <c r="AX1862" s="89">
        <v>44984.0</v>
      </c>
      <c r="AY1862" s="57">
        <v>6.870102</v>
      </c>
      <c r="AZ1862" s="16">
        <f t="shared" si="9"/>
        <v>0.09994157748</v>
      </c>
      <c r="BD1862" s="89">
        <v>44984.0</v>
      </c>
      <c r="BE1862" s="57">
        <v>7.482826</v>
      </c>
      <c r="BF1862" s="16">
        <f t="shared" si="10"/>
        <v>0.04891303281</v>
      </c>
    </row>
    <row r="1863" ht="15.75" customHeight="1">
      <c r="B1863" s="89">
        <v>44985.0</v>
      </c>
      <c r="C1863" s="57">
        <v>59.71866</v>
      </c>
      <c r="D1863" s="16">
        <f t="shared" si="1"/>
        <v>-0.01149993023</v>
      </c>
      <c r="H1863" s="89">
        <v>44985.0</v>
      </c>
      <c r="I1863" s="57">
        <v>29.74603</v>
      </c>
      <c r="J1863" s="16">
        <f t="shared" si="2"/>
        <v>-0.001251707752</v>
      </c>
      <c r="N1863" s="89">
        <v>44985.0</v>
      </c>
      <c r="O1863" s="57">
        <v>186.6693</v>
      </c>
      <c r="P1863" s="16">
        <f t="shared" si="3"/>
        <v>0.03917273368</v>
      </c>
      <c r="T1863" s="89">
        <v>44985.0</v>
      </c>
      <c r="U1863" s="57">
        <v>44.93134</v>
      </c>
      <c r="V1863" s="16">
        <f t="shared" si="4"/>
        <v>0.02475041697</v>
      </c>
      <c r="Z1863" s="89">
        <v>44985.0</v>
      </c>
      <c r="AA1863" s="57">
        <v>27.31368</v>
      </c>
      <c r="AB1863" s="16">
        <f t="shared" si="5"/>
        <v>0.01644551752</v>
      </c>
      <c r="AF1863" s="89">
        <v>44985.0</v>
      </c>
      <c r="AG1863" s="57">
        <v>117.3703</v>
      </c>
      <c r="AH1863" s="16">
        <f t="shared" si="6"/>
        <v>0</v>
      </c>
      <c r="AL1863" s="89">
        <v>44985.0</v>
      </c>
      <c r="AM1863" s="57">
        <v>187.5945</v>
      </c>
      <c r="AN1863" s="16">
        <f t="shared" si="7"/>
        <v>-0.0005253256513</v>
      </c>
      <c r="AR1863" s="89">
        <v>44985.0</v>
      </c>
      <c r="AS1863" s="57">
        <v>38.44977</v>
      </c>
      <c r="AT1863" s="16">
        <f t="shared" si="8"/>
        <v>-0.02587069819</v>
      </c>
      <c r="AX1863" s="89">
        <v>44985.0</v>
      </c>
      <c r="AY1863" s="57">
        <v>6.687581</v>
      </c>
      <c r="AZ1863" s="16">
        <f t="shared" si="9"/>
        <v>-0.0265674367</v>
      </c>
      <c r="BD1863" s="89">
        <v>44985.0</v>
      </c>
      <c r="BE1863" s="57">
        <v>7.744531</v>
      </c>
      <c r="BF1863" s="16">
        <f t="shared" si="10"/>
        <v>0.03497408599</v>
      </c>
    </row>
    <row r="1864" ht="15.75" customHeight="1">
      <c r="B1864" s="89">
        <v>44986.0</v>
      </c>
      <c r="C1864" s="57">
        <v>60.39326</v>
      </c>
      <c r="D1864" s="16">
        <f t="shared" si="1"/>
        <v>0.01129630169</v>
      </c>
      <c r="H1864" s="89">
        <v>44986.0</v>
      </c>
      <c r="I1864" s="57">
        <v>29.67148</v>
      </c>
      <c r="J1864" s="16">
        <f t="shared" si="2"/>
        <v>-0.002506216796</v>
      </c>
      <c r="N1864" s="89">
        <v>44986.0</v>
      </c>
      <c r="O1864" s="57">
        <v>187.6466</v>
      </c>
      <c r="P1864" s="16">
        <f t="shared" si="3"/>
        <v>0.005235461857</v>
      </c>
      <c r="T1864" s="89">
        <v>44986.0</v>
      </c>
      <c r="U1864" s="57">
        <v>46.39732</v>
      </c>
      <c r="V1864" s="16">
        <f t="shared" si="4"/>
        <v>0.03262711506</v>
      </c>
      <c r="Z1864" s="89">
        <v>44986.0</v>
      </c>
      <c r="AA1864" s="57">
        <v>27.02473</v>
      </c>
      <c r="AB1864" s="16">
        <f t="shared" si="5"/>
        <v>-0.01057894799</v>
      </c>
      <c r="AF1864" s="89">
        <v>44986.0</v>
      </c>
      <c r="AG1864" s="57">
        <v>117.4686</v>
      </c>
      <c r="AH1864" s="16">
        <f t="shared" si="6"/>
        <v>0.0008375202245</v>
      </c>
      <c r="AL1864" s="89">
        <v>44986.0</v>
      </c>
      <c r="AM1864" s="57">
        <v>188.7781</v>
      </c>
      <c r="AN1864" s="16">
        <f t="shared" si="7"/>
        <v>0.006309353419</v>
      </c>
      <c r="AR1864" s="89">
        <v>44986.0</v>
      </c>
      <c r="AS1864" s="57">
        <v>39.27454</v>
      </c>
      <c r="AT1864" s="16">
        <f t="shared" si="8"/>
        <v>0.02145058345</v>
      </c>
      <c r="AX1864" s="89">
        <v>44986.0</v>
      </c>
      <c r="AY1864" s="57">
        <v>6.548865</v>
      </c>
      <c r="AZ1864" s="16">
        <f t="shared" si="9"/>
        <v>-0.02074232821</v>
      </c>
      <c r="BD1864" s="89">
        <v>44986.0</v>
      </c>
      <c r="BE1864" s="57">
        <v>7.889924</v>
      </c>
      <c r="BF1864" s="16">
        <f t="shared" si="10"/>
        <v>0.01877363523</v>
      </c>
    </row>
    <row r="1865" ht="15.75" customHeight="1">
      <c r="B1865" s="89">
        <v>44987.0</v>
      </c>
      <c r="C1865" s="57">
        <v>60.6752</v>
      </c>
      <c r="D1865" s="16">
        <f t="shared" si="1"/>
        <v>0.004668401739</v>
      </c>
      <c r="H1865" s="89">
        <v>44987.0</v>
      </c>
      <c r="I1865" s="57">
        <v>29.67148</v>
      </c>
      <c r="J1865" s="16">
        <f t="shared" si="2"/>
        <v>0</v>
      </c>
      <c r="N1865" s="89">
        <v>44987.0</v>
      </c>
      <c r="O1865" s="57">
        <v>194.097</v>
      </c>
      <c r="P1865" s="16">
        <f t="shared" si="3"/>
        <v>0.03437525647</v>
      </c>
      <c r="T1865" s="89">
        <v>44987.0</v>
      </c>
      <c r="U1865" s="57">
        <v>45.5025</v>
      </c>
      <c r="V1865" s="16">
        <f t="shared" si="4"/>
        <v>-0.01928602773</v>
      </c>
      <c r="Z1865" s="89">
        <v>44987.0</v>
      </c>
      <c r="AA1865" s="57">
        <v>26.56582</v>
      </c>
      <c r="AB1865" s="16">
        <f t="shared" si="5"/>
        <v>-0.01698111322</v>
      </c>
      <c r="AF1865" s="89">
        <v>44987.0</v>
      </c>
      <c r="AG1865" s="57">
        <v>120.3193</v>
      </c>
      <c r="AH1865" s="16">
        <f t="shared" si="6"/>
        <v>0.02426776177</v>
      </c>
      <c r="AL1865" s="89">
        <v>44987.0</v>
      </c>
      <c r="AM1865" s="57">
        <v>185.7206</v>
      </c>
      <c r="AN1865" s="16">
        <f t="shared" si="7"/>
        <v>-0.01619626429</v>
      </c>
      <c r="AR1865" s="89">
        <v>44987.0</v>
      </c>
      <c r="AS1865" s="57">
        <v>38.17485</v>
      </c>
      <c r="AT1865" s="16">
        <f t="shared" si="8"/>
        <v>-0.02800007333</v>
      </c>
      <c r="AX1865" s="89">
        <v>44987.0</v>
      </c>
      <c r="AY1865" s="57">
        <v>6.369994</v>
      </c>
      <c r="AZ1865" s="16">
        <f t="shared" si="9"/>
        <v>-0.02731328253</v>
      </c>
      <c r="BD1865" s="89">
        <v>44987.0</v>
      </c>
      <c r="BE1865" s="57">
        <v>7.666989</v>
      </c>
      <c r="BF1865" s="16">
        <f t="shared" si="10"/>
        <v>-0.02825565874</v>
      </c>
    </row>
    <row r="1866" ht="15.75" customHeight="1">
      <c r="B1866" s="89">
        <v>44988.0</v>
      </c>
      <c r="C1866" s="57">
        <v>61.47065</v>
      </c>
      <c r="D1866" s="16">
        <f t="shared" si="1"/>
        <v>0.01310996915</v>
      </c>
      <c r="H1866" s="89">
        <v>44988.0</v>
      </c>
      <c r="I1866" s="57">
        <v>29.22417</v>
      </c>
      <c r="J1866" s="16">
        <f t="shared" si="2"/>
        <v>-0.01507541922</v>
      </c>
      <c r="N1866" s="89">
        <v>44988.0</v>
      </c>
      <c r="O1866" s="57">
        <v>191.0673</v>
      </c>
      <c r="P1866" s="16">
        <f t="shared" si="3"/>
        <v>-0.01560920571</v>
      </c>
      <c r="T1866" s="89">
        <v>44988.0</v>
      </c>
      <c r="U1866" s="57">
        <v>44.70287</v>
      </c>
      <c r="V1866" s="16">
        <f t="shared" si="4"/>
        <v>-0.01757332015</v>
      </c>
      <c r="Z1866" s="89">
        <v>44988.0</v>
      </c>
      <c r="AA1866" s="57">
        <v>25.631</v>
      </c>
      <c r="AB1866" s="16">
        <f t="shared" si="5"/>
        <v>-0.03518882534</v>
      </c>
      <c r="AF1866" s="89">
        <v>44988.0</v>
      </c>
      <c r="AG1866" s="57">
        <v>124.0547</v>
      </c>
      <c r="AH1866" s="16">
        <f t="shared" si="6"/>
        <v>0.03104572583</v>
      </c>
      <c r="AL1866" s="89">
        <v>44988.0</v>
      </c>
      <c r="AM1866" s="57">
        <v>185.6614</v>
      </c>
      <c r="AN1866" s="16">
        <f t="shared" si="7"/>
        <v>-0.000318758393</v>
      </c>
      <c r="AR1866" s="89">
        <v>44988.0</v>
      </c>
      <c r="AS1866" s="57">
        <v>36.99661</v>
      </c>
      <c r="AT1866" s="16">
        <f t="shared" si="8"/>
        <v>-0.0308642994</v>
      </c>
      <c r="AX1866" s="89">
        <v>44988.0</v>
      </c>
      <c r="AY1866" s="57">
        <v>6.369994</v>
      </c>
      <c r="AZ1866" s="16">
        <f t="shared" si="9"/>
        <v>0</v>
      </c>
      <c r="BD1866" s="89">
        <v>44988.0</v>
      </c>
      <c r="BE1866" s="57">
        <v>7.841459</v>
      </c>
      <c r="BF1866" s="16">
        <f t="shared" si="10"/>
        <v>0.02275599978</v>
      </c>
    </row>
    <row r="1867" ht="15.75" customHeight="1">
      <c r="B1867" s="89">
        <v>44991.0</v>
      </c>
      <c r="C1867" s="57">
        <v>62.66884</v>
      </c>
      <c r="D1867" s="16">
        <f t="shared" si="1"/>
        <v>0.01949206654</v>
      </c>
      <c r="H1867" s="89">
        <v>44991.0</v>
      </c>
      <c r="I1867" s="57">
        <v>30.37972</v>
      </c>
      <c r="J1867" s="16">
        <f t="shared" si="2"/>
        <v>0.03954090056</v>
      </c>
      <c r="N1867" s="89">
        <v>44991.0</v>
      </c>
      <c r="O1867" s="57">
        <v>195.2698</v>
      </c>
      <c r="P1867" s="16">
        <f t="shared" si="3"/>
        <v>0.02199486778</v>
      </c>
      <c r="T1867" s="89">
        <v>44991.0</v>
      </c>
      <c r="U1867" s="57">
        <v>47.73956</v>
      </c>
      <c r="V1867" s="16">
        <f t="shared" si="4"/>
        <v>0.06793053779</v>
      </c>
      <c r="Z1867" s="89">
        <v>44991.0</v>
      </c>
      <c r="AA1867" s="57">
        <v>26.39585</v>
      </c>
      <c r="AB1867" s="16">
        <f t="shared" si="5"/>
        <v>0.02984081776</v>
      </c>
      <c r="AF1867" s="89">
        <v>44991.0</v>
      </c>
      <c r="AG1867" s="57">
        <v>132.1153</v>
      </c>
      <c r="AH1867" s="16">
        <f t="shared" si="6"/>
        <v>0.06497617583</v>
      </c>
      <c r="AL1867" s="89">
        <v>44991.0</v>
      </c>
      <c r="AM1867" s="57">
        <v>191.737</v>
      </c>
      <c r="AN1867" s="16">
        <f t="shared" si="7"/>
        <v>0.03272408804</v>
      </c>
      <c r="AR1867" s="89">
        <v>44991.0</v>
      </c>
      <c r="AS1867" s="57">
        <v>37.31081</v>
      </c>
      <c r="AT1867" s="16">
        <f t="shared" si="8"/>
        <v>0.008492670004</v>
      </c>
      <c r="AX1867" s="89">
        <v>44991.0</v>
      </c>
      <c r="AY1867" s="57">
        <v>6.326189</v>
      </c>
      <c r="AZ1867" s="16">
        <f t="shared" si="9"/>
        <v>-0.006876772568</v>
      </c>
      <c r="BD1867" s="89">
        <v>44991.0</v>
      </c>
      <c r="BE1867" s="57">
        <v>7.812381</v>
      </c>
      <c r="BF1867" s="16">
        <f t="shared" si="10"/>
        <v>-0.00370823848</v>
      </c>
    </row>
    <row r="1868" ht="15.75" customHeight="1">
      <c r="B1868" s="89">
        <v>44992.0</v>
      </c>
      <c r="C1868" s="57">
        <v>65.03503</v>
      </c>
      <c r="D1868" s="16">
        <f t="shared" si="1"/>
        <v>0.03775704162</v>
      </c>
      <c r="H1868" s="89">
        <v>44992.0</v>
      </c>
      <c r="I1868" s="57">
        <v>30.00696</v>
      </c>
      <c r="J1868" s="16">
        <f t="shared" si="2"/>
        <v>-0.01227002751</v>
      </c>
      <c r="N1868" s="89">
        <v>44992.0</v>
      </c>
      <c r="O1868" s="57">
        <v>195.6607</v>
      </c>
      <c r="P1868" s="16">
        <f t="shared" si="3"/>
        <v>0.002001845652</v>
      </c>
      <c r="T1868" s="89">
        <v>44992.0</v>
      </c>
      <c r="U1868" s="57">
        <v>46.47348</v>
      </c>
      <c r="V1868" s="16">
        <f t="shared" si="4"/>
        <v>-0.02652056282</v>
      </c>
      <c r="Z1868" s="89">
        <v>44992.0</v>
      </c>
      <c r="AA1868" s="57">
        <v>27.73859</v>
      </c>
      <c r="AB1868" s="16">
        <f t="shared" si="5"/>
        <v>0.05086936015</v>
      </c>
      <c r="AF1868" s="89">
        <v>44992.0</v>
      </c>
      <c r="AG1868" s="57">
        <v>136.8337</v>
      </c>
      <c r="AH1868" s="16">
        <f t="shared" si="6"/>
        <v>0.03571425868</v>
      </c>
      <c r="AL1868" s="89">
        <v>44992.0</v>
      </c>
      <c r="AM1868" s="57">
        <v>194.3014</v>
      </c>
      <c r="AN1868" s="16">
        <f t="shared" si="7"/>
        <v>0.01337457038</v>
      </c>
      <c r="AR1868" s="89">
        <v>44992.0</v>
      </c>
      <c r="AS1868" s="57">
        <v>37.31081</v>
      </c>
      <c r="AT1868" s="16">
        <f t="shared" si="8"/>
        <v>0</v>
      </c>
      <c r="AX1868" s="89">
        <v>44992.0</v>
      </c>
      <c r="AY1868" s="57">
        <v>6.340791</v>
      </c>
      <c r="AZ1868" s="16">
        <f t="shared" si="9"/>
        <v>0.002308182699</v>
      </c>
      <c r="BD1868" s="89">
        <v>44992.0</v>
      </c>
      <c r="BE1868" s="57">
        <v>7.657297</v>
      </c>
      <c r="BF1868" s="16">
        <f t="shared" si="10"/>
        <v>-0.01985105437</v>
      </c>
    </row>
    <row r="1869" ht="15.75" customHeight="1">
      <c r="B1869" s="89">
        <v>44993.0</v>
      </c>
      <c r="C1869" s="57">
        <v>64.84373</v>
      </c>
      <c r="D1869" s="16">
        <f t="shared" si="1"/>
        <v>-0.002941491685</v>
      </c>
      <c r="H1869" s="89">
        <v>44993.0</v>
      </c>
      <c r="I1869" s="57">
        <v>31.51663</v>
      </c>
      <c r="J1869" s="16">
        <f t="shared" si="2"/>
        <v>0.05031066126</v>
      </c>
      <c r="N1869" s="89">
        <v>44993.0</v>
      </c>
      <c r="O1869" s="57">
        <v>195.3675</v>
      </c>
      <c r="P1869" s="16">
        <f t="shared" si="3"/>
        <v>-0.001498512476</v>
      </c>
      <c r="T1869" s="89">
        <v>44993.0</v>
      </c>
      <c r="U1869" s="57">
        <v>46.53059</v>
      </c>
      <c r="V1869" s="16">
        <f t="shared" si="4"/>
        <v>0.001228872897</v>
      </c>
      <c r="Z1869" s="89">
        <v>44993.0</v>
      </c>
      <c r="AA1869" s="57">
        <v>27.58562</v>
      </c>
      <c r="AB1869" s="16">
        <f t="shared" si="5"/>
        <v>-0.005514699918</v>
      </c>
      <c r="AF1869" s="89">
        <v>44993.0</v>
      </c>
      <c r="AG1869" s="57">
        <v>139.3895</v>
      </c>
      <c r="AH1869" s="16">
        <f t="shared" si="6"/>
        <v>0.01867814727</v>
      </c>
      <c r="AL1869" s="89">
        <v>44993.0</v>
      </c>
      <c r="AM1869" s="57">
        <v>194.2816</v>
      </c>
      <c r="AN1869" s="16">
        <f t="shared" si="7"/>
        <v>-0.0001019035375</v>
      </c>
      <c r="AR1869" s="89">
        <v>44993.0</v>
      </c>
      <c r="AS1869" s="57">
        <v>36.19149</v>
      </c>
      <c r="AT1869" s="16">
        <f t="shared" si="8"/>
        <v>-0.02999988475</v>
      </c>
      <c r="AX1869" s="89">
        <v>44993.0</v>
      </c>
      <c r="AY1869" s="57">
        <v>6.220327</v>
      </c>
      <c r="AZ1869" s="16">
        <f t="shared" si="9"/>
        <v>-0.01899826063</v>
      </c>
      <c r="BD1869" s="89">
        <v>44993.0</v>
      </c>
      <c r="BE1869" s="57">
        <v>7.676682</v>
      </c>
      <c r="BF1869" s="16">
        <f t="shared" si="10"/>
        <v>0.002531572172</v>
      </c>
    </row>
    <row r="1870" ht="15.75" customHeight="1">
      <c r="B1870" s="89">
        <v>44994.0</v>
      </c>
      <c r="C1870" s="57">
        <v>64.34027</v>
      </c>
      <c r="D1870" s="16">
        <f t="shared" si="1"/>
        <v>-0.007764204804</v>
      </c>
      <c r="H1870" s="89">
        <v>44994.0</v>
      </c>
      <c r="I1870" s="57">
        <v>31.42344</v>
      </c>
      <c r="J1870" s="16">
        <f t="shared" si="2"/>
        <v>-0.002956851668</v>
      </c>
      <c r="N1870" s="89">
        <v>44994.0</v>
      </c>
      <c r="O1870" s="57">
        <v>194.4879</v>
      </c>
      <c r="P1870" s="16">
        <f t="shared" si="3"/>
        <v>-0.004502284157</v>
      </c>
      <c r="T1870" s="89">
        <v>44994.0</v>
      </c>
      <c r="U1870" s="57">
        <v>45.90232</v>
      </c>
      <c r="V1870" s="16">
        <f t="shared" si="4"/>
        <v>-0.01350230031</v>
      </c>
      <c r="Z1870" s="89">
        <v>44994.0</v>
      </c>
      <c r="AA1870" s="57">
        <v>27.29668</v>
      </c>
      <c r="AB1870" s="16">
        <f t="shared" si="5"/>
        <v>-0.01047429784</v>
      </c>
      <c r="AF1870" s="89">
        <v>44994.0</v>
      </c>
      <c r="AG1870" s="57">
        <v>136.0473</v>
      </c>
      <c r="AH1870" s="16">
        <f t="shared" si="6"/>
        <v>-0.0239774158</v>
      </c>
      <c r="AL1870" s="89">
        <v>44994.0</v>
      </c>
      <c r="AM1870" s="57">
        <v>193.7096</v>
      </c>
      <c r="AN1870" s="16">
        <f t="shared" si="7"/>
        <v>-0.002944179994</v>
      </c>
      <c r="AR1870" s="89">
        <v>44994.0</v>
      </c>
      <c r="AS1870" s="57">
        <v>35.50418</v>
      </c>
      <c r="AT1870" s="16">
        <f t="shared" si="8"/>
        <v>-0.01899092853</v>
      </c>
      <c r="AX1870" s="89">
        <v>44994.0</v>
      </c>
      <c r="AY1870" s="57">
        <v>6.147318</v>
      </c>
      <c r="AZ1870" s="16">
        <f t="shared" si="9"/>
        <v>-0.0117371643</v>
      </c>
      <c r="BD1870" s="89">
        <v>44994.0</v>
      </c>
      <c r="BE1870" s="57">
        <v>7.676682</v>
      </c>
      <c r="BF1870" s="16">
        <f t="shared" si="10"/>
        <v>0</v>
      </c>
    </row>
    <row r="1871" ht="15.75" customHeight="1">
      <c r="B1871" s="89">
        <v>44995.0</v>
      </c>
      <c r="C1871" s="57">
        <v>63.32271</v>
      </c>
      <c r="D1871" s="16">
        <f t="shared" si="1"/>
        <v>-0.01581528955</v>
      </c>
      <c r="H1871" s="89">
        <v>44995.0</v>
      </c>
      <c r="I1871" s="57">
        <v>32.76537</v>
      </c>
      <c r="J1871" s="16">
        <f t="shared" si="2"/>
        <v>0.04270474525</v>
      </c>
      <c r="N1871" s="89">
        <v>44995.0</v>
      </c>
      <c r="O1871" s="57">
        <v>200.8405</v>
      </c>
      <c r="P1871" s="16">
        <f t="shared" si="3"/>
        <v>0.03266321452</v>
      </c>
      <c r="T1871" s="89">
        <v>44995.0</v>
      </c>
      <c r="U1871" s="57">
        <v>45.06461</v>
      </c>
      <c r="V1871" s="16">
        <f t="shared" si="4"/>
        <v>-0.0182498401</v>
      </c>
      <c r="Z1871" s="89">
        <v>44995.0</v>
      </c>
      <c r="AA1871" s="57">
        <v>26.65081</v>
      </c>
      <c r="AB1871" s="16">
        <f t="shared" si="5"/>
        <v>-0.02366111923</v>
      </c>
      <c r="AF1871" s="89">
        <v>44995.0</v>
      </c>
      <c r="AG1871" s="57">
        <v>132.2136</v>
      </c>
      <c r="AH1871" s="16">
        <f t="shared" si="6"/>
        <v>-0.02817917004</v>
      </c>
      <c r="AL1871" s="89">
        <v>44995.0</v>
      </c>
      <c r="AM1871" s="57">
        <v>193.7096</v>
      </c>
      <c r="AN1871" s="16">
        <f t="shared" si="7"/>
        <v>0</v>
      </c>
      <c r="AR1871" s="89">
        <v>44995.0</v>
      </c>
      <c r="AS1871" s="57">
        <v>36.42713</v>
      </c>
      <c r="AT1871" s="16">
        <f t="shared" si="8"/>
        <v>0.02599553067</v>
      </c>
      <c r="AX1871" s="89">
        <v>44995.0</v>
      </c>
      <c r="AY1871" s="57">
        <v>5.99035</v>
      </c>
      <c r="AZ1871" s="16">
        <f t="shared" si="9"/>
        <v>-0.02553438752</v>
      </c>
      <c r="BD1871" s="89">
        <v>44995.0</v>
      </c>
      <c r="BE1871" s="57">
        <v>7.628218</v>
      </c>
      <c r="BF1871" s="16">
        <f t="shared" si="10"/>
        <v>-0.006313144142</v>
      </c>
    </row>
    <row r="1872" ht="15.75" customHeight="1">
      <c r="B1872" s="89">
        <v>44998.0</v>
      </c>
      <c r="C1872" s="57">
        <v>62.21711</v>
      </c>
      <c r="D1872" s="16">
        <f t="shared" si="1"/>
        <v>-0.01745977075</v>
      </c>
      <c r="H1872" s="89">
        <v>44998.0</v>
      </c>
      <c r="I1872" s="57">
        <v>31.77756</v>
      </c>
      <c r="J1872" s="16">
        <f t="shared" si="2"/>
        <v>-0.03014798856</v>
      </c>
      <c r="N1872" s="89">
        <v>44998.0</v>
      </c>
      <c r="O1872" s="57">
        <v>203.577</v>
      </c>
      <c r="P1872" s="16">
        <f t="shared" si="3"/>
        <v>0.01362523993</v>
      </c>
      <c r="T1872" s="89">
        <v>44998.0</v>
      </c>
      <c r="U1872" s="57">
        <v>44.01748</v>
      </c>
      <c r="V1872" s="16">
        <f t="shared" si="4"/>
        <v>-0.02323619355</v>
      </c>
      <c r="Z1872" s="89">
        <v>44998.0</v>
      </c>
      <c r="AA1872" s="57">
        <v>27.10972</v>
      </c>
      <c r="AB1872" s="16">
        <f t="shared" si="5"/>
        <v>0.01721936406</v>
      </c>
      <c r="AF1872" s="89">
        <v>44998.0</v>
      </c>
      <c r="AG1872" s="57">
        <v>130.1493</v>
      </c>
      <c r="AH1872" s="16">
        <f t="shared" si="6"/>
        <v>-0.01561337109</v>
      </c>
      <c r="AL1872" s="89">
        <v>44998.0</v>
      </c>
      <c r="AM1872" s="57">
        <v>190.9677</v>
      </c>
      <c r="AN1872" s="16">
        <f t="shared" si="7"/>
        <v>-0.01415469342</v>
      </c>
      <c r="AR1872" s="89">
        <v>44998.0</v>
      </c>
      <c r="AS1872" s="57">
        <v>36.42713</v>
      </c>
      <c r="AT1872" s="16">
        <f t="shared" si="8"/>
        <v>0</v>
      </c>
      <c r="AX1872" s="89">
        <v>44998.0</v>
      </c>
      <c r="AY1872" s="57">
        <v>5.891788</v>
      </c>
      <c r="AZ1872" s="16">
        <f t="shared" si="9"/>
        <v>-0.01645346265</v>
      </c>
      <c r="BD1872" s="89">
        <v>44998.0</v>
      </c>
      <c r="BE1872" s="57">
        <v>7.70576</v>
      </c>
      <c r="BF1872" s="16">
        <f t="shared" si="10"/>
        <v>0.0101651526</v>
      </c>
    </row>
    <row r="1873" ht="15.75" customHeight="1">
      <c r="B1873" s="89">
        <v>44999.0</v>
      </c>
      <c r="C1873" s="57">
        <v>60.17934</v>
      </c>
      <c r="D1873" s="16">
        <f t="shared" si="1"/>
        <v>-0.03275256597</v>
      </c>
      <c r="H1873" s="89">
        <v>44999.0</v>
      </c>
      <c r="I1873" s="57">
        <v>31.87075</v>
      </c>
      <c r="J1873" s="16">
        <f t="shared" si="2"/>
        <v>0.002932572545</v>
      </c>
      <c r="N1873" s="89">
        <v>44999.0</v>
      </c>
      <c r="O1873" s="57">
        <v>203.7725</v>
      </c>
      <c r="P1873" s="16">
        <f t="shared" si="3"/>
        <v>0.0009603245946</v>
      </c>
      <c r="T1873" s="89">
        <v>44999.0</v>
      </c>
      <c r="U1873" s="57">
        <v>44.18883</v>
      </c>
      <c r="V1873" s="16">
        <f t="shared" si="4"/>
        <v>0.00389277169</v>
      </c>
      <c r="Z1873" s="89">
        <v>44999.0</v>
      </c>
      <c r="AA1873" s="57">
        <v>27.02473</v>
      </c>
      <c r="AB1873" s="16">
        <f t="shared" si="5"/>
        <v>-0.003135037913</v>
      </c>
      <c r="AF1873" s="89">
        <v>44999.0</v>
      </c>
      <c r="AG1873" s="57">
        <v>127.102</v>
      </c>
      <c r="AH1873" s="16">
        <f t="shared" si="6"/>
        <v>-0.02341387929</v>
      </c>
      <c r="AL1873" s="89">
        <v>44999.0</v>
      </c>
      <c r="AM1873" s="57">
        <v>184.0438</v>
      </c>
      <c r="AN1873" s="16">
        <f t="shared" si="7"/>
        <v>-0.03625691675</v>
      </c>
      <c r="AR1873" s="89">
        <v>44999.0</v>
      </c>
      <c r="AS1873" s="57">
        <v>35.83802</v>
      </c>
      <c r="AT1873" s="16">
        <f t="shared" si="8"/>
        <v>-0.01617228697</v>
      </c>
      <c r="AX1873" s="89">
        <v>44999.0</v>
      </c>
      <c r="AY1873" s="57">
        <v>6.023204</v>
      </c>
      <c r="AZ1873" s="16">
        <f t="shared" si="9"/>
        <v>0.02230494376</v>
      </c>
      <c r="BD1873" s="89">
        <v>44999.0</v>
      </c>
      <c r="BE1873" s="57">
        <v>7.240507</v>
      </c>
      <c r="BF1873" s="16">
        <f t="shared" si="10"/>
        <v>-0.06037730217</v>
      </c>
    </row>
    <row r="1874" ht="15.75" customHeight="1">
      <c r="B1874" s="89">
        <v>45000.0</v>
      </c>
      <c r="C1874" s="57">
        <v>61.44753</v>
      </c>
      <c r="D1874" s="16">
        <f t="shared" si="1"/>
        <v>0.02107351127</v>
      </c>
      <c r="H1874" s="89">
        <v>45000.0</v>
      </c>
      <c r="I1874" s="57">
        <v>30.0256</v>
      </c>
      <c r="J1874" s="16">
        <f t="shared" si="2"/>
        <v>-0.05789477813</v>
      </c>
      <c r="N1874" s="89">
        <v>45000.0</v>
      </c>
      <c r="O1874" s="57">
        <v>196.4426</v>
      </c>
      <c r="P1874" s="16">
        <f t="shared" si="3"/>
        <v>-0.03597099707</v>
      </c>
      <c r="T1874" s="89">
        <v>45000.0</v>
      </c>
      <c r="U1874" s="57">
        <v>43.76998</v>
      </c>
      <c r="V1874" s="16">
        <f t="shared" si="4"/>
        <v>-0.009478639738</v>
      </c>
      <c r="Z1874" s="89">
        <v>45000.0</v>
      </c>
      <c r="AA1874" s="57">
        <v>25.51203</v>
      </c>
      <c r="AB1874" s="16">
        <f t="shared" si="5"/>
        <v>-0.05597465729</v>
      </c>
      <c r="AF1874" s="89">
        <v>45000.0</v>
      </c>
      <c r="AG1874" s="57">
        <v>121.7938</v>
      </c>
      <c r="AH1874" s="16">
        <f t="shared" si="6"/>
        <v>-0.04176330821</v>
      </c>
      <c r="AL1874" s="89">
        <v>45000.0</v>
      </c>
      <c r="AM1874" s="57">
        <v>177.6921</v>
      </c>
      <c r="AN1874" s="16">
        <f t="shared" si="7"/>
        <v>-0.03451189336</v>
      </c>
      <c r="AR1874" s="89">
        <v>45000.0</v>
      </c>
      <c r="AS1874" s="57">
        <v>36.44677</v>
      </c>
      <c r="AT1874" s="16">
        <f t="shared" si="8"/>
        <v>0.01698615046</v>
      </c>
      <c r="AX1874" s="89">
        <v>45000.0</v>
      </c>
      <c r="AY1874" s="57">
        <v>6.150969</v>
      </c>
      <c r="AZ1874" s="16">
        <f t="shared" si="9"/>
        <v>0.02121213228</v>
      </c>
      <c r="BD1874" s="89">
        <v>45000.0</v>
      </c>
      <c r="BE1874" s="57">
        <v>7.482826</v>
      </c>
      <c r="BF1874" s="16">
        <f t="shared" si="10"/>
        <v>0.03346713151</v>
      </c>
    </row>
    <row r="1875" ht="15.75" customHeight="1">
      <c r="B1875" s="89">
        <v>45001.0</v>
      </c>
      <c r="C1875" s="57">
        <v>62.34718</v>
      </c>
      <c r="D1875" s="16">
        <f t="shared" si="1"/>
        <v>0.01464094651</v>
      </c>
      <c r="H1875" s="89">
        <v>45001.0</v>
      </c>
      <c r="I1875" s="57">
        <v>30.51019</v>
      </c>
      <c r="J1875" s="16">
        <f t="shared" si="2"/>
        <v>0.01613922786</v>
      </c>
      <c r="N1875" s="89">
        <v>45001.0</v>
      </c>
      <c r="O1875" s="57">
        <v>199.9609</v>
      </c>
      <c r="P1875" s="16">
        <f t="shared" si="3"/>
        <v>0.01791006635</v>
      </c>
      <c r="T1875" s="89">
        <v>45001.0</v>
      </c>
      <c r="U1875" s="57">
        <v>45.17884</v>
      </c>
      <c r="V1875" s="16">
        <f t="shared" si="4"/>
        <v>0.03218781457</v>
      </c>
      <c r="Z1875" s="89">
        <v>45001.0</v>
      </c>
      <c r="AA1875" s="57">
        <v>26.12391</v>
      </c>
      <c r="AB1875" s="16">
        <f t="shared" si="5"/>
        <v>0.02398397932</v>
      </c>
      <c r="AF1875" s="89">
        <v>45001.0</v>
      </c>
      <c r="AG1875" s="57">
        <v>130.5425</v>
      </c>
      <c r="AH1875" s="16">
        <f t="shared" si="6"/>
        <v>0.0718320637</v>
      </c>
      <c r="AL1875" s="89">
        <v>45001.0</v>
      </c>
      <c r="AM1875" s="57">
        <v>180.7496</v>
      </c>
      <c r="AN1875" s="16">
        <f t="shared" si="7"/>
        <v>0.01720673007</v>
      </c>
      <c r="AR1875" s="89">
        <v>45001.0</v>
      </c>
      <c r="AS1875" s="57">
        <v>36.8788</v>
      </c>
      <c r="AT1875" s="16">
        <f t="shared" si="8"/>
        <v>0.01185372531</v>
      </c>
      <c r="AX1875" s="89">
        <v>45001.0</v>
      </c>
      <c r="AY1875" s="57">
        <v>6.140017</v>
      </c>
      <c r="AZ1875" s="16">
        <f t="shared" si="9"/>
        <v>-0.001780532466</v>
      </c>
      <c r="BD1875" s="89">
        <v>45001.0</v>
      </c>
      <c r="BE1875" s="57">
        <v>7.521598</v>
      </c>
      <c r="BF1875" s="16">
        <f t="shared" si="10"/>
        <v>0.005181464864</v>
      </c>
    </row>
    <row r="1876" ht="15.75" customHeight="1">
      <c r="B1876" s="89">
        <v>45002.0</v>
      </c>
      <c r="C1876" s="57">
        <v>60.19017</v>
      </c>
      <c r="D1876" s="16">
        <f t="shared" si="1"/>
        <v>-0.03459675321</v>
      </c>
      <c r="H1876" s="89">
        <v>45002.0</v>
      </c>
      <c r="I1876" s="57">
        <v>29.72739</v>
      </c>
      <c r="J1876" s="16">
        <f t="shared" si="2"/>
        <v>-0.02565700181</v>
      </c>
      <c r="N1876" s="89">
        <v>45002.0</v>
      </c>
      <c r="O1876" s="57">
        <v>205.043</v>
      </c>
      <c r="P1876" s="16">
        <f t="shared" si="3"/>
        <v>0.02541546872</v>
      </c>
      <c r="T1876" s="89">
        <v>45002.0</v>
      </c>
      <c r="U1876" s="57">
        <v>43.75094</v>
      </c>
      <c r="V1876" s="16">
        <f t="shared" si="4"/>
        <v>-0.03160550382</v>
      </c>
      <c r="Z1876" s="89">
        <v>45002.0</v>
      </c>
      <c r="AA1876" s="57">
        <v>25.85196</v>
      </c>
      <c r="AB1876" s="16">
        <f t="shared" si="5"/>
        <v>-0.01041000371</v>
      </c>
      <c r="AF1876" s="89">
        <v>45002.0</v>
      </c>
      <c r="AG1876" s="57">
        <v>125.0377</v>
      </c>
      <c r="AH1876" s="16">
        <f t="shared" si="6"/>
        <v>-0.0421686424</v>
      </c>
      <c r="AL1876" s="89">
        <v>45002.0</v>
      </c>
      <c r="AM1876" s="57">
        <v>184.4778</v>
      </c>
      <c r="AN1876" s="16">
        <f t="shared" si="7"/>
        <v>0.02062632504</v>
      </c>
      <c r="AR1876" s="89">
        <v>45002.0</v>
      </c>
      <c r="AS1876" s="57">
        <v>35.34708</v>
      </c>
      <c r="AT1876" s="16">
        <f t="shared" si="8"/>
        <v>-0.04153388939</v>
      </c>
      <c r="AX1876" s="89">
        <v>45002.0</v>
      </c>
      <c r="AY1876" s="57">
        <v>6.242229</v>
      </c>
      <c r="AZ1876" s="16">
        <f t="shared" si="9"/>
        <v>0.01664685945</v>
      </c>
      <c r="BD1876" s="89">
        <v>45002.0</v>
      </c>
      <c r="BE1876" s="57">
        <v>7.666989</v>
      </c>
      <c r="BF1876" s="16">
        <f t="shared" si="10"/>
        <v>0.01932980199</v>
      </c>
    </row>
    <row r="1877" ht="15.75" customHeight="1">
      <c r="B1877" s="89">
        <v>45005.0</v>
      </c>
      <c r="C1877" s="57">
        <v>57.80555</v>
      </c>
      <c r="D1877" s="16">
        <f t="shared" si="1"/>
        <v>-0.03961809711</v>
      </c>
      <c r="H1877" s="89">
        <v>45005.0</v>
      </c>
      <c r="I1877" s="57">
        <v>28.90733</v>
      </c>
      <c r="J1877" s="16">
        <f t="shared" si="2"/>
        <v>-0.02758600738</v>
      </c>
      <c r="N1877" s="89">
        <v>45005.0</v>
      </c>
      <c r="O1877" s="57">
        <v>193.7061</v>
      </c>
      <c r="P1877" s="16">
        <f t="shared" si="3"/>
        <v>-0.05529035373</v>
      </c>
      <c r="T1877" s="89">
        <v>45005.0</v>
      </c>
      <c r="U1877" s="57">
        <v>42.28496</v>
      </c>
      <c r="V1877" s="16">
        <f t="shared" si="4"/>
        <v>-0.03350739436</v>
      </c>
      <c r="Z1877" s="89">
        <v>45005.0</v>
      </c>
      <c r="AA1877" s="57">
        <v>24.39025</v>
      </c>
      <c r="AB1877" s="16">
        <f t="shared" si="5"/>
        <v>-0.0565415543</v>
      </c>
      <c r="AF1877" s="89">
        <v>45005.0</v>
      </c>
      <c r="AG1877" s="57">
        <v>120.0244</v>
      </c>
      <c r="AH1877" s="16">
        <f t="shared" si="6"/>
        <v>-0.04009430756</v>
      </c>
      <c r="AL1877" s="89">
        <v>45005.0</v>
      </c>
      <c r="AM1877" s="57">
        <v>179.9606</v>
      </c>
      <c r="AN1877" s="16">
        <f t="shared" si="7"/>
        <v>-0.02448641517</v>
      </c>
      <c r="AR1877" s="89">
        <v>45005.0</v>
      </c>
      <c r="AS1877" s="57">
        <v>33.97248</v>
      </c>
      <c r="AT1877" s="16">
        <f t="shared" si="8"/>
        <v>-0.0388886437</v>
      </c>
      <c r="AX1877" s="89">
        <v>45005.0</v>
      </c>
      <c r="AY1877" s="57">
        <v>5.895438</v>
      </c>
      <c r="AZ1877" s="16">
        <f t="shared" si="9"/>
        <v>-0.05555563566</v>
      </c>
      <c r="BD1877" s="89">
        <v>45005.0</v>
      </c>
      <c r="BE1877" s="57">
        <v>7.686375</v>
      </c>
      <c r="BF1877" s="16">
        <f t="shared" si="10"/>
        <v>0.002528502389</v>
      </c>
    </row>
    <row r="1878" ht="15.75" customHeight="1">
      <c r="B1878" s="89">
        <v>45006.0</v>
      </c>
      <c r="C1878" s="57">
        <v>57.5671</v>
      </c>
      <c r="D1878" s="16">
        <f t="shared" si="1"/>
        <v>-0.004125036437</v>
      </c>
      <c r="H1878" s="89">
        <v>45006.0</v>
      </c>
      <c r="I1878" s="57">
        <v>28.47866</v>
      </c>
      <c r="J1878" s="16">
        <f t="shared" si="2"/>
        <v>-0.01482911082</v>
      </c>
      <c r="N1878" s="89">
        <v>45006.0</v>
      </c>
      <c r="O1878" s="57">
        <v>193.2174</v>
      </c>
      <c r="P1878" s="16">
        <f t="shared" si="3"/>
        <v>-0.00252289422</v>
      </c>
      <c r="T1878" s="89">
        <v>45006.0</v>
      </c>
      <c r="U1878" s="57">
        <v>41.77092</v>
      </c>
      <c r="V1878" s="16">
        <f t="shared" si="4"/>
        <v>-0.0121565682</v>
      </c>
      <c r="Z1878" s="89">
        <v>45006.0</v>
      </c>
      <c r="AA1878" s="57">
        <v>24.59421</v>
      </c>
      <c r="AB1878" s="16">
        <f t="shared" si="5"/>
        <v>0.008362357909</v>
      </c>
      <c r="AF1878" s="89">
        <v>45006.0</v>
      </c>
      <c r="AG1878" s="57">
        <v>116.9771</v>
      </c>
      <c r="AH1878" s="16">
        <f t="shared" si="6"/>
        <v>-0.02538900424</v>
      </c>
      <c r="AL1878" s="89">
        <v>45006.0</v>
      </c>
      <c r="AM1878" s="57">
        <v>180.0</v>
      </c>
      <c r="AN1878" s="16">
        <f t="shared" si="7"/>
        <v>0.0002189368117</v>
      </c>
      <c r="AR1878" s="89">
        <v>45006.0</v>
      </c>
      <c r="AS1878" s="57">
        <v>34.99361</v>
      </c>
      <c r="AT1878" s="16">
        <f t="shared" si="8"/>
        <v>0.03005756424</v>
      </c>
      <c r="AX1878" s="89">
        <v>45006.0</v>
      </c>
      <c r="AY1878" s="57">
        <v>5.65451</v>
      </c>
      <c r="AZ1878" s="16">
        <f t="shared" si="9"/>
        <v>-0.04086685332</v>
      </c>
      <c r="BD1878" s="89">
        <v>45006.0</v>
      </c>
      <c r="BE1878" s="57">
        <v>7.618526</v>
      </c>
      <c r="BF1878" s="16">
        <f t="shared" si="10"/>
        <v>-0.008827177961</v>
      </c>
    </row>
    <row r="1879" ht="15.75" customHeight="1">
      <c r="B1879" s="89">
        <v>45007.0</v>
      </c>
      <c r="C1879" s="57">
        <v>59.45312</v>
      </c>
      <c r="D1879" s="16">
        <f t="shared" si="1"/>
        <v>0.03276211586</v>
      </c>
      <c r="H1879" s="89">
        <v>45007.0</v>
      </c>
      <c r="I1879" s="57">
        <v>29.37328</v>
      </c>
      <c r="J1879" s="16">
        <f t="shared" si="2"/>
        <v>0.03141369713</v>
      </c>
      <c r="N1879" s="89">
        <v>45007.0</v>
      </c>
      <c r="O1879" s="57">
        <v>193.2174</v>
      </c>
      <c r="P1879" s="16">
        <f t="shared" si="3"/>
        <v>0</v>
      </c>
      <c r="T1879" s="89">
        <v>45007.0</v>
      </c>
      <c r="U1879" s="57">
        <v>42.95132</v>
      </c>
      <c r="V1879" s="16">
        <f t="shared" si="4"/>
        <v>0.02825889399</v>
      </c>
      <c r="Z1879" s="89">
        <v>45007.0</v>
      </c>
      <c r="AA1879" s="57">
        <v>24.78117</v>
      </c>
      <c r="AB1879" s="16">
        <f t="shared" si="5"/>
        <v>0.007601789202</v>
      </c>
      <c r="AF1879" s="89">
        <v>45007.0</v>
      </c>
      <c r="AG1879" s="57">
        <v>121.9904</v>
      </c>
      <c r="AH1879" s="16">
        <f t="shared" si="6"/>
        <v>0.04285710622</v>
      </c>
      <c r="AL1879" s="89">
        <v>45007.0</v>
      </c>
      <c r="AM1879" s="57">
        <v>183.0773</v>
      </c>
      <c r="AN1879" s="16">
        <f t="shared" si="7"/>
        <v>0.01709611111</v>
      </c>
      <c r="AR1879" s="89">
        <v>45007.0</v>
      </c>
      <c r="AS1879" s="57">
        <v>35.20963</v>
      </c>
      <c r="AT1879" s="16">
        <f t="shared" si="8"/>
        <v>0.006173127037</v>
      </c>
      <c r="AX1879" s="89">
        <v>45007.0</v>
      </c>
      <c r="AY1879" s="57">
        <v>5.800528</v>
      </c>
      <c r="AZ1879" s="16">
        <f t="shared" si="9"/>
        <v>0.02582328089</v>
      </c>
      <c r="BD1879" s="89">
        <v>45007.0</v>
      </c>
      <c r="BE1879" s="57">
        <v>7.686375</v>
      </c>
      <c r="BF1879" s="16">
        <f t="shared" si="10"/>
        <v>0.008905790963</v>
      </c>
    </row>
    <row r="1880" ht="15.75" customHeight="1">
      <c r="B1880" s="89">
        <v>45008.0</v>
      </c>
      <c r="C1880" s="57">
        <v>59.25801</v>
      </c>
      <c r="D1880" s="16">
        <f t="shared" si="1"/>
        <v>-0.003281745348</v>
      </c>
      <c r="H1880" s="89">
        <v>45008.0</v>
      </c>
      <c r="I1880" s="57">
        <v>29.98833</v>
      </c>
      <c r="J1880" s="16">
        <f t="shared" si="2"/>
        <v>0.02093909839</v>
      </c>
      <c r="N1880" s="89">
        <v>45008.0</v>
      </c>
      <c r="O1880" s="57">
        <v>197.9085</v>
      </c>
      <c r="P1880" s="16">
        <f t="shared" si="3"/>
        <v>0.02427886929</v>
      </c>
      <c r="T1880" s="89">
        <v>45008.0</v>
      </c>
      <c r="U1880" s="57">
        <v>43.52248</v>
      </c>
      <c r="V1880" s="16">
        <f t="shared" si="4"/>
        <v>0.0132978451</v>
      </c>
      <c r="Z1880" s="89">
        <v>45008.0</v>
      </c>
      <c r="AA1880" s="57">
        <v>25.1551</v>
      </c>
      <c r="AB1880" s="16">
        <f t="shared" si="5"/>
        <v>0.01508927948</v>
      </c>
      <c r="AF1880" s="89">
        <v>45008.0</v>
      </c>
      <c r="AG1880" s="57">
        <v>121.4989</v>
      </c>
      <c r="AH1880" s="16">
        <f t="shared" si="6"/>
        <v>-0.004029005561</v>
      </c>
      <c r="AL1880" s="89">
        <v>45008.0</v>
      </c>
      <c r="AM1880" s="57">
        <v>181.3414</v>
      </c>
      <c r="AN1880" s="16">
        <f t="shared" si="7"/>
        <v>-0.009481787201</v>
      </c>
      <c r="AR1880" s="89">
        <v>45008.0</v>
      </c>
      <c r="AS1880" s="57">
        <v>34.73833</v>
      </c>
      <c r="AT1880" s="16">
        <f t="shared" si="8"/>
        <v>-0.01338554253</v>
      </c>
      <c r="AX1880" s="89">
        <v>45008.0</v>
      </c>
      <c r="AY1880" s="57">
        <v>5.669112</v>
      </c>
      <c r="AZ1880" s="16">
        <f t="shared" si="9"/>
        <v>-0.02265586857</v>
      </c>
      <c r="BD1880" s="89">
        <v>45008.0</v>
      </c>
      <c r="BE1880" s="57">
        <v>8.384254</v>
      </c>
      <c r="BF1880" s="16">
        <f t="shared" si="10"/>
        <v>0.0907942951</v>
      </c>
    </row>
    <row r="1881" ht="15.75" customHeight="1">
      <c r="B1881" s="89">
        <v>45009.0</v>
      </c>
      <c r="C1881" s="57">
        <v>57.85975</v>
      </c>
      <c r="D1881" s="16">
        <f t="shared" si="1"/>
        <v>-0.02359613494</v>
      </c>
      <c r="H1881" s="89">
        <v>45009.0</v>
      </c>
      <c r="I1881" s="57">
        <v>29.52238</v>
      </c>
      <c r="J1881" s="16">
        <f t="shared" si="2"/>
        <v>-0.01553771084</v>
      </c>
      <c r="N1881" s="89">
        <v>45009.0</v>
      </c>
      <c r="O1881" s="57">
        <v>192.5332</v>
      </c>
      <c r="P1881" s="16">
        <f t="shared" si="3"/>
        <v>-0.02716053126</v>
      </c>
      <c r="T1881" s="89">
        <v>45009.0</v>
      </c>
      <c r="U1881" s="57">
        <v>42.72285</v>
      </c>
      <c r="V1881" s="16">
        <f t="shared" si="4"/>
        <v>-0.01837280412</v>
      </c>
      <c r="Z1881" s="89">
        <v>45009.0</v>
      </c>
      <c r="AA1881" s="57">
        <v>24.79817</v>
      </c>
      <c r="AB1881" s="16">
        <f t="shared" si="5"/>
        <v>-0.01418917039</v>
      </c>
      <c r="AF1881" s="89">
        <v>45009.0</v>
      </c>
      <c r="AG1881" s="57">
        <v>120.5159</v>
      </c>
      <c r="AH1881" s="16">
        <f t="shared" si="6"/>
        <v>-0.008090608228</v>
      </c>
      <c r="AL1881" s="89">
        <v>45009.0</v>
      </c>
      <c r="AM1881" s="57">
        <v>181.4794</v>
      </c>
      <c r="AN1881" s="16">
        <f t="shared" si="7"/>
        <v>0.0007609955587</v>
      </c>
      <c r="AR1881" s="89">
        <v>45009.0</v>
      </c>
      <c r="AS1881" s="57">
        <v>34.83651</v>
      </c>
      <c r="AT1881" s="16">
        <f t="shared" si="8"/>
        <v>0.002826272881</v>
      </c>
      <c r="AX1881" s="89">
        <v>45009.0</v>
      </c>
      <c r="AY1881" s="57">
        <v>5.683714</v>
      </c>
      <c r="AZ1881" s="16">
        <f t="shared" si="9"/>
        <v>0.002575712034</v>
      </c>
      <c r="BD1881" s="89">
        <v>45009.0</v>
      </c>
      <c r="BE1881" s="57">
        <v>8.355177</v>
      </c>
      <c r="BF1881" s="16">
        <f t="shared" si="10"/>
        <v>-0.003468048559</v>
      </c>
    </row>
    <row r="1882" ht="15.75" customHeight="1">
      <c r="B1882" s="89">
        <v>45012.0</v>
      </c>
      <c r="C1882" s="57">
        <v>56.78667</v>
      </c>
      <c r="D1882" s="16">
        <f t="shared" si="1"/>
        <v>-0.018546226</v>
      </c>
      <c r="H1882" s="89">
        <v>45012.0</v>
      </c>
      <c r="I1882" s="57">
        <v>30.80839</v>
      </c>
      <c r="J1882" s="16">
        <f t="shared" si="2"/>
        <v>0.0435605124</v>
      </c>
      <c r="N1882" s="89">
        <v>45012.0</v>
      </c>
      <c r="O1882" s="57">
        <v>192.631</v>
      </c>
      <c r="P1882" s="16">
        <f t="shared" si="3"/>
        <v>0.0005079643407</v>
      </c>
      <c r="T1882" s="89">
        <v>45012.0</v>
      </c>
      <c r="U1882" s="57">
        <v>41.92323</v>
      </c>
      <c r="V1882" s="16">
        <f t="shared" si="4"/>
        <v>-0.01871644799</v>
      </c>
      <c r="Z1882" s="89">
        <v>45012.0</v>
      </c>
      <c r="AA1882" s="57">
        <v>24.90015</v>
      </c>
      <c r="AB1882" s="16">
        <f t="shared" si="5"/>
        <v>0.00411240023</v>
      </c>
      <c r="AF1882" s="89">
        <v>45012.0</v>
      </c>
      <c r="AG1882" s="57">
        <v>121.4006</v>
      </c>
      <c r="AH1882" s="16">
        <f t="shared" si="6"/>
        <v>0.007340940075</v>
      </c>
      <c r="AL1882" s="89">
        <v>45012.0</v>
      </c>
      <c r="AM1882" s="57">
        <v>184.1819</v>
      </c>
      <c r="AN1882" s="16">
        <f t="shared" si="7"/>
        <v>0.01489149733</v>
      </c>
      <c r="AR1882" s="89">
        <v>45012.0</v>
      </c>
      <c r="AS1882" s="57">
        <v>34.48304</v>
      </c>
      <c r="AT1882" s="16">
        <f t="shared" si="8"/>
        <v>-0.01014653879</v>
      </c>
      <c r="AX1882" s="89">
        <v>45012.0</v>
      </c>
      <c r="AY1882" s="57">
        <v>5.73482</v>
      </c>
      <c r="AZ1882" s="16">
        <f t="shared" si="9"/>
        <v>0.008991655808</v>
      </c>
      <c r="BD1882" s="89">
        <v>45012.0</v>
      </c>
      <c r="BE1882" s="57">
        <v>8.180706</v>
      </c>
      <c r="BF1882" s="16">
        <f t="shared" si="10"/>
        <v>-0.02088178383</v>
      </c>
    </row>
    <row r="1883" ht="15.75" customHeight="1">
      <c r="B1883" s="89">
        <v>45013.0</v>
      </c>
      <c r="C1883" s="57">
        <v>55.54016</v>
      </c>
      <c r="D1883" s="16">
        <f t="shared" si="1"/>
        <v>-0.02195075006</v>
      </c>
      <c r="H1883" s="89">
        <v>45013.0</v>
      </c>
      <c r="I1883" s="57">
        <v>28.83278</v>
      </c>
      <c r="J1883" s="16">
        <f t="shared" si="2"/>
        <v>-0.06412571381</v>
      </c>
      <c r="N1883" s="89">
        <v>45013.0</v>
      </c>
      <c r="O1883" s="57">
        <v>198.0063</v>
      </c>
      <c r="P1883" s="16">
        <f t="shared" si="3"/>
        <v>0.02790464671</v>
      </c>
      <c r="T1883" s="89">
        <v>45013.0</v>
      </c>
      <c r="U1883" s="57">
        <v>39.98128</v>
      </c>
      <c r="V1883" s="16">
        <f t="shared" si="4"/>
        <v>-0.04632157398</v>
      </c>
      <c r="Z1883" s="89">
        <v>45013.0</v>
      </c>
      <c r="AA1883" s="57">
        <v>23.89734</v>
      </c>
      <c r="AB1883" s="16">
        <f t="shared" si="5"/>
        <v>-0.04027325137</v>
      </c>
      <c r="AF1883" s="89">
        <v>45013.0</v>
      </c>
      <c r="AG1883" s="57">
        <v>115.6009</v>
      </c>
      <c r="AH1883" s="16">
        <f t="shared" si="6"/>
        <v>-0.04777324</v>
      </c>
      <c r="AL1883" s="89">
        <v>45013.0</v>
      </c>
      <c r="AM1883" s="57">
        <v>179.0729</v>
      </c>
      <c r="AN1883" s="16">
        <f t="shared" si="7"/>
        <v>-0.02773888205</v>
      </c>
      <c r="AR1883" s="89">
        <v>45013.0</v>
      </c>
      <c r="AS1883" s="57">
        <v>32.51931</v>
      </c>
      <c r="AT1883" s="16">
        <f t="shared" si="8"/>
        <v>-0.05694770531</v>
      </c>
      <c r="AX1883" s="89">
        <v>45013.0</v>
      </c>
      <c r="AY1883" s="57">
        <v>5.439135</v>
      </c>
      <c r="AZ1883" s="16">
        <f t="shared" si="9"/>
        <v>-0.05155959559</v>
      </c>
      <c r="BD1883" s="89">
        <v>45013.0</v>
      </c>
      <c r="BE1883" s="57">
        <v>7.453748</v>
      </c>
      <c r="BF1883" s="16">
        <f t="shared" si="10"/>
        <v>-0.0888625016</v>
      </c>
    </row>
    <row r="1884" ht="15.75" customHeight="1">
      <c r="B1884" s="89">
        <v>45014.0</v>
      </c>
      <c r="C1884" s="57">
        <v>58.15242</v>
      </c>
      <c r="D1884" s="16">
        <f t="shared" si="1"/>
        <v>0.04703371398</v>
      </c>
      <c r="H1884" s="89">
        <v>45014.0</v>
      </c>
      <c r="I1884" s="57">
        <v>29.78331</v>
      </c>
      <c r="J1884" s="16">
        <f t="shared" si="2"/>
        <v>0.03296699104</v>
      </c>
      <c r="N1884" s="89">
        <v>45014.0</v>
      </c>
      <c r="O1884" s="57">
        <v>200.6451</v>
      </c>
      <c r="P1884" s="16">
        <f t="shared" si="3"/>
        <v>0.01332684869</v>
      </c>
      <c r="T1884" s="89">
        <v>45014.0</v>
      </c>
      <c r="U1884" s="57">
        <v>40.91417</v>
      </c>
      <c r="V1884" s="16">
        <f t="shared" si="4"/>
        <v>0.02333316992</v>
      </c>
      <c r="Z1884" s="89">
        <v>45014.0</v>
      </c>
      <c r="AA1884" s="57">
        <v>23.62539</v>
      </c>
      <c r="AB1884" s="16">
        <f t="shared" si="5"/>
        <v>-0.01137992764</v>
      </c>
      <c r="AF1884" s="89">
        <v>45014.0</v>
      </c>
      <c r="AG1884" s="57">
        <v>116.6822</v>
      </c>
      <c r="AH1884" s="16">
        <f t="shared" si="6"/>
        <v>0.009353733405</v>
      </c>
      <c r="AL1884" s="89">
        <v>45014.0</v>
      </c>
      <c r="AM1884" s="57">
        <v>179.5069</v>
      </c>
      <c r="AN1884" s="16">
        <f t="shared" si="7"/>
        <v>0.002423593966</v>
      </c>
      <c r="AR1884" s="89">
        <v>45014.0</v>
      </c>
      <c r="AS1884" s="57">
        <v>31.91056</v>
      </c>
      <c r="AT1884" s="16">
        <f t="shared" si="8"/>
        <v>-0.01871964688</v>
      </c>
      <c r="AX1884" s="89">
        <v>45014.0</v>
      </c>
      <c r="AY1884" s="57">
        <v>5.464688</v>
      </c>
      <c r="AZ1884" s="16">
        <f t="shared" si="9"/>
        <v>0.004697989662</v>
      </c>
      <c r="BD1884" s="89">
        <v>45014.0</v>
      </c>
      <c r="BE1884" s="57">
        <v>7.327742</v>
      </c>
      <c r="BF1884" s="16">
        <f t="shared" si="10"/>
        <v>-0.01690505233</v>
      </c>
    </row>
    <row r="1885" ht="15.75" customHeight="1">
      <c r="B1885" s="89">
        <v>45015.0</v>
      </c>
      <c r="C1885" s="57">
        <v>58.42339</v>
      </c>
      <c r="D1885" s="16">
        <f t="shared" si="1"/>
        <v>0.004659651309</v>
      </c>
      <c r="H1885" s="89">
        <v>45015.0</v>
      </c>
      <c r="I1885" s="57">
        <v>29.72739</v>
      </c>
      <c r="J1885" s="16">
        <f t="shared" si="2"/>
        <v>-0.001877561628</v>
      </c>
      <c r="N1885" s="89">
        <v>45015.0</v>
      </c>
      <c r="O1885" s="57">
        <v>206.2158</v>
      </c>
      <c r="P1885" s="16">
        <f t="shared" si="3"/>
        <v>0.02776394739</v>
      </c>
      <c r="T1885" s="89">
        <v>45015.0</v>
      </c>
      <c r="U1885" s="57">
        <v>40.78091</v>
      </c>
      <c r="V1885" s="16">
        <f t="shared" si="4"/>
        <v>-0.003257062284</v>
      </c>
      <c r="Z1885" s="89">
        <v>45015.0</v>
      </c>
      <c r="AA1885" s="57">
        <v>23.72738</v>
      </c>
      <c r="AB1885" s="16">
        <f t="shared" si="5"/>
        <v>0.004316965773</v>
      </c>
      <c r="AF1885" s="89">
        <v>45015.0</v>
      </c>
      <c r="AG1885" s="57">
        <v>116.0924</v>
      </c>
      <c r="AH1885" s="16">
        <f t="shared" si="6"/>
        <v>-0.005054755567</v>
      </c>
      <c r="AL1885" s="89">
        <v>45015.0</v>
      </c>
      <c r="AM1885" s="57">
        <v>179.7041</v>
      </c>
      <c r="AN1885" s="16">
        <f t="shared" si="7"/>
        <v>0.001098565013</v>
      </c>
      <c r="AR1885" s="89">
        <v>45015.0</v>
      </c>
      <c r="AS1885" s="57">
        <v>31.89092</v>
      </c>
      <c r="AT1885" s="16">
        <f t="shared" si="8"/>
        <v>-0.0006154702393</v>
      </c>
      <c r="AX1885" s="89">
        <v>45015.0</v>
      </c>
      <c r="AY1885" s="57">
        <v>5.30772</v>
      </c>
      <c r="AZ1885" s="16">
        <f t="shared" si="9"/>
        <v>-0.02872405524</v>
      </c>
      <c r="BD1885" s="89">
        <v>45015.0</v>
      </c>
      <c r="BE1885" s="57">
        <v>7.066037</v>
      </c>
      <c r="BF1885" s="16">
        <f t="shared" si="10"/>
        <v>-0.03571427597</v>
      </c>
    </row>
    <row r="1886" ht="15.75" customHeight="1">
      <c r="B1886" s="89">
        <v>45016.0</v>
      </c>
      <c r="C1886" s="57">
        <v>57.4587</v>
      </c>
      <c r="D1886" s="16">
        <f t="shared" si="1"/>
        <v>-0.01651205108</v>
      </c>
      <c r="H1886" s="89">
        <v>45016.0</v>
      </c>
      <c r="I1886" s="57">
        <v>29.80195</v>
      </c>
      <c r="J1886" s="16">
        <f t="shared" si="2"/>
        <v>0.002508124662</v>
      </c>
      <c r="N1886" s="89">
        <v>45016.0</v>
      </c>
      <c r="O1886" s="57">
        <v>199.0813</v>
      </c>
      <c r="P1886" s="16">
        <f t="shared" si="3"/>
        <v>-0.034597252</v>
      </c>
      <c r="T1886" s="89">
        <v>45016.0</v>
      </c>
      <c r="U1886" s="57">
        <v>40.2859</v>
      </c>
      <c r="V1886" s="16">
        <f t="shared" si="4"/>
        <v>-0.01213827744</v>
      </c>
      <c r="Z1886" s="89">
        <v>45016.0</v>
      </c>
      <c r="AA1886" s="57">
        <v>23.28546</v>
      </c>
      <c r="AB1886" s="16">
        <f t="shared" si="5"/>
        <v>-0.01862489664</v>
      </c>
      <c r="AF1886" s="89">
        <v>45016.0</v>
      </c>
      <c r="AG1886" s="57">
        <v>115.2077</v>
      </c>
      <c r="AH1886" s="16">
        <f t="shared" si="6"/>
        <v>-0.007620653893</v>
      </c>
      <c r="AL1886" s="89">
        <v>45016.0</v>
      </c>
      <c r="AM1886" s="57">
        <v>181.006</v>
      </c>
      <c r="AN1886" s="16">
        <f t="shared" si="7"/>
        <v>0.007244687239</v>
      </c>
      <c r="AR1886" s="89">
        <v>45016.0</v>
      </c>
      <c r="AS1886" s="57">
        <v>31.20362</v>
      </c>
      <c r="AT1886" s="16">
        <f t="shared" si="8"/>
        <v>-0.02155158898</v>
      </c>
      <c r="AX1886" s="89">
        <v>45016.0</v>
      </c>
      <c r="AY1886" s="57">
        <v>5.242012</v>
      </c>
      <c r="AZ1886" s="16">
        <f t="shared" si="9"/>
        <v>-0.01237970353</v>
      </c>
      <c r="BD1886" s="89">
        <v>45016.0</v>
      </c>
      <c r="BE1886" s="57">
        <v>6.959416</v>
      </c>
      <c r="BF1886" s="16">
        <f t="shared" si="10"/>
        <v>-0.01508922187</v>
      </c>
    </row>
    <row r="1887" ht="15.75" customHeight="1">
      <c r="B1887" s="89">
        <v>45019.0</v>
      </c>
      <c r="C1887" s="57">
        <v>61.17656</v>
      </c>
      <c r="D1887" s="16">
        <f t="shared" si="1"/>
        <v>0.06470490979</v>
      </c>
      <c r="H1887" s="89">
        <v>45019.0</v>
      </c>
      <c r="I1887" s="57">
        <v>30.67792</v>
      </c>
      <c r="J1887" s="16">
        <f t="shared" si="2"/>
        <v>0.02939304307</v>
      </c>
      <c r="N1887" s="89">
        <v>45019.0</v>
      </c>
      <c r="O1887" s="57">
        <v>198.9836</v>
      </c>
      <c r="P1887" s="16">
        <f t="shared" si="3"/>
        <v>-0.0004907542798</v>
      </c>
      <c r="T1887" s="89">
        <v>45019.0</v>
      </c>
      <c r="U1887" s="57">
        <v>40.72379</v>
      </c>
      <c r="V1887" s="16">
        <f t="shared" si="4"/>
        <v>0.01086955982</v>
      </c>
      <c r="Z1887" s="89">
        <v>45019.0</v>
      </c>
      <c r="AA1887" s="57">
        <v>24.01632</v>
      </c>
      <c r="AB1887" s="16">
        <f t="shared" si="5"/>
        <v>0.03138696852</v>
      </c>
      <c r="AF1887" s="89">
        <v>45019.0</v>
      </c>
      <c r="AG1887" s="57">
        <v>115.0111</v>
      </c>
      <c r="AH1887" s="16">
        <f t="shared" si="6"/>
        <v>-0.00170648316</v>
      </c>
      <c r="AL1887" s="89">
        <v>45019.0</v>
      </c>
      <c r="AM1887" s="57">
        <v>185.9178</v>
      </c>
      <c r="AN1887" s="16">
        <f t="shared" si="7"/>
        <v>0.02713611703</v>
      </c>
      <c r="AR1887" s="89">
        <v>45019.0</v>
      </c>
      <c r="AS1887" s="57">
        <v>30.41813</v>
      </c>
      <c r="AT1887" s="16">
        <f t="shared" si="8"/>
        <v>-0.02517304082</v>
      </c>
      <c r="AX1887" s="89">
        <v>45019.0</v>
      </c>
      <c r="AY1887" s="57">
        <v>5.194556</v>
      </c>
      <c r="AZ1887" s="16">
        <f t="shared" si="9"/>
        <v>-0.009053012469</v>
      </c>
      <c r="BD1887" s="89">
        <v>45019.0</v>
      </c>
      <c r="BE1887" s="57">
        <v>6.83341</v>
      </c>
      <c r="BF1887" s="16">
        <f t="shared" si="10"/>
        <v>-0.01810582957</v>
      </c>
    </row>
    <row r="1888" ht="15.75" customHeight="1">
      <c r="B1888" s="89">
        <v>45020.0</v>
      </c>
      <c r="C1888" s="57">
        <v>62.25505</v>
      </c>
      <c r="D1888" s="16">
        <f t="shared" si="1"/>
        <v>0.0176291377</v>
      </c>
      <c r="H1888" s="89">
        <v>45020.0</v>
      </c>
      <c r="I1888" s="57">
        <v>32.24351</v>
      </c>
      <c r="J1888" s="16">
        <f t="shared" si="2"/>
        <v>0.05103312089</v>
      </c>
      <c r="N1888" s="89">
        <v>45020.0</v>
      </c>
      <c r="O1888" s="57">
        <v>199.4723</v>
      </c>
      <c r="P1888" s="16">
        <f t="shared" si="3"/>
        <v>0.002455981297</v>
      </c>
      <c r="T1888" s="89">
        <v>45020.0</v>
      </c>
      <c r="U1888" s="57">
        <v>42.85612</v>
      </c>
      <c r="V1888" s="16">
        <f t="shared" si="4"/>
        <v>0.05236079451</v>
      </c>
      <c r="Z1888" s="89">
        <v>45020.0</v>
      </c>
      <c r="AA1888" s="57">
        <v>25.68199</v>
      </c>
      <c r="AB1888" s="16">
        <f t="shared" si="5"/>
        <v>0.06935575475</v>
      </c>
      <c r="AF1888" s="89">
        <v>45020.0</v>
      </c>
      <c r="AG1888" s="57">
        <v>118.8448</v>
      </c>
      <c r="AH1888" s="16">
        <f t="shared" si="6"/>
        <v>0.03333330435</v>
      </c>
      <c r="AL1888" s="89">
        <v>45020.0</v>
      </c>
      <c r="AM1888" s="57">
        <v>188.6203</v>
      </c>
      <c r="AN1888" s="16">
        <f t="shared" si="7"/>
        <v>0.01453599386</v>
      </c>
      <c r="AR1888" s="89">
        <v>45020.0</v>
      </c>
      <c r="AS1888" s="57">
        <v>31.51782</v>
      </c>
      <c r="AT1888" s="16">
        <f t="shared" si="8"/>
        <v>0.0361524525</v>
      </c>
      <c r="AX1888" s="89">
        <v>45020.0</v>
      </c>
      <c r="AY1888" s="57">
        <v>5.315021</v>
      </c>
      <c r="AZ1888" s="16">
        <f t="shared" si="9"/>
        <v>0.02319062495</v>
      </c>
      <c r="BD1888" s="89">
        <v>45020.0</v>
      </c>
      <c r="BE1888" s="57">
        <v>6.920645</v>
      </c>
      <c r="BF1888" s="16">
        <f t="shared" si="10"/>
        <v>0.01276595433</v>
      </c>
    </row>
    <row r="1889" ht="15.75" customHeight="1">
      <c r="B1889" s="89">
        <v>45021.0</v>
      </c>
      <c r="C1889" s="57">
        <v>60.28231</v>
      </c>
      <c r="D1889" s="16">
        <f t="shared" si="1"/>
        <v>-0.03168803173</v>
      </c>
      <c r="H1889" s="89">
        <v>45021.0</v>
      </c>
      <c r="I1889" s="57">
        <v>31.98258</v>
      </c>
      <c r="J1889" s="16">
        <f t="shared" si="2"/>
        <v>-0.008092481247</v>
      </c>
      <c r="N1889" s="89">
        <v>45021.0</v>
      </c>
      <c r="O1889" s="57">
        <v>201.3292</v>
      </c>
      <c r="P1889" s="16">
        <f t="shared" si="3"/>
        <v>0.00930906196</v>
      </c>
      <c r="T1889" s="89">
        <v>45021.0</v>
      </c>
      <c r="U1889" s="57">
        <v>41.56149</v>
      </c>
      <c r="V1889" s="16">
        <f t="shared" si="4"/>
        <v>-0.03020875432</v>
      </c>
      <c r="Z1889" s="89">
        <v>45021.0</v>
      </c>
      <c r="AA1889" s="57">
        <v>25.73298</v>
      </c>
      <c r="AB1889" s="16">
        <f t="shared" si="5"/>
        <v>0.001985438044</v>
      </c>
      <c r="AF1889" s="89">
        <v>45021.0</v>
      </c>
      <c r="AG1889" s="57">
        <v>116.7805</v>
      </c>
      <c r="AH1889" s="16">
        <f t="shared" si="6"/>
        <v>-0.01736971243</v>
      </c>
      <c r="AL1889" s="89">
        <v>45021.0</v>
      </c>
      <c r="AM1889" s="57">
        <v>192.9995</v>
      </c>
      <c r="AN1889" s="16">
        <f t="shared" si="7"/>
        <v>0.02321701323</v>
      </c>
      <c r="AR1889" s="89">
        <v>45021.0</v>
      </c>
      <c r="AS1889" s="57">
        <v>31.28217</v>
      </c>
      <c r="AT1889" s="16">
        <f t="shared" si="8"/>
        <v>-0.007476722692</v>
      </c>
      <c r="AX1889" s="89">
        <v>45021.0</v>
      </c>
      <c r="AY1889" s="57">
        <v>5.340573</v>
      </c>
      <c r="AZ1889" s="16">
        <f t="shared" si="9"/>
        <v>0.004807506875</v>
      </c>
      <c r="BD1889" s="89">
        <v>45021.0</v>
      </c>
      <c r="BE1889" s="57">
        <v>6.852796</v>
      </c>
      <c r="BF1889" s="16">
        <f t="shared" si="10"/>
        <v>-0.009803854988</v>
      </c>
    </row>
    <row r="1890" ht="15.75" customHeight="1">
      <c r="B1890" s="89">
        <v>45022.0</v>
      </c>
      <c r="C1890" s="57">
        <v>58.87864</v>
      </c>
      <c r="D1890" s="16">
        <f t="shared" si="1"/>
        <v>-0.02328494047</v>
      </c>
      <c r="H1890" s="89">
        <v>45022.0</v>
      </c>
      <c r="I1890" s="57">
        <v>32.20623</v>
      </c>
      <c r="J1890" s="16">
        <f t="shared" si="2"/>
        <v>0.006992869243</v>
      </c>
      <c r="N1890" s="89">
        <v>45022.0</v>
      </c>
      <c r="O1890" s="57">
        <v>209.6365</v>
      </c>
      <c r="P1890" s="16">
        <f t="shared" si="3"/>
        <v>0.04126227095</v>
      </c>
      <c r="T1890" s="89">
        <v>45022.0</v>
      </c>
      <c r="U1890" s="57">
        <v>41.10456</v>
      </c>
      <c r="V1890" s="16">
        <f t="shared" si="4"/>
        <v>-0.01099407168</v>
      </c>
      <c r="Z1890" s="89">
        <v>45022.0</v>
      </c>
      <c r="AA1890" s="57">
        <v>27.12671</v>
      </c>
      <c r="AB1890" s="16">
        <f t="shared" si="5"/>
        <v>0.05416123589</v>
      </c>
      <c r="AF1890" s="89">
        <v>45022.0</v>
      </c>
      <c r="AG1890" s="57">
        <v>115.6009</v>
      </c>
      <c r="AH1890" s="16">
        <f t="shared" si="6"/>
        <v>-0.01010100145</v>
      </c>
      <c r="AL1890" s="89">
        <v>45022.0</v>
      </c>
      <c r="AM1890" s="57">
        <v>190.4942</v>
      </c>
      <c r="AN1890" s="16">
        <f t="shared" si="7"/>
        <v>-0.01298086264</v>
      </c>
      <c r="AR1890" s="89">
        <v>45022.0</v>
      </c>
      <c r="AS1890" s="57">
        <v>31.51782</v>
      </c>
      <c r="AT1890" s="16">
        <f t="shared" si="8"/>
        <v>0.007533045182</v>
      </c>
      <c r="AX1890" s="89">
        <v>45022.0</v>
      </c>
      <c r="AY1890" s="57">
        <v>5.311371</v>
      </c>
      <c r="AZ1890" s="16">
        <f t="shared" si="9"/>
        <v>-0.005467952596</v>
      </c>
      <c r="BD1890" s="89">
        <v>45022.0</v>
      </c>
      <c r="BE1890" s="57">
        <v>6.581398</v>
      </c>
      <c r="BF1890" s="16">
        <f t="shared" si="10"/>
        <v>-0.03960398062</v>
      </c>
    </row>
    <row r="1891" ht="15.75" customHeight="1">
      <c r="B1891" s="89">
        <v>45023.0</v>
      </c>
      <c r="C1891" s="57">
        <v>58.23371</v>
      </c>
      <c r="D1891" s="16">
        <f t="shared" si="1"/>
        <v>-0.01095354784</v>
      </c>
      <c r="H1891" s="89">
        <v>45023.0</v>
      </c>
      <c r="I1891" s="57">
        <v>31.59118</v>
      </c>
      <c r="J1891" s="16">
        <f t="shared" si="2"/>
        <v>-0.01909723678</v>
      </c>
      <c r="N1891" s="89">
        <v>45023.0</v>
      </c>
      <c r="O1891" s="57">
        <v>220.6803</v>
      </c>
      <c r="P1891" s="16">
        <f t="shared" si="3"/>
        <v>0.05268071161</v>
      </c>
      <c r="T1891" s="89">
        <v>45023.0</v>
      </c>
      <c r="U1891" s="57">
        <v>40.74283</v>
      </c>
      <c r="V1891" s="16">
        <f t="shared" si="4"/>
        <v>-0.008800240168</v>
      </c>
      <c r="Z1891" s="89">
        <v>45023.0</v>
      </c>
      <c r="AA1891" s="57">
        <v>26.97374</v>
      </c>
      <c r="AB1891" s="16">
        <f t="shared" si="5"/>
        <v>-0.005639091508</v>
      </c>
      <c r="AF1891" s="89">
        <v>45023.0</v>
      </c>
      <c r="AG1891" s="57">
        <v>115.9941</v>
      </c>
      <c r="AH1891" s="16">
        <f t="shared" si="6"/>
        <v>0.003401357602</v>
      </c>
      <c r="AL1891" s="89">
        <v>45023.0</v>
      </c>
      <c r="AM1891" s="57">
        <v>193.3151</v>
      </c>
      <c r="AN1891" s="16">
        <f t="shared" si="7"/>
        <v>0.01480832487</v>
      </c>
      <c r="AR1891" s="89">
        <v>45023.0</v>
      </c>
      <c r="AS1891" s="57">
        <v>31.38036</v>
      </c>
      <c r="AT1891" s="16">
        <f t="shared" si="8"/>
        <v>-0.00436134225</v>
      </c>
      <c r="AX1891" s="89">
        <v>45023.0</v>
      </c>
      <c r="AY1891" s="57">
        <v>5.424533</v>
      </c>
      <c r="AZ1891" s="16">
        <f t="shared" si="9"/>
        <v>0.02130561017</v>
      </c>
      <c r="BD1891" s="89">
        <v>45023.0</v>
      </c>
      <c r="BE1891" s="57">
        <v>6.503856</v>
      </c>
      <c r="BF1891" s="16">
        <f t="shared" si="10"/>
        <v>-0.01178199525</v>
      </c>
    </row>
    <row r="1892" ht="15.75" customHeight="1">
      <c r="B1892" s="89">
        <v>45026.0</v>
      </c>
      <c r="C1892" s="57">
        <v>59.78913</v>
      </c>
      <c r="D1892" s="16">
        <f t="shared" si="1"/>
        <v>0.02670995889</v>
      </c>
      <c r="H1892" s="89">
        <v>45026.0</v>
      </c>
      <c r="I1892" s="57">
        <v>33.1754</v>
      </c>
      <c r="J1892" s="16">
        <f t="shared" si="2"/>
        <v>0.05014754118</v>
      </c>
      <c r="N1892" s="89">
        <v>45026.0</v>
      </c>
      <c r="O1892" s="57">
        <v>219.0188</v>
      </c>
      <c r="P1892" s="16">
        <f t="shared" si="3"/>
        <v>-0.007528991034</v>
      </c>
      <c r="T1892" s="89">
        <v>45026.0</v>
      </c>
      <c r="U1892" s="57">
        <v>42.28496</v>
      </c>
      <c r="V1892" s="16">
        <f t="shared" si="4"/>
        <v>0.03785034078</v>
      </c>
      <c r="Z1892" s="89">
        <v>45026.0</v>
      </c>
      <c r="AA1892" s="57">
        <v>27.53463</v>
      </c>
      <c r="AB1892" s="16">
        <f t="shared" si="5"/>
        <v>0.02079392772</v>
      </c>
      <c r="AF1892" s="89">
        <v>45026.0</v>
      </c>
      <c r="AG1892" s="57">
        <v>119.0414</v>
      </c>
      <c r="AH1892" s="16">
        <f t="shared" si="6"/>
        <v>0.02627116379</v>
      </c>
      <c r="AL1892" s="89">
        <v>45026.0</v>
      </c>
      <c r="AM1892" s="57">
        <v>194.4986</v>
      </c>
      <c r="AN1892" s="16">
        <f t="shared" si="7"/>
        <v>0.006122129104</v>
      </c>
      <c r="AR1892" s="89">
        <v>45026.0</v>
      </c>
      <c r="AS1892" s="57">
        <v>32.89243</v>
      </c>
      <c r="AT1892" s="16">
        <f t="shared" si="8"/>
        <v>0.04818523433</v>
      </c>
      <c r="AX1892" s="89">
        <v>45026.0</v>
      </c>
      <c r="AY1892" s="57">
        <v>5.493892</v>
      </c>
      <c r="AZ1892" s="16">
        <f t="shared" si="9"/>
        <v>0.0127861698</v>
      </c>
      <c r="BD1892" s="89">
        <v>45026.0</v>
      </c>
      <c r="BE1892" s="57">
        <v>6.629862</v>
      </c>
      <c r="BF1892" s="16">
        <f t="shared" si="10"/>
        <v>0.01937404518</v>
      </c>
    </row>
    <row r="1893" ht="15.75" customHeight="1">
      <c r="B1893" s="89">
        <v>45027.0</v>
      </c>
      <c r="C1893" s="57">
        <v>59.40976</v>
      </c>
      <c r="D1893" s="16">
        <f t="shared" si="1"/>
        <v>-0.006345133304</v>
      </c>
      <c r="H1893" s="89">
        <v>45027.0</v>
      </c>
      <c r="I1893" s="57">
        <v>33.36178</v>
      </c>
      <c r="J1893" s="16">
        <f t="shared" si="2"/>
        <v>0.00561801817</v>
      </c>
      <c r="N1893" s="89">
        <v>45027.0</v>
      </c>
      <c r="O1893" s="57">
        <v>217.1619</v>
      </c>
      <c r="P1893" s="16">
        <f t="shared" si="3"/>
        <v>-0.008478267619</v>
      </c>
      <c r="T1893" s="89">
        <v>45027.0</v>
      </c>
      <c r="U1893" s="57">
        <v>41.92323</v>
      </c>
      <c r="V1893" s="16">
        <f t="shared" si="4"/>
        <v>-0.008554578271</v>
      </c>
      <c r="Z1893" s="89">
        <v>45027.0</v>
      </c>
      <c r="AA1893" s="57">
        <v>27.67061</v>
      </c>
      <c r="AB1893" s="16">
        <f t="shared" si="5"/>
        <v>0.004938508344</v>
      </c>
      <c r="AF1893" s="89">
        <v>45027.0</v>
      </c>
      <c r="AG1893" s="57">
        <v>119.1397</v>
      </c>
      <c r="AH1893" s="16">
        <f t="shared" si="6"/>
        <v>0.0008257631379</v>
      </c>
      <c r="AL1893" s="89">
        <v>45027.0</v>
      </c>
      <c r="AM1893" s="57">
        <v>200.2192</v>
      </c>
      <c r="AN1893" s="16">
        <f t="shared" si="7"/>
        <v>0.0294120369</v>
      </c>
      <c r="AR1893" s="89">
        <v>45027.0</v>
      </c>
      <c r="AS1893" s="57">
        <v>33.75646</v>
      </c>
      <c r="AT1893" s="16">
        <f t="shared" si="8"/>
        <v>0.02626835415</v>
      </c>
      <c r="AX1893" s="89">
        <v>45027.0</v>
      </c>
      <c r="AY1893" s="57">
        <v>5.47956</v>
      </c>
      <c r="AZ1893" s="16">
        <f t="shared" si="9"/>
        <v>-0.002608715279</v>
      </c>
      <c r="BD1893" s="89">
        <v>45027.0</v>
      </c>
      <c r="BE1893" s="57">
        <v>6.65894</v>
      </c>
      <c r="BF1893" s="16">
        <f t="shared" si="10"/>
        <v>0.004385913312</v>
      </c>
    </row>
    <row r="1894" ht="15.75" customHeight="1">
      <c r="B1894" s="89">
        <v>45028.0</v>
      </c>
      <c r="C1894" s="57">
        <v>59.25801</v>
      </c>
      <c r="D1894" s="16">
        <f t="shared" si="1"/>
        <v>-0.002554294109</v>
      </c>
      <c r="H1894" s="89">
        <v>45028.0</v>
      </c>
      <c r="I1894" s="57">
        <v>33.7159</v>
      </c>
      <c r="J1894" s="16">
        <f t="shared" si="2"/>
        <v>0.01061454155</v>
      </c>
      <c r="N1894" s="89">
        <v>45028.0</v>
      </c>
      <c r="O1894" s="57">
        <v>216.4778</v>
      </c>
      <c r="P1894" s="16">
        <f t="shared" si="3"/>
        <v>-0.003150184263</v>
      </c>
      <c r="T1894" s="89">
        <v>45028.0</v>
      </c>
      <c r="U1894" s="57">
        <v>42.26593</v>
      </c>
      <c r="V1894" s="16">
        <f t="shared" si="4"/>
        <v>0.008174465565</v>
      </c>
      <c r="Z1894" s="89">
        <v>45028.0</v>
      </c>
      <c r="AA1894" s="57">
        <v>27.50601</v>
      </c>
      <c r="AB1894" s="16">
        <f t="shared" si="5"/>
        <v>-0.005948549743</v>
      </c>
      <c r="AF1894" s="89">
        <v>45028.0</v>
      </c>
      <c r="AG1894" s="57">
        <v>118.4516</v>
      </c>
      <c r="AH1894" s="16">
        <f t="shared" si="6"/>
        <v>-0.00577557271</v>
      </c>
      <c r="AL1894" s="89">
        <v>45028.0</v>
      </c>
      <c r="AM1894" s="57">
        <v>198.7792</v>
      </c>
      <c r="AN1894" s="16">
        <f t="shared" si="7"/>
        <v>-0.007192117439</v>
      </c>
      <c r="AR1894" s="89">
        <v>45028.0</v>
      </c>
      <c r="AS1894" s="57">
        <v>34.32595</v>
      </c>
      <c r="AT1894" s="16">
        <f t="shared" si="8"/>
        <v>0.01687054863</v>
      </c>
      <c r="AX1894" s="89">
        <v>45028.0</v>
      </c>
      <c r="AY1894" s="57">
        <v>5.536129</v>
      </c>
      <c r="AZ1894" s="16">
        <f t="shared" si="9"/>
        <v>0.01032363912</v>
      </c>
      <c r="BD1894" s="89">
        <v>45028.0</v>
      </c>
      <c r="BE1894" s="57">
        <v>6.668633</v>
      </c>
      <c r="BF1894" s="16">
        <f t="shared" si="10"/>
        <v>0.001455637083</v>
      </c>
    </row>
    <row r="1895" ht="15.75" customHeight="1">
      <c r="B1895" s="89">
        <v>45029.0</v>
      </c>
      <c r="C1895" s="57">
        <v>58.95451</v>
      </c>
      <c r="D1895" s="16">
        <f t="shared" si="1"/>
        <v>-0.005121670471</v>
      </c>
      <c r="H1895" s="89">
        <v>45029.0</v>
      </c>
      <c r="I1895" s="57">
        <v>33.80909</v>
      </c>
      <c r="J1895" s="16">
        <f t="shared" si="2"/>
        <v>0.002763977826</v>
      </c>
      <c r="N1895" s="89">
        <v>45029.0</v>
      </c>
      <c r="O1895" s="57">
        <v>216.9664</v>
      </c>
      <c r="P1895" s="16">
        <f t="shared" si="3"/>
        <v>0.002257044371</v>
      </c>
      <c r="T1895" s="89">
        <v>45029.0</v>
      </c>
      <c r="U1895" s="57">
        <v>42.36111</v>
      </c>
      <c r="V1895" s="16">
        <f t="shared" si="4"/>
        <v>0.002251931993</v>
      </c>
      <c r="Z1895" s="89">
        <v>45029.0</v>
      </c>
      <c r="AA1895" s="57">
        <v>27.06709</v>
      </c>
      <c r="AB1895" s="16">
        <f t="shared" si="5"/>
        <v>-0.01595723989</v>
      </c>
      <c r="AF1895" s="89">
        <v>45029.0</v>
      </c>
      <c r="AG1895" s="57">
        <v>119.5329</v>
      </c>
      <c r="AH1895" s="16">
        <f t="shared" si="6"/>
        <v>0.009128622999</v>
      </c>
      <c r="AL1895" s="89">
        <v>45029.0</v>
      </c>
      <c r="AM1895" s="57">
        <v>192.526</v>
      </c>
      <c r="AN1895" s="16">
        <f t="shared" si="7"/>
        <v>-0.03145801975</v>
      </c>
      <c r="AR1895" s="89">
        <v>45029.0</v>
      </c>
      <c r="AS1895" s="57">
        <v>34.36522</v>
      </c>
      <c r="AT1895" s="16">
        <f t="shared" si="8"/>
        <v>0.00114403243</v>
      </c>
      <c r="AX1895" s="89">
        <v>45029.0</v>
      </c>
      <c r="AY1895" s="57">
        <v>5.490874</v>
      </c>
      <c r="AZ1895" s="16">
        <f t="shared" si="9"/>
        <v>-0.008174484373</v>
      </c>
      <c r="BD1895" s="89">
        <v>45029.0</v>
      </c>
      <c r="BE1895" s="57">
        <v>6.930338</v>
      </c>
      <c r="BF1895" s="16">
        <f t="shared" si="10"/>
        <v>0.03924417493</v>
      </c>
    </row>
    <row r="1896" ht="15.75" customHeight="1">
      <c r="B1896" s="89">
        <v>45030.0</v>
      </c>
      <c r="C1896" s="57">
        <v>58.04402</v>
      </c>
      <c r="D1896" s="16">
        <f t="shared" si="1"/>
        <v>-0.01544394144</v>
      </c>
      <c r="H1896" s="89">
        <v>45030.0</v>
      </c>
      <c r="I1896" s="57">
        <v>34.20049</v>
      </c>
      <c r="J1896" s="16">
        <f t="shared" si="2"/>
        <v>0.01157676826</v>
      </c>
      <c r="N1896" s="89">
        <v>45030.0</v>
      </c>
      <c r="O1896" s="57">
        <v>217.1619</v>
      </c>
      <c r="P1896" s="16">
        <f t="shared" si="3"/>
        <v>0.0009010611781</v>
      </c>
      <c r="T1896" s="89">
        <v>45030.0</v>
      </c>
      <c r="U1896" s="57">
        <v>41.82803</v>
      </c>
      <c r="V1896" s="16">
        <f t="shared" si="4"/>
        <v>-0.01258418394</v>
      </c>
      <c r="Z1896" s="89">
        <v>45030.0</v>
      </c>
      <c r="AA1896" s="57">
        <v>26.60987</v>
      </c>
      <c r="AB1896" s="16">
        <f t="shared" si="5"/>
        <v>-0.01689210033</v>
      </c>
      <c r="AF1896" s="89">
        <v>45030.0</v>
      </c>
      <c r="AG1896" s="57">
        <v>119.238</v>
      </c>
      <c r="AH1896" s="16">
        <f t="shared" si="6"/>
        <v>-0.002467103199</v>
      </c>
      <c r="AL1896" s="89">
        <v>45030.0</v>
      </c>
      <c r="AM1896" s="57">
        <v>193.9069</v>
      </c>
      <c r="AN1896" s="16">
        <f t="shared" si="7"/>
        <v>0.007172537735</v>
      </c>
      <c r="AR1896" s="89">
        <v>45030.0</v>
      </c>
      <c r="AS1896" s="57">
        <v>33.42263</v>
      </c>
      <c r="AT1896" s="16">
        <f t="shared" si="8"/>
        <v>-0.02742860369</v>
      </c>
      <c r="AX1896" s="89">
        <v>45030.0</v>
      </c>
      <c r="AY1896" s="57">
        <v>5.596468</v>
      </c>
      <c r="AZ1896" s="16">
        <f t="shared" si="9"/>
        <v>0.01923081826</v>
      </c>
      <c r="BD1896" s="89">
        <v>45030.0</v>
      </c>
      <c r="BE1896" s="57">
        <v>6.591091</v>
      </c>
      <c r="BF1896" s="16">
        <f t="shared" si="10"/>
        <v>-0.04895100354</v>
      </c>
    </row>
    <row r="1897" ht="15.75" customHeight="1">
      <c r="B1897" s="89">
        <v>45033.0</v>
      </c>
      <c r="C1897" s="57">
        <v>56.56446</v>
      </c>
      <c r="D1897" s="16">
        <f t="shared" si="1"/>
        <v>-0.02549030891</v>
      </c>
      <c r="H1897" s="89">
        <v>45033.0</v>
      </c>
      <c r="I1897" s="57">
        <v>34.64779</v>
      </c>
      <c r="J1897" s="16">
        <f t="shared" si="2"/>
        <v>0.01307875998</v>
      </c>
      <c r="N1897" s="89">
        <v>45033.0</v>
      </c>
      <c r="O1897" s="57">
        <v>211.5911</v>
      </c>
      <c r="P1897" s="16">
        <f t="shared" si="3"/>
        <v>-0.02565275032</v>
      </c>
      <c r="T1897" s="89">
        <v>45033.0</v>
      </c>
      <c r="U1897" s="57">
        <v>41.29495</v>
      </c>
      <c r="V1897" s="16">
        <f t="shared" si="4"/>
        <v>-0.01274456387</v>
      </c>
      <c r="Z1897" s="89">
        <v>45033.0</v>
      </c>
      <c r="AA1897" s="57">
        <v>26.06121</v>
      </c>
      <c r="AB1897" s="16">
        <f t="shared" si="5"/>
        <v>-0.02061866518</v>
      </c>
      <c r="AF1897" s="89">
        <v>45033.0</v>
      </c>
      <c r="AG1897" s="57">
        <v>116.289</v>
      </c>
      <c r="AH1897" s="16">
        <f t="shared" si="6"/>
        <v>-0.02473204851</v>
      </c>
      <c r="AL1897" s="89">
        <v>45033.0</v>
      </c>
      <c r="AM1897" s="57">
        <v>195.2877</v>
      </c>
      <c r="AN1897" s="16">
        <f t="shared" si="7"/>
        <v>0.007120943092</v>
      </c>
      <c r="AR1897" s="89">
        <v>45033.0</v>
      </c>
      <c r="AS1897" s="57">
        <v>33.18699</v>
      </c>
      <c r="AT1897" s="16">
        <f t="shared" si="8"/>
        <v>-0.007050312917</v>
      </c>
      <c r="AX1897" s="89">
        <v>45033.0</v>
      </c>
      <c r="AY1897" s="57">
        <v>5.47956</v>
      </c>
      <c r="AZ1897" s="16">
        <f t="shared" si="9"/>
        <v>-0.02088960394</v>
      </c>
      <c r="BD1897" s="89">
        <v>45033.0</v>
      </c>
      <c r="BE1897" s="57">
        <v>6.406928</v>
      </c>
      <c r="BF1897" s="16">
        <f t="shared" si="10"/>
        <v>-0.02794120124</v>
      </c>
    </row>
    <row r="1898" ht="15.75" customHeight="1">
      <c r="B1898" s="89">
        <v>45034.0</v>
      </c>
      <c r="C1898" s="57">
        <v>55.72984</v>
      </c>
      <c r="D1898" s="16">
        <f t="shared" si="1"/>
        <v>-0.01475520141</v>
      </c>
      <c r="H1898" s="89">
        <v>45034.0</v>
      </c>
      <c r="I1898" s="57">
        <v>34.20049</v>
      </c>
      <c r="J1898" s="16">
        <f t="shared" si="2"/>
        <v>-0.01290991431</v>
      </c>
      <c r="N1898" s="89">
        <v>45034.0</v>
      </c>
      <c r="O1898" s="57">
        <v>214.0344</v>
      </c>
      <c r="P1898" s="16">
        <f t="shared" si="3"/>
        <v>0.01154727207</v>
      </c>
      <c r="T1898" s="89">
        <v>45034.0</v>
      </c>
      <c r="U1898" s="57">
        <v>40.24782</v>
      </c>
      <c r="V1898" s="16">
        <f t="shared" si="4"/>
        <v>-0.02535733788</v>
      </c>
      <c r="Z1898" s="89">
        <v>45034.0</v>
      </c>
      <c r="AA1898" s="57">
        <v>26.86591</v>
      </c>
      <c r="AB1898" s="16">
        <f t="shared" si="5"/>
        <v>0.03087730769</v>
      </c>
      <c r="AF1898" s="89">
        <v>45034.0</v>
      </c>
      <c r="AG1898" s="57">
        <v>114.0281</v>
      </c>
      <c r="AH1898" s="16">
        <f t="shared" si="6"/>
        <v>-0.01944207965</v>
      </c>
      <c r="AL1898" s="89">
        <v>45034.0</v>
      </c>
      <c r="AM1898" s="57">
        <v>187.7918</v>
      </c>
      <c r="AN1898" s="16">
        <f t="shared" si="7"/>
        <v>-0.03838388183</v>
      </c>
      <c r="AR1898" s="89">
        <v>45034.0</v>
      </c>
      <c r="AS1898" s="57">
        <v>34.12671</v>
      </c>
      <c r="AT1898" s="16">
        <f t="shared" si="8"/>
        <v>0.02831591536</v>
      </c>
      <c r="AX1898" s="89">
        <v>45034.0</v>
      </c>
      <c r="AY1898" s="57">
        <v>5.287229</v>
      </c>
      <c r="AZ1898" s="16">
        <f t="shared" si="9"/>
        <v>-0.03509971604</v>
      </c>
      <c r="BD1898" s="89">
        <v>45034.0</v>
      </c>
      <c r="BE1898" s="57">
        <v>6.261536</v>
      </c>
      <c r="BF1898" s="16">
        <f t="shared" si="10"/>
        <v>-0.0226929349</v>
      </c>
    </row>
    <row r="1899" ht="15.75" customHeight="1">
      <c r="B1899" s="89">
        <v>45035.0</v>
      </c>
      <c r="C1899" s="57">
        <v>57.17147</v>
      </c>
      <c r="D1899" s="16">
        <f t="shared" si="1"/>
        <v>0.02586818839</v>
      </c>
      <c r="H1899" s="89">
        <v>45035.0</v>
      </c>
      <c r="I1899" s="57">
        <v>34.62915</v>
      </c>
      <c r="J1899" s="16">
        <f t="shared" si="2"/>
        <v>0.01253373855</v>
      </c>
      <c r="N1899" s="89">
        <v>45035.0</v>
      </c>
      <c r="O1899" s="57">
        <v>218.4324</v>
      </c>
      <c r="P1899" s="16">
        <f t="shared" si="3"/>
        <v>0.02054809881</v>
      </c>
      <c r="T1899" s="89">
        <v>45035.0</v>
      </c>
      <c r="U1899" s="57">
        <v>40.5334</v>
      </c>
      <c r="V1899" s="16">
        <f t="shared" si="4"/>
        <v>0.007095539585</v>
      </c>
      <c r="Z1899" s="89">
        <v>45035.0</v>
      </c>
      <c r="AA1899" s="57">
        <v>26.70131</v>
      </c>
      <c r="AB1899" s="16">
        <f t="shared" si="5"/>
        <v>-0.00612672342</v>
      </c>
      <c r="AF1899" s="89">
        <v>45035.0</v>
      </c>
      <c r="AG1899" s="57">
        <v>114.323</v>
      </c>
      <c r="AH1899" s="16">
        <f t="shared" si="6"/>
        <v>0.002586204629</v>
      </c>
      <c r="AL1899" s="89">
        <v>45035.0</v>
      </c>
      <c r="AM1899" s="57">
        <v>184.6948</v>
      </c>
      <c r="AN1899" s="16">
        <f t="shared" si="7"/>
        <v>-0.0164916679</v>
      </c>
      <c r="AR1899" s="89">
        <v>45035.0</v>
      </c>
      <c r="AS1899" s="57">
        <v>33.39471</v>
      </c>
      <c r="AT1899" s="16">
        <f t="shared" si="8"/>
        <v>-0.02144947462</v>
      </c>
      <c r="AX1899" s="89">
        <v>45035.0</v>
      </c>
      <c r="AY1899" s="57">
        <v>5.340026</v>
      </c>
      <c r="AZ1899" s="16">
        <f t="shared" si="9"/>
        <v>0.009985760027</v>
      </c>
      <c r="BD1899" s="89">
        <v>45035.0</v>
      </c>
      <c r="BE1899" s="57">
        <v>6.183994</v>
      </c>
      <c r="BF1899" s="16">
        <f t="shared" si="10"/>
        <v>-0.01238386236</v>
      </c>
    </row>
    <row r="1900" ht="15.75" customHeight="1">
      <c r="B1900" s="89">
        <v>45036.0</v>
      </c>
      <c r="C1900" s="57">
        <v>56.07129</v>
      </c>
      <c r="D1900" s="16">
        <f t="shared" si="1"/>
        <v>-0.01924351429</v>
      </c>
      <c r="H1900" s="89">
        <v>45036.0</v>
      </c>
      <c r="I1900" s="57">
        <v>35.91516</v>
      </c>
      <c r="J1900" s="16">
        <f t="shared" si="2"/>
        <v>0.037136632</v>
      </c>
      <c r="N1900" s="89">
        <v>45036.0</v>
      </c>
      <c r="O1900" s="57">
        <v>216.771</v>
      </c>
      <c r="P1900" s="16">
        <f t="shared" si="3"/>
        <v>-0.007606014492</v>
      </c>
      <c r="T1900" s="89">
        <v>45036.0</v>
      </c>
      <c r="U1900" s="57">
        <v>39.98128</v>
      </c>
      <c r="V1900" s="16">
        <f t="shared" si="4"/>
        <v>-0.01362135918</v>
      </c>
      <c r="Z1900" s="89">
        <v>45036.0</v>
      </c>
      <c r="AA1900" s="57">
        <v>27.23168</v>
      </c>
      <c r="AB1900" s="16">
        <f t="shared" si="5"/>
        <v>0.01986307039</v>
      </c>
      <c r="AF1900" s="89">
        <v>45036.0</v>
      </c>
      <c r="AG1900" s="57">
        <v>110.9808</v>
      </c>
      <c r="AH1900" s="16">
        <f t="shared" si="6"/>
        <v>-0.02923471218</v>
      </c>
      <c r="AL1900" s="89">
        <v>45036.0</v>
      </c>
      <c r="AM1900" s="57">
        <v>187.4959</v>
      </c>
      <c r="AN1900" s="16">
        <f t="shared" si="7"/>
        <v>0.01516610105</v>
      </c>
      <c r="AR1900" s="89">
        <v>45036.0</v>
      </c>
      <c r="AS1900" s="57">
        <v>31.87138</v>
      </c>
      <c r="AT1900" s="16">
        <f t="shared" si="8"/>
        <v>-0.04561590743</v>
      </c>
      <c r="AX1900" s="89">
        <v>45036.0</v>
      </c>
      <c r="AY1900" s="57">
        <v>5.309856</v>
      </c>
      <c r="AZ1900" s="16">
        <f t="shared" si="9"/>
        <v>-0.005649785226</v>
      </c>
      <c r="BD1900" s="89">
        <v>45036.0</v>
      </c>
      <c r="BE1900" s="57">
        <v>6.20338</v>
      </c>
      <c r="BF1900" s="16">
        <f t="shared" si="10"/>
        <v>0.003134867207</v>
      </c>
    </row>
    <row r="1901" ht="15.75" customHeight="1">
      <c r="B1901" s="89">
        <v>45040.0</v>
      </c>
      <c r="C1901" s="57">
        <v>55.80572</v>
      </c>
      <c r="D1901" s="16">
        <f t="shared" si="1"/>
        <v>-0.00473629196</v>
      </c>
      <c r="H1901" s="89">
        <v>45040.0</v>
      </c>
      <c r="I1901" s="57">
        <v>35.05783</v>
      </c>
      <c r="J1901" s="16">
        <f t="shared" si="2"/>
        <v>-0.02387097816</v>
      </c>
      <c r="N1901" s="89">
        <v>45040.0</v>
      </c>
      <c r="O1901" s="57">
        <v>231.1376</v>
      </c>
      <c r="P1901" s="16">
        <f t="shared" si="3"/>
        <v>0.06627547043</v>
      </c>
      <c r="T1901" s="89">
        <v>45040.0</v>
      </c>
      <c r="U1901" s="57">
        <v>39.88609</v>
      </c>
      <c r="V1901" s="16">
        <f t="shared" si="4"/>
        <v>-0.002380864244</v>
      </c>
      <c r="Z1901" s="89">
        <v>45040.0</v>
      </c>
      <c r="AA1901" s="57">
        <v>27.85349</v>
      </c>
      <c r="AB1901" s="16">
        <f t="shared" si="5"/>
        <v>0.02283406679</v>
      </c>
      <c r="AF1901" s="89">
        <v>45040.0</v>
      </c>
      <c r="AG1901" s="57">
        <v>106.9505</v>
      </c>
      <c r="AH1901" s="16">
        <f t="shared" si="6"/>
        <v>-0.03631529057</v>
      </c>
      <c r="AL1901" s="89">
        <v>45040.0</v>
      </c>
      <c r="AM1901" s="57">
        <v>189.1726</v>
      </c>
      <c r="AN1901" s="16">
        <f t="shared" si="7"/>
        <v>0.008942595545</v>
      </c>
      <c r="AR1901" s="89">
        <v>45040.0</v>
      </c>
      <c r="AS1901" s="57">
        <v>32.82099</v>
      </c>
      <c r="AT1901" s="16">
        <f t="shared" si="8"/>
        <v>0.02979507006</v>
      </c>
      <c r="AX1901" s="89">
        <v>45040.0</v>
      </c>
      <c r="AY1901" s="57">
        <v>5.340026</v>
      </c>
      <c r="AZ1901" s="16">
        <f t="shared" si="9"/>
        <v>0.005681886665</v>
      </c>
      <c r="BD1901" s="89">
        <v>45040.0</v>
      </c>
      <c r="BE1901" s="57">
        <v>6.174301</v>
      </c>
      <c r="BF1901" s="16">
        <f t="shared" si="10"/>
        <v>-0.004687605789</v>
      </c>
    </row>
    <row r="1902" ht="15.75" customHeight="1">
      <c r="B1902" s="89">
        <v>45041.0</v>
      </c>
      <c r="C1902" s="57">
        <v>54.62966</v>
      </c>
      <c r="D1902" s="16">
        <f t="shared" si="1"/>
        <v>-0.02107418379</v>
      </c>
      <c r="H1902" s="89">
        <v>45041.0</v>
      </c>
      <c r="I1902" s="57">
        <v>33.02629</v>
      </c>
      <c r="J1902" s="16">
        <f t="shared" si="2"/>
        <v>-0.05794825293</v>
      </c>
      <c r="N1902" s="89">
        <v>45041.0</v>
      </c>
      <c r="O1902" s="57">
        <v>222.9281</v>
      </c>
      <c r="P1902" s="16">
        <f t="shared" si="3"/>
        <v>-0.03551780411</v>
      </c>
      <c r="T1902" s="89">
        <v>45041.0</v>
      </c>
      <c r="U1902" s="57">
        <v>38.80088</v>
      </c>
      <c r="V1902" s="16">
        <f t="shared" si="4"/>
        <v>-0.02720773082</v>
      </c>
      <c r="Z1902" s="89">
        <v>45041.0</v>
      </c>
      <c r="AA1902" s="57">
        <v>26.70131</v>
      </c>
      <c r="AB1902" s="16">
        <f t="shared" si="5"/>
        <v>-0.04136573191</v>
      </c>
      <c r="AF1902" s="89">
        <v>45041.0</v>
      </c>
      <c r="AG1902" s="57">
        <v>102.1338</v>
      </c>
      <c r="AH1902" s="16">
        <f t="shared" si="6"/>
        <v>-0.0450367226</v>
      </c>
      <c r="AL1902" s="89">
        <v>45041.0</v>
      </c>
      <c r="AM1902" s="57">
        <v>181.6767</v>
      </c>
      <c r="AN1902" s="16">
        <f t="shared" si="7"/>
        <v>-0.03962466023</v>
      </c>
      <c r="AR1902" s="89">
        <v>45041.0</v>
      </c>
      <c r="AS1902" s="57">
        <v>32.16813</v>
      </c>
      <c r="AT1902" s="16">
        <f t="shared" si="8"/>
        <v>-0.01989153892</v>
      </c>
      <c r="AX1902" s="89">
        <v>45041.0</v>
      </c>
      <c r="AY1902" s="57">
        <v>5.332483</v>
      </c>
      <c r="AZ1902" s="16">
        <f t="shared" si="9"/>
        <v>-0.001412539939</v>
      </c>
      <c r="BD1902" s="89">
        <v>45041.0</v>
      </c>
      <c r="BE1902" s="57">
        <v>6.057988</v>
      </c>
      <c r="BF1902" s="16">
        <f t="shared" si="10"/>
        <v>-0.01883824582</v>
      </c>
    </row>
    <row r="1903" ht="15.75" customHeight="1">
      <c r="B1903" s="89">
        <v>45042.0</v>
      </c>
      <c r="C1903" s="57">
        <v>52.65693</v>
      </c>
      <c r="D1903" s="16">
        <f t="shared" si="1"/>
        <v>-0.03611096976</v>
      </c>
      <c r="H1903" s="89">
        <v>45042.0</v>
      </c>
      <c r="I1903" s="57">
        <v>32.57899</v>
      </c>
      <c r="J1903" s="16">
        <f t="shared" si="2"/>
        <v>-0.0135437556</v>
      </c>
      <c r="N1903" s="89">
        <v>45042.0</v>
      </c>
      <c r="O1903" s="57">
        <v>230.649</v>
      </c>
      <c r="P1903" s="16">
        <f t="shared" si="3"/>
        <v>0.03463403671</v>
      </c>
      <c r="T1903" s="89">
        <v>45042.0</v>
      </c>
      <c r="U1903" s="57">
        <v>37.46817</v>
      </c>
      <c r="V1903" s="16">
        <f t="shared" si="4"/>
        <v>-0.03434741686</v>
      </c>
      <c r="Z1903" s="89">
        <v>45042.0</v>
      </c>
      <c r="AA1903" s="57">
        <v>25.67715</v>
      </c>
      <c r="AB1903" s="16">
        <f t="shared" si="5"/>
        <v>-0.03835617054</v>
      </c>
      <c r="AF1903" s="89">
        <v>45042.0</v>
      </c>
      <c r="AG1903" s="57">
        <v>98.30007</v>
      </c>
      <c r="AH1903" s="16">
        <f t="shared" si="6"/>
        <v>-0.03753634938</v>
      </c>
      <c r="AL1903" s="89">
        <v>45042.0</v>
      </c>
      <c r="AM1903" s="57">
        <v>177.4948</v>
      </c>
      <c r="AN1903" s="16">
        <f t="shared" si="7"/>
        <v>-0.02301836174</v>
      </c>
      <c r="AR1903" s="89">
        <v>45042.0</v>
      </c>
      <c r="AS1903" s="57">
        <v>30.36782</v>
      </c>
      <c r="AT1903" s="16">
        <f t="shared" si="8"/>
        <v>-0.05596564053</v>
      </c>
      <c r="AX1903" s="89">
        <v>45042.0</v>
      </c>
      <c r="AY1903" s="57">
        <v>5.151466</v>
      </c>
      <c r="AZ1903" s="16">
        <f t="shared" si="9"/>
        <v>-0.03394609978</v>
      </c>
      <c r="BD1903" s="89">
        <v>45042.0</v>
      </c>
      <c r="BE1903" s="57">
        <v>5.922289</v>
      </c>
      <c r="BF1903" s="16">
        <f t="shared" si="10"/>
        <v>-0.02240001136</v>
      </c>
    </row>
    <row r="1904" ht="15.75" customHeight="1">
      <c r="B1904" s="89">
        <v>45043.0</v>
      </c>
      <c r="C1904" s="57">
        <v>52.54311</v>
      </c>
      <c r="D1904" s="16">
        <f t="shared" si="1"/>
        <v>-0.002161538852</v>
      </c>
      <c r="H1904" s="89">
        <v>45043.0</v>
      </c>
      <c r="I1904" s="57">
        <v>32.46716</v>
      </c>
      <c r="J1904" s="16">
        <f t="shared" si="2"/>
        <v>-0.003432580322</v>
      </c>
      <c r="N1904" s="89">
        <v>45043.0</v>
      </c>
      <c r="O1904" s="57">
        <v>233.3855</v>
      </c>
      <c r="P1904" s="16">
        <f t="shared" si="3"/>
        <v>0.01186434799</v>
      </c>
      <c r="T1904" s="89">
        <v>45043.0</v>
      </c>
      <c r="U1904" s="57">
        <v>36.7447</v>
      </c>
      <c r="V1904" s="16">
        <f t="shared" si="4"/>
        <v>-0.01930892275</v>
      </c>
      <c r="Z1904" s="89">
        <v>45043.0</v>
      </c>
      <c r="AA1904" s="57">
        <v>25.58571</v>
      </c>
      <c r="AB1904" s="16">
        <f t="shared" si="5"/>
        <v>-0.003561142884</v>
      </c>
      <c r="AF1904" s="89">
        <v>45043.0</v>
      </c>
      <c r="AG1904" s="57">
        <v>97.16962</v>
      </c>
      <c r="AH1904" s="16">
        <f t="shared" si="6"/>
        <v>-0.01149999181</v>
      </c>
      <c r="AL1904" s="89">
        <v>45043.0</v>
      </c>
      <c r="AM1904" s="57">
        <v>177.2975</v>
      </c>
      <c r="AN1904" s="16">
        <f t="shared" si="7"/>
        <v>-0.00111158186</v>
      </c>
      <c r="AR1904" s="89">
        <v>45043.0</v>
      </c>
      <c r="AS1904" s="57">
        <v>30.36782</v>
      </c>
      <c r="AT1904" s="16">
        <f t="shared" si="8"/>
        <v>0</v>
      </c>
      <c r="AX1904" s="89">
        <v>45043.0</v>
      </c>
      <c r="AY1904" s="57">
        <v>5.057186</v>
      </c>
      <c r="AZ1904" s="16">
        <f t="shared" si="9"/>
        <v>-0.01830158638</v>
      </c>
      <c r="BD1904" s="89">
        <v>45043.0</v>
      </c>
      <c r="BE1904" s="57">
        <v>6.300307</v>
      </c>
      <c r="BF1904" s="16">
        <f t="shared" si="10"/>
        <v>0.06382971179</v>
      </c>
    </row>
    <row r="1905" ht="15.75" customHeight="1">
      <c r="B1905" s="89">
        <v>45044.0</v>
      </c>
      <c r="C1905" s="57">
        <v>50.30482</v>
      </c>
      <c r="D1905" s="16">
        <f t="shared" si="1"/>
        <v>-0.04259911528</v>
      </c>
      <c r="H1905" s="89">
        <v>45044.0</v>
      </c>
      <c r="I1905" s="57">
        <v>30.84566</v>
      </c>
      <c r="J1905" s="16">
        <f t="shared" si="2"/>
        <v>-0.04994277294</v>
      </c>
      <c r="N1905" s="89">
        <v>45044.0</v>
      </c>
      <c r="O1905" s="57">
        <v>230.1603</v>
      </c>
      <c r="P1905" s="16">
        <f t="shared" si="3"/>
        <v>-0.01381919614</v>
      </c>
      <c r="T1905" s="89">
        <v>45044.0</v>
      </c>
      <c r="U1905" s="57">
        <v>35.08833</v>
      </c>
      <c r="V1905" s="16">
        <f t="shared" si="4"/>
        <v>-0.04507779353</v>
      </c>
      <c r="Z1905" s="89">
        <v>45044.0</v>
      </c>
      <c r="AA1905" s="57">
        <v>25.45769</v>
      </c>
      <c r="AB1905" s="16">
        <f t="shared" si="5"/>
        <v>-0.005003574261</v>
      </c>
      <c r="AF1905" s="89">
        <v>45044.0</v>
      </c>
      <c r="AG1905" s="57">
        <v>95.20361</v>
      </c>
      <c r="AH1905" s="16">
        <f t="shared" si="6"/>
        <v>-0.02023276411</v>
      </c>
      <c r="AL1905" s="89">
        <v>45044.0</v>
      </c>
      <c r="AM1905" s="57">
        <v>165.6986</v>
      </c>
      <c r="AN1905" s="16">
        <f t="shared" si="7"/>
        <v>-0.06542055021</v>
      </c>
      <c r="AR1905" s="89">
        <v>45044.0</v>
      </c>
      <c r="AS1905" s="57">
        <v>30.07107</v>
      </c>
      <c r="AT1905" s="16">
        <f t="shared" si="8"/>
        <v>-0.009771857183</v>
      </c>
      <c r="AX1905" s="89">
        <v>45044.0</v>
      </c>
      <c r="AY1905" s="57">
        <v>4.951592</v>
      </c>
      <c r="AZ1905" s="16">
        <f t="shared" si="9"/>
        <v>-0.02087999136</v>
      </c>
      <c r="BD1905" s="89">
        <v>45044.0</v>
      </c>
      <c r="BE1905" s="57">
        <v>6.028909</v>
      </c>
      <c r="BF1905" s="16">
        <f t="shared" si="10"/>
        <v>-0.04307694847</v>
      </c>
    </row>
    <row r="1906" ht="15.75" customHeight="1">
      <c r="B1906" s="89">
        <v>45048.0</v>
      </c>
      <c r="C1906" s="57">
        <v>49.58401</v>
      </c>
      <c r="D1906" s="16">
        <f t="shared" si="1"/>
        <v>-0.01432884563</v>
      </c>
      <c r="H1906" s="89">
        <v>45048.0</v>
      </c>
      <c r="I1906" s="57">
        <v>30.45427</v>
      </c>
      <c r="J1906" s="16">
        <f t="shared" si="2"/>
        <v>-0.01268865701</v>
      </c>
      <c r="N1906" s="89">
        <v>45048.0</v>
      </c>
      <c r="O1906" s="57">
        <v>227.1306</v>
      </c>
      <c r="P1906" s="16">
        <f t="shared" si="3"/>
        <v>-0.01316343435</v>
      </c>
      <c r="T1906" s="89">
        <v>45048.0</v>
      </c>
      <c r="U1906" s="57">
        <v>34.93602</v>
      </c>
      <c r="V1906" s="16">
        <f t="shared" si="4"/>
        <v>-0.004340759449</v>
      </c>
      <c r="Z1906" s="89">
        <v>45048.0</v>
      </c>
      <c r="AA1906" s="57">
        <v>24.21407</v>
      </c>
      <c r="AB1906" s="16">
        <f t="shared" si="5"/>
        <v>-0.04885046522</v>
      </c>
      <c r="AF1906" s="89">
        <v>45048.0</v>
      </c>
      <c r="AG1906" s="57">
        <v>91.22247</v>
      </c>
      <c r="AH1906" s="16">
        <f t="shared" si="6"/>
        <v>-0.04181711177</v>
      </c>
      <c r="AL1906" s="89">
        <v>45048.0</v>
      </c>
      <c r="AM1906" s="57">
        <v>155.0071</v>
      </c>
      <c r="AN1906" s="16">
        <f t="shared" si="7"/>
        <v>-0.06452377992</v>
      </c>
      <c r="AR1906" s="89">
        <v>45048.0</v>
      </c>
      <c r="AS1906" s="57">
        <v>27.69704</v>
      </c>
      <c r="AT1906" s="16">
        <f t="shared" si="8"/>
        <v>-0.07894730716</v>
      </c>
      <c r="AX1906" s="89">
        <v>45048.0</v>
      </c>
      <c r="AY1906" s="57">
        <v>4.638582</v>
      </c>
      <c r="AZ1906" s="16">
        <f t="shared" si="9"/>
        <v>-0.06321401279</v>
      </c>
      <c r="BD1906" s="89">
        <v>45048.0</v>
      </c>
      <c r="BE1906" s="57">
        <v>5.922289</v>
      </c>
      <c r="BF1906" s="16">
        <f t="shared" si="10"/>
        <v>-0.01768479173</v>
      </c>
    </row>
    <row r="1907" ht="15.75" customHeight="1">
      <c r="B1907" s="89">
        <v>45049.0</v>
      </c>
      <c r="C1907" s="57">
        <v>52.35343</v>
      </c>
      <c r="D1907" s="16">
        <f t="shared" si="1"/>
        <v>0.05585308651</v>
      </c>
      <c r="H1907" s="89">
        <v>45049.0</v>
      </c>
      <c r="I1907" s="57">
        <v>30.23062</v>
      </c>
      <c r="J1907" s="16">
        <f t="shared" si="2"/>
        <v>-0.007343797766</v>
      </c>
      <c r="N1907" s="89">
        <v>45049.0</v>
      </c>
      <c r="O1907" s="57">
        <v>226.3487</v>
      </c>
      <c r="P1907" s="16">
        <f t="shared" si="3"/>
        <v>-0.00344251281</v>
      </c>
      <c r="T1907" s="89">
        <v>45049.0</v>
      </c>
      <c r="U1907" s="57">
        <v>35.5643</v>
      </c>
      <c r="V1907" s="16">
        <f t="shared" si="4"/>
        <v>0.0179837314</v>
      </c>
      <c r="Z1907" s="89">
        <v>45049.0</v>
      </c>
      <c r="AA1907" s="57">
        <v>24.98219</v>
      </c>
      <c r="AB1907" s="16">
        <f t="shared" si="5"/>
        <v>0.03172205251</v>
      </c>
      <c r="AF1907" s="89">
        <v>45049.0</v>
      </c>
      <c r="AG1907" s="57">
        <v>92.54951</v>
      </c>
      <c r="AH1907" s="16">
        <f t="shared" si="6"/>
        <v>0.01454729301</v>
      </c>
      <c r="AL1907" s="89">
        <v>45049.0</v>
      </c>
      <c r="AM1907" s="57">
        <v>146.0712</v>
      </c>
      <c r="AN1907" s="16">
        <f t="shared" si="7"/>
        <v>-0.05764832708</v>
      </c>
      <c r="AR1907" s="89">
        <v>45049.0</v>
      </c>
      <c r="AS1907" s="57">
        <v>27.40028</v>
      </c>
      <c r="AT1907" s="16">
        <f t="shared" si="8"/>
        <v>-0.01071450234</v>
      </c>
      <c r="AX1907" s="89">
        <v>45049.0</v>
      </c>
      <c r="AY1907" s="57">
        <v>4.431166</v>
      </c>
      <c r="AZ1907" s="16">
        <f t="shared" si="9"/>
        <v>-0.04471538932</v>
      </c>
      <c r="BD1907" s="89">
        <v>45049.0</v>
      </c>
      <c r="BE1907" s="57">
        <v>5.71874</v>
      </c>
      <c r="BF1907" s="16">
        <f t="shared" si="10"/>
        <v>-0.03436998769</v>
      </c>
    </row>
    <row r="1908" ht="15.75" customHeight="1">
      <c r="B1908" s="89">
        <v>45050.0</v>
      </c>
      <c r="C1908" s="57">
        <v>50.64625</v>
      </c>
      <c r="D1908" s="16">
        <f t="shared" si="1"/>
        <v>-0.03260875171</v>
      </c>
      <c r="H1908" s="89">
        <v>45050.0</v>
      </c>
      <c r="I1908" s="57">
        <v>30.04424</v>
      </c>
      <c r="J1908" s="16">
        <f t="shared" si="2"/>
        <v>-0.006165272164</v>
      </c>
      <c r="N1908" s="89">
        <v>45050.0</v>
      </c>
      <c r="O1908" s="57">
        <v>241.3018</v>
      </c>
      <c r="P1908" s="16">
        <f t="shared" si="3"/>
        <v>0.06606223053</v>
      </c>
      <c r="T1908" s="89">
        <v>45050.0</v>
      </c>
      <c r="U1908" s="57">
        <v>35.52622</v>
      </c>
      <c r="V1908" s="16">
        <f t="shared" si="4"/>
        <v>-0.001070736666</v>
      </c>
      <c r="Z1908" s="89">
        <v>45050.0</v>
      </c>
      <c r="AA1908" s="57">
        <v>24.41524</v>
      </c>
      <c r="AB1908" s="16">
        <f t="shared" si="5"/>
        <v>-0.02269416732</v>
      </c>
      <c r="AF1908" s="89">
        <v>45050.0</v>
      </c>
      <c r="AG1908" s="57">
        <v>90.73096</v>
      </c>
      <c r="AH1908" s="16">
        <f t="shared" si="6"/>
        <v>-0.01964948275</v>
      </c>
      <c r="AL1908" s="89">
        <v>45050.0</v>
      </c>
      <c r="AM1908" s="57">
        <v>155.4411</v>
      </c>
      <c r="AN1908" s="16">
        <f t="shared" si="7"/>
        <v>0.06414611505</v>
      </c>
      <c r="AR1908" s="89">
        <v>45050.0</v>
      </c>
      <c r="AS1908" s="57">
        <v>26.80677</v>
      </c>
      <c r="AT1908" s="16">
        <f t="shared" si="8"/>
        <v>-0.02166072755</v>
      </c>
      <c r="AX1908" s="89">
        <v>45050.0</v>
      </c>
      <c r="AY1908" s="57">
        <v>4.419852</v>
      </c>
      <c r="AZ1908" s="16">
        <f t="shared" si="9"/>
        <v>-0.002553278302</v>
      </c>
      <c r="BD1908" s="89">
        <v>45050.0</v>
      </c>
      <c r="BE1908" s="57">
        <v>5.738126</v>
      </c>
      <c r="BF1908" s="16">
        <f t="shared" si="10"/>
        <v>0.003389907567</v>
      </c>
    </row>
    <row r="1909" ht="15.75" customHeight="1">
      <c r="B1909" s="89">
        <v>45051.0</v>
      </c>
      <c r="C1909" s="57">
        <v>49.24258</v>
      </c>
      <c r="D1909" s="16">
        <f t="shared" si="1"/>
        <v>-0.02771518128</v>
      </c>
      <c r="H1909" s="89">
        <v>45051.0</v>
      </c>
      <c r="I1909" s="57">
        <v>29.26145</v>
      </c>
      <c r="J1909" s="16">
        <f t="shared" si="2"/>
        <v>-0.02605457818</v>
      </c>
      <c r="N1909" s="89">
        <v>45051.0</v>
      </c>
      <c r="O1909" s="57">
        <v>244.6247</v>
      </c>
      <c r="P1909" s="16">
        <f t="shared" si="3"/>
        <v>0.01377072198</v>
      </c>
      <c r="T1909" s="89">
        <v>45051.0</v>
      </c>
      <c r="U1909" s="57">
        <v>35.0693</v>
      </c>
      <c r="V1909" s="16">
        <f t="shared" si="4"/>
        <v>-0.01286148653</v>
      </c>
      <c r="Z1909" s="89">
        <v>45051.0</v>
      </c>
      <c r="AA1909" s="57">
        <v>24.34209</v>
      </c>
      <c r="AB1909" s="16">
        <f t="shared" si="5"/>
        <v>-0.002996079498</v>
      </c>
      <c r="AF1909" s="89">
        <v>45051.0</v>
      </c>
      <c r="AG1909" s="57">
        <v>88.42091</v>
      </c>
      <c r="AH1909" s="16">
        <f t="shared" si="6"/>
        <v>-0.0254604382</v>
      </c>
      <c r="AL1909" s="89">
        <v>45051.0</v>
      </c>
      <c r="AM1909" s="57">
        <v>154.0603</v>
      </c>
      <c r="AN1909" s="16">
        <f t="shared" si="7"/>
        <v>-0.008883107492</v>
      </c>
      <c r="AR1909" s="89">
        <v>45051.0</v>
      </c>
      <c r="AS1909" s="57">
        <v>26.90569</v>
      </c>
      <c r="AT1909" s="16">
        <f t="shared" si="8"/>
        <v>0.00369011261</v>
      </c>
      <c r="AX1909" s="89">
        <v>45051.0</v>
      </c>
      <c r="AY1909" s="57">
        <v>4.393453</v>
      </c>
      <c r="AZ1909" s="16">
        <f t="shared" si="9"/>
        <v>-0.005972824429</v>
      </c>
      <c r="BD1909" s="89">
        <v>45051.0</v>
      </c>
      <c r="BE1909" s="57">
        <v>5.54427</v>
      </c>
      <c r="BF1909" s="16">
        <f t="shared" si="10"/>
        <v>-0.03378385208</v>
      </c>
    </row>
    <row r="1910" ht="15.75" customHeight="1">
      <c r="B1910" s="89">
        <v>45054.0</v>
      </c>
      <c r="C1910" s="57">
        <v>50.64625</v>
      </c>
      <c r="D1910" s="16">
        <f t="shared" si="1"/>
        <v>0.0285052083</v>
      </c>
      <c r="H1910" s="89">
        <v>45054.0</v>
      </c>
      <c r="I1910" s="57">
        <v>30.26789</v>
      </c>
      <c r="J1910" s="16">
        <f t="shared" si="2"/>
        <v>0.0343947412</v>
      </c>
      <c r="N1910" s="89">
        <v>45054.0</v>
      </c>
      <c r="O1910" s="57">
        <v>239.8358</v>
      </c>
      <c r="P1910" s="16">
        <f t="shared" si="3"/>
        <v>-0.01957651864</v>
      </c>
      <c r="T1910" s="89">
        <v>45054.0</v>
      </c>
      <c r="U1910" s="57">
        <v>36.55431</v>
      </c>
      <c r="V1910" s="16">
        <f t="shared" si="4"/>
        <v>0.04234501402</v>
      </c>
      <c r="Z1910" s="89">
        <v>45054.0</v>
      </c>
      <c r="AA1910" s="57">
        <v>25.47598</v>
      </c>
      <c r="AB1910" s="16">
        <f t="shared" si="5"/>
        <v>0.04658145623</v>
      </c>
      <c r="AF1910" s="89">
        <v>45054.0</v>
      </c>
      <c r="AG1910" s="57">
        <v>90.53436</v>
      </c>
      <c r="AH1910" s="16">
        <f t="shared" si="6"/>
        <v>0.02390215165</v>
      </c>
      <c r="AL1910" s="89">
        <v>45054.0</v>
      </c>
      <c r="AM1910" s="57">
        <v>161.7534</v>
      </c>
      <c r="AN1910" s="16">
        <f t="shared" si="7"/>
        <v>0.04993564208</v>
      </c>
      <c r="AR1910" s="89">
        <v>45054.0</v>
      </c>
      <c r="AS1910" s="57">
        <v>27.7366</v>
      </c>
      <c r="AT1910" s="16">
        <f t="shared" si="8"/>
        <v>0.03088231523</v>
      </c>
      <c r="AX1910" s="89">
        <v>45054.0</v>
      </c>
      <c r="AY1910" s="57">
        <v>4.453793</v>
      </c>
      <c r="AZ1910" s="16">
        <f t="shared" si="9"/>
        <v>0.01373407204</v>
      </c>
      <c r="BD1910" s="89">
        <v>45054.0</v>
      </c>
      <c r="BE1910" s="57">
        <v>5.767204</v>
      </c>
      <c r="BF1910" s="16">
        <f t="shared" si="10"/>
        <v>0.04020980219</v>
      </c>
    </row>
    <row r="1911" ht="15.75" customHeight="1">
      <c r="B1911" s="89">
        <v>45055.0</v>
      </c>
      <c r="C1911" s="57">
        <v>49.4702</v>
      </c>
      <c r="D1911" s="16">
        <f t="shared" si="1"/>
        <v>-0.02322087025</v>
      </c>
      <c r="H1911" s="89">
        <v>45055.0</v>
      </c>
      <c r="I1911" s="57">
        <v>30.17471</v>
      </c>
      <c r="J1911" s="16">
        <f t="shared" si="2"/>
        <v>-0.003078509932</v>
      </c>
      <c r="N1911" s="89">
        <v>45055.0</v>
      </c>
      <c r="O1911" s="57">
        <v>240.4222</v>
      </c>
      <c r="P1911" s="16">
        <f t="shared" si="3"/>
        <v>0.002445006125</v>
      </c>
      <c r="T1911" s="89">
        <v>45055.0</v>
      </c>
      <c r="U1911" s="57">
        <v>35.69757</v>
      </c>
      <c r="V1911" s="16">
        <f t="shared" si="4"/>
        <v>-0.02343745512</v>
      </c>
      <c r="Z1911" s="89">
        <v>45055.0</v>
      </c>
      <c r="AA1911" s="57">
        <v>25.49427</v>
      </c>
      <c r="AB1911" s="16">
        <f t="shared" si="5"/>
        <v>0.000717931165</v>
      </c>
      <c r="AF1911" s="89">
        <v>45055.0</v>
      </c>
      <c r="AG1911" s="57">
        <v>90.58352</v>
      </c>
      <c r="AH1911" s="16">
        <f t="shared" si="6"/>
        <v>0.0005429982605</v>
      </c>
      <c r="AL1911" s="89">
        <v>45055.0</v>
      </c>
      <c r="AM1911" s="57">
        <v>160.1753</v>
      </c>
      <c r="AN1911" s="16">
        <f t="shared" si="7"/>
        <v>-0.009756209143</v>
      </c>
      <c r="AR1911" s="89">
        <v>45055.0</v>
      </c>
      <c r="AS1911" s="57">
        <v>27.24201</v>
      </c>
      <c r="AT1911" s="16">
        <f t="shared" si="8"/>
        <v>-0.01783167367</v>
      </c>
      <c r="AX1911" s="89">
        <v>45055.0</v>
      </c>
      <c r="AY1911" s="57">
        <v>4.299174</v>
      </c>
      <c r="AZ1911" s="16">
        <f t="shared" si="9"/>
        <v>-0.03471625197</v>
      </c>
      <c r="BD1911" s="89">
        <v>45055.0</v>
      </c>
      <c r="BE1911" s="57">
        <v>5.621813</v>
      </c>
      <c r="BF1911" s="16">
        <f t="shared" si="10"/>
        <v>-0.02520996309</v>
      </c>
    </row>
    <row r="1912" ht="15.75" customHeight="1">
      <c r="B1912" s="89">
        <v>45056.0</v>
      </c>
      <c r="C1912" s="57">
        <v>49.31844</v>
      </c>
      <c r="D1912" s="16">
        <f t="shared" si="1"/>
        <v>-0.003067705406</v>
      </c>
      <c r="H1912" s="89">
        <v>45056.0</v>
      </c>
      <c r="I1912" s="57">
        <v>31.4048</v>
      </c>
      <c r="J1912" s="16">
        <f t="shared" si="2"/>
        <v>0.04076559476</v>
      </c>
      <c r="N1912" s="89">
        <v>45056.0</v>
      </c>
      <c r="O1912" s="57">
        <v>242.1814</v>
      </c>
      <c r="P1912" s="16">
        <f t="shared" si="3"/>
        <v>0.007317127952</v>
      </c>
      <c r="T1912" s="89">
        <v>45056.0</v>
      </c>
      <c r="U1912" s="57">
        <v>34.9741</v>
      </c>
      <c r="V1912" s="16">
        <f t="shared" si="4"/>
        <v>-0.0202666456</v>
      </c>
      <c r="Z1912" s="89">
        <v>45056.0</v>
      </c>
      <c r="AA1912" s="57">
        <v>24.92732</v>
      </c>
      <c r="AB1912" s="16">
        <f t="shared" si="5"/>
        <v>-0.02223833042</v>
      </c>
      <c r="AF1912" s="89">
        <v>45056.0</v>
      </c>
      <c r="AG1912" s="57">
        <v>90.97672</v>
      </c>
      <c r="AH1912" s="16">
        <f t="shared" si="6"/>
        <v>0.004340745425</v>
      </c>
      <c r="AL1912" s="89">
        <v>45056.0</v>
      </c>
      <c r="AM1912" s="57">
        <v>162.9764</v>
      </c>
      <c r="AN1912" s="16">
        <f t="shared" si="7"/>
        <v>0.01748771502</v>
      </c>
      <c r="AR1912" s="89">
        <v>45056.0</v>
      </c>
      <c r="AS1912" s="57">
        <v>26.58916</v>
      </c>
      <c r="AT1912" s="16">
        <f t="shared" si="8"/>
        <v>-0.02396482492</v>
      </c>
      <c r="AX1912" s="89">
        <v>45056.0</v>
      </c>
      <c r="AY1912" s="57">
        <v>4.246377</v>
      </c>
      <c r="AZ1912" s="16">
        <f t="shared" si="9"/>
        <v>-0.01228073114</v>
      </c>
      <c r="BD1912" s="89">
        <v>45056.0</v>
      </c>
      <c r="BE1912" s="57">
        <v>5.331029</v>
      </c>
      <c r="BF1912" s="16">
        <f t="shared" si="10"/>
        <v>-0.05172423914</v>
      </c>
    </row>
    <row r="1913" ht="15.75" customHeight="1">
      <c r="B1913" s="89">
        <v>45057.0</v>
      </c>
      <c r="C1913" s="57">
        <v>54.25029</v>
      </c>
      <c r="D1913" s="16">
        <f t="shared" si="1"/>
        <v>0.1000001217</v>
      </c>
      <c r="H1913" s="89">
        <v>45057.0</v>
      </c>
      <c r="I1913" s="57">
        <v>33.4736</v>
      </c>
      <c r="J1913" s="16">
        <f t="shared" si="2"/>
        <v>0.06587528021</v>
      </c>
      <c r="N1913" s="89">
        <v>45057.0</v>
      </c>
      <c r="O1913" s="57">
        <v>266.3214</v>
      </c>
      <c r="P1913" s="16">
        <f t="shared" si="3"/>
        <v>0.09967734929</v>
      </c>
      <c r="T1913" s="89">
        <v>45057.0</v>
      </c>
      <c r="U1913" s="57">
        <v>38.45818</v>
      </c>
      <c r="V1913" s="16">
        <f t="shared" si="4"/>
        <v>0.09961886081</v>
      </c>
      <c r="Z1913" s="89">
        <v>45057.0</v>
      </c>
      <c r="AA1913" s="57">
        <v>26.92078</v>
      </c>
      <c r="AB1913" s="16">
        <f t="shared" si="5"/>
        <v>0.07997089138</v>
      </c>
      <c r="AF1913" s="89">
        <v>45057.0</v>
      </c>
      <c r="AG1913" s="57">
        <v>99.67627</v>
      </c>
      <c r="AH1913" s="16">
        <f t="shared" si="6"/>
        <v>0.09562391346</v>
      </c>
      <c r="AL1913" s="89">
        <v>45057.0</v>
      </c>
      <c r="AM1913" s="57">
        <v>177.5342</v>
      </c>
      <c r="AN1913" s="16">
        <f t="shared" si="7"/>
        <v>0.08932458933</v>
      </c>
      <c r="AR1913" s="89">
        <v>45057.0</v>
      </c>
      <c r="AS1913" s="57">
        <v>29.24016</v>
      </c>
      <c r="AT1913" s="16">
        <f t="shared" si="8"/>
        <v>0.09970228469</v>
      </c>
      <c r="AX1913" s="89">
        <v>45057.0</v>
      </c>
      <c r="AY1913" s="57">
        <v>4.60087</v>
      </c>
      <c r="AZ1913" s="16">
        <f t="shared" si="9"/>
        <v>0.08348128299</v>
      </c>
      <c r="BD1913" s="89">
        <v>45057.0</v>
      </c>
      <c r="BE1913" s="57">
        <v>5.738126</v>
      </c>
      <c r="BF1913" s="16">
        <f t="shared" si="10"/>
        <v>0.07636368138</v>
      </c>
    </row>
    <row r="1914" ht="15.75" customHeight="1">
      <c r="B1914" s="89">
        <v>45058.0</v>
      </c>
      <c r="C1914" s="57">
        <v>53.87091</v>
      </c>
      <c r="D1914" s="16">
        <f t="shared" si="1"/>
        <v>-0.006993142341</v>
      </c>
      <c r="H1914" s="89">
        <v>45058.0</v>
      </c>
      <c r="I1914" s="57">
        <v>32.15032</v>
      </c>
      <c r="J1914" s="16">
        <f t="shared" si="2"/>
        <v>-0.03953204914</v>
      </c>
      <c r="N1914" s="89">
        <v>45058.0</v>
      </c>
      <c r="O1914" s="57">
        <v>278.3425</v>
      </c>
      <c r="P1914" s="16">
        <f t="shared" si="3"/>
        <v>0.04513756686</v>
      </c>
      <c r="T1914" s="89">
        <v>45058.0</v>
      </c>
      <c r="U1914" s="57">
        <v>37.94414</v>
      </c>
      <c r="V1914" s="16">
        <f t="shared" si="4"/>
        <v>-0.01336620714</v>
      </c>
      <c r="Z1914" s="89">
        <v>45058.0</v>
      </c>
      <c r="AA1914" s="57">
        <v>26.26239</v>
      </c>
      <c r="AB1914" s="16">
        <f t="shared" si="5"/>
        <v>-0.02445657221</v>
      </c>
      <c r="AF1914" s="89">
        <v>45058.0</v>
      </c>
      <c r="AG1914" s="57">
        <v>92.89356</v>
      </c>
      <c r="AH1914" s="16">
        <f t="shared" si="6"/>
        <v>-0.06804738982</v>
      </c>
      <c r="AL1914" s="89">
        <v>45058.0</v>
      </c>
      <c r="AM1914" s="57">
        <v>171.6164</v>
      </c>
      <c r="AN1914" s="16">
        <f t="shared" si="7"/>
        <v>-0.03333329578</v>
      </c>
      <c r="AR1914" s="89">
        <v>45058.0</v>
      </c>
      <c r="AS1914" s="57">
        <v>29.7941</v>
      </c>
      <c r="AT1914" s="16">
        <f t="shared" si="8"/>
        <v>0.01894449278</v>
      </c>
      <c r="AX1914" s="89">
        <v>45058.0</v>
      </c>
      <c r="AY1914" s="57">
        <v>4.66121</v>
      </c>
      <c r="AZ1914" s="16">
        <f t="shared" si="9"/>
        <v>0.01311491088</v>
      </c>
      <c r="BD1914" s="89">
        <v>45058.0</v>
      </c>
      <c r="BE1914" s="57">
        <v>5.515192</v>
      </c>
      <c r="BF1914" s="16">
        <f t="shared" si="10"/>
        <v>-0.03885136018</v>
      </c>
    </row>
    <row r="1915" ht="15.75" customHeight="1">
      <c r="B1915" s="89">
        <v>45061.0</v>
      </c>
      <c r="C1915" s="57">
        <v>48.71145</v>
      </c>
      <c r="D1915" s="16">
        <f t="shared" si="1"/>
        <v>-0.09577450984</v>
      </c>
      <c r="H1915" s="89">
        <v>45061.0</v>
      </c>
      <c r="I1915" s="57">
        <v>28.96324</v>
      </c>
      <c r="J1915" s="16">
        <f t="shared" si="2"/>
        <v>-0.09913058408</v>
      </c>
      <c r="N1915" s="89">
        <v>45061.0</v>
      </c>
      <c r="O1915" s="57">
        <v>250.5864</v>
      </c>
      <c r="P1915" s="16">
        <f t="shared" si="3"/>
        <v>-0.0997192308</v>
      </c>
      <c r="T1915" s="89">
        <v>45061.0</v>
      </c>
      <c r="U1915" s="57">
        <v>34.84083</v>
      </c>
      <c r="V1915" s="16">
        <f t="shared" si="4"/>
        <v>-0.08178627846</v>
      </c>
      <c r="Z1915" s="89">
        <v>45061.0</v>
      </c>
      <c r="AA1915" s="57">
        <v>24.92732</v>
      </c>
      <c r="AB1915" s="16">
        <f t="shared" si="5"/>
        <v>-0.05083581502</v>
      </c>
      <c r="AF1915" s="89">
        <v>45061.0</v>
      </c>
      <c r="AG1915" s="57">
        <v>88.07686</v>
      </c>
      <c r="AH1915" s="16">
        <f t="shared" si="6"/>
        <v>-0.05185181836</v>
      </c>
      <c r="AL1915" s="89">
        <v>45061.0</v>
      </c>
      <c r="AM1915" s="57">
        <v>154.5337</v>
      </c>
      <c r="AN1915" s="16">
        <f t="shared" si="7"/>
        <v>-0.09954002065</v>
      </c>
      <c r="AR1915" s="89">
        <v>45061.0</v>
      </c>
      <c r="AS1915" s="57">
        <v>30.56566</v>
      </c>
      <c r="AT1915" s="16">
        <f t="shared" si="8"/>
        <v>0.02589640231</v>
      </c>
      <c r="AX1915" s="89">
        <v>45061.0</v>
      </c>
      <c r="AY1915" s="57">
        <v>4.442479</v>
      </c>
      <c r="AZ1915" s="16">
        <f t="shared" si="9"/>
        <v>-0.04692579824</v>
      </c>
      <c r="BD1915" s="89">
        <v>45061.0</v>
      </c>
      <c r="BE1915" s="57">
        <v>5.505499</v>
      </c>
      <c r="BF1915" s="16">
        <f t="shared" si="10"/>
        <v>-0.001757509077</v>
      </c>
    </row>
    <row r="1916" ht="15.75" customHeight="1">
      <c r="B1916" s="89">
        <v>45062.0</v>
      </c>
      <c r="C1916" s="57">
        <v>50.53244</v>
      </c>
      <c r="D1916" s="16">
        <f t="shared" si="1"/>
        <v>0.03738320251</v>
      </c>
      <c r="H1916" s="89">
        <v>45062.0</v>
      </c>
      <c r="I1916" s="57">
        <v>30.06288</v>
      </c>
      <c r="J1916" s="16">
        <f t="shared" si="2"/>
        <v>0.03796674681</v>
      </c>
      <c r="N1916" s="89">
        <v>45062.0</v>
      </c>
      <c r="O1916" s="57">
        <v>232.1149</v>
      </c>
      <c r="P1916" s="16">
        <f t="shared" si="3"/>
        <v>-0.07371309856</v>
      </c>
      <c r="T1916" s="89">
        <v>45062.0</v>
      </c>
      <c r="U1916" s="57">
        <v>36.26873</v>
      </c>
      <c r="V1916" s="16">
        <f t="shared" si="4"/>
        <v>0.04098352422</v>
      </c>
      <c r="Z1916" s="89">
        <v>45062.0</v>
      </c>
      <c r="AA1916" s="57">
        <v>26.2441</v>
      </c>
      <c r="AB1916" s="16">
        <f t="shared" si="5"/>
        <v>0.05282477218</v>
      </c>
      <c r="AF1916" s="89">
        <v>45062.0</v>
      </c>
      <c r="AG1916" s="57">
        <v>91.56651</v>
      </c>
      <c r="AH1916" s="16">
        <f t="shared" si="6"/>
        <v>0.03962050872</v>
      </c>
      <c r="AL1916" s="89">
        <v>45062.0</v>
      </c>
      <c r="AM1916" s="57">
        <v>159.2877</v>
      </c>
      <c r="AN1916" s="16">
        <f t="shared" si="7"/>
        <v>0.03076351631</v>
      </c>
      <c r="AR1916" s="89">
        <v>45062.0</v>
      </c>
      <c r="AS1916" s="57">
        <v>31.15917</v>
      </c>
      <c r="AT1916" s="16">
        <f t="shared" si="8"/>
        <v>0.01941754243</v>
      </c>
      <c r="AX1916" s="89">
        <v>45062.0</v>
      </c>
      <c r="AY1916" s="57">
        <v>4.457564</v>
      </c>
      <c r="AZ1916" s="16">
        <f t="shared" si="9"/>
        <v>0.003395626631</v>
      </c>
      <c r="BD1916" s="89">
        <v>45062.0</v>
      </c>
      <c r="BE1916" s="57">
        <v>5.631505</v>
      </c>
      <c r="BF1916" s="16">
        <f t="shared" si="10"/>
        <v>0.02288729868</v>
      </c>
    </row>
    <row r="1917" ht="15.75" customHeight="1">
      <c r="B1917" s="89">
        <v>45063.0</v>
      </c>
      <c r="C1917" s="57">
        <v>51.67056</v>
      </c>
      <c r="D1917" s="16">
        <f t="shared" si="1"/>
        <v>0.02252256174</v>
      </c>
      <c r="H1917" s="89">
        <v>45063.0</v>
      </c>
      <c r="I1917" s="57">
        <v>31.34889</v>
      </c>
      <c r="J1917" s="16">
        <f t="shared" si="2"/>
        <v>0.0427773387</v>
      </c>
      <c r="N1917" s="89">
        <v>45063.0</v>
      </c>
      <c r="O1917" s="57">
        <v>245.1134</v>
      </c>
      <c r="P1917" s="16">
        <f t="shared" si="3"/>
        <v>0.05600028262</v>
      </c>
      <c r="T1917" s="89">
        <v>45063.0</v>
      </c>
      <c r="U1917" s="57">
        <v>37.04932</v>
      </c>
      <c r="V1917" s="16">
        <f t="shared" si="4"/>
        <v>0.02152239684</v>
      </c>
      <c r="Z1917" s="89">
        <v>45063.0</v>
      </c>
      <c r="AA1917" s="57">
        <v>26.62816</v>
      </c>
      <c r="AB1917" s="16">
        <f t="shared" si="5"/>
        <v>0.01463414634</v>
      </c>
      <c r="AF1917" s="89">
        <v>45063.0</v>
      </c>
      <c r="AG1917" s="57">
        <v>91.76311</v>
      </c>
      <c r="AH1917" s="16">
        <f t="shared" si="6"/>
        <v>0.002147073204</v>
      </c>
      <c r="AL1917" s="89">
        <v>45063.0</v>
      </c>
      <c r="AM1917" s="57">
        <v>157.611</v>
      </c>
      <c r="AN1917" s="16">
        <f t="shared" si="7"/>
        <v>-0.01052623649</v>
      </c>
      <c r="AR1917" s="89">
        <v>45063.0</v>
      </c>
      <c r="AS1917" s="57">
        <v>32.60337</v>
      </c>
      <c r="AT1917" s="16">
        <f t="shared" si="8"/>
        <v>0.04634911649</v>
      </c>
      <c r="AX1917" s="89">
        <v>45063.0</v>
      </c>
      <c r="AY1917" s="57">
        <v>4.60087</v>
      </c>
      <c r="AZ1917" s="16">
        <f t="shared" si="9"/>
        <v>0.03214894952</v>
      </c>
      <c r="BD1917" s="89">
        <v>45063.0</v>
      </c>
      <c r="BE1917" s="57">
        <v>5.912596</v>
      </c>
      <c r="BF1917" s="16">
        <f t="shared" si="10"/>
        <v>0.04991401055</v>
      </c>
    </row>
    <row r="1918" ht="15.75" customHeight="1">
      <c r="B1918" s="89">
        <v>45064.0</v>
      </c>
      <c r="C1918" s="57">
        <v>49.73575</v>
      </c>
      <c r="D1918" s="16">
        <f t="shared" si="1"/>
        <v>-0.03744511381</v>
      </c>
      <c r="H1918" s="89">
        <v>45064.0</v>
      </c>
      <c r="I1918" s="57">
        <v>30.11879</v>
      </c>
      <c r="J1918" s="16">
        <f t="shared" si="2"/>
        <v>-0.03923902888</v>
      </c>
      <c r="N1918" s="89">
        <v>45064.0</v>
      </c>
      <c r="O1918" s="57">
        <v>249.2182</v>
      </c>
      <c r="P1918" s="16">
        <f t="shared" si="3"/>
        <v>0.01674653446</v>
      </c>
      <c r="T1918" s="89">
        <v>45064.0</v>
      </c>
      <c r="U1918" s="57">
        <v>35.58334</v>
      </c>
      <c r="V1918" s="16">
        <f t="shared" si="4"/>
        <v>-0.03956833756</v>
      </c>
      <c r="Z1918" s="89">
        <v>45064.0</v>
      </c>
      <c r="AA1918" s="57">
        <v>25.45769</v>
      </c>
      <c r="AB1918" s="16">
        <f t="shared" si="5"/>
        <v>-0.0439560976</v>
      </c>
      <c r="AF1918" s="89">
        <v>45064.0</v>
      </c>
      <c r="AG1918" s="57">
        <v>88.47006</v>
      </c>
      <c r="AH1918" s="16">
        <f t="shared" si="6"/>
        <v>-0.03588642538</v>
      </c>
      <c r="AL1918" s="89">
        <v>45064.0</v>
      </c>
      <c r="AM1918" s="57">
        <v>155.1452</v>
      </c>
      <c r="AN1918" s="16">
        <f t="shared" si="7"/>
        <v>-0.01564484712</v>
      </c>
      <c r="AR1918" s="89">
        <v>45064.0</v>
      </c>
      <c r="AS1918" s="57">
        <v>30.30847</v>
      </c>
      <c r="AT1918" s="16">
        <f t="shared" si="8"/>
        <v>-0.07038842917</v>
      </c>
      <c r="AX1918" s="89">
        <v>45064.0</v>
      </c>
      <c r="AY1918" s="57">
        <v>4.438708</v>
      </c>
      <c r="AZ1918" s="16">
        <f t="shared" si="9"/>
        <v>-0.03524594262</v>
      </c>
      <c r="BD1918" s="89">
        <v>45064.0</v>
      </c>
      <c r="BE1918" s="57">
        <v>5.78659</v>
      </c>
      <c r="BF1918" s="16">
        <f t="shared" si="10"/>
        <v>-0.02131145101</v>
      </c>
    </row>
    <row r="1919" ht="15.75" customHeight="1">
      <c r="B1919" s="89">
        <v>45068.0</v>
      </c>
      <c r="C1919" s="57">
        <v>48.5597</v>
      </c>
      <c r="D1919" s="16">
        <f t="shared" si="1"/>
        <v>-0.02364596895</v>
      </c>
      <c r="H1919" s="89">
        <v>45068.0</v>
      </c>
      <c r="I1919" s="57">
        <v>29.6342</v>
      </c>
      <c r="J1919" s="16">
        <f t="shared" si="2"/>
        <v>-0.01608929177</v>
      </c>
      <c r="N1919" s="89">
        <v>45068.0</v>
      </c>
      <c r="O1919" s="57">
        <v>245.2735</v>
      </c>
      <c r="P1919" s="16">
        <f t="shared" si="3"/>
        <v>-0.01582829825</v>
      </c>
      <c r="T1919" s="89">
        <v>45068.0</v>
      </c>
      <c r="U1919" s="57">
        <v>35.03122</v>
      </c>
      <c r="V1919" s="16">
        <f t="shared" si="4"/>
        <v>-0.01551625002</v>
      </c>
      <c r="Z1919" s="89">
        <v>45068.0</v>
      </c>
      <c r="AA1919" s="57">
        <v>24.54326</v>
      </c>
      <c r="AB1919" s="16">
        <f t="shared" si="5"/>
        <v>-0.03591959836</v>
      </c>
      <c r="AF1919" s="89">
        <v>45068.0</v>
      </c>
      <c r="AG1919" s="57">
        <v>85.61936</v>
      </c>
      <c r="AH1919" s="16">
        <f t="shared" si="6"/>
        <v>-0.03222220037</v>
      </c>
      <c r="AL1919" s="89">
        <v>45068.0</v>
      </c>
      <c r="AM1919" s="57">
        <v>152.8767</v>
      </c>
      <c r="AN1919" s="16">
        <f t="shared" si="7"/>
        <v>-0.01462178656</v>
      </c>
      <c r="AR1919" s="89">
        <v>45068.0</v>
      </c>
      <c r="AS1919" s="57">
        <v>30.56566</v>
      </c>
      <c r="AT1919" s="16">
        <f t="shared" si="8"/>
        <v>0.008485746724</v>
      </c>
      <c r="AX1919" s="89">
        <v>45068.0</v>
      </c>
      <c r="AY1919" s="57">
        <v>4.419852</v>
      </c>
      <c r="AZ1919" s="16">
        <f t="shared" si="9"/>
        <v>-0.004248083001</v>
      </c>
      <c r="BD1919" s="89">
        <v>45068.0</v>
      </c>
      <c r="BE1919" s="57">
        <v>5.515192</v>
      </c>
      <c r="BF1919" s="16">
        <f t="shared" si="10"/>
        <v>-0.04690119742</v>
      </c>
    </row>
    <row r="1920" ht="15.75" customHeight="1">
      <c r="B1920" s="89">
        <v>45069.0</v>
      </c>
      <c r="C1920" s="57">
        <v>49.77369</v>
      </c>
      <c r="D1920" s="16">
        <f t="shared" si="1"/>
        <v>0.02499994852</v>
      </c>
      <c r="H1920" s="89">
        <v>45069.0</v>
      </c>
      <c r="I1920" s="57">
        <v>29.16826</v>
      </c>
      <c r="J1920" s="16">
        <f t="shared" si="2"/>
        <v>-0.01572304972</v>
      </c>
      <c r="N1920" s="89">
        <v>45069.0</v>
      </c>
      <c r="O1920" s="57">
        <v>230.3046</v>
      </c>
      <c r="P1920" s="16">
        <f t="shared" si="3"/>
        <v>-0.06102942226</v>
      </c>
      <c r="T1920" s="89">
        <v>45069.0</v>
      </c>
      <c r="U1920" s="57">
        <v>34.61237</v>
      </c>
      <c r="V1920" s="16">
        <f t="shared" si="4"/>
        <v>-0.01195647768</v>
      </c>
      <c r="Z1920" s="89">
        <v>45069.0</v>
      </c>
      <c r="AA1920" s="57">
        <v>24.68957</v>
      </c>
      <c r="AB1920" s="16">
        <f t="shared" si="5"/>
        <v>0.005961310763</v>
      </c>
      <c r="AF1920" s="89">
        <v>45069.0</v>
      </c>
      <c r="AG1920" s="57">
        <v>85.27531</v>
      </c>
      <c r="AH1920" s="16">
        <f t="shared" si="6"/>
        <v>-0.004018366874</v>
      </c>
      <c r="AL1920" s="89">
        <v>45069.0</v>
      </c>
      <c r="AM1920" s="57">
        <v>149.4247</v>
      </c>
      <c r="AN1920" s="16">
        <f t="shared" si="7"/>
        <v>-0.02258028856</v>
      </c>
      <c r="AR1920" s="89">
        <v>45069.0</v>
      </c>
      <c r="AS1920" s="57">
        <v>29.6754</v>
      </c>
      <c r="AT1920" s="16">
        <f t="shared" si="8"/>
        <v>-0.02912615007</v>
      </c>
      <c r="AX1920" s="89">
        <v>45069.0</v>
      </c>
      <c r="AY1920" s="57">
        <v>4.480191</v>
      </c>
      <c r="AZ1920" s="16">
        <f t="shared" si="9"/>
        <v>0.01365181459</v>
      </c>
      <c r="BD1920" s="89">
        <v>45069.0</v>
      </c>
      <c r="BE1920" s="57">
        <v>5.457036</v>
      </c>
      <c r="BF1920" s="16">
        <f t="shared" si="10"/>
        <v>-0.01054469183</v>
      </c>
    </row>
    <row r="1921" ht="15.75" customHeight="1">
      <c r="B1921" s="89">
        <v>45070.0</v>
      </c>
      <c r="C1921" s="57">
        <v>48.8632</v>
      </c>
      <c r="D1921" s="16">
        <f t="shared" si="1"/>
        <v>-0.01829259595</v>
      </c>
      <c r="H1921" s="89">
        <v>45070.0</v>
      </c>
      <c r="I1921" s="57">
        <v>28.83278</v>
      </c>
      <c r="J1921" s="16">
        <f t="shared" si="2"/>
        <v>-0.01150154312</v>
      </c>
      <c r="N1921" s="89">
        <v>45070.0</v>
      </c>
      <c r="O1921" s="57">
        <v>223.9453</v>
      </c>
      <c r="P1921" s="16">
        <f t="shared" si="3"/>
        <v>-0.0276125618</v>
      </c>
      <c r="T1921" s="89">
        <v>45070.0</v>
      </c>
      <c r="U1921" s="57">
        <v>33.90793</v>
      </c>
      <c r="V1921" s="16">
        <f t="shared" si="4"/>
        <v>-0.02035226134</v>
      </c>
      <c r="Z1921" s="89">
        <v>45070.0</v>
      </c>
      <c r="AA1921" s="57">
        <v>24.23236</v>
      </c>
      <c r="AB1921" s="16">
        <f t="shared" si="5"/>
        <v>-0.01851834601</v>
      </c>
      <c r="AF1921" s="89">
        <v>45070.0</v>
      </c>
      <c r="AG1921" s="57">
        <v>83.70251</v>
      </c>
      <c r="AH1921" s="16">
        <f t="shared" si="6"/>
        <v>-0.01844379106</v>
      </c>
      <c r="AL1921" s="89">
        <v>45070.0</v>
      </c>
      <c r="AM1921" s="57">
        <v>147.9452</v>
      </c>
      <c r="AN1921" s="16">
        <f t="shared" si="7"/>
        <v>-0.009901308151</v>
      </c>
      <c r="AR1921" s="89">
        <v>45070.0</v>
      </c>
      <c r="AS1921" s="57">
        <v>29.65561</v>
      </c>
      <c r="AT1921" s="16">
        <f t="shared" si="8"/>
        <v>-0.0006668823335</v>
      </c>
      <c r="AX1921" s="89">
        <v>45070.0</v>
      </c>
      <c r="AY1921" s="57">
        <v>4.44625</v>
      </c>
      <c r="AZ1921" s="16">
        <f t="shared" si="9"/>
        <v>-0.007575793086</v>
      </c>
      <c r="BD1921" s="89">
        <v>45070.0</v>
      </c>
      <c r="BE1921" s="57">
        <v>5.234101</v>
      </c>
      <c r="BF1921" s="16">
        <f t="shared" si="10"/>
        <v>-0.04085276329</v>
      </c>
    </row>
    <row r="1922" ht="15.75" customHeight="1">
      <c r="B1922" s="89">
        <v>45071.0</v>
      </c>
      <c r="C1922" s="57">
        <v>48.48383</v>
      </c>
      <c r="D1922" s="16">
        <f t="shared" si="1"/>
        <v>-0.007763920496</v>
      </c>
      <c r="H1922" s="89">
        <v>45071.0</v>
      </c>
      <c r="I1922" s="57">
        <v>28.81414</v>
      </c>
      <c r="J1922" s="16">
        <f t="shared" si="2"/>
        <v>-0.000646486395</v>
      </c>
      <c r="N1922" s="89">
        <v>45071.0</v>
      </c>
      <c r="O1922" s="57">
        <v>220.619</v>
      </c>
      <c r="P1922" s="16">
        <f t="shared" si="3"/>
        <v>-0.01485318067</v>
      </c>
      <c r="T1922" s="89">
        <v>45071.0</v>
      </c>
      <c r="U1922" s="57">
        <v>33.86986</v>
      </c>
      <c r="V1922" s="16">
        <f t="shared" si="4"/>
        <v>-0.001122746213</v>
      </c>
      <c r="Z1922" s="89">
        <v>45071.0</v>
      </c>
      <c r="AA1922" s="57">
        <v>24.9639</v>
      </c>
      <c r="AB1922" s="16">
        <f t="shared" si="5"/>
        <v>0.03018855778</v>
      </c>
      <c r="AF1922" s="89">
        <v>45071.0</v>
      </c>
      <c r="AG1922" s="57">
        <v>83.70251</v>
      </c>
      <c r="AH1922" s="16">
        <f t="shared" si="6"/>
        <v>0</v>
      </c>
      <c r="AL1922" s="89">
        <v>45071.0</v>
      </c>
      <c r="AM1922" s="57">
        <v>150.1151</v>
      </c>
      <c r="AN1922" s="16">
        <f t="shared" si="7"/>
        <v>0.01466691721</v>
      </c>
      <c r="AR1922" s="89">
        <v>45071.0</v>
      </c>
      <c r="AS1922" s="57">
        <v>29.71496</v>
      </c>
      <c r="AT1922" s="16">
        <f t="shared" si="8"/>
        <v>0.002001307678</v>
      </c>
      <c r="AX1922" s="89">
        <v>45071.0</v>
      </c>
      <c r="AY1922" s="57">
        <v>4.50659</v>
      </c>
      <c r="AZ1922" s="16">
        <f t="shared" si="9"/>
        <v>0.01357098679</v>
      </c>
      <c r="BD1922" s="89">
        <v>45071.0</v>
      </c>
      <c r="BE1922" s="57">
        <v>5.282565</v>
      </c>
      <c r="BF1922" s="16">
        <f t="shared" si="10"/>
        <v>0.009259278719</v>
      </c>
    </row>
    <row r="1923" ht="15.75" customHeight="1">
      <c r="B1923" s="89">
        <v>45072.0</v>
      </c>
      <c r="C1923" s="57">
        <v>49.84956</v>
      </c>
      <c r="D1923" s="16">
        <f t="shared" si="1"/>
        <v>0.02816877297</v>
      </c>
      <c r="H1923" s="89">
        <v>45072.0</v>
      </c>
      <c r="I1923" s="57">
        <v>30.51019</v>
      </c>
      <c r="J1923" s="16">
        <f t="shared" si="2"/>
        <v>0.05886172553</v>
      </c>
      <c r="N1923" s="89">
        <v>45072.0</v>
      </c>
      <c r="O1923" s="57">
        <v>220.7168</v>
      </c>
      <c r="P1923" s="16">
        <f t="shared" si="3"/>
        <v>0.0004432981747</v>
      </c>
      <c r="T1923" s="89">
        <v>45072.0</v>
      </c>
      <c r="U1923" s="57">
        <v>35.60238</v>
      </c>
      <c r="V1923" s="16">
        <f t="shared" si="4"/>
        <v>0.0511522634</v>
      </c>
      <c r="Z1923" s="89">
        <v>45072.0</v>
      </c>
      <c r="AA1923" s="57">
        <v>25.58571</v>
      </c>
      <c r="AB1923" s="16">
        <f t="shared" si="5"/>
        <v>0.02490836768</v>
      </c>
      <c r="AF1923" s="89">
        <v>45072.0</v>
      </c>
      <c r="AG1923" s="57">
        <v>87.19216</v>
      </c>
      <c r="AH1923" s="16">
        <f t="shared" si="6"/>
        <v>0.04169110341</v>
      </c>
      <c r="AL1923" s="89">
        <v>45072.0</v>
      </c>
      <c r="AM1923" s="57">
        <v>155.6384</v>
      </c>
      <c r="AN1923" s="16">
        <f t="shared" si="7"/>
        <v>0.03679376692</v>
      </c>
      <c r="AR1923" s="89">
        <v>45072.0</v>
      </c>
      <c r="AS1923" s="57">
        <v>30.20955</v>
      </c>
      <c r="AT1923" s="16">
        <f t="shared" si="8"/>
        <v>0.01664447807</v>
      </c>
      <c r="AX1923" s="89">
        <v>45072.0</v>
      </c>
      <c r="AY1923" s="57">
        <v>4.514133</v>
      </c>
      <c r="AZ1923" s="16">
        <f t="shared" si="9"/>
        <v>0.001673771077</v>
      </c>
      <c r="BD1923" s="89">
        <v>45072.0</v>
      </c>
      <c r="BE1923" s="57">
        <v>5.457036</v>
      </c>
      <c r="BF1923" s="16">
        <f t="shared" si="10"/>
        <v>0.03302770529</v>
      </c>
    </row>
    <row r="1924" ht="15.75" customHeight="1">
      <c r="B1924" s="89">
        <v>45075.0</v>
      </c>
      <c r="C1924" s="57">
        <v>51.74643</v>
      </c>
      <c r="D1924" s="16">
        <f t="shared" si="1"/>
        <v>0.03805189053</v>
      </c>
      <c r="H1924" s="89">
        <v>45075.0</v>
      </c>
      <c r="I1924" s="57">
        <v>31.44208</v>
      </c>
      <c r="J1924" s="16">
        <f t="shared" si="2"/>
        <v>0.03054356594</v>
      </c>
      <c r="N1924" s="89">
        <v>45075.0</v>
      </c>
      <c r="O1924" s="57">
        <v>221.793</v>
      </c>
      <c r="P1924" s="16">
        <f t="shared" si="3"/>
        <v>0.00487593151</v>
      </c>
      <c r="T1924" s="89">
        <v>45075.0</v>
      </c>
      <c r="U1924" s="57">
        <v>37.88702</v>
      </c>
      <c r="V1924" s="16">
        <f t="shared" si="4"/>
        <v>0.06417099082</v>
      </c>
      <c r="Z1924" s="89">
        <v>45075.0</v>
      </c>
      <c r="AA1924" s="57">
        <v>26.68303</v>
      </c>
      <c r="AB1924" s="16">
        <f t="shared" si="5"/>
        <v>0.04288800272</v>
      </c>
      <c r="AF1924" s="89">
        <v>45075.0</v>
      </c>
      <c r="AG1924" s="57">
        <v>90.58352</v>
      </c>
      <c r="AH1924" s="16">
        <f t="shared" si="6"/>
        <v>0.03889524012</v>
      </c>
      <c r="AL1924" s="89">
        <v>45075.0</v>
      </c>
      <c r="AM1924" s="57">
        <v>158.4986</v>
      </c>
      <c r="AN1924" s="16">
        <f t="shared" si="7"/>
        <v>0.01837721282</v>
      </c>
      <c r="AR1924" s="89">
        <v>45075.0</v>
      </c>
      <c r="AS1924" s="57">
        <v>31.85159</v>
      </c>
      <c r="AT1924" s="16">
        <f t="shared" si="8"/>
        <v>0.05435499701</v>
      </c>
      <c r="AX1924" s="89">
        <v>45075.0</v>
      </c>
      <c r="AY1924" s="57">
        <v>4.759261</v>
      </c>
      <c r="AZ1924" s="16">
        <f t="shared" si="9"/>
        <v>0.05430234333</v>
      </c>
      <c r="BD1924" s="89">
        <v>45075.0</v>
      </c>
      <c r="BE1924" s="57">
        <v>5.54427</v>
      </c>
      <c r="BF1924" s="16">
        <f t="shared" si="10"/>
        <v>0.01598560097</v>
      </c>
    </row>
    <row r="1925" ht="15.75" customHeight="1">
      <c r="B1925" s="89">
        <v>45076.0</v>
      </c>
      <c r="C1925" s="57">
        <v>52.7328</v>
      </c>
      <c r="D1925" s="16">
        <f t="shared" si="1"/>
        <v>0.01906160483</v>
      </c>
      <c r="H1925" s="89">
        <v>45076.0</v>
      </c>
      <c r="I1925" s="57">
        <v>32.42989</v>
      </c>
      <c r="J1925" s="16">
        <f t="shared" si="2"/>
        <v>0.03141681466</v>
      </c>
      <c r="N1925" s="89">
        <v>45076.0</v>
      </c>
      <c r="O1925" s="57">
        <v>225.9021</v>
      </c>
      <c r="P1925" s="16">
        <f t="shared" si="3"/>
        <v>0.01852673439</v>
      </c>
      <c r="T1925" s="89">
        <v>45076.0</v>
      </c>
      <c r="U1925" s="57">
        <v>40.11455</v>
      </c>
      <c r="V1925" s="16">
        <f t="shared" si="4"/>
        <v>0.05879401441</v>
      </c>
      <c r="Z1925" s="89">
        <v>45076.0</v>
      </c>
      <c r="AA1925" s="57">
        <v>27.15853</v>
      </c>
      <c r="AB1925" s="16">
        <f t="shared" si="5"/>
        <v>0.01782031501</v>
      </c>
      <c r="AF1925" s="89">
        <v>45076.0</v>
      </c>
      <c r="AG1925" s="57">
        <v>97.31707</v>
      </c>
      <c r="AH1925" s="16">
        <f t="shared" si="6"/>
        <v>0.0743352654</v>
      </c>
      <c r="AL1925" s="89">
        <v>45076.0</v>
      </c>
      <c r="AM1925" s="57">
        <v>163.8247</v>
      </c>
      <c r="AN1925" s="16">
        <f t="shared" si="7"/>
        <v>0.03360345139</v>
      </c>
      <c r="AR1925" s="89">
        <v>45076.0</v>
      </c>
      <c r="AS1925" s="57">
        <v>32.84077</v>
      </c>
      <c r="AT1925" s="16">
        <f t="shared" si="8"/>
        <v>0.03105590647</v>
      </c>
      <c r="AX1925" s="89">
        <v>45076.0</v>
      </c>
      <c r="AY1925" s="57">
        <v>4.864855</v>
      </c>
      <c r="AZ1925" s="16">
        <f t="shared" si="9"/>
        <v>0.02218705803</v>
      </c>
      <c r="BD1925" s="89">
        <v>45076.0</v>
      </c>
      <c r="BE1925" s="57">
        <v>5.96106</v>
      </c>
      <c r="BF1925" s="16">
        <f t="shared" si="10"/>
        <v>0.07517491031</v>
      </c>
    </row>
    <row r="1926" ht="15.75" customHeight="1">
      <c r="B1926" s="89">
        <v>45077.0</v>
      </c>
      <c r="C1926" s="57">
        <v>50.83594</v>
      </c>
      <c r="D1926" s="16">
        <f t="shared" si="1"/>
        <v>-0.03597116026</v>
      </c>
      <c r="H1926" s="89">
        <v>45077.0</v>
      </c>
      <c r="I1926" s="57">
        <v>31.21843</v>
      </c>
      <c r="J1926" s="16">
        <f t="shared" si="2"/>
        <v>-0.03735627842</v>
      </c>
      <c r="N1926" s="89">
        <v>45077.0</v>
      </c>
      <c r="O1926" s="57">
        <v>226.2934</v>
      </c>
      <c r="P1926" s="16">
        <f t="shared" si="3"/>
        <v>0.001732166279</v>
      </c>
      <c r="T1926" s="89">
        <v>45077.0</v>
      </c>
      <c r="U1926" s="57">
        <v>39.05548</v>
      </c>
      <c r="V1926" s="16">
        <f t="shared" si="4"/>
        <v>-0.02640114372</v>
      </c>
      <c r="Z1926" s="89">
        <v>45077.0</v>
      </c>
      <c r="AA1926" s="57">
        <v>28.34728</v>
      </c>
      <c r="AB1926" s="16">
        <f t="shared" si="5"/>
        <v>0.04377077846</v>
      </c>
      <c r="AF1926" s="89">
        <v>45077.0</v>
      </c>
      <c r="AG1926" s="57">
        <v>94.66297</v>
      </c>
      <c r="AH1926" s="16">
        <f t="shared" si="6"/>
        <v>-0.02727270766</v>
      </c>
      <c r="AL1926" s="89">
        <v>45077.0</v>
      </c>
      <c r="AM1926" s="57">
        <v>164.7123</v>
      </c>
      <c r="AN1926" s="16">
        <f t="shared" si="7"/>
        <v>0.005417986421</v>
      </c>
      <c r="AR1926" s="89">
        <v>45077.0</v>
      </c>
      <c r="AS1926" s="57">
        <v>33.15731</v>
      </c>
      <c r="AT1926" s="16">
        <f t="shared" si="8"/>
        <v>0.009638629058</v>
      </c>
      <c r="AX1926" s="89">
        <v>45077.0</v>
      </c>
      <c r="AY1926" s="57">
        <v>4.815829</v>
      </c>
      <c r="AZ1926" s="16">
        <f t="shared" si="9"/>
        <v>-0.0100775871</v>
      </c>
      <c r="BD1926" s="89">
        <v>45077.0</v>
      </c>
      <c r="BE1926" s="57">
        <v>5.970753</v>
      </c>
      <c r="BF1926" s="16">
        <f t="shared" si="10"/>
        <v>0.001626053085</v>
      </c>
    </row>
    <row r="1927" ht="15.75" customHeight="1">
      <c r="B1927" s="89">
        <v>45078.0</v>
      </c>
      <c r="C1927" s="57">
        <v>51.32912</v>
      </c>
      <c r="D1927" s="16">
        <f t="shared" si="1"/>
        <v>0.009701404164</v>
      </c>
      <c r="H1927" s="89">
        <v>45078.0</v>
      </c>
      <c r="I1927" s="57">
        <v>31.46072</v>
      </c>
      <c r="J1927" s="16">
        <f t="shared" si="2"/>
        <v>0.007761120594</v>
      </c>
      <c r="N1927" s="89">
        <v>45078.0</v>
      </c>
      <c r="O1927" s="57">
        <v>225.8042</v>
      </c>
      <c r="P1927" s="16">
        <f t="shared" si="3"/>
        <v>-0.002161795262</v>
      </c>
      <c r="T1927" s="89">
        <v>45078.0</v>
      </c>
      <c r="U1927" s="57">
        <v>39.59738</v>
      </c>
      <c r="V1927" s="16">
        <f t="shared" si="4"/>
        <v>0.01387513353</v>
      </c>
      <c r="Z1927" s="89">
        <v>45078.0</v>
      </c>
      <c r="AA1927" s="57">
        <v>27.87178</v>
      </c>
      <c r="AB1927" s="16">
        <f t="shared" si="5"/>
        <v>-0.01677409614</v>
      </c>
      <c r="AF1927" s="89">
        <v>45078.0</v>
      </c>
      <c r="AG1927" s="57">
        <v>99.08647</v>
      </c>
      <c r="AH1927" s="16">
        <f t="shared" si="6"/>
        <v>0.04672893741</v>
      </c>
      <c r="AL1927" s="89">
        <v>45078.0</v>
      </c>
      <c r="AM1927" s="57">
        <v>171.6164</v>
      </c>
      <c r="AN1927" s="16">
        <f t="shared" si="7"/>
        <v>0.04191611677</v>
      </c>
      <c r="AR1927" s="89">
        <v>45078.0</v>
      </c>
      <c r="AS1927" s="57">
        <v>33.33536</v>
      </c>
      <c r="AT1927" s="16">
        <f t="shared" si="8"/>
        <v>0.005369856602</v>
      </c>
      <c r="AX1927" s="89">
        <v>45078.0</v>
      </c>
      <c r="AY1927" s="57">
        <v>4.936507</v>
      </c>
      <c r="AZ1927" s="16">
        <f t="shared" si="9"/>
        <v>0.025058614</v>
      </c>
      <c r="BD1927" s="89">
        <v>45078.0</v>
      </c>
      <c r="BE1927" s="57">
        <v>6.465085</v>
      </c>
      <c r="BF1927" s="16">
        <f t="shared" si="10"/>
        <v>0.08279223743</v>
      </c>
    </row>
    <row r="1928" ht="15.75" customHeight="1">
      <c r="B1928" s="89">
        <v>45079.0</v>
      </c>
      <c r="C1928" s="57">
        <v>52.84661</v>
      </c>
      <c r="D1928" s="16">
        <f t="shared" si="1"/>
        <v>0.02956392005</v>
      </c>
      <c r="H1928" s="89">
        <v>45079.0</v>
      </c>
      <c r="I1928" s="57">
        <v>33.06358</v>
      </c>
      <c r="J1928" s="16">
        <f t="shared" si="2"/>
        <v>0.05094797576</v>
      </c>
      <c r="N1928" s="89">
        <v>45079.0</v>
      </c>
      <c r="O1928" s="57">
        <v>224.9237</v>
      </c>
      <c r="P1928" s="16">
        <f t="shared" si="3"/>
        <v>-0.003899396025</v>
      </c>
      <c r="T1928" s="89">
        <v>45079.0</v>
      </c>
      <c r="U1928" s="57">
        <v>40.33281</v>
      </c>
      <c r="V1928" s="16">
        <f t="shared" si="4"/>
        <v>0.01857269345</v>
      </c>
      <c r="Z1928" s="89">
        <v>45079.0</v>
      </c>
      <c r="AA1928" s="57">
        <v>28.82279</v>
      </c>
      <c r="AB1928" s="16">
        <f t="shared" si="5"/>
        <v>0.03412089217</v>
      </c>
      <c r="AF1928" s="89">
        <v>45079.0</v>
      </c>
      <c r="AG1928" s="57">
        <v>102.6253</v>
      </c>
      <c r="AH1928" s="16">
        <f t="shared" si="6"/>
        <v>0.03571456325</v>
      </c>
      <c r="AL1928" s="89">
        <v>45079.0</v>
      </c>
      <c r="AM1928" s="57">
        <v>171.3205</v>
      </c>
      <c r="AN1928" s="16">
        <f t="shared" si="7"/>
        <v>-0.001724194191</v>
      </c>
      <c r="AR1928" s="89">
        <v>45079.0</v>
      </c>
      <c r="AS1928" s="57">
        <v>33.96844</v>
      </c>
      <c r="AT1928" s="16">
        <f t="shared" si="8"/>
        <v>0.01899124533</v>
      </c>
      <c r="AX1928" s="89">
        <v>45079.0</v>
      </c>
      <c r="AY1928" s="57">
        <v>5.053414</v>
      </c>
      <c r="AZ1928" s="16">
        <f t="shared" si="9"/>
        <v>0.02368212989</v>
      </c>
      <c r="BD1928" s="89">
        <v>45079.0</v>
      </c>
      <c r="BE1928" s="57">
        <v>6.65894</v>
      </c>
      <c r="BF1928" s="16">
        <f t="shared" si="10"/>
        <v>0.02998491126</v>
      </c>
    </row>
    <row r="1929" ht="15.75" customHeight="1">
      <c r="B1929" s="89">
        <v>45082.0</v>
      </c>
      <c r="C1929" s="57">
        <v>55.46428</v>
      </c>
      <c r="D1929" s="16">
        <f t="shared" si="1"/>
        <v>0.04953335701</v>
      </c>
      <c r="H1929" s="89">
        <v>45082.0</v>
      </c>
      <c r="I1929" s="57">
        <v>33.90228</v>
      </c>
      <c r="J1929" s="16">
        <f t="shared" si="2"/>
        <v>0.02536627915</v>
      </c>
      <c r="N1929" s="89">
        <v>45082.0</v>
      </c>
      <c r="O1929" s="57">
        <v>237.6423</v>
      </c>
      <c r="P1929" s="16">
        <f t="shared" si="3"/>
        <v>0.05654628659</v>
      </c>
      <c r="T1929" s="89">
        <v>45082.0</v>
      </c>
      <c r="U1929" s="57">
        <v>42.01657</v>
      </c>
      <c r="V1929" s="16">
        <f t="shared" si="4"/>
        <v>0.04174665737</v>
      </c>
      <c r="Z1929" s="89">
        <v>45082.0</v>
      </c>
      <c r="AA1929" s="57">
        <v>29.33487</v>
      </c>
      <c r="AB1929" s="16">
        <f t="shared" si="5"/>
        <v>0.01776649658</v>
      </c>
      <c r="AF1929" s="89">
        <v>45082.0</v>
      </c>
      <c r="AG1929" s="57">
        <v>107.7369</v>
      </c>
      <c r="AH1929" s="16">
        <f t="shared" si="6"/>
        <v>0.04980838058</v>
      </c>
      <c r="AL1929" s="89">
        <v>45082.0</v>
      </c>
      <c r="AM1929" s="57">
        <v>183.7479</v>
      </c>
      <c r="AN1929" s="16">
        <f t="shared" si="7"/>
        <v>0.0725388964</v>
      </c>
      <c r="AR1929" s="89">
        <v>45082.0</v>
      </c>
      <c r="AS1929" s="57">
        <v>34.42346</v>
      </c>
      <c r="AT1929" s="16">
        <f t="shared" si="8"/>
        <v>0.01339537524</v>
      </c>
      <c r="AX1929" s="89">
        <v>45082.0</v>
      </c>
      <c r="AY1929" s="57">
        <v>5.302314</v>
      </c>
      <c r="AZ1929" s="16">
        <f t="shared" si="9"/>
        <v>0.04925383117</v>
      </c>
      <c r="BD1929" s="89">
        <v>45082.0</v>
      </c>
      <c r="BE1929" s="57">
        <v>6.746175</v>
      </c>
      <c r="BF1929" s="16">
        <f t="shared" si="10"/>
        <v>0.0131004334</v>
      </c>
    </row>
    <row r="1930" ht="15.75" customHeight="1">
      <c r="B1930" s="89">
        <v>45083.0</v>
      </c>
      <c r="C1930" s="57">
        <v>55.61603</v>
      </c>
      <c r="D1930" s="16">
        <f t="shared" si="1"/>
        <v>0.002735995131</v>
      </c>
      <c r="H1930" s="89">
        <v>45083.0</v>
      </c>
      <c r="I1930" s="57">
        <v>33.62271</v>
      </c>
      <c r="J1930" s="16">
        <f t="shared" si="2"/>
        <v>-0.008246348033</v>
      </c>
      <c r="N1930" s="89">
        <v>45083.0</v>
      </c>
      <c r="O1930" s="57">
        <v>235.7834</v>
      </c>
      <c r="P1930" s="16">
        <f t="shared" si="3"/>
        <v>-0.007822260599</v>
      </c>
      <c r="T1930" s="89">
        <v>45083.0</v>
      </c>
      <c r="U1930" s="57">
        <v>41.49403</v>
      </c>
      <c r="V1930" s="16">
        <f t="shared" si="4"/>
        <v>-0.01243652207</v>
      </c>
      <c r="Z1930" s="89">
        <v>45083.0</v>
      </c>
      <c r="AA1930" s="57">
        <v>29.00567</v>
      </c>
      <c r="AB1930" s="16">
        <f t="shared" si="5"/>
        <v>-0.01122213939</v>
      </c>
      <c r="AF1930" s="89">
        <v>45083.0</v>
      </c>
      <c r="AG1930" s="57">
        <v>110.0961</v>
      </c>
      <c r="AH1930" s="16">
        <f t="shared" si="6"/>
        <v>0.02189778989</v>
      </c>
      <c r="AL1930" s="89">
        <v>45083.0</v>
      </c>
      <c r="AM1930" s="57">
        <v>187.3973</v>
      </c>
      <c r="AN1930" s="16">
        <f t="shared" si="7"/>
        <v>0.01986090725</v>
      </c>
      <c r="AR1930" s="89">
        <v>45083.0</v>
      </c>
      <c r="AS1930" s="57">
        <v>33.8893</v>
      </c>
      <c r="AT1930" s="16">
        <f t="shared" si="8"/>
        <v>-0.01551732452</v>
      </c>
      <c r="AX1930" s="89">
        <v>45083.0</v>
      </c>
      <c r="AY1930" s="57">
        <v>5.238204</v>
      </c>
      <c r="AZ1930" s="16">
        <f t="shared" si="9"/>
        <v>-0.01209094746</v>
      </c>
      <c r="BD1930" s="89">
        <v>45083.0</v>
      </c>
      <c r="BE1930" s="57">
        <v>6.920645</v>
      </c>
      <c r="BF1930" s="16">
        <f t="shared" si="10"/>
        <v>0.02586206258</v>
      </c>
    </row>
    <row r="1931" ht="15.75" customHeight="1">
      <c r="B1931" s="89">
        <v>45084.0</v>
      </c>
      <c r="C1931" s="57">
        <v>58.76482</v>
      </c>
      <c r="D1931" s="16">
        <f t="shared" si="1"/>
        <v>0.05661659058</v>
      </c>
      <c r="H1931" s="89">
        <v>45084.0</v>
      </c>
      <c r="I1931" s="57">
        <v>34.33095</v>
      </c>
      <c r="J1931" s="16">
        <f t="shared" si="2"/>
        <v>0.0210643342</v>
      </c>
      <c r="N1931" s="89">
        <v>45084.0</v>
      </c>
      <c r="O1931" s="57">
        <v>237.9358</v>
      </c>
      <c r="P1931" s="16">
        <f t="shared" si="3"/>
        <v>0.009128717289</v>
      </c>
      <c r="T1931" s="89">
        <v>45084.0</v>
      </c>
      <c r="U1931" s="57">
        <v>44.26159</v>
      </c>
      <c r="V1931" s="16">
        <f t="shared" si="4"/>
        <v>0.06669778761</v>
      </c>
      <c r="Z1931" s="89">
        <v>45084.0</v>
      </c>
      <c r="AA1931" s="57">
        <v>29.53604</v>
      </c>
      <c r="AB1931" s="16">
        <f t="shared" si="5"/>
        <v>0.01828504565</v>
      </c>
      <c r="AF1931" s="89">
        <v>45084.0</v>
      </c>
      <c r="AG1931" s="57">
        <v>117.9601</v>
      </c>
      <c r="AH1931" s="16">
        <f t="shared" si="6"/>
        <v>0.07142850655</v>
      </c>
      <c r="AL1931" s="89">
        <v>45084.0</v>
      </c>
      <c r="AM1931" s="57">
        <v>191.5397</v>
      </c>
      <c r="AN1931" s="16">
        <f t="shared" si="7"/>
        <v>0.02210490759</v>
      </c>
      <c r="AR1931" s="89">
        <v>45084.0</v>
      </c>
      <c r="AS1931" s="57">
        <v>34.04757</v>
      </c>
      <c r="AT1931" s="16">
        <f t="shared" si="8"/>
        <v>0.00467020564</v>
      </c>
      <c r="AX1931" s="89">
        <v>45084.0</v>
      </c>
      <c r="AY1931" s="57">
        <v>5.468247</v>
      </c>
      <c r="AZ1931" s="16">
        <f t="shared" si="9"/>
        <v>0.04391638814</v>
      </c>
      <c r="BD1931" s="89">
        <v>45084.0</v>
      </c>
      <c r="BE1931" s="57">
        <v>6.83341</v>
      </c>
      <c r="BF1931" s="16">
        <f t="shared" si="10"/>
        <v>-0.01260503898</v>
      </c>
    </row>
    <row r="1932" ht="15.75" customHeight="1">
      <c r="B1932" s="89">
        <v>45085.0</v>
      </c>
      <c r="C1932" s="57">
        <v>58.91657</v>
      </c>
      <c r="D1932" s="16">
        <f t="shared" si="1"/>
        <v>0.002582327318</v>
      </c>
      <c r="H1932" s="89">
        <v>45085.0</v>
      </c>
      <c r="I1932" s="57">
        <v>33.54816</v>
      </c>
      <c r="J1932" s="16">
        <f t="shared" si="2"/>
        <v>-0.02280129155</v>
      </c>
      <c r="N1932" s="89">
        <v>45085.0</v>
      </c>
      <c r="O1932" s="57">
        <v>239.6969</v>
      </c>
      <c r="P1932" s="16">
        <f t="shared" si="3"/>
        <v>0.007401576392</v>
      </c>
      <c r="T1932" s="89">
        <v>45085.0</v>
      </c>
      <c r="U1932" s="57">
        <v>43.5455</v>
      </c>
      <c r="V1932" s="16">
        <f t="shared" si="4"/>
        <v>-0.01617858735</v>
      </c>
      <c r="Z1932" s="89">
        <v>45085.0</v>
      </c>
      <c r="AA1932" s="57">
        <v>29.35315</v>
      </c>
      <c r="AB1932" s="16">
        <f t="shared" si="5"/>
        <v>-0.006192096165</v>
      </c>
      <c r="AF1932" s="89">
        <v>45085.0</v>
      </c>
      <c r="AG1932" s="57">
        <v>115.9941</v>
      </c>
      <c r="AH1932" s="16">
        <f t="shared" si="6"/>
        <v>-0.01666665254</v>
      </c>
      <c r="AL1932" s="89">
        <v>45085.0</v>
      </c>
      <c r="AM1932" s="57">
        <v>200.2192</v>
      </c>
      <c r="AN1932" s="16">
        <f t="shared" si="7"/>
        <v>0.04531436564</v>
      </c>
      <c r="AR1932" s="89">
        <v>45085.0</v>
      </c>
      <c r="AS1932" s="57">
        <v>33.07817</v>
      </c>
      <c r="AT1932" s="16">
        <f t="shared" si="8"/>
        <v>-0.02847192913</v>
      </c>
      <c r="AX1932" s="89">
        <v>45085.0</v>
      </c>
      <c r="AY1932" s="57">
        <v>5.396595</v>
      </c>
      <c r="AZ1932" s="16">
        <f t="shared" si="9"/>
        <v>-0.0131032852</v>
      </c>
      <c r="BD1932" s="89">
        <v>45085.0</v>
      </c>
      <c r="BE1932" s="57">
        <v>6.717097</v>
      </c>
      <c r="BF1932" s="16">
        <f t="shared" si="10"/>
        <v>-0.01702122366</v>
      </c>
    </row>
    <row r="1933" ht="15.75" customHeight="1">
      <c r="B1933" s="89">
        <v>45086.0</v>
      </c>
      <c r="C1933" s="57">
        <v>58.80276</v>
      </c>
      <c r="D1933" s="16">
        <f t="shared" si="1"/>
        <v>-0.001931714626</v>
      </c>
      <c r="H1933" s="89">
        <v>45086.0</v>
      </c>
      <c r="I1933" s="57">
        <v>34.79689</v>
      </c>
      <c r="J1933" s="16">
        <f t="shared" si="2"/>
        <v>0.03722201158</v>
      </c>
      <c r="N1933" s="89">
        <v>45086.0</v>
      </c>
      <c r="O1933" s="57">
        <v>240.2839</v>
      </c>
      <c r="P1933" s="16">
        <f t="shared" si="3"/>
        <v>0.002448926123</v>
      </c>
      <c r="T1933" s="89">
        <v>45086.0</v>
      </c>
      <c r="U1933" s="57">
        <v>43.46809</v>
      </c>
      <c r="V1933" s="16">
        <f t="shared" si="4"/>
        <v>-0.001777680817</v>
      </c>
      <c r="Z1933" s="89">
        <v>45086.0</v>
      </c>
      <c r="AA1933" s="57">
        <v>29.93839</v>
      </c>
      <c r="AB1933" s="16">
        <f t="shared" si="5"/>
        <v>0.01993789423</v>
      </c>
      <c r="AF1933" s="89">
        <v>45086.0</v>
      </c>
      <c r="AG1933" s="57">
        <v>115.7975</v>
      </c>
      <c r="AH1933" s="16">
        <f t="shared" si="6"/>
        <v>-0.001694913793</v>
      </c>
      <c r="AL1933" s="89">
        <v>45086.0</v>
      </c>
      <c r="AM1933" s="57">
        <v>198.2466</v>
      </c>
      <c r="AN1933" s="16">
        <f t="shared" si="7"/>
        <v>-0.009852201987</v>
      </c>
      <c r="AR1933" s="89">
        <v>45086.0</v>
      </c>
      <c r="AS1933" s="57">
        <v>35.61047</v>
      </c>
      <c r="AT1933" s="16">
        <f t="shared" si="8"/>
        <v>0.07655502103</v>
      </c>
      <c r="AX1933" s="89">
        <v>45086.0</v>
      </c>
      <c r="AY1933" s="57">
        <v>5.407908</v>
      </c>
      <c r="AZ1933" s="16">
        <f t="shared" si="9"/>
        <v>0.002096321847</v>
      </c>
      <c r="BD1933" s="89">
        <v>45086.0</v>
      </c>
      <c r="BE1933" s="57">
        <v>6.65894</v>
      </c>
      <c r="BF1933" s="16">
        <f t="shared" si="10"/>
        <v>-0.008658055705</v>
      </c>
    </row>
    <row r="1934" ht="15.75" customHeight="1">
      <c r="B1934" s="89">
        <v>45089.0</v>
      </c>
      <c r="C1934" s="57">
        <v>58.57514</v>
      </c>
      <c r="D1934" s="16">
        <f t="shared" si="1"/>
        <v>-0.00387090674</v>
      </c>
      <c r="H1934" s="89">
        <v>45089.0</v>
      </c>
      <c r="I1934" s="57">
        <v>34.38686</v>
      </c>
      <c r="J1934" s="16">
        <f t="shared" si="2"/>
        <v>-0.01178352433</v>
      </c>
      <c r="N1934" s="89">
        <v>45089.0</v>
      </c>
      <c r="O1934" s="57">
        <v>249.5782</v>
      </c>
      <c r="P1934" s="16">
        <f t="shared" si="3"/>
        <v>0.0386804942</v>
      </c>
      <c r="T1934" s="89">
        <v>45089.0</v>
      </c>
      <c r="U1934" s="57">
        <v>42.90683</v>
      </c>
      <c r="V1934" s="16">
        <f t="shared" si="4"/>
        <v>-0.0129120005</v>
      </c>
      <c r="Z1934" s="89">
        <v>45089.0</v>
      </c>
      <c r="AA1934" s="57">
        <v>29.17027</v>
      </c>
      <c r="AB1934" s="16">
        <f t="shared" si="5"/>
        <v>-0.02565669029</v>
      </c>
      <c r="AF1934" s="89">
        <v>45089.0</v>
      </c>
      <c r="AG1934" s="57">
        <v>112.1604</v>
      </c>
      <c r="AH1934" s="16">
        <f t="shared" si="6"/>
        <v>-0.03140914096</v>
      </c>
      <c r="AL1934" s="89">
        <v>45089.0</v>
      </c>
      <c r="AM1934" s="57">
        <v>191.6384</v>
      </c>
      <c r="AN1934" s="16">
        <f t="shared" si="7"/>
        <v>-0.03333323245</v>
      </c>
      <c r="AR1934" s="89">
        <v>45089.0</v>
      </c>
      <c r="AS1934" s="57">
        <v>35.11589</v>
      </c>
      <c r="AT1934" s="16">
        <f t="shared" si="8"/>
        <v>-0.01388861197</v>
      </c>
      <c r="AX1934" s="89">
        <v>45089.0</v>
      </c>
      <c r="AY1934" s="57">
        <v>5.385281</v>
      </c>
      <c r="AZ1934" s="16">
        <f t="shared" si="9"/>
        <v>-0.004184057865</v>
      </c>
      <c r="BD1934" s="89">
        <v>45089.0</v>
      </c>
      <c r="BE1934" s="57">
        <v>6.562012</v>
      </c>
      <c r="BF1934" s="16">
        <f t="shared" si="10"/>
        <v>-0.01455607049</v>
      </c>
    </row>
    <row r="1935" ht="15.75" customHeight="1">
      <c r="B1935" s="89">
        <v>45090.0</v>
      </c>
      <c r="C1935" s="57">
        <v>56.14715</v>
      </c>
      <c r="D1935" s="16">
        <f t="shared" si="1"/>
        <v>-0.04145086124</v>
      </c>
      <c r="H1935" s="89">
        <v>45090.0</v>
      </c>
      <c r="I1935" s="57">
        <v>33.77181</v>
      </c>
      <c r="J1935" s="16">
        <f t="shared" si="2"/>
        <v>-0.01788619257</v>
      </c>
      <c r="N1935" s="89">
        <v>45090.0</v>
      </c>
      <c r="O1935" s="57">
        <v>249.9696</v>
      </c>
      <c r="P1935" s="16">
        <f t="shared" si="3"/>
        <v>0.001568245945</v>
      </c>
      <c r="T1935" s="89">
        <v>45090.0</v>
      </c>
      <c r="U1935" s="57">
        <v>41.43597</v>
      </c>
      <c r="V1935" s="16">
        <f t="shared" si="4"/>
        <v>-0.0342803232</v>
      </c>
      <c r="Z1935" s="89">
        <v>45090.0</v>
      </c>
      <c r="AA1935" s="57">
        <v>28.31071</v>
      </c>
      <c r="AB1935" s="16">
        <f t="shared" si="5"/>
        <v>-0.02946698814</v>
      </c>
      <c r="AF1935" s="89">
        <v>45090.0</v>
      </c>
      <c r="AG1935" s="57">
        <v>112.5536</v>
      </c>
      <c r="AH1935" s="16">
        <f t="shared" si="6"/>
        <v>0.003505693632</v>
      </c>
      <c r="AL1935" s="89">
        <v>45090.0</v>
      </c>
      <c r="AM1935" s="57">
        <v>190.1589</v>
      </c>
      <c r="AN1935" s="16">
        <f t="shared" si="7"/>
        <v>-0.007720269007</v>
      </c>
      <c r="AR1935" s="89">
        <v>45090.0</v>
      </c>
      <c r="AS1935" s="57">
        <v>36.3029</v>
      </c>
      <c r="AT1935" s="16">
        <f t="shared" si="8"/>
        <v>0.03380264604</v>
      </c>
      <c r="AX1935" s="89">
        <v>45090.0</v>
      </c>
      <c r="AY1935" s="57">
        <v>5.162779</v>
      </c>
      <c r="AZ1935" s="16">
        <f t="shared" si="9"/>
        <v>-0.04131669267</v>
      </c>
      <c r="BD1935" s="89">
        <v>45090.0</v>
      </c>
      <c r="BE1935" s="57">
        <v>6.290614</v>
      </c>
      <c r="BF1935" s="16">
        <f t="shared" si="10"/>
        <v>-0.04135896125</v>
      </c>
    </row>
    <row r="1936" ht="15.75" customHeight="1">
      <c r="B1936" s="89">
        <v>45091.0</v>
      </c>
      <c r="C1936" s="57">
        <v>54.62966</v>
      </c>
      <c r="D1936" s="16">
        <f t="shared" si="1"/>
        <v>-0.0270270174</v>
      </c>
      <c r="H1936" s="89">
        <v>45091.0</v>
      </c>
      <c r="I1936" s="57">
        <v>32.6349</v>
      </c>
      <c r="J1936" s="16">
        <f t="shared" si="2"/>
        <v>-0.0336644675</v>
      </c>
      <c r="N1936" s="89">
        <v>45091.0</v>
      </c>
      <c r="O1936" s="57">
        <v>244.393</v>
      </c>
      <c r="P1936" s="16">
        <f t="shared" si="3"/>
        <v>-0.02230911279</v>
      </c>
      <c r="T1936" s="89">
        <v>45091.0</v>
      </c>
      <c r="U1936" s="57">
        <v>40.2554</v>
      </c>
      <c r="V1936" s="16">
        <f t="shared" si="4"/>
        <v>-0.02849142907</v>
      </c>
      <c r="Z1936" s="89">
        <v>45091.0</v>
      </c>
      <c r="AA1936" s="57">
        <v>28.03638</v>
      </c>
      <c r="AB1936" s="16">
        <f t="shared" si="5"/>
        <v>-0.009689972452</v>
      </c>
      <c r="AF1936" s="89">
        <v>45091.0</v>
      </c>
      <c r="AG1936" s="57">
        <v>109.8995</v>
      </c>
      <c r="AH1936" s="16">
        <f t="shared" si="6"/>
        <v>-0.02358076508</v>
      </c>
      <c r="AL1936" s="89">
        <v>45091.0</v>
      </c>
      <c r="AM1936" s="57">
        <v>187.0027</v>
      </c>
      <c r="AN1936" s="16">
        <f t="shared" si="7"/>
        <v>-0.01659769803</v>
      </c>
      <c r="AR1936" s="89">
        <v>45091.0</v>
      </c>
      <c r="AS1936" s="57">
        <v>34.32454</v>
      </c>
      <c r="AT1936" s="16">
        <f t="shared" si="8"/>
        <v>-0.05449592181</v>
      </c>
      <c r="AX1936" s="89">
        <v>45091.0</v>
      </c>
      <c r="AY1936" s="57">
        <v>5.079813</v>
      </c>
      <c r="AZ1936" s="16">
        <f t="shared" si="9"/>
        <v>-0.0160700274</v>
      </c>
      <c r="BD1936" s="89">
        <v>45091.0</v>
      </c>
      <c r="BE1936" s="57">
        <v>6.077374</v>
      </c>
      <c r="BF1936" s="16">
        <f t="shared" si="10"/>
        <v>-0.03389812187</v>
      </c>
    </row>
    <row r="1937" ht="15.75" customHeight="1">
      <c r="B1937" s="89">
        <v>45092.0</v>
      </c>
      <c r="C1937" s="57">
        <v>56.45065</v>
      </c>
      <c r="D1937" s="16">
        <f t="shared" si="1"/>
        <v>0.03333335774</v>
      </c>
      <c r="H1937" s="89">
        <v>45092.0</v>
      </c>
      <c r="I1937" s="57">
        <v>33.3245</v>
      </c>
      <c r="J1937" s="16">
        <f t="shared" si="2"/>
        <v>0.02113075266</v>
      </c>
      <c r="N1937" s="89">
        <v>45092.0</v>
      </c>
      <c r="O1937" s="57">
        <v>243.8059</v>
      </c>
      <c r="P1937" s="16">
        <f t="shared" si="3"/>
        <v>-0.002402278298</v>
      </c>
      <c r="T1937" s="89">
        <v>45092.0</v>
      </c>
      <c r="U1937" s="57">
        <v>40.89407</v>
      </c>
      <c r="V1937" s="16">
        <f t="shared" si="4"/>
        <v>0.01586544911</v>
      </c>
      <c r="Z1937" s="89">
        <v>45092.0</v>
      </c>
      <c r="AA1937" s="57">
        <v>29.04225</v>
      </c>
      <c r="AB1937" s="16">
        <f t="shared" si="5"/>
        <v>0.03587731369</v>
      </c>
      <c r="AF1937" s="89">
        <v>45092.0</v>
      </c>
      <c r="AG1937" s="57">
        <v>112.2587</v>
      </c>
      <c r="AH1937" s="16">
        <f t="shared" si="6"/>
        <v>0.02146688565</v>
      </c>
      <c r="AL1937" s="89">
        <v>45092.0</v>
      </c>
      <c r="AM1937" s="57">
        <v>189.863</v>
      </c>
      <c r="AN1937" s="16">
        <f t="shared" si="7"/>
        <v>0.01529550108</v>
      </c>
      <c r="AR1937" s="89">
        <v>45092.0</v>
      </c>
      <c r="AS1937" s="57">
        <v>33.84974</v>
      </c>
      <c r="AT1937" s="16">
        <f t="shared" si="8"/>
        <v>-0.01383266899</v>
      </c>
      <c r="AX1937" s="89">
        <v>45092.0</v>
      </c>
      <c r="AY1937" s="57">
        <v>5.09867</v>
      </c>
      <c r="AZ1937" s="16">
        <f t="shared" si="9"/>
        <v>0.003712144522</v>
      </c>
      <c r="BD1937" s="89">
        <v>45092.0</v>
      </c>
      <c r="BE1937" s="57">
        <v>6.290614</v>
      </c>
      <c r="BF1937" s="16">
        <f t="shared" si="10"/>
        <v>0.035087523</v>
      </c>
    </row>
    <row r="1938" ht="15.75" customHeight="1">
      <c r="B1938" s="89">
        <v>45093.0</v>
      </c>
      <c r="C1938" s="57">
        <v>55.42635</v>
      </c>
      <c r="D1938" s="16">
        <f t="shared" si="1"/>
        <v>-0.01814505236</v>
      </c>
      <c r="H1938" s="89">
        <v>45093.0</v>
      </c>
      <c r="I1938" s="57">
        <v>33.28723</v>
      </c>
      <c r="J1938" s="16">
        <f t="shared" si="2"/>
        <v>-0.001118396375</v>
      </c>
      <c r="N1938" s="89">
        <v>45093.0</v>
      </c>
      <c r="O1938" s="57">
        <v>241.7514</v>
      </c>
      <c r="P1938" s="16">
        <f t="shared" si="3"/>
        <v>-0.008426785406</v>
      </c>
      <c r="T1938" s="89">
        <v>45093.0</v>
      </c>
      <c r="U1938" s="57">
        <v>40.87471</v>
      </c>
      <c r="V1938" s="16">
        <f t="shared" si="4"/>
        <v>-0.0004734182731</v>
      </c>
      <c r="Z1938" s="89">
        <v>45093.0</v>
      </c>
      <c r="AA1938" s="57">
        <v>28.9691</v>
      </c>
      <c r="AB1938" s="16">
        <f t="shared" si="5"/>
        <v>-0.002518744243</v>
      </c>
      <c r="AF1938" s="89">
        <v>45093.0</v>
      </c>
      <c r="AG1938" s="57">
        <v>109.6046</v>
      </c>
      <c r="AH1938" s="16">
        <f t="shared" si="6"/>
        <v>-0.02364271099</v>
      </c>
      <c r="AL1938" s="89">
        <v>45093.0</v>
      </c>
      <c r="AM1938" s="57">
        <v>186.411</v>
      </c>
      <c r="AN1938" s="16">
        <f t="shared" si="7"/>
        <v>-0.01818153089</v>
      </c>
      <c r="AR1938" s="89">
        <v>45093.0</v>
      </c>
      <c r="AS1938" s="57">
        <v>34.24541</v>
      </c>
      <c r="AT1938" s="16">
        <f t="shared" si="8"/>
        <v>0.0116890115</v>
      </c>
      <c r="AX1938" s="89">
        <v>45093.0</v>
      </c>
      <c r="AY1938" s="57">
        <v>5.07227</v>
      </c>
      <c r="AZ1938" s="16">
        <f t="shared" si="9"/>
        <v>-0.005177820883</v>
      </c>
      <c r="BD1938" s="89">
        <v>45093.0</v>
      </c>
      <c r="BE1938" s="57">
        <v>6.300307</v>
      </c>
      <c r="BF1938" s="16">
        <f t="shared" si="10"/>
        <v>0.001540867076</v>
      </c>
    </row>
    <row r="1939" ht="15.75" customHeight="1">
      <c r="B1939" s="89">
        <v>45096.0</v>
      </c>
      <c r="C1939" s="57">
        <v>54.55379</v>
      </c>
      <c r="D1939" s="16">
        <f t="shared" si="1"/>
        <v>-0.01574269278</v>
      </c>
      <c r="H1939" s="89">
        <v>45096.0</v>
      </c>
      <c r="I1939" s="57">
        <v>31.81483</v>
      </c>
      <c r="J1939" s="16">
        <f t="shared" si="2"/>
        <v>-0.04423317891</v>
      </c>
      <c r="N1939" s="89">
        <v>45096.0</v>
      </c>
      <c r="O1939" s="57">
        <v>238.425</v>
      </c>
      <c r="P1939" s="16">
        <f t="shared" si="3"/>
        <v>-0.0137595894</v>
      </c>
      <c r="T1939" s="89">
        <v>45096.0</v>
      </c>
      <c r="U1939" s="57">
        <v>39.13289</v>
      </c>
      <c r="V1939" s="16">
        <f t="shared" si="4"/>
        <v>-0.04261363567</v>
      </c>
      <c r="Z1939" s="89">
        <v>45096.0</v>
      </c>
      <c r="AA1939" s="57">
        <v>27.59745</v>
      </c>
      <c r="AB1939" s="16">
        <f t="shared" si="5"/>
        <v>-0.04734872675</v>
      </c>
      <c r="AF1939" s="89">
        <v>45096.0</v>
      </c>
      <c r="AG1939" s="57">
        <v>104.493</v>
      </c>
      <c r="AH1939" s="16">
        <f t="shared" si="6"/>
        <v>-0.04663672875</v>
      </c>
      <c r="AL1939" s="89">
        <v>45096.0</v>
      </c>
      <c r="AM1939" s="57">
        <v>178.126</v>
      </c>
      <c r="AN1939" s="16">
        <f t="shared" si="7"/>
        <v>-0.04444480208</v>
      </c>
      <c r="AR1939" s="89">
        <v>45096.0</v>
      </c>
      <c r="AS1939" s="57">
        <v>32.54402</v>
      </c>
      <c r="AT1939" s="16">
        <f t="shared" si="8"/>
        <v>-0.04968227859</v>
      </c>
      <c r="AX1939" s="89">
        <v>45096.0</v>
      </c>
      <c r="AY1939" s="57">
        <v>4.838456</v>
      </c>
      <c r="AZ1939" s="16">
        <f t="shared" si="9"/>
        <v>-0.04609652089</v>
      </c>
      <c r="BD1939" s="89">
        <v>45096.0</v>
      </c>
      <c r="BE1939" s="57">
        <v>6.038602</v>
      </c>
      <c r="BF1939" s="16">
        <f t="shared" si="10"/>
        <v>-0.04153845202</v>
      </c>
    </row>
    <row r="1940" ht="15.75" customHeight="1">
      <c r="B1940" s="89">
        <v>45097.0</v>
      </c>
      <c r="C1940" s="57">
        <v>55.38841</v>
      </c>
      <c r="D1940" s="16">
        <f t="shared" si="1"/>
        <v>0.01529902872</v>
      </c>
      <c r="H1940" s="89">
        <v>45097.0</v>
      </c>
      <c r="I1940" s="57">
        <v>31.90803</v>
      </c>
      <c r="J1940" s="16">
        <f t="shared" si="2"/>
        <v>0.002929451454</v>
      </c>
      <c r="N1940" s="89">
        <v>45097.0</v>
      </c>
      <c r="O1940" s="57">
        <v>241.6536</v>
      </c>
      <c r="P1940" s="16">
        <f t="shared" si="3"/>
        <v>0.01354136521</v>
      </c>
      <c r="T1940" s="89">
        <v>45097.0</v>
      </c>
      <c r="U1940" s="57">
        <v>38.82323</v>
      </c>
      <c r="V1940" s="16">
        <f t="shared" si="4"/>
        <v>-0.007913036834</v>
      </c>
      <c r="Z1940" s="89">
        <v>45097.0</v>
      </c>
      <c r="AA1940" s="57">
        <v>28.40215</v>
      </c>
      <c r="AB1940" s="16">
        <f t="shared" si="5"/>
        <v>0.02915849109</v>
      </c>
      <c r="AF1940" s="89">
        <v>45097.0</v>
      </c>
      <c r="AG1940" s="57">
        <v>103.2151</v>
      </c>
      <c r="AH1940" s="16">
        <f t="shared" si="6"/>
        <v>-0.01222952734</v>
      </c>
      <c r="AL1940" s="89">
        <v>45097.0</v>
      </c>
      <c r="AM1940" s="57">
        <v>183.9452</v>
      </c>
      <c r="AN1940" s="16">
        <f t="shared" si="7"/>
        <v>0.03266900958</v>
      </c>
      <c r="AR1940" s="89">
        <v>45097.0</v>
      </c>
      <c r="AS1940" s="57">
        <v>31.67354</v>
      </c>
      <c r="AT1940" s="16">
        <f t="shared" si="8"/>
        <v>-0.02674777117</v>
      </c>
      <c r="AX1940" s="89">
        <v>45097.0</v>
      </c>
      <c r="AY1940" s="57">
        <v>4.827142</v>
      </c>
      <c r="AZ1940" s="16">
        <f t="shared" si="9"/>
        <v>-0.002338349259</v>
      </c>
      <c r="BD1940" s="89">
        <v>45097.0</v>
      </c>
      <c r="BE1940" s="57">
        <v>5.96106</v>
      </c>
      <c r="BF1940" s="16">
        <f t="shared" si="10"/>
        <v>-0.01284105162</v>
      </c>
    </row>
    <row r="1941" ht="15.75" customHeight="1">
      <c r="B1941" s="89">
        <v>45098.0</v>
      </c>
      <c r="C1941" s="57">
        <v>54.89522</v>
      </c>
      <c r="D1941" s="16">
        <f t="shared" si="1"/>
        <v>-0.008904209382</v>
      </c>
      <c r="H1941" s="89">
        <v>45098.0</v>
      </c>
      <c r="I1941" s="57">
        <v>31.03205</v>
      </c>
      <c r="J1941" s="16">
        <f t="shared" si="2"/>
        <v>-0.02745327744</v>
      </c>
      <c r="N1941" s="89">
        <v>45098.0</v>
      </c>
      <c r="O1941" s="57">
        <v>242.7298</v>
      </c>
      <c r="P1941" s="16">
        <f t="shared" si="3"/>
        <v>0.004453482174</v>
      </c>
      <c r="T1941" s="89">
        <v>45098.0</v>
      </c>
      <c r="U1941" s="57">
        <v>38.35875</v>
      </c>
      <c r="V1941" s="16">
        <f t="shared" si="4"/>
        <v>-0.01196397106</v>
      </c>
      <c r="Z1941" s="89">
        <v>45098.0</v>
      </c>
      <c r="AA1941" s="57">
        <v>27.85349</v>
      </c>
      <c r="AB1941" s="16">
        <f t="shared" si="5"/>
        <v>-0.01931755166</v>
      </c>
      <c r="AF1941" s="89">
        <v>45098.0</v>
      </c>
      <c r="AG1941" s="57">
        <v>109.6046</v>
      </c>
      <c r="AH1941" s="16">
        <f t="shared" si="6"/>
        <v>0.06190470193</v>
      </c>
      <c r="AL1941" s="89">
        <v>45098.0</v>
      </c>
      <c r="AM1941" s="57">
        <v>175.7589</v>
      </c>
      <c r="AN1941" s="16">
        <f t="shared" si="7"/>
        <v>-0.04450401533</v>
      </c>
      <c r="AR1941" s="89">
        <v>45098.0</v>
      </c>
      <c r="AS1941" s="57">
        <v>32.10878</v>
      </c>
      <c r="AT1941" s="16">
        <f t="shared" si="8"/>
        <v>0.01374143844</v>
      </c>
      <c r="AX1941" s="89">
        <v>45098.0</v>
      </c>
      <c r="AY1941" s="57">
        <v>4.706464</v>
      </c>
      <c r="AZ1941" s="16">
        <f t="shared" si="9"/>
        <v>-0.02499988606</v>
      </c>
      <c r="BD1941" s="89">
        <v>45098.0</v>
      </c>
      <c r="BE1941" s="57">
        <v>5.738126</v>
      </c>
      <c r="BF1941" s="16">
        <f t="shared" si="10"/>
        <v>-0.03739838217</v>
      </c>
    </row>
    <row r="1942" ht="15.75" customHeight="1">
      <c r="B1942" s="89">
        <v>45099.0</v>
      </c>
      <c r="C1942" s="57">
        <v>57.01971</v>
      </c>
      <c r="D1942" s="16">
        <f t="shared" si="1"/>
        <v>0.03870081949</v>
      </c>
      <c r="H1942" s="89">
        <v>45099.0</v>
      </c>
      <c r="I1942" s="57">
        <v>32.24351</v>
      </c>
      <c r="J1942" s="16">
        <f t="shared" si="2"/>
        <v>0.03903899356</v>
      </c>
      <c r="N1942" s="89">
        <v>45099.0</v>
      </c>
      <c r="O1942" s="57">
        <v>261.2206</v>
      </c>
      <c r="P1942" s="16">
        <f t="shared" si="3"/>
        <v>0.07617853267</v>
      </c>
      <c r="T1942" s="89">
        <v>45099.0</v>
      </c>
      <c r="U1942" s="57">
        <v>41.78433</v>
      </c>
      <c r="V1942" s="16">
        <f t="shared" si="4"/>
        <v>0.08930374426</v>
      </c>
      <c r="Z1942" s="89">
        <v>45099.0</v>
      </c>
      <c r="AA1942" s="57">
        <v>28.8045</v>
      </c>
      <c r="AB1942" s="16">
        <f t="shared" si="5"/>
        <v>0.03414329766</v>
      </c>
      <c r="AF1942" s="89">
        <v>45099.0</v>
      </c>
      <c r="AG1942" s="57">
        <v>117.9601</v>
      </c>
      <c r="AH1942" s="16">
        <f t="shared" si="6"/>
        <v>0.0762331143</v>
      </c>
      <c r="AL1942" s="89">
        <v>45099.0</v>
      </c>
      <c r="AM1942" s="57">
        <v>181.9726</v>
      </c>
      <c r="AN1942" s="16">
        <f t="shared" si="7"/>
        <v>0.03535354397</v>
      </c>
      <c r="AR1942" s="89">
        <v>45099.0</v>
      </c>
      <c r="AS1942" s="57">
        <v>32.93969</v>
      </c>
      <c r="AT1942" s="16">
        <f t="shared" si="8"/>
        <v>0.02587796858</v>
      </c>
      <c r="AX1942" s="89">
        <v>45099.0</v>
      </c>
      <c r="AY1942" s="57">
        <v>5.076042</v>
      </c>
      <c r="AZ1942" s="16">
        <f t="shared" si="9"/>
        <v>0.07852561923</v>
      </c>
      <c r="BD1942" s="89">
        <v>45099.0</v>
      </c>
      <c r="BE1942" s="57">
        <v>5.970753</v>
      </c>
      <c r="BF1942" s="16">
        <f t="shared" si="10"/>
        <v>0.04054058764</v>
      </c>
    </row>
    <row r="1943" ht="15.75" customHeight="1">
      <c r="B1943" s="89">
        <v>45100.0</v>
      </c>
      <c r="C1943" s="57">
        <v>58.23371</v>
      </c>
      <c r="D1943" s="16">
        <f t="shared" si="1"/>
        <v>0.02129088345</v>
      </c>
      <c r="H1943" s="89">
        <v>45100.0</v>
      </c>
      <c r="I1943" s="57">
        <v>33.08221</v>
      </c>
      <c r="J1943" s="16">
        <f t="shared" si="2"/>
        <v>0.0260114361</v>
      </c>
      <c r="N1943" s="89">
        <v>45100.0</v>
      </c>
      <c r="O1943" s="57">
        <v>257.7964</v>
      </c>
      <c r="P1943" s="16">
        <f t="shared" si="3"/>
        <v>-0.01310846082</v>
      </c>
      <c r="T1943" s="89">
        <v>45100.0</v>
      </c>
      <c r="U1943" s="57">
        <v>42.51976</v>
      </c>
      <c r="V1943" s="16">
        <f t="shared" si="4"/>
        <v>0.01760061726</v>
      </c>
      <c r="Z1943" s="89">
        <v>45100.0</v>
      </c>
      <c r="AA1943" s="57">
        <v>29.88352</v>
      </c>
      <c r="AB1943" s="16">
        <f t="shared" si="5"/>
        <v>0.03746011908</v>
      </c>
      <c r="AF1943" s="89">
        <v>45100.0</v>
      </c>
      <c r="AG1943" s="57">
        <v>120.7125</v>
      </c>
      <c r="AH1943" s="16">
        <f t="shared" si="6"/>
        <v>0.02333331355</v>
      </c>
      <c r="AL1943" s="89">
        <v>45100.0</v>
      </c>
      <c r="AM1943" s="57">
        <v>190.3562</v>
      </c>
      <c r="AN1943" s="16">
        <f t="shared" si="7"/>
        <v>0.04607067218</v>
      </c>
      <c r="AR1943" s="89">
        <v>45100.0</v>
      </c>
      <c r="AS1943" s="57">
        <v>33.73103</v>
      </c>
      <c r="AT1943" s="16">
        <f t="shared" si="8"/>
        <v>0.02402390551</v>
      </c>
      <c r="AX1943" s="89">
        <v>45100.0</v>
      </c>
      <c r="AY1943" s="57">
        <v>5.185407</v>
      </c>
      <c r="AZ1943" s="16">
        <f t="shared" si="9"/>
        <v>0.02154533</v>
      </c>
      <c r="BD1943" s="89">
        <v>45100.0</v>
      </c>
      <c r="BE1943" s="57">
        <v>6.20338</v>
      </c>
      <c r="BF1943" s="16">
        <f t="shared" si="10"/>
        <v>0.03896108246</v>
      </c>
    </row>
    <row r="1944" ht="15.75" customHeight="1">
      <c r="B1944" s="89">
        <v>45103.0</v>
      </c>
      <c r="C1944" s="57">
        <v>59.94088</v>
      </c>
      <c r="D1944" s="16">
        <f t="shared" si="1"/>
        <v>0.02931583785</v>
      </c>
      <c r="H1944" s="89">
        <v>45103.0</v>
      </c>
      <c r="I1944" s="57">
        <v>34.18184</v>
      </c>
      <c r="J1944" s="16">
        <f t="shared" si="2"/>
        <v>0.03323931503</v>
      </c>
      <c r="N1944" s="89">
        <v>45103.0</v>
      </c>
      <c r="O1944" s="57">
        <v>254.47</v>
      </c>
      <c r="P1944" s="16">
        <f t="shared" si="3"/>
        <v>-0.01290320579</v>
      </c>
      <c r="T1944" s="89">
        <v>45103.0</v>
      </c>
      <c r="U1944" s="57">
        <v>43.15843</v>
      </c>
      <c r="V1944" s="16">
        <f t="shared" si="4"/>
        <v>0.01502054574</v>
      </c>
      <c r="Z1944" s="89">
        <v>45103.0</v>
      </c>
      <c r="AA1944" s="57">
        <v>30.79795</v>
      </c>
      <c r="AB1944" s="16">
        <f t="shared" si="5"/>
        <v>0.03059980886</v>
      </c>
      <c r="AF1944" s="89">
        <v>45103.0</v>
      </c>
      <c r="AG1944" s="57">
        <v>126.3156</v>
      </c>
      <c r="AH1944" s="16">
        <f t="shared" si="6"/>
        <v>0.04641689966</v>
      </c>
      <c r="AL1944" s="89">
        <v>45103.0</v>
      </c>
      <c r="AM1944" s="57">
        <v>195.0904</v>
      </c>
      <c r="AN1944" s="16">
        <f t="shared" si="7"/>
        <v>0.02487021699</v>
      </c>
      <c r="AR1944" s="89">
        <v>45103.0</v>
      </c>
      <c r="AS1944" s="57">
        <v>36.24355</v>
      </c>
      <c r="AT1944" s="16">
        <f t="shared" si="8"/>
        <v>0.07448690419</v>
      </c>
      <c r="AX1944" s="89">
        <v>45103.0</v>
      </c>
      <c r="AY1944" s="57">
        <v>5.324941</v>
      </c>
      <c r="AZ1944" s="16">
        <f t="shared" si="9"/>
        <v>0.02690897744</v>
      </c>
      <c r="BD1944" s="89">
        <v>45103.0</v>
      </c>
      <c r="BE1944" s="57">
        <v>6.348771</v>
      </c>
      <c r="BF1944" s="16">
        <f t="shared" si="10"/>
        <v>0.02343738414</v>
      </c>
    </row>
    <row r="1945" ht="15.75" customHeight="1">
      <c r="B1945" s="89">
        <v>45104.0</v>
      </c>
      <c r="C1945" s="57">
        <v>60.16851</v>
      </c>
      <c r="D1945" s="16">
        <f t="shared" si="1"/>
        <v>0.003797575211</v>
      </c>
      <c r="H1945" s="89">
        <v>45104.0</v>
      </c>
      <c r="I1945" s="57">
        <v>33.82772</v>
      </c>
      <c r="J1945" s="16">
        <f t="shared" si="2"/>
        <v>-0.010359887</v>
      </c>
      <c r="N1945" s="89">
        <v>45104.0</v>
      </c>
      <c r="O1945" s="57">
        <v>257.2094</v>
      </c>
      <c r="P1945" s="16">
        <f t="shared" si="3"/>
        <v>0.01076511966</v>
      </c>
      <c r="T1945" s="89">
        <v>45104.0</v>
      </c>
      <c r="U1945" s="57">
        <v>43.02296</v>
      </c>
      <c r="V1945" s="16">
        <f t="shared" si="4"/>
        <v>-0.003138900094</v>
      </c>
      <c r="Z1945" s="89">
        <v>45104.0</v>
      </c>
      <c r="AA1945" s="57">
        <v>32.005</v>
      </c>
      <c r="AB1945" s="16">
        <f t="shared" si="5"/>
        <v>0.03919254366</v>
      </c>
      <c r="AF1945" s="89">
        <v>45104.0</v>
      </c>
      <c r="AG1945" s="57">
        <v>127.7901</v>
      </c>
      <c r="AH1945" s="16">
        <f t="shared" si="6"/>
        <v>0.01167314251</v>
      </c>
      <c r="AL1945" s="89">
        <v>45104.0</v>
      </c>
      <c r="AM1945" s="57">
        <v>193.4137</v>
      </c>
      <c r="AN1945" s="16">
        <f t="shared" si="7"/>
        <v>-0.008594477227</v>
      </c>
      <c r="AR1945" s="89">
        <v>45104.0</v>
      </c>
      <c r="AS1945" s="57">
        <v>37.07446</v>
      </c>
      <c r="AT1945" s="16">
        <f t="shared" si="8"/>
        <v>0.02292573437</v>
      </c>
      <c r="AX1945" s="89">
        <v>45104.0</v>
      </c>
      <c r="AY1945" s="57">
        <v>5.460705</v>
      </c>
      <c r="AZ1945" s="16">
        <f t="shared" si="9"/>
        <v>0.02549586934</v>
      </c>
      <c r="BD1945" s="89">
        <v>45104.0</v>
      </c>
      <c r="BE1945" s="57">
        <v>6.455391</v>
      </c>
      <c r="BF1945" s="16">
        <f t="shared" si="10"/>
        <v>0.01679380151</v>
      </c>
    </row>
    <row r="1946" ht="15.75" customHeight="1">
      <c r="B1946" s="89">
        <v>45110.0</v>
      </c>
      <c r="C1946" s="57">
        <v>64.49335</v>
      </c>
      <c r="D1946" s="16">
        <f t="shared" si="1"/>
        <v>0.07187879507</v>
      </c>
      <c r="H1946" s="89">
        <v>45110.0</v>
      </c>
      <c r="I1946" s="57">
        <v>34.89008</v>
      </c>
      <c r="J1946" s="16">
        <f t="shared" si="2"/>
        <v>0.0314050134</v>
      </c>
      <c r="N1946" s="89">
        <v>45110.0</v>
      </c>
      <c r="O1946" s="57">
        <v>259.5575</v>
      </c>
      <c r="P1946" s="16">
        <f t="shared" si="3"/>
        <v>0.009129137582</v>
      </c>
      <c r="T1946" s="89">
        <v>45110.0</v>
      </c>
      <c r="U1946" s="57">
        <v>44.80348</v>
      </c>
      <c r="V1946" s="16">
        <f t="shared" si="4"/>
        <v>0.04138534401</v>
      </c>
      <c r="Z1946" s="89">
        <v>45110.0</v>
      </c>
      <c r="AA1946" s="57">
        <v>32.59023</v>
      </c>
      <c r="AB1946" s="16">
        <f t="shared" si="5"/>
        <v>0.01828558038</v>
      </c>
      <c r="AF1946" s="89">
        <v>45110.0</v>
      </c>
      <c r="AG1946" s="57">
        <v>134.1796</v>
      </c>
      <c r="AH1946" s="16">
        <f t="shared" si="6"/>
        <v>0.04999996087</v>
      </c>
      <c r="AL1946" s="89">
        <v>45110.0</v>
      </c>
      <c r="AM1946" s="57">
        <v>197.7534</v>
      </c>
      <c r="AN1946" s="16">
        <f t="shared" si="7"/>
        <v>0.02243739714</v>
      </c>
      <c r="AR1946" s="89">
        <v>45110.0</v>
      </c>
      <c r="AS1946" s="57">
        <v>37.64819</v>
      </c>
      <c r="AT1946" s="16">
        <f t="shared" si="8"/>
        <v>0.01547507368</v>
      </c>
      <c r="AX1946" s="89">
        <v>45110.0</v>
      </c>
      <c r="AY1946" s="57">
        <v>5.769944</v>
      </c>
      <c r="AZ1946" s="16">
        <f t="shared" si="9"/>
        <v>0.05662986739</v>
      </c>
      <c r="BD1946" s="89">
        <v>45110.0</v>
      </c>
      <c r="BE1946" s="57">
        <v>6.639555</v>
      </c>
      <c r="BF1946" s="16">
        <f t="shared" si="10"/>
        <v>0.02852871344</v>
      </c>
    </row>
    <row r="1947" ht="15.75" customHeight="1">
      <c r="B1947" s="89">
        <v>45111.0</v>
      </c>
      <c r="C1947" s="57">
        <v>63.73461</v>
      </c>
      <c r="D1947" s="16">
        <f t="shared" si="1"/>
        <v>-0.01176462379</v>
      </c>
      <c r="H1947" s="89">
        <v>45111.0</v>
      </c>
      <c r="I1947" s="57">
        <v>34.87145</v>
      </c>
      <c r="J1947" s="16">
        <f t="shared" si="2"/>
        <v>-0.0005339626622</v>
      </c>
      <c r="N1947" s="89">
        <v>45111.0</v>
      </c>
      <c r="O1947" s="57">
        <v>255.2527</v>
      </c>
      <c r="P1947" s="16">
        <f t="shared" si="3"/>
        <v>-0.01658514973</v>
      </c>
      <c r="T1947" s="89">
        <v>45111.0</v>
      </c>
      <c r="U1947" s="57">
        <v>44.02934</v>
      </c>
      <c r="V1947" s="16">
        <f t="shared" si="4"/>
        <v>-0.01727856854</v>
      </c>
      <c r="Z1947" s="89">
        <v>45111.0</v>
      </c>
      <c r="AA1947" s="57">
        <v>32.27933</v>
      </c>
      <c r="AB1947" s="16">
        <f t="shared" si="5"/>
        <v>-0.00953966879</v>
      </c>
      <c r="AF1947" s="89">
        <v>45111.0</v>
      </c>
      <c r="AG1947" s="57">
        <v>130.8374</v>
      </c>
      <c r="AH1947" s="16">
        <f t="shared" si="6"/>
        <v>-0.02490840634</v>
      </c>
      <c r="AL1947" s="89">
        <v>45111.0</v>
      </c>
      <c r="AM1947" s="57">
        <v>200.2192</v>
      </c>
      <c r="AN1947" s="16">
        <f t="shared" si="7"/>
        <v>0.01246906501</v>
      </c>
      <c r="AR1947" s="89">
        <v>45111.0</v>
      </c>
      <c r="AS1947" s="57">
        <v>37.23273</v>
      </c>
      <c r="AT1947" s="16">
        <f t="shared" si="8"/>
        <v>-0.01103532467</v>
      </c>
      <c r="AX1947" s="89">
        <v>45111.0</v>
      </c>
      <c r="AY1947" s="57">
        <v>5.671892</v>
      </c>
      <c r="AZ1947" s="16">
        <f t="shared" si="9"/>
        <v>-0.01699357914</v>
      </c>
      <c r="BD1947" s="89">
        <v>45111.0</v>
      </c>
      <c r="BE1947" s="57">
        <v>6.707404</v>
      </c>
      <c r="BF1947" s="16">
        <f t="shared" si="10"/>
        <v>0.01021890774</v>
      </c>
    </row>
    <row r="1948" ht="15.75" customHeight="1">
      <c r="B1948" s="89">
        <v>45112.0</v>
      </c>
      <c r="C1948" s="57">
        <v>64.2278</v>
      </c>
      <c r="D1948" s="16">
        <f t="shared" si="1"/>
        <v>0.007738181814</v>
      </c>
      <c r="H1948" s="89">
        <v>45112.0</v>
      </c>
      <c r="I1948" s="57">
        <v>36.75387</v>
      </c>
      <c r="J1948" s="16">
        <f t="shared" si="2"/>
        <v>0.05398169563</v>
      </c>
      <c r="N1948" s="89">
        <v>45112.0</v>
      </c>
      <c r="O1948" s="57">
        <v>256.231</v>
      </c>
      <c r="P1948" s="16">
        <f t="shared" si="3"/>
        <v>0.003832672485</v>
      </c>
      <c r="T1948" s="89">
        <v>45112.0</v>
      </c>
      <c r="U1948" s="57">
        <v>44.68736</v>
      </c>
      <c r="V1948" s="16">
        <f t="shared" si="4"/>
        <v>0.01494503438</v>
      </c>
      <c r="Z1948" s="89">
        <v>45112.0</v>
      </c>
      <c r="AA1948" s="57">
        <v>33.13889</v>
      </c>
      <c r="AB1948" s="16">
        <f t="shared" si="5"/>
        <v>0.02662880549</v>
      </c>
      <c r="AF1948" s="89">
        <v>45112.0</v>
      </c>
      <c r="AG1948" s="57">
        <v>131.4272</v>
      </c>
      <c r="AH1948" s="16">
        <f t="shared" si="6"/>
        <v>0.00450788536</v>
      </c>
      <c r="AL1948" s="89">
        <v>45112.0</v>
      </c>
      <c r="AM1948" s="57">
        <v>220.2411</v>
      </c>
      <c r="AN1948" s="16">
        <f t="shared" si="7"/>
        <v>0.09999990011</v>
      </c>
      <c r="AR1948" s="89">
        <v>45112.0</v>
      </c>
      <c r="AS1948" s="57">
        <v>37.78667</v>
      </c>
      <c r="AT1948" s="16">
        <f t="shared" si="8"/>
        <v>0.01487777018</v>
      </c>
      <c r="AX1948" s="89">
        <v>45112.0</v>
      </c>
      <c r="AY1948" s="57">
        <v>5.82274</v>
      </c>
      <c r="AZ1948" s="16">
        <f t="shared" si="9"/>
        <v>0.02659571092</v>
      </c>
      <c r="BD1948" s="89">
        <v>45112.0</v>
      </c>
      <c r="BE1948" s="57">
        <v>6.862488</v>
      </c>
      <c r="BF1948" s="16">
        <f t="shared" si="10"/>
        <v>0.02312131489</v>
      </c>
    </row>
    <row r="1949" ht="15.75" customHeight="1">
      <c r="B1949" s="89">
        <v>45113.0</v>
      </c>
      <c r="C1949" s="57">
        <v>66.80753</v>
      </c>
      <c r="D1949" s="16">
        <f t="shared" si="1"/>
        <v>0.04016531782</v>
      </c>
      <c r="H1949" s="89">
        <v>45113.0</v>
      </c>
      <c r="I1949" s="57">
        <v>37.68576</v>
      </c>
      <c r="J1949" s="16">
        <f t="shared" si="2"/>
        <v>0.025354881</v>
      </c>
      <c r="N1949" s="89">
        <v>45113.0</v>
      </c>
      <c r="O1949" s="57">
        <v>260.2423</v>
      </c>
      <c r="P1949" s="16">
        <f t="shared" si="3"/>
        <v>0.01565501442</v>
      </c>
      <c r="T1949" s="89">
        <v>45113.0</v>
      </c>
      <c r="U1949" s="57">
        <v>45.19056</v>
      </c>
      <c r="V1949" s="16">
        <f t="shared" si="4"/>
        <v>0.01126045486</v>
      </c>
      <c r="Z1949" s="89">
        <v>45113.0</v>
      </c>
      <c r="AA1949" s="57">
        <v>33.55952</v>
      </c>
      <c r="AB1949" s="16">
        <f t="shared" si="5"/>
        <v>0.01269294174</v>
      </c>
      <c r="AF1949" s="89">
        <v>45113.0</v>
      </c>
      <c r="AG1949" s="57">
        <v>135.949</v>
      </c>
      <c r="AH1949" s="16">
        <f t="shared" si="6"/>
        <v>0.03440535901</v>
      </c>
      <c r="AL1949" s="89">
        <v>45113.0</v>
      </c>
      <c r="AM1949" s="57">
        <v>230.5973</v>
      </c>
      <c r="AN1949" s="16">
        <f t="shared" si="7"/>
        <v>0.04702210441</v>
      </c>
      <c r="AR1949" s="89">
        <v>45113.0</v>
      </c>
      <c r="AS1949" s="57">
        <v>38.99347</v>
      </c>
      <c r="AT1949" s="16">
        <f t="shared" si="8"/>
        <v>0.03193718843</v>
      </c>
      <c r="AX1949" s="89">
        <v>45113.0</v>
      </c>
      <c r="AY1949" s="57">
        <v>5.785028</v>
      </c>
      <c r="AZ1949" s="16">
        <f t="shared" si="9"/>
        <v>-0.006476675929</v>
      </c>
      <c r="BD1949" s="89">
        <v>45113.0</v>
      </c>
      <c r="BE1949" s="57">
        <v>7.288971</v>
      </c>
      <c r="BF1949" s="16">
        <f t="shared" si="10"/>
        <v>0.06214699392</v>
      </c>
    </row>
    <row r="1950" ht="15.75" customHeight="1">
      <c r="B1950" s="89">
        <v>45114.0</v>
      </c>
      <c r="C1950" s="57">
        <v>68.89408</v>
      </c>
      <c r="D1950" s="16">
        <f t="shared" si="1"/>
        <v>0.0312322578</v>
      </c>
      <c r="H1950" s="89">
        <v>45114.0</v>
      </c>
      <c r="I1950" s="57">
        <v>37.23846</v>
      </c>
      <c r="J1950" s="16">
        <f t="shared" si="2"/>
        <v>-0.01186920471</v>
      </c>
      <c r="N1950" s="89">
        <v>45114.0</v>
      </c>
      <c r="O1950" s="57">
        <v>261.1228</v>
      </c>
      <c r="P1950" s="16">
        <f t="shared" si="3"/>
        <v>0.003383385407</v>
      </c>
      <c r="T1950" s="89">
        <v>45114.0</v>
      </c>
      <c r="U1950" s="57">
        <v>45.05508</v>
      </c>
      <c r="V1950" s="16">
        <f t="shared" si="4"/>
        <v>-0.002997971258</v>
      </c>
      <c r="Z1950" s="89">
        <v>45114.0</v>
      </c>
      <c r="AA1950" s="57">
        <v>33.35835</v>
      </c>
      <c r="AB1950" s="16">
        <f t="shared" si="5"/>
        <v>-0.005994424235</v>
      </c>
      <c r="AF1950" s="89">
        <v>45114.0</v>
      </c>
      <c r="AG1950" s="57">
        <v>143.3215</v>
      </c>
      <c r="AH1950" s="16">
        <f t="shared" si="6"/>
        <v>0.05422989503</v>
      </c>
      <c r="AL1950" s="89">
        <v>45114.0</v>
      </c>
      <c r="AM1950" s="57">
        <v>224.8767</v>
      </c>
      <c r="AN1950" s="16">
        <f t="shared" si="7"/>
        <v>-0.02480774927</v>
      </c>
      <c r="AR1950" s="89">
        <v>45114.0</v>
      </c>
      <c r="AS1950" s="57">
        <v>38.49888</v>
      </c>
      <c r="AT1950" s="16">
        <f t="shared" si="8"/>
        <v>-0.01268391862</v>
      </c>
      <c r="AX1950" s="89">
        <v>45114.0</v>
      </c>
      <c r="AY1950" s="57">
        <v>5.82274</v>
      </c>
      <c r="AZ1950" s="16">
        <f t="shared" si="9"/>
        <v>0.006518896711</v>
      </c>
      <c r="BD1950" s="89">
        <v>45114.0</v>
      </c>
      <c r="BE1950" s="57">
        <v>7.70576</v>
      </c>
      <c r="BF1950" s="16">
        <f t="shared" si="10"/>
        <v>0.05718077353</v>
      </c>
    </row>
    <row r="1951" ht="15.75" customHeight="1">
      <c r="B1951" s="89">
        <v>45117.0</v>
      </c>
      <c r="C1951" s="57">
        <v>68.70438</v>
      </c>
      <c r="D1951" s="16">
        <f t="shared" si="1"/>
        <v>-0.002753502188</v>
      </c>
      <c r="H1951" s="89">
        <v>45117.0</v>
      </c>
      <c r="I1951" s="57">
        <v>37.36892</v>
      </c>
      <c r="J1951" s="16">
        <f t="shared" si="2"/>
        <v>0.003503367218</v>
      </c>
      <c r="N1951" s="89">
        <v>45117.0</v>
      </c>
      <c r="O1951" s="57">
        <v>271.1999</v>
      </c>
      <c r="P1951" s="16">
        <f t="shared" si="3"/>
        <v>0.03859142135</v>
      </c>
      <c r="T1951" s="89">
        <v>45117.0</v>
      </c>
      <c r="U1951" s="57">
        <v>45.30667</v>
      </c>
      <c r="V1951" s="16">
        <f t="shared" si="4"/>
        <v>0.005584054007</v>
      </c>
      <c r="Z1951" s="89">
        <v>45117.0</v>
      </c>
      <c r="AA1951" s="57">
        <v>33.59611</v>
      </c>
      <c r="AB1951" s="16">
        <f t="shared" si="5"/>
        <v>0.007127450848</v>
      </c>
      <c r="AF1951" s="89">
        <v>45117.0</v>
      </c>
      <c r="AG1951" s="57">
        <v>141.9453</v>
      </c>
      <c r="AH1951" s="16">
        <f t="shared" si="6"/>
        <v>-0.009602188088</v>
      </c>
      <c r="AL1951" s="89">
        <v>45117.0</v>
      </c>
      <c r="AM1951" s="57">
        <v>225.863</v>
      </c>
      <c r="AN1951" s="16">
        <f t="shared" si="7"/>
        <v>0.004385959061</v>
      </c>
      <c r="AR1951" s="89">
        <v>45117.0</v>
      </c>
      <c r="AS1951" s="57">
        <v>41.98079</v>
      </c>
      <c r="AT1951" s="16">
        <f t="shared" si="8"/>
        <v>0.09044185181</v>
      </c>
      <c r="AX1951" s="89">
        <v>45117.0</v>
      </c>
      <c r="AY1951" s="57">
        <v>6.230031</v>
      </c>
      <c r="AZ1951" s="16">
        <f t="shared" si="9"/>
        <v>0.06994834047</v>
      </c>
      <c r="BD1951" s="89">
        <v>45117.0</v>
      </c>
      <c r="BE1951" s="57">
        <v>7.608832</v>
      </c>
      <c r="BF1951" s="16">
        <f t="shared" si="10"/>
        <v>-0.01257864247</v>
      </c>
    </row>
    <row r="1952" ht="15.75" customHeight="1">
      <c r="B1952" s="89">
        <v>45118.0</v>
      </c>
      <c r="C1952" s="57">
        <v>68.78027</v>
      </c>
      <c r="D1952" s="16">
        <f t="shared" si="1"/>
        <v>0.00110458751</v>
      </c>
      <c r="H1952" s="89">
        <v>45118.0</v>
      </c>
      <c r="I1952" s="57">
        <v>38.87859</v>
      </c>
      <c r="J1952" s="16">
        <f t="shared" si="2"/>
        <v>0.04039908031</v>
      </c>
      <c r="N1952" s="89">
        <v>45118.0</v>
      </c>
      <c r="O1952" s="57">
        <v>270.8085</v>
      </c>
      <c r="P1952" s="16">
        <f t="shared" si="3"/>
        <v>-0.001443215871</v>
      </c>
      <c r="T1952" s="89">
        <v>45118.0</v>
      </c>
      <c r="U1952" s="57">
        <v>45.79052</v>
      </c>
      <c r="V1952" s="16">
        <f t="shared" si="4"/>
        <v>0.010679443</v>
      </c>
      <c r="Z1952" s="89">
        <v>45118.0</v>
      </c>
      <c r="AA1952" s="57">
        <v>34.18134</v>
      </c>
      <c r="AB1952" s="16">
        <f t="shared" si="5"/>
        <v>0.01741957625</v>
      </c>
      <c r="AF1952" s="89">
        <v>45118.0</v>
      </c>
      <c r="AG1952" s="57">
        <v>140.4708</v>
      </c>
      <c r="AH1952" s="16">
        <f t="shared" si="6"/>
        <v>-0.01038780432</v>
      </c>
      <c r="AL1952" s="89">
        <v>45118.0</v>
      </c>
      <c r="AM1952" s="57">
        <v>236.0219</v>
      </c>
      <c r="AN1952" s="16">
        <f t="shared" si="7"/>
        <v>0.04497815047</v>
      </c>
      <c r="AR1952" s="89">
        <v>45118.0</v>
      </c>
      <c r="AS1952" s="57">
        <v>41.80274</v>
      </c>
      <c r="AT1952" s="16">
        <f t="shared" si="8"/>
        <v>-0.00424122557</v>
      </c>
      <c r="AX1952" s="89">
        <v>45118.0</v>
      </c>
      <c r="AY1952" s="57">
        <v>6.237573</v>
      </c>
      <c r="AZ1952" s="16">
        <f t="shared" si="9"/>
        <v>0.001210587877</v>
      </c>
      <c r="BD1952" s="89">
        <v>45118.0</v>
      </c>
      <c r="BE1952" s="57">
        <v>7.860845</v>
      </c>
      <c r="BF1952" s="16">
        <f t="shared" si="10"/>
        <v>0.03312111504</v>
      </c>
    </row>
    <row r="1953" ht="15.75" customHeight="1">
      <c r="B1953" s="89">
        <v>45119.0</v>
      </c>
      <c r="C1953" s="57">
        <v>68.74232</v>
      </c>
      <c r="D1953" s="16">
        <f t="shared" si="1"/>
        <v>-0.0005517570664</v>
      </c>
      <c r="H1953" s="89">
        <v>45119.0</v>
      </c>
      <c r="I1953" s="57">
        <v>39.49364</v>
      </c>
      <c r="J1953" s="16">
        <f t="shared" si="2"/>
        <v>0.01581976095</v>
      </c>
      <c r="N1953" s="89">
        <v>45119.0</v>
      </c>
      <c r="O1953" s="57">
        <v>269.7324</v>
      </c>
      <c r="P1953" s="16">
        <f t="shared" si="3"/>
        <v>-0.003973656661</v>
      </c>
      <c r="T1953" s="89">
        <v>45119.0</v>
      </c>
      <c r="U1953" s="57">
        <v>45.19056</v>
      </c>
      <c r="V1953" s="16">
        <f t="shared" si="4"/>
        <v>-0.01310227532</v>
      </c>
      <c r="Z1953" s="89">
        <v>45119.0</v>
      </c>
      <c r="AA1953" s="57">
        <v>33.94358</v>
      </c>
      <c r="AB1953" s="16">
        <f t="shared" si="5"/>
        <v>-0.006955841989</v>
      </c>
      <c r="AF1953" s="89">
        <v>45119.0</v>
      </c>
      <c r="AG1953" s="57">
        <v>139.7827</v>
      </c>
      <c r="AH1953" s="16">
        <f t="shared" si="6"/>
        <v>-0.004898526954</v>
      </c>
      <c r="AL1953" s="89">
        <v>45119.0</v>
      </c>
      <c r="AM1953" s="57">
        <v>232.8658</v>
      </c>
      <c r="AN1953" s="16">
        <f t="shared" si="7"/>
        <v>-0.0133720642</v>
      </c>
      <c r="AR1953" s="89">
        <v>45119.0</v>
      </c>
      <c r="AS1953" s="57">
        <v>40.45746</v>
      </c>
      <c r="AT1953" s="16">
        <f t="shared" si="8"/>
        <v>-0.03218162254</v>
      </c>
      <c r="AX1953" s="89">
        <v>45119.0</v>
      </c>
      <c r="AY1953" s="57">
        <v>6.07164</v>
      </c>
      <c r="AZ1953" s="16">
        <f t="shared" si="9"/>
        <v>-0.02660217363</v>
      </c>
      <c r="BD1953" s="89">
        <v>45119.0</v>
      </c>
      <c r="BE1953" s="57">
        <v>8.01593</v>
      </c>
      <c r="BF1953" s="16">
        <f t="shared" si="10"/>
        <v>0.01972879506</v>
      </c>
    </row>
    <row r="1954" ht="15.75" customHeight="1">
      <c r="B1954" s="89">
        <v>45120.0</v>
      </c>
      <c r="C1954" s="57">
        <v>67.56627</v>
      </c>
      <c r="D1954" s="16">
        <f t="shared" si="1"/>
        <v>-0.01710809295</v>
      </c>
      <c r="H1954" s="89">
        <v>45120.0</v>
      </c>
      <c r="I1954" s="57">
        <v>39.66138</v>
      </c>
      <c r="J1954" s="16">
        <f t="shared" si="2"/>
        <v>0.004247266142</v>
      </c>
      <c r="N1954" s="89">
        <v>45120.0</v>
      </c>
      <c r="O1954" s="57">
        <v>266.6995</v>
      </c>
      <c r="P1954" s="16">
        <f t="shared" si="3"/>
        <v>-0.01124410712</v>
      </c>
      <c r="T1954" s="89">
        <v>45120.0</v>
      </c>
      <c r="U1954" s="57">
        <v>46.35177</v>
      </c>
      <c r="V1954" s="16">
        <f t="shared" si="4"/>
        <v>0.02569585329</v>
      </c>
      <c r="Z1954" s="89">
        <v>45120.0</v>
      </c>
      <c r="AA1954" s="57">
        <v>36.24795</v>
      </c>
      <c r="AB1954" s="16">
        <f t="shared" si="5"/>
        <v>0.06788824278</v>
      </c>
      <c r="AF1954" s="89">
        <v>45120.0</v>
      </c>
      <c r="AG1954" s="57">
        <v>144.0096</v>
      </c>
      <c r="AH1954" s="16">
        <f t="shared" si="6"/>
        <v>0.03023907823</v>
      </c>
      <c r="AL1954" s="89">
        <v>45120.0</v>
      </c>
      <c r="AM1954" s="57">
        <v>233.6548</v>
      </c>
      <c r="AN1954" s="16">
        <f t="shared" si="7"/>
        <v>0.003388217591</v>
      </c>
      <c r="AR1954" s="89">
        <v>45120.0</v>
      </c>
      <c r="AS1954" s="57">
        <v>39.27044</v>
      </c>
      <c r="AT1954" s="16">
        <f t="shared" si="8"/>
        <v>-0.02933995362</v>
      </c>
      <c r="AX1954" s="89">
        <v>45120.0</v>
      </c>
      <c r="AY1954" s="57">
        <v>5.992445</v>
      </c>
      <c r="AZ1954" s="16">
        <f t="shared" si="9"/>
        <v>-0.01304342813</v>
      </c>
      <c r="BD1954" s="89">
        <v>45120.0</v>
      </c>
      <c r="BE1954" s="57">
        <v>7.754224</v>
      </c>
      <c r="BF1954" s="16">
        <f t="shared" si="10"/>
        <v>-0.03264823919</v>
      </c>
    </row>
    <row r="1955" ht="15.75" customHeight="1">
      <c r="B1955" s="89">
        <v>45121.0</v>
      </c>
      <c r="C1955" s="57">
        <v>67.22483</v>
      </c>
      <c r="D1955" s="16">
        <f t="shared" si="1"/>
        <v>-0.005053409046</v>
      </c>
      <c r="H1955" s="89">
        <v>45121.0</v>
      </c>
      <c r="I1955" s="57">
        <v>39.75457</v>
      </c>
      <c r="J1955" s="16">
        <f t="shared" si="2"/>
        <v>0.002349640885</v>
      </c>
      <c r="N1955" s="89">
        <v>45121.0</v>
      </c>
      <c r="O1955" s="57">
        <v>275.309</v>
      </c>
      <c r="P1955" s="16">
        <f t="shared" si="3"/>
        <v>0.03228165032</v>
      </c>
      <c r="T1955" s="89">
        <v>45121.0</v>
      </c>
      <c r="U1955" s="57">
        <v>47.6291</v>
      </c>
      <c r="V1955" s="16">
        <f t="shared" si="4"/>
        <v>0.02755730795</v>
      </c>
      <c r="Z1955" s="89">
        <v>45121.0</v>
      </c>
      <c r="AA1955" s="57">
        <v>36.74174</v>
      </c>
      <c r="AB1955" s="16">
        <f t="shared" si="5"/>
        <v>0.01362256348</v>
      </c>
      <c r="AF1955" s="89">
        <v>45121.0</v>
      </c>
      <c r="AG1955" s="57">
        <v>152.0702</v>
      </c>
      <c r="AH1955" s="16">
        <f t="shared" si="6"/>
        <v>0.05597265738</v>
      </c>
      <c r="AL1955" s="89">
        <v>45121.0</v>
      </c>
      <c r="AM1955" s="57">
        <v>237.0082</v>
      </c>
      <c r="AN1955" s="16">
        <f t="shared" si="7"/>
        <v>0.01435194141</v>
      </c>
      <c r="AR1955" s="89">
        <v>45121.0</v>
      </c>
      <c r="AS1955" s="57">
        <v>40.79378</v>
      </c>
      <c r="AT1955" s="16">
        <f t="shared" si="8"/>
        <v>0.03879100922</v>
      </c>
      <c r="AX1955" s="89">
        <v>45121.0</v>
      </c>
      <c r="AY1955" s="57">
        <v>6.275285</v>
      </c>
      <c r="AZ1955" s="16">
        <f t="shared" si="9"/>
        <v>0.04719943195</v>
      </c>
      <c r="BD1955" s="89">
        <v>45121.0</v>
      </c>
      <c r="BE1955" s="57">
        <v>7.783302</v>
      </c>
      <c r="BF1955" s="16">
        <f t="shared" si="10"/>
        <v>0.003749956153</v>
      </c>
    </row>
    <row r="1956" ht="15.75" customHeight="1">
      <c r="B1956" s="89">
        <v>45124.0</v>
      </c>
      <c r="C1956" s="57">
        <v>68.36295</v>
      </c>
      <c r="D1956" s="16">
        <f t="shared" si="1"/>
        <v>0.01693005397</v>
      </c>
      <c r="H1956" s="89">
        <v>45124.0</v>
      </c>
      <c r="I1956" s="57">
        <v>41.3947</v>
      </c>
      <c r="J1956" s="16">
        <f t="shared" si="2"/>
        <v>0.04125638889</v>
      </c>
      <c r="N1956" s="89">
        <v>45124.0</v>
      </c>
      <c r="O1956" s="57">
        <v>281.6683</v>
      </c>
      <c r="P1956" s="16">
        <f t="shared" si="3"/>
        <v>0.02309877265</v>
      </c>
      <c r="T1956" s="89">
        <v>45124.0</v>
      </c>
      <c r="U1956" s="57">
        <v>49.98056</v>
      </c>
      <c r="V1956" s="16">
        <f t="shared" si="4"/>
        <v>0.04937023794</v>
      </c>
      <c r="Z1956" s="89">
        <v>45124.0</v>
      </c>
      <c r="AA1956" s="57">
        <v>38.62546</v>
      </c>
      <c r="AB1956" s="16">
        <f t="shared" si="5"/>
        <v>0.05126921044</v>
      </c>
      <c r="AF1956" s="89">
        <v>45124.0</v>
      </c>
      <c r="AG1956" s="57">
        <v>151.5787</v>
      </c>
      <c r="AH1956" s="16">
        <f t="shared" si="6"/>
        <v>-0.00323205993</v>
      </c>
      <c r="AL1956" s="89">
        <v>45124.0</v>
      </c>
      <c r="AM1956" s="57">
        <v>260.6794</v>
      </c>
      <c r="AN1956" s="16">
        <f t="shared" si="7"/>
        <v>0.09987502542</v>
      </c>
      <c r="AR1956" s="89">
        <v>45124.0</v>
      </c>
      <c r="AS1956" s="57">
        <v>42.31711</v>
      </c>
      <c r="AT1956" s="16">
        <f t="shared" si="8"/>
        <v>0.03734221246</v>
      </c>
      <c r="AX1956" s="89">
        <v>45124.0</v>
      </c>
      <c r="AY1956" s="57">
        <v>6.486472</v>
      </c>
      <c r="AZ1956" s="16">
        <f t="shared" si="9"/>
        <v>0.03365377031</v>
      </c>
      <c r="BD1956" s="89">
        <v>45124.0</v>
      </c>
      <c r="BE1956" s="57">
        <v>7.977158</v>
      </c>
      <c r="BF1956" s="16">
        <f t="shared" si="10"/>
        <v>0.02490665273</v>
      </c>
    </row>
    <row r="1957" ht="15.75" customHeight="1">
      <c r="B1957" s="89">
        <v>45125.0</v>
      </c>
      <c r="C1957" s="57">
        <v>65.63148</v>
      </c>
      <c r="D1957" s="16">
        <f t="shared" si="1"/>
        <v>-0.03995541445</v>
      </c>
      <c r="H1957" s="89">
        <v>45125.0</v>
      </c>
      <c r="I1957" s="57">
        <v>41.71154</v>
      </c>
      <c r="J1957" s="16">
        <f t="shared" si="2"/>
        <v>0.007654119972</v>
      </c>
      <c r="N1957" s="89">
        <v>45125.0</v>
      </c>
      <c r="O1957" s="57">
        <v>278.0484</v>
      </c>
      <c r="P1957" s="16">
        <f t="shared" si="3"/>
        <v>-0.01285164145</v>
      </c>
      <c r="T1957" s="89">
        <v>45125.0</v>
      </c>
      <c r="U1957" s="57">
        <v>47.37751</v>
      </c>
      <c r="V1957" s="16">
        <f t="shared" si="4"/>
        <v>-0.05208124919</v>
      </c>
      <c r="Z1957" s="89">
        <v>45125.0</v>
      </c>
      <c r="AA1957" s="57">
        <v>36.74174</v>
      </c>
      <c r="AB1957" s="16">
        <f t="shared" si="5"/>
        <v>-0.04876886903</v>
      </c>
      <c r="AF1957" s="89">
        <v>45125.0</v>
      </c>
      <c r="AG1957" s="57">
        <v>144.0096</v>
      </c>
      <c r="AH1957" s="16">
        <f t="shared" si="6"/>
        <v>-0.04993511621</v>
      </c>
      <c r="AL1957" s="89">
        <v>45125.0</v>
      </c>
      <c r="AM1957" s="57">
        <v>276.5589</v>
      </c>
      <c r="AN1957" s="16">
        <f t="shared" si="7"/>
        <v>0.06091582227</v>
      </c>
      <c r="AR1957" s="89">
        <v>45125.0</v>
      </c>
      <c r="AS1957" s="57">
        <v>40.45746</v>
      </c>
      <c r="AT1957" s="16">
        <f t="shared" si="8"/>
        <v>-0.04394558135</v>
      </c>
      <c r="AX1957" s="89">
        <v>45125.0</v>
      </c>
      <c r="AY1957" s="57">
        <v>6.13575</v>
      </c>
      <c r="AZ1957" s="16">
        <f t="shared" si="9"/>
        <v>-0.05406976242</v>
      </c>
      <c r="BD1957" s="89">
        <v>45125.0</v>
      </c>
      <c r="BE1957" s="57">
        <v>7.94808</v>
      </c>
      <c r="BF1957" s="16">
        <f t="shared" si="10"/>
        <v>-0.003645157837</v>
      </c>
    </row>
    <row r="1958" ht="15.75" customHeight="1">
      <c r="B1958" s="89">
        <v>45126.0</v>
      </c>
      <c r="C1958" s="57">
        <v>67.86976</v>
      </c>
      <c r="D1958" s="16">
        <f t="shared" si="1"/>
        <v>0.03410375631</v>
      </c>
      <c r="H1958" s="89">
        <v>45126.0</v>
      </c>
      <c r="I1958" s="57">
        <v>43.91081</v>
      </c>
      <c r="J1958" s="16">
        <f t="shared" si="2"/>
        <v>0.05272569653</v>
      </c>
      <c r="N1958" s="89">
        <v>45126.0</v>
      </c>
      <c r="O1958" s="57">
        <v>282.9402</v>
      </c>
      <c r="P1958" s="16">
        <f t="shared" si="3"/>
        <v>0.01759333986</v>
      </c>
      <c r="T1958" s="89">
        <v>45126.0</v>
      </c>
      <c r="U1958" s="57">
        <v>48.32583</v>
      </c>
      <c r="V1958" s="16">
        <f t="shared" si="4"/>
        <v>0.02001624822</v>
      </c>
      <c r="Z1958" s="89">
        <v>45126.0</v>
      </c>
      <c r="AA1958" s="57">
        <v>38.04022</v>
      </c>
      <c r="AB1958" s="16">
        <f t="shared" si="5"/>
        <v>0.03534073237</v>
      </c>
      <c r="AF1958" s="89">
        <v>45126.0</v>
      </c>
      <c r="AG1958" s="57">
        <v>148.1382</v>
      </c>
      <c r="AH1958" s="16">
        <f t="shared" si="6"/>
        <v>0.02866892207</v>
      </c>
      <c r="AL1958" s="89">
        <v>45126.0</v>
      </c>
      <c r="AM1958" s="57">
        <v>269.2603</v>
      </c>
      <c r="AN1958" s="16">
        <f t="shared" si="7"/>
        <v>-0.02639076161</v>
      </c>
      <c r="AR1958" s="89">
        <v>45126.0</v>
      </c>
      <c r="AS1958" s="57">
        <v>42.83149</v>
      </c>
      <c r="AT1958" s="16">
        <f t="shared" si="8"/>
        <v>0.05867966007</v>
      </c>
      <c r="AX1958" s="89">
        <v>45126.0</v>
      </c>
      <c r="AY1958" s="57">
        <v>6.226259</v>
      </c>
      <c r="AZ1958" s="16">
        <f t="shared" si="9"/>
        <v>0.01475108992</v>
      </c>
      <c r="BD1958" s="89">
        <v>45126.0</v>
      </c>
      <c r="BE1958" s="57">
        <v>8.035315</v>
      </c>
      <c r="BF1958" s="16">
        <f t="shared" si="10"/>
        <v>0.01097560669</v>
      </c>
    </row>
    <row r="1959" ht="15.75" customHeight="1">
      <c r="B1959" s="89">
        <v>45127.0</v>
      </c>
      <c r="C1959" s="57">
        <v>69.04582</v>
      </c>
      <c r="D1959" s="16">
        <f t="shared" si="1"/>
        <v>0.01732818858</v>
      </c>
      <c r="H1959" s="89">
        <v>45127.0</v>
      </c>
      <c r="I1959" s="57">
        <v>43.40759</v>
      </c>
      <c r="J1959" s="16">
        <f t="shared" si="2"/>
        <v>-0.01146004822</v>
      </c>
      <c r="N1959" s="89">
        <v>45127.0</v>
      </c>
      <c r="O1959" s="57">
        <v>289.8864</v>
      </c>
      <c r="P1959" s="16">
        <f t="shared" si="3"/>
        <v>0.02455006394</v>
      </c>
      <c r="T1959" s="89">
        <v>45127.0</v>
      </c>
      <c r="U1959" s="57">
        <v>48.34518</v>
      </c>
      <c r="V1959" s="16">
        <f t="shared" si="4"/>
        <v>0.0004004069873</v>
      </c>
      <c r="Z1959" s="89">
        <v>45127.0</v>
      </c>
      <c r="AA1959" s="57">
        <v>39.32043</v>
      </c>
      <c r="AB1959" s="16">
        <f t="shared" si="5"/>
        <v>0.03365411662</v>
      </c>
      <c r="AF1959" s="89">
        <v>45127.0</v>
      </c>
      <c r="AG1959" s="57">
        <v>151.8736</v>
      </c>
      <c r="AH1959" s="16">
        <f t="shared" si="6"/>
        <v>0.02521564323</v>
      </c>
      <c r="AL1959" s="89">
        <v>45127.0</v>
      </c>
      <c r="AM1959" s="57">
        <v>268.8658</v>
      </c>
      <c r="AN1959" s="16">
        <f t="shared" si="7"/>
        <v>-0.001465125011</v>
      </c>
      <c r="AR1959" s="89">
        <v>45127.0</v>
      </c>
      <c r="AS1959" s="57">
        <v>45.00768</v>
      </c>
      <c r="AT1959" s="16">
        <f t="shared" si="8"/>
        <v>0.05080817875</v>
      </c>
      <c r="AX1959" s="89">
        <v>45127.0</v>
      </c>
      <c r="AY1959" s="57">
        <v>6.463845</v>
      </c>
      <c r="AZ1959" s="16">
        <f t="shared" si="9"/>
        <v>0.03815870814</v>
      </c>
      <c r="BD1959" s="89">
        <v>45127.0</v>
      </c>
      <c r="BE1959" s="57">
        <v>8.22917</v>
      </c>
      <c r="BF1959" s="16">
        <f t="shared" si="10"/>
        <v>0.02412537654</v>
      </c>
    </row>
    <row r="1960" ht="15.75" customHeight="1">
      <c r="B1960" s="89">
        <v>45128.0</v>
      </c>
      <c r="C1960" s="57">
        <v>69.34932</v>
      </c>
      <c r="D1960" s="16">
        <f t="shared" si="1"/>
        <v>0.00439563177</v>
      </c>
      <c r="H1960" s="89">
        <v>45128.0</v>
      </c>
      <c r="I1960" s="57">
        <v>43.79898</v>
      </c>
      <c r="J1960" s="16">
        <f t="shared" si="2"/>
        <v>0.009016625894</v>
      </c>
      <c r="N1960" s="89">
        <v>45128.0</v>
      </c>
      <c r="O1960" s="57">
        <v>290.3756</v>
      </c>
      <c r="P1960" s="16">
        <f t="shared" si="3"/>
        <v>0.001687557609</v>
      </c>
      <c r="T1960" s="89">
        <v>45128.0</v>
      </c>
      <c r="U1960" s="57">
        <v>47.06785</v>
      </c>
      <c r="V1960" s="16">
        <f t="shared" si="4"/>
        <v>-0.02642104135</v>
      </c>
      <c r="Z1960" s="89">
        <v>45128.0</v>
      </c>
      <c r="AA1960" s="57">
        <v>40.74694</v>
      </c>
      <c r="AB1960" s="16">
        <f t="shared" si="5"/>
        <v>0.03627910478</v>
      </c>
      <c r="AF1960" s="89">
        <v>45128.0</v>
      </c>
      <c r="AG1960" s="57">
        <v>150.2025</v>
      </c>
      <c r="AH1960" s="16">
        <f t="shared" si="6"/>
        <v>-0.011003229</v>
      </c>
      <c r="AL1960" s="89">
        <v>45128.0</v>
      </c>
      <c r="AM1960" s="57">
        <v>287.3096</v>
      </c>
      <c r="AN1960" s="16">
        <f t="shared" si="7"/>
        <v>0.06859853503</v>
      </c>
      <c r="AR1960" s="89">
        <v>45128.0</v>
      </c>
      <c r="AS1960" s="57">
        <v>45.06704</v>
      </c>
      <c r="AT1960" s="16">
        <f t="shared" si="8"/>
        <v>0.001318886021</v>
      </c>
      <c r="AX1960" s="89">
        <v>45128.0</v>
      </c>
      <c r="AY1960" s="57">
        <v>6.411048</v>
      </c>
      <c r="AZ1960" s="16">
        <f t="shared" si="9"/>
        <v>-0.008168048584</v>
      </c>
      <c r="BD1960" s="89">
        <v>45128.0</v>
      </c>
      <c r="BE1960" s="57">
        <v>8.868894</v>
      </c>
      <c r="BF1960" s="16">
        <f t="shared" si="10"/>
        <v>0.07773858117</v>
      </c>
    </row>
    <row r="1961" ht="15.75" customHeight="1">
      <c r="B1961" s="89">
        <v>45131.0</v>
      </c>
      <c r="C1961" s="57">
        <v>69.69076</v>
      </c>
      <c r="D1961" s="16">
        <f t="shared" si="1"/>
        <v>0.004923480144</v>
      </c>
      <c r="H1961" s="89">
        <v>45131.0</v>
      </c>
      <c r="I1961" s="57">
        <v>42.58752</v>
      </c>
      <c r="J1961" s="16">
        <f t="shared" si="2"/>
        <v>-0.02765954824</v>
      </c>
      <c r="N1961" s="89">
        <v>45131.0</v>
      </c>
      <c r="O1961" s="57">
        <v>290.5713</v>
      </c>
      <c r="P1961" s="16">
        <f t="shared" si="3"/>
        <v>0.0006739546987</v>
      </c>
      <c r="T1961" s="89">
        <v>45131.0</v>
      </c>
      <c r="U1961" s="57">
        <v>46.37112</v>
      </c>
      <c r="V1961" s="16">
        <f t="shared" si="4"/>
        <v>-0.01480267316</v>
      </c>
      <c r="Z1961" s="89">
        <v>45131.0</v>
      </c>
      <c r="AA1961" s="57">
        <v>44.807</v>
      </c>
      <c r="AB1961" s="16">
        <f t="shared" si="5"/>
        <v>0.09964085647</v>
      </c>
      <c r="AF1961" s="89">
        <v>45131.0</v>
      </c>
      <c r="AG1961" s="57">
        <v>143.9113</v>
      </c>
      <c r="AH1961" s="16">
        <f t="shared" si="6"/>
        <v>-0.04188478887</v>
      </c>
      <c r="AL1961" s="89">
        <v>45131.0</v>
      </c>
      <c r="AM1961" s="57">
        <v>284.1534</v>
      </c>
      <c r="AN1961" s="16">
        <f t="shared" si="7"/>
        <v>-0.01098536213</v>
      </c>
      <c r="AR1961" s="89">
        <v>45131.0</v>
      </c>
      <c r="AS1961" s="57">
        <v>43.22716</v>
      </c>
      <c r="AT1961" s="16">
        <f t="shared" si="8"/>
        <v>-0.04082540145</v>
      </c>
      <c r="AX1961" s="89">
        <v>45131.0</v>
      </c>
      <c r="AY1961" s="57">
        <v>6.471388</v>
      </c>
      <c r="AZ1961" s="16">
        <f t="shared" si="9"/>
        <v>0.009411877746</v>
      </c>
      <c r="BD1961" s="89">
        <v>45131.0</v>
      </c>
      <c r="BE1961" s="57">
        <v>9.188755</v>
      </c>
      <c r="BF1961" s="16">
        <f t="shared" si="10"/>
        <v>0.03606548911</v>
      </c>
    </row>
    <row r="1962" ht="15.75" customHeight="1">
      <c r="B1962" s="89">
        <v>45132.0</v>
      </c>
      <c r="C1962" s="57">
        <v>70.90475</v>
      </c>
      <c r="D1962" s="16">
        <f t="shared" si="1"/>
        <v>0.01741966941</v>
      </c>
      <c r="H1962" s="89">
        <v>45132.0</v>
      </c>
      <c r="I1962" s="57">
        <v>42.06567</v>
      </c>
      <c r="J1962" s="16">
        <f t="shared" si="2"/>
        <v>-0.01225358978</v>
      </c>
      <c r="N1962" s="89">
        <v>45132.0</v>
      </c>
      <c r="O1962" s="57">
        <v>287.5384</v>
      </c>
      <c r="P1962" s="16">
        <f t="shared" si="3"/>
        <v>-0.01043771357</v>
      </c>
      <c r="T1962" s="89">
        <v>45132.0</v>
      </c>
      <c r="U1962" s="57">
        <v>45.57763</v>
      </c>
      <c r="V1962" s="16">
        <f t="shared" si="4"/>
        <v>-0.01711172816</v>
      </c>
      <c r="Z1962" s="89">
        <v>45132.0</v>
      </c>
      <c r="AA1962" s="57">
        <v>41.78939</v>
      </c>
      <c r="AB1962" s="16">
        <f t="shared" si="5"/>
        <v>-0.06734684313</v>
      </c>
      <c r="AF1962" s="89">
        <v>45132.0</v>
      </c>
      <c r="AG1962" s="57">
        <v>139.6844</v>
      </c>
      <c r="AH1962" s="16">
        <f t="shared" si="6"/>
        <v>-0.02937156429</v>
      </c>
      <c r="AL1962" s="89">
        <v>45132.0</v>
      </c>
      <c r="AM1962" s="57">
        <v>277.1507</v>
      </c>
      <c r="AN1962" s="16">
        <f t="shared" si="7"/>
        <v>-0.02464408309</v>
      </c>
      <c r="AR1962" s="89">
        <v>45132.0</v>
      </c>
      <c r="AS1962" s="57">
        <v>42.07972</v>
      </c>
      <c r="AT1962" s="16">
        <f t="shared" si="8"/>
        <v>-0.02654442253</v>
      </c>
      <c r="AX1962" s="89">
        <v>45132.0</v>
      </c>
      <c r="AY1962" s="57">
        <v>6.143293</v>
      </c>
      <c r="AZ1962" s="16">
        <f t="shared" si="9"/>
        <v>-0.05069932447</v>
      </c>
      <c r="BD1962" s="89">
        <v>45132.0</v>
      </c>
      <c r="BE1962" s="57">
        <v>9.45046</v>
      </c>
      <c r="BF1962" s="16">
        <f t="shared" si="10"/>
        <v>0.02848100749</v>
      </c>
    </row>
    <row r="1963" ht="15.75" customHeight="1">
      <c r="B1963" s="89">
        <v>45133.0</v>
      </c>
      <c r="C1963" s="57">
        <v>70.79095</v>
      </c>
      <c r="D1963" s="16">
        <f t="shared" si="1"/>
        <v>-0.001604970048</v>
      </c>
      <c r="H1963" s="89">
        <v>45133.0</v>
      </c>
      <c r="I1963" s="57">
        <v>43.07211</v>
      </c>
      <c r="J1963" s="16">
        <f t="shared" si="2"/>
        <v>0.023925448</v>
      </c>
      <c r="N1963" s="89">
        <v>45133.0</v>
      </c>
      <c r="O1963" s="57">
        <v>293.2129</v>
      </c>
      <c r="P1963" s="16">
        <f t="shared" si="3"/>
        <v>0.01973475543</v>
      </c>
      <c r="T1963" s="89">
        <v>45133.0</v>
      </c>
      <c r="U1963" s="57">
        <v>47.12591</v>
      </c>
      <c r="V1963" s="16">
        <f t="shared" si="4"/>
        <v>0.03397017353</v>
      </c>
      <c r="Z1963" s="89">
        <v>45133.0</v>
      </c>
      <c r="AA1963" s="57">
        <v>42.13687</v>
      </c>
      <c r="AB1963" s="16">
        <f t="shared" si="5"/>
        <v>0.008315029245</v>
      </c>
      <c r="AF1963" s="89">
        <v>45133.0</v>
      </c>
      <c r="AG1963" s="57">
        <v>145.8773</v>
      </c>
      <c r="AH1963" s="16">
        <f t="shared" si="6"/>
        <v>0.04433494363</v>
      </c>
      <c r="AL1963" s="89">
        <v>45133.0</v>
      </c>
      <c r="AM1963" s="57">
        <v>280.6028</v>
      </c>
      <c r="AN1963" s="16">
        <f t="shared" si="7"/>
        <v>0.01245567844</v>
      </c>
      <c r="AR1963" s="89">
        <v>45133.0</v>
      </c>
      <c r="AS1963" s="57">
        <v>42.19841</v>
      </c>
      <c r="AT1963" s="16">
        <f t="shared" si="8"/>
        <v>0.002820598616</v>
      </c>
      <c r="AX1963" s="89">
        <v>45133.0</v>
      </c>
      <c r="AY1963" s="57">
        <v>6.192318</v>
      </c>
      <c r="AZ1963" s="16">
        <f t="shared" si="9"/>
        <v>0.007980247727</v>
      </c>
      <c r="BD1963" s="89">
        <v>45133.0</v>
      </c>
      <c r="BE1963" s="57">
        <v>9.314761</v>
      </c>
      <c r="BF1963" s="16">
        <f t="shared" si="10"/>
        <v>-0.01435898358</v>
      </c>
    </row>
    <row r="1964" ht="15.75" customHeight="1">
      <c r="B1964" s="89">
        <v>45134.0</v>
      </c>
      <c r="C1964" s="57">
        <v>73.25686</v>
      </c>
      <c r="D1964" s="16">
        <f t="shared" si="1"/>
        <v>0.0348336899</v>
      </c>
      <c r="H1964" s="89">
        <v>45134.0</v>
      </c>
      <c r="I1964" s="57">
        <v>45.49503</v>
      </c>
      <c r="J1964" s="16">
        <f t="shared" si="2"/>
        <v>0.05625264237</v>
      </c>
      <c r="N1964" s="89">
        <v>45134.0</v>
      </c>
      <c r="O1964" s="57">
        <v>300.4527</v>
      </c>
      <c r="P1964" s="16">
        <f t="shared" si="3"/>
        <v>0.02469127382</v>
      </c>
      <c r="T1964" s="89">
        <v>45134.0</v>
      </c>
      <c r="U1964" s="57">
        <v>47.39686</v>
      </c>
      <c r="V1964" s="16">
        <f t="shared" si="4"/>
        <v>0.005749491097</v>
      </c>
      <c r="Z1964" s="89">
        <v>45134.0</v>
      </c>
      <c r="AA1964" s="57">
        <v>41.46019</v>
      </c>
      <c r="AB1964" s="16">
        <f t="shared" si="5"/>
        <v>-0.01605909504</v>
      </c>
      <c r="AF1964" s="89">
        <v>45134.0</v>
      </c>
      <c r="AG1964" s="57">
        <v>145.1892</v>
      </c>
      <c r="AH1964" s="16">
        <f t="shared" si="6"/>
        <v>-0.004716977899</v>
      </c>
      <c r="AL1964" s="89">
        <v>45134.0</v>
      </c>
      <c r="AM1964" s="57">
        <v>273.9945</v>
      </c>
      <c r="AN1964" s="16">
        <f t="shared" si="7"/>
        <v>-0.02355037084</v>
      </c>
      <c r="AR1964" s="89">
        <v>45134.0</v>
      </c>
      <c r="AS1964" s="57">
        <v>45.34401</v>
      </c>
      <c r="AT1964" s="16">
        <f t="shared" si="8"/>
        <v>0.07454309297</v>
      </c>
      <c r="AX1964" s="89">
        <v>45134.0</v>
      </c>
      <c r="AY1964" s="57">
        <v>6.305455</v>
      </c>
      <c r="AZ1964" s="16">
        <f t="shared" si="9"/>
        <v>0.01827054102</v>
      </c>
      <c r="BD1964" s="89">
        <v>45134.0</v>
      </c>
      <c r="BE1964" s="57">
        <v>8.936744</v>
      </c>
      <c r="BF1964" s="16">
        <f t="shared" si="10"/>
        <v>-0.04058257641</v>
      </c>
    </row>
    <row r="1965" ht="15.75" customHeight="1">
      <c r="B1965" s="89">
        <v>45135.0</v>
      </c>
      <c r="C1965" s="57">
        <v>75.03992</v>
      </c>
      <c r="D1965" s="16">
        <f t="shared" si="1"/>
        <v>0.02433983657</v>
      </c>
      <c r="H1965" s="89">
        <v>45135.0</v>
      </c>
      <c r="I1965" s="57">
        <v>48.64483</v>
      </c>
      <c r="J1965" s="16">
        <f t="shared" si="2"/>
        <v>0.0692339361</v>
      </c>
      <c r="N1965" s="89">
        <v>45135.0</v>
      </c>
      <c r="O1965" s="57">
        <v>306.812</v>
      </c>
      <c r="P1965" s="16">
        <f t="shared" si="3"/>
        <v>0.02116572758</v>
      </c>
      <c r="T1965" s="89">
        <v>45135.0</v>
      </c>
      <c r="U1965" s="57">
        <v>48.32583</v>
      </c>
      <c r="V1965" s="16">
        <f t="shared" si="4"/>
        <v>0.01959982159</v>
      </c>
      <c r="Z1965" s="89">
        <v>45135.0</v>
      </c>
      <c r="AA1965" s="57">
        <v>42.22831</v>
      </c>
      <c r="AB1965" s="16">
        <f t="shared" si="5"/>
        <v>0.01852668789</v>
      </c>
      <c r="AF1965" s="89">
        <v>45135.0</v>
      </c>
      <c r="AG1965" s="57">
        <v>149.8093</v>
      </c>
      <c r="AH1965" s="16">
        <f t="shared" si="6"/>
        <v>0.03182123739</v>
      </c>
      <c r="AL1965" s="89">
        <v>45135.0</v>
      </c>
      <c r="AM1965" s="57">
        <v>283.5616</v>
      </c>
      <c r="AN1965" s="16">
        <f t="shared" si="7"/>
        <v>0.03491712425</v>
      </c>
      <c r="AR1965" s="89">
        <v>45135.0</v>
      </c>
      <c r="AS1965" s="57">
        <v>44.31526</v>
      </c>
      <c r="AT1965" s="16">
        <f t="shared" si="8"/>
        <v>-0.02268767143</v>
      </c>
      <c r="AX1965" s="89">
        <v>45135.0</v>
      </c>
      <c r="AY1965" s="57">
        <v>6.305455</v>
      </c>
      <c r="AZ1965" s="16">
        <f t="shared" si="9"/>
        <v>0</v>
      </c>
      <c r="BD1965" s="89">
        <v>45135.0</v>
      </c>
      <c r="BE1965" s="57">
        <v>9.014286</v>
      </c>
      <c r="BF1965" s="16">
        <f t="shared" si="10"/>
        <v>0.008676761917</v>
      </c>
    </row>
    <row r="1966" ht="15.75" customHeight="1">
      <c r="B1966" s="89">
        <v>45138.0</v>
      </c>
      <c r="C1966" s="57">
        <v>78.45427</v>
      </c>
      <c r="D1966" s="16">
        <f t="shared" si="1"/>
        <v>0.04550044829</v>
      </c>
      <c r="H1966" s="89">
        <v>45138.0</v>
      </c>
      <c r="I1966" s="57">
        <v>48.17888</v>
      </c>
      <c r="J1966" s="16">
        <f t="shared" si="2"/>
        <v>-0.009578612979</v>
      </c>
      <c r="N1966" s="89">
        <v>45138.0</v>
      </c>
      <c r="O1966" s="57">
        <v>307.8882</v>
      </c>
      <c r="P1966" s="16">
        <f t="shared" si="3"/>
        <v>0.003507685488</v>
      </c>
      <c r="T1966" s="89">
        <v>45138.0</v>
      </c>
      <c r="U1966" s="57">
        <v>51.674</v>
      </c>
      <c r="V1966" s="16">
        <f t="shared" si="4"/>
        <v>0.06928323838</v>
      </c>
      <c r="Z1966" s="89">
        <v>45138.0</v>
      </c>
      <c r="AA1966" s="57">
        <v>46.40725</v>
      </c>
      <c r="AB1966" s="16">
        <f t="shared" si="5"/>
        <v>0.09896062618</v>
      </c>
      <c r="AF1966" s="89">
        <v>45138.0</v>
      </c>
      <c r="AG1966" s="57">
        <v>151.7753</v>
      </c>
      <c r="AH1966" s="16">
        <f t="shared" si="6"/>
        <v>0.01312335082</v>
      </c>
      <c r="AL1966" s="89">
        <v>45138.0</v>
      </c>
      <c r="AM1966" s="57">
        <v>284.4493</v>
      </c>
      <c r="AN1966" s="16">
        <f t="shared" si="7"/>
        <v>0.003130536716</v>
      </c>
      <c r="AR1966" s="89">
        <v>45138.0</v>
      </c>
      <c r="AS1966" s="57">
        <v>43.74154</v>
      </c>
      <c r="AT1966" s="16">
        <f t="shared" si="8"/>
        <v>-0.01294633045</v>
      </c>
      <c r="AX1966" s="89">
        <v>45138.0</v>
      </c>
      <c r="AY1966" s="57">
        <v>6.535498</v>
      </c>
      <c r="AZ1966" s="16">
        <f t="shared" si="9"/>
        <v>0.03648317211</v>
      </c>
      <c r="BD1966" s="89">
        <v>45138.0</v>
      </c>
      <c r="BE1966" s="57">
        <v>9.004593</v>
      </c>
      <c r="BF1966" s="16">
        <f t="shared" si="10"/>
        <v>-0.001075293151</v>
      </c>
    </row>
    <row r="1967" ht="15.75" customHeight="1">
      <c r="B1967" s="89">
        <v>45139.0</v>
      </c>
      <c r="C1967" s="57">
        <v>76.8609</v>
      </c>
      <c r="D1967" s="16">
        <f t="shared" si="1"/>
        <v>-0.02030953828</v>
      </c>
      <c r="H1967" s="89">
        <v>45139.0</v>
      </c>
      <c r="I1967" s="57">
        <v>47.06061</v>
      </c>
      <c r="J1967" s="16">
        <f t="shared" si="2"/>
        <v>-0.02321079278</v>
      </c>
      <c r="N1967" s="89">
        <v>45139.0</v>
      </c>
      <c r="O1967" s="57">
        <v>306.4207</v>
      </c>
      <c r="P1967" s="16">
        <f t="shared" si="3"/>
        <v>-0.004766340509</v>
      </c>
      <c r="T1967" s="89">
        <v>45139.0</v>
      </c>
      <c r="U1967" s="57">
        <v>50.56117</v>
      </c>
      <c r="V1967" s="16">
        <f t="shared" si="4"/>
        <v>-0.0215355885</v>
      </c>
      <c r="Z1967" s="89">
        <v>45139.0</v>
      </c>
      <c r="AA1967" s="57">
        <v>46.17864</v>
      </c>
      <c r="AB1967" s="16">
        <f t="shared" si="5"/>
        <v>-0.004926169941</v>
      </c>
      <c r="AF1967" s="89">
        <v>45139.0</v>
      </c>
      <c r="AG1967" s="57">
        <v>149.8093</v>
      </c>
      <c r="AH1967" s="16">
        <f t="shared" si="6"/>
        <v>-0.01295335934</v>
      </c>
      <c r="AL1967" s="89">
        <v>45139.0</v>
      </c>
      <c r="AM1967" s="57">
        <v>290.3671</v>
      </c>
      <c r="AN1967" s="16">
        <f t="shared" si="7"/>
        <v>0.02080441049</v>
      </c>
      <c r="AR1967" s="89">
        <v>45139.0</v>
      </c>
      <c r="AS1967" s="57">
        <v>43.80088</v>
      </c>
      <c r="AT1967" s="16">
        <f t="shared" si="8"/>
        <v>0.001356605186</v>
      </c>
      <c r="AX1967" s="89">
        <v>45139.0</v>
      </c>
      <c r="AY1967" s="57">
        <v>6.565668</v>
      </c>
      <c r="AZ1967" s="16">
        <f t="shared" si="9"/>
        <v>0.004616327631</v>
      </c>
      <c r="BD1967" s="89">
        <v>45139.0</v>
      </c>
      <c r="BE1967" s="57">
        <v>9.188755</v>
      </c>
      <c r="BF1967" s="16">
        <f t="shared" si="10"/>
        <v>0.0204520071</v>
      </c>
    </row>
    <row r="1968" ht="15.75" customHeight="1">
      <c r="B1968" s="89">
        <v>45140.0</v>
      </c>
      <c r="C1968" s="57">
        <v>77.24028</v>
      </c>
      <c r="D1968" s="16">
        <f t="shared" si="1"/>
        <v>0.004935929712</v>
      </c>
      <c r="H1968" s="89">
        <v>45140.0</v>
      </c>
      <c r="I1968" s="57">
        <v>48.31866</v>
      </c>
      <c r="J1968" s="16">
        <f t="shared" si="2"/>
        <v>0.02673254767</v>
      </c>
      <c r="N1968" s="89">
        <v>45140.0</v>
      </c>
      <c r="O1968" s="57">
        <v>305.1488</v>
      </c>
      <c r="P1968" s="16">
        <f t="shared" si="3"/>
        <v>-0.004150829236</v>
      </c>
      <c r="T1968" s="89">
        <v>45140.0</v>
      </c>
      <c r="U1968" s="57">
        <v>51.86753</v>
      </c>
      <c r="V1968" s="16">
        <f t="shared" si="4"/>
        <v>0.02583721856</v>
      </c>
      <c r="Z1968" s="89">
        <v>45140.0</v>
      </c>
      <c r="AA1968" s="57">
        <v>45.42881</v>
      </c>
      <c r="AB1968" s="16">
        <f t="shared" si="5"/>
        <v>-0.01623759383</v>
      </c>
      <c r="AF1968" s="89">
        <v>45140.0</v>
      </c>
      <c r="AG1968" s="57">
        <v>147.3518</v>
      </c>
      <c r="AH1968" s="16">
        <f t="shared" si="6"/>
        <v>-0.01640418853</v>
      </c>
      <c r="AL1968" s="89">
        <v>45140.0</v>
      </c>
      <c r="AM1968" s="57">
        <v>292.0439</v>
      </c>
      <c r="AN1968" s="16">
        <f t="shared" si="7"/>
        <v>0.005774758917</v>
      </c>
      <c r="AR1968" s="89">
        <v>45140.0</v>
      </c>
      <c r="AS1968" s="57">
        <v>43.7811</v>
      </c>
      <c r="AT1968" s="16">
        <f t="shared" si="8"/>
        <v>-0.0004515891005</v>
      </c>
      <c r="AX1968" s="89">
        <v>45140.0</v>
      </c>
      <c r="AY1968" s="57">
        <v>6.614694</v>
      </c>
      <c r="AZ1968" s="16">
        <f t="shared" si="9"/>
        <v>0.007467023919</v>
      </c>
      <c r="BD1968" s="89">
        <v>45140.0</v>
      </c>
      <c r="BE1968" s="57">
        <v>9.547389</v>
      </c>
      <c r="BF1968" s="16">
        <f t="shared" si="10"/>
        <v>0.0390296618</v>
      </c>
    </row>
    <row r="1969" ht="15.75" customHeight="1">
      <c r="B1969" s="89">
        <v>45141.0</v>
      </c>
      <c r="C1969" s="57">
        <v>75.49516</v>
      </c>
      <c r="D1969" s="16">
        <f t="shared" si="1"/>
        <v>-0.02259339298</v>
      </c>
      <c r="H1969" s="89">
        <v>45141.0</v>
      </c>
      <c r="I1969" s="57">
        <v>47.2004</v>
      </c>
      <c r="J1969" s="16">
        <f t="shared" si="2"/>
        <v>-0.02314343982</v>
      </c>
      <c r="N1969" s="89">
        <v>45141.0</v>
      </c>
      <c r="O1969" s="57">
        <v>318.4544</v>
      </c>
      <c r="P1969" s="16">
        <f t="shared" si="3"/>
        <v>0.04360364517</v>
      </c>
      <c r="T1969" s="89">
        <v>45141.0</v>
      </c>
      <c r="U1969" s="57">
        <v>50.94824</v>
      </c>
      <c r="V1969" s="16">
        <f t="shared" si="4"/>
        <v>-0.01772380524</v>
      </c>
      <c r="Z1969" s="89">
        <v>45141.0</v>
      </c>
      <c r="AA1969" s="57">
        <v>45.00817</v>
      </c>
      <c r="AB1969" s="16">
        <f t="shared" si="5"/>
        <v>-0.009259322443</v>
      </c>
      <c r="AF1969" s="89">
        <v>45141.0</v>
      </c>
      <c r="AG1969" s="57">
        <v>144.3045</v>
      </c>
      <c r="AH1969" s="16">
        <f t="shared" si="6"/>
        <v>-0.0206804396</v>
      </c>
      <c r="AL1969" s="89">
        <v>45141.0</v>
      </c>
      <c r="AM1969" s="57">
        <v>298.0603</v>
      </c>
      <c r="AN1969" s="16">
        <f t="shared" si="7"/>
        <v>0.02060101238</v>
      </c>
      <c r="AR1969" s="89">
        <v>45141.0</v>
      </c>
      <c r="AS1969" s="57">
        <v>43.20737</v>
      </c>
      <c r="AT1969" s="16">
        <f t="shared" si="8"/>
        <v>-0.01310451313</v>
      </c>
      <c r="AX1969" s="89">
        <v>45141.0</v>
      </c>
      <c r="AY1969" s="57">
        <v>6.546812</v>
      </c>
      <c r="AZ1969" s="16">
        <f t="shared" si="9"/>
        <v>-0.01026230389</v>
      </c>
      <c r="BD1969" s="89">
        <v>45141.0</v>
      </c>
      <c r="BE1969" s="57">
        <v>9.983564</v>
      </c>
      <c r="BF1969" s="16">
        <f t="shared" si="10"/>
        <v>0.04568526536</v>
      </c>
    </row>
    <row r="1970" ht="15.75" customHeight="1">
      <c r="B1970" s="89">
        <v>45142.0</v>
      </c>
      <c r="C1970" s="57">
        <v>78.68188</v>
      </c>
      <c r="D1970" s="16">
        <f t="shared" si="1"/>
        <v>0.04221091789</v>
      </c>
      <c r="H1970" s="89">
        <v>45142.0</v>
      </c>
      <c r="I1970" s="57">
        <v>48.50504</v>
      </c>
      <c r="J1970" s="16">
        <f t="shared" si="2"/>
        <v>0.02764044373</v>
      </c>
      <c r="N1970" s="89">
        <v>45142.0</v>
      </c>
      <c r="O1970" s="57">
        <v>327.7488</v>
      </c>
      <c r="P1970" s="16">
        <f t="shared" si="3"/>
        <v>0.02918596823</v>
      </c>
      <c r="T1970" s="89">
        <v>45142.0</v>
      </c>
      <c r="U1970" s="57">
        <v>53.07713</v>
      </c>
      <c r="V1970" s="16">
        <f t="shared" si="4"/>
        <v>0.04178534921</v>
      </c>
      <c r="Z1970" s="89">
        <v>45142.0</v>
      </c>
      <c r="AA1970" s="57">
        <v>45.24593</v>
      </c>
      <c r="AB1970" s="16">
        <f t="shared" si="5"/>
        <v>0.005282596471</v>
      </c>
      <c r="AF1970" s="89">
        <v>45142.0</v>
      </c>
      <c r="AG1970" s="57">
        <v>146.2705</v>
      </c>
      <c r="AH1970" s="16">
        <f t="shared" si="6"/>
        <v>0.01362396876</v>
      </c>
      <c r="AL1970" s="89">
        <v>45142.0</v>
      </c>
      <c r="AM1970" s="57">
        <v>308.9096</v>
      </c>
      <c r="AN1970" s="16">
        <f t="shared" si="7"/>
        <v>0.03639968154</v>
      </c>
      <c r="AR1970" s="89">
        <v>45142.0</v>
      </c>
      <c r="AS1970" s="57">
        <v>45.75946</v>
      </c>
      <c r="AT1970" s="16">
        <f t="shared" si="8"/>
        <v>0.05906608062</v>
      </c>
      <c r="AX1970" s="89">
        <v>45142.0</v>
      </c>
      <c r="AY1970" s="57">
        <v>6.690117</v>
      </c>
      <c r="AZ1970" s="16">
        <f t="shared" si="9"/>
        <v>0.02188927985</v>
      </c>
      <c r="BD1970" s="89">
        <v>45142.0</v>
      </c>
      <c r="BE1970" s="57">
        <v>9.886636</v>
      </c>
      <c r="BF1970" s="16">
        <f t="shared" si="10"/>
        <v>-0.009708757314</v>
      </c>
    </row>
    <row r="1971" ht="15.75" customHeight="1">
      <c r="B1971" s="89">
        <v>45145.0</v>
      </c>
      <c r="C1971" s="57">
        <v>78.98538</v>
      </c>
      <c r="D1971" s="16">
        <f t="shared" si="1"/>
        <v>0.003857304884</v>
      </c>
      <c r="H1971" s="89">
        <v>45145.0</v>
      </c>
      <c r="I1971" s="57">
        <v>49.57673</v>
      </c>
      <c r="J1971" s="16">
        <f t="shared" si="2"/>
        <v>0.02209440504</v>
      </c>
      <c r="N1971" s="89">
        <v>45145.0</v>
      </c>
      <c r="O1971" s="57">
        <v>335.6735</v>
      </c>
      <c r="P1971" s="16">
        <f t="shared" si="3"/>
        <v>0.02417918845</v>
      </c>
      <c r="T1971" s="89">
        <v>45145.0</v>
      </c>
      <c r="U1971" s="57">
        <v>51.48046</v>
      </c>
      <c r="V1971" s="16">
        <f t="shared" si="4"/>
        <v>-0.03008207113</v>
      </c>
      <c r="Z1971" s="89">
        <v>45145.0</v>
      </c>
      <c r="AA1971" s="57">
        <v>45.81287</v>
      </c>
      <c r="AB1971" s="16">
        <f t="shared" si="5"/>
        <v>0.0125301878</v>
      </c>
      <c r="AF1971" s="89">
        <v>45145.0</v>
      </c>
      <c r="AG1971" s="57">
        <v>147.9416</v>
      </c>
      <c r="AH1971" s="16">
        <f t="shared" si="6"/>
        <v>0.01142472337</v>
      </c>
      <c r="AL1971" s="89">
        <v>45145.0</v>
      </c>
      <c r="AM1971" s="57">
        <v>319.5616</v>
      </c>
      <c r="AN1971" s="16">
        <f t="shared" si="7"/>
        <v>0.03448258002</v>
      </c>
      <c r="AR1971" s="89">
        <v>45145.0</v>
      </c>
      <c r="AS1971" s="57">
        <v>46.35297</v>
      </c>
      <c r="AT1971" s="16">
        <f t="shared" si="8"/>
        <v>0.01297021425</v>
      </c>
      <c r="AX1971" s="89">
        <v>45145.0</v>
      </c>
      <c r="AY1971" s="57">
        <v>6.810797</v>
      </c>
      <c r="AZ1971" s="16">
        <f t="shared" si="9"/>
        <v>0.0180385485</v>
      </c>
      <c r="BD1971" s="89">
        <v>45145.0</v>
      </c>
      <c r="BE1971" s="57">
        <v>9.983564</v>
      </c>
      <c r="BF1971" s="16">
        <f t="shared" si="10"/>
        <v>0.009803941401</v>
      </c>
    </row>
    <row r="1972" ht="15.75" customHeight="1">
      <c r="B1972" s="89">
        <v>45146.0</v>
      </c>
      <c r="C1972" s="57">
        <v>77.24028</v>
      </c>
      <c r="D1972" s="16">
        <f t="shared" si="1"/>
        <v>-0.0220939622</v>
      </c>
      <c r="H1972" s="89">
        <v>45146.0</v>
      </c>
      <c r="I1972" s="57">
        <v>50.04267</v>
      </c>
      <c r="J1972" s="16">
        <f t="shared" si="2"/>
        <v>0.009398360884</v>
      </c>
      <c r="N1972" s="89">
        <v>45146.0</v>
      </c>
      <c r="O1972" s="57">
        <v>328.4336</v>
      </c>
      <c r="P1972" s="16">
        <f t="shared" si="3"/>
        <v>-0.02156827989</v>
      </c>
      <c r="T1972" s="89">
        <v>45146.0</v>
      </c>
      <c r="U1972" s="57">
        <v>49.78703</v>
      </c>
      <c r="V1972" s="16">
        <f t="shared" si="4"/>
        <v>-0.03289461671</v>
      </c>
      <c r="Z1972" s="89">
        <v>45146.0</v>
      </c>
      <c r="AA1972" s="57">
        <v>44.91673</v>
      </c>
      <c r="AB1972" s="16">
        <f t="shared" si="5"/>
        <v>-0.01956087885</v>
      </c>
      <c r="AF1972" s="89">
        <v>45146.0</v>
      </c>
      <c r="AG1972" s="57">
        <v>145.4841</v>
      </c>
      <c r="AH1972" s="16">
        <f t="shared" si="6"/>
        <v>-0.01661128445</v>
      </c>
      <c r="AL1972" s="89">
        <v>45146.0</v>
      </c>
      <c r="AM1972" s="57">
        <v>317.5891</v>
      </c>
      <c r="AN1972" s="16">
        <f t="shared" si="7"/>
        <v>-0.006172518851</v>
      </c>
      <c r="AR1972" s="89">
        <v>45146.0</v>
      </c>
      <c r="AS1972" s="57">
        <v>45.58141</v>
      </c>
      <c r="AT1972" s="16">
        <f t="shared" si="8"/>
        <v>-0.0166453196</v>
      </c>
      <c r="AX1972" s="89">
        <v>45146.0</v>
      </c>
      <c r="AY1972" s="57">
        <v>6.607152</v>
      </c>
      <c r="AZ1972" s="16">
        <f t="shared" si="9"/>
        <v>-0.02990031857</v>
      </c>
      <c r="BD1972" s="89">
        <v>45146.0</v>
      </c>
      <c r="BE1972" s="57">
        <v>10.70083</v>
      </c>
      <c r="BF1972" s="16">
        <f t="shared" si="10"/>
        <v>0.07184468392</v>
      </c>
    </row>
    <row r="1973" ht="15.75" customHeight="1">
      <c r="B1973" s="89">
        <v>45147.0</v>
      </c>
      <c r="C1973" s="57">
        <v>81.18575</v>
      </c>
      <c r="D1973" s="16">
        <f t="shared" si="1"/>
        <v>0.05108047252</v>
      </c>
      <c r="H1973" s="89">
        <v>45147.0</v>
      </c>
      <c r="I1973" s="57">
        <v>50.36883</v>
      </c>
      <c r="J1973" s="16">
        <f t="shared" si="2"/>
        <v>0.006517637848</v>
      </c>
      <c r="N1973" s="89">
        <v>45147.0</v>
      </c>
      <c r="O1973" s="57">
        <v>331.76</v>
      </c>
      <c r="P1973" s="16">
        <f t="shared" si="3"/>
        <v>0.01012807459</v>
      </c>
      <c r="T1973" s="89">
        <v>45147.0</v>
      </c>
      <c r="U1973" s="57">
        <v>50.22248</v>
      </c>
      <c r="V1973" s="16">
        <f t="shared" si="4"/>
        <v>0.008746253793</v>
      </c>
      <c r="Z1973" s="89">
        <v>45147.0</v>
      </c>
      <c r="AA1973" s="57">
        <v>44.31321</v>
      </c>
      <c r="AB1973" s="16">
        <f t="shared" si="5"/>
        <v>-0.0134364189</v>
      </c>
      <c r="AF1973" s="89">
        <v>45147.0</v>
      </c>
      <c r="AG1973" s="57">
        <v>147.745</v>
      </c>
      <c r="AH1973" s="16">
        <f t="shared" si="6"/>
        <v>0.01554052986</v>
      </c>
      <c r="AL1973" s="89">
        <v>45147.0</v>
      </c>
      <c r="AM1973" s="57">
        <v>335.737</v>
      </c>
      <c r="AN1973" s="16">
        <f t="shared" si="7"/>
        <v>0.0571427042</v>
      </c>
      <c r="AR1973" s="89">
        <v>45147.0</v>
      </c>
      <c r="AS1973" s="57">
        <v>48.3709</v>
      </c>
      <c r="AT1973" s="16">
        <f t="shared" si="8"/>
        <v>0.06119797523</v>
      </c>
      <c r="AX1973" s="89">
        <v>45147.0</v>
      </c>
      <c r="AY1973" s="57">
        <v>6.154607</v>
      </c>
      <c r="AZ1973" s="16">
        <f t="shared" si="9"/>
        <v>-0.06849320252</v>
      </c>
      <c r="BD1973" s="89">
        <v>45147.0</v>
      </c>
      <c r="BE1973" s="57">
        <v>10.69114</v>
      </c>
      <c r="BF1973" s="16">
        <f t="shared" si="10"/>
        <v>-0.000905537234</v>
      </c>
    </row>
    <row r="1974" ht="15.75" customHeight="1">
      <c r="B1974" s="89">
        <v>45148.0</v>
      </c>
      <c r="C1974" s="57">
        <v>79.51652</v>
      </c>
      <c r="D1974" s="16">
        <f t="shared" si="1"/>
        <v>-0.02056062794</v>
      </c>
      <c r="H1974" s="89">
        <v>45148.0</v>
      </c>
      <c r="I1974" s="57">
        <v>47.75953</v>
      </c>
      <c r="J1974" s="16">
        <f t="shared" si="2"/>
        <v>-0.05180386362</v>
      </c>
      <c r="N1974" s="89">
        <v>45148.0</v>
      </c>
      <c r="O1974" s="57">
        <v>325.6942</v>
      </c>
      <c r="P1974" s="16">
        <f t="shared" si="3"/>
        <v>-0.01828369906</v>
      </c>
      <c r="T1974" s="89">
        <v>45148.0</v>
      </c>
      <c r="U1974" s="57">
        <v>48.38389</v>
      </c>
      <c r="V1974" s="16">
        <f t="shared" si="4"/>
        <v>-0.03660890502</v>
      </c>
      <c r="Z1974" s="89">
        <v>45148.0</v>
      </c>
      <c r="AA1974" s="57">
        <v>43.01472</v>
      </c>
      <c r="AB1974" s="16">
        <f t="shared" si="5"/>
        <v>-0.02930254883</v>
      </c>
      <c r="AF1974" s="89">
        <v>45148.0</v>
      </c>
      <c r="AG1974" s="57">
        <v>148.3348</v>
      </c>
      <c r="AH1974" s="16">
        <f t="shared" si="6"/>
        <v>0.003992013266</v>
      </c>
      <c r="AL1974" s="89">
        <v>45148.0</v>
      </c>
      <c r="AM1974" s="57">
        <v>327.6493</v>
      </c>
      <c r="AN1974" s="16">
        <f t="shared" si="7"/>
        <v>-0.0240893914</v>
      </c>
      <c r="AR1974" s="89">
        <v>45148.0</v>
      </c>
      <c r="AS1974" s="57">
        <v>46.13535</v>
      </c>
      <c r="AT1974" s="16">
        <f t="shared" si="8"/>
        <v>-0.04621683698</v>
      </c>
      <c r="AX1974" s="89">
        <v>45148.0</v>
      </c>
      <c r="AY1974" s="57">
        <v>5.856681</v>
      </c>
      <c r="AZ1974" s="16">
        <f t="shared" si="9"/>
        <v>-0.04840699008</v>
      </c>
      <c r="BD1974" s="89">
        <v>45148.0</v>
      </c>
      <c r="BE1974" s="57">
        <v>9.886636</v>
      </c>
      <c r="BF1974" s="16">
        <f t="shared" si="10"/>
        <v>-0.0752495992</v>
      </c>
    </row>
    <row r="1975" ht="15.75" customHeight="1">
      <c r="B1975" s="89">
        <v>45149.0</v>
      </c>
      <c r="C1975" s="57">
        <v>84.22073</v>
      </c>
      <c r="D1975" s="16">
        <f t="shared" si="1"/>
        <v>0.05916015942</v>
      </c>
      <c r="H1975" s="89">
        <v>45149.0</v>
      </c>
      <c r="I1975" s="57">
        <v>49.7165</v>
      </c>
      <c r="J1975" s="16">
        <f t="shared" si="2"/>
        <v>0.04097548699</v>
      </c>
      <c r="N1975" s="89">
        <v>45149.0</v>
      </c>
      <c r="O1975" s="57">
        <v>351.2293</v>
      </c>
      <c r="P1975" s="16">
        <f t="shared" si="3"/>
        <v>0.07840207164</v>
      </c>
      <c r="T1975" s="89">
        <v>45149.0</v>
      </c>
      <c r="U1975" s="57">
        <v>50.07733</v>
      </c>
      <c r="V1975" s="16">
        <f t="shared" si="4"/>
        <v>0.03500007957</v>
      </c>
      <c r="Z1975" s="89">
        <v>45149.0</v>
      </c>
      <c r="AA1975" s="57">
        <v>44.31321</v>
      </c>
      <c r="AB1975" s="16">
        <f t="shared" si="5"/>
        <v>0.03018710804</v>
      </c>
      <c r="AF1975" s="89">
        <v>45149.0</v>
      </c>
      <c r="AG1975" s="57">
        <v>155.4124</v>
      </c>
      <c r="AH1975" s="16">
        <f t="shared" si="6"/>
        <v>0.04771368553</v>
      </c>
      <c r="AL1975" s="89">
        <v>45149.0</v>
      </c>
      <c r="AM1975" s="57">
        <v>350.137</v>
      </c>
      <c r="AN1975" s="16">
        <f t="shared" si="7"/>
        <v>0.06863344436</v>
      </c>
      <c r="AR1975" s="89">
        <v>45149.0</v>
      </c>
      <c r="AS1975" s="57">
        <v>50.74493</v>
      </c>
      <c r="AT1975" s="16">
        <f t="shared" si="8"/>
        <v>0.09991427398</v>
      </c>
      <c r="AX1975" s="89">
        <v>45149.0</v>
      </c>
      <c r="AY1975" s="57">
        <v>5.924563</v>
      </c>
      <c r="AZ1975" s="16">
        <f t="shared" si="9"/>
        <v>0.01159052371</v>
      </c>
      <c r="BD1975" s="89">
        <v>45149.0</v>
      </c>
      <c r="BE1975" s="57">
        <v>10.72022</v>
      </c>
      <c r="BF1975" s="16">
        <f t="shared" si="10"/>
        <v>0.08431421972</v>
      </c>
    </row>
    <row r="1976" ht="15.75" customHeight="1">
      <c r="B1976" s="89">
        <v>45152.0</v>
      </c>
      <c r="C1976" s="57">
        <v>87.25571</v>
      </c>
      <c r="D1976" s="16">
        <f t="shared" si="1"/>
        <v>0.03603602106</v>
      </c>
      <c r="H1976" s="89">
        <v>45152.0</v>
      </c>
      <c r="I1976" s="57">
        <v>50.50861</v>
      </c>
      <c r="J1976" s="16">
        <f t="shared" si="2"/>
        <v>0.01593253749</v>
      </c>
      <c r="N1976" s="89">
        <v>45152.0</v>
      </c>
      <c r="O1976" s="57">
        <v>362.9695</v>
      </c>
      <c r="P1976" s="16">
        <f t="shared" si="3"/>
        <v>0.03342602681</v>
      </c>
      <c r="T1976" s="89">
        <v>45152.0</v>
      </c>
      <c r="U1976" s="57">
        <v>49.35157</v>
      </c>
      <c r="V1976" s="16">
        <f t="shared" si="4"/>
        <v>-0.01449278546</v>
      </c>
      <c r="Z1976" s="89">
        <v>45152.0</v>
      </c>
      <c r="AA1976" s="57">
        <v>44.73384</v>
      </c>
      <c r="AB1976" s="16">
        <f t="shared" si="5"/>
        <v>0.009492203341</v>
      </c>
      <c r="AF1976" s="89">
        <v>45152.0</v>
      </c>
      <c r="AG1976" s="57">
        <v>152.5617</v>
      </c>
      <c r="AH1976" s="16">
        <f t="shared" si="6"/>
        <v>-0.0183428092</v>
      </c>
      <c r="AL1976" s="89">
        <v>45152.0</v>
      </c>
      <c r="AM1976" s="57">
        <v>354.2794</v>
      </c>
      <c r="AN1976" s="16">
        <f t="shared" si="7"/>
        <v>0.01183079766</v>
      </c>
      <c r="AR1976" s="89">
        <v>45152.0</v>
      </c>
      <c r="AS1976" s="57">
        <v>53.41571</v>
      </c>
      <c r="AT1976" s="16">
        <f t="shared" si="8"/>
        <v>0.05263146486</v>
      </c>
      <c r="AX1976" s="89">
        <v>45152.0</v>
      </c>
      <c r="AY1976" s="57">
        <v>5.815198</v>
      </c>
      <c r="AZ1976" s="16">
        <f t="shared" si="9"/>
        <v>-0.01845958934</v>
      </c>
      <c r="BD1976" s="89">
        <v>45152.0</v>
      </c>
      <c r="BE1976" s="57">
        <v>10.66206</v>
      </c>
      <c r="BF1976" s="16">
        <f t="shared" si="10"/>
        <v>-0.005425261795</v>
      </c>
    </row>
    <row r="1977" ht="15.75" customHeight="1">
      <c r="B1977" s="89">
        <v>45153.0</v>
      </c>
      <c r="C1977" s="57">
        <v>86.80047</v>
      </c>
      <c r="D1977" s="16">
        <f t="shared" si="1"/>
        <v>-0.005217308988</v>
      </c>
      <c r="H1977" s="89">
        <v>45153.0</v>
      </c>
      <c r="I1977" s="57">
        <v>51.5337</v>
      </c>
      <c r="J1977" s="16">
        <f t="shared" si="2"/>
        <v>0.02029535162</v>
      </c>
      <c r="N1977" s="89">
        <v>45153.0</v>
      </c>
      <c r="O1977" s="57">
        <v>364.0457</v>
      </c>
      <c r="P1977" s="16">
        <f t="shared" si="3"/>
        <v>0.002964987416</v>
      </c>
      <c r="T1977" s="89">
        <v>45153.0</v>
      </c>
      <c r="U1977" s="57">
        <v>49.35157</v>
      </c>
      <c r="V1977" s="16">
        <f t="shared" si="4"/>
        <v>0</v>
      </c>
      <c r="Z1977" s="89">
        <v>45153.0</v>
      </c>
      <c r="AA1977" s="57">
        <v>43.63653</v>
      </c>
      <c r="AB1977" s="16">
        <f t="shared" si="5"/>
        <v>-0.02452975197</v>
      </c>
      <c r="AF1977" s="89">
        <v>45153.0</v>
      </c>
      <c r="AG1977" s="57">
        <v>149.9076</v>
      </c>
      <c r="AH1977" s="16">
        <f t="shared" si="6"/>
        <v>-0.01739689581</v>
      </c>
      <c r="AL1977" s="89">
        <v>45153.0</v>
      </c>
      <c r="AM1977" s="57">
        <v>360.4931</v>
      </c>
      <c r="AN1977" s="16">
        <f t="shared" si="7"/>
        <v>0.01753898194</v>
      </c>
      <c r="AR1977" s="89">
        <v>45153.0</v>
      </c>
      <c r="AS1977" s="57">
        <v>52.82221</v>
      </c>
      <c r="AT1977" s="16">
        <f t="shared" si="8"/>
        <v>-0.01111096342</v>
      </c>
      <c r="AX1977" s="89">
        <v>45153.0</v>
      </c>
      <c r="AY1977" s="57">
        <v>5.826512</v>
      </c>
      <c r="AZ1977" s="16">
        <f t="shared" si="9"/>
        <v>0.001945591534</v>
      </c>
      <c r="BD1977" s="89">
        <v>45153.0</v>
      </c>
      <c r="BE1977" s="57">
        <v>10.44882</v>
      </c>
      <c r="BF1977" s="16">
        <f t="shared" si="10"/>
        <v>-0.01999988745</v>
      </c>
    </row>
    <row r="1978" ht="15.75" customHeight="1">
      <c r="B1978" s="89">
        <v>45154.0</v>
      </c>
      <c r="C1978" s="57">
        <v>90.44244</v>
      </c>
      <c r="D1978" s="16">
        <f t="shared" si="1"/>
        <v>0.04195795253</v>
      </c>
      <c r="H1978" s="89">
        <v>45154.0</v>
      </c>
      <c r="I1978" s="57">
        <v>50.36883</v>
      </c>
      <c r="J1978" s="16">
        <f t="shared" si="2"/>
        <v>-0.02260404357</v>
      </c>
      <c r="N1978" s="89">
        <v>45154.0</v>
      </c>
      <c r="O1978" s="57">
        <v>364.9262</v>
      </c>
      <c r="P1978" s="16">
        <f t="shared" si="3"/>
        <v>0.002418652383</v>
      </c>
      <c r="T1978" s="89">
        <v>45154.0</v>
      </c>
      <c r="U1978" s="57">
        <v>48.86773</v>
      </c>
      <c r="V1978" s="16">
        <f t="shared" si="4"/>
        <v>-0.009803943421</v>
      </c>
      <c r="Z1978" s="89">
        <v>45154.0</v>
      </c>
      <c r="AA1978" s="57">
        <v>46.27008</v>
      </c>
      <c r="AB1978" s="16">
        <f t="shared" si="5"/>
        <v>0.06035195741</v>
      </c>
      <c r="AF1978" s="89">
        <v>45154.0</v>
      </c>
      <c r="AG1978" s="57">
        <v>150.8906</v>
      </c>
      <c r="AH1978" s="16">
        <f t="shared" si="6"/>
        <v>0.006557372675</v>
      </c>
      <c r="AL1978" s="89">
        <v>45154.0</v>
      </c>
      <c r="AM1978" s="57">
        <v>351.7151</v>
      </c>
      <c r="AN1978" s="16">
        <f t="shared" si="7"/>
        <v>-0.02434998062</v>
      </c>
      <c r="AR1978" s="89">
        <v>45154.0</v>
      </c>
      <c r="AS1978" s="57">
        <v>49.459</v>
      </c>
      <c r="AT1978" s="16">
        <f t="shared" si="8"/>
        <v>-0.06367037653</v>
      </c>
      <c r="AX1978" s="89">
        <v>45154.0</v>
      </c>
      <c r="AY1978" s="57">
        <v>5.864223</v>
      </c>
      <c r="AZ1978" s="16">
        <f t="shared" si="9"/>
        <v>0.006472311393</v>
      </c>
      <c r="BD1978" s="89">
        <v>45154.0</v>
      </c>
      <c r="BE1978" s="57">
        <v>10.40035</v>
      </c>
      <c r="BF1978" s="16">
        <f t="shared" si="10"/>
        <v>-0.004638801319</v>
      </c>
    </row>
    <row r="1979" ht="15.75" customHeight="1">
      <c r="B1979" s="89">
        <v>45155.0</v>
      </c>
      <c r="C1979" s="57">
        <v>93.32568</v>
      </c>
      <c r="D1979" s="16">
        <f t="shared" si="1"/>
        <v>0.03187928145</v>
      </c>
      <c r="H1979" s="89">
        <v>45155.0</v>
      </c>
      <c r="I1979" s="57">
        <v>49.99607</v>
      </c>
      <c r="J1979" s="16">
        <f t="shared" si="2"/>
        <v>-0.00740060867</v>
      </c>
      <c r="N1979" s="89">
        <v>45155.0</v>
      </c>
      <c r="O1979" s="57">
        <v>365.7089</v>
      </c>
      <c r="P1979" s="16">
        <f t="shared" si="3"/>
        <v>0.002144817226</v>
      </c>
      <c r="T1979" s="89">
        <v>45155.0</v>
      </c>
      <c r="U1979" s="57">
        <v>49.88379</v>
      </c>
      <c r="V1979" s="16">
        <f t="shared" si="4"/>
        <v>0.02079204416</v>
      </c>
      <c r="Z1979" s="89">
        <v>45155.0</v>
      </c>
      <c r="AA1979" s="57">
        <v>45.26421</v>
      </c>
      <c r="AB1979" s="16">
        <f t="shared" si="5"/>
        <v>-0.02173910224</v>
      </c>
      <c r="AF1979" s="89">
        <v>45155.0</v>
      </c>
      <c r="AG1979" s="57">
        <v>154.7243</v>
      </c>
      <c r="AH1979" s="16">
        <f t="shared" si="6"/>
        <v>0.02540714929</v>
      </c>
      <c r="AL1979" s="89">
        <v>45155.0</v>
      </c>
      <c r="AM1979" s="57">
        <v>373.7096</v>
      </c>
      <c r="AN1979" s="16">
        <f t="shared" si="7"/>
        <v>0.06253498926</v>
      </c>
      <c r="AR1979" s="89">
        <v>45155.0</v>
      </c>
      <c r="AS1979" s="57">
        <v>50.99222</v>
      </c>
      <c r="AT1979" s="16">
        <f t="shared" si="8"/>
        <v>0.03099981803</v>
      </c>
      <c r="AX1979" s="89">
        <v>45155.0</v>
      </c>
      <c r="AY1979" s="57">
        <v>5.950962</v>
      </c>
      <c r="AZ1979" s="16">
        <f t="shared" si="9"/>
        <v>0.01479121786</v>
      </c>
      <c r="BD1979" s="89">
        <v>45155.0</v>
      </c>
      <c r="BE1979" s="57">
        <v>10.88499</v>
      </c>
      <c r="BF1979" s="16">
        <f t="shared" si="10"/>
        <v>0.04659843178</v>
      </c>
    </row>
    <row r="1980" ht="15.75" customHeight="1">
      <c r="B1980" s="89">
        <v>45156.0</v>
      </c>
      <c r="C1980" s="57">
        <v>96.36066</v>
      </c>
      <c r="D1980" s="16">
        <f t="shared" si="1"/>
        <v>0.03252030952</v>
      </c>
      <c r="H1980" s="89">
        <v>45156.0</v>
      </c>
      <c r="I1980" s="57">
        <v>48.17888</v>
      </c>
      <c r="J1980" s="16">
        <f t="shared" si="2"/>
        <v>-0.03634665685</v>
      </c>
      <c r="N1980" s="89">
        <v>45156.0</v>
      </c>
      <c r="O1980" s="57">
        <v>355.534</v>
      </c>
      <c r="P1980" s="16">
        <f t="shared" si="3"/>
        <v>-0.02782240192</v>
      </c>
      <c r="T1980" s="89">
        <v>45156.0</v>
      </c>
      <c r="U1980" s="57">
        <v>47.84199</v>
      </c>
      <c r="V1980" s="16">
        <f t="shared" si="4"/>
        <v>-0.04093113214</v>
      </c>
      <c r="Z1980" s="89">
        <v>45156.0</v>
      </c>
      <c r="AA1980" s="57">
        <v>43.59995</v>
      </c>
      <c r="AB1980" s="16">
        <f t="shared" si="5"/>
        <v>-0.03676768025</v>
      </c>
      <c r="AF1980" s="89">
        <v>45156.0</v>
      </c>
      <c r="AG1980" s="57">
        <v>149.3178</v>
      </c>
      <c r="AH1980" s="16">
        <f t="shared" si="6"/>
        <v>-0.03494279825</v>
      </c>
      <c r="AL1980" s="89">
        <v>45156.0</v>
      </c>
      <c r="AM1980" s="57">
        <v>362.1699</v>
      </c>
      <c r="AN1980" s="16">
        <f t="shared" si="7"/>
        <v>-0.03087878931</v>
      </c>
      <c r="AR1980" s="89">
        <v>45156.0</v>
      </c>
      <c r="AS1980" s="57">
        <v>53.3168</v>
      </c>
      <c r="AT1980" s="16">
        <f t="shared" si="8"/>
        <v>0.04558695425</v>
      </c>
      <c r="AX1980" s="89">
        <v>45156.0</v>
      </c>
      <c r="AY1980" s="57">
        <v>5.762401</v>
      </c>
      <c r="AZ1980" s="16">
        <f t="shared" si="9"/>
        <v>-0.03168580139</v>
      </c>
      <c r="BD1980" s="89">
        <v>45156.0</v>
      </c>
      <c r="BE1980" s="57">
        <v>10.66206</v>
      </c>
      <c r="BF1980" s="16">
        <f t="shared" si="10"/>
        <v>-0.02048049654</v>
      </c>
    </row>
    <row r="1981" ht="15.75" customHeight="1">
      <c r="B1981" s="89">
        <v>45159.0</v>
      </c>
      <c r="C1981" s="57">
        <v>105.9967</v>
      </c>
      <c r="D1981" s="16">
        <f t="shared" si="1"/>
        <v>0.09999973018</v>
      </c>
      <c r="H1981" s="89">
        <v>45159.0</v>
      </c>
      <c r="I1981" s="57">
        <v>52.97813</v>
      </c>
      <c r="J1981" s="16">
        <f t="shared" si="2"/>
        <v>0.09961314999</v>
      </c>
      <c r="N1981" s="89">
        <v>45159.0</v>
      </c>
      <c r="O1981" s="57">
        <v>358.0778</v>
      </c>
      <c r="P1981" s="16">
        <f t="shared" si="3"/>
        <v>0.007154871264</v>
      </c>
      <c r="T1981" s="89">
        <v>45159.0</v>
      </c>
      <c r="U1981" s="57">
        <v>49.10965</v>
      </c>
      <c r="V1981" s="16">
        <f t="shared" si="4"/>
        <v>0.02649680751</v>
      </c>
      <c r="Z1981" s="89">
        <v>45159.0</v>
      </c>
      <c r="AA1981" s="57">
        <v>44.66069</v>
      </c>
      <c r="AB1981" s="16">
        <f t="shared" si="5"/>
        <v>0.02432892698</v>
      </c>
      <c r="AF1981" s="89">
        <v>45159.0</v>
      </c>
      <c r="AG1981" s="57">
        <v>158.1648</v>
      </c>
      <c r="AH1981" s="16">
        <f t="shared" si="6"/>
        <v>0.05924946657</v>
      </c>
      <c r="AL1981" s="89">
        <v>45159.0</v>
      </c>
      <c r="AM1981" s="57">
        <v>367.989</v>
      </c>
      <c r="AN1981" s="16">
        <f t="shared" si="7"/>
        <v>0.01606732089</v>
      </c>
      <c r="AR1981" s="89">
        <v>45159.0</v>
      </c>
      <c r="AS1981" s="57">
        <v>58.60891</v>
      </c>
      <c r="AT1981" s="16">
        <f t="shared" si="8"/>
        <v>0.09925783243</v>
      </c>
      <c r="AX1981" s="89">
        <v>45159.0</v>
      </c>
      <c r="AY1981" s="57">
        <v>5.849139</v>
      </c>
      <c r="AZ1981" s="16">
        <f t="shared" si="9"/>
        <v>0.01505240611</v>
      </c>
      <c r="BD1981" s="89">
        <v>45159.0</v>
      </c>
      <c r="BE1981" s="57">
        <v>11.42779</v>
      </c>
      <c r="BF1981" s="16">
        <f t="shared" si="10"/>
        <v>0.07181820399</v>
      </c>
    </row>
    <row r="1982" ht="15.75" customHeight="1">
      <c r="B1982" s="89">
        <v>45160.0</v>
      </c>
      <c r="C1982" s="57">
        <v>105.4656</v>
      </c>
      <c r="D1982" s="16">
        <f t="shared" si="1"/>
        <v>-0.005010533347</v>
      </c>
      <c r="H1982" s="89">
        <v>45160.0</v>
      </c>
      <c r="I1982" s="57">
        <v>54.74873</v>
      </c>
      <c r="J1982" s="16">
        <f t="shared" si="2"/>
        <v>0.0334213382</v>
      </c>
      <c r="N1982" s="89">
        <v>45160.0</v>
      </c>
      <c r="O1982" s="57">
        <v>353.186</v>
      </c>
      <c r="P1982" s="16">
        <f t="shared" si="3"/>
        <v>-0.01366127696</v>
      </c>
      <c r="T1982" s="89">
        <v>45160.0</v>
      </c>
      <c r="U1982" s="57">
        <v>48.48066</v>
      </c>
      <c r="V1982" s="16">
        <f t="shared" si="4"/>
        <v>-0.01280786974</v>
      </c>
      <c r="Z1982" s="89">
        <v>45160.0</v>
      </c>
      <c r="AA1982" s="57">
        <v>44.4778</v>
      </c>
      <c r="AB1982" s="16">
        <f t="shared" si="5"/>
        <v>-0.004095100188</v>
      </c>
      <c r="AF1982" s="89">
        <v>45160.0</v>
      </c>
      <c r="AG1982" s="57">
        <v>155.3141</v>
      </c>
      <c r="AH1982" s="16">
        <f t="shared" si="6"/>
        <v>-0.01802360576</v>
      </c>
      <c r="AL1982" s="89">
        <v>45160.0</v>
      </c>
      <c r="AM1982" s="57">
        <v>370.0603</v>
      </c>
      <c r="AN1982" s="16">
        <f t="shared" si="7"/>
        <v>0.005628700858</v>
      </c>
      <c r="AR1982" s="89">
        <v>45160.0</v>
      </c>
      <c r="AS1982" s="57">
        <v>62.12049</v>
      </c>
      <c r="AT1982" s="16">
        <f t="shared" si="8"/>
        <v>0.05991546337</v>
      </c>
      <c r="AX1982" s="89">
        <v>45160.0</v>
      </c>
      <c r="AY1982" s="57">
        <v>5.879308</v>
      </c>
      <c r="AZ1982" s="16">
        <f t="shared" si="9"/>
        <v>0.005157853147</v>
      </c>
      <c r="BD1982" s="89">
        <v>45160.0</v>
      </c>
      <c r="BE1982" s="57">
        <v>11.38902</v>
      </c>
      <c r="BF1982" s="16">
        <f t="shared" si="10"/>
        <v>-0.00339260697</v>
      </c>
    </row>
    <row r="1983" ht="15.75" customHeight="1">
      <c r="B1983" s="89">
        <v>45161.0</v>
      </c>
      <c r="C1983" s="57">
        <v>98.25751</v>
      </c>
      <c r="D1983" s="16">
        <f t="shared" si="1"/>
        <v>-0.0683454131</v>
      </c>
      <c r="H1983" s="89">
        <v>45161.0</v>
      </c>
      <c r="I1983" s="57">
        <v>53.49068</v>
      </c>
      <c r="J1983" s="16">
        <f t="shared" si="2"/>
        <v>-0.02297861521</v>
      </c>
      <c r="N1983" s="89">
        <v>45161.0</v>
      </c>
      <c r="O1983" s="57">
        <v>359.3496</v>
      </c>
      <c r="P1983" s="16">
        <f t="shared" si="3"/>
        <v>0.01745142786</v>
      </c>
      <c r="T1983" s="89">
        <v>45161.0</v>
      </c>
      <c r="U1983" s="57">
        <v>48.81935</v>
      </c>
      <c r="V1983" s="16">
        <f t="shared" si="4"/>
        <v>0.00698608476</v>
      </c>
      <c r="Z1983" s="89">
        <v>45161.0</v>
      </c>
      <c r="AA1983" s="57">
        <v>43.16103</v>
      </c>
      <c r="AB1983" s="16">
        <f t="shared" si="5"/>
        <v>-0.02960510637</v>
      </c>
      <c r="AF1983" s="89">
        <v>45161.0</v>
      </c>
      <c r="AG1983" s="57">
        <v>149.8093</v>
      </c>
      <c r="AH1983" s="16">
        <f t="shared" si="6"/>
        <v>-0.03544301515</v>
      </c>
      <c r="AL1983" s="89">
        <v>45161.0</v>
      </c>
      <c r="AM1983" s="57">
        <v>352.011</v>
      </c>
      <c r="AN1983" s="16">
        <f t="shared" si="7"/>
        <v>-0.04877394306</v>
      </c>
      <c r="AR1983" s="89">
        <v>45161.0</v>
      </c>
      <c r="AS1983" s="57">
        <v>59.25187</v>
      </c>
      <c r="AT1983" s="16">
        <f t="shared" si="8"/>
        <v>-0.04617832216</v>
      </c>
      <c r="AX1983" s="89">
        <v>45161.0</v>
      </c>
      <c r="AY1983" s="57">
        <v>5.705832</v>
      </c>
      <c r="AZ1983" s="16">
        <f t="shared" si="9"/>
        <v>-0.02950619359</v>
      </c>
      <c r="BD1983" s="89">
        <v>45161.0</v>
      </c>
      <c r="BE1983" s="57">
        <v>10.86561</v>
      </c>
      <c r="BF1983" s="16">
        <f t="shared" si="10"/>
        <v>-0.04595742215</v>
      </c>
    </row>
    <row r="1984" ht="15.75" customHeight="1">
      <c r="B1984" s="89">
        <v>45162.0</v>
      </c>
      <c r="C1984" s="57">
        <v>96.36066</v>
      </c>
      <c r="D1984" s="16">
        <f t="shared" si="1"/>
        <v>-0.0193048857</v>
      </c>
      <c r="H1984" s="89">
        <v>45162.0</v>
      </c>
      <c r="I1984" s="57">
        <v>52.18602</v>
      </c>
      <c r="J1984" s="16">
        <f t="shared" si="2"/>
        <v>-0.02439041717</v>
      </c>
      <c r="N1984" s="89">
        <v>45162.0</v>
      </c>
      <c r="O1984" s="57">
        <v>354.5557</v>
      </c>
      <c r="P1984" s="16">
        <f t="shared" si="3"/>
        <v>-0.01334049071</v>
      </c>
      <c r="T1984" s="89">
        <v>45162.0</v>
      </c>
      <c r="U1984" s="57">
        <v>46.81626</v>
      </c>
      <c r="V1984" s="16">
        <f t="shared" si="4"/>
        <v>-0.0410306569</v>
      </c>
      <c r="Z1984" s="89">
        <v>45162.0</v>
      </c>
      <c r="AA1984" s="57">
        <v>43.43536</v>
      </c>
      <c r="AB1984" s="16">
        <f t="shared" si="5"/>
        <v>0.006355965092</v>
      </c>
      <c r="AF1984" s="89">
        <v>45162.0</v>
      </c>
      <c r="AG1984" s="57">
        <v>146.4671</v>
      </c>
      <c r="AH1984" s="16">
        <f t="shared" si="6"/>
        <v>-0.02230969639</v>
      </c>
      <c r="AL1984" s="89">
        <v>45162.0</v>
      </c>
      <c r="AM1984" s="57">
        <v>336.0329</v>
      </c>
      <c r="AN1984" s="16">
        <f t="shared" si="7"/>
        <v>-0.04539091108</v>
      </c>
      <c r="AR1984" s="89">
        <v>45162.0</v>
      </c>
      <c r="AS1984" s="57">
        <v>58.36161</v>
      </c>
      <c r="AT1984" s="16">
        <f t="shared" si="8"/>
        <v>-0.01502501102</v>
      </c>
      <c r="AX1984" s="89">
        <v>45162.0</v>
      </c>
      <c r="AY1984" s="57">
        <v>5.5399</v>
      </c>
      <c r="AZ1984" s="16">
        <f t="shared" si="9"/>
        <v>-0.02908112261</v>
      </c>
      <c r="BD1984" s="89">
        <v>45162.0</v>
      </c>
      <c r="BE1984" s="57">
        <v>10.3422</v>
      </c>
      <c r="BF1984" s="16">
        <f t="shared" si="10"/>
        <v>-0.04817124855</v>
      </c>
    </row>
    <row r="1985" ht="15.75" customHeight="1">
      <c r="B1985" s="89">
        <v>45163.0</v>
      </c>
      <c r="C1985" s="57">
        <v>101.2925</v>
      </c>
      <c r="D1985" s="16">
        <f t="shared" si="1"/>
        <v>0.05118105252</v>
      </c>
      <c r="H1985" s="89">
        <v>45163.0</v>
      </c>
      <c r="I1985" s="57">
        <v>54.04981</v>
      </c>
      <c r="J1985" s="16">
        <f t="shared" si="2"/>
        <v>0.03571435415</v>
      </c>
      <c r="N1985" s="89">
        <v>45163.0</v>
      </c>
      <c r="O1985" s="57">
        <v>367.0786</v>
      </c>
      <c r="P1985" s="16">
        <f t="shared" si="3"/>
        <v>0.03531997934</v>
      </c>
      <c r="T1985" s="89">
        <v>45163.0</v>
      </c>
      <c r="U1985" s="57">
        <v>49.64187</v>
      </c>
      <c r="V1985" s="16">
        <f t="shared" si="4"/>
        <v>0.06035531245</v>
      </c>
      <c r="Z1985" s="89">
        <v>45163.0</v>
      </c>
      <c r="AA1985" s="57">
        <v>45.70314</v>
      </c>
      <c r="AB1985" s="16">
        <f t="shared" si="5"/>
        <v>0.0522104571</v>
      </c>
      <c r="AF1985" s="89">
        <v>45163.0</v>
      </c>
      <c r="AG1985" s="57">
        <v>153.5447</v>
      </c>
      <c r="AH1985" s="16">
        <f t="shared" si="6"/>
        <v>0.04832211466</v>
      </c>
      <c r="AL1985" s="89">
        <v>45163.0</v>
      </c>
      <c r="AM1985" s="57">
        <v>347.1781</v>
      </c>
      <c r="AN1985" s="16">
        <f t="shared" si="7"/>
        <v>0.03316699049</v>
      </c>
      <c r="AR1985" s="89">
        <v>45163.0</v>
      </c>
      <c r="AS1985" s="57">
        <v>60.83456</v>
      </c>
      <c r="AT1985" s="16">
        <f t="shared" si="8"/>
        <v>0.04237288862</v>
      </c>
      <c r="AX1985" s="89">
        <v>45163.0</v>
      </c>
      <c r="AY1985" s="57">
        <v>5.649265</v>
      </c>
      <c r="AZ1985" s="16">
        <f t="shared" si="9"/>
        <v>0.01974133107</v>
      </c>
      <c r="BD1985" s="89">
        <v>45163.0</v>
      </c>
      <c r="BE1985" s="57">
        <v>10.66206</v>
      </c>
      <c r="BF1985" s="16">
        <f t="shared" si="10"/>
        <v>0.03092765562</v>
      </c>
    </row>
    <row r="1986" ht="15.75" customHeight="1">
      <c r="B1986" s="89">
        <v>45166.0</v>
      </c>
      <c r="C1986" s="57">
        <v>111.3838</v>
      </c>
      <c r="D1986" s="16">
        <f t="shared" si="1"/>
        <v>0.09962534245</v>
      </c>
      <c r="H1986" s="89">
        <v>45166.0</v>
      </c>
      <c r="I1986" s="57">
        <v>54.79532</v>
      </c>
      <c r="J1986" s="16">
        <f t="shared" si="2"/>
        <v>0.01379301796</v>
      </c>
      <c r="N1986" s="89">
        <v>45166.0</v>
      </c>
      <c r="O1986" s="57">
        <v>379.8951</v>
      </c>
      <c r="P1986" s="16">
        <f t="shared" si="3"/>
        <v>0.03491486564</v>
      </c>
      <c r="T1986" s="89">
        <v>45166.0</v>
      </c>
      <c r="U1986" s="57">
        <v>51.62561</v>
      </c>
      <c r="V1986" s="16">
        <f t="shared" si="4"/>
        <v>0.03996102484</v>
      </c>
      <c r="Z1986" s="89">
        <v>45166.0</v>
      </c>
      <c r="AA1986" s="57">
        <v>46.36153</v>
      </c>
      <c r="AB1986" s="16">
        <f t="shared" si="5"/>
        <v>0.01440579356</v>
      </c>
      <c r="AF1986" s="89">
        <v>45166.0</v>
      </c>
      <c r="AG1986" s="57">
        <v>155.609</v>
      </c>
      <c r="AH1986" s="16">
        <f t="shared" si="6"/>
        <v>0.01344429342</v>
      </c>
      <c r="AL1986" s="89">
        <v>45166.0</v>
      </c>
      <c r="AM1986" s="57">
        <v>348.8548</v>
      </c>
      <c r="AN1986" s="16">
        <f t="shared" si="7"/>
        <v>0.004829509695</v>
      </c>
      <c r="AR1986" s="89">
        <v>45166.0</v>
      </c>
      <c r="AS1986" s="57">
        <v>61.18077</v>
      </c>
      <c r="AT1986" s="16">
        <f t="shared" si="8"/>
        <v>0.005691008532</v>
      </c>
      <c r="AX1986" s="89">
        <v>45166.0</v>
      </c>
      <c r="AY1986" s="57">
        <v>5.800113</v>
      </c>
      <c r="AZ1986" s="16">
        <f t="shared" si="9"/>
        <v>0.02670223472</v>
      </c>
      <c r="BD1986" s="89">
        <v>45166.0</v>
      </c>
      <c r="BE1986" s="57">
        <v>11.15639</v>
      </c>
      <c r="BF1986" s="16">
        <f t="shared" si="10"/>
        <v>0.04636346072</v>
      </c>
    </row>
    <row r="1987" ht="15.75" customHeight="1">
      <c r="B1987" s="89">
        <v>45167.0</v>
      </c>
      <c r="C1987" s="57">
        <v>107.8936</v>
      </c>
      <c r="D1987" s="16">
        <f t="shared" si="1"/>
        <v>-0.03133489789</v>
      </c>
      <c r="H1987" s="89">
        <v>45167.0</v>
      </c>
      <c r="I1987" s="57">
        <v>54.56235</v>
      </c>
      <c r="J1987" s="16">
        <f t="shared" si="2"/>
        <v>-0.004251640469</v>
      </c>
      <c r="N1987" s="89">
        <v>45167.0</v>
      </c>
      <c r="O1987" s="57">
        <v>373.9271</v>
      </c>
      <c r="P1987" s="16">
        <f t="shared" si="3"/>
        <v>-0.01570959983</v>
      </c>
      <c r="T1987" s="89">
        <v>45167.0</v>
      </c>
      <c r="U1987" s="57">
        <v>50.70632</v>
      </c>
      <c r="V1987" s="16">
        <f t="shared" si="4"/>
        <v>-0.01780685981</v>
      </c>
      <c r="Z1987" s="89">
        <v>45167.0</v>
      </c>
      <c r="AA1987" s="57">
        <v>46.7273</v>
      </c>
      <c r="AB1987" s="16">
        <f t="shared" si="5"/>
        <v>0.007889515294</v>
      </c>
      <c r="AF1987" s="89">
        <v>45167.0</v>
      </c>
      <c r="AG1987" s="57">
        <v>163.0798</v>
      </c>
      <c r="AH1987" s="16">
        <f t="shared" si="6"/>
        <v>0.04801007654</v>
      </c>
      <c r="AL1987" s="89">
        <v>45167.0</v>
      </c>
      <c r="AM1987" s="57">
        <v>349.6438</v>
      </c>
      <c r="AN1987" s="16">
        <f t="shared" si="7"/>
        <v>0.002261685951</v>
      </c>
      <c r="AR1987" s="89">
        <v>45167.0</v>
      </c>
      <c r="AS1987" s="57">
        <v>59.35079</v>
      </c>
      <c r="AT1987" s="16">
        <f t="shared" si="8"/>
        <v>-0.0299110325</v>
      </c>
      <c r="AX1987" s="89">
        <v>45167.0</v>
      </c>
      <c r="AY1987" s="57">
        <v>5.807655</v>
      </c>
      <c r="AZ1987" s="16">
        <f t="shared" si="9"/>
        <v>0.001300319494</v>
      </c>
      <c r="BD1987" s="89">
        <v>45167.0</v>
      </c>
      <c r="BE1987" s="57">
        <v>10.85591</v>
      </c>
      <c r="BF1987" s="16">
        <f t="shared" si="10"/>
        <v>-0.02693344352</v>
      </c>
    </row>
    <row r="1988" ht="15.75" customHeight="1">
      <c r="B1988" s="89">
        <v>45169.0</v>
      </c>
      <c r="C1988" s="57">
        <v>107.059</v>
      </c>
      <c r="D1988" s="16">
        <f t="shared" si="1"/>
        <v>-0.007735398578</v>
      </c>
      <c r="H1988" s="89">
        <v>45169.0</v>
      </c>
      <c r="I1988" s="57">
        <v>51.99965</v>
      </c>
      <c r="J1988" s="16">
        <f t="shared" si="2"/>
        <v>-0.04696828491</v>
      </c>
      <c r="N1988" s="89">
        <v>45169.0</v>
      </c>
      <c r="O1988" s="57">
        <v>384.5912</v>
      </c>
      <c r="P1988" s="16">
        <f t="shared" si="3"/>
        <v>0.02851919532</v>
      </c>
      <c r="T1988" s="89">
        <v>45169.0</v>
      </c>
      <c r="U1988" s="57">
        <v>49.59349</v>
      </c>
      <c r="V1988" s="16">
        <f t="shared" si="4"/>
        <v>-0.02194657392</v>
      </c>
      <c r="Z1988" s="89">
        <v>45169.0</v>
      </c>
      <c r="AA1988" s="57">
        <v>46.86446</v>
      </c>
      <c r="AB1988" s="16">
        <f t="shared" si="5"/>
        <v>0.002935329026</v>
      </c>
      <c r="AF1988" s="89">
        <v>45169.0</v>
      </c>
      <c r="AG1988" s="57">
        <v>160.0325</v>
      </c>
      <c r="AH1988" s="16">
        <f t="shared" si="6"/>
        <v>-0.01868594394</v>
      </c>
      <c r="AL1988" s="89">
        <v>45169.0</v>
      </c>
      <c r="AM1988" s="57">
        <v>354.0822</v>
      </c>
      <c r="AN1988" s="16">
        <f t="shared" si="7"/>
        <v>0.01269406179</v>
      </c>
      <c r="AR1988" s="89">
        <v>45169.0</v>
      </c>
      <c r="AS1988" s="57">
        <v>58.46053</v>
      </c>
      <c r="AT1988" s="16">
        <f t="shared" si="8"/>
        <v>-0.01499996883</v>
      </c>
      <c r="AX1988" s="89">
        <v>45169.0</v>
      </c>
      <c r="AY1988" s="57">
        <v>6.052784</v>
      </c>
      <c r="AZ1988" s="16">
        <f t="shared" si="9"/>
        <v>0.04220791352</v>
      </c>
      <c r="BD1988" s="89">
        <v>45169.0</v>
      </c>
      <c r="BE1988" s="57">
        <v>10.69114</v>
      </c>
      <c r="BF1988" s="16">
        <f t="shared" si="10"/>
        <v>-0.0151779077</v>
      </c>
    </row>
    <row r="1989" ht="15.75" customHeight="1">
      <c r="B1989" s="89">
        <v>45170.0</v>
      </c>
      <c r="C1989" s="57">
        <v>108.273</v>
      </c>
      <c r="D1989" s="16">
        <f t="shared" si="1"/>
        <v>0.01133954175</v>
      </c>
      <c r="H1989" s="89">
        <v>45170.0</v>
      </c>
      <c r="I1989" s="57">
        <v>53.11792</v>
      </c>
      <c r="J1989" s="16">
        <f t="shared" si="2"/>
        <v>0.02150533706</v>
      </c>
      <c r="N1989" s="89">
        <v>45170.0</v>
      </c>
      <c r="O1989" s="57">
        <v>400.4405</v>
      </c>
      <c r="P1989" s="16">
        <f t="shared" si="3"/>
        <v>0.04121077133</v>
      </c>
      <c r="T1989" s="89">
        <v>45170.0</v>
      </c>
      <c r="U1989" s="57">
        <v>49.98056</v>
      </c>
      <c r="V1989" s="16">
        <f t="shared" si="4"/>
        <v>0.007804855032</v>
      </c>
      <c r="Z1989" s="89">
        <v>45170.0</v>
      </c>
      <c r="AA1989" s="57">
        <v>48.41899</v>
      </c>
      <c r="AB1989" s="16">
        <f t="shared" si="5"/>
        <v>0.03317076522</v>
      </c>
      <c r="AF1989" s="89">
        <v>45170.0</v>
      </c>
      <c r="AG1989" s="57">
        <v>159.1478</v>
      </c>
      <c r="AH1989" s="16">
        <f t="shared" si="6"/>
        <v>-0.005528252074</v>
      </c>
      <c r="AL1989" s="89">
        <v>45170.0</v>
      </c>
      <c r="AM1989" s="57">
        <v>360.4931</v>
      </c>
      <c r="AN1989" s="16">
        <f t="shared" si="7"/>
        <v>0.0181056828</v>
      </c>
      <c r="AR1989" s="89">
        <v>45170.0</v>
      </c>
      <c r="AS1989" s="57">
        <v>59.79593</v>
      </c>
      <c r="AT1989" s="16">
        <f t="shared" si="8"/>
        <v>0.02284276246</v>
      </c>
      <c r="AX1989" s="89">
        <v>45170.0</v>
      </c>
      <c r="AY1989" s="57">
        <v>6.090496</v>
      </c>
      <c r="AZ1989" s="16">
        <f t="shared" si="9"/>
        <v>0.00623052136</v>
      </c>
      <c r="BD1989" s="89">
        <v>45170.0</v>
      </c>
      <c r="BE1989" s="57">
        <v>11.06916</v>
      </c>
      <c r="BF1989" s="16">
        <f t="shared" si="10"/>
        <v>0.03535824992</v>
      </c>
    </row>
    <row r="1990" ht="15.75" customHeight="1">
      <c r="B1990" s="89">
        <v>45173.0</v>
      </c>
      <c r="C1990" s="57">
        <v>109.9422</v>
      </c>
      <c r="D1990" s="16">
        <f t="shared" si="1"/>
        <v>0.01541658585</v>
      </c>
      <c r="H1990" s="89">
        <v>45173.0</v>
      </c>
      <c r="I1990" s="57">
        <v>54.37597</v>
      </c>
      <c r="J1990" s="16">
        <f t="shared" si="2"/>
        <v>0.02368409757</v>
      </c>
      <c r="N1990" s="89">
        <v>45173.0</v>
      </c>
      <c r="O1990" s="57">
        <v>395.3531</v>
      </c>
      <c r="P1990" s="16">
        <f t="shared" si="3"/>
        <v>-0.01270450916</v>
      </c>
      <c r="T1990" s="89">
        <v>45173.0</v>
      </c>
      <c r="U1990" s="57">
        <v>50.22248</v>
      </c>
      <c r="V1990" s="16">
        <f t="shared" si="4"/>
        <v>0.004840281902</v>
      </c>
      <c r="Z1990" s="89">
        <v>45173.0</v>
      </c>
      <c r="AA1990" s="57">
        <v>47.13879</v>
      </c>
      <c r="AB1990" s="16">
        <f t="shared" si="5"/>
        <v>-0.02644003933</v>
      </c>
      <c r="AF1990" s="89">
        <v>45173.0</v>
      </c>
      <c r="AG1990" s="57">
        <v>156.2971</v>
      </c>
      <c r="AH1990" s="16">
        <f t="shared" si="6"/>
        <v>-0.01791228028</v>
      </c>
      <c r="AL1990" s="89">
        <v>45173.0</v>
      </c>
      <c r="AM1990" s="57">
        <v>354.9698</v>
      </c>
      <c r="AN1990" s="16">
        <f t="shared" si="7"/>
        <v>-0.01532151378</v>
      </c>
      <c r="AR1990" s="89">
        <v>45173.0</v>
      </c>
      <c r="AS1990" s="57">
        <v>59.64754</v>
      </c>
      <c r="AT1990" s="16">
        <f t="shared" si="8"/>
        <v>-0.002481607026</v>
      </c>
      <c r="AX1990" s="89">
        <v>45173.0</v>
      </c>
      <c r="AY1990" s="57">
        <v>6.094267</v>
      </c>
      <c r="AZ1990" s="16">
        <f t="shared" si="9"/>
        <v>0.0006191613951</v>
      </c>
      <c r="BD1990" s="89">
        <v>45173.0</v>
      </c>
      <c r="BE1990" s="57">
        <v>11.21455</v>
      </c>
      <c r="BF1990" s="16">
        <f t="shared" si="10"/>
        <v>0.01313469134</v>
      </c>
    </row>
    <row r="1991" ht="15.75" customHeight="1">
      <c r="B1991" s="89">
        <v>45174.0</v>
      </c>
      <c r="C1991" s="57">
        <v>111.3838</v>
      </c>
      <c r="D1991" s="16">
        <f t="shared" si="1"/>
        <v>0.01311234449</v>
      </c>
      <c r="H1991" s="89">
        <v>45174.0</v>
      </c>
      <c r="I1991" s="57">
        <v>54.84192</v>
      </c>
      <c r="J1991" s="16">
        <f t="shared" si="2"/>
        <v>0.008569042538</v>
      </c>
      <c r="N1991" s="89">
        <v>45174.0</v>
      </c>
      <c r="O1991" s="57">
        <v>393.6898</v>
      </c>
      <c r="P1991" s="16">
        <f t="shared" si="3"/>
        <v>-0.004207125226</v>
      </c>
      <c r="T1991" s="89">
        <v>45174.0</v>
      </c>
      <c r="U1991" s="57">
        <v>52.06107</v>
      </c>
      <c r="V1991" s="16">
        <f t="shared" si="4"/>
        <v>0.03660890502</v>
      </c>
      <c r="Z1991" s="89">
        <v>45174.0</v>
      </c>
      <c r="AA1991" s="57">
        <v>46.91018</v>
      </c>
      <c r="AB1991" s="16">
        <f t="shared" si="5"/>
        <v>-0.004849721429</v>
      </c>
      <c r="AF1991" s="89">
        <v>45174.0</v>
      </c>
      <c r="AG1991" s="57">
        <v>157.3784</v>
      </c>
      <c r="AH1991" s="16">
        <f t="shared" si="6"/>
        <v>0.006918234567</v>
      </c>
      <c r="AL1991" s="89">
        <v>45174.0</v>
      </c>
      <c r="AM1991" s="57">
        <v>355.8575</v>
      </c>
      <c r="AN1991" s="16">
        <f t="shared" si="7"/>
        <v>0.002500776122</v>
      </c>
      <c r="AR1991" s="89">
        <v>45174.0</v>
      </c>
      <c r="AS1991" s="57">
        <v>60.58727</v>
      </c>
      <c r="AT1991" s="16">
        <f t="shared" si="8"/>
        <v>0.01575471511</v>
      </c>
      <c r="AX1991" s="89">
        <v>45174.0</v>
      </c>
      <c r="AY1991" s="57">
        <v>6.037699</v>
      </c>
      <c r="AZ1991" s="16">
        <f t="shared" si="9"/>
        <v>-0.009282166338</v>
      </c>
      <c r="BD1991" s="89">
        <v>45174.0</v>
      </c>
      <c r="BE1991" s="57">
        <v>11.2824</v>
      </c>
      <c r="BF1991" s="16">
        <f t="shared" si="10"/>
        <v>0.006050175888</v>
      </c>
    </row>
    <row r="1992" ht="15.75" customHeight="1">
      <c r="B1992" s="89">
        <v>45175.0</v>
      </c>
      <c r="C1992" s="57">
        <v>109.2593</v>
      </c>
      <c r="D1992" s="16">
        <f t="shared" si="1"/>
        <v>-0.01907368935</v>
      </c>
      <c r="H1992" s="89">
        <v>45175.0</v>
      </c>
      <c r="I1992" s="57">
        <v>53.53727</v>
      </c>
      <c r="J1992" s="16">
        <f t="shared" si="2"/>
        <v>-0.02378928382</v>
      </c>
      <c r="N1992" s="89">
        <v>45175.0</v>
      </c>
      <c r="O1992" s="57">
        <v>386.1566</v>
      </c>
      <c r="P1992" s="16">
        <f t="shared" si="3"/>
        <v>-0.01913486202</v>
      </c>
      <c r="T1992" s="89">
        <v>45175.0</v>
      </c>
      <c r="U1992" s="57">
        <v>52.59329</v>
      </c>
      <c r="V1992" s="16">
        <f t="shared" si="4"/>
        <v>0.01022299388</v>
      </c>
      <c r="Z1992" s="89">
        <v>45175.0</v>
      </c>
      <c r="AA1992" s="57">
        <v>47.00163</v>
      </c>
      <c r="AB1992" s="16">
        <f t="shared" si="5"/>
        <v>0.001949470243</v>
      </c>
      <c r="AF1992" s="89">
        <v>45175.0</v>
      </c>
      <c r="AG1992" s="57">
        <v>155.4124</v>
      </c>
      <c r="AH1992" s="16">
        <f t="shared" si="6"/>
        <v>-0.01249218444</v>
      </c>
      <c r="AL1992" s="89">
        <v>45175.0</v>
      </c>
      <c r="AM1992" s="57">
        <v>363.9452</v>
      </c>
      <c r="AN1992" s="16">
        <f t="shared" si="7"/>
        <v>0.02272735575</v>
      </c>
      <c r="AR1992" s="89">
        <v>45175.0</v>
      </c>
      <c r="AS1992" s="57">
        <v>58.60891</v>
      </c>
      <c r="AT1992" s="16">
        <f t="shared" si="8"/>
        <v>-0.03265306392</v>
      </c>
      <c r="AX1992" s="89">
        <v>45175.0</v>
      </c>
      <c r="AY1992" s="57">
        <v>6.056555</v>
      </c>
      <c r="AZ1992" s="16">
        <f t="shared" si="9"/>
        <v>0.00312304406</v>
      </c>
      <c r="BD1992" s="89">
        <v>45175.0</v>
      </c>
      <c r="BE1992" s="57">
        <v>12.38737</v>
      </c>
      <c r="BF1992" s="16">
        <f t="shared" si="10"/>
        <v>0.09793749557</v>
      </c>
    </row>
    <row r="1993" ht="15.75" customHeight="1">
      <c r="B1993" s="89">
        <v>45176.0</v>
      </c>
      <c r="C1993" s="57">
        <v>109.8663</v>
      </c>
      <c r="D1993" s="16">
        <f t="shared" si="1"/>
        <v>0.005555591149</v>
      </c>
      <c r="H1993" s="89">
        <v>45176.0</v>
      </c>
      <c r="I1993" s="57">
        <v>54.9817</v>
      </c>
      <c r="J1993" s="16">
        <f t="shared" si="2"/>
        <v>0.02697989643</v>
      </c>
      <c r="N1993" s="89">
        <v>45176.0</v>
      </c>
      <c r="O1993" s="57">
        <v>393.2985</v>
      </c>
      <c r="P1993" s="16">
        <f t="shared" si="3"/>
        <v>0.01849482826</v>
      </c>
      <c r="T1993" s="89">
        <v>45176.0</v>
      </c>
      <c r="U1993" s="57">
        <v>52.69006</v>
      </c>
      <c r="V1993" s="16">
        <f t="shared" si="4"/>
        <v>0.001839968559</v>
      </c>
      <c r="Z1993" s="89">
        <v>45176.0</v>
      </c>
      <c r="AA1993" s="57">
        <v>50.52218</v>
      </c>
      <c r="AB1993" s="16">
        <f t="shared" si="5"/>
        <v>0.07490272146</v>
      </c>
      <c r="AF1993" s="89">
        <v>45176.0</v>
      </c>
      <c r="AG1993" s="57">
        <v>157.9682</v>
      </c>
      <c r="AH1993" s="16">
        <f t="shared" si="6"/>
        <v>0.01644527721</v>
      </c>
      <c r="AL1993" s="89">
        <v>45176.0</v>
      </c>
      <c r="AM1993" s="57">
        <v>368.3835</v>
      </c>
      <c r="AN1993" s="16">
        <f t="shared" si="7"/>
        <v>0.01219496781</v>
      </c>
      <c r="AR1993" s="89">
        <v>45176.0</v>
      </c>
      <c r="AS1993" s="57">
        <v>59.44971</v>
      </c>
      <c r="AT1993" s="16">
        <f t="shared" si="8"/>
        <v>0.0143459416</v>
      </c>
      <c r="AX1993" s="89">
        <v>45176.0</v>
      </c>
      <c r="AY1993" s="57">
        <v>6.324311</v>
      </c>
      <c r="AZ1993" s="16">
        <f t="shared" si="9"/>
        <v>0.0442092906</v>
      </c>
      <c r="BD1993" s="89">
        <v>45176.0</v>
      </c>
      <c r="BE1993" s="57">
        <v>13.14341</v>
      </c>
      <c r="BF1993" s="16">
        <f t="shared" si="10"/>
        <v>0.06103313294</v>
      </c>
    </row>
    <row r="1994" ht="15.75" customHeight="1">
      <c r="B1994" s="89">
        <v>45177.0</v>
      </c>
      <c r="C1994" s="57">
        <v>109.1076</v>
      </c>
      <c r="D1994" s="16">
        <f t="shared" si="1"/>
        <v>-0.006905666251</v>
      </c>
      <c r="H1994" s="89">
        <v>45177.0</v>
      </c>
      <c r="I1994" s="57">
        <v>54.93511</v>
      </c>
      <c r="J1994" s="16">
        <f t="shared" si="2"/>
        <v>-0.0008473728531</v>
      </c>
      <c r="N1994" s="89">
        <v>45177.0</v>
      </c>
      <c r="O1994" s="57">
        <v>403.1799</v>
      </c>
      <c r="P1994" s="16">
        <f t="shared" si="3"/>
        <v>0.02512442839</v>
      </c>
      <c r="T1994" s="89">
        <v>45177.0</v>
      </c>
      <c r="U1994" s="57">
        <v>52.15784</v>
      </c>
      <c r="V1994" s="16">
        <f t="shared" si="4"/>
        <v>-0.01010095642</v>
      </c>
      <c r="Z1994" s="89">
        <v>45177.0</v>
      </c>
      <c r="AA1994" s="57">
        <v>49.01337</v>
      </c>
      <c r="AB1994" s="16">
        <f t="shared" si="5"/>
        <v>-0.0298643091</v>
      </c>
      <c r="AF1994" s="89">
        <v>45177.0</v>
      </c>
      <c r="AG1994" s="57">
        <v>159.7376</v>
      </c>
      <c r="AH1994" s="16">
        <f t="shared" si="6"/>
        <v>0.01120098855</v>
      </c>
      <c r="AL1994" s="89">
        <v>45177.0</v>
      </c>
      <c r="AM1994" s="57">
        <v>363.7479</v>
      </c>
      <c r="AN1994" s="16">
        <f t="shared" si="7"/>
        <v>-0.01258362549</v>
      </c>
      <c r="AR1994" s="89">
        <v>45177.0</v>
      </c>
      <c r="AS1994" s="57">
        <v>62.41725</v>
      </c>
      <c r="AT1994" s="16">
        <f t="shared" si="8"/>
        <v>0.04991681204</v>
      </c>
      <c r="AX1994" s="89">
        <v>45177.0</v>
      </c>
      <c r="AY1994" s="57">
        <v>6.742915</v>
      </c>
      <c r="AZ1994" s="16">
        <f t="shared" si="9"/>
        <v>0.06618966082</v>
      </c>
      <c r="BD1994" s="89">
        <v>45177.0</v>
      </c>
      <c r="BE1994" s="57">
        <v>12.73631</v>
      </c>
      <c r="BF1994" s="16">
        <f t="shared" si="10"/>
        <v>-0.03097369708</v>
      </c>
    </row>
    <row r="1995" ht="15.75" customHeight="1">
      <c r="B1995" s="89">
        <v>45180.0</v>
      </c>
      <c r="C1995" s="57">
        <v>106.3761</v>
      </c>
      <c r="D1995" s="16">
        <f t="shared" si="1"/>
        <v>-0.02503491966</v>
      </c>
      <c r="H1995" s="89">
        <v>45180.0</v>
      </c>
      <c r="I1995" s="57">
        <v>55.0283</v>
      </c>
      <c r="J1995" s="16">
        <f t="shared" si="2"/>
        <v>0.001696365039</v>
      </c>
      <c r="N1995" s="89">
        <v>45180.0</v>
      </c>
      <c r="O1995" s="57">
        <v>397.5054</v>
      </c>
      <c r="P1995" s="16">
        <f t="shared" si="3"/>
        <v>-0.01407436234</v>
      </c>
      <c r="T1995" s="89">
        <v>45180.0</v>
      </c>
      <c r="U1995" s="57">
        <v>52.83521</v>
      </c>
      <c r="V1995" s="16">
        <f t="shared" si="4"/>
        <v>0.01298692584</v>
      </c>
      <c r="Z1995" s="89">
        <v>45180.0</v>
      </c>
      <c r="AA1995" s="57">
        <v>48.92193</v>
      </c>
      <c r="AB1995" s="16">
        <f t="shared" si="5"/>
        <v>-0.001865613403</v>
      </c>
      <c r="AF1995" s="89">
        <v>45180.0</v>
      </c>
      <c r="AG1995" s="57">
        <v>155.2158</v>
      </c>
      <c r="AH1995" s="16">
        <f t="shared" si="6"/>
        <v>-0.02830767459</v>
      </c>
      <c r="AL1995" s="89">
        <v>45180.0</v>
      </c>
      <c r="AM1995" s="57">
        <v>344.0219</v>
      </c>
      <c r="AN1995" s="16">
        <f t="shared" si="7"/>
        <v>-0.05422986634</v>
      </c>
      <c r="AR1995" s="89">
        <v>45180.0</v>
      </c>
      <c r="AS1995" s="57">
        <v>59.84538</v>
      </c>
      <c r="AT1995" s="16">
        <f t="shared" si="8"/>
        <v>-0.04120447472</v>
      </c>
      <c r="AX1995" s="89">
        <v>45180.0</v>
      </c>
      <c r="AY1995" s="57">
        <v>6.931475</v>
      </c>
      <c r="AZ1995" s="16">
        <f t="shared" si="9"/>
        <v>0.02796416683</v>
      </c>
      <c r="BD1995" s="89">
        <v>45180.0</v>
      </c>
      <c r="BE1995" s="57">
        <v>13.23065</v>
      </c>
      <c r="BF1995" s="16">
        <f t="shared" si="10"/>
        <v>0.03881343969</v>
      </c>
    </row>
    <row r="1996" ht="15.75" customHeight="1">
      <c r="B1996" s="89">
        <v>45181.0</v>
      </c>
      <c r="C1996" s="57">
        <v>108.0453</v>
      </c>
      <c r="D1996" s="16">
        <f t="shared" si="1"/>
        <v>0.01569149461</v>
      </c>
      <c r="H1996" s="89">
        <v>45181.0</v>
      </c>
      <c r="I1996" s="57">
        <v>56.42614</v>
      </c>
      <c r="J1996" s="16">
        <f t="shared" si="2"/>
        <v>0.02540220214</v>
      </c>
      <c r="N1996" s="89">
        <v>45181.0</v>
      </c>
      <c r="O1996" s="57">
        <v>396.2336</v>
      </c>
      <c r="P1996" s="16">
        <f t="shared" si="3"/>
        <v>-0.003199453391</v>
      </c>
      <c r="T1996" s="89">
        <v>45181.0</v>
      </c>
      <c r="U1996" s="57">
        <v>52.49652</v>
      </c>
      <c r="V1996" s="16">
        <f t="shared" si="4"/>
        <v>-0.00641030858</v>
      </c>
      <c r="Z1996" s="89">
        <v>45181.0</v>
      </c>
      <c r="AA1996" s="57">
        <v>48.73904</v>
      </c>
      <c r="AB1996" s="16">
        <f t="shared" si="5"/>
        <v>-0.003738405251</v>
      </c>
      <c r="AF1996" s="89">
        <v>45181.0</v>
      </c>
      <c r="AG1996" s="57">
        <v>155.8056</v>
      </c>
      <c r="AH1996" s="16">
        <f t="shared" si="6"/>
        <v>0.003799870889</v>
      </c>
      <c r="AL1996" s="89">
        <v>45181.0</v>
      </c>
      <c r="AM1996" s="57">
        <v>354.0822</v>
      </c>
      <c r="AN1996" s="16">
        <f t="shared" si="7"/>
        <v>0.02924319644</v>
      </c>
      <c r="AR1996" s="89">
        <v>45181.0</v>
      </c>
      <c r="AS1996" s="57">
        <v>59.30133</v>
      </c>
      <c r="AT1996" s="16">
        <f t="shared" si="8"/>
        <v>-0.00909092732</v>
      </c>
      <c r="AX1996" s="89">
        <v>45181.0</v>
      </c>
      <c r="AY1996" s="57">
        <v>6.988042</v>
      </c>
      <c r="AZ1996" s="16">
        <f t="shared" si="9"/>
        <v>0.008160889277</v>
      </c>
      <c r="BD1996" s="89">
        <v>45181.0</v>
      </c>
      <c r="BE1996" s="57">
        <v>12.97863</v>
      </c>
      <c r="BF1996" s="16">
        <f t="shared" si="10"/>
        <v>-0.01904819491</v>
      </c>
    </row>
    <row r="1997" ht="15.75" customHeight="1">
      <c r="B1997" s="89">
        <v>45182.0</v>
      </c>
      <c r="C1997" s="57">
        <v>106.9831</v>
      </c>
      <c r="D1997" s="16">
        <f t="shared" si="1"/>
        <v>-0.009831061601</v>
      </c>
      <c r="H1997" s="89">
        <v>45182.0</v>
      </c>
      <c r="I1997" s="57">
        <v>55.12149</v>
      </c>
      <c r="J1997" s="16">
        <f t="shared" si="2"/>
        <v>-0.02312137601</v>
      </c>
      <c r="N1997" s="89">
        <v>45182.0</v>
      </c>
      <c r="O1997" s="57">
        <v>386.9392</v>
      </c>
      <c r="P1997" s="16">
        <f t="shared" si="3"/>
        <v>-0.02345686989</v>
      </c>
      <c r="T1997" s="89">
        <v>45182.0</v>
      </c>
      <c r="U1997" s="57">
        <v>53.4642</v>
      </c>
      <c r="V1997" s="16">
        <f t="shared" si="4"/>
        <v>0.01843322186</v>
      </c>
      <c r="Z1997" s="89">
        <v>45182.0</v>
      </c>
      <c r="AA1997" s="57">
        <v>47.27596</v>
      </c>
      <c r="AB1997" s="16">
        <f t="shared" si="5"/>
        <v>-0.03001864624</v>
      </c>
      <c r="AF1997" s="89">
        <v>45182.0</v>
      </c>
      <c r="AG1997" s="57">
        <v>154.2328</v>
      </c>
      <c r="AH1997" s="16">
        <f t="shared" si="6"/>
        <v>-0.01009463074</v>
      </c>
      <c r="AL1997" s="89">
        <v>45182.0</v>
      </c>
      <c r="AM1997" s="57">
        <v>349.9397</v>
      </c>
      <c r="AN1997" s="16">
        <f t="shared" si="7"/>
        <v>-0.01169926079</v>
      </c>
      <c r="AR1997" s="89">
        <v>45182.0</v>
      </c>
      <c r="AS1997" s="57">
        <v>57.37243</v>
      </c>
      <c r="AT1997" s="16">
        <f t="shared" si="8"/>
        <v>-0.03252709509</v>
      </c>
      <c r="AX1997" s="89">
        <v>45182.0</v>
      </c>
      <c r="AY1997" s="57">
        <v>6.88622</v>
      </c>
      <c r="AZ1997" s="16">
        <f t="shared" si="9"/>
        <v>-0.01457089125</v>
      </c>
      <c r="BD1997" s="89">
        <v>45182.0</v>
      </c>
      <c r="BE1997" s="57">
        <v>12.38737</v>
      </c>
      <c r="BF1997" s="16">
        <f t="shared" si="10"/>
        <v>-0.04555642622</v>
      </c>
    </row>
    <row r="1998" ht="15.75" customHeight="1">
      <c r="B1998" s="89">
        <v>45183.0</v>
      </c>
      <c r="C1998" s="57">
        <v>109.6387</v>
      </c>
      <c r="D1998" s="16">
        <f t="shared" si="1"/>
        <v>0.02482261217</v>
      </c>
      <c r="H1998" s="89">
        <v>45183.0</v>
      </c>
      <c r="I1998" s="57">
        <v>56.09998</v>
      </c>
      <c r="J1998" s="16">
        <f t="shared" si="2"/>
        <v>0.01775151579</v>
      </c>
      <c r="N1998" s="89">
        <v>45183.0</v>
      </c>
      <c r="O1998" s="57">
        <v>384.4933</v>
      </c>
      <c r="P1998" s="16">
        <f t="shared" si="3"/>
        <v>-0.006321148129</v>
      </c>
      <c r="T1998" s="89">
        <v>45183.0</v>
      </c>
      <c r="U1998" s="57">
        <v>54.77057</v>
      </c>
      <c r="V1998" s="16">
        <f t="shared" si="4"/>
        <v>0.02443448139</v>
      </c>
      <c r="Z1998" s="89">
        <v>45183.0</v>
      </c>
      <c r="AA1998" s="57">
        <v>47.82461</v>
      </c>
      <c r="AB1998" s="16">
        <f t="shared" si="5"/>
        <v>0.01160526407</v>
      </c>
      <c r="AF1998" s="89">
        <v>45183.0</v>
      </c>
      <c r="AG1998" s="57">
        <v>159.0495</v>
      </c>
      <c r="AH1998" s="16">
        <f t="shared" si="6"/>
        <v>0.03123006261</v>
      </c>
      <c r="AL1998" s="89">
        <v>45183.0</v>
      </c>
      <c r="AM1998" s="57">
        <v>354.2794</v>
      </c>
      <c r="AN1998" s="16">
        <f t="shared" si="7"/>
        <v>0.01240127942</v>
      </c>
      <c r="AR1998" s="89">
        <v>45183.0</v>
      </c>
      <c r="AS1998" s="57">
        <v>58.36161</v>
      </c>
      <c r="AT1998" s="16">
        <f t="shared" si="8"/>
        <v>0.01724138232</v>
      </c>
      <c r="AX1998" s="89">
        <v>45183.0</v>
      </c>
      <c r="AY1998" s="57">
        <v>6.840966</v>
      </c>
      <c r="AZ1998" s="16">
        <f t="shared" si="9"/>
        <v>-0.006571675026</v>
      </c>
      <c r="BD1998" s="89">
        <v>45183.0</v>
      </c>
      <c r="BE1998" s="57">
        <v>12.57154</v>
      </c>
      <c r="BF1998" s="16">
        <f t="shared" si="10"/>
        <v>0.01486756269</v>
      </c>
    </row>
    <row r="1999" ht="15.75" customHeight="1">
      <c r="B1999" s="89">
        <v>45184.0</v>
      </c>
      <c r="C1999" s="57">
        <v>107.3625</v>
      </c>
      <c r="D1999" s="16">
        <f t="shared" si="1"/>
        <v>-0.02076091745</v>
      </c>
      <c r="H1999" s="89">
        <v>45184.0</v>
      </c>
      <c r="I1999" s="57">
        <v>52.69856</v>
      </c>
      <c r="J1999" s="16">
        <f t="shared" si="2"/>
        <v>-0.06063139416</v>
      </c>
      <c r="N1999" s="89">
        <v>45184.0</v>
      </c>
      <c r="O1999" s="57">
        <v>375.786</v>
      </c>
      <c r="P1999" s="16">
        <f t="shared" si="3"/>
        <v>-0.02264616835</v>
      </c>
      <c r="T1999" s="89">
        <v>45184.0</v>
      </c>
      <c r="U1999" s="57">
        <v>52.78683</v>
      </c>
      <c r="V1999" s="16">
        <f t="shared" si="4"/>
        <v>-0.03621908627</v>
      </c>
      <c r="Z1999" s="89">
        <v>45184.0</v>
      </c>
      <c r="AA1999" s="57">
        <v>45.90431</v>
      </c>
      <c r="AB1999" s="16">
        <f t="shared" si="5"/>
        <v>-0.04015296727</v>
      </c>
      <c r="AF1999" s="89">
        <v>45184.0</v>
      </c>
      <c r="AG1999" s="57">
        <v>159.8359</v>
      </c>
      <c r="AH1999" s="16">
        <f t="shared" si="6"/>
        <v>0.004944372664</v>
      </c>
      <c r="AL1999" s="89">
        <v>45184.0</v>
      </c>
      <c r="AM1999" s="57">
        <v>359.0137</v>
      </c>
      <c r="AN1999" s="16">
        <f t="shared" si="7"/>
        <v>0.01336318171</v>
      </c>
      <c r="AR1999" s="89">
        <v>45184.0</v>
      </c>
      <c r="AS1999" s="57">
        <v>59.84538</v>
      </c>
      <c r="AT1999" s="16">
        <f t="shared" si="8"/>
        <v>0.02542373317</v>
      </c>
      <c r="AX1999" s="89">
        <v>45184.0</v>
      </c>
      <c r="AY1999" s="57">
        <v>6.840966</v>
      </c>
      <c r="AZ1999" s="16">
        <f t="shared" si="9"/>
        <v>0</v>
      </c>
      <c r="BD1999" s="89">
        <v>45184.0</v>
      </c>
      <c r="BE1999" s="57">
        <v>12.17413</v>
      </c>
      <c r="BF1999" s="16">
        <f t="shared" si="10"/>
        <v>-0.03161187889</v>
      </c>
    </row>
    <row r="2000" ht="15.75" customHeight="1">
      <c r="B2000" s="89">
        <v>45187.0</v>
      </c>
      <c r="C2000" s="57">
        <v>105.0862</v>
      </c>
      <c r="D2000" s="16">
        <f t="shared" si="1"/>
        <v>-0.02120200256</v>
      </c>
      <c r="H2000" s="89">
        <v>45187.0</v>
      </c>
      <c r="I2000" s="57">
        <v>50.36883</v>
      </c>
      <c r="J2000" s="16">
        <f t="shared" si="2"/>
        <v>-0.04420860836</v>
      </c>
      <c r="N2000" s="89">
        <v>45187.0</v>
      </c>
      <c r="O2000" s="57">
        <v>365.4154</v>
      </c>
      <c r="P2000" s="16">
        <f t="shared" si="3"/>
        <v>-0.02759708983</v>
      </c>
      <c r="T2000" s="89">
        <v>45187.0</v>
      </c>
      <c r="U2000" s="57">
        <v>50.27087</v>
      </c>
      <c r="V2000" s="16">
        <f t="shared" si="4"/>
        <v>-0.04766264616</v>
      </c>
      <c r="Z2000" s="89">
        <v>45187.0</v>
      </c>
      <c r="AA2000" s="57">
        <v>44.9533</v>
      </c>
      <c r="AB2000" s="16">
        <f t="shared" si="5"/>
        <v>-0.02071722677</v>
      </c>
      <c r="AF2000" s="89">
        <v>45187.0</v>
      </c>
      <c r="AG2000" s="57">
        <v>151.8736</v>
      </c>
      <c r="AH2000" s="16">
        <f t="shared" si="6"/>
        <v>-0.04981546699</v>
      </c>
      <c r="AL2000" s="89">
        <v>45187.0</v>
      </c>
      <c r="AM2000" s="57">
        <v>331.0027</v>
      </c>
      <c r="AN2000" s="16">
        <f t="shared" si="7"/>
        <v>-0.07802209219</v>
      </c>
      <c r="AR2000" s="89">
        <v>45187.0</v>
      </c>
      <c r="AS2000" s="57">
        <v>58.06486</v>
      </c>
      <c r="AT2000" s="16">
        <f t="shared" si="8"/>
        <v>-0.02975200425</v>
      </c>
      <c r="AX2000" s="89">
        <v>45187.0</v>
      </c>
      <c r="AY2000" s="57">
        <v>6.324311</v>
      </c>
      <c r="AZ2000" s="16">
        <f t="shared" si="9"/>
        <v>-0.07552369066</v>
      </c>
      <c r="BD2000" s="89">
        <v>45187.0</v>
      </c>
      <c r="BE2000" s="57">
        <v>11.1467</v>
      </c>
      <c r="BF2000" s="16">
        <f t="shared" si="10"/>
        <v>-0.08439453168</v>
      </c>
    </row>
    <row r="2001" ht="15.75" customHeight="1">
      <c r="B2001" s="89">
        <v>45188.0</v>
      </c>
      <c r="C2001" s="57">
        <v>109.9422</v>
      </c>
      <c r="D2001" s="16">
        <f t="shared" si="1"/>
        <v>0.0462096831</v>
      </c>
      <c r="H2001" s="89">
        <v>45188.0</v>
      </c>
      <c r="I2001" s="57">
        <v>50.32224</v>
      </c>
      <c r="J2001" s="16">
        <f t="shared" si="2"/>
        <v>-0.000924976816</v>
      </c>
      <c r="N2001" s="89">
        <v>45188.0</v>
      </c>
      <c r="O2001" s="57">
        <v>367.2743</v>
      </c>
      <c r="P2001" s="16">
        <f t="shared" si="3"/>
        <v>0.005087087189</v>
      </c>
      <c r="T2001" s="89">
        <v>45188.0</v>
      </c>
      <c r="U2001" s="57">
        <v>50.36763</v>
      </c>
      <c r="V2001" s="16">
        <f t="shared" si="4"/>
        <v>0.001924772736</v>
      </c>
      <c r="Z2001" s="89">
        <v>45188.0</v>
      </c>
      <c r="AA2001" s="57">
        <v>45.17277</v>
      </c>
      <c r="AB2001" s="16">
        <f t="shared" si="5"/>
        <v>0.004882177727</v>
      </c>
      <c r="AF2001" s="89">
        <v>45188.0</v>
      </c>
      <c r="AG2001" s="57">
        <v>153.5447</v>
      </c>
      <c r="AH2001" s="16">
        <f t="shared" si="6"/>
        <v>0.011003229</v>
      </c>
      <c r="AL2001" s="89">
        <v>45188.0</v>
      </c>
      <c r="AM2001" s="57">
        <v>329.6219</v>
      </c>
      <c r="AN2001" s="16">
        <f t="shared" si="7"/>
        <v>-0.004171567181</v>
      </c>
      <c r="AR2001" s="89">
        <v>45188.0</v>
      </c>
      <c r="AS2001" s="57">
        <v>55.49299</v>
      </c>
      <c r="AT2001" s="16">
        <f t="shared" si="8"/>
        <v>-0.04429305435</v>
      </c>
      <c r="AX2001" s="89">
        <v>45188.0</v>
      </c>
      <c r="AY2001" s="57">
        <v>6.388421</v>
      </c>
      <c r="AZ2001" s="16">
        <f t="shared" si="9"/>
        <v>0.01013707264</v>
      </c>
      <c r="BD2001" s="89">
        <v>45188.0</v>
      </c>
      <c r="BE2001" s="57">
        <v>11.73796</v>
      </c>
      <c r="BF2001" s="16">
        <f t="shared" si="10"/>
        <v>0.05304350166</v>
      </c>
    </row>
    <row r="2002" ht="15.75" customHeight="1">
      <c r="B2002" s="89">
        <v>45189.0</v>
      </c>
      <c r="C2002" s="57">
        <v>107.2107</v>
      </c>
      <c r="D2002" s="16">
        <f t="shared" si="1"/>
        <v>-0.02484487303</v>
      </c>
      <c r="H2002" s="89">
        <v>45189.0</v>
      </c>
      <c r="I2002" s="57">
        <v>49.7631</v>
      </c>
      <c r="J2002" s="16">
        <f t="shared" si="2"/>
        <v>-0.0111111906</v>
      </c>
      <c r="N2002" s="89">
        <v>45189.0</v>
      </c>
      <c r="O2002" s="57">
        <v>365.8068</v>
      </c>
      <c r="P2002" s="16">
        <f t="shared" si="3"/>
        <v>-0.003995651207</v>
      </c>
      <c r="T2002" s="89">
        <v>45189.0</v>
      </c>
      <c r="U2002" s="57">
        <v>49.44834</v>
      </c>
      <c r="V2002" s="16">
        <f t="shared" si="4"/>
        <v>-0.01825160326</v>
      </c>
      <c r="Z2002" s="89">
        <v>45189.0</v>
      </c>
      <c r="AA2002" s="57">
        <v>44.36807</v>
      </c>
      <c r="AB2002" s="16">
        <f t="shared" si="5"/>
        <v>-0.01781382899</v>
      </c>
      <c r="AF2002" s="89">
        <v>45189.0</v>
      </c>
      <c r="AG2002" s="57">
        <v>151.4804</v>
      </c>
      <c r="AH2002" s="16">
        <f t="shared" si="6"/>
        <v>-0.01344429342</v>
      </c>
      <c r="AL2002" s="89">
        <v>45189.0</v>
      </c>
      <c r="AM2002" s="57">
        <v>321.6329</v>
      </c>
      <c r="AN2002" s="16">
        <f t="shared" si="7"/>
        <v>-0.02423686048</v>
      </c>
      <c r="AR2002" s="89">
        <v>45189.0</v>
      </c>
      <c r="AS2002" s="57">
        <v>59.44971</v>
      </c>
      <c r="AT2002" s="16">
        <f t="shared" si="8"/>
        <v>0.07130125805</v>
      </c>
      <c r="AX2002" s="89">
        <v>45189.0</v>
      </c>
      <c r="AY2002" s="57">
        <v>6.286599</v>
      </c>
      <c r="AZ2002" s="16">
        <f t="shared" si="9"/>
        <v>-0.01593852378</v>
      </c>
      <c r="BD2002" s="89">
        <v>45189.0</v>
      </c>
      <c r="BE2002" s="57">
        <v>11.45687</v>
      </c>
      <c r="BF2002" s="16">
        <f t="shared" si="10"/>
        <v>-0.02394709132</v>
      </c>
    </row>
    <row r="2003" ht="15.75" customHeight="1">
      <c r="B2003" s="89">
        <v>45190.0</v>
      </c>
      <c r="C2003" s="57">
        <v>112.1426</v>
      </c>
      <c r="D2003" s="16">
        <f t="shared" si="1"/>
        <v>0.04600193824</v>
      </c>
      <c r="H2003" s="89">
        <v>45190.0</v>
      </c>
      <c r="I2003" s="57">
        <v>51.62689</v>
      </c>
      <c r="J2003" s="16">
        <f t="shared" si="2"/>
        <v>0.03745325352</v>
      </c>
      <c r="N2003" s="89">
        <v>45190.0</v>
      </c>
      <c r="O2003" s="57">
        <v>369.818</v>
      </c>
      <c r="P2003" s="16">
        <f t="shared" si="3"/>
        <v>0.01096535111</v>
      </c>
      <c r="T2003" s="89">
        <v>45190.0</v>
      </c>
      <c r="U2003" s="57">
        <v>51.23854</v>
      </c>
      <c r="V2003" s="16">
        <f t="shared" si="4"/>
        <v>0.03620343979</v>
      </c>
      <c r="Z2003" s="89">
        <v>45190.0</v>
      </c>
      <c r="AA2003" s="57">
        <v>46.49869</v>
      </c>
      <c r="AB2003" s="16">
        <f t="shared" si="5"/>
        <v>0.0480214713</v>
      </c>
      <c r="AF2003" s="89">
        <v>45190.0</v>
      </c>
      <c r="AG2003" s="57">
        <v>155.609</v>
      </c>
      <c r="AH2003" s="16">
        <f t="shared" si="6"/>
        <v>0.02725501121</v>
      </c>
      <c r="AL2003" s="89">
        <v>45190.0</v>
      </c>
      <c r="AM2003" s="57">
        <v>328.7342</v>
      </c>
      <c r="AN2003" s="16">
        <f t="shared" si="7"/>
        <v>0.02207889802</v>
      </c>
      <c r="AR2003" s="89">
        <v>45190.0</v>
      </c>
      <c r="AS2003" s="57">
        <v>59.59809</v>
      </c>
      <c r="AT2003" s="16">
        <f t="shared" si="8"/>
        <v>0.002495891065</v>
      </c>
      <c r="AX2003" s="89">
        <v>45190.0</v>
      </c>
      <c r="AY2003" s="57">
        <v>6.76177</v>
      </c>
      <c r="AZ2003" s="16">
        <f t="shared" si="9"/>
        <v>0.07558474781</v>
      </c>
      <c r="BD2003" s="89">
        <v>45190.0</v>
      </c>
      <c r="BE2003" s="57">
        <v>11.98997</v>
      </c>
      <c r="BF2003" s="16">
        <f t="shared" si="10"/>
        <v>0.04653103335</v>
      </c>
    </row>
    <row r="2004" ht="15.75" customHeight="1">
      <c r="B2004" s="89">
        <v>45191.0</v>
      </c>
      <c r="C2004" s="57">
        <v>116.9227</v>
      </c>
      <c r="D2004" s="16">
        <f t="shared" si="1"/>
        <v>0.04262519328</v>
      </c>
      <c r="H2004" s="89">
        <v>45191.0</v>
      </c>
      <c r="I2004" s="57">
        <v>50.74159</v>
      </c>
      <c r="J2004" s="16">
        <f t="shared" si="2"/>
        <v>-0.01714804049</v>
      </c>
      <c r="N2004" s="89">
        <v>45191.0</v>
      </c>
      <c r="O2004" s="57">
        <v>375.9816</v>
      </c>
      <c r="P2004" s="16">
        <f t="shared" si="3"/>
        <v>0.01666657653</v>
      </c>
      <c r="T2004" s="89">
        <v>45191.0</v>
      </c>
      <c r="U2004" s="57">
        <v>52.93198</v>
      </c>
      <c r="V2004" s="16">
        <f t="shared" si="4"/>
        <v>0.03305012204</v>
      </c>
      <c r="Z2004" s="89">
        <v>45191.0</v>
      </c>
      <c r="AA2004" s="57">
        <v>48.09894</v>
      </c>
      <c r="AB2004" s="16">
        <f t="shared" si="5"/>
        <v>0.03441494803</v>
      </c>
      <c r="AF2004" s="89">
        <v>45191.0</v>
      </c>
      <c r="AG2004" s="57">
        <v>154.0362</v>
      </c>
      <c r="AH2004" s="16">
        <f t="shared" si="6"/>
        <v>-0.01010738453</v>
      </c>
      <c r="AL2004" s="89">
        <v>45191.0</v>
      </c>
      <c r="AM2004" s="57">
        <v>335.3425</v>
      </c>
      <c r="AN2004" s="16">
        <f t="shared" si="7"/>
        <v>0.02010225891</v>
      </c>
      <c r="AR2004" s="89">
        <v>45191.0</v>
      </c>
      <c r="AS2004" s="57">
        <v>62.21942</v>
      </c>
      <c r="AT2004" s="16">
        <f t="shared" si="8"/>
        <v>0.04398345652</v>
      </c>
      <c r="AX2004" s="89">
        <v>45191.0</v>
      </c>
      <c r="AY2004" s="57">
        <v>6.705202</v>
      </c>
      <c r="AZ2004" s="16">
        <f t="shared" si="9"/>
        <v>-0.008365856869</v>
      </c>
      <c r="BD2004" s="89">
        <v>45191.0</v>
      </c>
      <c r="BE2004" s="57">
        <v>12.23229</v>
      </c>
      <c r="BF2004" s="16">
        <f t="shared" si="10"/>
        <v>0.02021022571</v>
      </c>
    </row>
    <row r="2005" ht="15.75" customHeight="1">
      <c r="B2005" s="89">
        <v>45194.0</v>
      </c>
      <c r="C2005" s="57">
        <v>125.9517</v>
      </c>
      <c r="D2005" s="16">
        <f t="shared" si="1"/>
        <v>0.07722195947</v>
      </c>
      <c r="H2005" s="89">
        <v>45194.0</v>
      </c>
      <c r="I2005" s="57">
        <v>51.44051</v>
      </c>
      <c r="J2005" s="16">
        <f t="shared" si="2"/>
        <v>0.01377410523</v>
      </c>
      <c r="N2005" s="89">
        <v>45194.0</v>
      </c>
      <c r="O2005" s="57">
        <v>381.4604</v>
      </c>
      <c r="P2005" s="16">
        <f t="shared" si="3"/>
        <v>0.01457198969</v>
      </c>
      <c r="T2005" s="89">
        <v>45194.0</v>
      </c>
      <c r="U2005" s="57">
        <v>53.41582</v>
      </c>
      <c r="V2005" s="16">
        <f t="shared" si="4"/>
        <v>0.009140787856</v>
      </c>
      <c r="Z2005" s="89">
        <v>45194.0</v>
      </c>
      <c r="AA2005" s="57">
        <v>49.01337</v>
      </c>
      <c r="AB2005" s="16">
        <f t="shared" si="5"/>
        <v>0.01901143767</v>
      </c>
      <c r="AF2005" s="89">
        <v>45194.0</v>
      </c>
      <c r="AG2005" s="57">
        <v>157.2</v>
      </c>
      <c r="AH2005" s="16">
        <f t="shared" si="6"/>
        <v>0.02053932777</v>
      </c>
      <c r="AL2005" s="89">
        <v>45194.0</v>
      </c>
      <c r="AM2005" s="57">
        <v>344.1205</v>
      </c>
      <c r="AN2005" s="16">
        <f t="shared" si="7"/>
        <v>0.02617622282</v>
      </c>
      <c r="AR2005" s="89">
        <v>45194.0</v>
      </c>
      <c r="AS2005" s="57">
        <v>66.27505</v>
      </c>
      <c r="AT2005" s="16">
        <f t="shared" si="8"/>
        <v>0.06518270341</v>
      </c>
      <c r="AX2005" s="89">
        <v>45194.0</v>
      </c>
      <c r="AY2005" s="57">
        <v>7.372705</v>
      </c>
      <c r="AZ2005" s="16">
        <f t="shared" si="9"/>
        <v>0.09955002101</v>
      </c>
      <c r="BD2005" s="89">
        <v>45194.0</v>
      </c>
      <c r="BE2005" s="57">
        <v>12.78478</v>
      </c>
      <c r="BF2005" s="16">
        <f t="shared" si="10"/>
        <v>0.04516652238</v>
      </c>
    </row>
    <row r="2006" ht="15.75" customHeight="1">
      <c r="B2006" s="89">
        <v>45195.0</v>
      </c>
      <c r="C2006" s="57">
        <v>128.7591</v>
      </c>
      <c r="D2006" s="16">
        <f t="shared" si="1"/>
        <v>0.02228949669</v>
      </c>
      <c r="H2006" s="89">
        <v>45195.0</v>
      </c>
      <c r="I2006" s="57">
        <v>49.39035</v>
      </c>
      <c r="J2006" s="16">
        <f t="shared" si="2"/>
        <v>-0.03985497033</v>
      </c>
      <c r="N2006" s="89">
        <v>45195.0</v>
      </c>
      <c r="O2006" s="57">
        <v>379.9929</v>
      </c>
      <c r="P2006" s="16">
        <f t="shared" si="3"/>
        <v>-0.003847057257</v>
      </c>
      <c r="T2006" s="89">
        <v>45195.0</v>
      </c>
      <c r="U2006" s="57">
        <v>51.86753</v>
      </c>
      <c r="V2006" s="16">
        <f t="shared" si="4"/>
        <v>-0.02898560763</v>
      </c>
      <c r="Z2006" s="89">
        <v>45195.0</v>
      </c>
      <c r="AA2006" s="57">
        <v>48.05322</v>
      </c>
      <c r="AB2006" s="16">
        <f t="shared" si="5"/>
        <v>-0.01958955281</v>
      </c>
      <c r="AF2006" s="89">
        <v>45195.0</v>
      </c>
      <c r="AG2006" s="57">
        <v>154.3</v>
      </c>
      <c r="AH2006" s="16">
        <f t="shared" si="6"/>
        <v>-0.01844783715</v>
      </c>
      <c r="AL2006" s="89">
        <v>45195.0</v>
      </c>
      <c r="AM2006" s="57">
        <v>346.1918</v>
      </c>
      <c r="AN2006" s="16">
        <f t="shared" si="7"/>
        <v>0.006019112491</v>
      </c>
      <c r="AR2006" s="89">
        <v>45195.0</v>
      </c>
      <c r="AS2006" s="57">
        <v>64.98911</v>
      </c>
      <c r="AT2006" s="16">
        <f t="shared" si="8"/>
        <v>-0.01940307853</v>
      </c>
      <c r="AX2006" s="89">
        <v>45195.0</v>
      </c>
      <c r="AY2006" s="57">
        <v>7.033297</v>
      </c>
      <c r="AZ2006" s="16">
        <f t="shared" si="9"/>
        <v>-0.04603574943</v>
      </c>
      <c r="BD2006" s="89">
        <v>45195.0</v>
      </c>
      <c r="BE2006" s="57">
        <v>12.38737</v>
      </c>
      <c r="BF2006" s="16">
        <f t="shared" si="10"/>
        <v>-0.0310846178</v>
      </c>
    </row>
    <row r="2007" ht="15.75" customHeight="1">
      <c r="B2007" s="89">
        <v>45196.0</v>
      </c>
      <c r="C2007" s="57">
        <v>124.2066</v>
      </c>
      <c r="D2007" s="16">
        <f t="shared" si="1"/>
        <v>-0.0353567243</v>
      </c>
      <c r="H2007" s="89">
        <v>45196.0</v>
      </c>
      <c r="I2007" s="57">
        <v>49.29716</v>
      </c>
      <c r="J2007" s="16">
        <f t="shared" si="2"/>
        <v>-0.001886805823</v>
      </c>
      <c r="N2007" s="89">
        <v>45196.0</v>
      </c>
      <c r="O2007" s="57">
        <v>377.1557</v>
      </c>
      <c r="P2007" s="16">
        <f t="shared" si="3"/>
        <v>-0.007466455294</v>
      </c>
      <c r="T2007" s="89">
        <v>45196.0</v>
      </c>
      <c r="U2007" s="57">
        <v>52.35137</v>
      </c>
      <c r="V2007" s="16">
        <f t="shared" si="4"/>
        <v>0.009328379431</v>
      </c>
      <c r="Z2007" s="89">
        <v>45196.0</v>
      </c>
      <c r="AA2007" s="57">
        <v>47.13879</v>
      </c>
      <c r="AB2007" s="16">
        <f t="shared" si="5"/>
        <v>-0.01902952601</v>
      </c>
      <c r="AF2007" s="89">
        <v>45196.0</v>
      </c>
      <c r="AG2007" s="57">
        <v>154.3</v>
      </c>
      <c r="AH2007" s="16">
        <f t="shared" si="6"/>
        <v>0</v>
      </c>
      <c r="AL2007" s="89">
        <v>45196.0</v>
      </c>
      <c r="AM2007" s="57">
        <v>347.0794</v>
      </c>
      <c r="AN2007" s="16">
        <f t="shared" si="7"/>
        <v>0.002563896661</v>
      </c>
      <c r="AR2007" s="89">
        <v>45196.0</v>
      </c>
      <c r="AS2007" s="57">
        <v>65.43425</v>
      </c>
      <c r="AT2007" s="16">
        <f t="shared" si="8"/>
        <v>0.00684945524</v>
      </c>
      <c r="AX2007" s="89">
        <v>45196.0</v>
      </c>
      <c r="AY2007" s="57">
        <v>7.391562</v>
      </c>
      <c r="AZ2007" s="16">
        <f t="shared" si="9"/>
        <v>0.0509384148</v>
      </c>
      <c r="BD2007" s="89">
        <v>45196.0</v>
      </c>
      <c r="BE2007" s="57">
        <v>12.58123</v>
      </c>
      <c r="BF2007" s="16">
        <f t="shared" si="10"/>
        <v>0.01564981106</v>
      </c>
    </row>
    <row r="2008" ht="15.75" customHeight="1">
      <c r="B2008" s="89">
        <v>45197.0</v>
      </c>
      <c r="C2008" s="57">
        <v>124.4342</v>
      </c>
      <c r="D2008" s="16">
        <f t="shared" si="1"/>
        <v>0.001832430805</v>
      </c>
      <c r="H2008" s="89">
        <v>45197.0</v>
      </c>
      <c r="I2008" s="57">
        <v>48.17888</v>
      </c>
      <c r="J2008" s="16">
        <f t="shared" si="2"/>
        <v>-0.02268447107</v>
      </c>
      <c r="N2008" s="89">
        <v>45197.0</v>
      </c>
      <c r="O2008" s="57">
        <v>371.7747</v>
      </c>
      <c r="P2008" s="16">
        <f t="shared" si="3"/>
        <v>-0.01426731718</v>
      </c>
      <c r="T2008" s="89">
        <v>45197.0</v>
      </c>
      <c r="U2008" s="57">
        <v>51.77076</v>
      </c>
      <c r="V2008" s="16">
        <f t="shared" si="4"/>
        <v>-0.01109063621</v>
      </c>
      <c r="Z2008" s="89">
        <v>45197.0</v>
      </c>
      <c r="AA2008" s="57">
        <v>47.23024</v>
      </c>
      <c r="AB2008" s="16">
        <f t="shared" si="5"/>
        <v>0.001940015855</v>
      </c>
      <c r="AF2008" s="89">
        <v>45197.0</v>
      </c>
      <c r="AG2008" s="57">
        <v>153.6</v>
      </c>
      <c r="AH2008" s="16">
        <f t="shared" si="6"/>
        <v>-0.00453661698</v>
      </c>
      <c r="AL2008" s="89">
        <v>45197.0</v>
      </c>
      <c r="AM2008" s="57">
        <v>339.7808</v>
      </c>
      <c r="AN2008" s="16">
        <f t="shared" si="7"/>
        <v>-0.02102861766</v>
      </c>
      <c r="AR2008" s="89">
        <v>45197.0</v>
      </c>
      <c r="AS2008" s="57">
        <v>66.57181</v>
      </c>
      <c r="AT2008" s="16">
        <f t="shared" si="8"/>
        <v>0.01738477938</v>
      </c>
      <c r="AX2008" s="89">
        <v>45197.0</v>
      </c>
      <c r="AY2008" s="57">
        <v>7.176603</v>
      </c>
      <c r="AZ2008" s="16">
        <f t="shared" si="9"/>
        <v>-0.02908167448</v>
      </c>
      <c r="BD2008" s="89">
        <v>45197.0</v>
      </c>
      <c r="BE2008" s="57">
        <v>12.85263</v>
      </c>
      <c r="BF2008" s="16">
        <f t="shared" si="10"/>
        <v>0.0215718177</v>
      </c>
    </row>
    <row r="2009" ht="15.75" customHeight="1">
      <c r="B2009" s="89">
        <v>45198.0</v>
      </c>
      <c r="C2009" s="57">
        <v>126.4426</v>
      </c>
      <c r="D2009" s="16">
        <f t="shared" si="1"/>
        <v>0.01614025726</v>
      </c>
      <c r="H2009" s="89">
        <v>45198.0</v>
      </c>
      <c r="I2009" s="57">
        <v>49.66991</v>
      </c>
      <c r="J2009" s="16">
        <f t="shared" si="2"/>
        <v>0.03094779289</v>
      </c>
      <c r="N2009" s="89">
        <v>45198.0</v>
      </c>
      <c r="O2009" s="57">
        <v>386.1566</v>
      </c>
      <c r="P2009" s="16">
        <f t="shared" si="3"/>
        <v>0.03868445056</v>
      </c>
      <c r="T2009" s="89">
        <v>45198.0</v>
      </c>
      <c r="U2009" s="57">
        <v>52.88359</v>
      </c>
      <c r="V2009" s="16">
        <f t="shared" si="4"/>
        <v>0.0214953383</v>
      </c>
      <c r="Z2009" s="89">
        <v>45198.0</v>
      </c>
      <c r="AA2009" s="57">
        <v>47.32167</v>
      </c>
      <c r="AB2009" s="16">
        <f t="shared" si="5"/>
        <v>0.001935836024</v>
      </c>
      <c r="AF2009" s="89">
        <v>45198.0</v>
      </c>
      <c r="AG2009" s="57">
        <v>163.0</v>
      </c>
      <c r="AH2009" s="16">
        <f t="shared" si="6"/>
        <v>0.06119791667</v>
      </c>
      <c r="AL2009" s="89">
        <v>45198.0</v>
      </c>
      <c r="AM2009" s="57">
        <v>359.9014</v>
      </c>
      <c r="AN2009" s="16">
        <f t="shared" si="7"/>
        <v>0.05921641246</v>
      </c>
      <c r="AR2009" s="89">
        <v>45198.0</v>
      </c>
      <c r="AS2009" s="57">
        <v>65.48371</v>
      </c>
      <c r="AT2009" s="16">
        <f t="shared" si="8"/>
        <v>-0.01634475614</v>
      </c>
      <c r="AX2009" s="89">
        <v>45198.0</v>
      </c>
      <c r="AY2009" s="57">
        <v>7.746055</v>
      </c>
      <c r="AZ2009" s="16">
        <f t="shared" si="9"/>
        <v>0.07934840481</v>
      </c>
      <c r="BD2009" s="89">
        <v>45198.0</v>
      </c>
      <c r="BE2009" s="57">
        <v>13.03679</v>
      </c>
      <c r="BF2009" s="16">
        <f t="shared" si="10"/>
        <v>0.01432858489</v>
      </c>
    </row>
    <row r="2010" ht="15.75" customHeight="1">
      <c r="B2010" s="89">
        <v>45201.0</v>
      </c>
      <c r="C2010" s="57">
        <v>125.0907</v>
      </c>
      <c r="D2010" s="16">
        <f t="shared" si="1"/>
        <v>-0.01069180798</v>
      </c>
      <c r="H2010" s="89">
        <v>45201.0</v>
      </c>
      <c r="I2010" s="57">
        <v>50.46202</v>
      </c>
      <c r="J2010" s="16">
        <f t="shared" si="2"/>
        <v>0.01594748209</v>
      </c>
      <c r="N2010" s="89">
        <v>45201.0</v>
      </c>
      <c r="O2010" s="57">
        <v>390.5591</v>
      </c>
      <c r="P2010" s="16">
        <f t="shared" si="3"/>
        <v>0.01140081511</v>
      </c>
      <c r="T2010" s="89">
        <v>45201.0</v>
      </c>
      <c r="U2010" s="57">
        <v>53.94804</v>
      </c>
      <c r="V2010" s="16">
        <f t="shared" si="4"/>
        <v>0.02012817209</v>
      </c>
      <c r="Z2010" s="89">
        <v>45201.0</v>
      </c>
      <c r="AA2010" s="57">
        <v>48.19038</v>
      </c>
      <c r="AB2010" s="16">
        <f t="shared" si="5"/>
        <v>0.01835755162</v>
      </c>
      <c r="AF2010" s="89">
        <v>45201.0</v>
      </c>
      <c r="AG2010" s="57">
        <v>174.6</v>
      </c>
      <c r="AH2010" s="16">
        <f t="shared" si="6"/>
        <v>0.07116564417</v>
      </c>
      <c r="AL2010" s="89">
        <v>45201.0</v>
      </c>
      <c r="AM2010" s="57">
        <v>358.9151</v>
      </c>
      <c r="AN2010" s="16">
        <f t="shared" si="7"/>
        <v>-0.002740472807</v>
      </c>
      <c r="AR2010" s="89">
        <v>45201.0</v>
      </c>
      <c r="AS2010" s="57">
        <v>67.16531</v>
      </c>
      <c r="AT2010" s="16">
        <f t="shared" si="8"/>
        <v>0.02567966904</v>
      </c>
      <c r="AX2010" s="89">
        <v>45201.0</v>
      </c>
      <c r="AY2010" s="57">
        <v>7.610291</v>
      </c>
      <c r="AZ2010" s="16">
        <f t="shared" si="9"/>
        <v>-0.01752685722</v>
      </c>
      <c r="BD2010" s="89">
        <v>45201.0</v>
      </c>
      <c r="BE2010" s="57">
        <v>12.87201</v>
      </c>
      <c r="BF2010" s="16">
        <f t="shared" si="10"/>
        <v>-0.01263961451</v>
      </c>
    </row>
    <row r="2011" ht="15.75" customHeight="1">
      <c r="B2011" s="89">
        <v>45202.0</v>
      </c>
      <c r="C2011" s="57">
        <v>123.2616</v>
      </c>
      <c r="D2011" s="16">
        <f t="shared" si="1"/>
        <v>-0.01462219014</v>
      </c>
      <c r="H2011" s="89">
        <v>45202.0</v>
      </c>
      <c r="I2011" s="57">
        <v>52.18602</v>
      </c>
      <c r="J2011" s="16">
        <f t="shared" si="2"/>
        <v>0.03416430813</v>
      </c>
      <c r="N2011" s="89">
        <v>45202.0</v>
      </c>
      <c r="O2011" s="57">
        <v>394.179</v>
      </c>
      <c r="P2011" s="16">
        <f t="shared" si="3"/>
        <v>0.009268507634</v>
      </c>
      <c r="T2011" s="89">
        <v>45202.0</v>
      </c>
      <c r="U2011" s="57">
        <v>54.6738</v>
      </c>
      <c r="V2011" s="16">
        <f t="shared" si="4"/>
        <v>0.01345294472</v>
      </c>
      <c r="Z2011" s="89">
        <v>45202.0</v>
      </c>
      <c r="AA2011" s="57">
        <v>48.46471</v>
      </c>
      <c r="AB2011" s="16">
        <f t="shared" si="5"/>
        <v>0.00569262994</v>
      </c>
      <c r="AF2011" s="89">
        <v>45202.0</v>
      </c>
      <c r="AG2011" s="57">
        <v>175.0</v>
      </c>
      <c r="AH2011" s="16">
        <f t="shared" si="6"/>
        <v>0.002290950745</v>
      </c>
      <c r="AL2011" s="89">
        <v>45202.0</v>
      </c>
      <c r="AM2011" s="57">
        <v>371.8356</v>
      </c>
      <c r="AN2011" s="16">
        <f t="shared" si="7"/>
        <v>0.03599876405</v>
      </c>
      <c r="AR2011" s="89">
        <v>45202.0</v>
      </c>
      <c r="AS2011" s="57">
        <v>66.02776</v>
      </c>
      <c r="AT2011" s="16">
        <f t="shared" si="8"/>
        <v>-0.01693657038</v>
      </c>
      <c r="AX2011" s="89">
        <v>45202.0</v>
      </c>
      <c r="AY2011" s="57">
        <v>7.527325</v>
      </c>
      <c r="AZ2011" s="16">
        <f t="shared" si="9"/>
        <v>-0.01090181703</v>
      </c>
      <c r="BD2011" s="89">
        <v>45202.0</v>
      </c>
      <c r="BE2011" s="57">
        <v>12.93986</v>
      </c>
      <c r="BF2011" s="16">
        <f t="shared" si="10"/>
        <v>0.005271127042</v>
      </c>
    </row>
    <row r="2012" ht="15.75" customHeight="1">
      <c r="B2012" s="89">
        <v>45203.0</v>
      </c>
      <c r="C2012" s="57">
        <v>117.5359</v>
      </c>
      <c r="D2012" s="16">
        <f t="shared" si="1"/>
        <v>-0.04645161186</v>
      </c>
      <c r="H2012" s="89">
        <v>45203.0</v>
      </c>
      <c r="I2012" s="57">
        <v>50.50861</v>
      </c>
      <c r="J2012" s="16">
        <f t="shared" si="2"/>
        <v>-0.03214289957</v>
      </c>
      <c r="N2012" s="89">
        <v>45203.0</v>
      </c>
      <c r="O2012" s="57">
        <v>390.3635</v>
      </c>
      <c r="P2012" s="16">
        <f t="shared" si="3"/>
        <v>-0.009679612562</v>
      </c>
      <c r="T2012" s="89">
        <v>45203.0</v>
      </c>
      <c r="U2012" s="57">
        <v>52.54491</v>
      </c>
      <c r="V2012" s="16">
        <f t="shared" si="4"/>
        <v>-0.03893802882</v>
      </c>
      <c r="Z2012" s="89">
        <v>45203.0</v>
      </c>
      <c r="AA2012" s="57">
        <v>48.05322</v>
      </c>
      <c r="AB2012" s="16">
        <f t="shared" si="5"/>
        <v>-0.008490507835</v>
      </c>
      <c r="AF2012" s="89">
        <v>45203.0</v>
      </c>
      <c r="AG2012" s="57">
        <v>169.7</v>
      </c>
      <c r="AH2012" s="16">
        <f t="shared" si="6"/>
        <v>-0.03028571429</v>
      </c>
      <c r="AL2012" s="89">
        <v>45203.0</v>
      </c>
      <c r="AM2012" s="57">
        <v>365.2274</v>
      </c>
      <c r="AN2012" s="16">
        <f t="shared" si="7"/>
        <v>-0.0177718325</v>
      </c>
      <c r="AR2012" s="89">
        <v>45203.0</v>
      </c>
      <c r="AS2012" s="57">
        <v>63.50534</v>
      </c>
      <c r="AT2012" s="16">
        <f t="shared" si="8"/>
        <v>-0.03820241668</v>
      </c>
      <c r="AX2012" s="89">
        <v>45203.0</v>
      </c>
      <c r="AY2012" s="57">
        <v>7.25957</v>
      </c>
      <c r="AZ2012" s="16">
        <f t="shared" si="9"/>
        <v>-0.0355710694</v>
      </c>
      <c r="BD2012" s="89">
        <v>45203.0</v>
      </c>
      <c r="BE2012" s="57">
        <v>13.03679</v>
      </c>
      <c r="BF2012" s="16">
        <f t="shared" si="10"/>
        <v>0.007490807474</v>
      </c>
    </row>
    <row r="2013" ht="15.75" customHeight="1">
      <c r="B2013" s="89">
        <v>45204.0</v>
      </c>
      <c r="C2013" s="57">
        <v>120.1602</v>
      </c>
      <c r="D2013" s="16">
        <f t="shared" si="1"/>
        <v>0.02232764628</v>
      </c>
      <c r="H2013" s="89">
        <v>45204.0</v>
      </c>
      <c r="I2013" s="57">
        <v>51.76667</v>
      </c>
      <c r="J2013" s="16">
        <f t="shared" si="2"/>
        <v>0.02490783255</v>
      </c>
      <c r="N2013" s="89">
        <v>45204.0</v>
      </c>
      <c r="O2013" s="57">
        <v>390.2656</v>
      </c>
      <c r="P2013" s="16">
        <f t="shared" si="3"/>
        <v>-0.0002507918901</v>
      </c>
      <c r="T2013" s="89">
        <v>45204.0</v>
      </c>
      <c r="U2013" s="57">
        <v>53.02874</v>
      </c>
      <c r="V2013" s="16">
        <f t="shared" si="4"/>
        <v>0.009207932795</v>
      </c>
      <c r="Z2013" s="89">
        <v>45204.0</v>
      </c>
      <c r="AA2013" s="57">
        <v>48.09894</v>
      </c>
      <c r="AB2013" s="16">
        <f t="shared" si="5"/>
        <v>0.0009514450853</v>
      </c>
      <c r="AF2013" s="89">
        <v>45204.0</v>
      </c>
      <c r="AG2013" s="57">
        <v>170.5</v>
      </c>
      <c r="AH2013" s="16">
        <f t="shared" si="6"/>
        <v>0.004714201532</v>
      </c>
      <c r="AL2013" s="89">
        <v>45204.0</v>
      </c>
      <c r="AM2013" s="57">
        <v>378.5424</v>
      </c>
      <c r="AN2013" s="16">
        <f t="shared" si="7"/>
        <v>0.03645673901</v>
      </c>
      <c r="AR2013" s="89">
        <v>45204.0</v>
      </c>
      <c r="AS2013" s="57">
        <v>65.08804</v>
      </c>
      <c r="AT2013" s="16">
        <f t="shared" si="8"/>
        <v>0.02492231362</v>
      </c>
      <c r="AX2013" s="89">
        <v>45204.0</v>
      </c>
      <c r="AY2013" s="57">
        <v>7.617834</v>
      </c>
      <c r="AZ2013" s="16">
        <f t="shared" si="9"/>
        <v>0.04935058137</v>
      </c>
      <c r="BD2013" s="89">
        <v>45204.0</v>
      </c>
      <c r="BE2013" s="57">
        <v>13.62805</v>
      </c>
      <c r="BF2013" s="16">
        <f t="shared" si="10"/>
        <v>0.04535318894</v>
      </c>
    </row>
    <row r="2014" ht="15.75" customHeight="1">
      <c r="B2014" s="89">
        <v>45205.0</v>
      </c>
      <c r="C2014" s="57">
        <v>117.4564</v>
      </c>
      <c r="D2014" s="16">
        <f t="shared" si="1"/>
        <v>-0.02250162699</v>
      </c>
      <c r="H2014" s="89">
        <v>45205.0</v>
      </c>
      <c r="I2014" s="57">
        <v>51.48711</v>
      </c>
      <c r="J2014" s="16">
        <f t="shared" si="2"/>
        <v>-0.005400386001</v>
      </c>
      <c r="N2014" s="89">
        <v>45205.0</v>
      </c>
      <c r="O2014" s="57">
        <v>394.6682</v>
      </c>
      <c r="P2014" s="16">
        <f t="shared" si="3"/>
        <v>0.01128103527</v>
      </c>
      <c r="T2014" s="89">
        <v>45205.0</v>
      </c>
      <c r="U2014" s="57">
        <v>52.2546</v>
      </c>
      <c r="V2014" s="16">
        <f t="shared" si="4"/>
        <v>-0.01459849885</v>
      </c>
      <c r="Z2014" s="89">
        <v>45205.0</v>
      </c>
      <c r="AA2014" s="57">
        <v>47.32167</v>
      </c>
      <c r="AB2014" s="16">
        <f t="shared" si="5"/>
        <v>-0.01615981558</v>
      </c>
      <c r="AF2014" s="89">
        <v>45205.0</v>
      </c>
      <c r="AG2014" s="57">
        <v>165.0</v>
      </c>
      <c r="AH2014" s="16">
        <f t="shared" si="6"/>
        <v>-0.03225806452</v>
      </c>
      <c r="AL2014" s="89">
        <v>45205.0</v>
      </c>
      <c r="AM2014" s="57">
        <v>380.7123</v>
      </c>
      <c r="AN2014" s="16">
        <f t="shared" si="7"/>
        <v>0.005732250865</v>
      </c>
      <c r="AR2014" s="89">
        <v>45205.0</v>
      </c>
      <c r="AS2014" s="57">
        <v>64.79128</v>
      </c>
      <c r="AT2014" s="16">
        <f t="shared" si="8"/>
        <v>-0.00455936298</v>
      </c>
      <c r="AX2014" s="89">
        <v>45205.0</v>
      </c>
      <c r="AY2014" s="57">
        <v>7.783767</v>
      </c>
      <c r="AZ2014" s="16">
        <f t="shared" si="9"/>
        <v>0.02178217588</v>
      </c>
      <c r="BD2014" s="89">
        <v>45205.0</v>
      </c>
      <c r="BE2014" s="57">
        <v>13.57959</v>
      </c>
      <c r="BF2014" s="16">
        <f t="shared" si="10"/>
        <v>-0.003555901248</v>
      </c>
    </row>
    <row r="2015" ht="15.75" customHeight="1">
      <c r="B2015" s="89">
        <v>45208.0</v>
      </c>
      <c r="C2015" s="57">
        <v>117.6154</v>
      </c>
      <c r="D2015" s="16">
        <f t="shared" si="1"/>
        <v>0.001353693796</v>
      </c>
      <c r="H2015" s="89">
        <v>45208.0</v>
      </c>
      <c r="I2015" s="57">
        <v>49.48353</v>
      </c>
      <c r="J2015" s="16">
        <f t="shared" si="2"/>
        <v>-0.03891420591</v>
      </c>
      <c r="N2015" s="89">
        <v>45208.0</v>
      </c>
      <c r="O2015" s="57">
        <v>384.4933</v>
      </c>
      <c r="P2015" s="16">
        <f t="shared" si="3"/>
        <v>-0.02578089646</v>
      </c>
      <c r="T2015" s="89">
        <v>45208.0</v>
      </c>
      <c r="U2015" s="57">
        <v>50.65793</v>
      </c>
      <c r="V2015" s="16">
        <f t="shared" si="4"/>
        <v>-0.03055558745</v>
      </c>
      <c r="Z2015" s="89">
        <v>45208.0</v>
      </c>
      <c r="AA2015" s="57">
        <v>45.41052</v>
      </c>
      <c r="AB2015" s="16">
        <f t="shared" si="5"/>
        <v>-0.04038635999</v>
      </c>
      <c r="AF2015" s="89">
        <v>45208.0</v>
      </c>
      <c r="AG2015" s="57">
        <v>157.1</v>
      </c>
      <c r="AH2015" s="16">
        <f t="shared" si="6"/>
        <v>-0.04787878788</v>
      </c>
      <c r="AL2015" s="89">
        <v>45208.0</v>
      </c>
      <c r="AM2015" s="57">
        <v>401.4247</v>
      </c>
      <c r="AN2015" s="16">
        <f t="shared" si="7"/>
        <v>0.05440433629</v>
      </c>
      <c r="AR2015" s="89">
        <v>45208.0</v>
      </c>
      <c r="AS2015" s="57">
        <v>63.30751</v>
      </c>
      <c r="AT2015" s="16">
        <f t="shared" si="8"/>
        <v>-0.02290076689</v>
      </c>
      <c r="AX2015" s="89">
        <v>45208.0</v>
      </c>
      <c r="AY2015" s="57">
        <v>7.504698</v>
      </c>
      <c r="AZ2015" s="16">
        <f t="shared" si="9"/>
        <v>-0.03585269189</v>
      </c>
      <c r="BD2015" s="89">
        <v>45208.0</v>
      </c>
      <c r="BE2015" s="57">
        <v>12.69754</v>
      </c>
      <c r="BF2015" s="16">
        <f t="shared" si="10"/>
        <v>-0.06495409655</v>
      </c>
    </row>
    <row r="2016" ht="15.75" customHeight="1">
      <c r="B2016" s="89">
        <v>45209.0</v>
      </c>
      <c r="C2016" s="57">
        <v>117.3769</v>
      </c>
      <c r="D2016" s="16">
        <f t="shared" si="1"/>
        <v>-0.00202779568</v>
      </c>
      <c r="H2016" s="89">
        <v>45209.0</v>
      </c>
      <c r="I2016" s="57">
        <v>50.27564</v>
      </c>
      <c r="J2016" s="16">
        <f t="shared" si="2"/>
        <v>0.01600754837</v>
      </c>
      <c r="N2016" s="89">
        <v>45209.0</v>
      </c>
      <c r="O2016" s="57">
        <v>387.2327</v>
      </c>
      <c r="P2016" s="16">
        <f t="shared" si="3"/>
        <v>0.007124701523</v>
      </c>
      <c r="T2016" s="89">
        <v>45209.0</v>
      </c>
      <c r="U2016" s="57">
        <v>51.62561</v>
      </c>
      <c r="V2016" s="16">
        <f t="shared" si="4"/>
        <v>0.01910224125</v>
      </c>
      <c r="Z2016" s="89">
        <v>45209.0</v>
      </c>
      <c r="AA2016" s="57">
        <v>46.17864</v>
      </c>
      <c r="AB2016" s="16">
        <f t="shared" si="5"/>
        <v>0.01691502321</v>
      </c>
      <c r="AF2016" s="89">
        <v>45209.0</v>
      </c>
      <c r="AG2016" s="57">
        <v>164.0</v>
      </c>
      <c r="AH2016" s="16">
        <f t="shared" si="6"/>
        <v>0.04392106938</v>
      </c>
      <c r="AL2016" s="89">
        <v>45209.0</v>
      </c>
      <c r="AM2016" s="57">
        <v>396.0</v>
      </c>
      <c r="AN2016" s="16">
        <f t="shared" si="7"/>
        <v>-0.01351361787</v>
      </c>
      <c r="AR2016" s="89">
        <v>45209.0</v>
      </c>
      <c r="AS2016" s="57">
        <v>63.70318</v>
      </c>
      <c r="AT2016" s="16">
        <f t="shared" si="8"/>
        <v>0.006249969395</v>
      </c>
      <c r="AX2016" s="89">
        <v>45209.0</v>
      </c>
      <c r="AY2016" s="57">
        <v>7.587665</v>
      </c>
      <c r="AZ2016" s="16">
        <f t="shared" si="9"/>
        <v>0.0110553416</v>
      </c>
      <c r="BD2016" s="89">
        <v>45209.0</v>
      </c>
      <c r="BE2016" s="57">
        <v>13.18218</v>
      </c>
      <c r="BF2016" s="16">
        <f t="shared" si="10"/>
        <v>0.0381680231</v>
      </c>
    </row>
    <row r="2017" ht="15.75" customHeight="1">
      <c r="B2017" s="89">
        <v>45210.0</v>
      </c>
      <c r="C2017" s="57">
        <v>114.8321</v>
      </c>
      <c r="D2017" s="16">
        <f t="shared" si="1"/>
        <v>-0.02168058621</v>
      </c>
      <c r="H2017" s="89">
        <v>45210.0</v>
      </c>
      <c r="I2017" s="57">
        <v>51.5337</v>
      </c>
      <c r="J2017" s="16">
        <f t="shared" si="2"/>
        <v>0.02502325182</v>
      </c>
      <c r="N2017" s="89">
        <v>45210.0</v>
      </c>
      <c r="O2017" s="57">
        <v>370.6985</v>
      </c>
      <c r="P2017" s="16">
        <f t="shared" si="3"/>
        <v>-0.04269835683</v>
      </c>
      <c r="T2017" s="89">
        <v>45210.0</v>
      </c>
      <c r="U2017" s="57">
        <v>51.23854</v>
      </c>
      <c r="V2017" s="16">
        <f t="shared" si="4"/>
        <v>-0.007497635379</v>
      </c>
      <c r="Z2017" s="89">
        <v>45210.0</v>
      </c>
      <c r="AA2017" s="57">
        <v>47.09307</v>
      </c>
      <c r="AB2017" s="16">
        <f t="shared" si="5"/>
        <v>0.01980201236</v>
      </c>
      <c r="AF2017" s="89">
        <v>45210.0</v>
      </c>
      <c r="AG2017" s="57">
        <v>160.6</v>
      </c>
      <c r="AH2017" s="16">
        <f t="shared" si="6"/>
        <v>-0.02073170732</v>
      </c>
      <c r="AL2017" s="89">
        <v>45210.0</v>
      </c>
      <c r="AM2017" s="57">
        <v>402.0164</v>
      </c>
      <c r="AN2017" s="16">
        <f t="shared" si="7"/>
        <v>0.01519292929</v>
      </c>
      <c r="AR2017" s="89">
        <v>45210.0</v>
      </c>
      <c r="AS2017" s="57">
        <v>63.55481</v>
      </c>
      <c r="AT2017" s="16">
        <f t="shared" si="8"/>
        <v>-0.002329083101</v>
      </c>
      <c r="AX2017" s="89">
        <v>45210.0</v>
      </c>
      <c r="AY2017" s="57">
        <v>7.293511</v>
      </c>
      <c r="AZ2017" s="16">
        <f t="shared" si="9"/>
        <v>-0.03876739419</v>
      </c>
      <c r="BD2017" s="89">
        <v>45210.0</v>
      </c>
      <c r="BE2017" s="57">
        <v>12.55215</v>
      </c>
      <c r="BF2017" s="16">
        <f t="shared" si="10"/>
        <v>-0.04779406745</v>
      </c>
    </row>
    <row r="2018" ht="15.75" customHeight="1">
      <c r="B2018" s="89">
        <v>45211.0</v>
      </c>
      <c r="C2018" s="57">
        <v>117.0588</v>
      </c>
      <c r="D2018" s="16">
        <f t="shared" si="1"/>
        <v>0.01939091944</v>
      </c>
      <c r="H2018" s="89">
        <v>45211.0</v>
      </c>
      <c r="I2018" s="57">
        <v>50.46202</v>
      </c>
      <c r="J2018" s="16">
        <f t="shared" si="2"/>
        <v>-0.02079571232</v>
      </c>
      <c r="N2018" s="89">
        <v>45211.0</v>
      </c>
      <c r="O2018" s="57">
        <v>364.9262</v>
      </c>
      <c r="P2018" s="16">
        <f t="shared" si="3"/>
        <v>-0.01557141451</v>
      </c>
      <c r="T2018" s="89">
        <v>45211.0</v>
      </c>
      <c r="U2018" s="57">
        <v>50.41602</v>
      </c>
      <c r="V2018" s="16">
        <f t="shared" si="4"/>
        <v>-0.01605276029</v>
      </c>
      <c r="Z2018" s="89">
        <v>45211.0</v>
      </c>
      <c r="AA2018" s="57">
        <v>47.32167</v>
      </c>
      <c r="AB2018" s="16">
        <f t="shared" si="5"/>
        <v>0.004854217404</v>
      </c>
      <c r="AF2018" s="89">
        <v>45211.0</v>
      </c>
      <c r="AG2018" s="57">
        <v>158.6</v>
      </c>
      <c r="AH2018" s="16">
        <f t="shared" si="6"/>
        <v>-0.01245330012</v>
      </c>
      <c r="AL2018" s="89">
        <v>45211.0</v>
      </c>
      <c r="AM2018" s="57">
        <v>405.6657</v>
      </c>
      <c r="AN2018" s="16">
        <f t="shared" si="7"/>
        <v>0.009077490371</v>
      </c>
      <c r="AR2018" s="89">
        <v>45211.0</v>
      </c>
      <c r="AS2018" s="57">
        <v>61.08186</v>
      </c>
      <c r="AT2018" s="16">
        <f t="shared" si="8"/>
        <v>-0.0389105089</v>
      </c>
      <c r="AX2018" s="89">
        <v>45211.0</v>
      </c>
      <c r="AY2018" s="57">
        <v>7.101179</v>
      </c>
      <c r="AZ2018" s="16">
        <f t="shared" si="9"/>
        <v>-0.02637028997</v>
      </c>
      <c r="BD2018" s="89">
        <v>45211.0</v>
      </c>
      <c r="BE2018" s="57">
        <v>12.24198</v>
      </c>
      <c r="BF2018" s="16">
        <f t="shared" si="10"/>
        <v>-0.02471050776</v>
      </c>
    </row>
    <row r="2019" ht="15.75" customHeight="1">
      <c r="B2019" s="89">
        <v>45212.0</v>
      </c>
      <c r="C2019" s="57">
        <v>116.5021</v>
      </c>
      <c r="D2019" s="16">
        <f t="shared" si="1"/>
        <v>-0.004755729599</v>
      </c>
      <c r="H2019" s="89">
        <v>45212.0</v>
      </c>
      <c r="I2019" s="57">
        <v>49.39035</v>
      </c>
      <c r="J2019" s="16">
        <f t="shared" si="2"/>
        <v>-0.02123716015</v>
      </c>
      <c r="N2019" s="89">
        <v>45212.0</v>
      </c>
      <c r="O2019" s="57">
        <v>362.9695</v>
      </c>
      <c r="P2019" s="16">
        <f t="shared" si="3"/>
        <v>-0.005361906051</v>
      </c>
      <c r="T2019" s="89">
        <v>45212.0</v>
      </c>
      <c r="U2019" s="57">
        <v>50.22248</v>
      </c>
      <c r="V2019" s="16">
        <f t="shared" si="4"/>
        <v>-0.003838859156</v>
      </c>
      <c r="Z2019" s="89">
        <v>45212.0</v>
      </c>
      <c r="AA2019" s="57">
        <v>49.01337</v>
      </c>
      <c r="AB2019" s="16">
        <f t="shared" si="5"/>
        <v>0.03574894969</v>
      </c>
      <c r="AF2019" s="89">
        <v>45212.0</v>
      </c>
      <c r="AG2019" s="57">
        <v>157.4</v>
      </c>
      <c r="AH2019" s="16">
        <f t="shared" si="6"/>
        <v>-0.007566204288</v>
      </c>
      <c r="AL2019" s="89">
        <v>45212.0</v>
      </c>
      <c r="AM2019" s="57">
        <v>389.4904</v>
      </c>
      <c r="AN2019" s="16">
        <f t="shared" si="7"/>
        <v>-0.03987347217</v>
      </c>
      <c r="AR2019" s="89">
        <v>45212.0</v>
      </c>
      <c r="AS2019" s="57">
        <v>60.38943</v>
      </c>
      <c r="AT2019" s="16">
        <f t="shared" si="8"/>
        <v>-0.0113360988</v>
      </c>
      <c r="AX2019" s="89">
        <v>45212.0</v>
      </c>
      <c r="AY2019" s="57">
        <v>6.840966</v>
      </c>
      <c r="AZ2019" s="16">
        <f t="shared" si="9"/>
        <v>-0.0366436334</v>
      </c>
      <c r="BD2019" s="89">
        <v>45212.0</v>
      </c>
      <c r="BE2019" s="57">
        <v>11.96089</v>
      </c>
      <c r="BF2019" s="16">
        <f t="shared" si="10"/>
        <v>-0.02296115498</v>
      </c>
    </row>
    <row r="2020" ht="15.75" customHeight="1">
      <c r="B2020" s="89">
        <v>45215.0</v>
      </c>
      <c r="C2020" s="57">
        <v>111.7307</v>
      </c>
      <c r="D2020" s="16">
        <f t="shared" si="1"/>
        <v>-0.04095548492</v>
      </c>
      <c r="H2020" s="89">
        <v>45215.0</v>
      </c>
      <c r="I2020" s="57">
        <v>47.94591</v>
      </c>
      <c r="J2020" s="16">
        <f t="shared" si="2"/>
        <v>-0.02924538903</v>
      </c>
      <c r="N2020" s="89">
        <v>45215.0</v>
      </c>
      <c r="O2020" s="57">
        <v>346.1418</v>
      </c>
      <c r="P2020" s="16">
        <f t="shared" si="3"/>
        <v>-0.04636119564</v>
      </c>
      <c r="T2020" s="89">
        <v>45215.0</v>
      </c>
      <c r="U2020" s="57">
        <v>50.12571</v>
      </c>
      <c r="V2020" s="16">
        <f t="shared" si="4"/>
        <v>-0.001926826393</v>
      </c>
      <c r="Z2020" s="89">
        <v>45215.0</v>
      </c>
      <c r="AA2020" s="57">
        <v>48.0075</v>
      </c>
      <c r="AB2020" s="16">
        <f t="shared" si="5"/>
        <v>-0.02052235951</v>
      </c>
      <c r="AF2020" s="89">
        <v>45215.0</v>
      </c>
      <c r="AG2020" s="57">
        <v>160.0</v>
      </c>
      <c r="AH2020" s="16">
        <f t="shared" si="6"/>
        <v>0.0165184244</v>
      </c>
      <c r="AL2020" s="89">
        <v>45215.0</v>
      </c>
      <c r="AM2020" s="57">
        <v>372.7233</v>
      </c>
      <c r="AN2020" s="16">
        <f t="shared" si="7"/>
        <v>-0.04304881455</v>
      </c>
      <c r="AR2020" s="89">
        <v>45215.0</v>
      </c>
      <c r="AS2020" s="57">
        <v>59.79593</v>
      </c>
      <c r="AT2020" s="16">
        <f t="shared" si="8"/>
        <v>-0.009827878819</v>
      </c>
      <c r="AX2020" s="89">
        <v>45215.0</v>
      </c>
      <c r="AY2020" s="57">
        <v>6.939017</v>
      </c>
      <c r="AZ2020" s="16">
        <f t="shared" si="9"/>
        <v>0.01433291731</v>
      </c>
      <c r="BD2020" s="89">
        <v>45215.0</v>
      </c>
      <c r="BE2020" s="57">
        <v>11.82519</v>
      </c>
      <c r="BF2020" s="16">
        <f t="shared" si="10"/>
        <v>-0.01134530959</v>
      </c>
    </row>
    <row r="2021" ht="15.75" customHeight="1">
      <c r="B2021" s="89">
        <v>45216.0</v>
      </c>
      <c r="C2021" s="57">
        <v>114.8321</v>
      </c>
      <c r="D2021" s="16">
        <f t="shared" si="1"/>
        <v>0.0277578141</v>
      </c>
      <c r="H2021" s="89">
        <v>45216.0</v>
      </c>
      <c r="I2021" s="57">
        <v>48.97099</v>
      </c>
      <c r="J2021" s="16">
        <f t="shared" si="2"/>
        <v>0.02137992584</v>
      </c>
      <c r="N2021" s="89">
        <v>45216.0</v>
      </c>
      <c r="O2021" s="57">
        <v>341.5436</v>
      </c>
      <c r="P2021" s="16">
        <f t="shared" si="3"/>
        <v>-0.01328415118</v>
      </c>
      <c r="T2021" s="89">
        <v>45216.0</v>
      </c>
      <c r="U2021" s="57">
        <v>51.04501</v>
      </c>
      <c r="V2021" s="16">
        <f t="shared" si="4"/>
        <v>0.01833988985</v>
      </c>
      <c r="Z2021" s="89">
        <v>45216.0</v>
      </c>
      <c r="AA2021" s="57">
        <v>50.5679</v>
      </c>
      <c r="AB2021" s="16">
        <f t="shared" si="5"/>
        <v>0.05333333333</v>
      </c>
      <c r="AF2021" s="89">
        <v>45216.0</v>
      </c>
      <c r="AG2021" s="57">
        <v>165.0</v>
      </c>
      <c r="AH2021" s="16">
        <f t="shared" si="6"/>
        <v>0.03125</v>
      </c>
      <c r="AL2021" s="89">
        <v>45216.0</v>
      </c>
      <c r="AM2021" s="57">
        <v>393.5342</v>
      </c>
      <c r="AN2021" s="16">
        <f t="shared" si="7"/>
        <v>0.05583471707</v>
      </c>
      <c r="AR2021" s="89">
        <v>45216.0</v>
      </c>
      <c r="AS2021" s="57">
        <v>60.58727</v>
      </c>
      <c r="AT2021" s="16">
        <f t="shared" si="8"/>
        <v>0.01323401108</v>
      </c>
      <c r="AX2021" s="89">
        <v>45216.0</v>
      </c>
      <c r="AY2021" s="57">
        <v>7.006898</v>
      </c>
      <c r="AZ2021" s="16">
        <f t="shared" si="9"/>
        <v>0.00978250954</v>
      </c>
      <c r="BD2021" s="89">
        <v>45216.0</v>
      </c>
      <c r="BE2021" s="57">
        <v>12.11598</v>
      </c>
      <c r="BF2021" s="16">
        <f t="shared" si="10"/>
        <v>0.02459072539</v>
      </c>
    </row>
    <row r="2022" ht="15.75" customHeight="1">
      <c r="B2022" s="89">
        <v>45217.0</v>
      </c>
      <c r="C2022" s="57">
        <v>112.2874</v>
      </c>
      <c r="D2022" s="16">
        <f t="shared" si="1"/>
        <v>-0.02216017995</v>
      </c>
      <c r="H2022" s="89">
        <v>45217.0</v>
      </c>
      <c r="I2022" s="57">
        <v>46.59466</v>
      </c>
      <c r="J2022" s="16">
        <f t="shared" si="2"/>
        <v>-0.04852525955</v>
      </c>
      <c r="N2022" s="89">
        <v>45217.0</v>
      </c>
      <c r="O2022" s="57">
        <v>336.2605</v>
      </c>
      <c r="P2022" s="16">
        <f t="shared" si="3"/>
        <v>-0.01546830331</v>
      </c>
      <c r="T2022" s="89">
        <v>45217.0</v>
      </c>
      <c r="U2022" s="57">
        <v>49.54511</v>
      </c>
      <c r="V2022" s="16">
        <f t="shared" si="4"/>
        <v>-0.02938387121</v>
      </c>
      <c r="Z2022" s="89">
        <v>45217.0</v>
      </c>
      <c r="AA2022" s="57">
        <v>51.39088</v>
      </c>
      <c r="AB2022" s="16">
        <f t="shared" si="5"/>
        <v>0.01627475137</v>
      </c>
      <c r="AF2022" s="89">
        <v>45217.0</v>
      </c>
      <c r="AG2022" s="57">
        <v>160.5</v>
      </c>
      <c r="AH2022" s="16">
        <f t="shared" si="6"/>
        <v>-0.02727272727</v>
      </c>
      <c r="AL2022" s="89">
        <v>45217.0</v>
      </c>
      <c r="AM2022" s="57">
        <v>387.9123</v>
      </c>
      <c r="AN2022" s="16">
        <f t="shared" si="7"/>
        <v>-0.01428567072</v>
      </c>
      <c r="AR2022" s="89">
        <v>45217.0</v>
      </c>
      <c r="AS2022" s="57">
        <v>57.66919</v>
      </c>
      <c r="AT2022" s="16">
        <f t="shared" si="8"/>
        <v>-0.04816325278</v>
      </c>
      <c r="AX2022" s="89">
        <v>45217.0</v>
      </c>
      <c r="AY2022" s="57">
        <v>6.912619</v>
      </c>
      <c r="AZ2022" s="16">
        <f t="shared" si="9"/>
        <v>-0.01345516946</v>
      </c>
      <c r="BD2022" s="89">
        <v>45217.0</v>
      </c>
      <c r="BE2022" s="57">
        <v>11.41809</v>
      </c>
      <c r="BF2022" s="16">
        <f t="shared" si="10"/>
        <v>-0.05760078838</v>
      </c>
    </row>
    <row r="2023" ht="15.75" customHeight="1">
      <c r="B2023" s="89">
        <v>45218.0</v>
      </c>
      <c r="C2023" s="57">
        <v>106.0845</v>
      </c>
      <c r="D2023" s="16">
        <f t="shared" si="1"/>
        <v>-0.05524128264</v>
      </c>
      <c r="H2023" s="89">
        <v>45218.0</v>
      </c>
      <c r="I2023" s="57">
        <v>45.88643</v>
      </c>
      <c r="J2023" s="16">
        <f t="shared" si="2"/>
        <v>-0.01519981045</v>
      </c>
      <c r="N2023" s="89">
        <v>45218.0</v>
      </c>
      <c r="O2023" s="57">
        <v>343.5981</v>
      </c>
      <c r="P2023" s="16">
        <f t="shared" si="3"/>
        <v>0.02182117733</v>
      </c>
      <c r="T2023" s="89">
        <v>45218.0</v>
      </c>
      <c r="U2023" s="57">
        <v>49.10965</v>
      </c>
      <c r="V2023" s="16">
        <f t="shared" si="4"/>
        <v>-0.008789162038</v>
      </c>
      <c r="Z2023" s="89">
        <v>45218.0</v>
      </c>
      <c r="AA2023" s="57">
        <v>48.28183</v>
      </c>
      <c r="AB2023" s="16">
        <f t="shared" si="5"/>
        <v>-0.06049808838</v>
      </c>
      <c r="AF2023" s="89">
        <v>45218.0</v>
      </c>
      <c r="AG2023" s="57">
        <v>156.6</v>
      </c>
      <c r="AH2023" s="16">
        <f t="shared" si="6"/>
        <v>-0.02429906542</v>
      </c>
      <c r="AL2023" s="89">
        <v>45218.0</v>
      </c>
      <c r="AM2023" s="57">
        <v>393.5342</v>
      </c>
      <c r="AN2023" s="16">
        <f t="shared" si="7"/>
        <v>0.01449270879</v>
      </c>
      <c r="AR2023" s="89">
        <v>45218.0</v>
      </c>
      <c r="AS2023" s="57">
        <v>56.77892</v>
      </c>
      <c r="AT2023" s="16">
        <f t="shared" si="8"/>
        <v>-0.01543753259</v>
      </c>
      <c r="AX2023" s="89">
        <v>45218.0</v>
      </c>
      <c r="AY2023" s="57">
        <v>6.66749</v>
      </c>
      <c r="AZ2023" s="16">
        <f t="shared" si="9"/>
        <v>-0.03546108935</v>
      </c>
      <c r="BD2023" s="89">
        <v>45218.0</v>
      </c>
      <c r="BE2023" s="57">
        <v>11.43748</v>
      </c>
      <c r="BF2023" s="16">
        <f t="shared" si="10"/>
        <v>0.001698182446</v>
      </c>
    </row>
    <row r="2024" ht="15.75" customHeight="1">
      <c r="B2024" s="89">
        <v>45219.0</v>
      </c>
      <c r="C2024" s="57">
        <v>102.8241</v>
      </c>
      <c r="D2024" s="16">
        <f t="shared" si="1"/>
        <v>-0.03073399036</v>
      </c>
      <c r="H2024" s="89">
        <v>45219.0</v>
      </c>
      <c r="I2024" s="57">
        <v>45.64413</v>
      </c>
      <c r="J2024" s="16">
        <f t="shared" si="2"/>
        <v>-0.005280428222</v>
      </c>
      <c r="N2024" s="89">
        <v>45219.0</v>
      </c>
      <c r="O2024" s="57">
        <v>337.5323</v>
      </c>
      <c r="P2024" s="16">
        <f t="shared" si="3"/>
        <v>-0.01765376467</v>
      </c>
      <c r="T2024" s="89">
        <v>45219.0</v>
      </c>
      <c r="U2024" s="57">
        <v>47.93876</v>
      </c>
      <c r="V2024" s="16">
        <f t="shared" si="4"/>
        <v>-0.02384236092</v>
      </c>
      <c r="Z2024" s="89">
        <v>45219.0</v>
      </c>
      <c r="AA2024" s="57">
        <v>46.13292</v>
      </c>
      <c r="AB2024" s="16">
        <f t="shared" si="5"/>
        <v>-0.04450763362</v>
      </c>
      <c r="AF2024" s="89">
        <v>45219.0</v>
      </c>
      <c r="AG2024" s="57">
        <v>151.7</v>
      </c>
      <c r="AH2024" s="16">
        <f t="shared" si="6"/>
        <v>-0.0312899106</v>
      </c>
      <c r="AL2024" s="89">
        <v>45219.0</v>
      </c>
      <c r="AM2024" s="57">
        <v>368.9753</v>
      </c>
      <c r="AN2024" s="16">
        <f t="shared" si="7"/>
        <v>-0.06240601198</v>
      </c>
      <c r="AR2024" s="89">
        <v>45219.0</v>
      </c>
      <c r="AS2024" s="57">
        <v>52.62437</v>
      </c>
      <c r="AT2024" s="16">
        <f t="shared" si="8"/>
        <v>-0.0731706415</v>
      </c>
      <c r="AX2024" s="89">
        <v>45219.0</v>
      </c>
      <c r="AY2024" s="57">
        <v>6.335625</v>
      </c>
      <c r="AZ2024" s="16">
        <f t="shared" si="9"/>
        <v>-0.04977360296</v>
      </c>
      <c r="BD2024" s="89">
        <v>45219.0</v>
      </c>
      <c r="BE2024" s="57">
        <v>10.8753</v>
      </c>
      <c r="BF2024" s="16">
        <f t="shared" si="10"/>
        <v>-0.04915243568</v>
      </c>
    </row>
    <row r="2025" ht="15.75" customHeight="1">
      <c r="B2025" s="89">
        <v>45222.0</v>
      </c>
      <c r="C2025" s="57">
        <v>107.5955</v>
      </c>
      <c r="D2025" s="16">
        <f t="shared" si="1"/>
        <v>0.04640351824</v>
      </c>
      <c r="H2025" s="89">
        <v>45222.0</v>
      </c>
      <c r="I2025" s="57">
        <v>46.40828</v>
      </c>
      <c r="J2025" s="16">
        <f t="shared" si="2"/>
        <v>0.01674147366</v>
      </c>
      <c r="N2025" s="89">
        <v>45222.0</v>
      </c>
      <c r="O2025" s="57">
        <v>361.9912</v>
      </c>
      <c r="P2025" s="16">
        <f t="shared" si="3"/>
        <v>0.07246387975</v>
      </c>
      <c r="T2025" s="89">
        <v>45222.0</v>
      </c>
      <c r="U2025" s="57">
        <v>48.43228</v>
      </c>
      <c r="V2025" s="16">
        <f t="shared" si="4"/>
        <v>0.01029480112</v>
      </c>
      <c r="Z2025" s="89">
        <v>45222.0</v>
      </c>
      <c r="AA2025" s="57">
        <v>46.81874</v>
      </c>
      <c r="AB2025" s="16">
        <f t="shared" si="5"/>
        <v>0.01486617366</v>
      </c>
      <c r="AF2025" s="89">
        <v>45222.0</v>
      </c>
      <c r="AG2025" s="57">
        <v>148.6</v>
      </c>
      <c r="AH2025" s="16">
        <f t="shared" si="6"/>
        <v>-0.02043506922</v>
      </c>
      <c r="AL2025" s="89">
        <v>45222.0</v>
      </c>
      <c r="AM2025" s="57">
        <v>387.5178</v>
      </c>
      <c r="AN2025" s="16">
        <f t="shared" si="7"/>
        <v>0.0502540414</v>
      </c>
      <c r="AR2025" s="89">
        <v>45222.0</v>
      </c>
      <c r="AS2025" s="57">
        <v>54.45435</v>
      </c>
      <c r="AT2025" s="16">
        <f t="shared" si="8"/>
        <v>0.03477438305</v>
      </c>
      <c r="AX2025" s="89">
        <v>45222.0</v>
      </c>
      <c r="AY2025" s="57">
        <v>6.708974</v>
      </c>
      <c r="AZ2025" s="16">
        <f t="shared" si="9"/>
        <v>0.05892851929</v>
      </c>
      <c r="BD2025" s="89">
        <v>45222.0</v>
      </c>
      <c r="BE2025" s="57">
        <v>11.011</v>
      </c>
      <c r="BF2025" s="16">
        <f t="shared" si="10"/>
        <v>0.0124778167</v>
      </c>
    </row>
    <row r="2026" ht="15.75" customHeight="1">
      <c r="B2026" s="89">
        <v>45223.0</v>
      </c>
      <c r="C2026" s="57">
        <v>108.9474</v>
      </c>
      <c r="D2026" s="16">
        <f t="shared" si="1"/>
        <v>0.01256465187</v>
      </c>
      <c r="H2026" s="89">
        <v>45223.0</v>
      </c>
      <c r="I2026" s="57">
        <v>47.38678</v>
      </c>
      <c r="J2026" s="16">
        <f t="shared" si="2"/>
        <v>0.02108459956</v>
      </c>
      <c r="N2026" s="89">
        <v>45223.0</v>
      </c>
      <c r="O2026" s="57">
        <v>372.5574</v>
      </c>
      <c r="P2026" s="16">
        <f t="shared" si="3"/>
        <v>0.02918910736</v>
      </c>
      <c r="T2026" s="89">
        <v>45223.0</v>
      </c>
      <c r="U2026" s="57">
        <v>49.10965</v>
      </c>
      <c r="V2026" s="16">
        <f t="shared" si="4"/>
        <v>0.01398592013</v>
      </c>
      <c r="Z2026" s="89">
        <v>45223.0</v>
      </c>
      <c r="AA2026" s="57">
        <v>49.65347</v>
      </c>
      <c r="AB2026" s="16">
        <f t="shared" si="5"/>
        <v>0.06054690921</v>
      </c>
      <c r="AF2026" s="89">
        <v>45223.0</v>
      </c>
      <c r="AG2026" s="57">
        <v>151.0</v>
      </c>
      <c r="AH2026" s="16">
        <f t="shared" si="6"/>
        <v>0.01615074024</v>
      </c>
      <c r="AL2026" s="89">
        <v>45223.0</v>
      </c>
      <c r="AM2026" s="57">
        <v>399.1562</v>
      </c>
      <c r="AN2026" s="16">
        <f t="shared" si="7"/>
        <v>0.03003320106</v>
      </c>
      <c r="AR2026" s="89">
        <v>45223.0</v>
      </c>
      <c r="AS2026" s="57">
        <v>56.87784</v>
      </c>
      <c r="AT2026" s="16">
        <f t="shared" si="8"/>
        <v>0.04450498445</v>
      </c>
      <c r="AX2026" s="89">
        <v>45223.0</v>
      </c>
      <c r="AY2026" s="57">
        <v>7.014441</v>
      </c>
      <c r="AZ2026" s="16">
        <f t="shared" si="9"/>
        <v>0.04553110505</v>
      </c>
      <c r="BD2026" s="89">
        <v>45223.0</v>
      </c>
      <c r="BE2026" s="57">
        <v>11.5441</v>
      </c>
      <c r="BF2026" s="16">
        <f t="shared" si="10"/>
        <v>0.04841522114</v>
      </c>
    </row>
    <row r="2027" ht="15.75" customHeight="1">
      <c r="B2027" s="89">
        <v>45224.0</v>
      </c>
      <c r="C2027" s="57">
        <v>102.1879</v>
      </c>
      <c r="D2027" s="16">
        <f t="shared" si="1"/>
        <v>-0.06204370182</v>
      </c>
      <c r="H2027" s="89">
        <v>45224.0</v>
      </c>
      <c r="I2027" s="57">
        <v>45.17818</v>
      </c>
      <c r="J2027" s="16">
        <f t="shared" si="2"/>
        <v>-0.0466079358</v>
      </c>
      <c r="N2027" s="89">
        <v>45224.0</v>
      </c>
      <c r="O2027" s="57">
        <v>364.0457</v>
      </c>
      <c r="P2027" s="16">
        <f t="shared" si="3"/>
        <v>-0.02284668081</v>
      </c>
      <c r="T2027" s="89">
        <v>45224.0</v>
      </c>
      <c r="U2027" s="57">
        <v>45.88728</v>
      </c>
      <c r="V2027" s="16">
        <f t="shared" si="4"/>
        <v>-0.06561582092</v>
      </c>
      <c r="Z2027" s="89">
        <v>45224.0</v>
      </c>
      <c r="AA2027" s="57">
        <v>44.807</v>
      </c>
      <c r="AB2027" s="16">
        <f t="shared" si="5"/>
        <v>-0.09760586722</v>
      </c>
      <c r="AF2027" s="89">
        <v>45224.0</v>
      </c>
      <c r="AG2027" s="57">
        <v>142.0</v>
      </c>
      <c r="AH2027" s="16">
        <f t="shared" si="6"/>
        <v>-0.05960264901</v>
      </c>
      <c r="AL2027" s="89">
        <v>45224.0</v>
      </c>
      <c r="AM2027" s="57">
        <v>369.863</v>
      </c>
      <c r="AN2027" s="16">
        <f t="shared" si="7"/>
        <v>-0.07338781159</v>
      </c>
      <c r="AR2027" s="89">
        <v>45224.0</v>
      </c>
      <c r="AS2027" s="57">
        <v>51.19006</v>
      </c>
      <c r="AT2027" s="16">
        <f t="shared" si="8"/>
        <v>-0.09999992967</v>
      </c>
      <c r="AX2027" s="89">
        <v>45224.0</v>
      </c>
      <c r="AY2027" s="57">
        <v>6.637321</v>
      </c>
      <c r="AZ2027" s="16">
        <f t="shared" si="9"/>
        <v>-0.05376337188</v>
      </c>
      <c r="BD2027" s="89">
        <v>45224.0</v>
      </c>
      <c r="BE2027" s="57">
        <v>10.39066</v>
      </c>
      <c r="BF2027" s="16">
        <f t="shared" si="10"/>
        <v>-0.09991597439</v>
      </c>
    </row>
    <row r="2028" ht="15.75" customHeight="1">
      <c r="B2028" s="89">
        <v>45225.0</v>
      </c>
      <c r="C2028" s="57">
        <v>108.0726</v>
      </c>
      <c r="D2028" s="16">
        <f t="shared" si="1"/>
        <v>0.05758705287</v>
      </c>
      <c r="H2028" s="89">
        <v>45225.0</v>
      </c>
      <c r="I2028" s="57">
        <v>46.64125</v>
      </c>
      <c r="J2028" s="16">
        <f t="shared" si="2"/>
        <v>0.03238443868</v>
      </c>
      <c r="N2028" s="89">
        <v>45225.0</v>
      </c>
      <c r="O2028" s="57">
        <v>361.7955</v>
      </c>
      <c r="P2028" s="16">
        <f t="shared" si="3"/>
        <v>-0.006181092099</v>
      </c>
      <c r="T2028" s="89">
        <v>45225.0</v>
      </c>
      <c r="U2028" s="57">
        <v>47.51298</v>
      </c>
      <c r="V2028" s="16">
        <f t="shared" si="4"/>
        <v>0.03542811864</v>
      </c>
      <c r="Z2028" s="89">
        <v>45225.0</v>
      </c>
      <c r="AA2028" s="57">
        <v>47.73317</v>
      </c>
      <c r="AB2028" s="16">
        <f t="shared" si="5"/>
        <v>0.06530609057</v>
      </c>
      <c r="AF2028" s="89">
        <v>45225.0</v>
      </c>
      <c r="AG2028" s="57">
        <v>141.8</v>
      </c>
      <c r="AH2028" s="16">
        <f t="shared" si="6"/>
        <v>-0.001408450704</v>
      </c>
      <c r="AL2028" s="89">
        <v>45225.0</v>
      </c>
      <c r="AM2028" s="57">
        <v>384.6575</v>
      </c>
      <c r="AN2028" s="16">
        <f t="shared" si="7"/>
        <v>0.03999994593</v>
      </c>
      <c r="AR2028" s="89">
        <v>45225.0</v>
      </c>
      <c r="AS2028" s="57">
        <v>54.20706</v>
      </c>
      <c r="AT2028" s="16">
        <f t="shared" si="8"/>
        <v>0.05893722336</v>
      </c>
      <c r="AX2028" s="89">
        <v>45225.0</v>
      </c>
      <c r="AY2028" s="57">
        <v>6.773084</v>
      </c>
      <c r="AZ2028" s="16">
        <f t="shared" si="9"/>
        <v>0.02045448759</v>
      </c>
      <c r="BD2028" s="89">
        <v>45225.0</v>
      </c>
      <c r="BE2028" s="57">
        <v>11.02069</v>
      </c>
      <c r="BF2028" s="16">
        <f t="shared" si="10"/>
        <v>0.06063426192</v>
      </c>
    </row>
    <row r="2029" ht="15.75" customHeight="1">
      <c r="B2029" s="89">
        <v>45226.0</v>
      </c>
      <c r="C2029" s="57">
        <v>110.2197</v>
      </c>
      <c r="D2029" s="16">
        <f t="shared" si="1"/>
        <v>0.01986720038</v>
      </c>
      <c r="H2029" s="89">
        <v>45226.0</v>
      </c>
      <c r="I2029" s="57">
        <v>47.47997</v>
      </c>
      <c r="J2029" s="16">
        <f t="shared" si="2"/>
        <v>0.0179823654</v>
      </c>
      <c r="N2029" s="89">
        <v>45226.0</v>
      </c>
      <c r="O2029" s="57">
        <v>359.8388</v>
      </c>
      <c r="P2029" s="16">
        <f t="shared" si="3"/>
        <v>-0.005408303862</v>
      </c>
      <c r="T2029" s="89">
        <v>45226.0</v>
      </c>
      <c r="U2029" s="57">
        <v>47.93876</v>
      </c>
      <c r="V2029" s="16">
        <f t="shared" si="4"/>
        <v>0.008961340669</v>
      </c>
      <c r="Z2029" s="89">
        <v>45226.0</v>
      </c>
      <c r="AA2029" s="57">
        <v>46.36153</v>
      </c>
      <c r="AB2029" s="16">
        <f t="shared" si="5"/>
        <v>-0.02873557319</v>
      </c>
      <c r="AF2029" s="89">
        <v>45226.0</v>
      </c>
      <c r="AG2029" s="57">
        <v>141.9</v>
      </c>
      <c r="AH2029" s="16">
        <f t="shared" si="6"/>
        <v>0.0007052186178</v>
      </c>
      <c r="AL2029" s="89">
        <v>45226.0</v>
      </c>
      <c r="AM2029" s="57">
        <v>384.6575</v>
      </c>
      <c r="AN2029" s="16">
        <f t="shared" si="7"/>
        <v>0</v>
      </c>
      <c r="AR2029" s="89">
        <v>45226.0</v>
      </c>
      <c r="AS2029" s="57">
        <v>53.0695</v>
      </c>
      <c r="AT2029" s="16">
        <f t="shared" si="8"/>
        <v>-0.02098545835</v>
      </c>
      <c r="AX2029" s="89">
        <v>45226.0</v>
      </c>
      <c r="AY2029" s="57">
        <v>6.814568</v>
      </c>
      <c r="AZ2029" s="16">
        <f t="shared" si="9"/>
        <v>0.006124831761</v>
      </c>
      <c r="BD2029" s="89">
        <v>45226.0</v>
      </c>
      <c r="BE2029" s="57">
        <v>11.48594</v>
      </c>
      <c r="BF2029" s="16">
        <f t="shared" si="10"/>
        <v>0.04221604999</v>
      </c>
    </row>
    <row r="2030" ht="15.75" customHeight="1">
      <c r="B2030" s="89">
        <v>45229.0</v>
      </c>
      <c r="C2030" s="57">
        <v>112.4464</v>
      </c>
      <c r="D2030" s="16">
        <f t="shared" si="1"/>
        <v>0.02020237761</v>
      </c>
      <c r="H2030" s="89">
        <v>45229.0</v>
      </c>
      <c r="I2030" s="57">
        <v>46.50147</v>
      </c>
      <c r="J2030" s="16">
        <f t="shared" si="2"/>
        <v>-0.02060869036</v>
      </c>
      <c r="N2030" s="89">
        <v>45229.0</v>
      </c>
      <c r="O2030" s="57">
        <v>367.8613</v>
      </c>
      <c r="P2030" s="16">
        <f t="shared" si="3"/>
        <v>0.0222947053</v>
      </c>
      <c r="T2030" s="89">
        <v>45229.0</v>
      </c>
      <c r="U2030" s="57">
        <v>47.14527</v>
      </c>
      <c r="V2030" s="16">
        <f t="shared" si="4"/>
        <v>-0.01655215946</v>
      </c>
      <c r="Z2030" s="89">
        <v>45229.0</v>
      </c>
      <c r="AA2030" s="57">
        <v>45.76715</v>
      </c>
      <c r="AB2030" s="16">
        <f t="shared" si="5"/>
        <v>-0.01282054324</v>
      </c>
      <c r="AF2030" s="89">
        <v>45229.0</v>
      </c>
      <c r="AG2030" s="57">
        <v>139.5</v>
      </c>
      <c r="AH2030" s="16">
        <f t="shared" si="6"/>
        <v>-0.01691331924</v>
      </c>
      <c r="AL2030" s="89">
        <v>45229.0</v>
      </c>
      <c r="AM2030" s="57">
        <v>402.6082</v>
      </c>
      <c r="AN2030" s="16">
        <f t="shared" si="7"/>
        <v>0.04666671</v>
      </c>
      <c r="AR2030" s="89">
        <v>45229.0</v>
      </c>
      <c r="AS2030" s="57">
        <v>53.91031</v>
      </c>
      <c r="AT2030" s="16">
        <f t="shared" si="8"/>
        <v>0.01584356363</v>
      </c>
      <c r="AX2030" s="89">
        <v>45229.0</v>
      </c>
      <c r="AY2030" s="57">
        <v>6.901306</v>
      </c>
      <c r="AZ2030" s="16">
        <f t="shared" si="9"/>
        <v>0.01272831968</v>
      </c>
      <c r="BD2030" s="89">
        <v>45229.0</v>
      </c>
      <c r="BE2030" s="57">
        <v>12.17413</v>
      </c>
      <c r="BF2030" s="16">
        <f t="shared" si="10"/>
        <v>0.05991586235</v>
      </c>
    </row>
    <row r="2031" ht="15.75" customHeight="1">
      <c r="B2031" s="89">
        <v>45230.0</v>
      </c>
      <c r="C2031" s="57">
        <v>112.844</v>
      </c>
      <c r="D2031" s="16">
        <f t="shared" si="1"/>
        <v>0.003535906885</v>
      </c>
      <c r="H2031" s="89">
        <v>45230.0</v>
      </c>
      <c r="I2031" s="57">
        <v>44.73088</v>
      </c>
      <c r="J2031" s="16">
        <f t="shared" si="2"/>
        <v>-0.03807600061</v>
      </c>
      <c r="N2031" s="89">
        <v>45230.0</v>
      </c>
      <c r="O2031" s="57">
        <v>359.8388</v>
      </c>
      <c r="P2031" s="16">
        <f t="shared" si="3"/>
        <v>-0.02180849141</v>
      </c>
      <c r="T2031" s="89">
        <v>45230.0</v>
      </c>
      <c r="U2031" s="57">
        <v>45.80987</v>
      </c>
      <c r="V2031" s="16">
        <f t="shared" si="4"/>
        <v>-0.02832521693</v>
      </c>
      <c r="Z2031" s="89">
        <v>45230.0</v>
      </c>
      <c r="AA2031" s="57">
        <v>44.4778</v>
      </c>
      <c r="AB2031" s="16">
        <f t="shared" si="5"/>
        <v>-0.02817195303</v>
      </c>
      <c r="AF2031" s="89">
        <v>45230.0</v>
      </c>
      <c r="AG2031" s="57">
        <v>135.8</v>
      </c>
      <c r="AH2031" s="16">
        <f t="shared" si="6"/>
        <v>-0.02652329749</v>
      </c>
      <c r="AL2031" s="89">
        <v>45230.0</v>
      </c>
      <c r="AM2031" s="57">
        <v>394.0274</v>
      </c>
      <c r="AN2031" s="16">
        <f t="shared" si="7"/>
        <v>-0.0213130284</v>
      </c>
      <c r="AR2031" s="89">
        <v>45230.0</v>
      </c>
      <c r="AS2031" s="57">
        <v>52.47599</v>
      </c>
      <c r="AT2031" s="16">
        <f t="shared" si="8"/>
        <v>-0.02660567153</v>
      </c>
      <c r="AX2031" s="89">
        <v>45230.0</v>
      </c>
      <c r="AY2031" s="57">
        <v>6.682575</v>
      </c>
      <c r="AZ2031" s="16">
        <f t="shared" si="9"/>
        <v>-0.03169414601</v>
      </c>
      <c r="BD2031" s="89">
        <v>45230.0</v>
      </c>
      <c r="BE2031" s="57">
        <v>12.05782</v>
      </c>
      <c r="BF2031" s="16">
        <f t="shared" si="10"/>
        <v>-0.009553865451</v>
      </c>
    </row>
    <row r="2032" ht="15.75" customHeight="1">
      <c r="B2032" s="89">
        <v>45231.0</v>
      </c>
      <c r="C2032" s="57">
        <v>115.3092</v>
      </c>
      <c r="D2032" s="16">
        <f t="shared" si="1"/>
        <v>0.02184608841</v>
      </c>
      <c r="H2032" s="89">
        <v>45231.0</v>
      </c>
      <c r="I2032" s="57">
        <v>45.90506</v>
      </c>
      <c r="J2032" s="16">
        <f t="shared" si="2"/>
        <v>0.02624987481</v>
      </c>
      <c r="N2032" s="89">
        <v>45231.0</v>
      </c>
      <c r="O2032" s="57">
        <v>381.7539</v>
      </c>
      <c r="P2032" s="16">
        <f t="shared" si="3"/>
        <v>0.06090254859</v>
      </c>
      <c r="T2032" s="89">
        <v>45231.0</v>
      </c>
      <c r="U2032" s="57">
        <v>46.02276</v>
      </c>
      <c r="V2032" s="16">
        <f t="shared" si="4"/>
        <v>0.004647251782</v>
      </c>
      <c r="Z2032" s="89">
        <v>45231.0</v>
      </c>
      <c r="AA2032" s="57">
        <v>43.89257</v>
      </c>
      <c r="AB2032" s="16">
        <f t="shared" si="5"/>
        <v>-0.01315780007</v>
      </c>
      <c r="AF2032" s="89">
        <v>45231.0</v>
      </c>
      <c r="AG2032" s="57">
        <v>136.4</v>
      </c>
      <c r="AH2032" s="16">
        <f t="shared" si="6"/>
        <v>0.00441826215</v>
      </c>
      <c r="AL2032" s="89">
        <v>45231.0</v>
      </c>
      <c r="AM2032" s="57">
        <v>388.2082</v>
      </c>
      <c r="AN2032" s="16">
        <f t="shared" si="7"/>
        <v>-0.0147685161</v>
      </c>
      <c r="AR2032" s="89">
        <v>45231.0</v>
      </c>
      <c r="AS2032" s="57">
        <v>52.62437</v>
      </c>
      <c r="AT2032" s="16">
        <f t="shared" si="8"/>
        <v>0.00282757886</v>
      </c>
      <c r="AX2032" s="89">
        <v>45231.0</v>
      </c>
      <c r="AY2032" s="57">
        <v>6.961644</v>
      </c>
      <c r="AZ2032" s="16">
        <f t="shared" si="9"/>
        <v>0.04176069853</v>
      </c>
      <c r="BD2032" s="89">
        <v>45231.0</v>
      </c>
      <c r="BE2032" s="57">
        <v>11.66041</v>
      </c>
      <c r="BF2032" s="16">
        <f t="shared" si="10"/>
        <v>-0.03295869403</v>
      </c>
    </row>
    <row r="2033" ht="15.75" customHeight="1">
      <c r="B2033" s="89">
        <v>45232.0</v>
      </c>
      <c r="C2033" s="57">
        <v>117.2974</v>
      </c>
      <c r="D2033" s="16">
        <f t="shared" si="1"/>
        <v>0.01724233626</v>
      </c>
      <c r="H2033" s="89">
        <v>45232.0</v>
      </c>
      <c r="I2033" s="57">
        <v>46.59466</v>
      </c>
      <c r="J2033" s="16">
        <f t="shared" si="2"/>
        <v>0.01502230909</v>
      </c>
      <c r="N2033" s="89">
        <v>45232.0</v>
      </c>
      <c r="O2033" s="57">
        <v>396.2336</v>
      </c>
      <c r="P2033" s="16">
        <f t="shared" si="3"/>
        <v>0.0379294095</v>
      </c>
      <c r="T2033" s="89">
        <v>45232.0</v>
      </c>
      <c r="U2033" s="57">
        <v>46.10017</v>
      </c>
      <c r="V2033" s="16">
        <f t="shared" si="4"/>
        <v>0.001681993866</v>
      </c>
      <c r="Z2033" s="89">
        <v>45232.0</v>
      </c>
      <c r="AA2033" s="57">
        <v>45.70314</v>
      </c>
      <c r="AB2033" s="16">
        <f t="shared" si="5"/>
        <v>0.04125003389</v>
      </c>
      <c r="AF2033" s="89">
        <v>45232.0</v>
      </c>
      <c r="AG2033" s="57">
        <v>137.7</v>
      </c>
      <c r="AH2033" s="16">
        <f t="shared" si="6"/>
        <v>0.009530791789</v>
      </c>
      <c r="AL2033" s="89">
        <v>45232.0</v>
      </c>
      <c r="AM2033" s="57">
        <v>394.126</v>
      </c>
      <c r="AN2033" s="16">
        <f t="shared" si="7"/>
        <v>0.01524388202</v>
      </c>
      <c r="AR2033" s="89">
        <v>45232.0</v>
      </c>
      <c r="AS2033" s="57">
        <v>53.16842</v>
      </c>
      <c r="AT2033" s="16">
        <f t="shared" si="8"/>
        <v>0.01033836605</v>
      </c>
      <c r="AX2033" s="89">
        <v>45232.0</v>
      </c>
      <c r="AY2033" s="57">
        <v>6.769312</v>
      </c>
      <c r="AZ2033" s="16">
        <f t="shared" si="9"/>
        <v>-0.02762738227</v>
      </c>
      <c r="BD2033" s="89">
        <v>45232.0</v>
      </c>
      <c r="BE2033" s="57">
        <v>11.82519</v>
      </c>
      <c r="BF2033" s="16">
        <f t="shared" si="10"/>
        <v>0.01413157856</v>
      </c>
    </row>
    <row r="2034" ht="15.75" customHeight="1">
      <c r="B2034" s="89">
        <v>45233.0</v>
      </c>
      <c r="C2034" s="57">
        <v>118.9674</v>
      </c>
      <c r="D2034" s="16">
        <f t="shared" si="1"/>
        <v>0.01423731472</v>
      </c>
      <c r="H2034" s="89">
        <v>45233.0</v>
      </c>
      <c r="I2034" s="57">
        <v>46.57603</v>
      </c>
      <c r="J2034" s="16">
        <f t="shared" si="2"/>
        <v>-0.0003998312253</v>
      </c>
      <c r="N2034" s="89">
        <v>45233.0</v>
      </c>
      <c r="O2034" s="57">
        <v>409.8327</v>
      </c>
      <c r="P2034" s="16">
        <f t="shared" si="3"/>
        <v>0.03432091574</v>
      </c>
      <c r="T2034" s="89">
        <v>45233.0</v>
      </c>
      <c r="U2034" s="57">
        <v>47.20332</v>
      </c>
      <c r="V2034" s="16">
        <f t="shared" si="4"/>
        <v>0.02392941284</v>
      </c>
      <c r="Z2034" s="89">
        <v>45233.0</v>
      </c>
      <c r="AA2034" s="57">
        <v>45.85859</v>
      </c>
      <c r="AB2034" s="16">
        <f t="shared" si="5"/>
        <v>0.003401298029</v>
      </c>
      <c r="AF2034" s="89">
        <v>45233.0</v>
      </c>
      <c r="AG2034" s="57">
        <v>141.5</v>
      </c>
      <c r="AH2034" s="16">
        <f t="shared" si="6"/>
        <v>0.02759622367</v>
      </c>
      <c r="AL2034" s="89">
        <v>45233.0</v>
      </c>
      <c r="AM2034" s="57">
        <v>400.537</v>
      </c>
      <c r="AN2034" s="16">
        <f t="shared" si="7"/>
        <v>0.01626637167</v>
      </c>
      <c r="AR2034" s="89">
        <v>45233.0</v>
      </c>
      <c r="AS2034" s="57">
        <v>53.02004</v>
      </c>
      <c r="AT2034" s="16">
        <f t="shared" si="8"/>
        <v>-0.002790754361</v>
      </c>
      <c r="AX2034" s="89">
        <v>45233.0</v>
      </c>
      <c r="AY2034" s="57">
        <v>6.776855</v>
      </c>
      <c r="AZ2034" s="16">
        <f t="shared" si="9"/>
        <v>0.001114293447</v>
      </c>
      <c r="BD2034" s="89">
        <v>45233.0</v>
      </c>
      <c r="BE2034" s="57">
        <v>11.62164</v>
      </c>
      <c r="BF2034" s="16">
        <f t="shared" si="10"/>
        <v>-0.01721325408</v>
      </c>
    </row>
    <row r="2035" ht="15.75" customHeight="1">
      <c r="B2035" s="89">
        <v>45236.0</v>
      </c>
      <c r="C2035" s="57">
        <v>121.8302</v>
      </c>
      <c r="D2035" s="16">
        <f t="shared" si="1"/>
        <v>0.02406373511</v>
      </c>
      <c r="H2035" s="89">
        <v>45236.0</v>
      </c>
      <c r="I2035" s="57">
        <v>47.85272</v>
      </c>
      <c r="J2035" s="16">
        <f t="shared" si="2"/>
        <v>0.02741088066</v>
      </c>
      <c r="N2035" s="89">
        <v>45236.0</v>
      </c>
      <c r="O2035" s="57">
        <v>409.9305</v>
      </c>
      <c r="P2035" s="16">
        <f t="shared" si="3"/>
        <v>0.0002386339597</v>
      </c>
      <c r="T2035" s="89">
        <v>45236.0</v>
      </c>
      <c r="U2035" s="57">
        <v>47.76458</v>
      </c>
      <c r="V2035" s="16">
        <f t="shared" si="4"/>
        <v>0.01189026535</v>
      </c>
      <c r="Z2035" s="89">
        <v>45236.0</v>
      </c>
      <c r="AA2035" s="57">
        <v>48.6476</v>
      </c>
      <c r="AB2035" s="16">
        <f t="shared" si="5"/>
        <v>0.06081761345</v>
      </c>
      <c r="AF2035" s="89">
        <v>45236.0</v>
      </c>
      <c r="AG2035" s="57">
        <v>142.5</v>
      </c>
      <c r="AH2035" s="16">
        <f t="shared" si="6"/>
        <v>0.007067137809</v>
      </c>
      <c r="AL2035" s="89">
        <v>45236.0</v>
      </c>
      <c r="AM2035" s="57">
        <v>424.1096</v>
      </c>
      <c r="AN2035" s="16">
        <f t="shared" si="7"/>
        <v>0.05885249053</v>
      </c>
      <c r="AR2035" s="89">
        <v>45236.0</v>
      </c>
      <c r="AS2035" s="57">
        <v>56.38326</v>
      </c>
      <c r="AT2035" s="16">
        <f t="shared" si="8"/>
        <v>0.06343299628</v>
      </c>
      <c r="AX2035" s="89">
        <v>45236.0</v>
      </c>
      <c r="AY2035" s="57">
        <v>6.622236</v>
      </c>
      <c r="AZ2035" s="16">
        <f t="shared" si="9"/>
        <v>-0.02281574565</v>
      </c>
      <c r="BD2035" s="89">
        <v>45236.0</v>
      </c>
      <c r="BE2035" s="57">
        <v>11.82519</v>
      </c>
      <c r="BF2035" s="16">
        <f t="shared" si="10"/>
        <v>0.01751473974</v>
      </c>
    </row>
    <row r="2036" ht="15.75" customHeight="1">
      <c r="B2036" s="89">
        <v>45237.0</v>
      </c>
      <c r="C2036" s="57">
        <v>118.4902</v>
      </c>
      <c r="D2036" s="16">
        <f t="shared" si="1"/>
        <v>-0.02741520575</v>
      </c>
      <c r="H2036" s="89">
        <v>45237.0</v>
      </c>
      <c r="I2036" s="57">
        <v>49.48353</v>
      </c>
      <c r="J2036" s="16">
        <f t="shared" si="2"/>
        <v>0.03407977645</v>
      </c>
      <c r="N2036" s="89">
        <v>45237.0</v>
      </c>
      <c r="O2036" s="57">
        <v>409.9305</v>
      </c>
      <c r="P2036" s="16">
        <f t="shared" si="3"/>
        <v>0</v>
      </c>
      <c r="T2036" s="89">
        <v>45237.0</v>
      </c>
      <c r="U2036" s="57">
        <v>47.51298</v>
      </c>
      <c r="V2036" s="16">
        <f t="shared" si="4"/>
        <v>-0.005267501567</v>
      </c>
      <c r="Z2036" s="89">
        <v>45237.0</v>
      </c>
      <c r="AA2036" s="57">
        <v>48.46471</v>
      </c>
      <c r="AB2036" s="16">
        <f t="shared" si="5"/>
        <v>-0.003759486593</v>
      </c>
      <c r="AF2036" s="89">
        <v>45237.0</v>
      </c>
      <c r="AG2036" s="57">
        <v>140.6</v>
      </c>
      <c r="AH2036" s="16">
        <f t="shared" si="6"/>
        <v>-0.01333333333</v>
      </c>
      <c r="AL2036" s="89">
        <v>45237.0</v>
      </c>
      <c r="AM2036" s="57">
        <v>430.0274</v>
      </c>
      <c r="AN2036" s="16">
        <f t="shared" si="7"/>
        <v>0.01395346863</v>
      </c>
      <c r="AR2036" s="89">
        <v>45237.0</v>
      </c>
      <c r="AS2036" s="57">
        <v>56.33379</v>
      </c>
      <c r="AT2036" s="16">
        <f t="shared" si="8"/>
        <v>-0.0008773880758</v>
      </c>
      <c r="AX2036" s="89">
        <v>45237.0</v>
      </c>
      <c r="AY2036" s="57">
        <v>6.607152</v>
      </c>
      <c r="AZ2036" s="16">
        <f t="shared" si="9"/>
        <v>-0.002277780496</v>
      </c>
      <c r="BD2036" s="89">
        <v>45237.0</v>
      </c>
      <c r="BE2036" s="57">
        <v>12.01905</v>
      </c>
      <c r="BF2036" s="16">
        <f t="shared" si="10"/>
        <v>0.01639381693</v>
      </c>
    </row>
    <row r="2037" ht="15.75" customHeight="1">
      <c r="B2037" s="89">
        <v>45238.0</v>
      </c>
      <c r="C2037" s="57">
        <v>119.524</v>
      </c>
      <c r="D2037" s="16">
        <f t="shared" si="1"/>
        <v>0.008724772175</v>
      </c>
      <c r="H2037" s="89">
        <v>45238.0</v>
      </c>
      <c r="I2037" s="57">
        <v>51.5803</v>
      </c>
      <c r="J2037" s="16">
        <f t="shared" si="2"/>
        <v>0.04237308858</v>
      </c>
      <c r="N2037" s="89">
        <v>45238.0</v>
      </c>
      <c r="O2037" s="57">
        <v>414.8223</v>
      </c>
      <c r="P2037" s="16">
        <f t="shared" si="3"/>
        <v>0.01193324234</v>
      </c>
      <c r="T2037" s="89">
        <v>45238.0</v>
      </c>
      <c r="U2037" s="57">
        <v>47.22268</v>
      </c>
      <c r="V2037" s="16">
        <f t="shared" si="4"/>
        <v>-0.006109909334</v>
      </c>
      <c r="Z2037" s="89">
        <v>45238.0</v>
      </c>
      <c r="AA2037" s="57">
        <v>48.60188</v>
      </c>
      <c r="AB2037" s="16">
        <f t="shared" si="5"/>
        <v>0.002830306836</v>
      </c>
      <c r="AF2037" s="89">
        <v>45238.0</v>
      </c>
      <c r="AG2037" s="57">
        <v>143.4</v>
      </c>
      <c r="AH2037" s="16">
        <f t="shared" si="6"/>
        <v>0.01991465149</v>
      </c>
      <c r="AL2037" s="89">
        <v>45238.0</v>
      </c>
      <c r="AM2037" s="57">
        <v>434.4658</v>
      </c>
      <c r="AN2037" s="16">
        <f t="shared" si="7"/>
        <v>0.01032120279</v>
      </c>
      <c r="AR2037" s="89">
        <v>45238.0</v>
      </c>
      <c r="AS2037" s="57">
        <v>61.72482</v>
      </c>
      <c r="AT2037" s="16">
        <f t="shared" si="8"/>
        <v>0.09569798162</v>
      </c>
      <c r="AX2037" s="89">
        <v>45238.0</v>
      </c>
      <c r="AY2037" s="57">
        <v>6.60338</v>
      </c>
      <c r="AZ2037" s="16">
        <f t="shared" si="9"/>
        <v>-0.0005708965073</v>
      </c>
      <c r="BD2037" s="89">
        <v>45238.0</v>
      </c>
      <c r="BE2037" s="57">
        <v>12.26137</v>
      </c>
      <c r="BF2037" s="16">
        <f t="shared" si="10"/>
        <v>0.02016132723</v>
      </c>
    </row>
    <row r="2038" ht="15.75" customHeight="1">
      <c r="B2038" s="89">
        <v>45239.0</v>
      </c>
      <c r="C2038" s="57">
        <v>119.7626</v>
      </c>
      <c r="D2038" s="16">
        <f t="shared" si="1"/>
        <v>0.001996251799</v>
      </c>
      <c r="H2038" s="89">
        <v>45239.0</v>
      </c>
      <c r="I2038" s="57">
        <v>51.76667</v>
      </c>
      <c r="J2038" s="16">
        <f t="shared" si="2"/>
        <v>0.003613201164</v>
      </c>
      <c r="N2038" s="89">
        <v>45239.0</v>
      </c>
      <c r="O2038" s="57">
        <v>417.2682</v>
      </c>
      <c r="P2038" s="16">
        <f t="shared" si="3"/>
        <v>0.005896259676</v>
      </c>
      <c r="T2038" s="89">
        <v>45239.0</v>
      </c>
      <c r="U2038" s="57">
        <v>47.28074</v>
      </c>
      <c r="V2038" s="16">
        <f t="shared" si="4"/>
        <v>0.001229493963</v>
      </c>
      <c r="Z2038" s="89">
        <v>45239.0</v>
      </c>
      <c r="AA2038" s="57">
        <v>47.68745</v>
      </c>
      <c r="AB2038" s="16">
        <f t="shared" si="5"/>
        <v>-0.01881470429</v>
      </c>
      <c r="AF2038" s="89">
        <v>45239.0</v>
      </c>
      <c r="AG2038" s="57">
        <v>138.6</v>
      </c>
      <c r="AH2038" s="16">
        <f t="shared" si="6"/>
        <v>-0.03347280335</v>
      </c>
      <c r="AL2038" s="89">
        <v>45239.0</v>
      </c>
      <c r="AM2038" s="57">
        <v>444.5753</v>
      </c>
      <c r="AN2038" s="16">
        <f t="shared" si="7"/>
        <v>0.02326880505</v>
      </c>
      <c r="AR2038" s="89">
        <v>45239.0</v>
      </c>
      <c r="AS2038" s="57">
        <v>57.86702</v>
      </c>
      <c r="AT2038" s="16">
        <f t="shared" si="8"/>
        <v>-0.06249997975</v>
      </c>
      <c r="AX2038" s="89">
        <v>45239.0</v>
      </c>
      <c r="AY2038" s="57">
        <v>6.592066</v>
      </c>
      <c r="AZ2038" s="16">
        <f t="shared" si="9"/>
        <v>-0.001713364974</v>
      </c>
      <c r="BD2038" s="89">
        <v>45239.0</v>
      </c>
      <c r="BE2038" s="57">
        <v>11.74765</v>
      </c>
      <c r="BF2038" s="16">
        <f t="shared" si="10"/>
        <v>-0.04189743887</v>
      </c>
    </row>
    <row r="2039" ht="15.75" customHeight="1">
      <c r="B2039" s="89">
        <v>45240.0</v>
      </c>
      <c r="C2039" s="57">
        <v>119.1264</v>
      </c>
      <c r="D2039" s="16">
        <f t="shared" si="1"/>
        <v>-0.005312175921</v>
      </c>
      <c r="H2039" s="89">
        <v>45240.0</v>
      </c>
      <c r="I2039" s="57">
        <v>51.25413</v>
      </c>
      <c r="J2039" s="16">
        <f t="shared" si="2"/>
        <v>-0.009900965235</v>
      </c>
      <c r="N2039" s="89">
        <v>45240.0</v>
      </c>
      <c r="O2039" s="57">
        <v>423.3829</v>
      </c>
      <c r="P2039" s="16">
        <f t="shared" si="3"/>
        <v>0.01465412413</v>
      </c>
      <c r="T2039" s="89">
        <v>45240.0</v>
      </c>
      <c r="U2039" s="57">
        <v>46.87432</v>
      </c>
      <c r="V2039" s="16">
        <f t="shared" si="4"/>
        <v>-0.008595889151</v>
      </c>
      <c r="Z2039" s="89">
        <v>45240.0</v>
      </c>
      <c r="AA2039" s="57">
        <v>47.32167</v>
      </c>
      <c r="AB2039" s="16">
        <f t="shared" si="5"/>
        <v>-0.007670361909</v>
      </c>
      <c r="AF2039" s="89">
        <v>45240.0</v>
      </c>
      <c r="AG2039" s="57">
        <v>139.4</v>
      </c>
      <c r="AH2039" s="16">
        <f t="shared" si="6"/>
        <v>0.005772005772</v>
      </c>
      <c r="AL2039" s="89">
        <v>45240.0</v>
      </c>
      <c r="AM2039" s="57">
        <v>447.7808</v>
      </c>
      <c r="AN2039" s="16">
        <f t="shared" si="7"/>
        <v>0.007210252122</v>
      </c>
      <c r="AR2039" s="89">
        <v>45240.0</v>
      </c>
      <c r="AS2039" s="57">
        <v>55.93812</v>
      </c>
      <c r="AT2039" s="16">
        <f t="shared" si="8"/>
        <v>-0.03333332181</v>
      </c>
      <c r="AX2039" s="89">
        <v>45240.0</v>
      </c>
      <c r="AY2039" s="57">
        <v>6.531727</v>
      </c>
      <c r="AZ2039" s="16">
        <f t="shared" si="9"/>
        <v>-0.009153276075</v>
      </c>
      <c r="BD2039" s="89">
        <v>45240.0</v>
      </c>
      <c r="BE2039" s="57">
        <v>11.30178</v>
      </c>
      <c r="BF2039" s="16">
        <f t="shared" si="10"/>
        <v>-0.03795397377</v>
      </c>
    </row>
    <row r="2040" ht="15.75" customHeight="1">
      <c r="B2040" s="89">
        <v>45243.0</v>
      </c>
      <c r="C2040" s="57">
        <v>116.8997</v>
      </c>
      <c r="D2040" s="16">
        <f t="shared" si="1"/>
        <v>-0.01869191044</v>
      </c>
      <c r="H2040" s="89">
        <v>45243.0</v>
      </c>
      <c r="I2040" s="57">
        <v>50.22905</v>
      </c>
      <c r="J2040" s="16">
        <f t="shared" si="2"/>
        <v>-0.01999994927</v>
      </c>
      <c r="N2040" s="89">
        <v>45243.0</v>
      </c>
      <c r="O2040" s="57">
        <v>405.0388</v>
      </c>
      <c r="P2040" s="16">
        <f t="shared" si="3"/>
        <v>-0.04332744662</v>
      </c>
      <c r="T2040" s="89">
        <v>45243.0</v>
      </c>
      <c r="U2040" s="57">
        <v>46.02276</v>
      </c>
      <c r="V2040" s="16">
        <f t="shared" si="4"/>
        <v>-0.01816687687</v>
      </c>
      <c r="Z2040" s="89">
        <v>45243.0</v>
      </c>
      <c r="AA2040" s="57">
        <v>45.2825</v>
      </c>
      <c r="AB2040" s="16">
        <f t="shared" si="5"/>
        <v>-0.04309167449</v>
      </c>
      <c r="AF2040" s="89">
        <v>45243.0</v>
      </c>
      <c r="AG2040" s="57">
        <v>136.0</v>
      </c>
      <c r="AH2040" s="16">
        <f t="shared" si="6"/>
        <v>-0.0243902439</v>
      </c>
      <c r="AL2040" s="89">
        <v>45243.0</v>
      </c>
      <c r="AM2040" s="57">
        <v>418.1918</v>
      </c>
      <c r="AN2040" s="16">
        <f t="shared" si="7"/>
        <v>-0.06607920661</v>
      </c>
      <c r="AR2040" s="89">
        <v>45243.0</v>
      </c>
      <c r="AS2040" s="57">
        <v>55.74028</v>
      </c>
      <c r="AT2040" s="16">
        <f t="shared" si="8"/>
        <v>-0.003536765268</v>
      </c>
      <c r="AX2040" s="89">
        <v>45243.0</v>
      </c>
      <c r="AY2040" s="57">
        <v>6.324311</v>
      </c>
      <c r="AZ2040" s="16">
        <f t="shared" si="9"/>
        <v>-0.03175515449</v>
      </c>
      <c r="BD2040" s="89">
        <v>45243.0</v>
      </c>
      <c r="BE2040" s="57">
        <v>11.02069</v>
      </c>
      <c r="BF2040" s="16">
        <f t="shared" si="10"/>
        <v>-0.02487130346</v>
      </c>
    </row>
    <row r="2041" ht="15.75" customHeight="1">
      <c r="B2041" s="89">
        <v>45244.0</v>
      </c>
      <c r="C2041" s="57">
        <v>121.035</v>
      </c>
      <c r="D2041" s="16">
        <f t="shared" si="1"/>
        <v>0.03537477</v>
      </c>
      <c r="H2041" s="89">
        <v>45244.0</v>
      </c>
      <c r="I2041" s="57">
        <v>51.81327</v>
      </c>
      <c r="J2041" s="16">
        <f t="shared" si="2"/>
        <v>0.03153991565</v>
      </c>
      <c r="N2041" s="89">
        <v>45244.0</v>
      </c>
      <c r="O2041" s="57">
        <v>402.3483</v>
      </c>
      <c r="P2041" s="16">
        <f t="shared" si="3"/>
        <v>-0.006642573502</v>
      </c>
      <c r="T2041" s="89">
        <v>45244.0</v>
      </c>
      <c r="U2041" s="57">
        <v>46.89367</v>
      </c>
      <c r="V2041" s="16">
        <f t="shared" si="4"/>
        <v>0.01892346309</v>
      </c>
      <c r="Z2041" s="89">
        <v>45244.0</v>
      </c>
      <c r="AA2041" s="57">
        <v>45.41052</v>
      </c>
      <c r="AB2041" s="16">
        <f t="shared" si="5"/>
        <v>0.002827140728</v>
      </c>
      <c r="AF2041" s="89">
        <v>45244.0</v>
      </c>
      <c r="AG2041" s="57">
        <v>139.9</v>
      </c>
      <c r="AH2041" s="16">
        <f t="shared" si="6"/>
        <v>0.02867647059</v>
      </c>
      <c r="AL2041" s="89">
        <v>45244.0</v>
      </c>
      <c r="AM2041" s="57">
        <v>419.4247</v>
      </c>
      <c r="AN2041" s="16">
        <f t="shared" si="7"/>
        <v>0.002948168759</v>
      </c>
      <c r="AR2041" s="89">
        <v>45244.0</v>
      </c>
      <c r="AS2041" s="57">
        <v>53.76192</v>
      </c>
      <c r="AT2041" s="16">
        <f t="shared" si="8"/>
        <v>-0.03549246613</v>
      </c>
      <c r="AX2041" s="89">
        <v>45244.0</v>
      </c>
      <c r="AY2041" s="57">
        <v>6.350709</v>
      </c>
      <c r="AZ2041" s="16">
        <f t="shared" si="9"/>
        <v>0.004174051529</v>
      </c>
      <c r="BD2041" s="89">
        <v>45244.0</v>
      </c>
      <c r="BE2041" s="57">
        <v>11.15639</v>
      </c>
      <c r="BF2041" s="16">
        <f t="shared" si="10"/>
        <v>0.01231320362</v>
      </c>
    </row>
    <row r="2042" ht="15.75" customHeight="1">
      <c r="B2042" s="89">
        <v>45245.0</v>
      </c>
      <c r="C2042" s="57">
        <v>120.6373</v>
      </c>
      <c r="D2042" s="16">
        <f t="shared" si="1"/>
        <v>-0.003285826414</v>
      </c>
      <c r="H2042" s="89">
        <v>45245.0</v>
      </c>
      <c r="I2042" s="57">
        <v>50.6018</v>
      </c>
      <c r="J2042" s="16">
        <f t="shared" si="2"/>
        <v>-0.02338146193</v>
      </c>
      <c r="N2042" s="89">
        <v>45245.0</v>
      </c>
      <c r="O2042" s="57">
        <v>403.3267</v>
      </c>
      <c r="P2042" s="16">
        <f t="shared" si="3"/>
        <v>0.002431723957</v>
      </c>
      <c r="T2042" s="89">
        <v>45245.0</v>
      </c>
      <c r="U2042" s="57">
        <v>46.71949</v>
      </c>
      <c r="V2042" s="16">
        <f t="shared" si="4"/>
        <v>-0.003714360595</v>
      </c>
      <c r="Z2042" s="89">
        <v>45245.0</v>
      </c>
      <c r="AA2042" s="57">
        <v>46.27008</v>
      </c>
      <c r="AB2042" s="16">
        <f t="shared" si="5"/>
        <v>0.01892865354</v>
      </c>
      <c r="AF2042" s="89">
        <v>45245.0</v>
      </c>
      <c r="AG2042" s="57">
        <v>138.5</v>
      </c>
      <c r="AH2042" s="16">
        <f t="shared" si="6"/>
        <v>-0.01000714796</v>
      </c>
      <c r="AL2042" s="89">
        <v>45245.0</v>
      </c>
      <c r="AM2042" s="57">
        <v>422.137</v>
      </c>
      <c r="AN2042" s="16">
        <f t="shared" si="7"/>
        <v>0.006466715003</v>
      </c>
      <c r="AR2042" s="89">
        <v>45245.0</v>
      </c>
      <c r="AS2042" s="57">
        <v>52.17924</v>
      </c>
      <c r="AT2042" s="16">
        <f t="shared" si="8"/>
        <v>-0.02943868076</v>
      </c>
      <c r="AX2042" s="89">
        <v>45245.0</v>
      </c>
      <c r="AY2042" s="57">
        <v>6.350709</v>
      </c>
      <c r="AZ2042" s="16">
        <f t="shared" si="9"/>
        <v>0</v>
      </c>
      <c r="BD2042" s="89">
        <v>45245.0</v>
      </c>
      <c r="BE2042" s="57">
        <v>10.90438</v>
      </c>
      <c r="BF2042" s="16">
        <f t="shared" si="10"/>
        <v>-0.02258884818</v>
      </c>
    </row>
    <row r="2043" ht="15.75" customHeight="1">
      <c r="B2043" s="89">
        <v>45246.0</v>
      </c>
      <c r="C2043" s="57">
        <v>122.5459</v>
      </c>
      <c r="D2043" s="16">
        <f t="shared" si="1"/>
        <v>0.01582097743</v>
      </c>
      <c r="H2043" s="89">
        <v>45246.0</v>
      </c>
      <c r="I2043" s="57">
        <v>51.16094</v>
      </c>
      <c r="J2043" s="16">
        <f t="shared" si="2"/>
        <v>0.01104980455</v>
      </c>
      <c r="N2043" s="89">
        <v>45246.0</v>
      </c>
      <c r="O2043" s="57">
        <v>417.2682</v>
      </c>
      <c r="P2043" s="16">
        <f t="shared" si="3"/>
        <v>0.03456627097</v>
      </c>
      <c r="T2043" s="89">
        <v>45246.0</v>
      </c>
      <c r="U2043" s="57">
        <v>47.41622</v>
      </c>
      <c r="V2043" s="16">
        <f t="shared" si="4"/>
        <v>0.01491304807</v>
      </c>
      <c r="Z2043" s="89">
        <v>45246.0</v>
      </c>
      <c r="AA2043" s="57">
        <v>45.99575</v>
      </c>
      <c r="AB2043" s="16">
        <f t="shared" si="5"/>
        <v>-0.005928885362</v>
      </c>
      <c r="AF2043" s="89">
        <v>45246.0</v>
      </c>
      <c r="AG2043" s="57">
        <v>138.7</v>
      </c>
      <c r="AH2043" s="16">
        <f t="shared" si="6"/>
        <v>0.001444043321</v>
      </c>
      <c r="AL2043" s="89">
        <v>45246.0</v>
      </c>
      <c r="AM2043" s="57">
        <v>416.7123</v>
      </c>
      <c r="AN2043" s="16">
        <f t="shared" si="7"/>
        <v>-0.01285056747</v>
      </c>
      <c r="AR2043" s="89">
        <v>45246.0</v>
      </c>
      <c r="AS2043" s="57">
        <v>51.63519</v>
      </c>
      <c r="AT2043" s="16">
        <f t="shared" si="8"/>
        <v>-0.01042656045</v>
      </c>
      <c r="AX2043" s="89">
        <v>45246.0</v>
      </c>
      <c r="AY2043" s="57">
        <v>6.41482</v>
      </c>
      <c r="AZ2043" s="16">
        <f t="shared" si="9"/>
        <v>0.01009509332</v>
      </c>
      <c r="BD2043" s="89">
        <v>45246.0</v>
      </c>
      <c r="BE2043" s="57">
        <v>11.08854</v>
      </c>
      <c r="BF2043" s="16">
        <f t="shared" si="10"/>
        <v>0.01688862641</v>
      </c>
    </row>
    <row r="2044" ht="15.75" customHeight="1">
      <c r="B2044" s="89">
        <v>45247.0</v>
      </c>
      <c r="C2044" s="57">
        <v>122.0687</v>
      </c>
      <c r="D2044" s="16">
        <f t="shared" si="1"/>
        <v>-0.003894051127</v>
      </c>
      <c r="H2044" s="89">
        <v>45247.0</v>
      </c>
      <c r="I2044" s="57">
        <v>52.79176</v>
      </c>
      <c r="J2044" s="16">
        <f t="shared" si="2"/>
        <v>0.03187627123</v>
      </c>
      <c r="N2044" s="89">
        <v>45247.0</v>
      </c>
      <c r="O2044" s="57">
        <v>407.2401</v>
      </c>
      <c r="P2044" s="16">
        <f t="shared" si="3"/>
        <v>-0.02403274441</v>
      </c>
      <c r="T2044" s="89">
        <v>45247.0</v>
      </c>
      <c r="U2044" s="57">
        <v>47.31945</v>
      </c>
      <c r="V2044" s="16">
        <f t="shared" si="4"/>
        <v>-0.00204086281</v>
      </c>
      <c r="Z2044" s="89">
        <v>45247.0</v>
      </c>
      <c r="AA2044" s="57">
        <v>45.66656</v>
      </c>
      <c r="AB2044" s="16">
        <f t="shared" si="5"/>
        <v>-0.007156965589</v>
      </c>
      <c r="AF2044" s="89">
        <v>45247.0</v>
      </c>
      <c r="AG2044" s="57">
        <v>137.4</v>
      </c>
      <c r="AH2044" s="16">
        <f t="shared" si="6"/>
        <v>-0.009372746936</v>
      </c>
      <c r="AL2044" s="89">
        <v>45247.0</v>
      </c>
      <c r="AM2044" s="57">
        <v>422.3835</v>
      </c>
      <c r="AN2044" s="16">
        <f t="shared" si="7"/>
        <v>0.0136093895</v>
      </c>
      <c r="AR2044" s="89">
        <v>45247.0</v>
      </c>
      <c r="AS2044" s="57">
        <v>51.58573</v>
      </c>
      <c r="AT2044" s="16">
        <f t="shared" si="8"/>
        <v>-0.0009578738841</v>
      </c>
      <c r="AX2044" s="89">
        <v>45247.0</v>
      </c>
      <c r="AY2044" s="57">
        <v>6.644863</v>
      </c>
      <c r="AZ2044" s="16">
        <f t="shared" si="9"/>
        <v>0.03586117771</v>
      </c>
      <c r="BD2044" s="89">
        <v>45247.0</v>
      </c>
      <c r="BE2044" s="57">
        <v>11.35994</v>
      </c>
      <c r="BF2044" s="16">
        <f t="shared" si="10"/>
        <v>0.02447571998</v>
      </c>
    </row>
    <row r="2045" ht="15.75" customHeight="1">
      <c r="B2045" s="89">
        <v>45250.0</v>
      </c>
      <c r="C2045" s="57">
        <v>122.1483</v>
      </c>
      <c r="D2045" s="16">
        <f t="shared" si="1"/>
        <v>0.0006520918139</v>
      </c>
      <c r="H2045" s="89">
        <v>45250.0</v>
      </c>
      <c r="I2045" s="57">
        <v>53.44408</v>
      </c>
      <c r="J2045" s="16">
        <f t="shared" si="2"/>
        <v>0.01235647381</v>
      </c>
      <c r="N2045" s="89">
        <v>45250.0</v>
      </c>
      <c r="O2045" s="57">
        <v>405.7726</v>
      </c>
      <c r="P2045" s="16">
        <f t="shared" si="3"/>
        <v>-0.003603525291</v>
      </c>
      <c r="T2045" s="89">
        <v>45250.0</v>
      </c>
      <c r="U2045" s="57">
        <v>47.99682</v>
      </c>
      <c r="V2045" s="16">
        <f t="shared" si="4"/>
        <v>0.01431483248</v>
      </c>
      <c r="Z2045" s="89">
        <v>45250.0</v>
      </c>
      <c r="AA2045" s="57">
        <v>45.81287</v>
      </c>
      <c r="AB2045" s="16">
        <f t="shared" si="5"/>
        <v>0.003203876097</v>
      </c>
      <c r="AF2045" s="89">
        <v>45250.0</v>
      </c>
      <c r="AG2045" s="57">
        <v>143.2</v>
      </c>
      <c r="AH2045" s="16">
        <f t="shared" si="6"/>
        <v>0.0422125182</v>
      </c>
      <c r="AL2045" s="89">
        <v>45250.0</v>
      </c>
      <c r="AM2045" s="57">
        <v>432.0</v>
      </c>
      <c r="AN2045" s="16">
        <f t="shared" si="7"/>
        <v>0.02276722457</v>
      </c>
      <c r="AR2045" s="89">
        <v>45250.0</v>
      </c>
      <c r="AS2045" s="57">
        <v>52.32762</v>
      </c>
      <c r="AT2045" s="16">
        <f t="shared" si="8"/>
        <v>0.01438169044</v>
      </c>
      <c r="AX2045" s="89">
        <v>45250.0</v>
      </c>
      <c r="AY2045" s="57">
        <v>6.76177</v>
      </c>
      <c r="AZ2045" s="16">
        <f t="shared" si="9"/>
        <v>0.01759359072</v>
      </c>
      <c r="BD2045" s="89">
        <v>45250.0</v>
      </c>
      <c r="BE2045" s="57">
        <v>11.41809</v>
      </c>
      <c r="BF2045" s="16">
        <f t="shared" si="10"/>
        <v>0.005118865064</v>
      </c>
    </row>
    <row r="2046" ht="15.75" customHeight="1">
      <c r="B2046" s="89">
        <v>45251.0</v>
      </c>
      <c r="C2046" s="57">
        <v>122.864</v>
      </c>
      <c r="D2046" s="16">
        <f t="shared" si="1"/>
        <v>0.005859271066</v>
      </c>
      <c r="H2046" s="89">
        <v>45251.0</v>
      </c>
      <c r="I2046" s="57">
        <v>53.58386</v>
      </c>
      <c r="J2046" s="16">
        <f t="shared" si="2"/>
        <v>0.00261544403</v>
      </c>
      <c r="N2046" s="89">
        <v>45251.0</v>
      </c>
      <c r="O2046" s="57">
        <v>404.0604</v>
      </c>
      <c r="P2046" s="16">
        <f t="shared" si="3"/>
        <v>-0.004219604774</v>
      </c>
      <c r="T2046" s="89">
        <v>45251.0</v>
      </c>
      <c r="U2046" s="57">
        <v>48.81935</v>
      </c>
      <c r="V2046" s="16">
        <f t="shared" si="4"/>
        <v>0.017137177</v>
      </c>
      <c r="Z2046" s="89">
        <v>45251.0</v>
      </c>
      <c r="AA2046" s="57">
        <v>46.04148</v>
      </c>
      <c r="AB2046" s="16">
        <f t="shared" si="5"/>
        <v>0.004990082481</v>
      </c>
      <c r="AF2046" s="89">
        <v>45251.0</v>
      </c>
      <c r="AG2046" s="57">
        <v>143.7</v>
      </c>
      <c r="AH2046" s="16">
        <f t="shared" si="6"/>
        <v>0.003491620112</v>
      </c>
      <c r="AL2046" s="89">
        <v>45251.0</v>
      </c>
      <c r="AM2046" s="57">
        <v>435.9452</v>
      </c>
      <c r="AN2046" s="16">
        <f t="shared" si="7"/>
        <v>0.009132407407</v>
      </c>
      <c r="AR2046" s="89">
        <v>45251.0</v>
      </c>
      <c r="AS2046" s="57">
        <v>54.30598</v>
      </c>
      <c r="AT2046" s="16">
        <f t="shared" si="8"/>
        <v>0.03780718481</v>
      </c>
      <c r="AX2046" s="89">
        <v>45251.0</v>
      </c>
      <c r="AY2046" s="57">
        <v>6.788169</v>
      </c>
      <c r="AZ2046" s="16">
        <f t="shared" si="9"/>
        <v>0.003904155273</v>
      </c>
      <c r="BD2046" s="89">
        <v>45251.0</v>
      </c>
      <c r="BE2046" s="57">
        <v>11.48594</v>
      </c>
      <c r="BF2046" s="16">
        <f t="shared" si="10"/>
        <v>0.005942324855</v>
      </c>
    </row>
    <row r="2047" ht="15.75" customHeight="1">
      <c r="B2047" s="89">
        <v>45252.0</v>
      </c>
      <c r="C2047" s="57">
        <v>123.7388</v>
      </c>
      <c r="D2047" s="16">
        <f t="shared" si="1"/>
        <v>0.007120067717</v>
      </c>
      <c r="H2047" s="89">
        <v>45252.0</v>
      </c>
      <c r="I2047" s="57">
        <v>53.58386</v>
      </c>
      <c r="J2047" s="16">
        <f t="shared" si="2"/>
        <v>0</v>
      </c>
      <c r="N2047" s="89">
        <v>45252.0</v>
      </c>
      <c r="O2047" s="57">
        <v>395.7444</v>
      </c>
      <c r="P2047" s="16">
        <f t="shared" si="3"/>
        <v>-0.02058108144</v>
      </c>
      <c r="T2047" s="89">
        <v>45252.0</v>
      </c>
      <c r="U2047" s="57">
        <v>48.52905</v>
      </c>
      <c r="V2047" s="16">
        <f t="shared" si="4"/>
        <v>-0.005946412642</v>
      </c>
      <c r="Z2047" s="89">
        <v>45252.0</v>
      </c>
      <c r="AA2047" s="57">
        <v>45.76715</v>
      </c>
      <c r="AB2047" s="16">
        <f t="shared" si="5"/>
        <v>-0.005958322799</v>
      </c>
      <c r="AF2047" s="89">
        <v>45252.0</v>
      </c>
      <c r="AG2047" s="57">
        <v>145.8</v>
      </c>
      <c r="AH2047" s="16">
        <f t="shared" si="6"/>
        <v>0.01461377871</v>
      </c>
      <c r="AL2047" s="89">
        <v>45252.0</v>
      </c>
      <c r="AM2047" s="57">
        <v>425.0959</v>
      </c>
      <c r="AN2047" s="16">
        <f t="shared" si="7"/>
        <v>-0.02488684358</v>
      </c>
      <c r="AR2047" s="89">
        <v>45252.0</v>
      </c>
      <c r="AS2047" s="57">
        <v>53.95976</v>
      </c>
      <c r="AT2047" s="16">
        <f t="shared" si="8"/>
        <v>-0.006375356821</v>
      </c>
      <c r="AX2047" s="89">
        <v>45252.0</v>
      </c>
      <c r="AY2047" s="57">
        <v>6.626008</v>
      </c>
      <c r="AZ2047" s="16">
        <f t="shared" si="9"/>
        <v>-0.02388876883</v>
      </c>
      <c r="BD2047" s="89">
        <v>45252.0</v>
      </c>
      <c r="BE2047" s="57">
        <v>11.39871</v>
      </c>
      <c r="BF2047" s="16">
        <f t="shared" si="10"/>
        <v>-0.007594502496</v>
      </c>
    </row>
    <row r="2048" ht="15.75" customHeight="1">
      <c r="B2048" s="89">
        <v>45253.0</v>
      </c>
      <c r="C2048" s="57">
        <v>119.2059</v>
      </c>
      <c r="D2048" s="16">
        <f t="shared" si="1"/>
        <v>-0.0366328104</v>
      </c>
      <c r="H2048" s="89">
        <v>45253.0</v>
      </c>
      <c r="I2048" s="57">
        <v>53.39748</v>
      </c>
      <c r="J2048" s="16">
        <f t="shared" si="2"/>
        <v>-0.003478286185</v>
      </c>
      <c r="N2048" s="89">
        <v>45253.0</v>
      </c>
      <c r="O2048" s="57">
        <v>394.0323</v>
      </c>
      <c r="P2048" s="16">
        <f t="shared" si="3"/>
        <v>-0.004326277264</v>
      </c>
      <c r="T2048" s="89">
        <v>45253.0</v>
      </c>
      <c r="U2048" s="57">
        <v>47.60975</v>
      </c>
      <c r="V2048" s="16">
        <f t="shared" si="4"/>
        <v>-0.01894329273</v>
      </c>
      <c r="Z2048" s="89">
        <v>45253.0</v>
      </c>
      <c r="AA2048" s="57">
        <v>44.98988</v>
      </c>
      <c r="AB2048" s="16">
        <f t="shared" si="5"/>
        <v>-0.01698314184</v>
      </c>
      <c r="AF2048" s="89">
        <v>45253.0</v>
      </c>
      <c r="AG2048" s="57">
        <v>142.2</v>
      </c>
      <c r="AH2048" s="16">
        <f t="shared" si="6"/>
        <v>-0.02469135802</v>
      </c>
      <c r="AL2048" s="89">
        <v>45253.0</v>
      </c>
      <c r="AM2048" s="57">
        <v>417.6986</v>
      </c>
      <c r="AN2048" s="16">
        <f t="shared" si="7"/>
        <v>-0.01740148517</v>
      </c>
      <c r="AR2048" s="89">
        <v>45253.0</v>
      </c>
      <c r="AS2048" s="57">
        <v>52.32762</v>
      </c>
      <c r="AT2048" s="16">
        <f t="shared" si="8"/>
        <v>-0.0302473547</v>
      </c>
      <c r="AX2048" s="89">
        <v>45253.0</v>
      </c>
      <c r="AY2048" s="57">
        <v>6.626008</v>
      </c>
      <c r="AZ2048" s="16">
        <f t="shared" si="9"/>
        <v>0</v>
      </c>
      <c r="BD2048" s="89">
        <v>45253.0</v>
      </c>
      <c r="BE2048" s="57">
        <v>11.20485</v>
      </c>
      <c r="BF2048" s="16">
        <f t="shared" si="10"/>
        <v>-0.01700718766</v>
      </c>
    </row>
    <row r="2049" ht="15.75" customHeight="1">
      <c r="B2049" s="89">
        <v>45254.0</v>
      </c>
      <c r="C2049" s="57">
        <v>119.6831</v>
      </c>
      <c r="D2049" s="16">
        <f t="shared" si="1"/>
        <v>0.004003157562</v>
      </c>
      <c r="H2049" s="89">
        <v>45254.0</v>
      </c>
      <c r="I2049" s="57">
        <v>54.0964</v>
      </c>
      <c r="J2049" s="16">
        <f t="shared" si="2"/>
        <v>0.0130890072</v>
      </c>
      <c r="N2049" s="89">
        <v>45254.0</v>
      </c>
      <c r="O2049" s="57">
        <v>395.2552</v>
      </c>
      <c r="P2049" s="16">
        <f t="shared" si="3"/>
        <v>0.003103552678</v>
      </c>
      <c r="T2049" s="89">
        <v>45254.0</v>
      </c>
      <c r="U2049" s="57">
        <v>47.76458</v>
      </c>
      <c r="V2049" s="16">
        <f t="shared" si="4"/>
        <v>0.003252064966</v>
      </c>
      <c r="Z2049" s="89">
        <v>45254.0</v>
      </c>
      <c r="AA2049" s="57">
        <v>45.33737</v>
      </c>
      <c r="AB2049" s="16">
        <f t="shared" si="5"/>
        <v>0.007723736983</v>
      </c>
      <c r="AF2049" s="89">
        <v>45254.0</v>
      </c>
      <c r="AG2049" s="57">
        <v>142.2</v>
      </c>
      <c r="AH2049" s="16">
        <f t="shared" si="6"/>
        <v>0</v>
      </c>
      <c r="AL2049" s="89">
        <v>45254.0</v>
      </c>
      <c r="AM2049" s="57">
        <v>433.2329</v>
      </c>
      <c r="AN2049" s="16">
        <f t="shared" si="7"/>
        <v>0.03719021323</v>
      </c>
      <c r="AR2049" s="89">
        <v>45254.0</v>
      </c>
      <c r="AS2049" s="57">
        <v>52.62437</v>
      </c>
      <c r="AT2049" s="16">
        <f t="shared" si="8"/>
        <v>0.00567100128</v>
      </c>
      <c r="AX2049" s="89">
        <v>45254.0</v>
      </c>
      <c r="AY2049" s="57">
        <v>6.644863</v>
      </c>
      <c r="AZ2049" s="16">
        <f t="shared" si="9"/>
        <v>0.002845604774</v>
      </c>
      <c r="BD2049" s="89">
        <v>45254.0</v>
      </c>
      <c r="BE2049" s="57">
        <v>11.12731</v>
      </c>
      <c r="BF2049" s="16">
        <f t="shared" si="10"/>
        <v>-0.006920217584</v>
      </c>
    </row>
    <row r="2050" ht="15.75" customHeight="1">
      <c r="B2050" s="89">
        <v>45257.0</v>
      </c>
      <c r="C2050" s="57">
        <v>124.0568</v>
      </c>
      <c r="D2050" s="16">
        <f t="shared" si="1"/>
        <v>0.03654400663</v>
      </c>
      <c r="H2050" s="89">
        <v>45257.0</v>
      </c>
      <c r="I2050" s="57">
        <v>54.65554</v>
      </c>
      <c r="J2050" s="16">
        <f t="shared" si="2"/>
        <v>0.01033599278</v>
      </c>
      <c r="N2050" s="89">
        <v>45257.0</v>
      </c>
      <c r="O2050" s="57">
        <v>406.2617</v>
      </c>
      <c r="P2050" s="16">
        <f t="shared" si="3"/>
        <v>0.02784656597</v>
      </c>
      <c r="T2050" s="89">
        <v>45257.0</v>
      </c>
      <c r="U2050" s="57">
        <v>48.38389</v>
      </c>
      <c r="V2050" s="16">
        <f t="shared" si="4"/>
        <v>0.01296588392</v>
      </c>
      <c r="Z2050" s="89">
        <v>45257.0</v>
      </c>
      <c r="AA2050" s="57">
        <v>45.35566</v>
      </c>
      <c r="AB2050" s="16">
        <f t="shared" si="5"/>
        <v>0.0004034199602</v>
      </c>
      <c r="AF2050" s="89">
        <v>45257.0</v>
      </c>
      <c r="AG2050" s="57">
        <v>142.9</v>
      </c>
      <c r="AH2050" s="16">
        <f t="shared" si="6"/>
        <v>0.004922644163</v>
      </c>
      <c r="AL2050" s="89">
        <v>45257.0</v>
      </c>
      <c r="AM2050" s="57">
        <v>431.2603</v>
      </c>
      <c r="AN2050" s="16">
        <f t="shared" si="7"/>
        <v>-0.00455320914</v>
      </c>
      <c r="AR2050" s="89">
        <v>45257.0</v>
      </c>
      <c r="AS2050" s="57">
        <v>52.17924</v>
      </c>
      <c r="AT2050" s="16">
        <f t="shared" si="8"/>
        <v>-0.008458628578</v>
      </c>
      <c r="AX2050" s="89">
        <v>45257.0</v>
      </c>
      <c r="AY2050" s="57">
        <v>6.859822</v>
      </c>
      <c r="AZ2050" s="16">
        <f t="shared" si="9"/>
        <v>0.03234965115</v>
      </c>
      <c r="BD2050" s="89">
        <v>45257.0</v>
      </c>
      <c r="BE2050" s="57">
        <v>11.22424</v>
      </c>
      <c r="BF2050" s="16">
        <f t="shared" si="10"/>
        <v>0.008711000233</v>
      </c>
    </row>
    <row r="2051" ht="15.75" customHeight="1">
      <c r="B2051" s="89">
        <v>45258.0</v>
      </c>
      <c r="C2051" s="57">
        <v>124.0568</v>
      </c>
      <c r="D2051" s="16">
        <f t="shared" si="1"/>
        <v>0</v>
      </c>
      <c r="H2051" s="89">
        <v>45258.0</v>
      </c>
      <c r="I2051" s="57">
        <v>54.84192</v>
      </c>
      <c r="J2051" s="16">
        <f t="shared" si="2"/>
        <v>0.003410084321</v>
      </c>
      <c r="N2051" s="89">
        <v>45258.0</v>
      </c>
      <c r="O2051" s="57">
        <v>409.9305</v>
      </c>
      <c r="P2051" s="16">
        <f t="shared" si="3"/>
        <v>0.009030632225</v>
      </c>
      <c r="T2051" s="89">
        <v>45258.0</v>
      </c>
      <c r="U2051" s="57">
        <v>48.38389</v>
      </c>
      <c r="V2051" s="16">
        <f t="shared" si="4"/>
        <v>0</v>
      </c>
      <c r="Z2051" s="89">
        <v>45258.0</v>
      </c>
      <c r="AA2051" s="57">
        <v>44.807</v>
      </c>
      <c r="AB2051" s="16">
        <f t="shared" si="5"/>
        <v>-0.01209683643</v>
      </c>
      <c r="AF2051" s="89">
        <v>45258.0</v>
      </c>
      <c r="AG2051" s="57">
        <v>142.5</v>
      </c>
      <c r="AH2051" s="16">
        <f t="shared" si="6"/>
        <v>-0.002799160252</v>
      </c>
      <c r="AL2051" s="89">
        <v>45258.0</v>
      </c>
      <c r="AM2051" s="57">
        <v>431.2603</v>
      </c>
      <c r="AN2051" s="16">
        <f t="shared" si="7"/>
        <v>0</v>
      </c>
      <c r="AR2051" s="89">
        <v>45258.0</v>
      </c>
      <c r="AS2051" s="57">
        <v>50.99222</v>
      </c>
      <c r="AT2051" s="16">
        <f t="shared" si="8"/>
        <v>-0.022748894</v>
      </c>
      <c r="AX2051" s="89">
        <v>45258.0</v>
      </c>
      <c r="AY2051" s="57">
        <v>6.724058</v>
      </c>
      <c r="AZ2051" s="16">
        <f t="shared" si="9"/>
        <v>-0.01979118409</v>
      </c>
      <c r="BD2051" s="89">
        <v>45258.0</v>
      </c>
      <c r="BE2051" s="57">
        <v>11.03038</v>
      </c>
      <c r="BF2051" s="16">
        <f t="shared" si="10"/>
        <v>-0.01727154801</v>
      </c>
    </row>
    <row r="2052" ht="15.75" customHeight="1">
      <c r="B2052" s="89">
        <v>45259.0</v>
      </c>
      <c r="C2052" s="57">
        <v>123.1821</v>
      </c>
      <c r="D2052" s="16">
        <f t="shared" si="1"/>
        <v>-0.007050802536</v>
      </c>
      <c r="H2052" s="89">
        <v>45259.0</v>
      </c>
      <c r="I2052" s="57">
        <v>53.35089</v>
      </c>
      <c r="J2052" s="16">
        <f t="shared" si="2"/>
        <v>-0.02718777898</v>
      </c>
      <c r="N2052" s="89">
        <v>45259.0</v>
      </c>
      <c r="O2052" s="57">
        <v>405.7726</v>
      </c>
      <c r="P2052" s="16">
        <f t="shared" si="3"/>
        <v>-0.01014293886</v>
      </c>
      <c r="T2052" s="89">
        <v>45259.0</v>
      </c>
      <c r="U2052" s="57">
        <v>49.01289</v>
      </c>
      <c r="V2052" s="16">
        <f t="shared" si="4"/>
        <v>0.0130001949</v>
      </c>
      <c r="Z2052" s="89">
        <v>45259.0</v>
      </c>
      <c r="AA2052" s="57">
        <v>44.6424</v>
      </c>
      <c r="AB2052" s="16">
        <f t="shared" si="5"/>
        <v>-0.003673533153</v>
      </c>
      <c r="AF2052" s="89">
        <v>45259.0</v>
      </c>
      <c r="AG2052" s="57">
        <v>139.9</v>
      </c>
      <c r="AH2052" s="16">
        <f t="shared" si="6"/>
        <v>-0.01824561404</v>
      </c>
      <c r="AL2052" s="89">
        <v>45259.0</v>
      </c>
      <c r="AM2052" s="57">
        <v>425.0959</v>
      </c>
      <c r="AN2052" s="16">
        <f t="shared" si="7"/>
        <v>-0.01429391947</v>
      </c>
      <c r="AR2052" s="89">
        <v>45259.0</v>
      </c>
      <c r="AS2052" s="57">
        <v>52.62437</v>
      </c>
      <c r="AT2052" s="16">
        <f t="shared" si="8"/>
        <v>0.03200782394</v>
      </c>
      <c r="AX2052" s="89">
        <v>45259.0</v>
      </c>
      <c r="AY2052" s="57">
        <v>6.648634</v>
      </c>
      <c r="AZ2052" s="16">
        <f t="shared" si="9"/>
        <v>-0.0112170359</v>
      </c>
      <c r="BD2052" s="89">
        <v>45259.0</v>
      </c>
      <c r="BE2052" s="57">
        <v>10.51667</v>
      </c>
      <c r="BF2052" s="16">
        <f t="shared" si="10"/>
        <v>-0.04657228491</v>
      </c>
    </row>
    <row r="2053" ht="15.75" customHeight="1">
      <c r="B2053" s="89">
        <v>45260.0</v>
      </c>
      <c r="C2053" s="57">
        <v>121.5916</v>
      </c>
      <c r="D2053" s="16">
        <f t="shared" si="1"/>
        <v>-0.01291177858</v>
      </c>
      <c r="H2053" s="89">
        <v>45260.0</v>
      </c>
      <c r="I2053" s="57">
        <v>53.91002</v>
      </c>
      <c r="J2053" s="16">
        <f t="shared" si="2"/>
        <v>0.01048023754</v>
      </c>
      <c r="N2053" s="89">
        <v>45260.0</v>
      </c>
      <c r="O2053" s="57">
        <v>396.4782</v>
      </c>
      <c r="P2053" s="16">
        <f t="shared" si="3"/>
        <v>-0.02290544014</v>
      </c>
      <c r="T2053" s="89">
        <v>45260.0</v>
      </c>
      <c r="U2053" s="57">
        <v>47.66781</v>
      </c>
      <c r="V2053" s="16">
        <f t="shared" si="4"/>
        <v>-0.02744339295</v>
      </c>
      <c r="Z2053" s="89">
        <v>45260.0</v>
      </c>
      <c r="AA2053" s="57">
        <v>43.49022</v>
      </c>
      <c r="AB2053" s="16">
        <f t="shared" si="5"/>
        <v>-0.02580909629</v>
      </c>
      <c r="AF2053" s="89">
        <v>45260.0</v>
      </c>
      <c r="AG2053" s="57">
        <v>135.9</v>
      </c>
      <c r="AH2053" s="16">
        <f t="shared" si="6"/>
        <v>-0.02859185132</v>
      </c>
      <c r="AL2053" s="89">
        <v>45260.0</v>
      </c>
      <c r="AM2053" s="57">
        <v>435.6986</v>
      </c>
      <c r="AN2053" s="16">
        <f t="shared" si="7"/>
        <v>0.02494190135</v>
      </c>
      <c r="AR2053" s="89">
        <v>45260.0</v>
      </c>
      <c r="AS2053" s="57">
        <v>54.89948</v>
      </c>
      <c r="AT2053" s="16">
        <f t="shared" si="8"/>
        <v>0.04323301163</v>
      </c>
      <c r="AX2053" s="89">
        <v>45260.0</v>
      </c>
      <c r="AY2053" s="57">
        <v>6.5091</v>
      </c>
      <c r="AZ2053" s="16">
        <f t="shared" si="9"/>
        <v>-0.02098686738</v>
      </c>
      <c r="BD2053" s="89">
        <v>45260.0</v>
      </c>
      <c r="BE2053" s="57">
        <v>10.27435</v>
      </c>
      <c r="BF2053" s="16">
        <f t="shared" si="10"/>
        <v>-0.02304151409</v>
      </c>
    </row>
    <row r="2054" ht="15.75" customHeight="1">
      <c r="B2054" s="89">
        <v>45261.0</v>
      </c>
      <c r="C2054" s="57">
        <v>121.9097</v>
      </c>
      <c r="D2054" s="16">
        <f t="shared" si="1"/>
        <v>0.002616134667</v>
      </c>
      <c r="H2054" s="89">
        <v>45261.0</v>
      </c>
      <c r="I2054" s="57">
        <v>54.51575</v>
      </c>
      <c r="J2054" s="16">
        <f t="shared" si="2"/>
        <v>0.01123594464</v>
      </c>
      <c r="N2054" s="89">
        <v>45261.0</v>
      </c>
      <c r="O2054" s="57">
        <v>413.1102</v>
      </c>
      <c r="P2054" s="16">
        <f t="shared" si="3"/>
        <v>0.04194934299</v>
      </c>
      <c r="T2054" s="89">
        <v>45261.0</v>
      </c>
      <c r="U2054" s="57">
        <v>47.3388</v>
      </c>
      <c r="V2054" s="16">
        <f t="shared" si="4"/>
        <v>-0.006902142137</v>
      </c>
      <c r="Z2054" s="89">
        <v>45261.0</v>
      </c>
      <c r="AA2054" s="57">
        <v>43.58166</v>
      </c>
      <c r="AB2054" s="16">
        <f t="shared" si="5"/>
        <v>0.002102541675</v>
      </c>
      <c r="AF2054" s="89">
        <v>45261.0</v>
      </c>
      <c r="AG2054" s="57">
        <v>136.6</v>
      </c>
      <c r="AH2054" s="16">
        <f t="shared" si="6"/>
        <v>0.00515084621</v>
      </c>
      <c r="AL2054" s="89">
        <v>45261.0</v>
      </c>
      <c r="AM2054" s="57">
        <v>433.9726</v>
      </c>
      <c r="AN2054" s="16">
        <f t="shared" si="7"/>
        <v>-0.003961454088</v>
      </c>
      <c r="AR2054" s="89">
        <v>45261.0</v>
      </c>
      <c r="AS2054" s="57">
        <v>54.9984</v>
      </c>
      <c r="AT2054" s="16">
        <f t="shared" si="8"/>
        <v>0.00180183856</v>
      </c>
      <c r="AX2054" s="89">
        <v>45261.0</v>
      </c>
      <c r="AY2054" s="57">
        <v>6.599608</v>
      </c>
      <c r="AZ2054" s="16">
        <f t="shared" si="9"/>
        <v>0.01390484092</v>
      </c>
      <c r="BD2054" s="89">
        <v>45261.0</v>
      </c>
      <c r="BE2054" s="57">
        <v>10.21619</v>
      </c>
      <c r="BF2054" s="16">
        <f t="shared" si="10"/>
        <v>-0.00566069873</v>
      </c>
    </row>
    <row r="2055" ht="15.75" customHeight="1">
      <c r="B2055" s="89">
        <v>45264.0</v>
      </c>
      <c r="C2055" s="57">
        <v>122.5459</v>
      </c>
      <c r="D2055" s="16">
        <f t="shared" si="1"/>
        <v>0.00521861673</v>
      </c>
      <c r="H2055" s="89">
        <v>45264.0</v>
      </c>
      <c r="I2055" s="57">
        <v>53.67705</v>
      </c>
      <c r="J2055" s="16">
        <f t="shared" si="2"/>
        <v>-0.01538454483</v>
      </c>
      <c r="N2055" s="89">
        <v>45264.0</v>
      </c>
      <c r="O2055" s="57">
        <v>434.1448</v>
      </c>
      <c r="P2055" s="16">
        <f t="shared" si="3"/>
        <v>0.05091764861</v>
      </c>
      <c r="T2055" s="89">
        <v>45264.0</v>
      </c>
      <c r="U2055" s="57">
        <v>47.37751</v>
      </c>
      <c r="V2055" s="16">
        <f t="shared" si="4"/>
        <v>0.0008177224602</v>
      </c>
      <c r="Z2055" s="89">
        <v>45264.0</v>
      </c>
      <c r="AA2055" s="57">
        <v>44.78871</v>
      </c>
      <c r="AB2055" s="16">
        <f t="shared" si="5"/>
        <v>0.02769628325</v>
      </c>
      <c r="AF2055" s="89">
        <v>45264.0</v>
      </c>
      <c r="AG2055" s="57">
        <v>137.4</v>
      </c>
      <c r="AH2055" s="16">
        <f t="shared" si="6"/>
        <v>0.005856515373</v>
      </c>
      <c r="AL2055" s="89">
        <v>45264.0</v>
      </c>
      <c r="AM2055" s="57">
        <v>451.2329</v>
      </c>
      <c r="AN2055" s="16">
        <f t="shared" si="7"/>
        <v>0.0397727875</v>
      </c>
      <c r="AR2055" s="89">
        <v>45264.0</v>
      </c>
      <c r="AS2055" s="57">
        <v>52.37708</v>
      </c>
      <c r="AT2055" s="16">
        <f t="shared" si="8"/>
        <v>-0.04766175016</v>
      </c>
      <c r="AX2055" s="89">
        <v>45264.0</v>
      </c>
      <c r="AY2055" s="57">
        <v>6.592066</v>
      </c>
      <c r="AZ2055" s="16">
        <f t="shared" si="9"/>
        <v>-0.001142795148</v>
      </c>
      <c r="BD2055" s="89">
        <v>45264.0</v>
      </c>
      <c r="BE2055" s="57">
        <v>10.17742</v>
      </c>
      <c r="BF2055" s="16">
        <f t="shared" si="10"/>
        <v>-0.003794956828</v>
      </c>
    </row>
    <row r="2056" ht="15.75" customHeight="1">
      <c r="B2056" s="89">
        <v>45265.0</v>
      </c>
      <c r="C2056" s="57">
        <v>123.1026</v>
      </c>
      <c r="D2056" s="16">
        <f t="shared" si="1"/>
        <v>0.004542787641</v>
      </c>
      <c r="H2056" s="89">
        <v>45265.0</v>
      </c>
      <c r="I2056" s="57">
        <v>53.95662</v>
      </c>
      <c r="J2056" s="16">
        <f t="shared" si="2"/>
        <v>0.005208371175</v>
      </c>
      <c r="N2056" s="89">
        <v>45265.0</v>
      </c>
      <c r="O2056" s="57">
        <v>437.3245</v>
      </c>
      <c r="P2056" s="16">
        <f t="shared" si="3"/>
        <v>0.007324054094</v>
      </c>
      <c r="T2056" s="89">
        <v>45265.0</v>
      </c>
      <c r="U2056" s="57">
        <v>46.83561</v>
      </c>
      <c r="V2056" s="16">
        <f t="shared" si="4"/>
        <v>-0.01143791643</v>
      </c>
      <c r="Z2056" s="89">
        <v>45265.0</v>
      </c>
      <c r="AA2056" s="57">
        <v>43.78284</v>
      </c>
      <c r="AB2056" s="16">
        <f t="shared" si="5"/>
        <v>-0.022458115</v>
      </c>
      <c r="AF2056" s="89">
        <v>45265.0</v>
      </c>
      <c r="AG2056" s="57">
        <v>136.5</v>
      </c>
      <c r="AH2056" s="16">
        <f t="shared" si="6"/>
        <v>-0.006550218341</v>
      </c>
      <c r="AL2056" s="89">
        <v>45265.0</v>
      </c>
      <c r="AM2056" s="57">
        <v>455.9178</v>
      </c>
      <c r="AN2056" s="16">
        <f t="shared" si="7"/>
        <v>0.0103824433</v>
      </c>
      <c r="AR2056" s="89">
        <v>45265.0</v>
      </c>
      <c r="AS2056" s="57">
        <v>54.25652</v>
      </c>
      <c r="AT2056" s="16">
        <f t="shared" si="8"/>
        <v>0.0358828709</v>
      </c>
      <c r="AX2056" s="89">
        <v>45265.0</v>
      </c>
      <c r="AY2056" s="57">
        <v>6.531727</v>
      </c>
      <c r="AZ2056" s="16">
        <f t="shared" si="9"/>
        <v>-0.009153276075</v>
      </c>
      <c r="BD2056" s="89">
        <v>45265.0</v>
      </c>
      <c r="BE2056" s="57">
        <v>10.70083</v>
      </c>
      <c r="BF2056" s="16">
        <f t="shared" si="10"/>
        <v>0.05142855458</v>
      </c>
    </row>
    <row r="2057" ht="15.75" customHeight="1">
      <c r="B2057" s="89">
        <v>45266.0</v>
      </c>
      <c r="C2057" s="57">
        <v>119.2059</v>
      </c>
      <c r="D2057" s="16">
        <f t="shared" si="1"/>
        <v>-0.03165408367</v>
      </c>
      <c r="H2057" s="89">
        <v>45266.0</v>
      </c>
      <c r="I2057" s="57">
        <v>53.77024</v>
      </c>
      <c r="J2057" s="16">
        <f t="shared" si="2"/>
        <v>-0.003454256401</v>
      </c>
      <c r="N2057" s="89">
        <v>45266.0</v>
      </c>
      <c r="O2057" s="57">
        <v>420.6925</v>
      </c>
      <c r="P2057" s="16">
        <f t="shared" si="3"/>
        <v>-0.03803125597</v>
      </c>
      <c r="T2057" s="89">
        <v>45266.0</v>
      </c>
      <c r="U2057" s="57">
        <v>45.38409</v>
      </c>
      <c r="V2057" s="16">
        <f t="shared" si="4"/>
        <v>-0.03099180303</v>
      </c>
      <c r="Z2057" s="89">
        <v>45266.0</v>
      </c>
      <c r="AA2057" s="57">
        <v>42.35633</v>
      </c>
      <c r="AB2057" s="16">
        <f t="shared" si="5"/>
        <v>-0.03258148626</v>
      </c>
      <c r="AF2057" s="89">
        <v>45266.0</v>
      </c>
      <c r="AG2057" s="57">
        <v>133.1</v>
      </c>
      <c r="AH2057" s="16">
        <f t="shared" si="6"/>
        <v>-0.02490842491</v>
      </c>
      <c r="AL2057" s="89">
        <v>45266.0</v>
      </c>
      <c r="AM2057" s="57">
        <v>454.9315</v>
      </c>
      <c r="AN2057" s="16">
        <f t="shared" si="7"/>
        <v>-0.002163328565</v>
      </c>
      <c r="AR2057" s="89">
        <v>45266.0</v>
      </c>
      <c r="AS2057" s="57">
        <v>52.08032</v>
      </c>
      <c r="AT2057" s="16">
        <f t="shared" si="8"/>
        <v>-0.04010946519</v>
      </c>
      <c r="AX2057" s="89">
        <v>45266.0</v>
      </c>
      <c r="AY2057" s="57">
        <v>6.350709</v>
      </c>
      <c r="AZ2057" s="16">
        <f t="shared" si="9"/>
        <v>-0.02771365062</v>
      </c>
      <c r="BD2057" s="89">
        <v>45266.0</v>
      </c>
      <c r="BE2057" s="57">
        <v>10.4682</v>
      </c>
      <c r="BF2057" s="16">
        <f t="shared" si="10"/>
        <v>-0.02173943517</v>
      </c>
    </row>
    <row r="2058" ht="15.75" customHeight="1">
      <c r="B2058" s="89">
        <v>45267.0</v>
      </c>
      <c r="C2058" s="57">
        <v>123.2616</v>
      </c>
      <c r="D2058" s="16">
        <f t="shared" si="1"/>
        <v>0.03402264485</v>
      </c>
      <c r="H2058" s="89">
        <v>45267.0</v>
      </c>
      <c r="I2058" s="57">
        <v>54.04981</v>
      </c>
      <c r="J2058" s="16">
        <f t="shared" si="2"/>
        <v>0.00519934447</v>
      </c>
      <c r="N2058" s="89">
        <v>45267.0</v>
      </c>
      <c r="O2058" s="57">
        <v>419.4695</v>
      </c>
      <c r="P2058" s="16">
        <f t="shared" si="3"/>
        <v>-0.002907111489</v>
      </c>
      <c r="T2058" s="89">
        <v>45267.0</v>
      </c>
      <c r="U2058" s="57">
        <v>46.42918</v>
      </c>
      <c r="V2058" s="16">
        <f t="shared" si="4"/>
        <v>0.02302767335</v>
      </c>
      <c r="Z2058" s="89">
        <v>45267.0</v>
      </c>
      <c r="AA2058" s="57">
        <v>43.34391</v>
      </c>
      <c r="AB2058" s="16">
        <f t="shared" si="5"/>
        <v>0.02331599551</v>
      </c>
      <c r="AF2058" s="89">
        <v>45267.0</v>
      </c>
      <c r="AG2058" s="57">
        <v>135.1</v>
      </c>
      <c r="AH2058" s="16">
        <f t="shared" si="6"/>
        <v>0.01502629602</v>
      </c>
      <c r="AL2058" s="89">
        <v>45267.0</v>
      </c>
      <c r="AM2058" s="57">
        <v>445.0685</v>
      </c>
      <c r="AN2058" s="16">
        <f t="shared" si="7"/>
        <v>-0.02168018702</v>
      </c>
      <c r="AR2058" s="89">
        <v>45267.0</v>
      </c>
      <c r="AS2058" s="57">
        <v>52.82221</v>
      </c>
      <c r="AT2058" s="16">
        <f t="shared" si="8"/>
        <v>0.01424511217</v>
      </c>
      <c r="AX2058" s="89">
        <v>45267.0</v>
      </c>
      <c r="AY2058" s="57">
        <v>6.494015</v>
      </c>
      <c r="AZ2058" s="16">
        <f t="shared" si="9"/>
        <v>0.02256535451</v>
      </c>
      <c r="BD2058" s="89">
        <v>45267.0</v>
      </c>
      <c r="BE2058" s="57">
        <v>10.8753</v>
      </c>
      <c r="BF2058" s="16">
        <f t="shared" si="10"/>
        <v>0.03888920731</v>
      </c>
    </row>
    <row r="2059" ht="15.75" customHeight="1">
      <c r="B2059" s="89">
        <v>45268.0</v>
      </c>
      <c r="C2059" s="57">
        <v>121.3531</v>
      </c>
      <c r="D2059" s="16">
        <f t="shared" si="1"/>
        <v>-0.01548332976</v>
      </c>
      <c r="H2059" s="89">
        <v>45268.0</v>
      </c>
      <c r="I2059" s="57">
        <v>54.51575</v>
      </c>
      <c r="J2059" s="16">
        <f t="shared" si="2"/>
        <v>0.008620566844</v>
      </c>
      <c r="N2059" s="89">
        <v>45268.0</v>
      </c>
      <c r="O2059" s="57">
        <v>430.476</v>
      </c>
      <c r="P2059" s="16">
        <f t="shared" si="3"/>
        <v>0.02623909486</v>
      </c>
      <c r="T2059" s="89">
        <v>45268.0</v>
      </c>
      <c r="U2059" s="57">
        <v>45.90664</v>
      </c>
      <c r="V2059" s="16">
        <f t="shared" si="4"/>
        <v>-0.01125456017</v>
      </c>
      <c r="Z2059" s="89">
        <v>45268.0</v>
      </c>
      <c r="AA2059" s="57">
        <v>44.31321</v>
      </c>
      <c r="AB2059" s="16">
        <f t="shared" si="5"/>
        <v>0.02236300325</v>
      </c>
      <c r="AF2059" s="89">
        <v>45268.0</v>
      </c>
      <c r="AG2059" s="57">
        <v>133.2</v>
      </c>
      <c r="AH2059" s="16">
        <f t="shared" si="6"/>
        <v>-0.01406365655</v>
      </c>
      <c r="AL2059" s="89">
        <v>45268.0</v>
      </c>
      <c r="AM2059" s="57">
        <v>460.6027</v>
      </c>
      <c r="AN2059" s="16">
        <f t="shared" si="7"/>
        <v>0.03490294191</v>
      </c>
      <c r="AR2059" s="89">
        <v>45268.0</v>
      </c>
      <c r="AS2059" s="57">
        <v>52.62437</v>
      </c>
      <c r="AT2059" s="16">
        <f t="shared" si="8"/>
        <v>-0.00374539422</v>
      </c>
      <c r="AX2059" s="89">
        <v>45268.0</v>
      </c>
      <c r="AY2059" s="57">
        <v>6.2602</v>
      </c>
      <c r="AZ2059" s="16">
        <f t="shared" si="9"/>
        <v>-0.03600469047</v>
      </c>
      <c r="BD2059" s="89">
        <v>45268.0</v>
      </c>
      <c r="BE2059" s="57">
        <v>10.75899</v>
      </c>
      <c r="BF2059" s="16">
        <f t="shared" si="10"/>
        <v>-0.01069487738</v>
      </c>
    </row>
    <row r="2060" ht="15.75" customHeight="1">
      <c r="B2060" s="89">
        <v>45271.0</v>
      </c>
      <c r="C2060" s="57">
        <v>118.3312</v>
      </c>
      <c r="D2060" s="16">
        <f t="shared" si="1"/>
        <v>-0.02490171244</v>
      </c>
      <c r="H2060" s="89">
        <v>45271.0</v>
      </c>
      <c r="I2060" s="57">
        <v>54.04981</v>
      </c>
      <c r="J2060" s="16">
        <f t="shared" si="2"/>
        <v>-0.008546887826</v>
      </c>
      <c r="N2060" s="89">
        <v>45271.0</v>
      </c>
      <c r="O2060" s="57">
        <v>430.7206</v>
      </c>
      <c r="P2060" s="16">
        <f t="shared" si="3"/>
        <v>0.000568208216</v>
      </c>
      <c r="T2060" s="89">
        <v>45271.0</v>
      </c>
      <c r="U2060" s="57">
        <v>45.15185</v>
      </c>
      <c r="V2060" s="16">
        <f t="shared" si="4"/>
        <v>-0.01644184806</v>
      </c>
      <c r="Z2060" s="89">
        <v>45271.0</v>
      </c>
      <c r="AA2060" s="57">
        <v>43.01472</v>
      </c>
      <c r="AB2060" s="16">
        <f t="shared" si="5"/>
        <v>-0.02930254883</v>
      </c>
      <c r="AF2060" s="89">
        <v>45271.0</v>
      </c>
      <c r="AG2060" s="57">
        <v>126.1</v>
      </c>
      <c r="AH2060" s="16">
        <f t="shared" si="6"/>
        <v>-0.0533033033</v>
      </c>
      <c r="AL2060" s="89">
        <v>45271.0</v>
      </c>
      <c r="AM2060" s="57">
        <v>447.2877</v>
      </c>
      <c r="AN2060" s="16">
        <f t="shared" si="7"/>
        <v>-0.0289077767</v>
      </c>
      <c r="AR2060" s="89">
        <v>45271.0</v>
      </c>
      <c r="AS2060" s="57">
        <v>50.00304</v>
      </c>
      <c r="AT2060" s="16">
        <f t="shared" si="8"/>
        <v>-0.04981209276</v>
      </c>
      <c r="AX2060" s="89">
        <v>45271.0</v>
      </c>
      <c r="AY2060" s="57">
        <v>6.052784</v>
      </c>
      <c r="AZ2060" s="16">
        <f t="shared" si="9"/>
        <v>-0.03313248778</v>
      </c>
      <c r="BD2060" s="89">
        <v>45271.0</v>
      </c>
      <c r="BE2060" s="57">
        <v>10.12895</v>
      </c>
      <c r="BF2060" s="16">
        <f t="shared" si="10"/>
        <v>-0.05855940009</v>
      </c>
    </row>
    <row r="2061" ht="15.75" customHeight="1">
      <c r="B2061" s="89">
        <v>45272.0</v>
      </c>
      <c r="C2061" s="57">
        <v>116.8997</v>
      </c>
      <c r="D2061" s="16">
        <f t="shared" si="1"/>
        <v>-0.01209740119</v>
      </c>
      <c r="H2061" s="89">
        <v>45272.0</v>
      </c>
      <c r="I2061" s="57">
        <v>51.90646</v>
      </c>
      <c r="J2061" s="16">
        <f t="shared" si="2"/>
        <v>-0.03965508852</v>
      </c>
      <c r="N2061" s="89">
        <v>45272.0</v>
      </c>
      <c r="O2061" s="57">
        <v>430.476</v>
      </c>
      <c r="P2061" s="16">
        <f t="shared" si="3"/>
        <v>-0.0005678855388</v>
      </c>
      <c r="T2061" s="89">
        <v>45272.0</v>
      </c>
      <c r="U2061" s="57">
        <v>45.4228</v>
      </c>
      <c r="V2061" s="16">
        <f t="shared" si="4"/>
        <v>0.006000861537</v>
      </c>
      <c r="Z2061" s="89">
        <v>45272.0</v>
      </c>
      <c r="AA2061" s="57">
        <v>42.53922</v>
      </c>
      <c r="AB2061" s="16">
        <f t="shared" si="5"/>
        <v>-0.01105435535</v>
      </c>
      <c r="AF2061" s="89">
        <v>45272.0</v>
      </c>
      <c r="AG2061" s="57">
        <v>126.2</v>
      </c>
      <c r="AH2061" s="16">
        <f t="shared" si="6"/>
        <v>0.0007930214116</v>
      </c>
      <c r="AL2061" s="89">
        <v>45272.0</v>
      </c>
      <c r="AM2061" s="57">
        <v>437.9178</v>
      </c>
      <c r="AN2061" s="16">
        <f t="shared" si="7"/>
        <v>-0.02094826216</v>
      </c>
      <c r="AR2061" s="89">
        <v>45272.0</v>
      </c>
      <c r="AS2061" s="57">
        <v>50.20088</v>
      </c>
      <c r="AT2061" s="16">
        <f t="shared" si="8"/>
        <v>0.003956559441</v>
      </c>
      <c r="AX2061" s="89">
        <v>45272.0</v>
      </c>
      <c r="AY2061" s="57">
        <v>6.056555</v>
      </c>
      <c r="AZ2061" s="16">
        <f t="shared" si="9"/>
        <v>0.0006230190934</v>
      </c>
      <c r="BD2061" s="89">
        <v>45272.0</v>
      </c>
      <c r="BE2061" s="57">
        <v>9.770323</v>
      </c>
      <c r="BF2061" s="16">
        <f t="shared" si="10"/>
        <v>-0.03540613785</v>
      </c>
    </row>
    <row r="2062" ht="15.75" customHeight="1">
      <c r="B2062" s="89">
        <v>45273.0</v>
      </c>
      <c r="C2062" s="57">
        <v>114.5935</v>
      </c>
      <c r="D2062" s="16">
        <f t="shared" si="1"/>
        <v>-0.01972802325</v>
      </c>
      <c r="H2062" s="89">
        <v>45273.0</v>
      </c>
      <c r="I2062" s="57">
        <v>48.64483</v>
      </c>
      <c r="J2062" s="16">
        <f t="shared" si="2"/>
        <v>-0.06283668738</v>
      </c>
      <c r="N2062" s="89">
        <v>45273.0</v>
      </c>
      <c r="O2062" s="57">
        <v>428.5193</v>
      </c>
      <c r="P2062" s="16">
        <f t="shared" si="3"/>
        <v>-0.004545433427</v>
      </c>
      <c r="T2062" s="89">
        <v>45273.0</v>
      </c>
      <c r="U2062" s="57">
        <v>44.47448</v>
      </c>
      <c r="V2062" s="16">
        <f t="shared" si="4"/>
        <v>-0.02087762093</v>
      </c>
      <c r="Z2062" s="89">
        <v>45273.0</v>
      </c>
      <c r="AA2062" s="57">
        <v>40.78351</v>
      </c>
      <c r="AB2062" s="16">
        <f t="shared" si="5"/>
        <v>-0.04127273608</v>
      </c>
      <c r="AF2062" s="89">
        <v>45273.0</v>
      </c>
      <c r="AG2062" s="57">
        <v>122.5</v>
      </c>
      <c r="AH2062" s="16">
        <f t="shared" si="6"/>
        <v>-0.029318542</v>
      </c>
      <c r="AL2062" s="89">
        <v>45273.0</v>
      </c>
      <c r="AM2062" s="57">
        <v>414.0</v>
      </c>
      <c r="AN2062" s="16">
        <f t="shared" si="7"/>
        <v>-0.05461709937</v>
      </c>
      <c r="AR2062" s="89">
        <v>45273.0</v>
      </c>
      <c r="AS2062" s="57">
        <v>48.27198</v>
      </c>
      <c r="AT2062" s="16">
        <f t="shared" si="8"/>
        <v>-0.03842362923</v>
      </c>
      <c r="AX2062" s="89">
        <v>45273.0</v>
      </c>
      <c r="AY2062" s="57">
        <v>5.999987</v>
      </c>
      <c r="AZ2062" s="16">
        <f t="shared" si="9"/>
        <v>-0.009339963065</v>
      </c>
      <c r="BD2062" s="89">
        <v>45273.0</v>
      </c>
      <c r="BE2062" s="57">
        <v>9.334147</v>
      </c>
      <c r="BF2062" s="16">
        <f t="shared" si="10"/>
        <v>-0.04464294579</v>
      </c>
    </row>
    <row r="2063" ht="15.75" customHeight="1">
      <c r="B2063" s="89">
        <v>45274.0</v>
      </c>
      <c r="C2063" s="57">
        <v>120.6373</v>
      </c>
      <c r="D2063" s="16">
        <f t="shared" si="1"/>
        <v>0.05274121133</v>
      </c>
      <c r="H2063" s="89">
        <v>45274.0</v>
      </c>
      <c r="I2063" s="57">
        <v>52.09284</v>
      </c>
      <c r="J2063" s="16">
        <f t="shared" si="2"/>
        <v>0.0708813249</v>
      </c>
      <c r="N2063" s="89">
        <v>45274.0</v>
      </c>
      <c r="O2063" s="57">
        <v>436.1015</v>
      </c>
      <c r="P2063" s="16">
        <f t="shared" si="3"/>
        <v>0.01769395217</v>
      </c>
      <c r="T2063" s="89">
        <v>45274.0</v>
      </c>
      <c r="U2063" s="57">
        <v>45.77116</v>
      </c>
      <c r="V2063" s="16">
        <f t="shared" si="4"/>
        <v>0.02915559665</v>
      </c>
      <c r="Z2063" s="89">
        <v>45274.0</v>
      </c>
      <c r="AA2063" s="57">
        <v>41.49677</v>
      </c>
      <c r="AB2063" s="16">
        <f t="shared" si="5"/>
        <v>0.01748893119</v>
      </c>
      <c r="AF2063" s="89">
        <v>45274.0</v>
      </c>
      <c r="AG2063" s="57">
        <v>124.5</v>
      </c>
      <c r="AH2063" s="16">
        <f t="shared" si="6"/>
        <v>0.01632653061</v>
      </c>
      <c r="AL2063" s="89">
        <v>45274.0</v>
      </c>
      <c r="AM2063" s="57">
        <v>416.7123</v>
      </c>
      <c r="AN2063" s="16">
        <f t="shared" si="7"/>
        <v>0.006551449275</v>
      </c>
      <c r="AR2063" s="89">
        <v>45274.0</v>
      </c>
      <c r="AS2063" s="57">
        <v>49.36008</v>
      </c>
      <c r="AT2063" s="16">
        <f t="shared" si="8"/>
        <v>0.02254102691</v>
      </c>
      <c r="AX2063" s="89">
        <v>45274.0</v>
      </c>
      <c r="AY2063" s="57">
        <v>6.124436</v>
      </c>
      <c r="AZ2063" s="16">
        <f t="shared" si="9"/>
        <v>0.02074154494</v>
      </c>
      <c r="BD2063" s="89">
        <v>45274.0</v>
      </c>
      <c r="BE2063" s="57">
        <v>9.741244</v>
      </c>
      <c r="BF2063" s="16">
        <f t="shared" si="10"/>
        <v>0.04361373353</v>
      </c>
    </row>
    <row r="2064" ht="15.75" customHeight="1">
      <c r="B2064" s="89">
        <v>45275.0</v>
      </c>
      <c r="C2064" s="57">
        <v>120.2397</v>
      </c>
      <c r="D2064" s="16">
        <f t="shared" si="1"/>
        <v>-0.003295829731</v>
      </c>
      <c r="H2064" s="89">
        <v>45275.0</v>
      </c>
      <c r="I2064" s="57">
        <v>52.74516</v>
      </c>
      <c r="J2064" s="16">
        <f t="shared" si="2"/>
        <v>0.01252225834</v>
      </c>
      <c r="N2064" s="89">
        <v>45275.0</v>
      </c>
      <c r="O2064" s="57">
        <v>456.4024</v>
      </c>
      <c r="P2064" s="16">
        <f t="shared" si="3"/>
        <v>0.04655086029</v>
      </c>
      <c r="T2064" s="89">
        <v>45275.0</v>
      </c>
      <c r="U2064" s="57">
        <v>46.91302</v>
      </c>
      <c r="V2064" s="16">
        <f t="shared" si="4"/>
        <v>0.02494715013</v>
      </c>
      <c r="Z2064" s="89">
        <v>45275.0</v>
      </c>
      <c r="AA2064" s="57">
        <v>42.70382</v>
      </c>
      <c r="AB2064" s="16">
        <f t="shared" si="5"/>
        <v>0.02908780611</v>
      </c>
      <c r="AF2064" s="89">
        <v>45275.0</v>
      </c>
      <c r="AG2064" s="57">
        <v>128.3</v>
      </c>
      <c r="AH2064" s="16">
        <f t="shared" si="6"/>
        <v>0.03052208835</v>
      </c>
      <c r="AL2064" s="89">
        <v>45275.0</v>
      </c>
      <c r="AM2064" s="57">
        <v>432.9863</v>
      </c>
      <c r="AN2064" s="16">
        <f t="shared" si="7"/>
        <v>0.03905332288</v>
      </c>
      <c r="AR2064" s="89">
        <v>45275.0</v>
      </c>
      <c r="AS2064" s="57">
        <v>51.43736</v>
      </c>
      <c r="AT2064" s="16">
        <f t="shared" si="8"/>
        <v>0.04208421056</v>
      </c>
      <c r="AX2064" s="89">
        <v>45275.0</v>
      </c>
      <c r="AY2064" s="57">
        <v>6.471388</v>
      </c>
      <c r="AZ2064" s="16">
        <f t="shared" si="9"/>
        <v>0.05665044095</v>
      </c>
      <c r="BD2064" s="89">
        <v>45275.0</v>
      </c>
      <c r="BE2064" s="57">
        <v>9.654009</v>
      </c>
      <c r="BF2064" s="16">
        <f t="shared" si="10"/>
        <v>-0.008955221736</v>
      </c>
    </row>
    <row r="2065" ht="15.75" customHeight="1">
      <c r="B2065" s="89">
        <v>45278.0</v>
      </c>
      <c r="C2065" s="57">
        <v>116.3431</v>
      </c>
      <c r="D2065" s="16">
        <f t="shared" si="1"/>
        <v>-0.03240693382</v>
      </c>
      <c r="H2065" s="89">
        <v>45278.0</v>
      </c>
      <c r="I2065" s="57">
        <v>51.06775</v>
      </c>
      <c r="J2065" s="16">
        <f t="shared" si="2"/>
        <v>-0.03180215967</v>
      </c>
      <c r="N2065" s="89">
        <v>45278.0</v>
      </c>
      <c r="O2065" s="57">
        <v>467.898</v>
      </c>
      <c r="P2065" s="16">
        <f t="shared" si="3"/>
        <v>0.02518742233</v>
      </c>
      <c r="T2065" s="89">
        <v>45278.0</v>
      </c>
      <c r="U2065" s="57">
        <v>45.82922</v>
      </c>
      <c r="V2065" s="16">
        <f t="shared" si="4"/>
        <v>-0.02310232852</v>
      </c>
      <c r="Z2065" s="89">
        <v>45278.0</v>
      </c>
      <c r="AA2065" s="57">
        <v>41.31388</v>
      </c>
      <c r="AB2065" s="16">
        <f t="shared" si="5"/>
        <v>-0.03254837623</v>
      </c>
      <c r="AF2065" s="89">
        <v>45278.0</v>
      </c>
      <c r="AG2065" s="57">
        <v>125.1</v>
      </c>
      <c r="AH2065" s="16">
        <f t="shared" si="6"/>
        <v>-0.02494154326</v>
      </c>
      <c r="AL2065" s="89">
        <v>45278.0</v>
      </c>
      <c r="AM2065" s="57">
        <v>416.7123</v>
      </c>
      <c r="AN2065" s="16">
        <f t="shared" si="7"/>
        <v>-0.03758548481</v>
      </c>
      <c r="AR2065" s="89">
        <v>45278.0</v>
      </c>
      <c r="AS2065" s="57">
        <v>52.97058</v>
      </c>
      <c r="AT2065" s="16">
        <f t="shared" si="8"/>
        <v>0.02980751734</v>
      </c>
      <c r="AX2065" s="89">
        <v>45278.0</v>
      </c>
      <c r="AY2065" s="57">
        <v>6.13575</v>
      </c>
      <c r="AZ2065" s="16">
        <f t="shared" si="9"/>
        <v>-0.05186491677</v>
      </c>
      <c r="BD2065" s="89">
        <v>45278.0</v>
      </c>
      <c r="BE2065" s="57">
        <v>8.88828</v>
      </c>
      <c r="BF2065" s="16">
        <f t="shared" si="10"/>
        <v>-0.07931720387</v>
      </c>
    </row>
    <row r="2066" ht="15.75" customHeight="1">
      <c r="B2066" s="89">
        <v>45279.0</v>
      </c>
      <c r="C2066" s="57">
        <v>117.1383</v>
      </c>
      <c r="D2066" s="16">
        <f t="shared" si="1"/>
        <v>0.006834956263</v>
      </c>
      <c r="H2066" s="89">
        <v>45279.0</v>
      </c>
      <c r="I2066" s="57">
        <v>50.78818</v>
      </c>
      <c r="J2066" s="16">
        <f t="shared" si="2"/>
        <v>-0.005474492219</v>
      </c>
      <c r="N2066" s="89">
        <v>45279.0</v>
      </c>
      <c r="O2066" s="57">
        <v>484.0409</v>
      </c>
      <c r="P2066" s="16">
        <f t="shared" si="3"/>
        <v>0.03450089549</v>
      </c>
      <c r="T2066" s="89">
        <v>45279.0</v>
      </c>
      <c r="U2066" s="57">
        <v>45.88728</v>
      </c>
      <c r="V2066" s="16">
        <f t="shared" si="4"/>
        <v>0.001266877333</v>
      </c>
      <c r="Z2066" s="89">
        <v>45279.0</v>
      </c>
      <c r="AA2066" s="57">
        <v>40.6372</v>
      </c>
      <c r="AB2066" s="16">
        <f t="shared" si="5"/>
        <v>-0.01637899902</v>
      </c>
      <c r="AF2066" s="89">
        <v>45279.0</v>
      </c>
      <c r="AG2066" s="57">
        <v>124.0</v>
      </c>
      <c r="AH2066" s="16">
        <f t="shared" si="6"/>
        <v>-0.008792965627</v>
      </c>
      <c r="AL2066" s="89">
        <v>45279.0</v>
      </c>
      <c r="AM2066" s="57">
        <v>422.3835</v>
      </c>
      <c r="AN2066" s="16">
        <f t="shared" si="7"/>
        <v>0.0136093895</v>
      </c>
      <c r="AR2066" s="89">
        <v>45279.0</v>
      </c>
      <c r="AS2066" s="57">
        <v>53.21788</v>
      </c>
      <c r="AT2066" s="16">
        <f t="shared" si="8"/>
        <v>0.004668629266</v>
      </c>
      <c r="AX2066" s="89">
        <v>45279.0</v>
      </c>
      <c r="AY2066" s="57">
        <v>6.245116</v>
      </c>
      <c r="AZ2066" s="16">
        <f t="shared" si="9"/>
        <v>0.01782438985</v>
      </c>
      <c r="BD2066" s="89">
        <v>45279.0</v>
      </c>
      <c r="BE2066" s="57">
        <v>9.014286</v>
      </c>
      <c r="BF2066" s="16">
        <f t="shared" si="10"/>
        <v>0.0141766461</v>
      </c>
    </row>
    <row r="2067" ht="15.75" customHeight="1">
      <c r="B2067" s="89">
        <v>45280.0</v>
      </c>
      <c r="C2067" s="57">
        <v>119.0469</v>
      </c>
      <c r="D2067" s="16">
        <f t="shared" si="1"/>
        <v>0.01629356069</v>
      </c>
      <c r="H2067" s="89">
        <v>45280.0</v>
      </c>
      <c r="I2067" s="57">
        <v>51.14651</v>
      </c>
      <c r="J2067" s="16">
        <f t="shared" si="2"/>
        <v>0.007055381784</v>
      </c>
      <c r="N2067" s="89">
        <v>45280.0</v>
      </c>
      <c r="O2067" s="57">
        <v>476.2141</v>
      </c>
      <c r="P2067" s="16">
        <f t="shared" si="3"/>
        <v>-0.01616970797</v>
      </c>
      <c r="T2067" s="89">
        <v>45280.0</v>
      </c>
      <c r="U2067" s="57">
        <v>45.46151</v>
      </c>
      <c r="V2067" s="16">
        <f t="shared" si="4"/>
        <v>-0.009278606185</v>
      </c>
      <c r="Z2067" s="89">
        <v>45280.0</v>
      </c>
      <c r="AA2067" s="57">
        <v>40.58234</v>
      </c>
      <c r="AB2067" s="16">
        <f t="shared" si="5"/>
        <v>-0.001349994586</v>
      </c>
      <c r="AF2067" s="89">
        <v>45280.0</v>
      </c>
      <c r="AG2067" s="57">
        <v>124.5</v>
      </c>
      <c r="AH2067" s="16">
        <f t="shared" si="6"/>
        <v>0.004032258065</v>
      </c>
      <c r="AL2067" s="89">
        <v>45280.0</v>
      </c>
      <c r="AM2067" s="57">
        <v>414.0</v>
      </c>
      <c r="AN2067" s="16">
        <f t="shared" si="7"/>
        <v>-0.01984807645</v>
      </c>
      <c r="AR2067" s="89">
        <v>45280.0</v>
      </c>
      <c r="AS2067" s="57">
        <v>55.39407</v>
      </c>
      <c r="AT2067" s="16">
        <f t="shared" si="8"/>
        <v>0.04089208364</v>
      </c>
      <c r="AX2067" s="89">
        <v>45280.0</v>
      </c>
      <c r="AY2067" s="57">
        <v>6.207403</v>
      </c>
      <c r="AZ2067" s="16">
        <f t="shared" si="9"/>
        <v>-0.006038798959</v>
      </c>
      <c r="BD2067" s="89">
        <v>45280.0</v>
      </c>
      <c r="BE2067" s="57">
        <v>8.587803</v>
      </c>
      <c r="BF2067" s="16">
        <f t="shared" si="10"/>
        <v>-0.04731190024</v>
      </c>
    </row>
    <row r="2068" ht="15.75" customHeight="1">
      <c r="B2068" s="89">
        <v>45281.0</v>
      </c>
      <c r="C2068" s="57">
        <v>121.2735</v>
      </c>
      <c r="D2068" s="16">
        <f t="shared" si="1"/>
        <v>0.01870355297</v>
      </c>
      <c r="H2068" s="89">
        <v>45281.0</v>
      </c>
      <c r="I2068" s="57">
        <v>53.14109</v>
      </c>
      <c r="J2068" s="16">
        <f t="shared" si="2"/>
        <v>0.03899738223</v>
      </c>
      <c r="N2068" s="89">
        <v>45281.0</v>
      </c>
      <c r="O2068" s="57">
        <v>483.3071</v>
      </c>
      <c r="P2068" s="16">
        <f t="shared" si="3"/>
        <v>0.01489456108</v>
      </c>
      <c r="T2068" s="89">
        <v>45281.0</v>
      </c>
      <c r="U2068" s="57">
        <v>46.11953</v>
      </c>
      <c r="V2068" s="16">
        <f t="shared" si="4"/>
        <v>0.01447422226</v>
      </c>
      <c r="Z2068" s="89">
        <v>45281.0</v>
      </c>
      <c r="AA2068" s="57">
        <v>41.38704</v>
      </c>
      <c r="AB2068" s="16">
        <f t="shared" si="5"/>
        <v>0.01982882209</v>
      </c>
      <c r="AF2068" s="89">
        <v>45281.0</v>
      </c>
      <c r="AG2068" s="57">
        <v>129.9</v>
      </c>
      <c r="AH2068" s="16">
        <f t="shared" si="6"/>
        <v>0.04337349398</v>
      </c>
      <c r="AL2068" s="89">
        <v>45281.0</v>
      </c>
      <c r="AM2068" s="57">
        <v>413.2603</v>
      </c>
      <c r="AN2068" s="16">
        <f t="shared" si="7"/>
        <v>-0.001786714976</v>
      </c>
      <c r="AR2068" s="89">
        <v>45281.0</v>
      </c>
      <c r="AS2068" s="57">
        <v>54.65219</v>
      </c>
      <c r="AT2068" s="16">
        <f t="shared" si="8"/>
        <v>-0.0133927693</v>
      </c>
      <c r="AX2068" s="89">
        <v>45281.0</v>
      </c>
      <c r="AY2068" s="57">
        <v>6.437447</v>
      </c>
      <c r="AZ2068" s="16">
        <f t="shared" si="9"/>
        <v>0.03705962059</v>
      </c>
      <c r="BD2068" s="89">
        <v>45281.0</v>
      </c>
      <c r="BE2068" s="57">
        <v>9.159678</v>
      </c>
      <c r="BF2068" s="16">
        <f t="shared" si="10"/>
        <v>0.06659153686</v>
      </c>
    </row>
    <row r="2069" ht="15.75" customHeight="1">
      <c r="B2069" s="89">
        <v>45282.0</v>
      </c>
      <c r="C2069" s="57">
        <v>115.1502</v>
      </c>
      <c r="D2069" s="16">
        <f t="shared" si="1"/>
        <v>-0.05049165729</v>
      </c>
      <c r="H2069" s="89">
        <v>45282.0</v>
      </c>
      <c r="I2069" s="57">
        <v>52.28627</v>
      </c>
      <c r="J2069" s="16">
        <f t="shared" si="2"/>
        <v>-0.01608585748</v>
      </c>
      <c r="N2069" s="89">
        <v>45282.0</v>
      </c>
      <c r="O2069" s="57">
        <v>490.1556</v>
      </c>
      <c r="P2069" s="16">
        <f t="shared" si="3"/>
        <v>0.01417007944</v>
      </c>
      <c r="T2069" s="89">
        <v>45282.0</v>
      </c>
      <c r="U2069" s="57">
        <v>44.8809</v>
      </c>
      <c r="V2069" s="16">
        <f t="shared" si="4"/>
        <v>-0.02685695192</v>
      </c>
      <c r="Z2069" s="89">
        <v>45282.0</v>
      </c>
      <c r="AA2069" s="57">
        <v>41.09441</v>
      </c>
      <c r="AB2069" s="16">
        <f t="shared" si="5"/>
        <v>-0.007070570884</v>
      </c>
      <c r="AF2069" s="89">
        <v>45282.0</v>
      </c>
      <c r="AG2069" s="57">
        <v>125.7</v>
      </c>
      <c r="AH2069" s="16">
        <f t="shared" si="6"/>
        <v>-0.03233256351</v>
      </c>
      <c r="AL2069" s="89">
        <v>45282.0</v>
      </c>
      <c r="AM2069" s="57">
        <v>409.3151</v>
      </c>
      <c r="AN2069" s="16">
        <f t="shared" si="7"/>
        <v>-0.009546525519</v>
      </c>
      <c r="AR2069" s="89">
        <v>45282.0</v>
      </c>
      <c r="AS2069" s="57">
        <v>55.29516</v>
      </c>
      <c r="AT2069" s="16">
        <f t="shared" si="8"/>
        <v>0.01176476185</v>
      </c>
      <c r="AX2069" s="89">
        <v>45282.0</v>
      </c>
      <c r="AY2069" s="57">
        <v>6.184776</v>
      </c>
      <c r="AZ2069" s="16">
        <f t="shared" si="9"/>
        <v>-0.03925018722</v>
      </c>
      <c r="BD2069" s="89">
        <v>45282.0</v>
      </c>
      <c r="BE2069" s="57">
        <v>9.479539</v>
      </c>
      <c r="BF2069" s="16">
        <f t="shared" si="10"/>
        <v>0.0349205507</v>
      </c>
    </row>
    <row r="2070" ht="15.75" customHeight="1">
      <c r="B2070" s="89">
        <v>45285.0</v>
      </c>
      <c r="C2070" s="57">
        <v>110.5378</v>
      </c>
      <c r="D2070" s="16">
        <f t="shared" si="1"/>
        <v>-0.04005551011</v>
      </c>
      <c r="H2070" s="89">
        <v>45285.0</v>
      </c>
      <c r="I2070" s="57">
        <v>50.33919</v>
      </c>
      <c r="J2070" s="16">
        <f t="shared" si="2"/>
        <v>-0.03723883918</v>
      </c>
      <c r="N2070" s="89">
        <v>45285.0</v>
      </c>
      <c r="O2070" s="57">
        <v>473.5236</v>
      </c>
      <c r="P2070" s="16">
        <f t="shared" si="3"/>
        <v>-0.03393208198</v>
      </c>
      <c r="T2070" s="89">
        <v>45285.0</v>
      </c>
      <c r="U2070" s="57">
        <v>43.99063</v>
      </c>
      <c r="V2070" s="16">
        <f t="shared" si="4"/>
        <v>-0.01983627779</v>
      </c>
      <c r="Z2070" s="89">
        <v>45285.0</v>
      </c>
      <c r="AA2070" s="57">
        <v>39.77764</v>
      </c>
      <c r="AB2070" s="16">
        <f t="shared" si="5"/>
        <v>-0.03204255761</v>
      </c>
      <c r="AF2070" s="89">
        <v>45285.0</v>
      </c>
      <c r="AG2070" s="57">
        <v>125.0</v>
      </c>
      <c r="AH2070" s="16">
        <f t="shared" si="6"/>
        <v>-0.005568814638</v>
      </c>
      <c r="AL2070" s="89">
        <v>45285.0</v>
      </c>
      <c r="AM2070" s="57">
        <v>395.5068</v>
      </c>
      <c r="AN2070" s="16">
        <f t="shared" si="7"/>
        <v>-0.03373513462</v>
      </c>
      <c r="AR2070" s="89">
        <v>45285.0</v>
      </c>
      <c r="AS2070" s="57">
        <v>53.41571</v>
      </c>
      <c r="AT2070" s="16">
        <f t="shared" si="8"/>
        <v>-0.03398941245</v>
      </c>
      <c r="AX2070" s="89">
        <v>45285.0</v>
      </c>
      <c r="AY2070" s="57">
        <v>6.2602</v>
      </c>
      <c r="AZ2070" s="16">
        <f t="shared" si="9"/>
        <v>0.01219510618</v>
      </c>
      <c r="BD2070" s="89">
        <v>45285.0</v>
      </c>
      <c r="BE2070" s="57">
        <v>8.791351</v>
      </c>
      <c r="BF2070" s="16">
        <f t="shared" si="10"/>
        <v>-0.07259720119</v>
      </c>
    </row>
    <row r="2071" ht="15.75" customHeight="1">
      <c r="B2071" s="89">
        <v>45286.0</v>
      </c>
      <c r="C2071" s="57">
        <v>114.1164</v>
      </c>
      <c r="D2071" s="16">
        <f t="shared" si="1"/>
        <v>0.03237444566</v>
      </c>
      <c r="H2071" s="89">
        <v>45286.0</v>
      </c>
      <c r="I2071" s="57">
        <v>50.43417</v>
      </c>
      <c r="J2071" s="16">
        <f t="shared" si="2"/>
        <v>0.001886800324</v>
      </c>
      <c r="N2071" s="89">
        <v>45286.0</v>
      </c>
      <c r="O2071" s="57">
        <v>468.6318</v>
      </c>
      <c r="P2071" s="16">
        <f t="shared" si="3"/>
        <v>-0.01033063611</v>
      </c>
      <c r="T2071" s="89">
        <v>45286.0</v>
      </c>
      <c r="U2071" s="57">
        <v>44.24223</v>
      </c>
      <c r="V2071" s="16">
        <f t="shared" si="4"/>
        <v>0.00571939979</v>
      </c>
      <c r="Z2071" s="89">
        <v>45286.0</v>
      </c>
      <c r="AA2071" s="57">
        <v>40.14341</v>
      </c>
      <c r="AB2071" s="16">
        <f t="shared" si="5"/>
        <v>0.009195367045</v>
      </c>
      <c r="AF2071" s="89">
        <v>45286.0</v>
      </c>
      <c r="AG2071" s="57">
        <v>125.1</v>
      </c>
      <c r="AH2071" s="16">
        <f t="shared" si="6"/>
        <v>0.0008</v>
      </c>
      <c r="AL2071" s="89">
        <v>45286.0</v>
      </c>
      <c r="AM2071" s="57">
        <v>388.1096</v>
      </c>
      <c r="AN2071" s="16">
        <f t="shared" si="7"/>
        <v>-0.01870309183</v>
      </c>
      <c r="AR2071" s="89">
        <v>45286.0</v>
      </c>
      <c r="AS2071" s="57">
        <v>57.86702</v>
      </c>
      <c r="AT2071" s="16">
        <f t="shared" si="8"/>
        <v>0.08333334893</v>
      </c>
      <c r="AX2071" s="89">
        <v>45286.0</v>
      </c>
      <c r="AY2071" s="57">
        <v>6.448761</v>
      </c>
      <c r="AZ2071" s="16">
        <f t="shared" si="9"/>
        <v>0.03012060318</v>
      </c>
      <c r="BD2071" s="89">
        <v>45286.0</v>
      </c>
      <c r="BE2071" s="57">
        <v>8.481183</v>
      </c>
      <c r="BF2071" s="16">
        <f t="shared" si="10"/>
        <v>-0.03528103929</v>
      </c>
    </row>
    <row r="2072" ht="15.75" customHeight="1">
      <c r="B2072" s="89">
        <v>45287.0</v>
      </c>
      <c r="C2072" s="57">
        <v>116.2635</v>
      </c>
      <c r="D2072" s="16">
        <f t="shared" si="1"/>
        <v>0.01881499942</v>
      </c>
      <c r="H2072" s="89">
        <v>45287.0</v>
      </c>
      <c r="I2072" s="57">
        <v>51.00405</v>
      </c>
      <c r="J2072" s="16">
        <f t="shared" si="2"/>
        <v>0.01129948208</v>
      </c>
      <c r="N2072" s="89">
        <v>45287.0</v>
      </c>
      <c r="O2072" s="57">
        <v>474.502</v>
      </c>
      <c r="P2072" s="16">
        <f t="shared" si="3"/>
        <v>0.01252625195</v>
      </c>
      <c r="T2072" s="89">
        <v>45287.0</v>
      </c>
      <c r="U2072" s="57">
        <v>45.32603</v>
      </c>
      <c r="V2072" s="16">
        <f t="shared" si="4"/>
        <v>0.02449695687</v>
      </c>
      <c r="Z2072" s="89">
        <v>45287.0</v>
      </c>
      <c r="AA2072" s="57">
        <v>40.8018</v>
      </c>
      <c r="AB2072" s="16">
        <f t="shared" si="5"/>
        <v>0.0164009485</v>
      </c>
      <c r="AF2072" s="89">
        <v>45287.0</v>
      </c>
      <c r="AG2072" s="57">
        <v>124.0</v>
      </c>
      <c r="AH2072" s="16">
        <f t="shared" si="6"/>
        <v>-0.008792965627</v>
      </c>
      <c r="AL2072" s="89">
        <v>45287.0</v>
      </c>
      <c r="AM2072" s="57">
        <v>397.4795</v>
      </c>
      <c r="AN2072" s="16">
        <f t="shared" si="7"/>
        <v>0.0241424072</v>
      </c>
      <c r="AR2072" s="89">
        <v>45287.0</v>
      </c>
      <c r="AS2072" s="57">
        <v>59.30133</v>
      </c>
      <c r="AT2072" s="16">
        <f t="shared" si="8"/>
        <v>0.02478631179</v>
      </c>
      <c r="AX2072" s="89">
        <v>45287.0</v>
      </c>
      <c r="AY2072" s="57">
        <v>6.633549</v>
      </c>
      <c r="AZ2072" s="16">
        <f t="shared" si="9"/>
        <v>0.02865480671</v>
      </c>
      <c r="BD2072" s="89">
        <v>45287.0</v>
      </c>
      <c r="BE2072" s="57">
        <v>8.529647</v>
      </c>
      <c r="BF2072" s="16">
        <f t="shared" si="10"/>
        <v>0.005714297168</v>
      </c>
    </row>
    <row r="2073" ht="15.75" customHeight="1">
      <c r="B2073" s="89">
        <v>45288.0</v>
      </c>
      <c r="C2073" s="57">
        <v>114.9912</v>
      </c>
      <c r="D2073" s="16">
        <f t="shared" si="1"/>
        <v>-0.0109432453</v>
      </c>
      <c r="H2073" s="89">
        <v>45288.0</v>
      </c>
      <c r="I2073" s="57">
        <v>53.37854</v>
      </c>
      <c r="J2073" s="16">
        <f t="shared" si="2"/>
        <v>0.04655493044</v>
      </c>
      <c r="N2073" s="89">
        <v>45288.0</v>
      </c>
      <c r="O2073" s="57">
        <v>486.7314</v>
      </c>
      <c r="P2073" s="16">
        <f t="shared" si="3"/>
        <v>0.02577312635</v>
      </c>
      <c r="T2073" s="89">
        <v>45288.0</v>
      </c>
      <c r="U2073" s="57">
        <v>45.19056</v>
      </c>
      <c r="V2073" s="16">
        <f t="shared" si="4"/>
        <v>-0.002988790326</v>
      </c>
      <c r="Z2073" s="89">
        <v>45288.0</v>
      </c>
      <c r="AA2073" s="57">
        <v>41.60649</v>
      </c>
      <c r="AB2073" s="16">
        <f t="shared" si="5"/>
        <v>0.01972192403</v>
      </c>
      <c r="AF2073" s="89">
        <v>45288.0</v>
      </c>
      <c r="AG2073" s="57">
        <v>124.2</v>
      </c>
      <c r="AH2073" s="16">
        <f t="shared" si="6"/>
        <v>0.001612903226</v>
      </c>
      <c r="AL2073" s="89">
        <v>45288.0</v>
      </c>
      <c r="AM2073" s="57">
        <v>410.0548</v>
      </c>
      <c r="AN2073" s="16">
        <f t="shared" si="7"/>
        <v>0.03163760647</v>
      </c>
      <c r="AR2073" s="89">
        <v>45288.0</v>
      </c>
      <c r="AS2073" s="57">
        <v>59.49917</v>
      </c>
      <c r="AT2073" s="16">
        <f t="shared" si="8"/>
        <v>0.003336181499</v>
      </c>
      <c r="AX2073" s="89">
        <v>45288.0</v>
      </c>
      <c r="AY2073" s="57">
        <v>7.169061</v>
      </c>
      <c r="AZ2073" s="16">
        <f t="shared" si="9"/>
        <v>0.08072782759</v>
      </c>
      <c r="BD2073" s="89">
        <v>45288.0</v>
      </c>
      <c r="BE2073" s="57">
        <v>8.626575</v>
      </c>
      <c r="BF2073" s="16">
        <f t="shared" si="10"/>
        <v>0.01136365901</v>
      </c>
    </row>
    <row r="2074" ht="15.75" customHeight="1">
      <c r="B2074" s="89">
        <v>45289.0</v>
      </c>
      <c r="C2074" s="57">
        <v>113.7188</v>
      </c>
      <c r="D2074" s="16">
        <f t="shared" si="1"/>
        <v>-0.01106519455</v>
      </c>
      <c r="H2074" s="89">
        <v>45289.0</v>
      </c>
      <c r="I2074" s="57">
        <v>53.28356</v>
      </c>
      <c r="J2074" s="16">
        <f t="shared" si="2"/>
        <v>-0.001779366764</v>
      </c>
      <c r="N2074" s="89">
        <v>45289.0</v>
      </c>
      <c r="O2074" s="57">
        <v>514.1253</v>
      </c>
      <c r="P2074" s="16">
        <f t="shared" si="3"/>
        <v>0.05628134943</v>
      </c>
      <c r="T2074" s="89">
        <v>45289.0</v>
      </c>
      <c r="U2074" s="57">
        <v>44.339</v>
      </c>
      <c r="V2074" s="16">
        <f t="shared" si="4"/>
        <v>-0.01884375852</v>
      </c>
      <c r="Z2074" s="89">
        <v>45289.0</v>
      </c>
      <c r="AA2074" s="57">
        <v>41.64307</v>
      </c>
      <c r="AB2074" s="16">
        <f t="shared" si="5"/>
        <v>0.000879189761</v>
      </c>
      <c r="AF2074" s="89">
        <v>45289.0</v>
      </c>
      <c r="AG2074" s="57">
        <v>128.5</v>
      </c>
      <c r="AH2074" s="16">
        <f t="shared" si="6"/>
        <v>0.0346215781</v>
      </c>
      <c r="AL2074" s="89">
        <v>45289.0</v>
      </c>
      <c r="AM2074" s="57">
        <v>419.6712</v>
      </c>
      <c r="AN2074" s="16">
        <f t="shared" si="7"/>
        <v>0.02345149965</v>
      </c>
      <c r="AR2074" s="89">
        <v>45289.0</v>
      </c>
      <c r="AS2074" s="57">
        <v>60.93348</v>
      </c>
      <c r="AT2074" s="16">
        <f t="shared" si="8"/>
        <v>0.02410638669</v>
      </c>
      <c r="AX2074" s="89">
        <v>45289.0</v>
      </c>
      <c r="AY2074" s="57">
        <v>7.768682</v>
      </c>
      <c r="AZ2074" s="16">
        <f t="shared" si="9"/>
        <v>0.08364010294</v>
      </c>
      <c r="BD2074" s="89">
        <v>45289.0</v>
      </c>
      <c r="BE2074" s="57">
        <v>9.082135</v>
      </c>
      <c r="BF2074" s="16">
        <f t="shared" si="10"/>
        <v>0.05280890736</v>
      </c>
    </row>
    <row r="2075" ht="15.75" customHeight="1">
      <c r="B2075" s="89">
        <v>45293.0</v>
      </c>
      <c r="C2075" s="57">
        <v>114.514</v>
      </c>
      <c r="D2075" s="16">
        <f t="shared" si="1"/>
        <v>0.006992687225</v>
      </c>
      <c r="H2075" s="89">
        <v>45293.0</v>
      </c>
      <c r="I2075" s="57">
        <v>55.65805</v>
      </c>
      <c r="J2075" s="16">
        <f t="shared" si="2"/>
        <v>0.04456327618</v>
      </c>
      <c r="N2075" s="89">
        <v>45293.0</v>
      </c>
      <c r="O2075" s="57">
        <v>510.701</v>
      </c>
      <c r="P2075" s="16">
        <f t="shared" si="3"/>
        <v>-0.006660438613</v>
      </c>
      <c r="T2075" s="89">
        <v>45293.0</v>
      </c>
      <c r="U2075" s="57">
        <v>44.66801</v>
      </c>
      <c r="V2075" s="16">
        <f t="shared" si="4"/>
        <v>0.007420329732</v>
      </c>
      <c r="Z2075" s="89">
        <v>45293.0</v>
      </c>
      <c r="AA2075" s="57">
        <v>43.19761</v>
      </c>
      <c r="AB2075" s="16">
        <f t="shared" si="5"/>
        <v>0.03733010078</v>
      </c>
      <c r="AF2075" s="89">
        <v>45293.0</v>
      </c>
      <c r="AG2075" s="57">
        <v>128.4</v>
      </c>
      <c r="AH2075" s="16">
        <f t="shared" si="6"/>
        <v>-0.0007782101167</v>
      </c>
      <c r="AL2075" s="89">
        <v>45293.0</v>
      </c>
      <c r="AM2075" s="57">
        <v>418.6849</v>
      </c>
      <c r="AN2075" s="16">
        <f t="shared" si="7"/>
        <v>-0.002350173183</v>
      </c>
      <c r="AR2075" s="89">
        <v>45293.0</v>
      </c>
      <c r="AS2075" s="57">
        <v>60.09268</v>
      </c>
      <c r="AT2075" s="16">
        <f t="shared" si="8"/>
        <v>-0.01379865388</v>
      </c>
      <c r="AX2075" s="89">
        <v>45293.0</v>
      </c>
      <c r="AY2075" s="57">
        <v>7.361392</v>
      </c>
      <c r="AZ2075" s="16">
        <f t="shared" si="9"/>
        <v>-0.05242716847</v>
      </c>
      <c r="BD2075" s="89">
        <v>45293.0</v>
      </c>
      <c r="BE2075" s="57">
        <v>9.082135</v>
      </c>
      <c r="BF2075" s="16">
        <f t="shared" si="10"/>
        <v>0</v>
      </c>
    </row>
    <row r="2076" ht="15.75" customHeight="1">
      <c r="B2076" s="89">
        <v>45294.0</v>
      </c>
      <c r="C2076" s="57">
        <v>111.7307</v>
      </c>
      <c r="D2076" s="16">
        <f t="shared" si="1"/>
        <v>-0.02430532511</v>
      </c>
      <c r="H2076" s="89">
        <v>45294.0</v>
      </c>
      <c r="I2076" s="57">
        <v>54.80323</v>
      </c>
      <c r="J2076" s="16">
        <f t="shared" si="2"/>
        <v>-0.01535842524</v>
      </c>
      <c r="N2076" s="89">
        <v>45294.0</v>
      </c>
      <c r="O2076" s="57">
        <v>498.9608</v>
      </c>
      <c r="P2076" s="16">
        <f t="shared" si="3"/>
        <v>-0.02298840222</v>
      </c>
      <c r="T2076" s="89">
        <v>45294.0</v>
      </c>
      <c r="U2076" s="57">
        <v>43.10037</v>
      </c>
      <c r="V2076" s="16">
        <f t="shared" si="4"/>
        <v>-0.03509536243</v>
      </c>
      <c r="Z2076" s="89">
        <v>45294.0</v>
      </c>
      <c r="AA2076" s="57">
        <v>41.22244</v>
      </c>
      <c r="AB2076" s="16">
        <f t="shared" si="5"/>
        <v>-0.04572405742</v>
      </c>
      <c r="AF2076" s="89">
        <v>45294.0</v>
      </c>
      <c r="AG2076" s="57">
        <v>126.1</v>
      </c>
      <c r="AH2076" s="16">
        <f t="shared" si="6"/>
        <v>-0.01791277259</v>
      </c>
      <c r="AL2076" s="89">
        <v>45294.0</v>
      </c>
      <c r="AM2076" s="57">
        <v>401.1781</v>
      </c>
      <c r="AN2076" s="16">
        <f t="shared" si="7"/>
        <v>-0.04181378407</v>
      </c>
      <c r="AR2076" s="89">
        <v>45294.0</v>
      </c>
      <c r="AS2076" s="57">
        <v>56.48217</v>
      </c>
      <c r="AT2076" s="16">
        <f t="shared" si="8"/>
        <v>-0.06008235945</v>
      </c>
      <c r="AX2076" s="89">
        <v>45294.0</v>
      </c>
      <c r="AY2076" s="57">
        <v>6.969187</v>
      </c>
      <c r="AZ2076" s="16">
        <f t="shared" si="9"/>
        <v>-0.05327864621</v>
      </c>
      <c r="BD2076" s="89">
        <v>45294.0</v>
      </c>
      <c r="BE2076" s="57">
        <v>8.752581</v>
      </c>
      <c r="BF2076" s="16">
        <f t="shared" si="10"/>
        <v>-0.0362859614</v>
      </c>
    </row>
    <row r="2077" ht="15.75" customHeight="1">
      <c r="B2077" s="89">
        <v>45295.0</v>
      </c>
      <c r="C2077" s="57">
        <v>114.2754</v>
      </c>
      <c r="D2077" s="16">
        <f t="shared" si="1"/>
        <v>0.02277529811</v>
      </c>
      <c r="H2077" s="89">
        <v>45295.0</v>
      </c>
      <c r="I2077" s="57">
        <v>56.03797</v>
      </c>
      <c r="J2077" s="16">
        <f t="shared" si="2"/>
        <v>0.02253042385</v>
      </c>
      <c r="N2077" s="89">
        <v>45295.0</v>
      </c>
      <c r="O2077" s="57">
        <v>502.8742</v>
      </c>
      <c r="P2077" s="16">
        <f t="shared" si="3"/>
        <v>0.007843101101</v>
      </c>
      <c r="T2077" s="89">
        <v>45295.0</v>
      </c>
      <c r="U2077" s="57">
        <v>44.02934</v>
      </c>
      <c r="V2077" s="16">
        <f t="shared" si="4"/>
        <v>0.02155364327</v>
      </c>
      <c r="Z2077" s="89">
        <v>45295.0</v>
      </c>
      <c r="AA2077" s="57">
        <v>41.35046</v>
      </c>
      <c r="AB2077" s="16">
        <f t="shared" si="5"/>
        <v>0.003105590062</v>
      </c>
      <c r="AF2077" s="89">
        <v>45295.0</v>
      </c>
      <c r="AG2077" s="57">
        <v>128.7</v>
      </c>
      <c r="AH2077" s="16">
        <f t="shared" si="6"/>
        <v>0.0206185567</v>
      </c>
      <c r="AL2077" s="89">
        <v>45295.0</v>
      </c>
      <c r="AM2077" s="57">
        <v>404.3835</v>
      </c>
      <c r="AN2077" s="16">
        <f t="shared" si="7"/>
        <v>0.007989967548</v>
      </c>
      <c r="AR2077" s="89">
        <v>45295.0</v>
      </c>
      <c r="AS2077" s="57">
        <v>58.50999</v>
      </c>
      <c r="AT2077" s="16">
        <f t="shared" si="8"/>
        <v>0.03590194923</v>
      </c>
      <c r="AX2077" s="89">
        <v>45295.0</v>
      </c>
      <c r="AY2077" s="57">
        <v>6.976729</v>
      </c>
      <c r="AZ2077" s="16">
        <f t="shared" si="9"/>
        <v>0.001082192227</v>
      </c>
      <c r="BD2077" s="89">
        <v>45295.0</v>
      </c>
      <c r="BE2077" s="57">
        <v>8.839815</v>
      </c>
      <c r="BF2077" s="16">
        <f t="shared" si="10"/>
        <v>0.00996666012</v>
      </c>
    </row>
    <row r="2078" ht="15.75" customHeight="1">
      <c r="B2078" s="89">
        <v>45296.0</v>
      </c>
      <c r="C2078" s="57">
        <v>114.355</v>
      </c>
      <c r="D2078" s="16">
        <f t="shared" si="1"/>
        <v>0.0006965628648</v>
      </c>
      <c r="H2078" s="89">
        <v>45296.0</v>
      </c>
      <c r="I2078" s="57">
        <v>58.17501</v>
      </c>
      <c r="J2078" s="16">
        <f t="shared" si="2"/>
        <v>0.03813557129</v>
      </c>
      <c r="N2078" s="89">
        <v>45296.0</v>
      </c>
      <c r="O2078" s="57">
        <v>507.766</v>
      </c>
      <c r="P2078" s="16">
        <f t="shared" si="3"/>
        <v>0.009727681396</v>
      </c>
      <c r="T2078" s="89">
        <v>45296.0</v>
      </c>
      <c r="U2078" s="57">
        <v>44.31964</v>
      </c>
      <c r="V2078" s="16">
        <f t="shared" si="4"/>
        <v>0.00659333072</v>
      </c>
      <c r="Z2078" s="89">
        <v>45296.0</v>
      </c>
      <c r="AA2078" s="57">
        <v>42.02713</v>
      </c>
      <c r="AB2078" s="16">
        <f t="shared" si="5"/>
        <v>0.01636426777</v>
      </c>
      <c r="AF2078" s="89">
        <v>45296.0</v>
      </c>
      <c r="AG2078" s="57">
        <v>128.0</v>
      </c>
      <c r="AH2078" s="16">
        <f t="shared" si="6"/>
        <v>-0.005439005439</v>
      </c>
      <c r="AL2078" s="89">
        <v>45296.0</v>
      </c>
      <c r="AM2078" s="57">
        <v>434.4658</v>
      </c>
      <c r="AN2078" s="16">
        <f t="shared" si="7"/>
        <v>0.07439052286</v>
      </c>
      <c r="AR2078" s="89">
        <v>45296.0</v>
      </c>
      <c r="AS2078" s="57">
        <v>57.12514</v>
      </c>
      <c r="AT2078" s="16">
        <f t="shared" si="8"/>
        <v>-0.0236686077</v>
      </c>
      <c r="AX2078" s="89">
        <v>45296.0</v>
      </c>
      <c r="AY2078" s="57">
        <v>6.803254</v>
      </c>
      <c r="AZ2078" s="16">
        <f t="shared" si="9"/>
        <v>-0.02486480412</v>
      </c>
      <c r="BD2078" s="89">
        <v>45296.0</v>
      </c>
      <c r="BE2078" s="57">
        <v>8.907664</v>
      </c>
      <c r="BF2078" s="16">
        <f t="shared" si="10"/>
        <v>0.007675386872</v>
      </c>
    </row>
    <row r="2079" ht="15.75" customHeight="1">
      <c r="B2079" s="89">
        <v>45299.0</v>
      </c>
      <c r="C2079" s="57">
        <v>111.3331</v>
      </c>
      <c r="D2079" s="16">
        <f t="shared" si="1"/>
        <v>-0.02642560448</v>
      </c>
      <c r="H2079" s="89">
        <v>45299.0</v>
      </c>
      <c r="I2079" s="57">
        <v>58.98233</v>
      </c>
      <c r="J2079" s="16">
        <f t="shared" si="2"/>
        <v>0.01387743638</v>
      </c>
      <c r="N2079" s="89">
        <v>45299.0</v>
      </c>
      <c r="O2079" s="57">
        <v>491.134</v>
      </c>
      <c r="P2079" s="16">
        <f t="shared" si="3"/>
        <v>-0.03275524553</v>
      </c>
      <c r="T2079" s="89">
        <v>45299.0</v>
      </c>
      <c r="U2079" s="57">
        <v>46.42918</v>
      </c>
      <c r="V2079" s="16">
        <f t="shared" si="4"/>
        <v>0.04759831082</v>
      </c>
      <c r="Z2079" s="89">
        <v>45299.0</v>
      </c>
      <c r="AA2079" s="57">
        <v>43.34391</v>
      </c>
      <c r="AB2079" s="16">
        <f t="shared" si="5"/>
        <v>0.031331666</v>
      </c>
      <c r="AF2079" s="89">
        <v>45299.0</v>
      </c>
      <c r="AG2079" s="57">
        <v>132.0</v>
      </c>
      <c r="AH2079" s="16">
        <f t="shared" si="6"/>
        <v>0.03125</v>
      </c>
      <c r="AL2079" s="89">
        <v>45299.0</v>
      </c>
      <c r="AM2079" s="57">
        <v>439.3972</v>
      </c>
      <c r="AN2079" s="16">
        <f t="shared" si="7"/>
        <v>0.01135049065</v>
      </c>
      <c r="AR2079" s="89">
        <v>45299.0</v>
      </c>
      <c r="AS2079" s="57">
        <v>57.96594</v>
      </c>
      <c r="AT2079" s="16">
        <f t="shared" si="8"/>
        <v>0.01471856349</v>
      </c>
      <c r="AX2079" s="89">
        <v>45299.0</v>
      </c>
      <c r="AY2079" s="57">
        <v>6.810797</v>
      </c>
      <c r="AZ2079" s="16">
        <f t="shared" si="9"/>
        <v>0.001108734144</v>
      </c>
      <c r="BD2079" s="89">
        <v>45299.0</v>
      </c>
      <c r="BE2079" s="57">
        <v>9.198448</v>
      </c>
      <c r="BF2079" s="16">
        <f t="shared" si="10"/>
        <v>0.03264424882</v>
      </c>
    </row>
    <row r="2080" ht="15.75" customHeight="1">
      <c r="B2080" s="89">
        <v>45300.0</v>
      </c>
      <c r="C2080" s="57">
        <v>109.8221</v>
      </c>
      <c r="D2080" s="16">
        <f t="shared" si="1"/>
        <v>-0.01357188473</v>
      </c>
      <c r="H2080" s="89">
        <v>45300.0</v>
      </c>
      <c r="I2080" s="57">
        <v>59.36225</v>
      </c>
      <c r="J2080" s="16">
        <f t="shared" si="2"/>
        <v>0.006441251134</v>
      </c>
      <c r="N2080" s="89">
        <v>45300.0</v>
      </c>
      <c r="O2080" s="57">
        <v>469.6102</v>
      </c>
      <c r="P2080" s="16">
        <f t="shared" si="3"/>
        <v>-0.04382469957</v>
      </c>
      <c r="T2080" s="89">
        <v>45300.0</v>
      </c>
      <c r="U2080" s="57">
        <v>45.6744</v>
      </c>
      <c r="V2080" s="16">
        <f t="shared" si="4"/>
        <v>-0.01625658691</v>
      </c>
      <c r="Z2080" s="89">
        <v>45300.0</v>
      </c>
      <c r="AA2080" s="57">
        <v>42.48435</v>
      </c>
      <c r="AB2080" s="16">
        <f t="shared" si="5"/>
        <v>-0.01983115967</v>
      </c>
      <c r="AF2080" s="89">
        <v>45300.0</v>
      </c>
      <c r="AG2080" s="57">
        <v>128.3</v>
      </c>
      <c r="AH2080" s="16">
        <f t="shared" si="6"/>
        <v>-0.02803030303</v>
      </c>
      <c r="AL2080" s="89">
        <v>45300.0</v>
      </c>
      <c r="AM2080" s="57">
        <v>422.6301</v>
      </c>
      <c r="AN2080" s="16">
        <f t="shared" si="7"/>
        <v>-0.03815932373</v>
      </c>
      <c r="AR2080" s="89">
        <v>45300.0</v>
      </c>
      <c r="AS2080" s="57">
        <v>56.23487</v>
      </c>
      <c r="AT2080" s="16">
        <f t="shared" si="8"/>
        <v>-0.02986357161</v>
      </c>
      <c r="AX2080" s="89">
        <v>45300.0</v>
      </c>
      <c r="AY2080" s="57">
        <v>6.644863</v>
      </c>
      <c r="AZ2080" s="16">
        <f t="shared" si="9"/>
        <v>-0.0243633748</v>
      </c>
      <c r="BD2080" s="89">
        <v>45300.0</v>
      </c>
      <c r="BE2080" s="57">
        <v>8.907664</v>
      </c>
      <c r="BF2080" s="16">
        <f t="shared" si="10"/>
        <v>-0.03161228938</v>
      </c>
    </row>
    <row r="2081" ht="15.75" customHeight="1">
      <c r="B2081" s="89">
        <v>45301.0</v>
      </c>
      <c r="C2081" s="57">
        <v>111.0945</v>
      </c>
      <c r="D2081" s="16">
        <f t="shared" si="1"/>
        <v>0.01158601047</v>
      </c>
      <c r="H2081" s="89">
        <v>45301.0</v>
      </c>
      <c r="I2081" s="57">
        <v>58.41246</v>
      </c>
      <c r="J2081" s="16">
        <f t="shared" si="2"/>
        <v>-0.01599989893</v>
      </c>
      <c r="N2081" s="89">
        <v>45301.0</v>
      </c>
      <c r="O2081" s="57">
        <v>469.6102</v>
      </c>
      <c r="P2081" s="16">
        <f t="shared" si="3"/>
        <v>0</v>
      </c>
      <c r="T2081" s="89">
        <v>45301.0</v>
      </c>
      <c r="U2081" s="57">
        <v>46.89367</v>
      </c>
      <c r="V2081" s="16">
        <f t="shared" si="4"/>
        <v>0.02669482248</v>
      </c>
      <c r="Z2081" s="89">
        <v>45301.0</v>
      </c>
      <c r="AA2081" s="57">
        <v>43.34391</v>
      </c>
      <c r="AB2081" s="16">
        <f t="shared" si="5"/>
        <v>0.02023239146</v>
      </c>
      <c r="AF2081" s="89">
        <v>45301.0</v>
      </c>
      <c r="AG2081" s="57">
        <v>130.1</v>
      </c>
      <c r="AH2081" s="16">
        <f t="shared" si="6"/>
        <v>0.01402961808</v>
      </c>
      <c r="AL2081" s="89">
        <v>45301.0</v>
      </c>
      <c r="AM2081" s="57">
        <v>423.1233</v>
      </c>
      <c r="AN2081" s="16">
        <f t="shared" si="7"/>
        <v>0.001166977932</v>
      </c>
      <c r="AR2081" s="89">
        <v>45301.0</v>
      </c>
      <c r="AS2081" s="57">
        <v>58.95512</v>
      </c>
      <c r="AT2081" s="16">
        <f t="shared" si="8"/>
        <v>0.04837301127</v>
      </c>
      <c r="AX2081" s="89">
        <v>45301.0</v>
      </c>
      <c r="AY2081" s="57">
        <v>6.682575</v>
      </c>
      <c r="AZ2081" s="16">
        <f t="shared" si="9"/>
        <v>0.005675361554</v>
      </c>
      <c r="BD2081" s="89">
        <v>45301.0</v>
      </c>
      <c r="BE2081" s="57">
        <v>8.868894</v>
      </c>
      <c r="BF2081" s="16">
        <f t="shared" si="10"/>
        <v>-0.004352431794</v>
      </c>
    </row>
    <row r="2082" ht="15.75" customHeight="1">
      <c r="B2082" s="89">
        <v>45302.0</v>
      </c>
      <c r="C2082" s="57">
        <v>111.015</v>
      </c>
      <c r="D2082" s="16">
        <f t="shared" si="1"/>
        <v>-0.0007156069832</v>
      </c>
      <c r="H2082" s="89">
        <v>45302.0</v>
      </c>
      <c r="I2082" s="57">
        <v>57.79509</v>
      </c>
      <c r="J2082" s="16">
        <f t="shared" si="2"/>
        <v>-0.01056914912</v>
      </c>
      <c r="N2082" s="89">
        <v>45302.0</v>
      </c>
      <c r="O2082" s="57">
        <v>465.9413</v>
      </c>
      <c r="P2082" s="16">
        <f t="shared" si="3"/>
        <v>-0.007812649725</v>
      </c>
      <c r="T2082" s="89">
        <v>45302.0</v>
      </c>
      <c r="U2082" s="57">
        <v>46.255</v>
      </c>
      <c r="V2082" s="16">
        <f t="shared" si="4"/>
        <v>-0.01361953543</v>
      </c>
      <c r="Z2082" s="89">
        <v>45302.0</v>
      </c>
      <c r="AA2082" s="57">
        <v>43.67311</v>
      </c>
      <c r="AB2082" s="16">
        <f t="shared" si="5"/>
        <v>0.007595069296</v>
      </c>
      <c r="AF2082" s="89">
        <v>45302.0</v>
      </c>
      <c r="AG2082" s="57">
        <v>129.5</v>
      </c>
      <c r="AH2082" s="16">
        <f t="shared" si="6"/>
        <v>-0.004611837048</v>
      </c>
      <c r="AL2082" s="89">
        <v>45302.0</v>
      </c>
      <c r="AM2082" s="57">
        <v>426.0822</v>
      </c>
      <c r="AN2082" s="16">
        <f t="shared" si="7"/>
        <v>0.006992997077</v>
      </c>
      <c r="AR2082" s="89">
        <v>45302.0</v>
      </c>
      <c r="AS2082" s="57">
        <v>59.697</v>
      </c>
      <c r="AT2082" s="16">
        <f t="shared" si="8"/>
        <v>0.01258380951</v>
      </c>
      <c r="AX2082" s="89">
        <v>45302.0</v>
      </c>
      <c r="AY2082" s="57">
        <v>6.60338</v>
      </c>
      <c r="AZ2082" s="16">
        <f t="shared" si="9"/>
        <v>-0.01185097062</v>
      </c>
      <c r="BD2082" s="89">
        <v>45302.0</v>
      </c>
      <c r="BE2082" s="57">
        <v>8.936744</v>
      </c>
      <c r="BF2082" s="16">
        <f t="shared" si="10"/>
        <v>0.007650333852</v>
      </c>
    </row>
    <row r="2083" ht="15.75" customHeight="1">
      <c r="B2083" s="89">
        <v>45303.0</v>
      </c>
      <c r="C2083" s="57">
        <v>111.0945</v>
      </c>
      <c r="D2083" s="16">
        <f t="shared" si="1"/>
        <v>0.0007161194433</v>
      </c>
      <c r="H2083" s="89">
        <v>45303.0</v>
      </c>
      <c r="I2083" s="57">
        <v>57.93756</v>
      </c>
      <c r="J2083" s="16">
        <f t="shared" si="2"/>
        <v>0.002465088297</v>
      </c>
      <c r="N2083" s="89">
        <v>45303.0</v>
      </c>
      <c r="O2083" s="57">
        <v>489.1773</v>
      </c>
      <c r="P2083" s="16">
        <f t="shared" si="3"/>
        <v>0.04986894272</v>
      </c>
      <c r="T2083" s="89">
        <v>45303.0</v>
      </c>
      <c r="U2083" s="57">
        <v>46.19695</v>
      </c>
      <c r="V2083" s="16">
        <f t="shared" si="4"/>
        <v>-0.00125499946</v>
      </c>
      <c r="Z2083" s="89">
        <v>45303.0</v>
      </c>
      <c r="AA2083" s="57">
        <v>44.02059</v>
      </c>
      <c r="AB2083" s="16">
        <f t="shared" si="5"/>
        <v>0.00795638323</v>
      </c>
      <c r="AF2083" s="89">
        <v>45303.0</v>
      </c>
      <c r="AG2083" s="57">
        <v>132.3</v>
      </c>
      <c r="AH2083" s="16">
        <f t="shared" si="6"/>
        <v>0.02162162162</v>
      </c>
      <c r="AL2083" s="89">
        <v>45303.0</v>
      </c>
      <c r="AM2083" s="57">
        <v>421.8904</v>
      </c>
      <c r="AN2083" s="16">
        <f t="shared" si="7"/>
        <v>-0.009838007783</v>
      </c>
      <c r="AR2083" s="89">
        <v>45303.0</v>
      </c>
      <c r="AS2083" s="57">
        <v>60.04322</v>
      </c>
      <c r="AT2083" s="16">
        <f t="shared" si="8"/>
        <v>0.005799621422</v>
      </c>
      <c r="AX2083" s="89">
        <v>45303.0</v>
      </c>
      <c r="AY2083" s="57">
        <v>6.742915</v>
      </c>
      <c r="AZ2083" s="16">
        <f t="shared" si="9"/>
        <v>0.02113084511</v>
      </c>
      <c r="BD2083" s="89">
        <v>45303.0</v>
      </c>
      <c r="BE2083" s="57">
        <v>8.985208</v>
      </c>
      <c r="BF2083" s="16">
        <f t="shared" si="10"/>
        <v>0.005423004172</v>
      </c>
    </row>
    <row r="2084" ht="15.75" customHeight="1">
      <c r="B2084" s="89">
        <v>45306.0</v>
      </c>
      <c r="C2084" s="57">
        <v>112.0488</v>
      </c>
      <c r="D2084" s="16">
        <f t="shared" si="1"/>
        <v>0.008589984203</v>
      </c>
      <c r="H2084" s="89">
        <v>45306.0</v>
      </c>
      <c r="I2084" s="57">
        <v>59.21978</v>
      </c>
      <c r="J2084" s="16">
        <f t="shared" si="2"/>
        <v>0.02213106662</v>
      </c>
      <c r="N2084" s="89">
        <v>45306.0</v>
      </c>
      <c r="O2084" s="57">
        <v>504.8309</v>
      </c>
      <c r="P2084" s="16">
        <f t="shared" si="3"/>
        <v>0.03199984954</v>
      </c>
      <c r="T2084" s="89">
        <v>45306.0</v>
      </c>
      <c r="U2084" s="57">
        <v>46.68078</v>
      </c>
      <c r="V2084" s="16">
        <f t="shared" si="4"/>
        <v>0.01047320224</v>
      </c>
      <c r="Z2084" s="89">
        <v>45306.0</v>
      </c>
      <c r="AA2084" s="57">
        <v>45.26421</v>
      </c>
      <c r="AB2084" s="16">
        <f t="shared" si="5"/>
        <v>0.02825087079</v>
      </c>
      <c r="AF2084" s="89">
        <v>45306.0</v>
      </c>
      <c r="AG2084" s="57">
        <v>132.8</v>
      </c>
      <c r="AH2084" s="16">
        <f t="shared" si="6"/>
        <v>0.003779289494</v>
      </c>
      <c r="AL2084" s="89">
        <v>45306.0</v>
      </c>
      <c r="AM2084" s="57">
        <v>435.4521</v>
      </c>
      <c r="AN2084" s="16">
        <f t="shared" si="7"/>
        <v>0.03214507844</v>
      </c>
      <c r="AR2084" s="89">
        <v>45306.0</v>
      </c>
      <c r="AS2084" s="57">
        <v>60.29052</v>
      </c>
      <c r="AT2084" s="16">
        <f t="shared" si="8"/>
        <v>0.00411869983</v>
      </c>
      <c r="AX2084" s="89">
        <v>45306.0</v>
      </c>
      <c r="AY2084" s="57">
        <v>6.79194</v>
      </c>
      <c r="AZ2084" s="16">
        <f t="shared" si="9"/>
        <v>0.007270594394</v>
      </c>
      <c r="BD2084" s="89">
        <v>45306.0</v>
      </c>
      <c r="BE2084" s="57">
        <v>8.975514</v>
      </c>
      <c r="BF2084" s="16">
        <f t="shared" si="10"/>
        <v>-0.001078884317</v>
      </c>
    </row>
    <row r="2085" ht="15.75" customHeight="1">
      <c r="B2085" s="89">
        <v>45307.0</v>
      </c>
      <c r="C2085" s="57">
        <v>113.8778</v>
      </c>
      <c r="D2085" s="16">
        <f t="shared" si="1"/>
        <v>0.01632324487</v>
      </c>
      <c r="H2085" s="89">
        <v>45307.0</v>
      </c>
      <c r="I2085" s="57">
        <v>61.02439</v>
      </c>
      <c r="J2085" s="16">
        <f t="shared" si="2"/>
        <v>0.03047309531</v>
      </c>
      <c r="N2085" s="89">
        <v>45307.0</v>
      </c>
      <c r="O2085" s="57">
        <v>509.7227</v>
      </c>
      <c r="P2085" s="16">
        <f t="shared" si="3"/>
        <v>0.009689977377</v>
      </c>
      <c r="T2085" s="89">
        <v>45307.0</v>
      </c>
      <c r="U2085" s="57">
        <v>46.97108</v>
      </c>
      <c r="V2085" s="16">
        <f t="shared" si="4"/>
        <v>0.006218833533</v>
      </c>
      <c r="Z2085" s="89">
        <v>45307.0</v>
      </c>
      <c r="AA2085" s="57">
        <v>45.13619</v>
      </c>
      <c r="AB2085" s="16">
        <f t="shared" si="5"/>
        <v>-0.002828283096</v>
      </c>
      <c r="AF2085" s="89">
        <v>45307.0</v>
      </c>
      <c r="AG2085" s="57">
        <v>131.2</v>
      </c>
      <c r="AH2085" s="16">
        <f t="shared" si="6"/>
        <v>-0.01204819277</v>
      </c>
      <c r="AL2085" s="89">
        <v>45307.0</v>
      </c>
      <c r="AM2085" s="57">
        <v>446.7945</v>
      </c>
      <c r="AN2085" s="16">
        <f t="shared" si="7"/>
        <v>0.02604741141</v>
      </c>
      <c r="AR2085" s="89">
        <v>45307.0</v>
      </c>
      <c r="AS2085" s="57">
        <v>59.74647</v>
      </c>
      <c r="AT2085" s="16">
        <f t="shared" si="8"/>
        <v>-0.009023806728</v>
      </c>
      <c r="AX2085" s="89">
        <v>45307.0</v>
      </c>
      <c r="AY2085" s="57">
        <v>6.746685</v>
      </c>
      <c r="AZ2085" s="16">
        <f t="shared" si="9"/>
        <v>-0.006663044727</v>
      </c>
      <c r="BD2085" s="89">
        <v>45307.0</v>
      </c>
      <c r="BE2085" s="57">
        <v>9.053057</v>
      </c>
      <c r="BF2085" s="16">
        <f t="shared" si="10"/>
        <v>0.0086393938</v>
      </c>
    </row>
    <row r="2086" ht="15.75" customHeight="1">
      <c r="B2086" s="89">
        <v>45308.0</v>
      </c>
      <c r="C2086" s="57">
        <v>113.0031</v>
      </c>
      <c r="D2086" s="16">
        <f t="shared" si="1"/>
        <v>-0.007681040554</v>
      </c>
      <c r="H2086" s="89">
        <v>45308.0</v>
      </c>
      <c r="I2086" s="57">
        <v>61.73674</v>
      </c>
      <c r="J2086" s="16">
        <f t="shared" si="2"/>
        <v>0.01167320149</v>
      </c>
      <c r="N2086" s="89">
        <v>45308.0</v>
      </c>
      <c r="O2086" s="57">
        <v>513.147</v>
      </c>
      <c r="P2086" s="16">
        <f t="shared" si="3"/>
        <v>0.006717966455</v>
      </c>
      <c r="T2086" s="89">
        <v>45308.0</v>
      </c>
      <c r="U2086" s="57">
        <v>46.44854</v>
      </c>
      <c r="V2086" s="16">
        <f t="shared" si="4"/>
        <v>-0.01112471759</v>
      </c>
      <c r="Z2086" s="89">
        <v>45308.0</v>
      </c>
      <c r="AA2086" s="57">
        <v>46.0872</v>
      </c>
      <c r="AB2086" s="16">
        <f t="shared" si="5"/>
        <v>0.02106978901</v>
      </c>
      <c r="AF2086" s="89">
        <v>45308.0</v>
      </c>
      <c r="AG2086" s="57">
        <v>130.7</v>
      </c>
      <c r="AH2086" s="16">
        <f t="shared" si="6"/>
        <v>-0.00381097561</v>
      </c>
      <c r="AL2086" s="89">
        <v>45308.0</v>
      </c>
      <c r="AM2086" s="57">
        <v>441.3699</v>
      </c>
      <c r="AN2086" s="16">
        <f t="shared" si="7"/>
        <v>-0.01214115214</v>
      </c>
      <c r="AR2086" s="89">
        <v>45308.0</v>
      </c>
      <c r="AS2086" s="57">
        <v>63.50534</v>
      </c>
      <c r="AT2086" s="16">
        <f t="shared" si="8"/>
        <v>0.06291367507</v>
      </c>
      <c r="AX2086" s="89">
        <v>45308.0</v>
      </c>
      <c r="AY2086" s="57">
        <v>6.626008</v>
      </c>
      <c r="AZ2086" s="16">
        <f t="shared" si="9"/>
        <v>-0.01788685851</v>
      </c>
      <c r="BD2086" s="89">
        <v>45308.0</v>
      </c>
      <c r="BE2086" s="57">
        <v>9.004593</v>
      </c>
      <c r="BF2086" s="16">
        <f t="shared" si="10"/>
        <v>-0.00535332982</v>
      </c>
    </row>
    <row r="2087" ht="15.75" customHeight="1">
      <c r="B2087" s="89">
        <v>45309.0</v>
      </c>
      <c r="C2087" s="57">
        <v>111.2535</v>
      </c>
      <c r="D2087" s="16">
        <f t="shared" si="1"/>
        <v>-0.01548276109</v>
      </c>
      <c r="H2087" s="89">
        <v>45309.0</v>
      </c>
      <c r="I2087" s="57">
        <v>61.21435</v>
      </c>
      <c r="J2087" s="16">
        <f t="shared" si="2"/>
        <v>-0.008461574097</v>
      </c>
      <c r="N2087" s="89">
        <v>45309.0</v>
      </c>
      <c r="O2087" s="57">
        <v>526.3547</v>
      </c>
      <c r="P2087" s="16">
        <f t="shared" si="3"/>
        <v>0.0257386285</v>
      </c>
      <c r="T2087" s="89">
        <v>45309.0</v>
      </c>
      <c r="U2087" s="57">
        <v>46.27436</v>
      </c>
      <c r="V2087" s="16">
        <f t="shared" si="4"/>
        <v>-0.003749956403</v>
      </c>
      <c r="Z2087" s="89">
        <v>45309.0</v>
      </c>
      <c r="AA2087" s="57">
        <v>46.27008</v>
      </c>
      <c r="AB2087" s="16">
        <f t="shared" si="5"/>
        <v>0.00396812998</v>
      </c>
      <c r="AF2087" s="89">
        <v>45309.0</v>
      </c>
      <c r="AG2087" s="57">
        <v>128.6</v>
      </c>
      <c r="AH2087" s="16">
        <f t="shared" si="6"/>
        <v>-0.01606732976</v>
      </c>
      <c r="AL2087" s="89">
        <v>45309.0</v>
      </c>
      <c r="AM2087" s="57">
        <v>443.8356</v>
      </c>
      <c r="AN2087" s="16">
        <f t="shared" si="7"/>
        <v>0.005586470668</v>
      </c>
      <c r="AR2087" s="89">
        <v>45309.0</v>
      </c>
      <c r="AS2087" s="57">
        <v>63.60427</v>
      </c>
      <c r="AT2087" s="16">
        <f t="shared" si="8"/>
        <v>0.001557821752</v>
      </c>
      <c r="AX2087" s="89">
        <v>45309.0</v>
      </c>
      <c r="AY2087" s="57">
        <v>6.637321</v>
      </c>
      <c r="AZ2087" s="16">
        <f t="shared" si="9"/>
        <v>0.001707362865</v>
      </c>
      <c r="BD2087" s="89">
        <v>45309.0</v>
      </c>
      <c r="BE2087" s="57">
        <v>8.956129</v>
      </c>
      <c r="BF2087" s="16">
        <f t="shared" si="10"/>
        <v>-0.005382142202</v>
      </c>
    </row>
    <row r="2088" ht="15.75" customHeight="1">
      <c r="B2088" s="89">
        <v>45310.0</v>
      </c>
      <c r="C2088" s="57">
        <v>110.7764</v>
      </c>
      <c r="D2088" s="16">
        <f t="shared" si="1"/>
        <v>-0.00428840441</v>
      </c>
      <c r="H2088" s="89">
        <v>45310.0</v>
      </c>
      <c r="I2088" s="57">
        <v>61.11937</v>
      </c>
      <c r="J2088" s="16">
        <f t="shared" si="2"/>
        <v>-0.00155159697</v>
      </c>
      <c r="N2088" s="89">
        <v>45310.0</v>
      </c>
      <c r="O2088" s="57">
        <v>527.3331</v>
      </c>
      <c r="P2088" s="16">
        <f t="shared" si="3"/>
        <v>0.001858822577</v>
      </c>
      <c r="T2088" s="89">
        <v>45310.0</v>
      </c>
      <c r="U2088" s="57">
        <v>46.44854</v>
      </c>
      <c r="V2088" s="16">
        <f t="shared" si="4"/>
        <v>0.003764071507</v>
      </c>
      <c r="Z2088" s="89">
        <v>45310.0</v>
      </c>
      <c r="AA2088" s="57">
        <v>45.2825</v>
      </c>
      <c r="AB2088" s="16">
        <f t="shared" si="5"/>
        <v>-0.0213438144</v>
      </c>
      <c r="AF2088" s="89">
        <v>45310.0</v>
      </c>
      <c r="AG2088" s="57">
        <v>128.7</v>
      </c>
      <c r="AH2088" s="16">
        <f t="shared" si="6"/>
        <v>0.0007776049767</v>
      </c>
      <c r="AL2088" s="89">
        <v>45310.0</v>
      </c>
      <c r="AM2088" s="57">
        <v>440.137</v>
      </c>
      <c r="AN2088" s="16">
        <f t="shared" si="7"/>
        <v>-0.008333265741</v>
      </c>
      <c r="AR2088" s="89">
        <v>45310.0</v>
      </c>
      <c r="AS2088" s="57">
        <v>62.16995</v>
      </c>
      <c r="AT2088" s="16">
        <f t="shared" si="8"/>
        <v>-0.02255068724</v>
      </c>
      <c r="AX2088" s="89">
        <v>45310.0</v>
      </c>
      <c r="AY2088" s="57">
        <v>6.576981</v>
      </c>
      <c r="AZ2088" s="16">
        <f t="shared" si="9"/>
        <v>-0.009091017294</v>
      </c>
      <c r="BD2088" s="89">
        <v>45310.0</v>
      </c>
      <c r="BE2088" s="57">
        <v>8.859201</v>
      </c>
      <c r="BF2088" s="16">
        <f t="shared" si="10"/>
        <v>-0.01082253282</v>
      </c>
    </row>
    <row r="2089" ht="15.75" customHeight="1">
      <c r="B2089" s="89">
        <v>45313.0</v>
      </c>
      <c r="C2089" s="57">
        <v>112.2874</v>
      </c>
      <c r="D2089" s="16">
        <f t="shared" si="1"/>
        <v>0.01364008941</v>
      </c>
      <c r="H2089" s="89">
        <v>45313.0</v>
      </c>
      <c r="I2089" s="57">
        <v>61.35682</v>
      </c>
      <c r="J2089" s="16">
        <f t="shared" si="2"/>
        <v>0.003885020412</v>
      </c>
      <c r="N2089" s="89">
        <v>45313.0</v>
      </c>
      <c r="O2089" s="57">
        <v>526.8439</v>
      </c>
      <c r="P2089" s="16">
        <f t="shared" si="3"/>
        <v>-0.0009276868833</v>
      </c>
      <c r="T2089" s="89">
        <v>45313.0</v>
      </c>
      <c r="U2089" s="57">
        <v>46.27436</v>
      </c>
      <c r="V2089" s="16">
        <f t="shared" si="4"/>
        <v>-0.003749956403</v>
      </c>
      <c r="Z2089" s="89">
        <v>45313.0</v>
      </c>
      <c r="AA2089" s="57">
        <v>45.08133</v>
      </c>
      <c r="AB2089" s="16">
        <f t="shared" si="5"/>
        <v>-0.004442555071</v>
      </c>
      <c r="AF2089" s="89">
        <v>45313.0</v>
      </c>
      <c r="AG2089" s="57">
        <v>131.5</v>
      </c>
      <c r="AH2089" s="16">
        <f t="shared" si="6"/>
        <v>0.02175602176</v>
      </c>
      <c r="AL2089" s="89">
        <v>45313.0</v>
      </c>
      <c r="AM2089" s="57">
        <v>446.7945</v>
      </c>
      <c r="AN2089" s="16">
        <f t="shared" si="7"/>
        <v>0.01512597214</v>
      </c>
      <c r="AR2089" s="89">
        <v>45313.0</v>
      </c>
      <c r="AS2089" s="57">
        <v>61.32915</v>
      </c>
      <c r="AT2089" s="16">
        <f t="shared" si="8"/>
        <v>-0.01352421869</v>
      </c>
      <c r="AX2089" s="89">
        <v>45313.0</v>
      </c>
      <c r="AY2089" s="57">
        <v>6.584524</v>
      </c>
      <c r="AZ2089" s="16">
        <f t="shared" si="9"/>
        <v>0.001146878788</v>
      </c>
      <c r="BD2089" s="89">
        <v>45313.0</v>
      </c>
      <c r="BE2089" s="57">
        <v>9.30507</v>
      </c>
      <c r="BF2089" s="16">
        <f t="shared" si="10"/>
        <v>0.05032835354</v>
      </c>
    </row>
    <row r="2090" ht="15.75" customHeight="1">
      <c r="B2090" s="89">
        <v>45314.0</v>
      </c>
      <c r="C2090" s="57">
        <v>111.3331</v>
      </c>
      <c r="D2090" s="16">
        <f t="shared" si="1"/>
        <v>-0.008498727373</v>
      </c>
      <c r="H2090" s="89">
        <v>45314.0</v>
      </c>
      <c r="I2090" s="57">
        <v>62.30662</v>
      </c>
      <c r="J2090" s="16">
        <f t="shared" si="2"/>
        <v>0.01547994176</v>
      </c>
      <c r="N2090" s="89">
        <v>45314.0</v>
      </c>
      <c r="O2090" s="57">
        <v>532.714</v>
      </c>
      <c r="P2090" s="16">
        <f t="shared" si="3"/>
        <v>0.01114201</v>
      </c>
      <c r="T2090" s="89">
        <v>45314.0</v>
      </c>
      <c r="U2090" s="57">
        <v>45.6744</v>
      </c>
      <c r="V2090" s="16">
        <f t="shared" si="4"/>
        <v>-0.01296527926</v>
      </c>
      <c r="Z2090" s="89">
        <v>45314.0</v>
      </c>
      <c r="AA2090" s="57">
        <v>44.56925</v>
      </c>
      <c r="AB2090" s="16">
        <f t="shared" si="5"/>
        <v>-0.01135902601</v>
      </c>
      <c r="AF2090" s="89">
        <v>45314.0</v>
      </c>
      <c r="AG2090" s="57">
        <v>133.3</v>
      </c>
      <c r="AH2090" s="16">
        <f t="shared" si="6"/>
        <v>0.01368821293</v>
      </c>
      <c r="AL2090" s="89">
        <v>45314.0</v>
      </c>
      <c r="AM2090" s="57">
        <v>449.7534</v>
      </c>
      <c r="AN2090" s="16">
        <f t="shared" si="7"/>
        <v>0.006622507663</v>
      </c>
      <c r="AR2090" s="89">
        <v>45314.0</v>
      </c>
      <c r="AS2090" s="57">
        <v>59.35079</v>
      </c>
      <c r="AT2090" s="16">
        <f t="shared" si="8"/>
        <v>-0.03225806978</v>
      </c>
      <c r="AX2090" s="89">
        <v>45314.0</v>
      </c>
      <c r="AY2090" s="57">
        <v>6.592066</v>
      </c>
      <c r="AZ2090" s="16">
        <f t="shared" si="9"/>
        <v>0.001145413093</v>
      </c>
      <c r="BD2090" s="89">
        <v>45314.0</v>
      </c>
      <c r="BE2090" s="57">
        <v>9.23722</v>
      </c>
      <c r="BF2090" s="16">
        <f t="shared" si="10"/>
        <v>-0.007291723759</v>
      </c>
    </row>
    <row r="2091" ht="15.75" customHeight="1">
      <c r="B2091" s="89">
        <v>45315.0</v>
      </c>
      <c r="C2091" s="57">
        <v>113.3212</v>
      </c>
      <c r="D2091" s="16">
        <f t="shared" si="1"/>
        <v>0.01785722305</v>
      </c>
      <c r="H2091" s="89">
        <v>45315.0</v>
      </c>
      <c r="I2091" s="57">
        <v>62.68654</v>
      </c>
      <c r="J2091" s="16">
        <f t="shared" si="2"/>
        <v>0.00609758642</v>
      </c>
      <c r="N2091" s="89">
        <v>45315.0</v>
      </c>
      <c r="O2091" s="57">
        <v>529.779</v>
      </c>
      <c r="P2091" s="16">
        <f t="shared" si="3"/>
        <v>-0.005509522934</v>
      </c>
      <c r="T2091" s="89">
        <v>45315.0</v>
      </c>
      <c r="U2091" s="57">
        <v>46.17759</v>
      </c>
      <c r="V2091" s="16">
        <f t="shared" si="4"/>
        <v>0.01101689349</v>
      </c>
      <c r="Z2091" s="89">
        <v>45315.0</v>
      </c>
      <c r="AA2091" s="57">
        <v>45.35566</v>
      </c>
      <c r="AB2091" s="16">
        <f t="shared" si="5"/>
        <v>0.01764467654</v>
      </c>
      <c r="AF2091" s="89">
        <v>45315.0</v>
      </c>
      <c r="AG2091" s="57">
        <v>133.5</v>
      </c>
      <c r="AH2091" s="16">
        <f t="shared" si="6"/>
        <v>0.001500375094</v>
      </c>
      <c r="AL2091" s="89">
        <v>45315.0</v>
      </c>
      <c r="AM2091" s="57">
        <v>448.7671</v>
      </c>
      <c r="AN2091" s="16">
        <f t="shared" si="7"/>
        <v>-0.002192979531</v>
      </c>
      <c r="AR2091" s="89">
        <v>45315.0</v>
      </c>
      <c r="AS2091" s="57">
        <v>59.30133</v>
      </c>
      <c r="AT2091" s="16">
        <f t="shared" si="8"/>
        <v>-0.0008333503227</v>
      </c>
      <c r="AX2091" s="89">
        <v>45315.0</v>
      </c>
      <c r="AY2091" s="57">
        <v>6.633549</v>
      </c>
      <c r="AZ2091" s="16">
        <f t="shared" si="9"/>
        <v>0.00629286782</v>
      </c>
      <c r="BD2091" s="89">
        <v>45315.0</v>
      </c>
      <c r="BE2091" s="57">
        <v>9.983564</v>
      </c>
      <c r="BF2091" s="16">
        <f t="shared" si="10"/>
        <v>0.08079746937</v>
      </c>
    </row>
    <row r="2092" ht="15.75" customHeight="1">
      <c r="B2092" s="89">
        <v>45316.0</v>
      </c>
      <c r="C2092" s="57">
        <v>115.1502</v>
      </c>
      <c r="D2092" s="16">
        <f t="shared" si="1"/>
        <v>0.01613996322</v>
      </c>
      <c r="H2092" s="89">
        <v>45316.0</v>
      </c>
      <c r="I2092" s="57">
        <v>63.58884</v>
      </c>
      <c r="J2092" s="16">
        <f t="shared" si="2"/>
        <v>0.01439383957</v>
      </c>
      <c r="N2092" s="89">
        <v>45316.0</v>
      </c>
      <c r="O2092" s="57">
        <v>524.3981</v>
      </c>
      <c r="P2092" s="16">
        <f t="shared" si="3"/>
        <v>-0.01015687674</v>
      </c>
      <c r="T2092" s="89">
        <v>45316.0</v>
      </c>
      <c r="U2092" s="57">
        <v>46.33242</v>
      </c>
      <c r="V2092" s="16">
        <f t="shared" si="4"/>
        <v>0.003352925088</v>
      </c>
      <c r="Z2092" s="89">
        <v>45316.0</v>
      </c>
      <c r="AA2092" s="57">
        <v>46.27008</v>
      </c>
      <c r="AB2092" s="16">
        <f t="shared" si="5"/>
        <v>0.02016110007</v>
      </c>
      <c r="AF2092" s="89">
        <v>45316.0</v>
      </c>
      <c r="AG2092" s="57">
        <v>136.5</v>
      </c>
      <c r="AH2092" s="16">
        <f t="shared" si="6"/>
        <v>0.02247191011</v>
      </c>
      <c r="AL2092" s="89">
        <v>45316.0</v>
      </c>
      <c r="AM2092" s="57">
        <v>463.5616</v>
      </c>
      <c r="AN2092" s="16">
        <f t="shared" si="7"/>
        <v>0.03296698889</v>
      </c>
      <c r="AR2092" s="89">
        <v>45316.0</v>
      </c>
      <c r="AS2092" s="57">
        <v>59.74647</v>
      </c>
      <c r="AT2092" s="16">
        <f t="shared" si="8"/>
        <v>0.007506408372</v>
      </c>
      <c r="AX2092" s="89">
        <v>45316.0</v>
      </c>
      <c r="AY2092" s="57">
        <v>6.814568</v>
      </c>
      <c r="AZ2092" s="16">
        <f t="shared" si="9"/>
        <v>0.02728840927</v>
      </c>
      <c r="BD2092" s="89">
        <v>45316.0</v>
      </c>
      <c r="BE2092" s="57">
        <v>9.973871</v>
      </c>
      <c r="BF2092" s="16">
        <f t="shared" si="10"/>
        <v>-0.0009708957643</v>
      </c>
    </row>
    <row r="2093" ht="15.75" customHeight="1">
      <c r="B2093" s="89">
        <v>45317.0</v>
      </c>
      <c r="C2093" s="57">
        <v>117.3769</v>
      </c>
      <c r="D2093" s="16">
        <f t="shared" si="1"/>
        <v>0.01933735243</v>
      </c>
      <c r="H2093" s="89">
        <v>45317.0</v>
      </c>
      <c r="I2093" s="57">
        <v>65.53593</v>
      </c>
      <c r="J2093" s="16">
        <f t="shared" si="2"/>
        <v>0.03061999558</v>
      </c>
      <c r="N2093" s="89">
        <v>45317.0</v>
      </c>
      <c r="O2093" s="57">
        <v>533.6924</v>
      </c>
      <c r="P2093" s="16">
        <f t="shared" si="3"/>
        <v>0.01772374843</v>
      </c>
      <c r="T2093" s="89">
        <v>45317.0</v>
      </c>
      <c r="U2093" s="57">
        <v>47.53233</v>
      </c>
      <c r="V2093" s="16">
        <f t="shared" si="4"/>
        <v>0.02589784863</v>
      </c>
      <c r="Z2093" s="89">
        <v>45317.0</v>
      </c>
      <c r="AA2093" s="57">
        <v>46.86446</v>
      </c>
      <c r="AB2093" s="16">
        <f t="shared" si="5"/>
        <v>0.01284588226</v>
      </c>
      <c r="AF2093" s="89">
        <v>45317.0</v>
      </c>
      <c r="AG2093" s="57">
        <v>139.3</v>
      </c>
      <c r="AH2093" s="16">
        <f t="shared" si="6"/>
        <v>0.02051282051</v>
      </c>
      <c r="AL2093" s="89">
        <v>45317.0</v>
      </c>
      <c r="AM2093" s="57">
        <v>464.3014</v>
      </c>
      <c r="AN2093" s="16">
        <f t="shared" si="7"/>
        <v>0.001595904406</v>
      </c>
      <c r="AR2093" s="89">
        <v>45317.0</v>
      </c>
      <c r="AS2093" s="57">
        <v>60.33997</v>
      </c>
      <c r="AT2093" s="16">
        <f t="shared" si="8"/>
        <v>0.009933641268</v>
      </c>
      <c r="AX2093" s="89">
        <v>45317.0</v>
      </c>
      <c r="AY2093" s="57">
        <v>7.029526</v>
      </c>
      <c r="AZ2093" s="16">
        <f t="shared" si="9"/>
        <v>0.03154389244</v>
      </c>
      <c r="BD2093" s="89">
        <v>45317.0</v>
      </c>
      <c r="BE2093" s="57">
        <v>9.973871</v>
      </c>
      <c r="BF2093" s="16">
        <f t="shared" si="10"/>
        <v>0</v>
      </c>
    </row>
    <row r="2094" ht="15.75" customHeight="1">
      <c r="B2094" s="89">
        <v>45320.0</v>
      </c>
      <c r="C2094" s="57">
        <v>121.1145</v>
      </c>
      <c r="D2094" s="16">
        <f t="shared" si="1"/>
        <v>0.03184272203</v>
      </c>
      <c r="H2094" s="89">
        <v>45320.0</v>
      </c>
      <c r="I2094" s="57">
        <v>65.82087</v>
      </c>
      <c r="J2094" s="16">
        <f t="shared" si="2"/>
        <v>0.004347843999</v>
      </c>
      <c r="N2094" s="89">
        <v>45320.0</v>
      </c>
      <c r="O2094" s="57">
        <v>548.3677</v>
      </c>
      <c r="P2094" s="16">
        <f t="shared" si="3"/>
        <v>0.02749767469</v>
      </c>
      <c r="T2094" s="89">
        <v>45320.0</v>
      </c>
      <c r="U2094" s="57">
        <v>48.26777</v>
      </c>
      <c r="V2094" s="16">
        <f t="shared" si="4"/>
        <v>0.01547241635</v>
      </c>
      <c r="Z2094" s="89">
        <v>45320.0</v>
      </c>
      <c r="AA2094" s="57">
        <v>48.92193</v>
      </c>
      <c r="AB2094" s="16">
        <f t="shared" si="5"/>
        <v>0.04390256497</v>
      </c>
      <c r="AF2094" s="89">
        <v>45320.0</v>
      </c>
      <c r="AG2094" s="57">
        <v>141.6</v>
      </c>
      <c r="AH2094" s="16">
        <f t="shared" si="6"/>
        <v>0.01651112706</v>
      </c>
      <c r="AL2094" s="89">
        <v>45320.0</v>
      </c>
      <c r="AM2094" s="57">
        <v>465.5342</v>
      </c>
      <c r="AN2094" s="16">
        <f t="shared" si="7"/>
        <v>0.002655171835</v>
      </c>
      <c r="AR2094" s="89">
        <v>45320.0</v>
      </c>
      <c r="AS2094" s="57">
        <v>59.79593</v>
      </c>
      <c r="AT2094" s="16">
        <f t="shared" si="8"/>
        <v>-0.009016245782</v>
      </c>
      <c r="AX2094" s="89">
        <v>45320.0</v>
      </c>
      <c r="AY2094" s="57">
        <v>6.965416</v>
      </c>
      <c r="AZ2094" s="16">
        <f t="shared" si="9"/>
        <v>-0.009120102835</v>
      </c>
      <c r="BD2094" s="89">
        <v>45320.0</v>
      </c>
      <c r="BE2094" s="57">
        <v>9.809093</v>
      </c>
      <c r="BF2094" s="16">
        <f t="shared" si="10"/>
        <v>-0.01652096764</v>
      </c>
    </row>
    <row r="2095" ht="15.75" customHeight="1">
      <c r="B2095" s="89">
        <v>45321.0</v>
      </c>
      <c r="C2095" s="57">
        <v>119.524</v>
      </c>
      <c r="D2095" s="16">
        <f t="shared" si="1"/>
        <v>-0.01313220135</v>
      </c>
      <c r="H2095" s="89">
        <v>45321.0</v>
      </c>
      <c r="I2095" s="57">
        <v>65.86835</v>
      </c>
      <c r="J2095" s="16">
        <f t="shared" si="2"/>
        <v>0.0007213517536</v>
      </c>
      <c r="N2095" s="89">
        <v>45321.0</v>
      </c>
      <c r="O2095" s="57">
        <v>533.6924</v>
      </c>
      <c r="P2095" s="16">
        <f t="shared" si="3"/>
        <v>-0.02676178776</v>
      </c>
      <c r="T2095" s="89">
        <v>45321.0</v>
      </c>
      <c r="U2095" s="57">
        <v>47.82264</v>
      </c>
      <c r="V2095" s="16">
        <f t="shared" si="4"/>
        <v>-0.009222095821</v>
      </c>
      <c r="Z2095" s="89">
        <v>45321.0</v>
      </c>
      <c r="AA2095" s="57">
        <v>49.19625</v>
      </c>
      <c r="AB2095" s="16">
        <f t="shared" si="5"/>
        <v>0.005607301266</v>
      </c>
      <c r="AF2095" s="89">
        <v>45321.0</v>
      </c>
      <c r="AG2095" s="57">
        <v>140.5</v>
      </c>
      <c r="AH2095" s="16">
        <f t="shared" si="6"/>
        <v>-0.007768361582</v>
      </c>
      <c r="AL2095" s="89">
        <v>45321.0</v>
      </c>
      <c r="AM2095" s="57">
        <v>468.2466</v>
      </c>
      <c r="AN2095" s="16">
        <f t="shared" si="7"/>
        <v>0.005826424783</v>
      </c>
      <c r="AR2095" s="89">
        <v>45321.0</v>
      </c>
      <c r="AS2095" s="57">
        <v>59.79593</v>
      </c>
      <c r="AT2095" s="16">
        <f t="shared" si="8"/>
        <v>0</v>
      </c>
      <c r="AX2095" s="89">
        <v>45321.0</v>
      </c>
      <c r="AY2095" s="57">
        <v>6.927703</v>
      </c>
      <c r="AZ2095" s="16">
        <f t="shared" si="9"/>
        <v>-0.00541432127</v>
      </c>
      <c r="BD2095" s="89">
        <v>45321.0</v>
      </c>
      <c r="BE2095" s="57">
        <v>9.906022</v>
      </c>
      <c r="BF2095" s="16">
        <f t="shared" si="10"/>
        <v>0.009881545623</v>
      </c>
    </row>
    <row r="2096" ht="15.75" customHeight="1">
      <c r="B2096" s="89">
        <v>45322.0</v>
      </c>
      <c r="C2096" s="57">
        <v>119.2854</v>
      </c>
      <c r="D2096" s="16">
        <f t="shared" si="1"/>
        <v>-0.001996251799</v>
      </c>
      <c r="H2096" s="89">
        <v>45322.0</v>
      </c>
      <c r="I2096" s="57">
        <v>65.10852</v>
      </c>
      <c r="J2096" s="16">
        <f t="shared" si="2"/>
        <v>-0.01153558576</v>
      </c>
      <c r="N2096" s="89">
        <v>45322.0</v>
      </c>
      <c r="O2096" s="57">
        <v>523.4197</v>
      </c>
      <c r="P2096" s="16">
        <f t="shared" si="3"/>
        <v>-0.01924835355</v>
      </c>
      <c r="T2096" s="89">
        <v>45322.0</v>
      </c>
      <c r="U2096" s="57">
        <v>47.70652</v>
      </c>
      <c r="V2096" s="16">
        <f t="shared" si="4"/>
        <v>-0.002428138639</v>
      </c>
      <c r="Z2096" s="89">
        <v>45322.0</v>
      </c>
      <c r="AA2096" s="57">
        <v>50.88795</v>
      </c>
      <c r="AB2096" s="16">
        <f t="shared" si="5"/>
        <v>0.03438676728</v>
      </c>
      <c r="AF2096" s="89">
        <v>45322.0</v>
      </c>
      <c r="AG2096" s="57">
        <v>141.6</v>
      </c>
      <c r="AH2096" s="16">
        <f t="shared" si="6"/>
        <v>0.007829181495</v>
      </c>
      <c r="AL2096" s="89">
        <v>45322.0</v>
      </c>
      <c r="AM2096" s="57">
        <v>480.3288</v>
      </c>
      <c r="AN2096" s="16">
        <f t="shared" si="7"/>
        <v>0.02580307043</v>
      </c>
      <c r="AR2096" s="89">
        <v>45322.0</v>
      </c>
      <c r="AS2096" s="57">
        <v>60.33997</v>
      </c>
      <c r="AT2096" s="16">
        <f t="shared" si="8"/>
        <v>0.009098278094</v>
      </c>
      <c r="AX2096" s="89">
        <v>45322.0</v>
      </c>
      <c r="AY2096" s="57">
        <v>7.025755</v>
      </c>
      <c r="AZ2096" s="16">
        <f t="shared" si="9"/>
        <v>0.01415360907</v>
      </c>
      <c r="BD2096" s="89">
        <v>45322.0</v>
      </c>
      <c r="BE2096" s="57">
        <v>10.12895</v>
      </c>
      <c r="BF2096" s="16">
        <f t="shared" si="10"/>
        <v>0.02250429082</v>
      </c>
    </row>
    <row r="2097" ht="15.75" customHeight="1">
      <c r="B2097" s="89">
        <v>45323.0</v>
      </c>
      <c r="C2097" s="57">
        <v>123.023</v>
      </c>
      <c r="D2097" s="16">
        <f t="shared" si="1"/>
        <v>0.03133325621</v>
      </c>
      <c r="H2097" s="89">
        <v>45323.0</v>
      </c>
      <c r="I2097" s="57">
        <v>66.05832</v>
      </c>
      <c r="J2097" s="16">
        <f t="shared" si="2"/>
        <v>0.01458795254</v>
      </c>
      <c r="N2097" s="89">
        <v>45323.0</v>
      </c>
      <c r="O2097" s="57">
        <v>542.9868</v>
      </c>
      <c r="P2097" s="16">
        <f t="shared" si="3"/>
        <v>0.03738319364</v>
      </c>
      <c r="T2097" s="89">
        <v>45323.0</v>
      </c>
      <c r="U2097" s="57">
        <v>48.91611</v>
      </c>
      <c r="V2097" s="16">
        <f t="shared" si="4"/>
        <v>0.02535481523</v>
      </c>
      <c r="Z2097" s="89">
        <v>45323.0</v>
      </c>
      <c r="AA2097" s="57">
        <v>50.20213</v>
      </c>
      <c r="AB2097" s="16">
        <f t="shared" si="5"/>
        <v>-0.01347706088</v>
      </c>
      <c r="AF2097" s="89">
        <v>45323.0</v>
      </c>
      <c r="AG2097" s="57">
        <v>146.0</v>
      </c>
      <c r="AH2097" s="16">
        <f t="shared" si="6"/>
        <v>0.03107344633</v>
      </c>
      <c r="AL2097" s="89">
        <v>45323.0</v>
      </c>
      <c r="AM2097" s="57">
        <v>479.3425</v>
      </c>
      <c r="AN2097" s="16">
        <f t="shared" si="7"/>
        <v>-0.002053385098</v>
      </c>
      <c r="AR2097" s="89">
        <v>45323.0</v>
      </c>
      <c r="AS2097" s="57">
        <v>61.72482</v>
      </c>
      <c r="AT2097" s="16">
        <f t="shared" si="8"/>
        <v>0.02295079033</v>
      </c>
      <c r="AX2097" s="89">
        <v>45323.0</v>
      </c>
      <c r="AY2097" s="57">
        <v>7.146433</v>
      </c>
      <c r="AZ2097" s="16">
        <f t="shared" si="9"/>
        <v>0.01717651697</v>
      </c>
      <c r="BD2097" s="89">
        <v>45323.0</v>
      </c>
      <c r="BE2097" s="57">
        <v>10.24527</v>
      </c>
      <c r="BF2097" s="16">
        <f t="shared" si="10"/>
        <v>0.01148391492</v>
      </c>
    </row>
    <row r="2098" ht="15.75" customHeight="1">
      <c r="B2098" s="89">
        <v>45324.0</v>
      </c>
      <c r="C2098" s="57">
        <v>123.5002</v>
      </c>
      <c r="D2098" s="16">
        <f t="shared" si="1"/>
        <v>0.003878949465</v>
      </c>
      <c r="H2098" s="89">
        <v>45324.0</v>
      </c>
      <c r="I2098" s="57">
        <v>66.67568</v>
      </c>
      <c r="J2098" s="16">
        <f t="shared" si="2"/>
        <v>0.00934568121</v>
      </c>
      <c r="N2098" s="89">
        <v>45324.0</v>
      </c>
      <c r="O2098" s="57">
        <v>539.0734</v>
      </c>
      <c r="P2098" s="16">
        <f t="shared" si="3"/>
        <v>-0.00720717336</v>
      </c>
      <c r="T2098" s="89">
        <v>45324.0</v>
      </c>
      <c r="U2098" s="57">
        <v>48.36454</v>
      </c>
      <c r="V2098" s="16">
        <f t="shared" si="4"/>
        <v>-0.0112758353</v>
      </c>
      <c r="Z2098" s="89">
        <v>45324.0</v>
      </c>
      <c r="AA2098" s="57">
        <v>50.20213</v>
      </c>
      <c r="AB2098" s="16">
        <f t="shared" si="5"/>
        <v>0</v>
      </c>
      <c r="AF2098" s="89">
        <v>45324.0</v>
      </c>
      <c r="AG2098" s="57">
        <v>146.8</v>
      </c>
      <c r="AH2098" s="16">
        <f t="shared" si="6"/>
        <v>0.005479452055</v>
      </c>
      <c r="AL2098" s="89">
        <v>45324.0</v>
      </c>
      <c r="AM2098" s="57">
        <v>483.7808</v>
      </c>
      <c r="AN2098" s="16">
        <f t="shared" si="7"/>
        <v>0.009259141428</v>
      </c>
      <c r="AR2098" s="89">
        <v>45324.0</v>
      </c>
      <c r="AS2098" s="57">
        <v>59.54863</v>
      </c>
      <c r="AT2098" s="16">
        <f t="shared" si="8"/>
        <v>-0.03525631991</v>
      </c>
      <c r="AX2098" s="89">
        <v>45324.0</v>
      </c>
      <c r="AY2098" s="57">
        <v>7.07478</v>
      </c>
      <c r="AZ2098" s="16">
        <f t="shared" si="9"/>
        <v>-0.01002640058</v>
      </c>
      <c r="BD2098" s="89">
        <v>45324.0</v>
      </c>
      <c r="BE2098" s="57">
        <v>10.16773</v>
      </c>
      <c r="BF2098" s="16">
        <f t="shared" si="10"/>
        <v>-0.007568370575</v>
      </c>
    </row>
    <row r="2099" ht="15.75" customHeight="1">
      <c r="B2099" s="89">
        <v>45327.0</v>
      </c>
      <c r="C2099" s="57">
        <v>123.3411</v>
      </c>
      <c r="D2099" s="16">
        <f t="shared" si="1"/>
        <v>-0.001288257023</v>
      </c>
      <c r="H2099" s="89">
        <v>45327.0</v>
      </c>
      <c r="I2099" s="57">
        <v>66.53321</v>
      </c>
      <c r="J2099" s="16">
        <f t="shared" si="2"/>
        <v>-0.00213676111</v>
      </c>
      <c r="N2099" s="89">
        <v>45327.0</v>
      </c>
      <c r="O2099" s="57">
        <v>577.2292</v>
      </c>
      <c r="P2099" s="16">
        <f t="shared" si="3"/>
        <v>0.07078034271</v>
      </c>
      <c r="T2099" s="89">
        <v>45327.0</v>
      </c>
      <c r="U2099" s="57">
        <v>48.38389</v>
      </c>
      <c r="V2099" s="16">
        <f t="shared" si="4"/>
        <v>0.0004000865097</v>
      </c>
      <c r="Z2099" s="89">
        <v>45327.0</v>
      </c>
      <c r="AA2099" s="57">
        <v>51.25372</v>
      </c>
      <c r="AB2099" s="16">
        <f t="shared" si="5"/>
        <v>0.02094711918</v>
      </c>
      <c r="AF2099" s="89">
        <v>45327.0</v>
      </c>
      <c r="AG2099" s="57">
        <v>145.3</v>
      </c>
      <c r="AH2099" s="16">
        <f t="shared" si="6"/>
        <v>-0.01021798365</v>
      </c>
      <c r="AL2099" s="89">
        <v>45327.0</v>
      </c>
      <c r="AM2099" s="57">
        <v>491.1781</v>
      </c>
      <c r="AN2099" s="16">
        <f t="shared" si="7"/>
        <v>0.01529060269</v>
      </c>
      <c r="AR2099" s="89">
        <v>45327.0</v>
      </c>
      <c r="AS2099" s="57">
        <v>60.7851</v>
      </c>
      <c r="AT2099" s="16">
        <f t="shared" si="8"/>
        <v>0.02076403773</v>
      </c>
      <c r="AX2099" s="89">
        <v>45327.0</v>
      </c>
      <c r="AY2099" s="57">
        <v>7.089866</v>
      </c>
      <c r="AZ2099" s="16">
        <f t="shared" si="9"/>
        <v>0.002132363126</v>
      </c>
      <c r="BD2099" s="89">
        <v>45327.0</v>
      </c>
      <c r="BE2099" s="57">
        <v>10.66206</v>
      </c>
      <c r="BF2099" s="16">
        <f t="shared" si="10"/>
        <v>0.04861753803</v>
      </c>
    </row>
    <row r="2100" ht="15.75" customHeight="1">
      <c r="B2100" s="89">
        <v>45328.0</v>
      </c>
      <c r="C2100" s="57">
        <v>122.864</v>
      </c>
      <c r="D2100" s="16">
        <f t="shared" si="1"/>
        <v>-0.00386813479</v>
      </c>
      <c r="H2100" s="89">
        <v>45328.0</v>
      </c>
      <c r="I2100" s="57">
        <v>65.86835</v>
      </c>
      <c r="J2100" s="16">
        <f t="shared" si="2"/>
        <v>-0.009992904295</v>
      </c>
      <c r="N2100" s="89">
        <v>45328.0</v>
      </c>
      <c r="O2100" s="57">
        <v>587.0127</v>
      </c>
      <c r="P2100" s="16">
        <f t="shared" si="3"/>
        <v>0.01694907326</v>
      </c>
      <c r="T2100" s="89">
        <v>45328.0</v>
      </c>
      <c r="U2100" s="57">
        <v>48.48066</v>
      </c>
      <c r="V2100" s="16">
        <f t="shared" si="4"/>
        <v>0.002000045883</v>
      </c>
      <c r="Z2100" s="89">
        <v>45328.0</v>
      </c>
      <c r="AA2100" s="57">
        <v>51.39088</v>
      </c>
      <c r="AB2100" s="16">
        <f t="shared" si="5"/>
        <v>0.002676098437</v>
      </c>
      <c r="AF2100" s="89">
        <v>45328.0</v>
      </c>
      <c r="AG2100" s="57">
        <v>148.8</v>
      </c>
      <c r="AH2100" s="16">
        <f t="shared" si="6"/>
        <v>0.0240880936</v>
      </c>
      <c r="AL2100" s="89">
        <v>45328.0</v>
      </c>
      <c r="AM2100" s="57">
        <v>487.2329</v>
      </c>
      <c r="AN2100" s="16">
        <f t="shared" si="7"/>
        <v>-0.008032117067</v>
      </c>
      <c r="AR2100" s="89">
        <v>45328.0</v>
      </c>
      <c r="AS2100" s="57">
        <v>61.18077</v>
      </c>
      <c r="AT2100" s="16">
        <f t="shared" si="8"/>
        <v>0.006509325476</v>
      </c>
      <c r="AX2100" s="89">
        <v>45328.0</v>
      </c>
      <c r="AY2100" s="57">
        <v>7.312366</v>
      </c>
      <c r="AZ2100" s="16">
        <f t="shared" si="9"/>
        <v>0.03138282162</v>
      </c>
      <c r="BD2100" s="89">
        <v>45328.0</v>
      </c>
      <c r="BE2100" s="57">
        <v>10.62329</v>
      </c>
      <c r="BF2100" s="16">
        <f t="shared" si="10"/>
        <v>-0.003636257909</v>
      </c>
    </row>
    <row r="2101" ht="15.75" customHeight="1">
      <c r="B2101" s="89">
        <v>45329.0</v>
      </c>
      <c r="C2101" s="57">
        <v>122.7049</v>
      </c>
      <c r="D2101" s="16">
        <f t="shared" si="1"/>
        <v>-0.001294927725</v>
      </c>
      <c r="H2101" s="89">
        <v>45329.0</v>
      </c>
      <c r="I2101" s="57">
        <v>64.68111</v>
      </c>
      <c r="J2101" s="16">
        <f t="shared" si="2"/>
        <v>-0.01802443814</v>
      </c>
      <c r="N2101" s="89">
        <v>45329.0</v>
      </c>
      <c r="O2101" s="57">
        <v>574.2941</v>
      </c>
      <c r="P2101" s="16">
        <f t="shared" si="3"/>
        <v>-0.02166665219</v>
      </c>
      <c r="T2101" s="89">
        <v>45329.0</v>
      </c>
      <c r="U2101" s="57">
        <v>48.62581</v>
      </c>
      <c r="V2101" s="16">
        <f t="shared" si="4"/>
        <v>0.002993977392</v>
      </c>
      <c r="Z2101" s="89">
        <v>45329.0</v>
      </c>
      <c r="AA2101" s="57">
        <v>51.16228</v>
      </c>
      <c r="AB2101" s="16">
        <f t="shared" si="5"/>
        <v>-0.00444826008</v>
      </c>
      <c r="AF2101" s="89">
        <v>45329.0</v>
      </c>
      <c r="AG2101" s="57">
        <v>156.5</v>
      </c>
      <c r="AH2101" s="16">
        <f t="shared" si="6"/>
        <v>0.05174731183</v>
      </c>
      <c r="AL2101" s="89">
        <v>45329.0</v>
      </c>
      <c r="AM2101" s="57">
        <v>476.8767</v>
      </c>
      <c r="AN2101" s="16">
        <f t="shared" si="7"/>
        <v>-0.02125513281</v>
      </c>
      <c r="AR2101" s="89">
        <v>45329.0</v>
      </c>
      <c r="AS2101" s="57">
        <v>59.84538</v>
      </c>
      <c r="AT2101" s="16">
        <f t="shared" si="8"/>
        <v>-0.02182695641</v>
      </c>
      <c r="AX2101" s="89">
        <v>45329.0</v>
      </c>
      <c r="AY2101" s="57">
        <v>7.425503</v>
      </c>
      <c r="AZ2101" s="16">
        <f t="shared" si="9"/>
        <v>0.01547201002</v>
      </c>
      <c r="BD2101" s="89">
        <v>45329.0</v>
      </c>
      <c r="BE2101" s="57">
        <v>10.80745</v>
      </c>
      <c r="BF2101" s="16">
        <f t="shared" si="10"/>
        <v>0.01733549588</v>
      </c>
    </row>
    <row r="2102" ht="15.75" customHeight="1">
      <c r="B2102" s="89">
        <v>45330.0</v>
      </c>
      <c r="C2102" s="57">
        <v>125.4883</v>
      </c>
      <c r="D2102" s="16">
        <f t="shared" si="1"/>
        <v>0.02268369071</v>
      </c>
      <c r="H2102" s="89">
        <v>45330.0</v>
      </c>
      <c r="I2102" s="57">
        <v>65.2035</v>
      </c>
      <c r="J2102" s="16">
        <f t="shared" si="2"/>
        <v>0.00807639201</v>
      </c>
      <c r="N2102" s="89">
        <v>45330.0</v>
      </c>
      <c r="O2102" s="57">
        <v>591.9045</v>
      </c>
      <c r="P2102" s="16">
        <f t="shared" si="3"/>
        <v>0.03066442786</v>
      </c>
      <c r="T2102" s="89">
        <v>45330.0</v>
      </c>
      <c r="U2102" s="57">
        <v>50.51278</v>
      </c>
      <c r="V2102" s="16">
        <f t="shared" si="4"/>
        <v>0.03880593454</v>
      </c>
      <c r="Z2102" s="89">
        <v>45330.0</v>
      </c>
      <c r="AA2102" s="57">
        <v>51.34516</v>
      </c>
      <c r="AB2102" s="16">
        <f t="shared" si="5"/>
        <v>0.003574508407</v>
      </c>
      <c r="AF2102" s="89">
        <v>45330.0</v>
      </c>
      <c r="AG2102" s="57">
        <v>158.9</v>
      </c>
      <c r="AH2102" s="16">
        <f t="shared" si="6"/>
        <v>0.01533546326</v>
      </c>
      <c r="AL2102" s="89">
        <v>45330.0</v>
      </c>
      <c r="AM2102" s="57">
        <v>487.2329</v>
      </c>
      <c r="AN2102" s="16">
        <f t="shared" si="7"/>
        <v>0.02171672468</v>
      </c>
      <c r="AR2102" s="89">
        <v>45330.0</v>
      </c>
      <c r="AS2102" s="57">
        <v>60.73565</v>
      </c>
      <c r="AT2102" s="16">
        <f t="shared" si="8"/>
        <v>0.01487616922</v>
      </c>
      <c r="AX2102" s="89">
        <v>45330.0</v>
      </c>
      <c r="AY2102" s="57">
        <v>7.357621</v>
      </c>
      <c r="AZ2102" s="16">
        <f t="shared" si="9"/>
        <v>-0.009141737603</v>
      </c>
      <c r="BD2102" s="89">
        <v>45330.0</v>
      </c>
      <c r="BE2102" s="57">
        <v>11.31147</v>
      </c>
      <c r="BF2102" s="16">
        <f t="shared" si="10"/>
        <v>0.04663634807</v>
      </c>
    </row>
    <row r="2103" ht="15.75" customHeight="1">
      <c r="B2103" s="89">
        <v>45331.0</v>
      </c>
      <c r="C2103" s="57">
        <v>125.4088</v>
      </c>
      <c r="D2103" s="16">
        <f t="shared" si="1"/>
        <v>-0.0006335251972</v>
      </c>
      <c r="H2103" s="89">
        <v>45331.0</v>
      </c>
      <c r="I2103" s="57">
        <v>64.91856</v>
      </c>
      <c r="J2103" s="16">
        <f t="shared" si="2"/>
        <v>-0.004370010812</v>
      </c>
      <c r="N2103" s="89">
        <v>45331.0</v>
      </c>
      <c r="O2103" s="57">
        <v>598.753</v>
      </c>
      <c r="P2103" s="16">
        <f t="shared" si="3"/>
        <v>0.01157027865</v>
      </c>
      <c r="T2103" s="89">
        <v>45331.0</v>
      </c>
      <c r="U2103" s="57">
        <v>50.1741</v>
      </c>
      <c r="V2103" s="16">
        <f t="shared" si="4"/>
        <v>-0.006704837865</v>
      </c>
      <c r="Z2103" s="89">
        <v>45331.0</v>
      </c>
      <c r="AA2103" s="57">
        <v>51.61949</v>
      </c>
      <c r="AB2103" s="16">
        <f t="shared" si="5"/>
        <v>0.00534285997</v>
      </c>
      <c r="AF2103" s="89">
        <v>45331.0</v>
      </c>
      <c r="AG2103" s="57">
        <v>160.7</v>
      </c>
      <c r="AH2103" s="16">
        <f t="shared" si="6"/>
        <v>0.01132787917</v>
      </c>
      <c r="AL2103" s="89">
        <v>45331.0</v>
      </c>
      <c r="AM2103" s="57">
        <v>515.8356</v>
      </c>
      <c r="AN2103" s="16">
        <f t="shared" si="7"/>
        <v>0.0587043691</v>
      </c>
      <c r="AR2103" s="89">
        <v>45331.0</v>
      </c>
      <c r="AS2103" s="57">
        <v>62.21942</v>
      </c>
      <c r="AT2103" s="16">
        <f t="shared" si="8"/>
        <v>0.02442996823</v>
      </c>
      <c r="AX2103" s="89">
        <v>45331.0</v>
      </c>
      <c r="AY2103" s="57">
        <v>7.421731</v>
      </c>
      <c r="AZ2103" s="16">
        <f t="shared" si="9"/>
        <v>0.008713414295</v>
      </c>
      <c r="BD2103" s="89">
        <v>45331.0</v>
      </c>
      <c r="BE2103" s="57">
        <v>11.50533</v>
      </c>
      <c r="BF2103" s="16">
        <f t="shared" si="10"/>
        <v>0.01713835602</v>
      </c>
    </row>
    <row r="2104" ht="15.75" customHeight="1">
      <c r="B2104" s="89">
        <v>45334.0</v>
      </c>
      <c r="C2104" s="57">
        <v>129.4645</v>
      </c>
      <c r="D2104" s="16">
        <f t="shared" si="1"/>
        <v>0.0323398358</v>
      </c>
      <c r="H2104" s="89">
        <v>45334.0</v>
      </c>
      <c r="I2104" s="57">
        <v>67.34054</v>
      </c>
      <c r="J2104" s="16">
        <f t="shared" si="2"/>
        <v>0.03730797479</v>
      </c>
      <c r="N2104" s="89">
        <v>45334.0</v>
      </c>
      <c r="O2104" s="57">
        <v>610.4932</v>
      </c>
      <c r="P2104" s="16">
        <f t="shared" si="3"/>
        <v>0.01960775144</v>
      </c>
      <c r="T2104" s="89">
        <v>45334.0</v>
      </c>
      <c r="U2104" s="57">
        <v>50.60955</v>
      </c>
      <c r="V2104" s="16">
        <f t="shared" si="4"/>
        <v>0.008678780486</v>
      </c>
      <c r="Z2104" s="89">
        <v>45334.0</v>
      </c>
      <c r="AA2104" s="57">
        <v>54.81999</v>
      </c>
      <c r="AB2104" s="16">
        <f t="shared" si="5"/>
        <v>0.06200177491</v>
      </c>
      <c r="AF2104" s="89">
        <v>45334.0</v>
      </c>
      <c r="AG2104" s="57">
        <v>160.6</v>
      </c>
      <c r="AH2104" s="16">
        <f t="shared" si="6"/>
        <v>-0.0006222775358</v>
      </c>
      <c r="AL2104" s="89">
        <v>45334.0</v>
      </c>
      <c r="AM2104" s="57">
        <v>506.9589</v>
      </c>
      <c r="AN2104" s="16">
        <f t="shared" si="7"/>
        <v>-0.01720838965</v>
      </c>
      <c r="AR2104" s="89">
        <v>45334.0</v>
      </c>
      <c r="AS2104" s="57">
        <v>61.08186</v>
      </c>
      <c r="AT2104" s="16">
        <f t="shared" si="8"/>
        <v>-0.01828303768</v>
      </c>
      <c r="AX2104" s="89">
        <v>45334.0</v>
      </c>
      <c r="AY2104" s="57">
        <v>7.399105</v>
      </c>
      <c r="AZ2104" s="16">
        <f t="shared" si="9"/>
        <v>-0.003048614939</v>
      </c>
      <c r="BD2104" s="89">
        <v>45334.0</v>
      </c>
      <c r="BE2104" s="57">
        <v>11.20485</v>
      </c>
      <c r="BF2104" s="16">
        <f t="shared" si="10"/>
        <v>-0.02611659118</v>
      </c>
    </row>
    <row r="2105" ht="15.75" customHeight="1">
      <c r="B2105" s="89">
        <v>45335.0</v>
      </c>
      <c r="C2105" s="57">
        <v>127.7149</v>
      </c>
      <c r="D2105" s="16">
        <f t="shared" si="1"/>
        <v>-0.01351412936</v>
      </c>
      <c r="H2105" s="89">
        <v>45335.0</v>
      </c>
      <c r="I2105" s="57">
        <v>64.87108</v>
      </c>
      <c r="J2105" s="16">
        <f t="shared" si="2"/>
        <v>-0.0366712236</v>
      </c>
      <c r="N2105" s="89">
        <v>45335.0</v>
      </c>
      <c r="O2105" s="57">
        <v>602.6664</v>
      </c>
      <c r="P2105" s="16">
        <f t="shared" si="3"/>
        <v>-0.01282045402</v>
      </c>
      <c r="T2105" s="89">
        <v>45335.0</v>
      </c>
      <c r="U2105" s="57">
        <v>49.35157</v>
      </c>
      <c r="V2105" s="16">
        <f t="shared" si="4"/>
        <v>-0.02485657351</v>
      </c>
      <c r="Z2105" s="89">
        <v>45335.0</v>
      </c>
      <c r="AA2105" s="57">
        <v>53.67695</v>
      </c>
      <c r="AB2105" s="16">
        <f t="shared" si="5"/>
        <v>-0.02085078819</v>
      </c>
      <c r="AF2105" s="89">
        <v>45335.0</v>
      </c>
      <c r="AG2105" s="57">
        <v>156.6</v>
      </c>
      <c r="AH2105" s="16">
        <f t="shared" si="6"/>
        <v>-0.02490660025</v>
      </c>
      <c r="AL2105" s="89">
        <v>45335.0</v>
      </c>
      <c r="AM2105" s="57">
        <v>505.9726</v>
      </c>
      <c r="AN2105" s="16">
        <f t="shared" si="7"/>
        <v>-0.001945522605</v>
      </c>
      <c r="AR2105" s="89">
        <v>45335.0</v>
      </c>
      <c r="AS2105" s="57">
        <v>61.18077</v>
      </c>
      <c r="AT2105" s="16">
        <f t="shared" si="8"/>
        <v>0.001619302359</v>
      </c>
      <c r="AX2105" s="89">
        <v>45335.0</v>
      </c>
      <c r="AY2105" s="57">
        <v>7.316137</v>
      </c>
      <c r="AZ2105" s="16">
        <f t="shared" si="9"/>
        <v>-0.01121324809</v>
      </c>
      <c r="BD2105" s="89">
        <v>45335.0</v>
      </c>
      <c r="BE2105" s="57">
        <v>10.91407</v>
      </c>
      <c r="BF2105" s="16">
        <f t="shared" si="10"/>
        <v>-0.02595126218</v>
      </c>
    </row>
    <row r="2106" ht="15.75" customHeight="1">
      <c r="B2106" s="89">
        <v>45336.0</v>
      </c>
      <c r="C2106" s="57">
        <v>130.8959</v>
      </c>
      <c r="D2106" s="16">
        <f t="shared" si="1"/>
        <v>0.02490703904</v>
      </c>
      <c r="H2106" s="89">
        <v>45336.0</v>
      </c>
      <c r="I2106" s="57">
        <v>64.11123</v>
      </c>
      <c r="J2106" s="16">
        <f t="shared" si="2"/>
        <v>-0.01171323184</v>
      </c>
      <c r="N2106" s="89">
        <v>45336.0</v>
      </c>
      <c r="O2106" s="57">
        <v>612.45</v>
      </c>
      <c r="P2106" s="16">
        <f t="shared" si="3"/>
        <v>0.01623385674</v>
      </c>
      <c r="T2106" s="89">
        <v>45336.0</v>
      </c>
      <c r="U2106" s="57">
        <v>50.7547</v>
      </c>
      <c r="V2106" s="16">
        <f t="shared" si="4"/>
        <v>0.02843131434</v>
      </c>
      <c r="Z2106" s="89">
        <v>45336.0</v>
      </c>
      <c r="AA2106" s="57">
        <v>53.31118</v>
      </c>
      <c r="AB2106" s="16">
        <f t="shared" si="5"/>
        <v>-0.006814284344</v>
      </c>
      <c r="AF2106" s="89">
        <v>45336.0</v>
      </c>
      <c r="AG2106" s="57">
        <v>158.5</v>
      </c>
      <c r="AH2106" s="16">
        <f t="shared" si="6"/>
        <v>0.01213282248</v>
      </c>
      <c r="AL2106" s="89">
        <v>45336.0</v>
      </c>
      <c r="AM2106" s="57">
        <v>504.9863</v>
      </c>
      <c r="AN2106" s="16">
        <f t="shared" si="7"/>
        <v>-0.001949315042</v>
      </c>
      <c r="AR2106" s="89">
        <v>45336.0</v>
      </c>
      <c r="AS2106" s="57">
        <v>63.2086</v>
      </c>
      <c r="AT2106" s="16">
        <f t="shared" si="8"/>
        <v>0.03314489177</v>
      </c>
      <c r="AX2106" s="89">
        <v>45336.0</v>
      </c>
      <c r="AY2106" s="57">
        <v>7.466986</v>
      </c>
      <c r="AZ2106" s="16">
        <f t="shared" si="9"/>
        <v>0.02061866802</v>
      </c>
      <c r="BD2106" s="89">
        <v>45336.0</v>
      </c>
      <c r="BE2106" s="57">
        <v>11.23393</v>
      </c>
      <c r="BF2106" s="16">
        <f t="shared" si="10"/>
        <v>0.02930712374</v>
      </c>
    </row>
    <row r="2107" ht="15.75" customHeight="1">
      <c r="B2107" s="89">
        <v>45337.0</v>
      </c>
      <c r="C2107" s="57">
        <v>133.1225</v>
      </c>
      <c r="D2107" s="16">
        <f t="shared" si="1"/>
        <v>0.01701046404</v>
      </c>
      <c r="H2107" s="89">
        <v>45337.0</v>
      </c>
      <c r="I2107" s="57">
        <v>65.34597</v>
      </c>
      <c r="J2107" s="16">
        <f t="shared" si="2"/>
        <v>0.01925934037</v>
      </c>
      <c r="N2107" s="89">
        <v>45337.0</v>
      </c>
      <c r="O2107" s="57">
        <v>620.2768</v>
      </c>
      <c r="P2107" s="16">
        <f t="shared" si="3"/>
        <v>0.0127794922</v>
      </c>
      <c r="T2107" s="89">
        <v>45337.0</v>
      </c>
      <c r="U2107" s="57">
        <v>51.19016</v>
      </c>
      <c r="V2107" s="16">
        <f t="shared" si="4"/>
        <v>0.008579698038</v>
      </c>
      <c r="Z2107" s="89">
        <v>45337.0</v>
      </c>
      <c r="AA2107" s="57">
        <v>53.76839</v>
      </c>
      <c r="AB2107" s="16">
        <f t="shared" si="5"/>
        <v>0.00857624986</v>
      </c>
      <c r="AF2107" s="89">
        <v>45337.0</v>
      </c>
      <c r="AG2107" s="57">
        <v>159.5</v>
      </c>
      <c r="AH2107" s="16">
        <f t="shared" si="6"/>
        <v>0.006309148265</v>
      </c>
      <c r="AL2107" s="89">
        <v>45337.0</v>
      </c>
      <c r="AM2107" s="57">
        <v>508.9315</v>
      </c>
      <c r="AN2107" s="16">
        <f t="shared" si="7"/>
        <v>0.00781248917</v>
      </c>
      <c r="AR2107" s="89">
        <v>45337.0</v>
      </c>
      <c r="AS2107" s="57">
        <v>64.29669</v>
      </c>
      <c r="AT2107" s="16">
        <f t="shared" si="8"/>
        <v>0.01721427148</v>
      </c>
      <c r="AX2107" s="89">
        <v>45337.0</v>
      </c>
      <c r="AY2107" s="57">
        <v>7.463215</v>
      </c>
      <c r="AZ2107" s="16">
        <f t="shared" si="9"/>
        <v>-0.0005050230441</v>
      </c>
      <c r="BD2107" s="89">
        <v>45337.0</v>
      </c>
      <c r="BE2107" s="57">
        <v>11.59257</v>
      </c>
      <c r="BF2107" s="16">
        <f t="shared" si="10"/>
        <v>0.03192471379</v>
      </c>
    </row>
    <row r="2108" ht="15.75" customHeight="1">
      <c r="B2108" s="89">
        <v>45338.0</v>
      </c>
      <c r="C2108" s="57">
        <v>132.8044</v>
      </c>
      <c r="D2108" s="16">
        <f t="shared" si="1"/>
        <v>-0.002389528442</v>
      </c>
      <c r="H2108" s="89">
        <v>45338.0</v>
      </c>
      <c r="I2108" s="57">
        <v>64.7286</v>
      </c>
      <c r="J2108" s="16">
        <f t="shared" si="2"/>
        <v>-0.009447713455</v>
      </c>
      <c r="N2108" s="89">
        <v>45338.0</v>
      </c>
      <c r="O2108" s="57">
        <v>616.8525</v>
      </c>
      <c r="P2108" s="16">
        <f t="shared" si="3"/>
        <v>-0.005520599835</v>
      </c>
      <c r="T2108" s="89">
        <v>45338.0</v>
      </c>
      <c r="U2108" s="57">
        <v>51.33531</v>
      </c>
      <c r="V2108" s="16">
        <f t="shared" si="4"/>
        <v>0.002835505886</v>
      </c>
      <c r="Z2108" s="89">
        <v>45338.0</v>
      </c>
      <c r="AA2108" s="57">
        <v>55.09432</v>
      </c>
      <c r="AB2108" s="16">
        <f t="shared" si="5"/>
        <v>0.02466002795</v>
      </c>
      <c r="AF2108" s="89">
        <v>45338.0</v>
      </c>
      <c r="AG2108" s="57">
        <v>156.4</v>
      </c>
      <c r="AH2108" s="16">
        <f t="shared" si="6"/>
        <v>-0.01943573668</v>
      </c>
      <c r="AL2108" s="89">
        <v>45338.0</v>
      </c>
      <c r="AM2108" s="57">
        <v>511.8904</v>
      </c>
      <c r="AN2108" s="16">
        <f t="shared" si="7"/>
        <v>0.005813945492</v>
      </c>
      <c r="AR2108" s="89">
        <v>45338.0</v>
      </c>
      <c r="AS2108" s="57">
        <v>65.13749</v>
      </c>
      <c r="AT2108" s="16">
        <f t="shared" si="8"/>
        <v>0.01307687845</v>
      </c>
      <c r="AX2108" s="89">
        <v>45338.0</v>
      </c>
      <c r="AY2108" s="57">
        <v>7.489613</v>
      </c>
      <c r="AZ2108" s="16">
        <f t="shared" si="9"/>
        <v>0.003537081539</v>
      </c>
      <c r="BD2108" s="89">
        <v>45338.0</v>
      </c>
      <c r="BE2108" s="57">
        <v>11.68949</v>
      </c>
      <c r="BF2108" s="16">
        <f t="shared" si="10"/>
        <v>0.008360527476</v>
      </c>
    </row>
    <row r="2109" ht="15.75" customHeight="1">
      <c r="B2109" s="89">
        <v>45341.0</v>
      </c>
      <c r="C2109" s="57">
        <v>137.5759</v>
      </c>
      <c r="D2109" s="16">
        <f t="shared" si="1"/>
        <v>0.03592877947</v>
      </c>
      <c r="H2109" s="89">
        <v>45341.0</v>
      </c>
      <c r="I2109" s="57">
        <v>63.39889</v>
      </c>
      <c r="J2109" s="16">
        <f t="shared" si="2"/>
        <v>-0.02054285123</v>
      </c>
      <c r="N2109" s="89">
        <v>45341.0</v>
      </c>
      <c r="O2109" s="57">
        <v>620.2768</v>
      </c>
      <c r="P2109" s="16">
        <f t="shared" si="3"/>
        <v>0.005551246043</v>
      </c>
      <c r="T2109" s="89">
        <v>45341.0</v>
      </c>
      <c r="U2109" s="57">
        <v>50.85147</v>
      </c>
      <c r="V2109" s="16">
        <f t="shared" si="4"/>
        <v>-0.009425091618</v>
      </c>
      <c r="Z2109" s="89">
        <v>45341.0</v>
      </c>
      <c r="AA2109" s="57">
        <v>54.77427</v>
      </c>
      <c r="AB2109" s="16">
        <f t="shared" si="5"/>
        <v>-0.005809128781</v>
      </c>
      <c r="AF2109" s="89">
        <v>45341.0</v>
      </c>
      <c r="AG2109" s="57">
        <v>155.0</v>
      </c>
      <c r="AH2109" s="16">
        <f t="shared" si="6"/>
        <v>-0.00895140665</v>
      </c>
      <c r="AL2109" s="89">
        <v>45341.0</v>
      </c>
      <c r="AM2109" s="57">
        <v>520.274</v>
      </c>
      <c r="AN2109" s="16">
        <f t="shared" si="7"/>
        <v>0.01637772461</v>
      </c>
      <c r="AR2109" s="89">
        <v>45341.0</v>
      </c>
      <c r="AS2109" s="57">
        <v>61.82374</v>
      </c>
      <c r="AT2109" s="16">
        <f t="shared" si="8"/>
        <v>-0.05087316076</v>
      </c>
      <c r="AX2109" s="89">
        <v>45341.0</v>
      </c>
      <c r="AY2109" s="57">
        <v>7.474528</v>
      </c>
      <c r="AZ2109" s="16">
        <f t="shared" si="9"/>
        <v>-0.002014122759</v>
      </c>
      <c r="BD2109" s="89">
        <v>45341.0</v>
      </c>
      <c r="BE2109" s="57">
        <v>11.1467</v>
      </c>
      <c r="BF2109" s="16">
        <f t="shared" si="10"/>
        <v>-0.04643401893</v>
      </c>
    </row>
    <row r="2110" ht="15.75" customHeight="1">
      <c r="B2110" s="89">
        <v>45342.0</v>
      </c>
      <c r="C2110" s="57">
        <v>136.224</v>
      </c>
      <c r="D2110" s="16">
        <f t="shared" si="1"/>
        <v>-0.00982657573</v>
      </c>
      <c r="H2110" s="89">
        <v>45342.0</v>
      </c>
      <c r="I2110" s="57">
        <v>63.96877</v>
      </c>
      <c r="J2110" s="16">
        <f t="shared" si="2"/>
        <v>0.008988800908</v>
      </c>
      <c r="N2110" s="89">
        <v>45342.0</v>
      </c>
      <c r="O2110" s="57">
        <v>623.2118</v>
      </c>
      <c r="P2110" s="16">
        <f t="shared" si="3"/>
        <v>0.004731758467</v>
      </c>
      <c r="T2110" s="89">
        <v>45342.0</v>
      </c>
      <c r="U2110" s="57">
        <v>51.86753</v>
      </c>
      <c r="V2110" s="16">
        <f t="shared" si="4"/>
        <v>0.01998093664</v>
      </c>
      <c r="Z2110" s="89">
        <v>45342.0</v>
      </c>
      <c r="AA2110" s="57">
        <v>55.96303</v>
      </c>
      <c r="AB2110" s="16">
        <f t="shared" si="5"/>
        <v>0.02170289079</v>
      </c>
      <c r="AF2110" s="89">
        <v>45342.0</v>
      </c>
      <c r="AG2110" s="57">
        <v>160.1</v>
      </c>
      <c r="AH2110" s="16">
        <f t="shared" si="6"/>
        <v>0.03290322581</v>
      </c>
      <c r="AL2110" s="89">
        <v>45342.0</v>
      </c>
      <c r="AM2110" s="57">
        <v>519.2877</v>
      </c>
      <c r="AN2110" s="16">
        <f t="shared" si="7"/>
        <v>-0.001895731864</v>
      </c>
      <c r="AR2110" s="89">
        <v>45342.0</v>
      </c>
      <c r="AS2110" s="57">
        <v>63.30751</v>
      </c>
      <c r="AT2110" s="16">
        <f t="shared" si="8"/>
        <v>0.02400000388</v>
      </c>
      <c r="AX2110" s="89">
        <v>45342.0</v>
      </c>
      <c r="AY2110" s="57">
        <v>7.64046</v>
      </c>
      <c r="AZ2110" s="16">
        <f t="shared" si="9"/>
        <v>0.02219966264</v>
      </c>
      <c r="BD2110" s="89">
        <v>45342.0</v>
      </c>
      <c r="BE2110" s="57">
        <v>10.82684</v>
      </c>
      <c r="BF2110" s="16">
        <f t="shared" si="10"/>
        <v>-0.02869548835</v>
      </c>
    </row>
    <row r="2111" ht="15.75" customHeight="1">
      <c r="B2111" s="89">
        <v>45343.0</v>
      </c>
      <c r="C2111" s="57">
        <v>131.373</v>
      </c>
      <c r="D2111" s="16">
        <f t="shared" si="1"/>
        <v>-0.03561046512</v>
      </c>
      <c r="H2111" s="89">
        <v>45343.0</v>
      </c>
      <c r="I2111" s="57">
        <v>62.44909</v>
      </c>
      <c r="J2111" s="16">
        <f t="shared" si="2"/>
        <v>-0.02375659247</v>
      </c>
      <c r="N2111" s="89">
        <v>45343.0</v>
      </c>
      <c r="O2111" s="57">
        <v>628.5928</v>
      </c>
      <c r="P2111" s="16">
        <f t="shared" si="3"/>
        <v>0.008634303779</v>
      </c>
      <c r="T2111" s="89">
        <v>45343.0</v>
      </c>
      <c r="U2111" s="57">
        <v>50.89986</v>
      </c>
      <c r="V2111" s="16">
        <f t="shared" si="4"/>
        <v>-0.01865656606</v>
      </c>
      <c r="Z2111" s="89">
        <v>45343.0</v>
      </c>
      <c r="AA2111" s="57">
        <v>56.14591</v>
      </c>
      <c r="AB2111" s="16">
        <f t="shared" si="5"/>
        <v>0.003267871665</v>
      </c>
      <c r="AF2111" s="89">
        <v>45343.0</v>
      </c>
      <c r="AG2111" s="57">
        <v>160.7</v>
      </c>
      <c r="AH2111" s="16">
        <f t="shared" si="6"/>
        <v>0.003747657714</v>
      </c>
      <c r="AL2111" s="89">
        <v>45343.0</v>
      </c>
      <c r="AM2111" s="57">
        <v>511.8904</v>
      </c>
      <c r="AN2111" s="16">
        <f t="shared" si="7"/>
        <v>-0.01424508996</v>
      </c>
      <c r="AR2111" s="89">
        <v>45343.0</v>
      </c>
      <c r="AS2111" s="57">
        <v>62.86238</v>
      </c>
      <c r="AT2111" s="16">
        <f t="shared" si="8"/>
        <v>-0.007031235315</v>
      </c>
      <c r="AX2111" s="89">
        <v>45343.0</v>
      </c>
      <c r="AY2111" s="57">
        <v>8.077922</v>
      </c>
      <c r="AZ2111" s="16">
        <f t="shared" si="9"/>
        <v>0.05725597673</v>
      </c>
      <c r="BD2111" s="89">
        <v>45343.0</v>
      </c>
      <c r="BE2111" s="57">
        <v>11.05946</v>
      </c>
      <c r="BF2111" s="16">
        <f t="shared" si="10"/>
        <v>0.02148549346</v>
      </c>
    </row>
    <row r="2112" ht="15.75" customHeight="1">
      <c r="B2112" s="89">
        <v>45344.0</v>
      </c>
      <c r="C2112" s="57">
        <v>130.4187</v>
      </c>
      <c r="D2112" s="16">
        <f t="shared" si="1"/>
        <v>-0.007264049691</v>
      </c>
      <c r="H2112" s="89">
        <v>45344.0</v>
      </c>
      <c r="I2112" s="57">
        <v>63.06646</v>
      </c>
      <c r="J2112" s="16">
        <f t="shared" si="2"/>
        <v>0.009885972718</v>
      </c>
      <c r="N2112" s="89">
        <v>45344.0</v>
      </c>
      <c r="O2112" s="57">
        <v>618.3201</v>
      </c>
      <c r="P2112" s="16">
        <f t="shared" si="3"/>
        <v>-0.01634237618</v>
      </c>
      <c r="T2112" s="89">
        <v>45344.0</v>
      </c>
      <c r="U2112" s="57">
        <v>50.70632</v>
      </c>
      <c r="V2112" s="16">
        <f t="shared" si="4"/>
        <v>-0.003802368022</v>
      </c>
      <c r="Z2112" s="89">
        <v>45344.0</v>
      </c>
      <c r="AA2112" s="57">
        <v>56.00875</v>
      </c>
      <c r="AB2112" s="16">
        <f t="shared" si="5"/>
        <v>-0.002442920597</v>
      </c>
      <c r="AF2112" s="89">
        <v>45344.0</v>
      </c>
      <c r="AG2112" s="57">
        <v>160.2</v>
      </c>
      <c r="AH2112" s="16">
        <f t="shared" si="6"/>
        <v>-0.003111387679</v>
      </c>
      <c r="AL2112" s="89">
        <v>45344.0</v>
      </c>
      <c r="AM2112" s="57">
        <v>522.2466</v>
      </c>
      <c r="AN2112" s="16">
        <f t="shared" si="7"/>
        <v>0.02023128388</v>
      </c>
      <c r="AR2112" s="89">
        <v>45344.0</v>
      </c>
      <c r="AS2112" s="57">
        <v>63.40643</v>
      </c>
      <c r="AT2112" s="16">
        <f t="shared" si="8"/>
        <v>0.008654619822</v>
      </c>
      <c r="AX2112" s="89">
        <v>45344.0</v>
      </c>
      <c r="AY2112" s="57">
        <v>8.055294</v>
      </c>
      <c r="AZ2112" s="16">
        <f t="shared" si="9"/>
        <v>-0.002801215461</v>
      </c>
      <c r="BD2112" s="89">
        <v>45344.0</v>
      </c>
      <c r="BE2112" s="57">
        <v>11.03038</v>
      </c>
      <c r="BF2112" s="16">
        <f t="shared" si="10"/>
        <v>-0.002629423136</v>
      </c>
    </row>
    <row r="2113" ht="15.75" customHeight="1">
      <c r="B2113" s="89">
        <v>45345.0</v>
      </c>
      <c r="C2113" s="57">
        <v>130.4983</v>
      </c>
      <c r="D2113" s="16">
        <f t="shared" si="1"/>
        <v>0.0006103419218</v>
      </c>
      <c r="H2113" s="89">
        <v>45345.0</v>
      </c>
      <c r="I2113" s="57">
        <v>64.91856</v>
      </c>
      <c r="J2113" s="16">
        <f t="shared" si="2"/>
        <v>0.02936743239</v>
      </c>
      <c r="N2113" s="89">
        <v>45345.0</v>
      </c>
      <c r="O2113" s="57">
        <v>630.0604</v>
      </c>
      <c r="P2113" s="16">
        <f t="shared" si="3"/>
        <v>0.01898741445</v>
      </c>
      <c r="T2113" s="89">
        <v>45345.0</v>
      </c>
      <c r="U2113" s="57">
        <v>50.65793</v>
      </c>
      <c r="V2113" s="16">
        <f t="shared" si="4"/>
        <v>-0.0009543189094</v>
      </c>
      <c r="Z2113" s="89">
        <v>45345.0</v>
      </c>
      <c r="AA2113" s="57">
        <v>57.56327</v>
      </c>
      <c r="AB2113" s="16">
        <f t="shared" si="5"/>
        <v>0.027754949</v>
      </c>
      <c r="AF2113" s="89">
        <v>45345.0</v>
      </c>
      <c r="AG2113" s="57">
        <v>160.3</v>
      </c>
      <c r="AH2113" s="16">
        <f t="shared" si="6"/>
        <v>0.0006242197253</v>
      </c>
      <c r="AL2113" s="89">
        <v>45345.0</v>
      </c>
      <c r="AM2113" s="57">
        <v>522.2466</v>
      </c>
      <c r="AN2113" s="16">
        <f t="shared" si="7"/>
        <v>0</v>
      </c>
      <c r="AR2113" s="89">
        <v>45345.0</v>
      </c>
      <c r="AS2113" s="57">
        <v>62.12049</v>
      </c>
      <c r="AT2113" s="16">
        <f t="shared" si="8"/>
        <v>-0.02028090842</v>
      </c>
      <c r="AX2113" s="89">
        <v>45345.0</v>
      </c>
      <c r="AY2113" s="57">
        <v>8.145803</v>
      </c>
      <c r="AZ2113" s="16">
        <f t="shared" si="9"/>
        <v>0.01123596482</v>
      </c>
      <c r="BD2113" s="89">
        <v>45345.0</v>
      </c>
      <c r="BE2113" s="57">
        <v>11.137</v>
      </c>
      <c r="BF2113" s="16">
        <f t="shared" si="10"/>
        <v>0.009666031451</v>
      </c>
    </row>
    <row r="2114" ht="15.75" customHeight="1">
      <c r="B2114" s="89">
        <v>45348.0</v>
      </c>
      <c r="C2114" s="57">
        <v>127.7149</v>
      </c>
      <c r="D2114" s="16">
        <f t="shared" si="1"/>
        <v>-0.02132901348</v>
      </c>
      <c r="H2114" s="89">
        <v>45348.0</v>
      </c>
      <c r="I2114" s="57">
        <v>64.11123</v>
      </c>
      <c r="J2114" s="16">
        <f t="shared" si="2"/>
        <v>-0.01243604294</v>
      </c>
      <c r="N2114" s="89">
        <v>45348.0</v>
      </c>
      <c r="O2114" s="57">
        <v>630.5495</v>
      </c>
      <c r="P2114" s="16">
        <f t="shared" si="3"/>
        <v>0.0007762747825</v>
      </c>
      <c r="T2114" s="89">
        <v>45348.0</v>
      </c>
      <c r="U2114" s="57">
        <v>49.88379</v>
      </c>
      <c r="V2114" s="16">
        <f t="shared" si="4"/>
        <v>-0.01528171404</v>
      </c>
      <c r="Z2114" s="89">
        <v>45348.0</v>
      </c>
      <c r="AA2114" s="57">
        <v>57.609</v>
      </c>
      <c r="AB2114" s="16">
        <f t="shared" si="5"/>
        <v>0.0007944301983</v>
      </c>
      <c r="AF2114" s="89">
        <v>45348.0</v>
      </c>
      <c r="AG2114" s="57">
        <v>159.5</v>
      </c>
      <c r="AH2114" s="16">
        <f t="shared" si="6"/>
        <v>-0.004990642545</v>
      </c>
      <c r="AL2114" s="89">
        <v>45348.0</v>
      </c>
      <c r="AM2114" s="57">
        <v>528.6575</v>
      </c>
      <c r="AN2114" s="16">
        <f t="shared" si="7"/>
        <v>0.01227561845</v>
      </c>
      <c r="AR2114" s="89">
        <v>45348.0</v>
      </c>
      <c r="AS2114" s="57">
        <v>59.99376</v>
      </c>
      <c r="AT2114" s="16">
        <f t="shared" si="8"/>
        <v>-0.03423556382</v>
      </c>
      <c r="AX2114" s="89">
        <v>45348.0</v>
      </c>
      <c r="AY2114" s="57">
        <v>8.507838</v>
      </c>
      <c r="AZ2114" s="16">
        <f t="shared" si="9"/>
        <v>0.04444435987</v>
      </c>
      <c r="BD2114" s="89">
        <v>45348.0</v>
      </c>
      <c r="BE2114" s="57">
        <v>11.30178</v>
      </c>
      <c r="BF2114" s="16">
        <f t="shared" si="10"/>
        <v>0.01479572596</v>
      </c>
    </row>
    <row r="2115" ht="15.75" customHeight="1">
      <c r="B2115" s="89">
        <v>45349.0</v>
      </c>
      <c r="C2115" s="57">
        <v>127.3968</v>
      </c>
      <c r="D2115" s="16">
        <f t="shared" si="1"/>
        <v>-0.002490703904</v>
      </c>
      <c r="H2115" s="89">
        <v>45349.0</v>
      </c>
      <c r="I2115" s="57">
        <v>62.21164</v>
      </c>
      <c r="J2115" s="16">
        <f t="shared" si="2"/>
        <v>-0.02962959843</v>
      </c>
      <c r="N2115" s="89">
        <v>45349.0</v>
      </c>
      <c r="O2115" s="57">
        <v>616.3633</v>
      </c>
      <c r="P2115" s="16">
        <f t="shared" si="3"/>
        <v>-0.02249815439</v>
      </c>
      <c r="T2115" s="89">
        <v>45349.0</v>
      </c>
      <c r="U2115" s="57">
        <v>49.06127</v>
      </c>
      <c r="V2115" s="16">
        <f t="shared" si="4"/>
        <v>-0.01648872309</v>
      </c>
      <c r="Z2115" s="89">
        <v>45349.0</v>
      </c>
      <c r="AA2115" s="57">
        <v>56.05447</v>
      </c>
      <c r="AB2115" s="16">
        <f t="shared" si="5"/>
        <v>-0.02698415178</v>
      </c>
      <c r="AF2115" s="89">
        <v>45349.0</v>
      </c>
      <c r="AG2115" s="57">
        <v>161.0</v>
      </c>
      <c r="AH2115" s="16">
        <f t="shared" si="6"/>
        <v>0.009404388715</v>
      </c>
      <c r="AL2115" s="89">
        <v>45349.0</v>
      </c>
      <c r="AM2115" s="57">
        <v>496.1096</v>
      </c>
      <c r="AN2115" s="16">
        <f t="shared" si="7"/>
        <v>-0.06156708266</v>
      </c>
      <c r="AR2115" s="89">
        <v>45349.0</v>
      </c>
      <c r="AS2115" s="57">
        <v>60.33997</v>
      </c>
      <c r="AT2115" s="16">
        <f t="shared" si="8"/>
        <v>0.005770766826</v>
      </c>
      <c r="AX2115" s="89">
        <v>45349.0</v>
      </c>
      <c r="AY2115" s="57">
        <v>8.598348</v>
      </c>
      <c r="AZ2115" s="16">
        <f t="shared" si="9"/>
        <v>0.01063842541</v>
      </c>
      <c r="BD2115" s="89">
        <v>45349.0</v>
      </c>
      <c r="BE2115" s="57">
        <v>10.85591</v>
      </c>
      <c r="BF2115" s="16">
        <f t="shared" si="10"/>
        <v>-0.03945130767</v>
      </c>
    </row>
    <row r="2116" ht="15.75" customHeight="1">
      <c r="B2116" s="89">
        <v>45350.0</v>
      </c>
      <c r="C2116" s="57">
        <v>128.4306</v>
      </c>
      <c r="D2116" s="16">
        <f t="shared" si="1"/>
        <v>0.008114803512</v>
      </c>
      <c r="H2116" s="89">
        <v>45350.0</v>
      </c>
      <c r="I2116" s="57">
        <v>62.06917</v>
      </c>
      <c r="J2116" s="16">
        <f t="shared" si="2"/>
        <v>-0.002290085907</v>
      </c>
      <c r="N2116" s="89">
        <v>45350.0</v>
      </c>
      <c r="O2116" s="57">
        <v>620.7659</v>
      </c>
      <c r="P2116" s="16">
        <f t="shared" si="3"/>
        <v>0.007142865255</v>
      </c>
      <c r="T2116" s="89">
        <v>45350.0</v>
      </c>
      <c r="U2116" s="57">
        <v>48.91611</v>
      </c>
      <c r="V2116" s="16">
        <f t="shared" si="4"/>
        <v>-0.002958749335</v>
      </c>
      <c r="Z2116" s="89">
        <v>45350.0</v>
      </c>
      <c r="AA2116" s="57">
        <v>54.72855</v>
      </c>
      <c r="AB2116" s="16">
        <f t="shared" si="5"/>
        <v>-0.02365413499</v>
      </c>
      <c r="AF2116" s="89">
        <v>45350.0</v>
      </c>
      <c r="AG2116" s="57">
        <v>160.0</v>
      </c>
      <c r="AH2116" s="16">
        <f t="shared" si="6"/>
        <v>-0.006211180124</v>
      </c>
      <c r="AL2116" s="89">
        <v>45350.0</v>
      </c>
      <c r="AM2116" s="57">
        <v>502.5205</v>
      </c>
      <c r="AN2116" s="16">
        <f t="shared" si="7"/>
        <v>0.01292234619</v>
      </c>
      <c r="AR2116" s="89">
        <v>45350.0</v>
      </c>
      <c r="AS2116" s="57">
        <v>58.31215</v>
      </c>
      <c r="AT2116" s="16">
        <f t="shared" si="8"/>
        <v>-0.03360657952</v>
      </c>
      <c r="AX2116" s="89">
        <v>45350.0</v>
      </c>
      <c r="AY2116" s="57">
        <v>8.258939</v>
      </c>
      <c r="AZ2116" s="16">
        <f t="shared" si="9"/>
        <v>-0.03947374542</v>
      </c>
      <c r="BD2116" s="89">
        <v>45350.0</v>
      </c>
      <c r="BE2116" s="57">
        <v>10.56513</v>
      </c>
      <c r="BF2116" s="16">
        <f t="shared" si="10"/>
        <v>-0.02678540997</v>
      </c>
    </row>
    <row r="2117" ht="15.75" customHeight="1">
      <c r="B2117" s="89">
        <v>45351.0</v>
      </c>
      <c r="C2117" s="57">
        <v>128.6692</v>
      </c>
      <c r="D2117" s="16">
        <f t="shared" si="1"/>
        <v>0.001857812702</v>
      </c>
      <c r="H2117" s="89">
        <v>45351.0</v>
      </c>
      <c r="I2117" s="57">
        <v>63.58884</v>
      </c>
      <c r="J2117" s="16">
        <f t="shared" si="2"/>
        <v>0.02448349156</v>
      </c>
      <c r="N2117" s="89">
        <v>45351.0</v>
      </c>
      <c r="O2117" s="57">
        <v>632.9954</v>
      </c>
      <c r="P2117" s="16">
        <f t="shared" si="3"/>
        <v>0.01970066333</v>
      </c>
      <c r="T2117" s="89">
        <v>45351.0</v>
      </c>
      <c r="U2117" s="57">
        <v>49.49672</v>
      </c>
      <c r="V2117" s="16">
        <f t="shared" si="4"/>
        <v>0.01186950475</v>
      </c>
      <c r="Z2117" s="89">
        <v>45351.0</v>
      </c>
      <c r="AA2117" s="57">
        <v>57.06034</v>
      </c>
      <c r="AB2117" s="16">
        <f t="shared" si="5"/>
        <v>0.04260646409</v>
      </c>
      <c r="AF2117" s="89">
        <v>45351.0</v>
      </c>
      <c r="AG2117" s="57">
        <v>169.0</v>
      </c>
      <c r="AH2117" s="16">
        <f t="shared" si="6"/>
        <v>0.05625</v>
      </c>
      <c r="AL2117" s="89">
        <v>45351.0</v>
      </c>
      <c r="AM2117" s="57">
        <v>499.0685</v>
      </c>
      <c r="AN2117" s="16">
        <f t="shared" si="7"/>
        <v>-0.006869371498</v>
      </c>
      <c r="AR2117" s="89">
        <v>45351.0</v>
      </c>
      <c r="AS2117" s="57">
        <v>59.49917</v>
      </c>
      <c r="AT2117" s="16">
        <f t="shared" si="8"/>
        <v>0.02035630653</v>
      </c>
      <c r="AX2117" s="89">
        <v>45351.0</v>
      </c>
      <c r="AY2117" s="57">
        <v>8.025124</v>
      </c>
      <c r="AZ2117" s="16">
        <f t="shared" si="9"/>
        <v>-0.02831053723</v>
      </c>
      <c r="BD2117" s="89">
        <v>45351.0</v>
      </c>
      <c r="BE2117" s="57">
        <v>11.09823</v>
      </c>
      <c r="BF2117" s="16">
        <f t="shared" si="10"/>
        <v>0.05045844206</v>
      </c>
    </row>
    <row r="2118" ht="15.75" customHeight="1">
      <c r="B2118" s="89">
        <v>45352.0</v>
      </c>
      <c r="C2118" s="57">
        <v>131.0549</v>
      </c>
      <c r="D2118" s="16">
        <f t="shared" si="1"/>
        <v>0.01854134478</v>
      </c>
      <c r="H2118" s="89">
        <v>45352.0</v>
      </c>
      <c r="I2118" s="57">
        <v>62.97148</v>
      </c>
      <c r="J2118" s="16">
        <f t="shared" si="2"/>
        <v>-0.009708621827</v>
      </c>
      <c r="N2118" s="89">
        <v>45352.0</v>
      </c>
      <c r="O2118" s="57">
        <v>606.5798</v>
      </c>
      <c r="P2118" s="16">
        <f t="shared" si="3"/>
        <v>-0.04173110895</v>
      </c>
      <c r="T2118" s="89">
        <v>45352.0</v>
      </c>
      <c r="U2118" s="57">
        <v>48.72258</v>
      </c>
      <c r="V2118" s="16">
        <f t="shared" si="4"/>
        <v>-0.01564022828</v>
      </c>
      <c r="Z2118" s="89">
        <v>45352.0</v>
      </c>
      <c r="AA2118" s="57">
        <v>56.69457</v>
      </c>
      <c r="AB2118" s="16">
        <f t="shared" si="5"/>
        <v>-0.006410231695</v>
      </c>
      <c r="AF2118" s="89">
        <v>45352.0</v>
      </c>
      <c r="AG2118" s="57">
        <v>166.0</v>
      </c>
      <c r="AH2118" s="16">
        <f t="shared" si="6"/>
        <v>-0.01775147929</v>
      </c>
      <c r="AL2118" s="89">
        <v>45352.0</v>
      </c>
      <c r="AM2118" s="57">
        <v>479.3425</v>
      </c>
      <c r="AN2118" s="16">
        <f t="shared" si="7"/>
        <v>-0.03952563626</v>
      </c>
      <c r="AR2118" s="89">
        <v>45352.0</v>
      </c>
      <c r="AS2118" s="57">
        <v>58.2627</v>
      </c>
      <c r="AT2118" s="16">
        <f t="shared" si="8"/>
        <v>-0.02078129829</v>
      </c>
      <c r="AX2118" s="89">
        <v>45352.0</v>
      </c>
      <c r="AY2118" s="57">
        <v>8.070378</v>
      </c>
      <c r="AZ2118" s="16">
        <f t="shared" si="9"/>
        <v>0.005639040593</v>
      </c>
      <c r="BD2118" s="89">
        <v>45352.0</v>
      </c>
      <c r="BE2118" s="57">
        <v>11.11762</v>
      </c>
      <c r="BF2118" s="16">
        <f t="shared" si="10"/>
        <v>0.001747125443</v>
      </c>
    </row>
    <row r="2119" ht="15.75" customHeight="1">
      <c r="B2119" s="89">
        <v>45355.0</v>
      </c>
      <c r="C2119" s="57">
        <v>128.3511</v>
      </c>
      <c r="D2119" s="16">
        <f t="shared" si="1"/>
        <v>-0.02063104851</v>
      </c>
      <c r="H2119" s="89">
        <v>45355.0</v>
      </c>
      <c r="I2119" s="57">
        <v>60.73946</v>
      </c>
      <c r="J2119" s="16">
        <f t="shared" si="2"/>
        <v>-0.03544493475</v>
      </c>
      <c r="N2119" s="89">
        <v>45355.0</v>
      </c>
      <c r="O2119" s="57">
        <v>610.4932</v>
      </c>
      <c r="P2119" s="16">
        <f t="shared" si="3"/>
        <v>0.006451583122</v>
      </c>
      <c r="T2119" s="89">
        <v>45355.0</v>
      </c>
      <c r="U2119" s="57">
        <v>49.15804</v>
      </c>
      <c r="V2119" s="16">
        <f t="shared" si="4"/>
        <v>0.008937539843</v>
      </c>
      <c r="Z2119" s="89">
        <v>45355.0</v>
      </c>
      <c r="AA2119" s="57">
        <v>55.00288</v>
      </c>
      <c r="AB2119" s="16">
        <f t="shared" si="5"/>
        <v>-0.02983866003</v>
      </c>
      <c r="AF2119" s="89">
        <v>45355.0</v>
      </c>
      <c r="AG2119" s="57">
        <v>158.5</v>
      </c>
      <c r="AH2119" s="16">
        <f t="shared" si="6"/>
        <v>-0.04518072289</v>
      </c>
      <c r="AL2119" s="89">
        <v>45355.0</v>
      </c>
      <c r="AM2119" s="57">
        <v>471.4521</v>
      </c>
      <c r="AN2119" s="16">
        <f t="shared" si="7"/>
        <v>-0.01646088131</v>
      </c>
      <c r="AR2119" s="89">
        <v>45355.0</v>
      </c>
      <c r="AS2119" s="57">
        <v>56.72947</v>
      </c>
      <c r="AT2119" s="16">
        <f t="shared" si="8"/>
        <v>-0.02631580754</v>
      </c>
      <c r="AX2119" s="89">
        <v>45355.0</v>
      </c>
      <c r="AY2119" s="57">
        <v>7.844107</v>
      </c>
      <c r="AZ2119" s="16">
        <f t="shared" si="9"/>
        <v>-0.02803722453</v>
      </c>
      <c r="BD2119" s="89">
        <v>45355.0</v>
      </c>
      <c r="BE2119" s="57">
        <v>11.08854</v>
      </c>
      <c r="BF2119" s="16">
        <f t="shared" si="10"/>
        <v>-0.002615667742</v>
      </c>
    </row>
    <row r="2120" ht="15.75" customHeight="1">
      <c r="B2120" s="89">
        <v>45356.0</v>
      </c>
      <c r="C2120" s="57">
        <v>131.2935</v>
      </c>
      <c r="D2120" s="16">
        <f t="shared" si="1"/>
        <v>0.02292461849</v>
      </c>
      <c r="H2120" s="89">
        <v>45356.0</v>
      </c>
      <c r="I2120" s="57">
        <v>60.40703</v>
      </c>
      <c r="J2120" s="16">
        <f t="shared" si="2"/>
        <v>-0.005473048328</v>
      </c>
      <c r="N2120" s="89">
        <v>45356.0</v>
      </c>
      <c r="O2120" s="57">
        <v>621.2551</v>
      </c>
      <c r="P2120" s="16">
        <f t="shared" si="3"/>
        <v>0.01762820618</v>
      </c>
      <c r="T2120" s="89">
        <v>45356.0</v>
      </c>
      <c r="U2120" s="57">
        <v>47.31945</v>
      </c>
      <c r="V2120" s="16">
        <f t="shared" si="4"/>
        <v>-0.03740161325</v>
      </c>
      <c r="Z2120" s="89">
        <v>45356.0</v>
      </c>
      <c r="AA2120" s="57">
        <v>54.22561</v>
      </c>
      <c r="AB2120" s="16">
        <f t="shared" si="5"/>
        <v>-0.01413144184</v>
      </c>
      <c r="AF2120" s="89">
        <v>45356.0</v>
      </c>
      <c r="AG2120" s="57">
        <v>159.2</v>
      </c>
      <c r="AH2120" s="16">
        <f t="shared" si="6"/>
        <v>0.004416403785</v>
      </c>
      <c r="AL2120" s="89">
        <v>45356.0</v>
      </c>
      <c r="AM2120" s="57">
        <v>473.4247</v>
      </c>
      <c r="AN2120" s="16">
        <f t="shared" si="7"/>
        <v>0.004184094206</v>
      </c>
      <c r="AR2120" s="89">
        <v>45356.0</v>
      </c>
      <c r="AS2120" s="57">
        <v>55.39407</v>
      </c>
      <c r="AT2120" s="16">
        <f t="shared" si="8"/>
        <v>-0.02353979334</v>
      </c>
      <c r="AX2120" s="89">
        <v>45356.0</v>
      </c>
      <c r="AY2120" s="57">
        <v>8.175972</v>
      </c>
      <c r="AZ2120" s="16">
        <f t="shared" si="9"/>
        <v>0.04230755649</v>
      </c>
      <c r="BD2120" s="89">
        <v>45356.0</v>
      </c>
      <c r="BE2120" s="57">
        <v>11.2824</v>
      </c>
      <c r="BF2120" s="16">
        <f t="shared" si="10"/>
        <v>0.01748291479</v>
      </c>
    </row>
    <row r="2121" ht="15.75" customHeight="1">
      <c r="B2121" s="89">
        <v>45357.0</v>
      </c>
      <c r="C2121" s="57">
        <v>134.3949</v>
      </c>
      <c r="D2121" s="16">
        <f t="shared" si="1"/>
        <v>0.02362188532</v>
      </c>
      <c r="H2121" s="89">
        <v>45357.0</v>
      </c>
      <c r="I2121" s="57">
        <v>59.26727</v>
      </c>
      <c r="J2121" s="16">
        <f t="shared" si="2"/>
        <v>-0.01886800261</v>
      </c>
      <c r="N2121" s="89">
        <v>45357.0</v>
      </c>
      <c r="O2121" s="57">
        <v>612.9391</v>
      </c>
      <c r="P2121" s="16">
        <f t="shared" si="3"/>
        <v>-0.01338580561</v>
      </c>
      <c r="T2121" s="89">
        <v>45357.0</v>
      </c>
      <c r="U2121" s="57">
        <v>46.35177</v>
      </c>
      <c r="V2121" s="16">
        <f t="shared" si="4"/>
        <v>-0.02044994183</v>
      </c>
      <c r="Z2121" s="89">
        <v>45357.0</v>
      </c>
      <c r="AA2121" s="57">
        <v>53.49407</v>
      </c>
      <c r="AB2121" s="16">
        <f t="shared" si="5"/>
        <v>-0.0134906735</v>
      </c>
      <c r="AF2121" s="89">
        <v>45357.0</v>
      </c>
      <c r="AG2121" s="57">
        <v>154.8</v>
      </c>
      <c r="AH2121" s="16">
        <f t="shared" si="6"/>
        <v>-0.02763819095</v>
      </c>
      <c r="AL2121" s="89">
        <v>45357.0</v>
      </c>
      <c r="AM2121" s="57">
        <v>469.726</v>
      </c>
      <c r="AN2121" s="16">
        <f t="shared" si="7"/>
        <v>-0.007812646869</v>
      </c>
      <c r="AR2121" s="89">
        <v>45357.0</v>
      </c>
      <c r="AS2121" s="57">
        <v>56.43271</v>
      </c>
      <c r="AT2121" s="16">
        <f t="shared" si="8"/>
        <v>0.01875002144</v>
      </c>
      <c r="AX2121" s="89">
        <v>45357.0</v>
      </c>
      <c r="AY2121" s="57">
        <v>7.753596</v>
      </c>
      <c r="AZ2121" s="16">
        <f t="shared" si="9"/>
        <v>-0.05166064659</v>
      </c>
      <c r="BD2121" s="89">
        <v>45357.0</v>
      </c>
      <c r="BE2121" s="57">
        <v>11.84458</v>
      </c>
      <c r="BF2121" s="16">
        <f t="shared" si="10"/>
        <v>0.04982805077</v>
      </c>
    </row>
    <row r="2122" ht="15.75" customHeight="1">
      <c r="B2122" s="89">
        <v>45358.0</v>
      </c>
      <c r="C2122" s="57">
        <v>136.0649</v>
      </c>
      <c r="D2122" s="16">
        <f t="shared" si="1"/>
        <v>0.01242606676</v>
      </c>
      <c r="H2122" s="89">
        <v>45358.0</v>
      </c>
      <c r="I2122" s="57">
        <v>61.07189</v>
      </c>
      <c r="J2122" s="16">
        <f t="shared" si="2"/>
        <v>0.03044884639</v>
      </c>
      <c r="N2122" s="89">
        <v>45358.0</v>
      </c>
      <c r="O2122" s="57">
        <v>606.5798</v>
      </c>
      <c r="P2122" s="16">
        <f t="shared" si="3"/>
        <v>-0.01037509273</v>
      </c>
      <c r="T2122" s="89">
        <v>45358.0</v>
      </c>
      <c r="U2122" s="57">
        <v>47.41622</v>
      </c>
      <c r="V2122" s="16">
        <f t="shared" si="4"/>
        <v>0.02296460308</v>
      </c>
      <c r="Z2122" s="89">
        <v>45358.0</v>
      </c>
      <c r="AA2122" s="57">
        <v>55.59725</v>
      </c>
      <c r="AB2122" s="16">
        <f t="shared" si="5"/>
        <v>0.03931613355</v>
      </c>
      <c r="AF2122" s="89">
        <v>45358.0</v>
      </c>
      <c r="AG2122" s="57">
        <v>159.0</v>
      </c>
      <c r="AH2122" s="16">
        <f t="shared" si="6"/>
        <v>0.02713178295</v>
      </c>
      <c r="AL2122" s="89">
        <v>45358.0</v>
      </c>
      <c r="AM2122" s="57">
        <v>503.0137</v>
      </c>
      <c r="AN2122" s="16">
        <f t="shared" si="7"/>
        <v>0.07086620711</v>
      </c>
      <c r="AR2122" s="89">
        <v>45358.0</v>
      </c>
      <c r="AS2122" s="57">
        <v>58.36161</v>
      </c>
      <c r="AT2122" s="16">
        <f t="shared" si="8"/>
        <v>0.03418053111</v>
      </c>
      <c r="AX2122" s="89">
        <v>45358.0</v>
      </c>
      <c r="AY2122" s="57">
        <v>8.047751</v>
      </c>
      <c r="AZ2122" s="16">
        <f t="shared" si="9"/>
        <v>0.03793788069</v>
      </c>
      <c r="BD2122" s="89">
        <v>45358.0</v>
      </c>
      <c r="BE2122" s="57">
        <v>12.30983</v>
      </c>
      <c r="BF2122" s="16">
        <f t="shared" si="10"/>
        <v>0.03927956922</v>
      </c>
    </row>
    <row r="2123" ht="15.75" customHeight="1">
      <c r="B2123" s="89">
        <v>45359.0</v>
      </c>
      <c r="C2123" s="57">
        <v>135.3492</v>
      </c>
      <c r="D2123" s="16">
        <f t="shared" si="1"/>
        <v>-0.005259989902</v>
      </c>
      <c r="H2123" s="89">
        <v>45359.0</v>
      </c>
      <c r="I2123" s="57">
        <v>62.21164</v>
      </c>
      <c r="J2123" s="16">
        <f t="shared" si="2"/>
        <v>0.01866243209</v>
      </c>
      <c r="N2123" s="89">
        <v>45359.0</v>
      </c>
      <c r="O2123" s="57">
        <v>612.45</v>
      </c>
      <c r="P2123" s="16">
        <f t="shared" si="3"/>
        <v>0.009677539542</v>
      </c>
      <c r="T2123" s="89">
        <v>45359.0</v>
      </c>
      <c r="U2123" s="57">
        <v>47.45493</v>
      </c>
      <c r="V2123" s="16">
        <f t="shared" si="4"/>
        <v>0.0008163873038</v>
      </c>
      <c r="Z2123" s="89">
        <v>45359.0</v>
      </c>
      <c r="AA2123" s="57">
        <v>56.87746</v>
      </c>
      <c r="AB2123" s="16">
        <f t="shared" si="5"/>
        <v>0.02302649861</v>
      </c>
      <c r="AF2123" s="89">
        <v>45359.0</v>
      </c>
      <c r="AG2123" s="57">
        <v>156.0</v>
      </c>
      <c r="AH2123" s="16">
        <f t="shared" si="6"/>
        <v>-0.01886792453</v>
      </c>
      <c r="AL2123" s="89">
        <v>45359.0</v>
      </c>
      <c r="AM2123" s="57">
        <v>495.1233</v>
      </c>
      <c r="AN2123" s="16">
        <f t="shared" si="7"/>
        <v>-0.01568625268</v>
      </c>
      <c r="AR2123" s="89">
        <v>45359.0</v>
      </c>
      <c r="AS2123" s="57">
        <v>58.90566</v>
      </c>
      <c r="AT2123" s="16">
        <f t="shared" si="8"/>
        <v>0.00932205263</v>
      </c>
      <c r="AX2123" s="89">
        <v>45359.0</v>
      </c>
      <c r="AY2123" s="57">
        <v>8.047751</v>
      </c>
      <c r="AZ2123" s="16">
        <f t="shared" si="9"/>
        <v>0</v>
      </c>
      <c r="BD2123" s="89">
        <v>45359.0</v>
      </c>
      <c r="BE2123" s="57">
        <v>11.90273</v>
      </c>
      <c r="BF2123" s="16">
        <f t="shared" si="10"/>
        <v>-0.03307113096</v>
      </c>
    </row>
    <row r="2124" ht="15.75" customHeight="1">
      <c r="B2124" s="89">
        <v>45362.0</v>
      </c>
      <c r="C2124" s="57">
        <v>133.043</v>
      </c>
      <c r="D2124" s="16">
        <f t="shared" si="1"/>
        <v>-0.01703888904</v>
      </c>
      <c r="H2124" s="89">
        <v>45362.0</v>
      </c>
      <c r="I2124" s="57">
        <v>58.98233</v>
      </c>
      <c r="J2124" s="16">
        <f t="shared" si="2"/>
        <v>-0.05190845314</v>
      </c>
      <c r="N2124" s="89">
        <v>45362.0</v>
      </c>
      <c r="O2124" s="57">
        <v>605.6014</v>
      </c>
      <c r="P2124" s="16">
        <f t="shared" si="3"/>
        <v>-0.0111823006</v>
      </c>
      <c r="T2124" s="89">
        <v>45362.0</v>
      </c>
      <c r="U2124" s="57">
        <v>47.41622</v>
      </c>
      <c r="V2124" s="16">
        <f t="shared" si="4"/>
        <v>-0.0008157213592</v>
      </c>
      <c r="Z2124" s="89">
        <v>45362.0</v>
      </c>
      <c r="AA2124" s="57">
        <v>53.95128</v>
      </c>
      <c r="AB2124" s="16">
        <f t="shared" si="5"/>
        <v>-0.05144709345</v>
      </c>
      <c r="AF2124" s="89">
        <v>45362.0</v>
      </c>
      <c r="AG2124" s="57">
        <v>156.9</v>
      </c>
      <c r="AH2124" s="16">
        <f t="shared" si="6"/>
        <v>0.005769230769</v>
      </c>
      <c r="AL2124" s="89">
        <v>45362.0</v>
      </c>
      <c r="AM2124" s="57">
        <v>487.2329</v>
      </c>
      <c r="AN2124" s="16">
        <f t="shared" si="7"/>
        <v>-0.01593623245</v>
      </c>
      <c r="AR2124" s="89">
        <v>45362.0</v>
      </c>
      <c r="AS2124" s="57">
        <v>58.11432</v>
      </c>
      <c r="AT2124" s="16">
        <f t="shared" si="8"/>
        <v>-0.01343402315</v>
      </c>
      <c r="AX2124" s="89">
        <v>45362.0</v>
      </c>
      <c r="AY2124" s="57">
        <v>7.889361</v>
      </c>
      <c r="AZ2124" s="16">
        <f t="shared" si="9"/>
        <v>-0.01968127493</v>
      </c>
      <c r="BD2124" s="89">
        <v>45362.0</v>
      </c>
      <c r="BE2124" s="57">
        <v>11.44717</v>
      </c>
      <c r="BF2124" s="16">
        <f t="shared" si="10"/>
        <v>-0.03827357253</v>
      </c>
    </row>
    <row r="2125" ht="15.75" customHeight="1">
      <c r="B2125" s="89">
        <v>45363.0</v>
      </c>
      <c r="C2125" s="57">
        <v>131.8502</v>
      </c>
      <c r="D2125" s="16">
        <f t="shared" si="1"/>
        <v>-0.008965522425</v>
      </c>
      <c r="H2125" s="89">
        <v>45363.0</v>
      </c>
      <c r="I2125" s="57">
        <v>58.41246</v>
      </c>
      <c r="J2125" s="16">
        <f t="shared" si="2"/>
        <v>-0.009661707159</v>
      </c>
      <c r="N2125" s="89">
        <v>45363.0</v>
      </c>
      <c r="O2125" s="57">
        <v>596.3071</v>
      </c>
      <c r="P2125" s="16">
        <f t="shared" si="3"/>
        <v>-0.01534722344</v>
      </c>
      <c r="T2125" s="89">
        <v>45363.0</v>
      </c>
      <c r="U2125" s="57">
        <v>46.52595</v>
      </c>
      <c r="V2125" s="16">
        <f t="shared" si="4"/>
        <v>-0.0187756426</v>
      </c>
      <c r="Z2125" s="89">
        <v>45363.0</v>
      </c>
      <c r="AA2125" s="57">
        <v>52.35103</v>
      </c>
      <c r="AB2125" s="16">
        <f t="shared" si="5"/>
        <v>-0.02966102009</v>
      </c>
      <c r="AF2125" s="89">
        <v>45363.0</v>
      </c>
      <c r="AG2125" s="57">
        <v>154.8</v>
      </c>
      <c r="AH2125" s="16">
        <f t="shared" si="6"/>
        <v>-0.01338432122</v>
      </c>
      <c r="AL2125" s="89">
        <v>45363.0</v>
      </c>
      <c r="AM2125" s="57">
        <v>485.5068</v>
      </c>
      <c r="AN2125" s="16">
        <f t="shared" si="7"/>
        <v>-0.003542658962</v>
      </c>
      <c r="AR2125" s="89">
        <v>45363.0</v>
      </c>
      <c r="AS2125" s="57">
        <v>56.9273</v>
      </c>
      <c r="AT2125" s="16">
        <f t="shared" si="8"/>
        <v>-0.0204256025</v>
      </c>
      <c r="AX2125" s="89">
        <v>45363.0</v>
      </c>
      <c r="AY2125" s="57">
        <v>7.85165</v>
      </c>
      <c r="AZ2125" s="16">
        <f t="shared" si="9"/>
        <v>-0.004779981547</v>
      </c>
      <c r="BD2125" s="89">
        <v>45363.0</v>
      </c>
      <c r="BE2125" s="57">
        <v>10.89468</v>
      </c>
      <c r="BF2125" s="16">
        <f t="shared" si="10"/>
        <v>-0.04826433083</v>
      </c>
    </row>
    <row r="2126" ht="15.75" customHeight="1">
      <c r="B2126" s="89">
        <v>45364.0</v>
      </c>
      <c r="C2126" s="57">
        <v>129.7825</v>
      </c>
      <c r="D2126" s="16">
        <f t="shared" si="1"/>
        <v>-0.01568219085</v>
      </c>
      <c r="H2126" s="89">
        <v>45364.0</v>
      </c>
      <c r="I2126" s="57">
        <v>58.88736</v>
      </c>
      <c r="J2126" s="16">
        <f t="shared" si="2"/>
        <v>0.008130114705</v>
      </c>
      <c r="N2126" s="89">
        <v>45364.0</v>
      </c>
      <c r="O2126" s="57">
        <v>579.675</v>
      </c>
      <c r="P2126" s="16">
        <f t="shared" si="3"/>
        <v>-0.02789183627</v>
      </c>
      <c r="T2126" s="89">
        <v>45364.0</v>
      </c>
      <c r="U2126" s="57">
        <v>45.7131</v>
      </c>
      <c r="V2126" s="16">
        <f t="shared" si="4"/>
        <v>-0.01747089527</v>
      </c>
      <c r="Z2126" s="89">
        <v>45364.0</v>
      </c>
      <c r="AA2126" s="57">
        <v>51.208</v>
      </c>
      <c r="AB2126" s="16">
        <f t="shared" si="5"/>
        <v>-0.02183395437</v>
      </c>
      <c r="AF2126" s="89">
        <v>45364.0</v>
      </c>
      <c r="AG2126" s="57">
        <v>152.6</v>
      </c>
      <c r="AH2126" s="16">
        <f t="shared" si="6"/>
        <v>-0.0142118863</v>
      </c>
      <c r="AL2126" s="89">
        <v>45364.0</v>
      </c>
      <c r="AM2126" s="57">
        <v>483.0411</v>
      </c>
      <c r="AN2126" s="16">
        <f t="shared" si="7"/>
        <v>-0.005078610639</v>
      </c>
      <c r="AR2126" s="89">
        <v>45364.0</v>
      </c>
      <c r="AS2126" s="57">
        <v>56.0865</v>
      </c>
      <c r="AT2126" s="16">
        <f t="shared" si="8"/>
        <v>-0.01476971506</v>
      </c>
      <c r="AX2126" s="89">
        <v>45364.0</v>
      </c>
      <c r="AY2126" s="57">
        <v>7.617834</v>
      </c>
      <c r="AZ2126" s="16">
        <f t="shared" si="9"/>
        <v>-0.02977921838</v>
      </c>
      <c r="BD2126" s="89">
        <v>45364.0</v>
      </c>
      <c r="BE2126" s="57">
        <v>11.20485</v>
      </c>
      <c r="BF2126" s="16">
        <f t="shared" si="10"/>
        <v>0.02846985868</v>
      </c>
    </row>
    <row r="2127" ht="15.75" customHeight="1">
      <c r="B2127" s="89">
        <v>45365.0</v>
      </c>
      <c r="C2127" s="57">
        <v>131.5321</v>
      </c>
      <c r="D2127" s="16">
        <f t="shared" si="1"/>
        <v>0.01348101632</v>
      </c>
      <c r="H2127" s="89">
        <v>45365.0</v>
      </c>
      <c r="I2127" s="57">
        <v>58.79238</v>
      </c>
      <c r="J2127" s="16">
        <f t="shared" si="2"/>
        <v>-0.001612909799</v>
      </c>
      <c r="N2127" s="89">
        <v>45365.0</v>
      </c>
      <c r="O2127" s="57">
        <v>559.1296</v>
      </c>
      <c r="P2127" s="16">
        <f t="shared" si="3"/>
        <v>-0.03544296373</v>
      </c>
      <c r="T2127" s="89">
        <v>45365.0</v>
      </c>
      <c r="U2127" s="57">
        <v>46.23565</v>
      </c>
      <c r="V2127" s="16">
        <f t="shared" si="4"/>
        <v>0.01143107774</v>
      </c>
      <c r="Z2127" s="89">
        <v>45365.0</v>
      </c>
      <c r="AA2127" s="57">
        <v>51.34516</v>
      </c>
      <c r="AB2127" s="16">
        <f t="shared" si="5"/>
        <v>0.002678487736</v>
      </c>
      <c r="AF2127" s="89">
        <v>45365.0</v>
      </c>
      <c r="AG2127" s="57">
        <v>152.7</v>
      </c>
      <c r="AH2127" s="16">
        <f t="shared" si="6"/>
        <v>0.0006553079948</v>
      </c>
      <c r="AL2127" s="89">
        <v>45365.0</v>
      </c>
      <c r="AM2127" s="57">
        <v>483.7808</v>
      </c>
      <c r="AN2127" s="16">
        <f t="shared" si="7"/>
        <v>0.001531339673</v>
      </c>
      <c r="AR2127" s="89">
        <v>45365.0</v>
      </c>
      <c r="AS2127" s="57">
        <v>56.23487</v>
      </c>
      <c r="AT2127" s="16">
        <f t="shared" si="8"/>
        <v>0.002645378121</v>
      </c>
      <c r="AX2127" s="89">
        <v>45365.0</v>
      </c>
      <c r="AY2127" s="57">
        <v>7.632919</v>
      </c>
      <c r="AZ2127" s="16">
        <f t="shared" si="9"/>
        <v>0.001980221675</v>
      </c>
      <c r="BD2127" s="89">
        <v>45365.0</v>
      </c>
      <c r="BE2127" s="57">
        <v>10.85591</v>
      </c>
      <c r="BF2127" s="16">
        <f t="shared" si="10"/>
        <v>-0.0311418716</v>
      </c>
    </row>
    <row r="2128" ht="15.75" customHeight="1">
      <c r="B2128" s="89">
        <v>45366.0</v>
      </c>
      <c r="C2128" s="57">
        <v>129.6235</v>
      </c>
      <c r="D2128" s="16">
        <f t="shared" si="1"/>
        <v>-0.01451052633</v>
      </c>
      <c r="H2128" s="89">
        <v>45366.0</v>
      </c>
      <c r="I2128" s="57">
        <v>60.40703</v>
      </c>
      <c r="J2128" s="16">
        <f t="shared" si="2"/>
        <v>0.02746359307</v>
      </c>
      <c r="N2128" s="89">
        <v>45366.0</v>
      </c>
      <c r="O2128" s="57">
        <v>543.9651</v>
      </c>
      <c r="P2128" s="16">
        <f t="shared" si="3"/>
        <v>-0.02712161903</v>
      </c>
      <c r="T2128" s="89">
        <v>45366.0</v>
      </c>
      <c r="U2128" s="57">
        <v>45.9647</v>
      </c>
      <c r="V2128" s="16">
        <f t="shared" si="4"/>
        <v>-0.005860196623</v>
      </c>
      <c r="Z2128" s="89">
        <v>45366.0</v>
      </c>
      <c r="AA2128" s="57">
        <v>52.7168</v>
      </c>
      <c r="AB2128" s="16">
        <f t="shared" si="5"/>
        <v>0.02671410509</v>
      </c>
      <c r="AF2128" s="89">
        <v>45366.0</v>
      </c>
      <c r="AG2128" s="57">
        <v>149.4</v>
      </c>
      <c r="AH2128" s="16">
        <f t="shared" si="6"/>
        <v>-0.02161100196</v>
      </c>
      <c r="AL2128" s="89">
        <v>45366.0</v>
      </c>
      <c r="AM2128" s="57">
        <v>467.0137</v>
      </c>
      <c r="AN2128" s="16">
        <f t="shared" si="7"/>
        <v>-0.03465846516</v>
      </c>
      <c r="AR2128" s="89">
        <v>45366.0</v>
      </c>
      <c r="AS2128" s="57">
        <v>57.32298</v>
      </c>
      <c r="AT2128" s="16">
        <f t="shared" si="8"/>
        <v>0.01934938233</v>
      </c>
      <c r="AX2128" s="89">
        <v>45366.0</v>
      </c>
      <c r="AY2128" s="57">
        <v>7.617834</v>
      </c>
      <c r="AZ2128" s="16">
        <f t="shared" si="9"/>
        <v>-0.001976308146</v>
      </c>
      <c r="BD2128" s="89">
        <v>45366.0</v>
      </c>
      <c r="BE2128" s="57">
        <v>10.80745</v>
      </c>
      <c r="BF2128" s="16">
        <f t="shared" si="10"/>
        <v>-0.004463927943</v>
      </c>
    </row>
    <row r="2129" ht="15.75" customHeight="1">
      <c r="B2129" s="89">
        <v>45369.0</v>
      </c>
      <c r="C2129" s="57">
        <v>131.373</v>
      </c>
      <c r="D2129" s="16">
        <f t="shared" si="1"/>
        <v>0.01349678106</v>
      </c>
      <c r="H2129" s="89">
        <v>45369.0</v>
      </c>
      <c r="I2129" s="57">
        <v>60.69197</v>
      </c>
      <c r="J2129" s="16">
        <f t="shared" si="2"/>
        <v>0.004717000654</v>
      </c>
      <c r="N2129" s="89">
        <v>45369.0</v>
      </c>
      <c r="O2129" s="57">
        <v>542.9868</v>
      </c>
      <c r="P2129" s="16">
        <f t="shared" si="3"/>
        <v>-0.001798460967</v>
      </c>
      <c r="T2129" s="89">
        <v>45369.0</v>
      </c>
      <c r="U2129" s="57">
        <v>45.36474</v>
      </c>
      <c r="V2129" s="16">
        <f t="shared" si="4"/>
        <v>-0.01305262517</v>
      </c>
      <c r="Z2129" s="89">
        <v>45369.0</v>
      </c>
      <c r="AA2129" s="57">
        <v>51.39088</v>
      </c>
      <c r="AB2129" s="16">
        <f t="shared" si="5"/>
        <v>-0.02515175428</v>
      </c>
      <c r="AF2129" s="89">
        <v>45369.0</v>
      </c>
      <c r="AG2129" s="57">
        <v>148.0</v>
      </c>
      <c r="AH2129" s="16">
        <f t="shared" si="6"/>
        <v>-0.0093708166</v>
      </c>
      <c r="AL2129" s="89">
        <v>45369.0</v>
      </c>
      <c r="AM2129" s="57">
        <v>461.5891</v>
      </c>
      <c r="AN2129" s="16">
        <f t="shared" si="7"/>
        <v>-0.01161550507</v>
      </c>
      <c r="AR2129" s="89">
        <v>45369.0</v>
      </c>
      <c r="AS2129" s="57">
        <v>53.91031</v>
      </c>
      <c r="AT2129" s="16">
        <f t="shared" si="8"/>
        <v>-0.0595340647</v>
      </c>
      <c r="AX2129" s="89">
        <v>45369.0</v>
      </c>
      <c r="AY2129" s="57">
        <v>7.391562</v>
      </c>
      <c r="AZ2129" s="16">
        <f t="shared" si="9"/>
        <v>-0.02970293131</v>
      </c>
      <c r="BD2129" s="89">
        <v>45369.0</v>
      </c>
      <c r="BE2129" s="57">
        <v>10.80745</v>
      </c>
      <c r="BF2129" s="16">
        <f t="shared" si="10"/>
        <v>0</v>
      </c>
    </row>
    <row r="2130" ht="15.75" customHeight="1">
      <c r="B2130" s="89">
        <v>45370.0</v>
      </c>
      <c r="C2130" s="57">
        <v>138.1325</v>
      </c>
      <c r="D2130" s="16">
        <f t="shared" si="1"/>
        <v>0.05145273382</v>
      </c>
      <c r="H2130" s="89">
        <v>45370.0</v>
      </c>
      <c r="I2130" s="57">
        <v>61.78423</v>
      </c>
      <c r="J2130" s="16">
        <f t="shared" si="2"/>
        <v>0.01799677948</v>
      </c>
      <c r="N2130" s="89">
        <v>45370.0</v>
      </c>
      <c r="O2130" s="57">
        <v>562.5538</v>
      </c>
      <c r="P2130" s="16">
        <f t="shared" si="3"/>
        <v>0.0360358668</v>
      </c>
      <c r="T2130" s="89">
        <v>45370.0</v>
      </c>
      <c r="U2130" s="57">
        <v>45.79052</v>
      </c>
      <c r="V2130" s="16">
        <f t="shared" si="4"/>
        <v>0.009385703522</v>
      </c>
      <c r="Z2130" s="89">
        <v>45370.0</v>
      </c>
      <c r="AA2130" s="57">
        <v>51.66521</v>
      </c>
      <c r="AB2130" s="16">
        <f t="shared" si="5"/>
        <v>0.005338106684</v>
      </c>
      <c r="AF2130" s="89">
        <v>45370.0</v>
      </c>
      <c r="AG2130" s="57">
        <v>152.5</v>
      </c>
      <c r="AH2130" s="16">
        <f t="shared" si="6"/>
        <v>0.03040540541</v>
      </c>
      <c r="AL2130" s="89">
        <v>45370.0</v>
      </c>
      <c r="AM2130" s="57">
        <v>478.3562</v>
      </c>
      <c r="AN2130" s="16">
        <f t="shared" si="7"/>
        <v>0.03632473124</v>
      </c>
      <c r="AR2130" s="89">
        <v>45370.0</v>
      </c>
      <c r="AS2130" s="57">
        <v>56.97676</v>
      </c>
      <c r="AT2130" s="16">
        <f t="shared" si="8"/>
        <v>0.05688058555</v>
      </c>
      <c r="AX2130" s="89">
        <v>45370.0</v>
      </c>
      <c r="AY2130" s="57">
        <v>7.54241</v>
      </c>
      <c r="AZ2130" s="16">
        <f t="shared" si="9"/>
        <v>0.02040813566</v>
      </c>
      <c r="BD2130" s="89">
        <v>45370.0</v>
      </c>
      <c r="BE2130" s="57">
        <v>10.91407</v>
      </c>
      <c r="BF2130" s="16">
        <f t="shared" si="10"/>
        <v>0.009865416911</v>
      </c>
    </row>
    <row r="2131" ht="15.75" customHeight="1">
      <c r="B2131" s="89">
        <v>45371.0</v>
      </c>
      <c r="C2131" s="57">
        <v>136.6216</v>
      </c>
      <c r="D2131" s="16">
        <f t="shared" si="1"/>
        <v>-0.01093804861</v>
      </c>
      <c r="H2131" s="89">
        <v>45371.0</v>
      </c>
      <c r="I2131" s="57">
        <v>61.07189</v>
      </c>
      <c r="J2131" s="16">
        <f t="shared" si="2"/>
        <v>-0.01152947929</v>
      </c>
      <c r="N2131" s="89">
        <v>45371.0</v>
      </c>
      <c r="O2131" s="57">
        <v>561.5755</v>
      </c>
      <c r="P2131" s="16">
        <f t="shared" si="3"/>
        <v>-0.001739033671</v>
      </c>
      <c r="T2131" s="89">
        <v>45371.0</v>
      </c>
      <c r="U2131" s="57">
        <v>45.55828</v>
      </c>
      <c r="V2131" s="16">
        <f t="shared" si="4"/>
        <v>-0.005071792153</v>
      </c>
      <c r="Z2131" s="89">
        <v>45371.0</v>
      </c>
      <c r="AA2131" s="57">
        <v>52.62536</v>
      </c>
      <c r="AB2131" s="16">
        <f t="shared" si="5"/>
        <v>0.01858407234</v>
      </c>
      <c r="AF2131" s="89">
        <v>45371.0</v>
      </c>
      <c r="AG2131" s="57">
        <v>149.0</v>
      </c>
      <c r="AH2131" s="16">
        <f t="shared" si="6"/>
        <v>-0.02295081967</v>
      </c>
      <c r="AL2131" s="89">
        <v>45371.0</v>
      </c>
      <c r="AM2131" s="57">
        <v>468.7397</v>
      </c>
      <c r="AN2131" s="16">
        <f t="shared" si="7"/>
        <v>-0.02010322015</v>
      </c>
      <c r="AR2131" s="89">
        <v>45371.0</v>
      </c>
      <c r="AS2131" s="57">
        <v>56.28434</v>
      </c>
      <c r="AT2131" s="16">
        <f t="shared" si="8"/>
        <v>-0.01215267418</v>
      </c>
      <c r="AX2131" s="89">
        <v>45371.0</v>
      </c>
      <c r="AY2131" s="57">
        <v>7.768682</v>
      </c>
      <c r="AZ2131" s="16">
        <f t="shared" si="9"/>
        <v>0.02999996022</v>
      </c>
      <c r="BD2131" s="89">
        <v>45371.0</v>
      </c>
      <c r="BE2131" s="57">
        <v>11.34055</v>
      </c>
      <c r="BF2131" s="16">
        <f t="shared" si="10"/>
        <v>0.03907616499</v>
      </c>
    </row>
    <row r="2132" ht="15.75" customHeight="1">
      <c r="B2132" s="89">
        <v>45372.0</v>
      </c>
      <c r="C2132" s="57">
        <v>138.3711</v>
      </c>
      <c r="D2132" s="16">
        <f t="shared" si="1"/>
        <v>0.01280544218</v>
      </c>
      <c r="H2132" s="89">
        <v>45372.0</v>
      </c>
      <c r="I2132" s="57">
        <v>65.58342</v>
      </c>
      <c r="J2132" s="16">
        <f t="shared" si="2"/>
        <v>0.0738724477</v>
      </c>
      <c r="N2132" s="89">
        <v>45372.0</v>
      </c>
      <c r="O2132" s="57">
        <v>568.9132</v>
      </c>
      <c r="P2132" s="16">
        <f t="shared" si="3"/>
        <v>0.01306627515</v>
      </c>
      <c r="T2132" s="89">
        <v>45372.0</v>
      </c>
      <c r="U2132" s="57">
        <v>45.55828</v>
      </c>
      <c r="V2132" s="16">
        <f t="shared" si="4"/>
        <v>0</v>
      </c>
      <c r="Z2132" s="89">
        <v>45372.0</v>
      </c>
      <c r="AA2132" s="57">
        <v>52.80825</v>
      </c>
      <c r="AB2132" s="16">
        <f t="shared" si="5"/>
        <v>0.003475320644</v>
      </c>
      <c r="AF2132" s="89">
        <v>45372.0</v>
      </c>
      <c r="AG2132" s="57">
        <v>150.7</v>
      </c>
      <c r="AH2132" s="16">
        <f t="shared" si="6"/>
        <v>0.01140939597</v>
      </c>
      <c r="AL2132" s="89">
        <v>45372.0</v>
      </c>
      <c r="AM2132" s="57">
        <v>485.0137</v>
      </c>
      <c r="AN2132" s="16">
        <f t="shared" si="7"/>
        <v>0.03471862955</v>
      </c>
      <c r="AR2132" s="89">
        <v>45372.0</v>
      </c>
      <c r="AS2132" s="57">
        <v>54.55327</v>
      </c>
      <c r="AT2132" s="16">
        <f t="shared" si="8"/>
        <v>-0.0307558017</v>
      </c>
      <c r="AX2132" s="89">
        <v>45372.0</v>
      </c>
      <c r="AY2132" s="57">
        <v>7.565037</v>
      </c>
      <c r="AZ2132" s="16">
        <f t="shared" si="9"/>
        <v>-0.02621358423</v>
      </c>
      <c r="BD2132" s="89">
        <v>45372.0</v>
      </c>
      <c r="BE2132" s="57">
        <v>10.89468</v>
      </c>
      <c r="BF2132" s="16">
        <f t="shared" si="10"/>
        <v>-0.03931643527</v>
      </c>
    </row>
    <row r="2133" ht="15.75" customHeight="1">
      <c r="B2133" s="89">
        <v>45373.0</v>
      </c>
      <c r="C2133" s="57">
        <v>136.7806</v>
      </c>
      <c r="D2133" s="16">
        <f t="shared" si="1"/>
        <v>-0.01149445224</v>
      </c>
      <c r="H2133" s="89">
        <v>45373.0</v>
      </c>
      <c r="I2133" s="57">
        <v>66.1533</v>
      </c>
      <c r="J2133" s="16">
        <f t="shared" si="2"/>
        <v>0.008689391313</v>
      </c>
      <c r="N2133" s="89">
        <v>45373.0</v>
      </c>
      <c r="O2133" s="57">
        <v>567.9348</v>
      </c>
      <c r="P2133" s="16">
        <f t="shared" si="3"/>
        <v>-0.001719770257</v>
      </c>
      <c r="T2133" s="89">
        <v>45373.0</v>
      </c>
      <c r="U2133" s="57">
        <v>46.21629</v>
      </c>
      <c r="V2133" s="16">
        <f t="shared" si="4"/>
        <v>0.01444325817</v>
      </c>
      <c r="Z2133" s="89">
        <v>45373.0</v>
      </c>
      <c r="AA2133" s="57">
        <v>52.44247</v>
      </c>
      <c r="AB2133" s="16">
        <f t="shared" si="5"/>
        <v>-0.006926569239</v>
      </c>
      <c r="AF2133" s="89">
        <v>45373.0</v>
      </c>
      <c r="AG2133" s="57">
        <v>145.3</v>
      </c>
      <c r="AH2133" s="16">
        <f t="shared" si="6"/>
        <v>-0.03583278036</v>
      </c>
      <c r="AL2133" s="89">
        <v>45373.0</v>
      </c>
      <c r="AM2133" s="57">
        <v>472.9315</v>
      </c>
      <c r="AN2133" s="16">
        <f t="shared" si="7"/>
        <v>-0.0249110489</v>
      </c>
      <c r="AR2133" s="89">
        <v>45373.0</v>
      </c>
      <c r="AS2133" s="57">
        <v>52.72329</v>
      </c>
      <c r="AT2133" s="16">
        <f t="shared" si="8"/>
        <v>-0.03354482692</v>
      </c>
      <c r="AX2133" s="89">
        <v>45373.0</v>
      </c>
      <c r="AY2133" s="57">
        <v>7.395333</v>
      </c>
      <c r="AZ2133" s="16">
        <f t="shared" si="9"/>
        <v>-0.02243267283</v>
      </c>
      <c r="BD2133" s="89">
        <v>45373.0</v>
      </c>
      <c r="BE2133" s="57">
        <v>10.71052</v>
      </c>
      <c r="BF2133" s="16">
        <f t="shared" si="10"/>
        <v>-0.01690366307</v>
      </c>
    </row>
    <row r="2134" ht="15.75" customHeight="1">
      <c r="B2134" s="89">
        <v>45376.0</v>
      </c>
      <c r="C2134" s="57">
        <v>135.1902</v>
      </c>
      <c r="D2134" s="16">
        <f t="shared" si="1"/>
        <v>-0.01162737991</v>
      </c>
      <c r="H2134" s="89">
        <v>45376.0</v>
      </c>
      <c r="I2134" s="57">
        <v>65.82087</v>
      </c>
      <c r="J2134" s="16">
        <f t="shared" si="2"/>
        <v>-0.005025146138</v>
      </c>
      <c r="N2134" s="89">
        <v>45376.0</v>
      </c>
      <c r="O2134" s="57">
        <v>563.5322</v>
      </c>
      <c r="P2134" s="16">
        <f t="shared" si="3"/>
        <v>-0.007751946174</v>
      </c>
      <c r="T2134" s="89">
        <v>45376.0</v>
      </c>
      <c r="U2134" s="57">
        <v>45.53892</v>
      </c>
      <c r="V2134" s="16">
        <f t="shared" si="4"/>
        <v>-0.01465652046</v>
      </c>
      <c r="Z2134" s="89">
        <v>45376.0</v>
      </c>
      <c r="AA2134" s="57">
        <v>53.03685</v>
      </c>
      <c r="AB2134" s="16">
        <f t="shared" si="5"/>
        <v>0.01133394365</v>
      </c>
      <c r="AF2134" s="89">
        <v>45376.0</v>
      </c>
      <c r="AG2134" s="57">
        <v>145.0</v>
      </c>
      <c r="AH2134" s="16">
        <f t="shared" si="6"/>
        <v>-0.002064693737</v>
      </c>
      <c r="AL2134" s="89">
        <v>45376.0</v>
      </c>
      <c r="AM2134" s="57">
        <v>447.2877</v>
      </c>
      <c r="AN2134" s="16">
        <f t="shared" si="7"/>
        <v>-0.05422307459</v>
      </c>
      <c r="AR2134" s="89">
        <v>45376.0</v>
      </c>
      <c r="AS2134" s="57">
        <v>51.1406</v>
      </c>
      <c r="AT2134" s="16">
        <f t="shared" si="8"/>
        <v>-0.03001880194</v>
      </c>
      <c r="AX2134" s="89">
        <v>45376.0</v>
      </c>
      <c r="AY2134" s="57">
        <v>7.32368</v>
      </c>
      <c r="AZ2134" s="16">
        <f t="shared" si="9"/>
        <v>-0.009688948422</v>
      </c>
      <c r="BD2134" s="89">
        <v>45376.0</v>
      </c>
      <c r="BE2134" s="57">
        <v>10.15803</v>
      </c>
      <c r="BF2134" s="16">
        <f t="shared" si="10"/>
        <v>-0.05158386334</v>
      </c>
    </row>
    <row r="2135" ht="15.75" customHeight="1">
      <c r="B2135" s="89">
        <v>45377.0</v>
      </c>
      <c r="C2135" s="57">
        <v>134.713</v>
      </c>
      <c r="D2135" s="16">
        <f t="shared" si="1"/>
        <v>-0.00352984166</v>
      </c>
      <c r="H2135" s="89">
        <v>45377.0</v>
      </c>
      <c r="I2135" s="57">
        <v>62.92399</v>
      </c>
      <c r="J2135" s="16">
        <f t="shared" si="2"/>
        <v>-0.04401157262</v>
      </c>
      <c r="N2135" s="89">
        <v>45377.0</v>
      </c>
      <c r="O2135" s="57">
        <v>555.7054</v>
      </c>
      <c r="P2135" s="16">
        <f t="shared" si="3"/>
        <v>-0.01388882481</v>
      </c>
      <c r="T2135" s="89">
        <v>45377.0</v>
      </c>
      <c r="U2135" s="57">
        <v>44.0874</v>
      </c>
      <c r="V2135" s="16">
        <f t="shared" si="4"/>
        <v>-0.0318742737</v>
      </c>
      <c r="Z2135" s="89">
        <v>45377.0</v>
      </c>
      <c r="AA2135" s="57">
        <v>51.89382</v>
      </c>
      <c r="AB2135" s="16">
        <f t="shared" si="5"/>
        <v>-0.0215516193</v>
      </c>
      <c r="AF2135" s="89">
        <v>45377.0</v>
      </c>
      <c r="AG2135" s="57">
        <v>145.3</v>
      </c>
      <c r="AH2135" s="16">
        <f t="shared" si="6"/>
        <v>0.002068965517</v>
      </c>
      <c r="AL2135" s="89">
        <v>45377.0</v>
      </c>
      <c r="AM2135" s="57">
        <v>435.9452</v>
      </c>
      <c r="AN2135" s="16">
        <f t="shared" si="7"/>
        <v>-0.02535839908</v>
      </c>
      <c r="AR2135" s="89">
        <v>45377.0</v>
      </c>
      <c r="AS2135" s="57">
        <v>47.38172</v>
      </c>
      <c r="AT2135" s="16">
        <f t="shared" si="8"/>
        <v>-0.07350089753</v>
      </c>
      <c r="AX2135" s="89">
        <v>45377.0</v>
      </c>
      <c r="AY2135" s="57">
        <v>7.218087</v>
      </c>
      <c r="AZ2135" s="16">
        <f t="shared" si="9"/>
        <v>-0.01441802482</v>
      </c>
      <c r="BD2135" s="89">
        <v>45377.0</v>
      </c>
      <c r="BE2135" s="57">
        <v>10.54574</v>
      </c>
      <c r="BF2135" s="16">
        <f t="shared" si="10"/>
        <v>0.03816783372</v>
      </c>
    </row>
    <row r="2136" ht="15.75" customHeight="1">
      <c r="B2136" s="89">
        <v>45378.0</v>
      </c>
      <c r="C2136" s="57">
        <v>134.9516</v>
      </c>
      <c r="D2136" s="16">
        <f t="shared" si="1"/>
        <v>0.00177117279</v>
      </c>
      <c r="H2136" s="89">
        <v>45378.0</v>
      </c>
      <c r="I2136" s="57">
        <v>63.39889</v>
      </c>
      <c r="J2136" s="16">
        <f t="shared" si="2"/>
        <v>0.007547200996</v>
      </c>
      <c r="N2136" s="89">
        <v>45378.0</v>
      </c>
      <c r="O2136" s="57">
        <v>550.8136</v>
      </c>
      <c r="P2136" s="16">
        <f t="shared" si="3"/>
        <v>-0.008802865691</v>
      </c>
      <c r="T2136" s="89">
        <v>45378.0</v>
      </c>
      <c r="U2136" s="57">
        <v>43.56486</v>
      </c>
      <c r="V2136" s="16">
        <f t="shared" si="4"/>
        <v>-0.01185236598</v>
      </c>
      <c r="Z2136" s="89">
        <v>45378.0</v>
      </c>
      <c r="AA2136" s="57">
        <v>52.30531</v>
      </c>
      <c r="AB2136" s="16">
        <f t="shared" si="5"/>
        <v>0.007929460579</v>
      </c>
      <c r="AF2136" s="89">
        <v>45378.0</v>
      </c>
      <c r="AG2136" s="57">
        <v>147.0</v>
      </c>
      <c r="AH2136" s="16">
        <f t="shared" si="6"/>
        <v>0.01169993118</v>
      </c>
      <c r="AL2136" s="89">
        <v>45378.0</v>
      </c>
      <c r="AM2136" s="57">
        <v>439.8904</v>
      </c>
      <c r="AN2136" s="16">
        <f t="shared" si="7"/>
        <v>0.0090497613</v>
      </c>
      <c r="AR2136" s="89">
        <v>45378.0</v>
      </c>
      <c r="AS2136" s="57">
        <v>49.70629</v>
      </c>
      <c r="AT2136" s="16">
        <f t="shared" si="8"/>
        <v>0.04906048155</v>
      </c>
      <c r="AX2136" s="89">
        <v>45378.0</v>
      </c>
      <c r="AY2136" s="57">
        <v>7.233171</v>
      </c>
      <c r="AZ2136" s="16">
        <f t="shared" si="9"/>
        <v>0.002089750373</v>
      </c>
      <c r="BD2136" s="89">
        <v>45378.0</v>
      </c>
      <c r="BE2136" s="57">
        <v>10.55544</v>
      </c>
      <c r="BF2136" s="16">
        <f t="shared" si="10"/>
        <v>0.0009198026881</v>
      </c>
    </row>
    <row r="2137" ht="15.75" customHeight="1">
      <c r="B2137" s="89">
        <v>45379.0</v>
      </c>
      <c r="C2137" s="57">
        <v>140.6773</v>
      </c>
      <c r="D2137" s="16">
        <f t="shared" si="1"/>
        <v>0.04242780375</v>
      </c>
      <c r="H2137" s="89">
        <v>45379.0</v>
      </c>
      <c r="I2137" s="57">
        <v>64.96606</v>
      </c>
      <c r="J2137" s="16">
        <f t="shared" si="2"/>
        <v>0.0247192025</v>
      </c>
      <c r="N2137" s="89">
        <v>45379.0</v>
      </c>
      <c r="O2137" s="57">
        <v>549.8353</v>
      </c>
      <c r="P2137" s="16">
        <f t="shared" si="3"/>
        <v>-0.001776099937</v>
      </c>
      <c r="T2137" s="89">
        <v>45379.0</v>
      </c>
      <c r="U2137" s="57">
        <v>44.00999</v>
      </c>
      <c r="V2137" s="16">
        <f t="shared" si="4"/>
        <v>0.01021763871</v>
      </c>
      <c r="Z2137" s="89">
        <v>45379.0</v>
      </c>
      <c r="AA2137" s="57">
        <v>53.03685</v>
      </c>
      <c r="AB2137" s="16">
        <f t="shared" si="5"/>
        <v>0.01398596051</v>
      </c>
      <c r="AF2137" s="89">
        <v>45379.0</v>
      </c>
      <c r="AG2137" s="57">
        <v>149.0</v>
      </c>
      <c r="AH2137" s="16">
        <f t="shared" si="6"/>
        <v>0.01360544218</v>
      </c>
      <c r="AL2137" s="89">
        <v>45379.0</v>
      </c>
      <c r="AM2137" s="57">
        <v>456.6575</v>
      </c>
      <c r="AN2137" s="16">
        <f t="shared" si="7"/>
        <v>0.03811653994</v>
      </c>
      <c r="AR2137" s="89">
        <v>45379.0</v>
      </c>
      <c r="AS2137" s="57">
        <v>50.79438</v>
      </c>
      <c r="AT2137" s="16">
        <f t="shared" si="8"/>
        <v>0.02189038852</v>
      </c>
      <c r="AX2137" s="89">
        <v>45379.0</v>
      </c>
      <c r="AY2137" s="57">
        <v>7.500927</v>
      </c>
      <c r="AZ2137" s="16">
        <f t="shared" si="9"/>
        <v>0.03701778929</v>
      </c>
      <c r="BD2137" s="89">
        <v>45379.0</v>
      </c>
      <c r="BE2137" s="57">
        <v>10.70083</v>
      </c>
      <c r="BF2137" s="16">
        <f t="shared" si="10"/>
        <v>0.01377394026</v>
      </c>
    </row>
    <row r="2138" ht="15.75" customHeight="1">
      <c r="B2138" s="89">
        <v>45380.0</v>
      </c>
      <c r="C2138" s="57">
        <v>140.7568</v>
      </c>
      <c r="D2138" s="16">
        <f t="shared" si="1"/>
        <v>0.0005651231578</v>
      </c>
      <c r="H2138" s="89">
        <v>45380.0</v>
      </c>
      <c r="I2138" s="57">
        <v>64.30119</v>
      </c>
      <c r="J2138" s="16">
        <f t="shared" si="2"/>
        <v>-0.01023411301</v>
      </c>
      <c r="N2138" s="89">
        <v>45380.0</v>
      </c>
      <c r="O2138" s="57">
        <v>565.489</v>
      </c>
      <c r="P2138" s="16">
        <f t="shared" si="3"/>
        <v>0.02846979814</v>
      </c>
      <c r="T2138" s="89">
        <v>45380.0</v>
      </c>
      <c r="U2138" s="57">
        <v>44.74543</v>
      </c>
      <c r="V2138" s="16">
        <f t="shared" si="4"/>
        <v>0.01671075135</v>
      </c>
      <c r="Z2138" s="89">
        <v>45380.0</v>
      </c>
      <c r="AA2138" s="57">
        <v>53.40263</v>
      </c>
      <c r="AB2138" s="16">
        <f t="shared" si="5"/>
        <v>0.006896714266</v>
      </c>
      <c r="AF2138" s="89">
        <v>45380.0</v>
      </c>
      <c r="AG2138" s="57">
        <v>148.0</v>
      </c>
      <c r="AH2138" s="16">
        <f t="shared" si="6"/>
        <v>-0.006711409396</v>
      </c>
      <c r="AL2138" s="89">
        <v>45380.0</v>
      </c>
      <c r="AM2138" s="57">
        <v>459.6164</v>
      </c>
      <c r="AN2138" s="16">
        <f t="shared" si="7"/>
        <v>0.006479473128</v>
      </c>
      <c r="AR2138" s="89">
        <v>45380.0</v>
      </c>
      <c r="AS2138" s="57">
        <v>49.50845</v>
      </c>
      <c r="AT2138" s="16">
        <f t="shared" si="8"/>
        <v>-0.02531638343</v>
      </c>
      <c r="AX2138" s="89">
        <v>45380.0</v>
      </c>
      <c r="AY2138" s="57">
        <v>7.670631</v>
      </c>
      <c r="AZ2138" s="16">
        <f t="shared" si="9"/>
        <v>0.02262440362</v>
      </c>
      <c r="BD2138" s="89">
        <v>45380.0</v>
      </c>
      <c r="BE2138" s="57">
        <v>10.67175</v>
      </c>
      <c r="BF2138" s="16">
        <f t="shared" si="10"/>
        <v>-0.002717546209</v>
      </c>
    </row>
    <row r="2139" ht="15.75" customHeight="1">
      <c r="B2139" s="89">
        <v>45383.0</v>
      </c>
      <c r="C2139" s="57">
        <v>141.9497</v>
      </c>
      <c r="D2139" s="16">
        <f t="shared" si="1"/>
        <v>0.00847490139</v>
      </c>
      <c r="H2139" s="89">
        <v>45383.0</v>
      </c>
      <c r="I2139" s="57">
        <v>63.87379</v>
      </c>
      <c r="J2139" s="16">
        <f t="shared" si="2"/>
        <v>-0.006646844327</v>
      </c>
      <c r="N2139" s="89">
        <v>45383.0</v>
      </c>
      <c r="O2139" s="57">
        <v>586.0344</v>
      </c>
      <c r="P2139" s="16">
        <f t="shared" si="3"/>
        <v>0.03633209488</v>
      </c>
      <c r="T2139" s="89">
        <v>45383.0</v>
      </c>
      <c r="U2139" s="57">
        <v>44.93896</v>
      </c>
      <c r="V2139" s="16">
        <f t="shared" si="4"/>
        <v>0.004325134433</v>
      </c>
      <c r="Z2139" s="89">
        <v>45383.0</v>
      </c>
      <c r="AA2139" s="57">
        <v>52.39676</v>
      </c>
      <c r="AB2139" s="16">
        <f t="shared" si="5"/>
        <v>-0.01883558918</v>
      </c>
      <c r="AF2139" s="89">
        <v>45383.0</v>
      </c>
      <c r="AG2139" s="57">
        <v>147.4</v>
      </c>
      <c r="AH2139" s="16">
        <f t="shared" si="6"/>
        <v>-0.004054054054</v>
      </c>
      <c r="AL2139" s="89">
        <v>45383.0</v>
      </c>
      <c r="AM2139" s="57">
        <v>440.8767</v>
      </c>
      <c r="AN2139" s="16">
        <f t="shared" si="7"/>
        <v>-0.04077247896</v>
      </c>
      <c r="AR2139" s="89">
        <v>45383.0</v>
      </c>
      <c r="AS2139" s="57">
        <v>49.65683</v>
      </c>
      <c r="AT2139" s="16">
        <f t="shared" si="8"/>
        <v>0.002997064138</v>
      </c>
      <c r="AX2139" s="89">
        <v>45383.0</v>
      </c>
      <c r="AY2139" s="57">
        <v>7.617834</v>
      </c>
      <c r="AZ2139" s="16">
        <f t="shared" si="9"/>
        <v>-0.006883006105</v>
      </c>
      <c r="BD2139" s="89">
        <v>45383.0</v>
      </c>
      <c r="BE2139" s="57">
        <v>11.34055</v>
      </c>
      <c r="BF2139" s="16">
        <f t="shared" si="10"/>
        <v>0.06267013376</v>
      </c>
    </row>
    <row r="2140" ht="15.75" customHeight="1">
      <c r="B2140" s="89">
        <v>45384.0</v>
      </c>
      <c r="C2140" s="57">
        <v>139.8025</v>
      </c>
      <c r="D2140" s="16">
        <f t="shared" si="1"/>
        <v>-0.01512648495</v>
      </c>
      <c r="H2140" s="89">
        <v>45384.0</v>
      </c>
      <c r="I2140" s="57">
        <v>63.63633</v>
      </c>
      <c r="J2140" s="16">
        <f t="shared" si="2"/>
        <v>-0.00371764381</v>
      </c>
      <c r="N2140" s="89">
        <v>45384.0</v>
      </c>
      <c r="O2140" s="57">
        <v>587.991</v>
      </c>
      <c r="P2140" s="16">
        <f t="shared" si="3"/>
        <v>0.003338711857</v>
      </c>
      <c r="T2140" s="89">
        <v>45384.0</v>
      </c>
      <c r="U2140" s="57">
        <v>43.52615</v>
      </c>
      <c r="V2140" s="16">
        <f t="shared" si="4"/>
        <v>-0.03143842225</v>
      </c>
      <c r="Z2140" s="89">
        <v>45384.0</v>
      </c>
      <c r="AA2140" s="57">
        <v>52.03098</v>
      </c>
      <c r="AB2140" s="16">
        <f t="shared" si="5"/>
        <v>-0.006980965999</v>
      </c>
      <c r="AF2140" s="89">
        <v>45384.0</v>
      </c>
      <c r="AG2140" s="57">
        <v>152.0</v>
      </c>
      <c r="AH2140" s="16">
        <f t="shared" si="6"/>
        <v>0.03120759837</v>
      </c>
      <c r="AL2140" s="89">
        <v>45384.0</v>
      </c>
      <c r="AM2140" s="57">
        <v>432.0</v>
      </c>
      <c r="AN2140" s="16">
        <f t="shared" si="7"/>
        <v>-0.02013420079</v>
      </c>
      <c r="AR2140" s="89">
        <v>45384.0</v>
      </c>
      <c r="AS2140" s="57">
        <v>49.26116</v>
      </c>
      <c r="AT2140" s="16">
        <f t="shared" si="8"/>
        <v>-0.007968088176</v>
      </c>
      <c r="AX2140" s="89">
        <v>45384.0</v>
      </c>
      <c r="AY2140" s="57">
        <v>7.489613</v>
      </c>
      <c r="AZ2140" s="16">
        <f t="shared" si="9"/>
        <v>-0.01683168733</v>
      </c>
      <c r="BD2140" s="89">
        <v>45384.0</v>
      </c>
      <c r="BE2140" s="57">
        <v>11.6798</v>
      </c>
      <c r="BF2140" s="16">
        <f t="shared" si="10"/>
        <v>0.02991477486</v>
      </c>
    </row>
    <row r="2141" ht="15.75" customHeight="1">
      <c r="B2141" s="89">
        <v>45385.0</v>
      </c>
      <c r="C2141" s="57">
        <v>137.5882</v>
      </c>
      <c r="D2141" s="16">
        <f t="shared" si="1"/>
        <v>-0.01583877255</v>
      </c>
      <c r="H2141" s="89">
        <v>45385.0</v>
      </c>
      <c r="I2141" s="57">
        <v>65.06104</v>
      </c>
      <c r="J2141" s="16">
        <f t="shared" si="2"/>
        <v>0.02238831183</v>
      </c>
      <c r="N2141" s="89">
        <v>45385.0</v>
      </c>
      <c r="O2141" s="57">
        <v>601.1989</v>
      </c>
      <c r="P2141" s="16">
        <f t="shared" si="3"/>
        <v>0.02246275878</v>
      </c>
      <c r="T2141" s="89">
        <v>45385.0</v>
      </c>
      <c r="U2141" s="57">
        <v>43.15843</v>
      </c>
      <c r="V2141" s="16">
        <f t="shared" si="4"/>
        <v>-0.00844825467</v>
      </c>
      <c r="Z2141" s="89">
        <v>45385.0</v>
      </c>
      <c r="AA2141" s="57">
        <v>50.88795</v>
      </c>
      <c r="AB2141" s="16">
        <f t="shared" si="5"/>
        <v>-0.02196825814</v>
      </c>
      <c r="AF2141" s="89">
        <v>45385.0</v>
      </c>
      <c r="AG2141" s="57">
        <v>151.0</v>
      </c>
      <c r="AH2141" s="16">
        <f t="shared" si="6"/>
        <v>-0.006578947368</v>
      </c>
      <c r="AL2141" s="89">
        <v>45385.0</v>
      </c>
      <c r="AM2141" s="57">
        <v>460.0</v>
      </c>
      <c r="AN2141" s="16">
        <f t="shared" si="7"/>
        <v>0.06481481481</v>
      </c>
      <c r="AR2141" s="89">
        <v>45385.0</v>
      </c>
      <c r="AS2141" s="57">
        <v>49.06332</v>
      </c>
      <c r="AT2141" s="16">
        <f t="shared" si="8"/>
        <v>-0.004016145783</v>
      </c>
      <c r="AX2141" s="89">
        <v>45385.0</v>
      </c>
      <c r="AY2141" s="57">
        <v>7.163978</v>
      </c>
      <c r="AZ2141" s="16">
        <f t="shared" si="9"/>
        <v>-0.04347821443</v>
      </c>
      <c r="BD2141" s="89">
        <v>45385.0</v>
      </c>
      <c r="BE2141" s="57">
        <v>11.77673</v>
      </c>
      <c r="BF2141" s="16">
        <f t="shared" si="10"/>
        <v>0.008298943475</v>
      </c>
    </row>
    <row r="2142" ht="15.75" customHeight="1">
      <c r="B2142" s="89">
        <v>45386.0</v>
      </c>
      <c r="C2142" s="57">
        <v>143.5887</v>
      </c>
      <c r="D2142" s="16">
        <f t="shared" si="1"/>
        <v>0.04361202487</v>
      </c>
      <c r="H2142" s="89">
        <v>45386.0</v>
      </c>
      <c r="I2142" s="57">
        <v>67.53049</v>
      </c>
      <c r="J2142" s="16">
        <f t="shared" si="2"/>
        <v>0.03795589496</v>
      </c>
      <c r="N2142" s="89">
        <v>45386.0</v>
      </c>
      <c r="O2142" s="57">
        <v>599.7313</v>
      </c>
      <c r="P2142" s="16">
        <f t="shared" si="3"/>
        <v>-0.002441122231</v>
      </c>
      <c r="T2142" s="89">
        <v>45386.0</v>
      </c>
      <c r="U2142" s="57">
        <v>44.93896</v>
      </c>
      <c r="V2142" s="16">
        <f t="shared" si="4"/>
        <v>0.04125567126</v>
      </c>
      <c r="Z2142" s="89">
        <v>45386.0</v>
      </c>
      <c r="AA2142" s="57">
        <v>51.89382</v>
      </c>
      <c r="AB2142" s="16">
        <f t="shared" si="5"/>
        <v>0.01976636905</v>
      </c>
      <c r="AF2142" s="89">
        <v>45386.0</v>
      </c>
      <c r="AG2142" s="57">
        <v>157.7</v>
      </c>
      <c r="AH2142" s="16">
        <f t="shared" si="6"/>
        <v>0.04437086093</v>
      </c>
      <c r="AL2142" s="89">
        <v>45386.0</v>
      </c>
      <c r="AM2142" s="57">
        <v>464.0</v>
      </c>
      <c r="AN2142" s="16">
        <f t="shared" si="7"/>
        <v>0.008695652174</v>
      </c>
      <c r="AR2142" s="89">
        <v>45386.0</v>
      </c>
      <c r="AS2142" s="57">
        <v>49.34029</v>
      </c>
      <c r="AT2142" s="16">
        <f t="shared" si="8"/>
        <v>0.005645154058</v>
      </c>
      <c r="AX2142" s="89">
        <v>45386.0</v>
      </c>
      <c r="AY2142" s="57">
        <v>7.148094</v>
      </c>
      <c r="AZ2142" s="16">
        <f t="shared" si="9"/>
        <v>-0.002217203905</v>
      </c>
      <c r="BD2142" s="89">
        <v>45386.0</v>
      </c>
      <c r="BE2142" s="57">
        <v>11.97058</v>
      </c>
      <c r="BF2142" s="16">
        <f t="shared" si="10"/>
        <v>0.01646042662</v>
      </c>
    </row>
    <row r="2143" ht="15.75" customHeight="1">
      <c r="B2143" s="89">
        <v>45387.0</v>
      </c>
      <c r="C2143" s="57">
        <v>151.871</v>
      </c>
      <c r="D2143" s="16">
        <f t="shared" si="1"/>
        <v>0.05768072279</v>
      </c>
      <c r="H2143" s="89">
        <v>45387.0</v>
      </c>
      <c r="I2143" s="57">
        <v>70.28491</v>
      </c>
      <c r="J2143" s="16">
        <f t="shared" si="2"/>
        <v>0.04078779822</v>
      </c>
      <c r="N2143" s="89">
        <v>45387.0</v>
      </c>
      <c r="O2143" s="57">
        <v>630.5495</v>
      </c>
      <c r="P2143" s="16">
        <f t="shared" si="3"/>
        <v>0.05138667933</v>
      </c>
      <c r="T2143" s="89">
        <v>45387.0</v>
      </c>
      <c r="U2143" s="57">
        <v>47.14527</v>
      </c>
      <c r="V2143" s="16">
        <f t="shared" si="4"/>
        <v>0.04909570671</v>
      </c>
      <c r="Z2143" s="89">
        <v>45387.0</v>
      </c>
      <c r="AA2143" s="57">
        <v>55.00288</v>
      </c>
      <c r="AB2143" s="16">
        <f t="shared" si="5"/>
        <v>0.05991195098</v>
      </c>
      <c r="AF2143" s="89">
        <v>45387.0</v>
      </c>
      <c r="AG2143" s="57">
        <v>165.5</v>
      </c>
      <c r="AH2143" s="16">
        <f t="shared" si="6"/>
        <v>0.0494610019</v>
      </c>
      <c r="AL2143" s="89">
        <v>45387.0</v>
      </c>
      <c r="AM2143" s="57">
        <v>492.0</v>
      </c>
      <c r="AN2143" s="16">
        <f t="shared" si="7"/>
        <v>0.06034482759</v>
      </c>
      <c r="AR2143" s="89">
        <v>45387.0</v>
      </c>
      <c r="AS2143" s="57">
        <v>51.38789</v>
      </c>
      <c r="AT2143" s="16">
        <f t="shared" si="8"/>
        <v>0.04149955341</v>
      </c>
      <c r="AX2143" s="89">
        <v>45387.0</v>
      </c>
      <c r="AY2143" s="57">
        <v>7.584921</v>
      </c>
      <c r="AZ2143" s="16">
        <f t="shared" si="9"/>
        <v>0.06111097588</v>
      </c>
      <c r="BD2143" s="89">
        <v>45387.0</v>
      </c>
      <c r="BE2143" s="57">
        <v>12.06751</v>
      </c>
      <c r="BF2143" s="16">
        <f t="shared" si="10"/>
        <v>0.008097352008</v>
      </c>
    </row>
    <row r="2144" ht="15.75" customHeight="1">
      <c r="B2144" s="89">
        <v>45390.0</v>
      </c>
      <c r="C2144" s="57">
        <v>154.7445</v>
      </c>
      <c r="D2144" s="16">
        <f t="shared" si="1"/>
        <v>0.01892066293</v>
      </c>
      <c r="H2144" s="89">
        <v>45390.0</v>
      </c>
      <c r="I2144" s="57">
        <v>71.18721</v>
      </c>
      <c r="J2144" s="16">
        <f t="shared" si="2"/>
        <v>0.01283774853</v>
      </c>
      <c r="N2144" s="89">
        <v>45390.0</v>
      </c>
      <c r="O2144" s="57">
        <v>670.1729</v>
      </c>
      <c r="P2144" s="16">
        <f t="shared" si="3"/>
        <v>0.06283947573</v>
      </c>
      <c r="T2144" s="89">
        <v>45390.0</v>
      </c>
      <c r="U2144" s="57">
        <v>47.35815</v>
      </c>
      <c r="V2144" s="16">
        <f t="shared" si="4"/>
        <v>0.004515405257</v>
      </c>
      <c r="Z2144" s="89">
        <v>45390.0</v>
      </c>
      <c r="AA2144" s="57">
        <v>56.60313</v>
      </c>
      <c r="AB2144" s="16">
        <f t="shared" si="5"/>
        <v>0.02909393108</v>
      </c>
      <c r="AF2144" s="89">
        <v>45390.0</v>
      </c>
      <c r="AG2144" s="57">
        <v>167.0</v>
      </c>
      <c r="AH2144" s="16">
        <f t="shared" si="6"/>
        <v>0.009063444109</v>
      </c>
      <c r="AL2144" s="89">
        <v>45390.0</v>
      </c>
      <c r="AM2144" s="57">
        <v>498.0</v>
      </c>
      <c r="AN2144" s="16">
        <f t="shared" si="7"/>
        <v>0.01219512195</v>
      </c>
      <c r="AR2144" s="89">
        <v>45390.0</v>
      </c>
      <c r="AS2144" s="57">
        <v>53.26733</v>
      </c>
      <c r="AT2144" s="16">
        <f t="shared" si="8"/>
        <v>0.0365735974</v>
      </c>
      <c r="AX2144" s="89">
        <v>45390.0</v>
      </c>
      <c r="AY2144" s="57">
        <v>7.898644</v>
      </c>
      <c r="AZ2144" s="16">
        <f t="shared" si="9"/>
        <v>0.0413614064</v>
      </c>
      <c r="BD2144" s="89">
        <v>45390.0</v>
      </c>
      <c r="BE2144" s="57">
        <v>12.12567</v>
      </c>
      <c r="BF2144" s="16">
        <f t="shared" si="10"/>
        <v>0.004819552667</v>
      </c>
    </row>
    <row r="2145" ht="15.75" customHeight="1">
      <c r="B2145" s="89">
        <v>45391.0</v>
      </c>
      <c r="C2145" s="81" t="s">
        <v>226</v>
      </c>
      <c r="D2145" s="16" t="str">
        <f t="shared" si="1"/>
        <v>#VALUE!</v>
      </c>
      <c r="H2145" s="89">
        <v>45391.0</v>
      </c>
      <c r="I2145" s="81" t="s">
        <v>226</v>
      </c>
      <c r="J2145" s="16" t="str">
        <f t="shared" si="2"/>
        <v>#VALUE!</v>
      </c>
      <c r="N2145" s="89">
        <v>45391.0</v>
      </c>
      <c r="O2145" s="57">
        <v>670.1729</v>
      </c>
      <c r="P2145" s="16">
        <f t="shared" si="3"/>
        <v>0</v>
      </c>
      <c r="T2145" s="89">
        <v>45391.0</v>
      </c>
      <c r="U2145" s="81" t="s">
        <v>226</v>
      </c>
      <c r="V2145" s="16" t="str">
        <f t="shared" si="4"/>
        <v>#VALUE!</v>
      </c>
      <c r="Z2145" s="89">
        <v>45391.0</v>
      </c>
      <c r="AA2145" s="81" t="s">
        <v>226</v>
      </c>
      <c r="AB2145" s="16" t="str">
        <f t="shared" si="5"/>
        <v>#VALUE!</v>
      </c>
      <c r="AF2145" s="89">
        <v>45391.0</v>
      </c>
      <c r="AG2145" s="81" t="s">
        <v>226</v>
      </c>
      <c r="AH2145" s="16" t="str">
        <f t="shared" si="6"/>
        <v>#VALUE!</v>
      </c>
      <c r="AL2145" s="89">
        <v>45391.0</v>
      </c>
      <c r="AM2145" s="81" t="s">
        <v>226</v>
      </c>
      <c r="AN2145" s="16" t="str">
        <f t="shared" si="7"/>
        <v>#VALUE!</v>
      </c>
      <c r="AR2145" s="89">
        <v>45391.0</v>
      </c>
      <c r="AS2145" s="81" t="s">
        <v>226</v>
      </c>
      <c r="AT2145" s="16" t="str">
        <f t="shared" si="8"/>
        <v>#VALUE!</v>
      </c>
      <c r="AX2145" s="89">
        <v>45391.0</v>
      </c>
      <c r="AY2145" s="57">
        <v>7.898644</v>
      </c>
      <c r="AZ2145" s="16">
        <f t="shared" si="9"/>
        <v>0</v>
      </c>
      <c r="BD2145" s="89">
        <v>45391.0</v>
      </c>
      <c r="BE2145" s="81" t="s">
        <v>226</v>
      </c>
      <c r="BF2145" s="16" t="str">
        <f t="shared" si="10"/>
        <v>#VALUE!</v>
      </c>
    </row>
    <row r="2146" ht="15.75" customHeight="1">
      <c r="B2146" s="89">
        <v>45397.0</v>
      </c>
      <c r="C2146" s="57">
        <v>154.66</v>
      </c>
      <c r="D2146" s="16" t="str">
        <f t="shared" si="1"/>
        <v>#VALUE!</v>
      </c>
      <c r="H2146" s="89">
        <v>45397.0</v>
      </c>
      <c r="I2146" s="57">
        <v>69.57256</v>
      </c>
      <c r="J2146" s="16" t="str">
        <f t="shared" si="2"/>
        <v>#VALUE!</v>
      </c>
      <c r="N2146" s="89">
        <v>45397.0</v>
      </c>
      <c r="O2146" s="57">
        <v>641.8006</v>
      </c>
      <c r="P2146" s="16">
        <f t="shared" si="3"/>
        <v>-0.04233579126</v>
      </c>
      <c r="T2146" s="89">
        <v>45397.0</v>
      </c>
      <c r="U2146" s="57">
        <v>46.11953</v>
      </c>
      <c r="V2146" s="16" t="str">
        <f t="shared" si="4"/>
        <v>#VALUE!</v>
      </c>
      <c r="Z2146" s="89">
        <v>45397.0</v>
      </c>
      <c r="AA2146" s="57">
        <v>56.28307</v>
      </c>
      <c r="AB2146" s="16" t="str">
        <f t="shared" si="5"/>
        <v>#VALUE!</v>
      </c>
      <c r="AF2146" s="89">
        <v>45397.0</v>
      </c>
      <c r="AG2146" s="57">
        <v>161.9</v>
      </c>
      <c r="AH2146" s="16" t="str">
        <f t="shared" si="6"/>
        <v>#VALUE!</v>
      </c>
      <c r="AL2146" s="89">
        <v>45397.0</v>
      </c>
      <c r="AM2146" s="57">
        <v>488.25</v>
      </c>
      <c r="AN2146" s="16" t="str">
        <f t="shared" si="7"/>
        <v>#VALUE!</v>
      </c>
      <c r="AR2146" s="89">
        <v>45397.0</v>
      </c>
      <c r="AS2146" s="57">
        <v>54.25652</v>
      </c>
      <c r="AT2146" s="16" t="str">
        <f t="shared" si="8"/>
        <v>#VALUE!</v>
      </c>
      <c r="AX2146" s="89">
        <v>45397.0</v>
      </c>
      <c r="AY2146" s="57">
        <v>7.997922</v>
      </c>
      <c r="AZ2146" s="16">
        <f t="shared" si="9"/>
        <v>0.01256899285</v>
      </c>
      <c r="BD2146" s="89">
        <v>45397.0</v>
      </c>
      <c r="BE2146" s="57">
        <v>12.17413</v>
      </c>
      <c r="BF2146" s="16" t="str">
        <f t="shared" si="10"/>
        <v>#VALUE!</v>
      </c>
    </row>
    <row r="2147" ht="15.75" customHeight="1">
      <c r="B2147" s="89">
        <v>45398.0</v>
      </c>
      <c r="C2147" s="57">
        <v>157.1954</v>
      </c>
      <c r="D2147" s="16">
        <f t="shared" si="1"/>
        <v>0.01639337902</v>
      </c>
      <c r="H2147" s="89">
        <v>45398.0</v>
      </c>
      <c r="I2147" s="57">
        <v>69.57256</v>
      </c>
      <c r="J2147" s="16">
        <f t="shared" si="2"/>
        <v>0</v>
      </c>
      <c r="N2147" s="89">
        <v>45398.0</v>
      </c>
      <c r="O2147" s="57">
        <v>642.7789</v>
      </c>
      <c r="P2147" s="16">
        <f t="shared" si="3"/>
        <v>0.001524305213</v>
      </c>
      <c r="T2147" s="89">
        <v>45398.0</v>
      </c>
      <c r="U2147" s="57">
        <v>45.73245</v>
      </c>
      <c r="V2147" s="16">
        <f t="shared" si="4"/>
        <v>-0.008392973649</v>
      </c>
      <c r="Z2147" s="89">
        <v>45398.0</v>
      </c>
      <c r="AA2147" s="57">
        <v>56.51168</v>
      </c>
      <c r="AB2147" s="16">
        <f t="shared" si="5"/>
        <v>0.004061789806</v>
      </c>
      <c r="AF2147" s="89">
        <v>45398.0</v>
      </c>
      <c r="AG2147" s="57">
        <v>162.0</v>
      </c>
      <c r="AH2147" s="16">
        <f t="shared" si="6"/>
        <v>0.0006176652254</v>
      </c>
      <c r="AL2147" s="89">
        <v>45398.0</v>
      </c>
      <c r="AM2147" s="57">
        <v>495.0</v>
      </c>
      <c r="AN2147" s="16">
        <f t="shared" si="7"/>
        <v>0.01382488479</v>
      </c>
      <c r="AR2147" s="89">
        <v>45398.0</v>
      </c>
      <c r="AS2147" s="57">
        <v>54.35543</v>
      </c>
      <c r="AT2147" s="16">
        <f t="shared" si="8"/>
        <v>0.00182300671</v>
      </c>
      <c r="AX2147" s="89">
        <v>45398.0</v>
      </c>
      <c r="AY2147" s="57">
        <v>8.045576</v>
      </c>
      <c r="AZ2147" s="16">
        <f t="shared" si="9"/>
        <v>0.005958297668</v>
      </c>
      <c r="BD2147" s="89">
        <v>45398.0</v>
      </c>
      <c r="BE2147" s="57">
        <v>11.99966</v>
      </c>
      <c r="BF2147" s="16">
        <f t="shared" si="10"/>
        <v>-0.01433120888</v>
      </c>
    </row>
    <row r="2148" ht="15.75" customHeight="1">
      <c r="B2148" s="89">
        <v>45399.0</v>
      </c>
      <c r="C2148" s="57">
        <v>157.618</v>
      </c>
      <c r="D2148" s="16">
        <f t="shared" si="1"/>
        <v>0.002688373833</v>
      </c>
      <c r="H2148" s="89">
        <v>45399.0</v>
      </c>
      <c r="I2148" s="57">
        <v>71.13972</v>
      </c>
      <c r="J2148" s="16">
        <f t="shared" si="2"/>
        <v>0.02252554743</v>
      </c>
      <c r="N2148" s="89">
        <v>45399.0</v>
      </c>
      <c r="O2148" s="57">
        <v>650.6058</v>
      </c>
      <c r="P2148" s="16">
        <f t="shared" si="3"/>
        <v>0.01217665981</v>
      </c>
      <c r="T2148" s="89">
        <v>45399.0</v>
      </c>
      <c r="U2148" s="57">
        <v>45.19056</v>
      </c>
      <c r="V2148" s="16">
        <f t="shared" si="4"/>
        <v>-0.01184913557</v>
      </c>
      <c r="Z2148" s="89">
        <v>45399.0</v>
      </c>
      <c r="AA2148" s="57">
        <v>57.65472</v>
      </c>
      <c r="AB2148" s="16">
        <f t="shared" si="5"/>
        <v>0.0202266151</v>
      </c>
      <c r="AF2148" s="89">
        <v>45399.0</v>
      </c>
      <c r="AG2148" s="57">
        <v>164.4</v>
      </c>
      <c r="AH2148" s="16">
        <f t="shared" si="6"/>
        <v>0.01481481481</v>
      </c>
      <c r="AL2148" s="89">
        <v>45399.0</v>
      </c>
      <c r="AM2148" s="57">
        <v>495.0</v>
      </c>
      <c r="AN2148" s="16">
        <f t="shared" si="7"/>
        <v>0</v>
      </c>
      <c r="AR2148" s="89">
        <v>45399.0</v>
      </c>
      <c r="AS2148" s="57">
        <v>54.89948</v>
      </c>
      <c r="AT2148" s="16">
        <f t="shared" si="8"/>
        <v>0.0100091196</v>
      </c>
      <c r="AX2148" s="89">
        <v>45399.0</v>
      </c>
      <c r="AY2148" s="57">
        <v>8.260018</v>
      </c>
      <c r="AZ2148" s="16">
        <f t="shared" si="9"/>
        <v>0.02665340555</v>
      </c>
      <c r="BD2148" s="89">
        <v>45399.0</v>
      </c>
      <c r="BE2148" s="57">
        <v>12.57154</v>
      </c>
      <c r="BF2148" s="16">
        <f t="shared" si="10"/>
        <v>0.04765801698</v>
      </c>
    </row>
    <row r="2149" ht="15.75" customHeight="1">
      <c r="B2149" s="89">
        <v>45400.0</v>
      </c>
      <c r="C2149" s="57">
        <v>157.1109</v>
      </c>
      <c r="D2149" s="16">
        <f t="shared" si="1"/>
        <v>-0.003217272139</v>
      </c>
      <c r="H2149" s="89">
        <v>45400.0</v>
      </c>
      <c r="I2149" s="57">
        <v>71.56713</v>
      </c>
      <c r="J2149" s="16">
        <f t="shared" si="2"/>
        <v>0.006008036017</v>
      </c>
      <c r="N2149" s="89">
        <v>45400.0</v>
      </c>
      <c r="O2149" s="57">
        <v>648.1599</v>
      </c>
      <c r="P2149" s="16">
        <f t="shared" si="3"/>
        <v>-0.003759419298</v>
      </c>
      <c r="T2149" s="89">
        <v>45400.0</v>
      </c>
      <c r="U2149" s="57">
        <v>45.15185</v>
      </c>
      <c r="V2149" s="16">
        <f t="shared" si="4"/>
        <v>-0.0008565948287</v>
      </c>
      <c r="Z2149" s="89">
        <v>45400.0</v>
      </c>
      <c r="AA2149" s="57">
        <v>58.15765</v>
      </c>
      <c r="AB2149" s="16">
        <f t="shared" si="5"/>
        <v>0.008723136631</v>
      </c>
      <c r="AF2149" s="89">
        <v>45400.0</v>
      </c>
      <c r="AG2149" s="57">
        <v>161.5</v>
      </c>
      <c r="AH2149" s="16">
        <f t="shared" si="6"/>
        <v>-0.01763990268</v>
      </c>
      <c r="AL2149" s="89">
        <v>45400.0</v>
      </c>
      <c r="AM2149" s="57">
        <v>484.75</v>
      </c>
      <c r="AN2149" s="16">
        <f t="shared" si="7"/>
        <v>-0.02070707071</v>
      </c>
      <c r="AR2149" s="89">
        <v>45400.0</v>
      </c>
      <c r="AS2149" s="57">
        <v>56.19123</v>
      </c>
      <c r="AT2149" s="16">
        <f t="shared" si="8"/>
        <v>0.02352936676</v>
      </c>
      <c r="AX2149" s="89">
        <v>45400.0</v>
      </c>
      <c r="AY2149" s="57">
        <v>8.331499</v>
      </c>
      <c r="AZ2149" s="16">
        <f t="shared" si="9"/>
        <v>0.008653855234</v>
      </c>
      <c r="BD2149" s="89">
        <v>45400.0</v>
      </c>
      <c r="BE2149" s="57">
        <v>12.73631</v>
      </c>
      <c r="BF2149" s="16">
        <f t="shared" si="10"/>
        <v>0.01310658837</v>
      </c>
    </row>
    <row r="2150" ht="15.75" customHeight="1">
      <c r="B2150" s="89">
        <v>45401.0</v>
      </c>
      <c r="C2150" s="57">
        <v>160.4914</v>
      </c>
      <c r="D2150" s="16">
        <f t="shared" si="1"/>
        <v>0.02151664843</v>
      </c>
      <c r="H2150" s="89">
        <v>45401.0</v>
      </c>
      <c r="I2150" s="57">
        <v>72.70689</v>
      </c>
      <c r="J2150" s="16">
        <f t="shared" si="2"/>
        <v>0.01592574692</v>
      </c>
      <c r="N2150" s="89">
        <v>45401.0</v>
      </c>
      <c r="O2150" s="57">
        <v>640.8222</v>
      </c>
      <c r="P2150" s="16">
        <f t="shared" si="3"/>
        <v>-0.01132081759</v>
      </c>
      <c r="T2150" s="89">
        <v>45401.0</v>
      </c>
      <c r="U2150" s="57">
        <v>45.6744</v>
      </c>
      <c r="V2150" s="16">
        <f t="shared" si="4"/>
        <v>0.01157316921</v>
      </c>
      <c r="Z2150" s="89">
        <v>45401.0</v>
      </c>
      <c r="AA2150" s="57">
        <v>57.8376</v>
      </c>
      <c r="AB2150" s="16">
        <f t="shared" si="5"/>
        <v>-0.00550314533</v>
      </c>
      <c r="AF2150" s="89">
        <v>45401.0</v>
      </c>
      <c r="AG2150" s="57">
        <v>162.7</v>
      </c>
      <c r="AH2150" s="16">
        <f t="shared" si="6"/>
        <v>0.007430340557</v>
      </c>
      <c r="AL2150" s="89">
        <v>45401.0</v>
      </c>
      <c r="AM2150" s="57">
        <v>499.25</v>
      </c>
      <c r="AN2150" s="16">
        <f t="shared" si="7"/>
        <v>0.02991232594</v>
      </c>
      <c r="AR2150" s="89">
        <v>45401.0</v>
      </c>
      <c r="AS2150" s="57">
        <v>56.2906</v>
      </c>
      <c r="AT2150" s="16">
        <f t="shared" si="8"/>
        <v>0.001768425429</v>
      </c>
      <c r="AX2150" s="89">
        <v>45401.0</v>
      </c>
      <c r="AY2150" s="57">
        <v>8.267962</v>
      </c>
      <c r="AZ2150" s="16">
        <f t="shared" si="9"/>
        <v>-0.007626118661</v>
      </c>
      <c r="BD2150" s="89">
        <v>45401.0</v>
      </c>
      <c r="BE2150" s="57">
        <v>12.64908</v>
      </c>
      <c r="BF2150" s="16">
        <f t="shared" si="10"/>
        <v>-0.00684892249</v>
      </c>
    </row>
    <row r="2151" ht="15.75" customHeight="1">
      <c r="B2151" s="89">
        <v>45404.0</v>
      </c>
      <c r="C2151" s="57">
        <v>159.3082</v>
      </c>
      <c r="D2151" s="16">
        <f t="shared" si="1"/>
        <v>-0.007372357647</v>
      </c>
      <c r="H2151" s="89">
        <v>45404.0</v>
      </c>
      <c r="I2151" s="57">
        <v>73.51422</v>
      </c>
      <c r="J2151" s="16">
        <f t="shared" si="2"/>
        <v>0.01110389951</v>
      </c>
      <c r="N2151" s="89">
        <v>45404.0</v>
      </c>
      <c r="O2151" s="57">
        <v>663.3243</v>
      </c>
      <c r="P2151" s="16">
        <f t="shared" si="3"/>
        <v>0.03511442019</v>
      </c>
      <c r="T2151" s="89">
        <v>45404.0</v>
      </c>
      <c r="U2151" s="57">
        <v>46.52595</v>
      </c>
      <c r="V2151" s="16">
        <f t="shared" si="4"/>
        <v>0.01864392307</v>
      </c>
      <c r="Z2151" s="89">
        <v>45404.0</v>
      </c>
      <c r="AA2151" s="57">
        <v>57.65472</v>
      </c>
      <c r="AB2151" s="16">
        <f t="shared" si="5"/>
        <v>-0.003161956928</v>
      </c>
      <c r="AF2151" s="89">
        <v>45404.0</v>
      </c>
      <c r="AG2151" s="57">
        <v>161.0</v>
      </c>
      <c r="AH2151" s="16">
        <f t="shared" si="6"/>
        <v>-0.01044867855</v>
      </c>
      <c r="AL2151" s="89">
        <v>45404.0</v>
      </c>
      <c r="AM2151" s="57">
        <v>488.0</v>
      </c>
      <c r="AN2151" s="16">
        <f t="shared" si="7"/>
        <v>-0.0225338007</v>
      </c>
      <c r="AR2151" s="89">
        <v>45404.0</v>
      </c>
      <c r="AS2151" s="57">
        <v>54.89948</v>
      </c>
      <c r="AT2151" s="16">
        <f t="shared" si="8"/>
        <v>-0.02471318479</v>
      </c>
      <c r="AX2151" s="89">
        <v>45404.0</v>
      </c>
      <c r="AY2151" s="57">
        <v>7.910557</v>
      </c>
      <c r="AZ2151" s="16">
        <f t="shared" si="9"/>
        <v>-0.0432277023</v>
      </c>
      <c r="BD2151" s="89">
        <v>45404.0</v>
      </c>
      <c r="BE2151" s="57">
        <v>12.61031</v>
      </c>
      <c r="BF2151" s="16">
        <f t="shared" si="10"/>
        <v>-0.003065045047</v>
      </c>
    </row>
    <row r="2152" ht="15.75" customHeight="1">
      <c r="B2152" s="89">
        <v>45406.0</v>
      </c>
      <c r="C2152" s="57">
        <v>158.7166</v>
      </c>
      <c r="D2152" s="16">
        <f t="shared" si="1"/>
        <v>-0.00371355649</v>
      </c>
      <c r="H2152" s="89">
        <v>45406.0</v>
      </c>
      <c r="I2152" s="57">
        <v>74.36903</v>
      </c>
      <c r="J2152" s="16">
        <f t="shared" si="2"/>
        <v>0.0116278184</v>
      </c>
      <c r="N2152" s="89">
        <v>45406.0</v>
      </c>
      <c r="O2152" s="57">
        <v>656.4759</v>
      </c>
      <c r="P2152" s="16">
        <f t="shared" si="3"/>
        <v>-0.0103243617</v>
      </c>
      <c r="T2152" s="89">
        <v>45406.0</v>
      </c>
      <c r="U2152" s="57">
        <v>47.24203</v>
      </c>
      <c r="V2152" s="16">
        <f t="shared" si="4"/>
        <v>0.01539098073</v>
      </c>
      <c r="Z2152" s="89">
        <v>45406.0</v>
      </c>
      <c r="AA2152" s="57">
        <v>58.02049</v>
      </c>
      <c r="AB2152" s="16">
        <f t="shared" si="5"/>
        <v>0.006344146672</v>
      </c>
      <c r="AF2152" s="89">
        <v>45406.0</v>
      </c>
      <c r="AG2152" s="57">
        <v>162.1</v>
      </c>
      <c r="AH2152" s="16">
        <f t="shared" si="6"/>
        <v>0.006832298137</v>
      </c>
      <c r="AL2152" s="89">
        <v>45406.0</v>
      </c>
      <c r="AM2152" s="57">
        <v>487.5</v>
      </c>
      <c r="AN2152" s="16">
        <f t="shared" si="7"/>
        <v>-0.001024590164</v>
      </c>
      <c r="AR2152" s="89">
        <v>45406.0</v>
      </c>
      <c r="AS2152" s="57">
        <v>54.89948</v>
      </c>
      <c r="AT2152" s="16">
        <f t="shared" si="8"/>
        <v>0</v>
      </c>
      <c r="AX2152" s="89">
        <v>45406.0</v>
      </c>
      <c r="AY2152" s="57">
        <v>7.997922</v>
      </c>
      <c r="AZ2152" s="16">
        <f t="shared" si="9"/>
        <v>0.0110441022</v>
      </c>
      <c r="BD2152" s="89">
        <v>45406.0</v>
      </c>
      <c r="BE2152" s="57">
        <v>12.18382</v>
      </c>
      <c r="BF2152" s="16">
        <f t="shared" si="10"/>
        <v>-0.03382073874</v>
      </c>
    </row>
    <row r="2153" ht="15.75" customHeight="1">
      <c r="B2153" s="89">
        <v>45407.0</v>
      </c>
      <c r="C2153" s="57">
        <v>160.2379</v>
      </c>
      <c r="D2153" s="16">
        <f t="shared" si="1"/>
        <v>0.009585008751</v>
      </c>
      <c r="H2153" s="89">
        <v>45407.0</v>
      </c>
      <c r="I2153" s="57">
        <v>74.55899</v>
      </c>
      <c r="J2153" s="16">
        <f t="shared" si="2"/>
        <v>0.002554289064</v>
      </c>
      <c r="N2153" s="89">
        <v>45407.0</v>
      </c>
      <c r="O2153" s="57">
        <v>674.0862</v>
      </c>
      <c r="P2153" s="16">
        <f t="shared" si="3"/>
        <v>0.02682550875</v>
      </c>
      <c r="T2153" s="89">
        <v>45407.0</v>
      </c>
      <c r="U2153" s="57">
        <v>47.12591</v>
      </c>
      <c r="V2153" s="16">
        <f t="shared" si="4"/>
        <v>-0.002457980743</v>
      </c>
      <c r="Z2153" s="89">
        <v>45407.0</v>
      </c>
      <c r="AA2153" s="57">
        <v>59.80363</v>
      </c>
      <c r="AB2153" s="16">
        <f t="shared" si="5"/>
        <v>0.0307329359</v>
      </c>
      <c r="AF2153" s="89">
        <v>45407.0</v>
      </c>
      <c r="AG2153" s="57">
        <v>168.8</v>
      </c>
      <c r="AH2153" s="16">
        <f t="shared" si="6"/>
        <v>0.0413325108</v>
      </c>
      <c r="AL2153" s="89">
        <v>45407.0</v>
      </c>
      <c r="AM2153" s="57">
        <v>494.5</v>
      </c>
      <c r="AN2153" s="16">
        <f t="shared" si="7"/>
        <v>0.01435897436</v>
      </c>
      <c r="AR2153" s="89">
        <v>45407.0</v>
      </c>
      <c r="AS2153" s="57">
        <v>55.59504</v>
      </c>
      <c r="AT2153" s="16">
        <f t="shared" si="8"/>
        <v>0.01266970106</v>
      </c>
      <c r="AX2153" s="89">
        <v>45407.0</v>
      </c>
      <c r="AY2153" s="57">
        <v>8.172653</v>
      </c>
      <c r="AZ2153" s="16">
        <f t="shared" si="9"/>
        <v>0.02184704977</v>
      </c>
      <c r="BD2153" s="89">
        <v>45407.0</v>
      </c>
      <c r="BE2153" s="57">
        <v>12.30014</v>
      </c>
      <c r="BF2153" s="16">
        <f t="shared" si="10"/>
        <v>0.009547087859</v>
      </c>
    </row>
    <row r="2154" ht="15.75" customHeight="1">
      <c r="B2154" s="89">
        <v>45408.0</v>
      </c>
      <c r="C2154" s="57">
        <v>162.3507</v>
      </c>
      <c r="D2154" s="16">
        <f t="shared" si="1"/>
        <v>0.01318539497</v>
      </c>
      <c r="H2154" s="89">
        <v>45408.0</v>
      </c>
      <c r="I2154" s="57">
        <v>75.12887</v>
      </c>
      <c r="J2154" s="16">
        <f t="shared" si="2"/>
        <v>0.007643343881</v>
      </c>
      <c r="N2154" s="89">
        <v>45408.0</v>
      </c>
      <c r="O2154" s="57">
        <v>681.9131</v>
      </c>
      <c r="P2154" s="16">
        <f t="shared" si="3"/>
        <v>0.01161112629</v>
      </c>
      <c r="T2154" s="89">
        <v>45408.0</v>
      </c>
      <c r="U2154" s="57">
        <v>48.81935</v>
      </c>
      <c r="V2154" s="16">
        <f t="shared" si="4"/>
        <v>0.03593437241</v>
      </c>
      <c r="Z2154" s="89">
        <v>45408.0</v>
      </c>
      <c r="AA2154" s="57">
        <v>60.99238</v>
      </c>
      <c r="AB2154" s="16">
        <f t="shared" si="5"/>
        <v>0.01987755593</v>
      </c>
      <c r="AF2154" s="89">
        <v>45408.0</v>
      </c>
      <c r="AG2154" s="57">
        <v>168.2</v>
      </c>
      <c r="AH2154" s="16">
        <f t="shared" si="6"/>
        <v>-0.00355450237</v>
      </c>
      <c r="AL2154" s="89">
        <v>45408.0</v>
      </c>
      <c r="AM2154" s="57">
        <v>496.0</v>
      </c>
      <c r="AN2154" s="16">
        <f t="shared" si="7"/>
        <v>0.003033367037</v>
      </c>
      <c r="AR2154" s="89">
        <v>45408.0</v>
      </c>
      <c r="AS2154" s="57">
        <v>53.16058</v>
      </c>
      <c r="AT2154" s="16">
        <f t="shared" si="8"/>
        <v>-0.04378915817</v>
      </c>
      <c r="AX2154" s="89">
        <v>45408.0</v>
      </c>
      <c r="AY2154" s="57">
        <v>8.982771</v>
      </c>
      <c r="AZ2154" s="16">
        <f t="shared" si="9"/>
        <v>0.09912546146</v>
      </c>
      <c r="BD2154" s="89">
        <v>45408.0</v>
      </c>
      <c r="BE2154" s="57">
        <v>12.67816</v>
      </c>
      <c r="BF2154" s="16">
        <f t="shared" si="10"/>
        <v>0.03073298353</v>
      </c>
    </row>
    <row r="2155" ht="15.75" customHeight="1">
      <c r="B2155" s="89">
        <v>45411.0</v>
      </c>
      <c r="C2155" s="57">
        <v>165.6467</v>
      </c>
      <c r="D2155" s="16">
        <f t="shared" si="1"/>
        <v>0.02030172953</v>
      </c>
      <c r="H2155" s="89">
        <v>45411.0</v>
      </c>
      <c r="I2155" s="57">
        <v>76.17364</v>
      </c>
      <c r="J2155" s="16">
        <f t="shared" si="2"/>
        <v>0.01390637181</v>
      </c>
      <c r="N2155" s="89">
        <v>45411.0</v>
      </c>
      <c r="O2155" s="57">
        <v>705.3936</v>
      </c>
      <c r="P2155" s="16">
        <f t="shared" si="3"/>
        <v>0.0344332731</v>
      </c>
      <c r="T2155" s="89">
        <v>45411.0</v>
      </c>
      <c r="U2155" s="57">
        <v>49.69026</v>
      </c>
      <c r="V2155" s="16">
        <f t="shared" si="4"/>
        <v>0.01783944276</v>
      </c>
      <c r="Z2155" s="89">
        <v>45411.0</v>
      </c>
      <c r="AA2155" s="57">
        <v>62.36402</v>
      </c>
      <c r="AB2155" s="16">
        <f t="shared" si="5"/>
        <v>0.02248871088</v>
      </c>
      <c r="AF2155" s="89">
        <v>45411.0</v>
      </c>
      <c r="AG2155" s="57">
        <v>164.7</v>
      </c>
      <c r="AH2155" s="16">
        <f t="shared" si="6"/>
        <v>-0.02080856124</v>
      </c>
      <c r="AL2155" s="89">
        <v>45411.0</v>
      </c>
      <c r="AM2155" s="57">
        <v>508.0</v>
      </c>
      <c r="AN2155" s="16">
        <f t="shared" si="7"/>
        <v>0.02419354839</v>
      </c>
      <c r="AR2155" s="89">
        <v>45411.0</v>
      </c>
      <c r="AS2155" s="57">
        <v>52.16693</v>
      </c>
      <c r="AT2155" s="16">
        <f t="shared" si="8"/>
        <v>-0.01869148155</v>
      </c>
      <c r="AX2155" s="89">
        <v>45411.0</v>
      </c>
      <c r="AY2155" s="57">
        <v>9.25281</v>
      </c>
      <c r="AZ2155" s="16">
        <f t="shared" si="9"/>
        <v>0.0300618818</v>
      </c>
      <c r="BD2155" s="89">
        <v>45411.0</v>
      </c>
      <c r="BE2155" s="57">
        <v>13.33727</v>
      </c>
      <c r="BF2155" s="16">
        <f t="shared" si="10"/>
        <v>0.05198782789</v>
      </c>
    </row>
    <row r="2156" ht="15.75" customHeight="1">
      <c r="B2156" s="89">
        <v>45412.0</v>
      </c>
      <c r="C2156" s="57">
        <v>165.4777</v>
      </c>
      <c r="D2156" s="16">
        <f t="shared" si="1"/>
        <v>-0.001020243687</v>
      </c>
      <c r="H2156" s="89">
        <v>45412.0</v>
      </c>
      <c r="I2156" s="57">
        <v>76.74353</v>
      </c>
      <c r="J2156" s="16">
        <f t="shared" si="2"/>
        <v>0.007481459466</v>
      </c>
      <c r="N2156" s="89">
        <v>45412.0</v>
      </c>
      <c r="O2156" s="57">
        <v>709.307</v>
      </c>
      <c r="P2156" s="16">
        <f t="shared" si="3"/>
        <v>0.005547824647</v>
      </c>
      <c r="T2156" s="89">
        <v>45412.0</v>
      </c>
      <c r="U2156" s="57">
        <v>48.77097</v>
      </c>
      <c r="V2156" s="16">
        <f t="shared" si="4"/>
        <v>-0.01850040632</v>
      </c>
      <c r="Z2156" s="89">
        <v>45412.0</v>
      </c>
      <c r="AA2156" s="57">
        <v>62.22686</v>
      </c>
      <c r="AB2156" s="16">
        <f t="shared" si="5"/>
        <v>-0.002199345071</v>
      </c>
      <c r="AF2156" s="89">
        <v>45412.0</v>
      </c>
      <c r="AG2156" s="57">
        <v>173.0</v>
      </c>
      <c r="AH2156" s="16">
        <f t="shared" si="6"/>
        <v>0.05039465695</v>
      </c>
      <c r="AL2156" s="89">
        <v>45412.0</v>
      </c>
      <c r="AM2156" s="57">
        <v>523.5</v>
      </c>
      <c r="AN2156" s="16">
        <f t="shared" si="7"/>
        <v>0.03051181102</v>
      </c>
      <c r="AR2156" s="89">
        <v>45412.0</v>
      </c>
      <c r="AS2156" s="57">
        <v>52.36566</v>
      </c>
      <c r="AT2156" s="16">
        <f t="shared" si="8"/>
        <v>0.003809501537</v>
      </c>
      <c r="AX2156" s="89">
        <v>45412.0</v>
      </c>
      <c r="AY2156" s="57">
        <v>9.244867</v>
      </c>
      <c r="AZ2156" s="16">
        <f t="shared" si="9"/>
        <v>-0.000858441922</v>
      </c>
      <c r="BD2156" s="89">
        <v>45412.0</v>
      </c>
      <c r="BE2156" s="57">
        <v>13.4245</v>
      </c>
      <c r="BF2156" s="16">
        <f t="shared" si="10"/>
        <v>0.006540318971</v>
      </c>
    </row>
    <row r="2157" ht="15.75" customHeight="1">
      <c r="B2157" s="89">
        <v>45414.0</v>
      </c>
      <c r="C2157" s="57">
        <v>172.4078</v>
      </c>
      <c r="D2157" s="16">
        <f t="shared" si="1"/>
        <v>0.04187935897</v>
      </c>
      <c r="H2157" s="89">
        <v>45414.0</v>
      </c>
      <c r="I2157" s="57">
        <v>76.88599</v>
      </c>
      <c r="J2157" s="16">
        <f t="shared" si="2"/>
        <v>0.001856312838</v>
      </c>
      <c r="N2157" s="89">
        <v>45414.0</v>
      </c>
      <c r="O2157" s="57">
        <v>697.5668</v>
      </c>
      <c r="P2157" s="16">
        <f t="shared" si="3"/>
        <v>-0.0165516483</v>
      </c>
      <c r="T2157" s="89">
        <v>45414.0</v>
      </c>
      <c r="U2157" s="57">
        <v>50.12571</v>
      </c>
      <c r="V2157" s="16">
        <f t="shared" si="4"/>
        <v>0.02777758982</v>
      </c>
      <c r="Z2157" s="89">
        <v>45414.0</v>
      </c>
      <c r="AA2157" s="57">
        <v>62.59874</v>
      </c>
      <c r="AB2157" s="16">
        <f t="shared" si="5"/>
        <v>0.005976197417</v>
      </c>
      <c r="AF2157" s="89">
        <v>45414.0</v>
      </c>
      <c r="AG2157" s="57">
        <v>176.6</v>
      </c>
      <c r="AH2157" s="16">
        <f t="shared" si="6"/>
        <v>0.02080924855</v>
      </c>
      <c r="AL2157" s="89">
        <v>45414.0</v>
      </c>
      <c r="AM2157" s="57">
        <v>514.0</v>
      </c>
      <c r="AN2157" s="16">
        <f t="shared" si="7"/>
        <v>-0.01814708691</v>
      </c>
      <c r="AR2157" s="89">
        <v>45414.0</v>
      </c>
      <c r="AS2157" s="57">
        <v>52.66376</v>
      </c>
      <c r="AT2157" s="16">
        <f t="shared" si="8"/>
        <v>0.005692661947</v>
      </c>
      <c r="AX2157" s="89">
        <v>45414.0</v>
      </c>
      <c r="AY2157" s="57">
        <v>9.499022</v>
      </c>
      <c r="AZ2157" s="16">
        <f t="shared" si="9"/>
        <v>0.02749147175</v>
      </c>
      <c r="BD2157" s="89">
        <v>45414.0</v>
      </c>
      <c r="BE2157" s="57">
        <v>13.54081</v>
      </c>
      <c r="BF2157" s="16">
        <f t="shared" si="10"/>
        <v>0.008664009833</v>
      </c>
    </row>
    <row r="2158" ht="15.75" customHeight="1">
      <c r="B2158" s="89">
        <v>45415.0</v>
      </c>
      <c r="C2158" s="57">
        <v>170.126</v>
      </c>
      <c r="D2158" s="16">
        <f t="shared" si="1"/>
        <v>-0.01323490005</v>
      </c>
      <c r="H2158" s="89">
        <v>45415.0</v>
      </c>
      <c r="I2158" s="57">
        <v>77.97826</v>
      </c>
      <c r="J2158" s="16">
        <f t="shared" si="2"/>
        <v>0.01420635931</v>
      </c>
      <c r="N2158" s="89">
        <v>45415.0</v>
      </c>
      <c r="O2158" s="57">
        <v>696.0992</v>
      </c>
      <c r="P2158" s="16">
        <f t="shared" si="3"/>
        <v>-0.002103884531</v>
      </c>
      <c r="T2158" s="89">
        <v>45415.0</v>
      </c>
      <c r="U2158" s="57">
        <v>49.73864</v>
      </c>
      <c r="V2158" s="16">
        <f t="shared" si="4"/>
        <v>-0.007721985384</v>
      </c>
      <c r="Z2158" s="89">
        <v>45415.0</v>
      </c>
      <c r="AA2158" s="57">
        <v>61.8836</v>
      </c>
      <c r="AB2158" s="16">
        <f t="shared" si="5"/>
        <v>-0.01142419161</v>
      </c>
      <c r="AF2158" s="89">
        <v>45415.0</v>
      </c>
      <c r="AG2158" s="57">
        <v>173.5</v>
      </c>
      <c r="AH2158" s="16">
        <f t="shared" si="6"/>
        <v>-0.01755379388</v>
      </c>
      <c r="AL2158" s="89">
        <v>45415.0</v>
      </c>
      <c r="AM2158" s="57">
        <v>519.0</v>
      </c>
      <c r="AN2158" s="16">
        <f t="shared" si="7"/>
        <v>0.009727626459</v>
      </c>
      <c r="AR2158" s="89">
        <v>45415.0</v>
      </c>
      <c r="AS2158" s="57">
        <v>52.66376</v>
      </c>
      <c r="AT2158" s="16">
        <f t="shared" si="8"/>
        <v>0</v>
      </c>
      <c r="AX2158" s="89">
        <v>45415.0</v>
      </c>
      <c r="AY2158" s="57">
        <v>9.530791</v>
      </c>
      <c r="AZ2158" s="16">
        <f t="shared" si="9"/>
        <v>0.003344449565</v>
      </c>
      <c r="BD2158" s="89">
        <v>45415.0</v>
      </c>
      <c r="BE2158" s="57">
        <v>14.16115</v>
      </c>
      <c r="BF2158" s="16">
        <f t="shared" si="10"/>
        <v>0.04581262125</v>
      </c>
    </row>
    <row r="2159" ht="15.75" customHeight="1">
      <c r="B2159" s="89">
        <v>45418.0</v>
      </c>
      <c r="C2159" s="57">
        <v>169.4498</v>
      </c>
      <c r="D2159" s="16">
        <f t="shared" si="1"/>
        <v>-0.003974701104</v>
      </c>
      <c r="H2159" s="89">
        <v>45418.0</v>
      </c>
      <c r="I2159" s="57">
        <v>78.12072</v>
      </c>
      <c r="J2159" s="16">
        <f t="shared" si="2"/>
        <v>0.001826919452</v>
      </c>
      <c r="N2159" s="89">
        <v>45418.0</v>
      </c>
      <c r="O2159" s="57">
        <v>704.9045</v>
      </c>
      <c r="P2159" s="16">
        <f t="shared" si="3"/>
        <v>0.01264949019</v>
      </c>
      <c r="T2159" s="89">
        <v>45418.0</v>
      </c>
      <c r="U2159" s="57">
        <v>49.54511</v>
      </c>
      <c r="V2159" s="16">
        <f t="shared" si="4"/>
        <v>-0.003890938715</v>
      </c>
      <c r="Z2159" s="89">
        <v>45418.0</v>
      </c>
      <c r="AA2159" s="57">
        <v>62.59874</v>
      </c>
      <c r="AB2159" s="16">
        <f t="shared" si="5"/>
        <v>0.01155621199</v>
      </c>
      <c r="AF2159" s="89">
        <v>45418.0</v>
      </c>
      <c r="AG2159" s="57">
        <v>179.2</v>
      </c>
      <c r="AH2159" s="16">
        <f t="shared" si="6"/>
        <v>0.03285302594</v>
      </c>
      <c r="AL2159" s="89">
        <v>45418.0</v>
      </c>
      <c r="AM2159" s="57">
        <v>546.0</v>
      </c>
      <c r="AN2159" s="16">
        <f t="shared" si="7"/>
        <v>0.05202312139</v>
      </c>
      <c r="AR2159" s="89">
        <v>45418.0</v>
      </c>
      <c r="AS2159" s="57">
        <v>52.46503</v>
      </c>
      <c r="AT2159" s="16">
        <f t="shared" si="8"/>
        <v>-0.003773562693</v>
      </c>
      <c r="AX2159" s="89">
        <v>45418.0</v>
      </c>
      <c r="AY2159" s="57">
        <v>9.681695</v>
      </c>
      <c r="AZ2159" s="16">
        <f t="shared" si="9"/>
        <v>0.01583331331</v>
      </c>
      <c r="BD2159" s="89">
        <v>45418.0</v>
      </c>
      <c r="BE2159" s="57">
        <v>14.60702</v>
      </c>
      <c r="BF2159" s="16">
        <f t="shared" si="10"/>
        <v>0.03148543727</v>
      </c>
    </row>
    <row r="2160" ht="15.75" customHeight="1">
      <c r="B2160" s="89">
        <v>45419.0</v>
      </c>
      <c r="C2160" s="57">
        <v>167.5905</v>
      </c>
      <c r="D2160" s="16">
        <f t="shared" si="1"/>
        <v>-0.01097257123</v>
      </c>
      <c r="H2160" s="89">
        <v>45419.0</v>
      </c>
      <c r="I2160" s="57">
        <v>80.49522</v>
      </c>
      <c r="J2160" s="16">
        <f t="shared" si="2"/>
        <v>0.03039526517</v>
      </c>
      <c r="N2160" s="89">
        <v>45419.0</v>
      </c>
      <c r="O2160" s="57">
        <v>699.0343</v>
      </c>
      <c r="P2160" s="16">
        <f t="shared" si="3"/>
        <v>-0.008327652895</v>
      </c>
      <c r="T2160" s="89">
        <v>45419.0</v>
      </c>
      <c r="U2160" s="57">
        <v>50.4644</v>
      </c>
      <c r="V2160" s="16">
        <f t="shared" si="4"/>
        <v>0.0185546061</v>
      </c>
      <c r="Z2160" s="89">
        <v>45419.0</v>
      </c>
      <c r="AA2160" s="57">
        <v>63.02782</v>
      </c>
      <c r="AB2160" s="16">
        <f t="shared" si="5"/>
        <v>0.006854451064</v>
      </c>
      <c r="AF2160" s="89">
        <v>45419.0</v>
      </c>
      <c r="AG2160" s="57">
        <v>183.9</v>
      </c>
      <c r="AH2160" s="16">
        <f t="shared" si="6"/>
        <v>0.02622767857</v>
      </c>
      <c r="AL2160" s="89">
        <v>45419.0</v>
      </c>
      <c r="AM2160" s="57">
        <v>565.0</v>
      </c>
      <c r="AN2160" s="16">
        <f t="shared" si="7"/>
        <v>0.0347985348</v>
      </c>
      <c r="AR2160" s="89">
        <v>45419.0</v>
      </c>
      <c r="AS2160" s="57">
        <v>52.36566</v>
      </c>
      <c r="AT2160" s="16">
        <f t="shared" si="8"/>
        <v>-0.001894023505</v>
      </c>
      <c r="AX2160" s="89">
        <v>45419.0</v>
      </c>
      <c r="AY2160" s="57">
        <v>9.332232</v>
      </c>
      <c r="AZ2160" s="16">
        <f t="shared" si="9"/>
        <v>-0.03609522919</v>
      </c>
      <c r="BD2160" s="89">
        <v>45419.0</v>
      </c>
      <c r="BE2160" s="57">
        <v>14.58764</v>
      </c>
      <c r="BF2160" s="16">
        <f t="shared" si="10"/>
        <v>-0.001326759325</v>
      </c>
    </row>
    <row r="2161" ht="15.75" customHeight="1">
      <c r="B2161" s="89">
        <v>45420.0</v>
      </c>
      <c r="C2161" s="57">
        <v>162.8578</v>
      </c>
      <c r="D2161" s="16">
        <f t="shared" si="1"/>
        <v>-0.02823966752</v>
      </c>
      <c r="H2161" s="89">
        <v>45420.0</v>
      </c>
      <c r="I2161" s="57">
        <v>79.78287</v>
      </c>
      <c r="J2161" s="16">
        <f t="shared" si="2"/>
        <v>-0.008849593802</v>
      </c>
      <c r="N2161" s="89">
        <v>45420.0</v>
      </c>
      <c r="O2161" s="57">
        <v>708.8178</v>
      </c>
      <c r="P2161" s="16">
        <f t="shared" si="3"/>
        <v>0.01399573669</v>
      </c>
      <c r="T2161" s="89">
        <v>45420.0</v>
      </c>
      <c r="U2161" s="57">
        <v>49.78703</v>
      </c>
      <c r="V2161" s="16">
        <f t="shared" si="4"/>
        <v>-0.01342272969</v>
      </c>
      <c r="Z2161" s="89">
        <v>45420.0</v>
      </c>
      <c r="AA2161" s="57">
        <v>62.69409</v>
      </c>
      <c r="AB2161" s="16">
        <f t="shared" si="5"/>
        <v>-0.005294963399</v>
      </c>
      <c r="AF2161" s="89">
        <v>45420.0</v>
      </c>
      <c r="AG2161" s="57">
        <v>180.7</v>
      </c>
      <c r="AH2161" s="16">
        <f t="shared" si="6"/>
        <v>-0.01740076128</v>
      </c>
      <c r="AL2161" s="89">
        <v>45420.0</v>
      </c>
      <c r="AM2161" s="57">
        <v>552.0</v>
      </c>
      <c r="AN2161" s="16">
        <f t="shared" si="7"/>
        <v>-0.02300884956</v>
      </c>
      <c r="AR2161" s="89">
        <v>45420.0</v>
      </c>
      <c r="AS2161" s="57">
        <v>51.91851</v>
      </c>
      <c r="AT2161" s="16">
        <f t="shared" si="8"/>
        <v>-0.00853899292</v>
      </c>
      <c r="AX2161" s="89">
        <v>45420.0</v>
      </c>
      <c r="AY2161" s="57">
        <v>9.213098</v>
      </c>
      <c r="AZ2161" s="16">
        <f t="shared" si="9"/>
        <v>-0.01276586351</v>
      </c>
      <c r="BD2161" s="89">
        <v>45420.0</v>
      </c>
      <c r="BE2161" s="57">
        <v>14.31624</v>
      </c>
      <c r="BF2161" s="16">
        <f t="shared" si="10"/>
        <v>-0.01860479145</v>
      </c>
    </row>
    <row r="2162" ht="15.75" customHeight="1">
      <c r="B2162" s="89">
        <v>45421.0</v>
      </c>
      <c r="C2162" s="57">
        <v>159.8153</v>
      </c>
      <c r="D2162" s="16">
        <f t="shared" si="1"/>
        <v>-0.01868194216</v>
      </c>
      <c r="H2162" s="89">
        <v>45421.0</v>
      </c>
      <c r="I2162" s="57">
        <v>79.59291</v>
      </c>
      <c r="J2162" s="16">
        <f t="shared" si="2"/>
        <v>-0.002380962229</v>
      </c>
      <c r="N2162" s="89">
        <v>45421.0</v>
      </c>
      <c r="O2162" s="57">
        <v>722.5148</v>
      </c>
      <c r="P2162" s="16">
        <f t="shared" si="3"/>
        <v>0.01932372466</v>
      </c>
      <c r="T2162" s="89">
        <v>45421.0</v>
      </c>
      <c r="U2162" s="57">
        <v>50.31925</v>
      </c>
      <c r="V2162" s="16">
        <f t="shared" si="4"/>
        <v>0.0106899327</v>
      </c>
      <c r="Z2162" s="89">
        <v>45421.0</v>
      </c>
      <c r="AA2162" s="57">
        <v>63.0755</v>
      </c>
      <c r="AB2162" s="16">
        <f t="shared" si="5"/>
        <v>0.006083667535</v>
      </c>
      <c r="AF2162" s="89">
        <v>45421.0</v>
      </c>
      <c r="AG2162" s="57">
        <v>183.0</v>
      </c>
      <c r="AH2162" s="16">
        <f t="shared" si="6"/>
        <v>0.01272827892</v>
      </c>
      <c r="AL2162" s="89">
        <v>45421.0</v>
      </c>
      <c r="AM2162" s="57">
        <v>560.5</v>
      </c>
      <c r="AN2162" s="16">
        <f t="shared" si="7"/>
        <v>0.01539855072</v>
      </c>
      <c r="AR2162" s="89">
        <v>45421.0</v>
      </c>
      <c r="AS2162" s="57">
        <v>51.02422</v>
      </c>
      <c r="AT2162" s="16">
        <f t="shared" si="8"/>
        <v>-0.01722487799</v>
      </c>
      <c r="AX2162" s="89">
        <v>45421.0</v>
      </c>
      <c r="AY2162" s="57">
        <v>9.25281</v>
      </c>
      <c r="AZ2162" s="16">
        <f t="shared" si="9"/>
        <v>0.004310385063</v>
      </c>
      <c r="BD2162" s="89">
        <v>45421.0</v>
      </c>
      <c r="BE2162" s="57">
        <v>14.53917</v>
      </c>
      <c r="BF2162" s="16">
        <f t="shared" si="10"/>
        <v>0.01557182612</v>
      </c>
    </row>
    <row r="2163" ht="15.75" customHeight="1">
      <c r="B2163" s="89">
        <v>45422.0</v>
      </c>
      <c r="C2163" s="57">
        <v>158.2095</v>
      </c>
      <c r="D2163" s="16">
        <f t="shared" si="1"/>
        <v>-0.01004784899</v>
      </c>
      <c r="H2163" s="89">
        <v>45422.0</v>
      </c>
      <c r="I2163" s="57">
        <v>79.78287</v>
      </c>
      <c r="J2163" s="16">
        <f t="shared" si="2"/>
        <v>0.00238664474</v>
      </c>
      <c r="N2163" s="89">
        <v>45422.0</v>
      </c>
      <c r="O2163" s="57">
        <v>723.004</v>
      </c>
      <c r="P2163" s="16">
        <f t="shared" si="3"/>
        <v>0.000677079556</v>
      </c>
      <c r="T2163" s="89">
        <v>45422.0</v>
      </c>
      <c r="U2163" s="57">
        <v>51.23854</v>
      </c>
      <c r="V2163" s="16">
        <f t="shared" si="4"/>
        <v>0.01826915147</v>
      </c>
      <c r="Z2163" s="89">
        <v>45422.0</v>
      </c>
      <c r="AA2163" s="57">
        <v>63.17085</v>
      </c>
      <c r="AB2163" s="16">
        <f t="shared" si="5"/>
        <v>0.001511680446</v>
      </c>
      <c r="AF2163" s="89">
        <v>45422.0</v>
      </c>
      <c r="AG2163" s="57">
        <v>182.1</v>
      </c>
      <c r="AH2163" s="16">
        <f t="shared" si="6"/>
        <v>-0.004918032787</v>
      </c>
      <c r="AL2163" s="89">
        <v>45422.0</v>
      </c>
      <c r="AM2163" s="57">
        <v>554.0</v>
      </c>
      <c r="AN2163" s="16">
        <f t="shared" si="7"/>
        <v>-0.01159678858</v>
      </c>
      <c r="AR2163" s="89">
        <v>45422.0</v>
      </c>
      <c r="AS2163" s="57">
        <v>52.66376</v>
      </c>
      <c r="AT2163" s="16">
        <f t="shared" si="8"/>
        <v>0.03213258331</v>
      </c>
      <c r="AX2163" s="89">
        <v>45422.0</v>
      </c>
      <c r="AY2163" s="57">
        <v>9.451367</v>
      </c>
      <c r="AZ2163" s="16">
        <f t="shared" si="9"/>
        <v>0.02145910269</v>
      </c>
      <c r="BD2163" s="89">
        <v>45422.0</v>
      </c>
      <c r="BE2163" s="57">
        <v>14.82995</v>
      </c>
      <c r="BF2163" s="16">
        <f t="shared" si="10"/>
        <v>0.01999976615</v>
      </c>
    </row>
    <row r="2164" ht="15.75" customHeight="1">
      <c r="B2164" s="89">
        <v>45425.0</v>
      </c>
      <c r="C2164" s="57">
        <v>156.1812</v>
      </c>
      <c r="D2164" s="16">
        <f t="shared" si="1"/>
        <v>-0.01282034265</v>
      </c>
      <c r="H2164" s="89">
        <v>45425.0</v>
      </c>
      <c r="I2164" s="57">
        <v>79.1655</v>
      </c>
      <c r="J2164" s="16">
        <f t="shared" si="2"/>
        <v>-0.007738127245</v>
      </c>
      <c r="N2164" s="89">
        <v>45425.0</v>
      </c>
      <c r="O2164" s="57">
        <v>723.9824</v>
      </c>
      <c r="P2164" s="16">
        <f t="shared" si="3"/>
        <v>0.001353242859</v>
      </c>
      <c r="T2164" s="89">
        <v>45425.0</v>
      </c>
      <c r="U2164" s="57">
        <v>50.65793</v>
      </c>
      <c r="V2164" s="16">
        <f t="shared" si="4"/>
        <v>-0.01133150945</v>
      </c>
      <c r="Z2164" s="89">
        <v>45425.0</v>
      </c>
      <c r="AA2164" s="57">
        <v>61.74057</v>
      </c>
      <c r="AB2164" s="16">
        <f t="shared" si="5"/>
        <v>-0.02264145567</v>
      </c>
      <c r="AF2164" s="89">
        <v>45425.0</v>
      </c>
      <c r="AG2164" s="57">
        <v>182.7</v>
      </c>
      <c r="AH2164" s="16">
        <f t="shared" si="6"/>
        <v>0.003294892916</v>
      </c>
      <c r="AL2164" s="89">
        <v>45425.0</v>
      </c>
      <c r="AM2164" s="57">
        <v>517.0</v>
      </c>
      <c r="AN2164" s="16">
        <f t="shared" si="7"/>
        <v>-0.06678700361</v>
      </c>
      <c r="AR2164" s="89">
        <v>45425.0</v>
      </c>
      <c r="AS2164" s="57">
        <v>49.73247</v>
      </c>
      <c r="AT2164" s="16">
        <f t="shared" si="8"/>
        <v>-0.05566047696</v>
      </c>
      <c r="AX2164" s="89">
        <v>45425.0</v>
      </c>
      <c r="AY2164" s="57">
        <v>9.443425</v>
      </c>
      <c r="AZ2164" s="16">
        <f t="shared" si="9"/>
        <v>-0.0008403017257</v>
      </c>
      <c r="BD2164" s="89">
        <v>45425.0</v>
      </c>
      <c r="BE2164" s="57">
        <v>14.34531</v>
      </c>
      <c r="BF2164" s="16">
        <f t="shared" si="10"/>
        <v>-0.03267981349</v>
      </c>
    </row>
    <row r="2165" ht="15.75" customHeight="1">
      <c r="B2165" s="89">
        <v>45426.0</v>
      </c>
      <c r="C2165" s="57">
        <v>155.1671</v>
      </c>
      <c r="D2165" s="16">
        <f t="shared" si="1"/>
        <v>-0.006493099041</v>
      </c>
      <c r="H2165" s="89">
        <v>45426.0</v>
      </c>
      <c r="I2165" s="57">
        <v>78.92805</v>
      </c>
      <c r="J2165" s="16">
        <f t="shared" si="2"/>
        <v>-0.002999412623</v>
      </c>
      <c r="N2165" s="89">
        <v>45426.0</v>
      </c>
      <c r="O2165" s="57">
        <v>709.307</v>
      </c>
      <c r="P2165" s="16">
        <f t="shared" si="3"/>
        <v>-0.02027038226</v>
      </c>
      <c r="T2165" s="89">
        <v>45426.0</v>
      </c>
      <c r="U2165" s="57">
        <v>51.14177</v>
      </c>
      <c r="V2165" s="16">
        <f t="shared" si="4"/>
        <v>0.009551120624</v>
      </c>
      <c r="Z2165" s="89">
        <v>45426.0</v>
      </c>
      <c r="AA2165" s="57">
        <v>61.45451</v>
      </c>
      <c r="AB2165" s="16">
        <f t="shared" si="5"/>
        <v>-0.004633258164</v>
      </c>
      <c r="AF2165" s="89">
        <v>45426.0</v>
      </c>
      <c r="AG2165" s="57">
        <v>185.6</v>
      </c>
      <c r="AH2165" s="16">
        <f t="shared" si="6"/>
        <v>0.01587301587</v>
      </c>
      <c r="AL2165" s="89">
        <v>45426.0</v>
      </c>
      <c r="AM2165" s="57">
        <v>542.0</v>
      </c>
      <c r="AN2165" s="16">
        <f t="shared" si="7"/>
        <v>0.04835589942</v>
      </c>
      <c r="AR2165" s="89">
        <v>45426.0</v>
      </c>
      <c r="AS2165" s="57">
        <v>49.48406</v>
      </c>
      <c r="AT2165" s="16">
        <f t="shared" si="8"/>
        <v>-0.00499492585</v>
      </c>
      <c r="AX2165" s="89">
        <v>45426.0</v>
      </c>
      <c r="AY2165" s="57">
        <v>9.69758</v>
      </c>
      <c r="AZ2165" s="16">
        <f t="shared" si="9"/>
        <v>0.02691343448</v>
      </c>
      <c r="BD2165" s="89">
        <v>45426.0</v>
      </c>
      <c r="BE2165" s="57">
        <v>14.95596</v>
      </c>
      <c r="BF2165" s="16">
        <f t="shared" si="10"/>
        <v>0.04256791941</v>
      </c>
    </row>
    <row r="2166" ht="15.75" customHeight="1">
      <c r="B2166" s="89">
        <v>45427.0</v>
      </c>
      <c r="C2166" s="57">
        <v>153.3923</v>
      </c>
      <c r="D2166" s="16">
        <f t="shared" si="1"/>
        <v>-0.01143799169</v>
      </c>
      <c r="H2166" s="89">
        <v>45427.0</v>
      </c>
      <c r="I2166" s="57">
        <v>78.64311</v>
      </c>
      <c r="J2166" s="16">
        <f t="shared" si="2"/>
        <v>-0.003610123397</v>
      </c>
      <c r="N2166" s="89">
        <v>45427.0</v>
      </c>
      <c r="O2166" s="57">
        <v>710.7746</v>
      </c>
      <c r="P2166" s="16">
        <f t="shared" si="3"/>
        <v>0.002069061774</v>
      </c>
      <c r="T2166" s="89">
        <v>45427.0</v>
      </c>
      <c r="U2166" s="57">
        <v>49.98056</v>
      </c>
      <c r="V2166" s="16">
        <f t="shared" si="4"/>
        <v>-0.02270570612</v>
      </c>
      <c r="Z2166" s="89">
        <v>45427.0</v>
      </c>
      <c r="AA2166" s="57">
        <v>62.02663</v>
      </c>
      <c r="AB2166" s="16">
        <f t="shared" si="5"/>
        <v>0.009309650341</v>
      </c>
      <c r="AF2166" s="89">
        <v>45427.0</v>
      </c>
      <c r="AG2166" s="57">
        <v>185.0</v>
      </c>
      <c r="AH2166" s="16">
        <f t="shared" si="6"/>
        <v>-0.003232758621</v>
      </c>
      <c r="AL2166" s="89">
        <v>45427.0</v>
      </c>
      <c r="AM2166" s="57">
        <v>547.5</v>
      </c>
      <c r="AN2166" s="16">
        <f t="shared" si="7"/>
        <v>0.01014760148</v>
      </c>
      <c r="AR2166" s="89">
        <v>45427.0</v>
      </c>
      <c r="AS2166" s="57">
        <v>48.88787</v>
      </c>
      <c r="AT2166" s="16">
        <f t="shared" si="8"/>
        <v>-0.01204812216</v>
      </c>
      <c r="AX2166" s="89">
        <v>45427.0</v>
      </c>
      <c r="AY2166" s="57">
        <v>9.499022</v>
      </c>
      <c r="AZ2166" s="16">
        <f t="shared" si="9"/>
        <v>-0.0204750051</v>
      </c>
      <c r="BD2166" s="89">
        <v>45427.0</v>
      </c>
      <c r="BE2166" s="57">
        <v>13.93822</v>
      </c>
      <c r="BF2166" s="16">
        <f t="shared" si="10"/>
        <v>-0.06804912557</v>
      </c>
    </row>
    <row r="2167" ht="15.75" customHeight="1">
      <c r="B2167" s="89">
        <v>45428.0</v>
      </c>
      <c r="C2167" s="57">
        <v>152.8007</v>
      </c>
      <c r="D2167" s="16">
        <f t="shared" si="1"/>
        <v>-0.003856777687</v>
      </c>
      <c r="H2167" s="89">
        <v>45428.0</v>
      </c>
      <c r="I2167" s="57">
        <v>80.49522</v>
      </c>
      <c r="J2167" s="16">
        <f t="shared" si="2"/>
        <v>0.02355082346</v>
      </c>
      <c r="N2167" s="89">
        <v>45428.0</v>
      </c>
      <c r="O2167" s="57">
        <v>736.701</v>
      </c>
      <c r="P2167" s="16">
        <f t="shared" si="3"/>
        <v>0.03647626125</v>
      </c>
      <c r="T2167" s="89">
        <v>45428.0</v>
      </c>
      <c r="U2167" s="57">
        <v>50.56117</v>
      </c>
      <c r="V2167" s="16">
        <f t="shared" si="4"/>
        <v>0.01161671658</v>
      </c>
      <c r="Z2167" s="89">
        <v>45428.0</v>
      </c>
      <c r="AA2167" s="57">
        <v>63.55226</v>
      </c>
      <c r="AB2167" s="16">
        <f t="shared" si="5"/>
        <v>0.02459637095</v>
      </c>
      <c r="AF2167" s="89">
        <v>45428.0</v>
      </c>
      <c r="AG2167" s="57">
        <v>187.8</v>
      </c>
      <c r="AH2167" s="16">
        <f t="shared" si="6"/>
        <v>0.01513513514</v>
      </c>
      <c r="AL2167" s="89">
        <v>45428.0</v>
      </c>
      <c r="AM2167" s="57">
        <v>561.0</v>
      </c>
      <c r="AN2167" s="16">
        <f t="shared" si="7"/>
        <v>0.02465753425</v>
      </c>
      <c r="AR2167" s="89">
        <v>45428.0</v>
      </c>
      <c r="AS2167" s="57">
        <v>48.94748</v>
      </c>
      <c r="AT2167" s="16">
        <f t="shared" si="8"/>
        <v>0.001219320866</v>
      </c>
      <c r="AX2167" s="89">
        <v>45428.0</v>
      </c>
      <c r="AY2167" s="57">
        <v>9.769061</v>
      </c>
      <c r="AZ2167" s="16">
        <f t="shared" si="9"/>
        <v>0.02842808449</v>
      </c>
      <c r="BD2167" s="89">
        <v>45428.0</v>
      </c>
      <c r="BE2167" s="57">
        <v>13.74436</v>
      </c>
      <c r="BF2167" s="16">
        <f t="shared" si="10"/>
        <v>-0.01390851917</v>
      </c>
    </row>
    <row r="2168" ht="15.75" customHeight="1">
      <c r="B2168" s="89">
        <v>45429.0</v>
      </c>
      <c r="C2168" s="57">
        <v>159.8153</v>
      </c>
      <c r="D2168" s="16">
        <f t="shared" si="1"/>
        <v>0.04590685776</v>
      </c>
      <c r="H2168" s="89">
        <v>45429.0</v>
      </c>
      <c r="I2168" s="57">
        <v>83.01218</v>
      </c>
      <c r="J2168" s="16">
        <f t="shared" si="2"/>
        <v>0.03126844054</v>
      </c>
      <c r="N2168" s="89">
        <v>45429.0</v>
      </c>
      <c r="O2168" s="57">
        <v>756.2681</v>
      </c>
      <c r="P2168" s="16">
        <f t="shared" si="3"/>
        <v>0.02656043632</v>
      </c>
      <c r="T2168" s="89">
        <v>45429.0</v>
      </c>
      <c r="U2168" s="57">
        <v>51.52885</v>
      </c>
      <c r="V2168" s="16">
        <f t="shared" si="4"/>
        <v>0.01913879762</v>
      </c>
      <c r="Z2168" s="89">
        <v>45429.0</v>
      </c>
      <c r="AA2168" s="57">
        <v>64.55345</v>
      </c>
      <c r="AB2168" s="16">
        <f t="shared" si="5"/>
        <v>0.01575380639</v>
      </c>
      <c r="AF2168" s="89">
        <v>45429.0</v>
      </c>
      <c r="AG2168" s="57">
        <v>188.4</v>
      </c>
      <c r="AH2168" s="16">
        <f t="shared" si="6"/>
        <v>0.003194888179</v>
      </c>
      <c r="AL2168" s="89">
        <v>45429.0</v>
      </c>
      <c r="AM2168" s="57">
        <v>567.0</v>
      </c>
      <c r="AN2168" s="16">
        <f t="shared" si="7"/>
        <v>0.01069518717</v>
      </c>
      <c r="AR2168" s="89">
        <v>45429.0</v>
      </c>
      <c r="AS2168" s="57">
        <v>50.2293</v>
      </c>
      <c r="AT2168" s="16">
        <f t="shared" si="8"/>
        <v>0.02618766073</v>
      </c>
      <c r="AX2168" s="89">
        <v>45429.0</v>
      </c>
      <c r="AY2168" s="57">
        <v>10.11058</v>
      </c>
      <c r="AZ2168" s="16">
        <f t="shared" si="9"/>
        <v>0.03495924532</v>
      </c>
      <c r="BD2168" s="89">
        <v>45429.0</v>
      </c>
      <c r="BE2168" s="57">
        <v>13.70559</v>
      </c>
      <c r="BF2168" s="16">
        <f t="shared" si="10"/>
        <v>-0.002820793402</v>
      </c>
    </row>
    <row r="2169" ht="15.75" customHeight="1">
      <c r="B2169" s="89">
        <v>45432.0</v>
      </c>
      <c r="C2169" s="57">
        <v>162.1817</v>
      </c>
      <c r="D2169" s="16">
        <f t="shared" si="1"/>
        <v>0.01480709294</v>
      </c>
      <c r="H2169" s="89">
        <v>45432.0</v>
      </c>
      <c r="I2169" s="57">
        <v>82.72723</v>
      </c>
      <c r="J2169" s="16">
        <f t="shared" si="2"/>
        <v>-0.003432628802</v>
      </c>
      <c r="N2169" s="89">
        <v>45432.0</v>
      </c>
      <c r="O2169" s="57">
        <v>742.5711</v>
      </c>
      <c r="P2169" s="16">
        <f t="shared" si="3"/>
        <v>-0.01811130206</v>
      </c>
      <c r="T2169" s="89">
        <v>45432.0</v>
      </c>
      <c r="U2169" s="57">
        <v>52.15784</v>
      </c>
      <c r="V2169" s="16">
        <f t="shared" si="4"/>
        <v>0.01220656001</v>
      </c>
      <c r="Z2169" s="89">
        <v>45432.0</v>
      </c>
      <c r="AA2169" s="57">
        <v>66.65121</v>
      </c>
      <c r="AB2169" s="16">
        <f t="shared" si="5"/>
        <v>0.0324964816</v>
      </c>
      <c r="AF2169" s="89">
        <v>45432.0</v>
      </c>
      <c r="AG2169" s="57">
        <v>190.2</v>
      </c>
      <c r="AH2169" s="16">
        <f t="shared" si="6"/>
        <v>0.009554140127</v>
      </c>
      <c r="AL2169" s="89">
        <v>45432.0</v>
      </c>
      <c r="AM2169" s="57">
        <v>576.0</v>
      </c>
      <c r="AN2169" s="16">
        <f t="shared" si="7"/>
        <v>0.01587301587</v>
      </c>
      <c r="AR2169" s="89">
        <v>45432.0</v>
      </c>
      <c r="AS2169" s="57">
        <v>51.52105</v>
      </c>
      <c r="AT2169" s="16">
        <f t="shared" si="8"/>
        <v>0.02571706156</v>
      </c>
      <c r="AX2169" s="89">
        <v>45432.0</v>
      </c>
      <c r="AY2169" s="57">
        <v>9.927907</v>
      </c>
      <c r="AZ2169" s="16">
        <f t="shared" si="9"/>
        <v>-0.01806750948</v>
      </c>
      <c r="BD2169" s="89">
        <v>45432.0</v>
      </c>
      <c r="BE2169" s="57">
        <v>13.97699</v>
      </c>
      <c r="BF2169" s="16">
        <f t="shared" si="10"/>
        <v>0.01980213913</v>
      </c>
    </row>
    <row r="2170" ht="15.75" customHeight="1">
      <c r="B2170" s="89">
        <v>45433.0</v>
      </c>
      <c r="C2170" s="57">
        <v>164.379</v>
      </c>
      <c r="D2170" s="16">
        <f t="shared" si="1"/>
        <v>0.01354838431</v>
      </c>
      <c r="H2170" s="89">
        <v>45433.0</v>
      </c>
      <c r="I2170" s="57">
        <v>86.05152</v>
      </c>
      <c r="J2170" s="16">
        <f t="shared" si="2"/>
        <v>0.04018374603</v>
      </c>
      <c r="N2170" s="89">
        <v>45433.0</v>
      </c>
      <c r="O2170" s="57">
        <v>750.8871</v>
      </c>
      <c r="P2170" s="16">
        <f t="shared" si="3"/>
        <v>0.01119892762</v>
      </c>
      <c r="T2170" s="89">
        <v>45433.0</v>
      </c>
      <c r="U2170" s="57">
        <v>53.22228</v>
      </c>
      <c r="V2170" s="16">
        <f t="shared" si="4"/>
        <v>0.02040805371</v>
      </c>
      <c r="Z2170" s="89">
        <v>45433.0</v>
      </c>
      <c r="AA2170" s="57">
        <v>66.41283</v>
      </c>
      <c r="AB2170" s="16">
        <f t="shared" si="5"/>
        <v>-0.003576529218</v>
      </c>
      <c r="AF2170" s="89">
        <v>45433.0</v>
      </c>
      <c r="AG2170" s="57">
        <v>191.1</v>
      </c>
      <c r="AH2170" s="16">
        <f t="shared" si="6"/>
        <v>0.004731861199</v>
      </c>
      <c r="AL2170" s="89">
        <v>45433.0</v>
      </c>
      <c r="AM2170" s="57">
        <v>577.0</v>
      </c>
      <c r="AN2170" s="16">
        <f t="shared" si="7"/>
        <v>0.001736111111</v>
      </c>
      <c r="AR2170" s="89">
        <v>45433.0</v>
      </c>
      <c r="AS2170" s="57">
        <v>51.91851</v>
      </c>
      <c r="AT2170" s="16">
        <f t="shared" si="8"/>
        <v>0.007714516688</v>
      </c>
      <c r="AX2170" s="89">
        <v>45433.0</v>
      </c>
      <c r="AY2170" s="57">
        <v>9.777003</v>
      </c>
      <c r="AZ2170" s="16">
        <f t="shared" si="9"/>
        <v>-0.01519998122</v>
      </c>
      <c r="BD2170" s="89">
        <v>45433.0</v>
      </c>
      <c r="BE2170" s="57">
        <v>13.47296</v>
      </c>
      <c r="BF2170" s="16">
        <f t="shared" si="10"/>
        <v>-0.03606141236</v>
      </c>
    </row>
    <row r="2171" ht="15.75" customHeight="1">
      <c r="B2171" s="89">
        <v>45434.0</v>
      </c>
      <c r="C2171" s="57">
        <v>164.7171</v>
      </c>
      <c r="D2171" s="16">
        <f t="shared" si="1"/>
        <v>0.002056832077</v>
      </c>
      <c r="H2171" s="89">
        <v>45434.0</v>
      </c>
      <c r="I2171" s="57">
        <v>87.47621</v>
      </c>
      <c r="J2171" s="16">
        <f t="shared" si="2"/>
        <v>0.01655624445</v>
      </c>
      <c r="N2171" s="89">
        <v>45434.0</v>
      </c>
      <c r="O2171" s="57">
        <v>752.3546</v>
      </c>
      <c r="P2171" s="16">
        <f t="shared" si="3"/>
        <v>0.001954355056</v>
      </c>
      <c r="T2171" s="89">
        <v>45434.0</v>
      </c>
      <c r="U2171" s="57">
        <v>53.4642</v>
      </c>
      <c r="V2171" s="16">
        <f t="shared" si="4"/>
        <v>0.004545464794</v>
      </c>
      <c r="Z2171" s="89">
        <v>45434.0</v>
      </c>
      <c r="AA2171" s="57">
        <v>66.36515</v>
      </c>
      <c r="AB2171" s="16">
        <f t="shared" si="5"/>
        <v>-0.000717933568</v>
      </c>
      <c r="AF2171" s="89">
        <v>45434.0</v>
      </c>
      <c r="AG2171" s="57">
        <v>195.0</v>
      </c>
      <c r="AH2171" s="16">
        <f t="shared" si="6"/>
        <v>0.02040816327</v>
      </c>
      <c r="AL2171" s="89">
        <v>45434.0</v>
      </c>
      <c r="AM2171" s="57">
        <v>606.5</v>
      </c>
      <c r="AN2171" s="16">
        <f t="shared" si="7"/>
        <v>0.05112651646</v>
      </c>
      <c r="AR2171" s="89">
        <v>45434.0</v>
      </c>
      <c r="AS2171" s="57">
        <v>52.51471</v>
      </c>
      <c r="AT2171" s="16">
        <f t="shared" si="8"/>
        <v>0.0114833804</v>
      </c>
      <c r="AX2171" s="89">
        <v>45434.0</v>
      </c>
      <c r="AY2171" s="57">
        <v>9.673753</v>
      </c>
      <c r="AZ2171" s="16">
        <f t="shared" si="9"/>
        <v>-0.01056049589</v>
      </c>
      <c r="BD2171" s="89">
        <v>45434.0</v>
      </c>
      <c r="BE2171" s="57">
        <v>13.52143</v>
      </c>
      <c r="BF2171" s="16">
        <f t="shared" si="10"/>
        <v>0.003597576182</v>
      </c>
    </row>
    <row r="2172" ht="15.75" customHeight="1">
      <c r="B2172" s="89">
        <v>45435.0</v>
      </c>
      <c r="C2172" s="57">
        <v>162.5197</v>
      </c>
      <c r="D2172" s="16">
        <f t="shared" si="1"/>
        <v>-0.01334044856</v>
      </c>
      <c r="H2172" s="89">
        <v>45435.0</v>
      </c>
      <c r="I2172" s="57">
        <v>88.04609</v>
      </c>
      <c r="J2172" s="16">
        <f t="shared" si="2"/>
        <v>0.006514685536</v>
      </c>
      <c r="N2172" s="89">
        <v>45435.0</v>
      </c>
      <c r="O2172" s="57">
        <v>762.1382</v>
      </c>
      <c r="P2172" s="16">
        <f t="shared" si="3"/>
        <v>0.01300397446</v>
      </c>
      <c r="T2172" s="89">
        <v>45435.0</v>
      </c>
      <c r="U2172" s="57">
        <v>52.64168</v>
      </c>
      <c r="V2172" s="16">
        <f t="shared" si="4"/>
        <v>-0.01538450028</v>
      </c>
      <c r="Z2172" s="89">
        <v>45435.0</v>
      </c>
      <c r="AA2172" s="57">
        <v>65.74535</v>
      </c>
      <c r="AB2172" s="16">
        <f t="shared" si="5"/>
        <v>-0.009339239043</v>
      </c>
      <c r="AF2172" s="89">
        <v>45435.0</v>
      </c>
      <c r="AG2172" s="57">
        <v>190.4</v>
      </c>
      <c r="AH2172" s="16">
        <f t="shared" si="6"/>
        <v>-0.02358974359</v>
      </c>
      <c r="AL2172" s="89">
        <v>45435.0</v>
      </c>
      <c r="AM2172" s="57">
        <v>631.5</v>
      </c>
      <c r="AN2172" s="16">
        <f t="shared" si="7"/>
        <v>0.04122011542</v>
      </c>
      <c r="AR2172" s="89">
        <v>45435.0</v>
      </c>
      <c r="AS2172" s="57">
        <v>51.76947</v>
      </c>
      <c r="AT2172" s="16">
        <f t="shared" si="8"/>
        <v>-0.01419107142</v>
      </c>
      <c r="AX2172" s="89">
        <v>45435.0</v>
      </c>
      <c r="AY2172" s="57">
        <v>9.713464</v>
      </c>
      <c r="AZ2172" s="16">
        <f t="shared" si="9"/>
        <v>0.004105025216</v>
      </c>
      <c r="BD2172" s="89">
        <v>45435.0</v>
      </c>
      <c r="BE2172" s="57">
        <v>13.92852</v>
      </c>
      <c r="BF2172" s="16">
        <f t="shared" si="10"/>
        <v>0.0301070227</v>
      </c>
    </row>
    <row r="2173" ht="15.75" customHeight="1">
      <c r="B2173" s="89">
        <v>45436.0</v>
      </c>
      <c r="C2173" s="57">
        <v>160.8295</v>
      </c>
      <c r="D2173" s="16">
        <f t="shared" si="1"/>
        <v>-0.01039996997</v>
      </c>
      <c r="H2173" s="89">
        <v>45436.0</v>
      </c>
      <c r="I2173" s="57">
        <v>87.19128</v>
      </c>
      <c r="J2173" s="16">
        <f t="shared" si="2"/>
        <v>-0.009708665087</v>
      </c>
      <c r="N2173" s="89">
        <v>45436.0</v>
      </c>
      <c r="O2173" s="57">
        <v>772.4109</v>
      </c>
      <c r="P2173" s="16">
        <f t="shared" si="3"/>
        <v>0.01347878902</v>
      </c>
      <c r="T2173" s="89">
        <v>45436.0</v>
      </c>
      <c r="U2173" s="57">
        <v>51.81915</v>
      </c>
      <c r="V2173" s="16">
        <f t="shared" si="4"/>
        <v>-0.01562507124</v>
      </c>
      <c r="Z2173" s="89">
        <v>45436.0</v>
      </c>
      <c r="AA2173" s="57">
        <v>65.79304</v>
      </c>
      <c r="AB2173" s="16">
        <f t="shared" si="5"/>
        <v>0.0007253744942</v>
      </c>
      <c r="AF2173" s="89">
        <v>45436.0</v>
      </c>
      <c r="AG2173" s="57">
        <v>187.2</v>
      </c>
      <c r="AH2173" s="16">
        <f t="shared" si="6"/>
        <v>-0.01680672269</v>
      </c>
      <c r="AL2173" s="89">
        <v>45436.0</v>
      </c>
      <c r="AM2173" s="57">
        <v>610.5</v>
      </c>
      <c r="AN2173" s="16">
        <f t="shared" si="7"/>
        <v>-0.03325415677</v>
      </c>
      <c r="AR2173" s="89">
        <v>45436.0</v>
      </c>
      <c r="AS2173" s="57">
        <v>52.06757</v>
      </c>
      <c r="AT2173" s="16">
        <f t="shared" si="8"/>
        <v>0.005758220047</v>
      </c>
      <c r="AX2173" s="89">
        <v>45436.0</v>
      </c>
      <c r="AY2173" s="57">
        <v>9.689637</v>
      </c>
      <c r="AZ2173" s="16">
        <f t="shared" si="9"/>
        <v>-0.002452986906</v>
      </c>
      <c r="BD2173" s="89">
        <v>45436.0</v>
      </c>
      <c r="BE2173" s="57">
        <v>13.67651</v>
      </c>
      <c r="BF2173" s="16">
        <f t="shared" si="10"/>
        <v>-0.01809309245</v>
      </c>
    </row>
    <row r="2174" ht="15.75" customHeight="1">
      <c r="B2174" s="89">
        <v>45439.0</v>
      </c>
      <c r="C2174" s="57">
        <v>159.9843</v>
      </c>
      <c r="D2174" s="16">
        <f t="shared" si="1"/>
        <v>-0.005255254788</v>
      </c>
      <c r="H2174" s="89">
        <v>45439.0</v>
      </c>
      <c r="I2174" s="57">
        <v>85.10173</v>
      </c>
      <c r="J2174" s="16">
        <f t="shared" si="2"/>
        <v>-0.02396512587</v>
      </c>
      <c r="N2174" s="89">
        <v>45439.0</v>
      </c>
      <c r="O2174" s="57">
        <v>765.2769</v>
      </c>
      <c r="P2174" s="16">
        <f t="shared" si="3"/>
        <v>-0.009236016737</v>
      </c>
      <c r="T2174" s="89">
        <v>45439.0</v>
      </c>
      <c r="U2174" s="57">
        <v>52.44814</v>
      </c>
      <c r="V2174" s="16">
        <f t="shared" si="4"/>
        <v>0.01213817672</v>
      </c>
      <c r="Z2174" s="89">
        <v>45439.0</v>
      </c>
      <c r="AA2174" s="57">
        <v>65.79304</v>
      </c>
      <c r="AB2174" s="16">
        <f t="shared" si="5"/>
        <v>0</v>
      </c>
      <c r="AF2174" s="89">
        <v>45439.0</v>
      </c>
      <c r="AG2174" s="57">
        <v>185.9</v>
      </c>
      <c r="AH2174" s="16">
        <f t="shared" si="6"/>
        <v>-0.006944444444</v>
      </c>
      <c r="AL2174" s="89">
        <v>45439.0</v>
      </c>
      <c r="AM2174" s="57">
        <v>620.5</v>
      </c>
      <c r="AN2174" s="16">
        <f t="shared" si="7"/>
        <v>0.01638001638</v>
      </c>
      <c r="AR2174" s="89">
        <v>45439.0</v>
      </c>
      <c r="AS2174" s="57">
        <v>51.57074</v>
      </c>
      <c r="AT2174" s="16">
        <f t="shared" si="8"/>
        <v>-0.009542023951</v>
      </c>
      <c r="AX2174" s="89">
        <v>45439.0</v>
      </c>
      <c r="AY2174" s="57">
        <v>9.340176</v>
      </c>
      <c r="AZ2174" s="16">
        <f t="shared" si="9"/>
        <v>-0.03606543775</v>
      </c>
      <c r="BD2174" s="89">
        <v>45439.0</v>
      </c>
      <c r="BE2174" s="57">
        <v>13.08525</v>
      </c>
      <c r="BF2174" s="16">
        <f t="shared" si="10"/>
        <v>-0.0432317894</v>
      </c>
    </row>
    <row r="2175" ht="15.75" customHeight="1">
      <c r="B2175" s="89">
        <v>45440.0</v>
      </c>
      <c r="C2175" s="57">
        <v>158.4631</v>
      </c>
      <c r="D2175" s="16">
        <f t="shared" si="1"/>
        <v>-0.009508433015</v>
      </c>
      <c r="H2175" s="89">
        <v>45440.0</v>
      </c>
      <c r="I2175" s="57">
        <v>86.19398</v>
      </c>
      <c r="J2175" s="16">
        <f t="shared" si="2"/>
        <v>0.0128346392</v>
      </c>
      <c r="N2175" s="89">
        <v>45440.0</v>
      </c>
      <c r="O2175" s="57">
        <v>751.0779</v>
      </c>
      <c r="P2175" s="16">
        <f t="shared" si="3"/>
        <v>-0.01855406847</v>
      </c>
      <c r="T2175" s="89">
        <v>45440.0</v>
      </c>
      <c r="U2175" s="57">
        <v>52.49652</v>
      </c>
      <c r="V2175" s="16">
        <f t="shared" si="4"/>
        <v>0.0009224349996</v>
      </c>
      <c r="Z2175" s="89">
        <v>45440.0</v>
      </c>
      <c r="AA2175" s="57">
        <v>64.31507</v>
      </c>
      <c r="AB2175" s="16">
        <f t="shared" si="5"/>
        <v>-0.02246392628</v>
      </c>
      <c r="AF2175" s="89">
        <v>45440.0</v>
      </c>
      <c r="AG2175" s="57">
        <v>187.0</v>
      </c>
      <c r="AH2175" s="16">
        <f t="shared" si="6"/>
        <v>0.005917159763</v>
      </c>
      <c r="AL2175" s="89">
        <v>45440.0</v>
      </c>
      <c r="AM2175" s="57">
        <v>622.0</v>
      </c>
      <c r="AN2175" s="16">
        <f t="shared" si="7"/>
        <v>0.002417405318</v>
      </c>
      <c r="AR2175" s="89">
        <v>45440.0</v>
      </c>
      <c r="AS2175" s="57">
        <v>49.68279</v>
      </c>
      <c r="AT2175" s="16">
        <f t="shared" si="8"/>
        <v>-0.03660893755</v>
      </c>
      <c r="AX2175" s="89">
        <v>45440.0</v>
      </c>
      <c r="AY2175" s="57">
        <v>9.491079</v>
      </c>
      <c r="AZ2175" s="16">
        <f t="shared" si="9"/>
        <v>0.01615633367</v>
      </c>
      <c r="BD2175" s="89">
        <v>45440.0</v>
      </c>
      <c r="BE2175" s="57">
        <v>13.60866</v>
      </c>
      <c r="BF2175" s="16">
        <f t="shared" si="10"/>
        <v>0.04</v>
      </c>
    </row>
    <row r="2176" ht="15.75" customHeight="1">
      <c r="B2176" s="89">
        <v>45441.0</v>
      </c>
      <c r="C2176" s="57">
        <v>157.0264</v>
      </c>
      <c r="D2176" s="16">
        <f t="shared" si="1"/>
        <v>-0.009066464054</v>
      </c>
      <c r="H2176" s="89">
        <v>45441.0</v>
      </c>
      <c r="I2176" s="57">
        <v>87.00131</v>
      </c>
      <c r="J2176" s="16">
        <f t="shared" si="2"/>
        <v>0.009366431391</v>
      </c>
      <c r="N2176" s="89">
        <v>45441.0</v>
      </c>
      <c r="O2176" s="57">
        <v>734.9204</v>
      </c>
      <c r="P2176" s="16">
        <f t="shared" si="3"/>
        <v>-0.02151241569</v>
      </c>
      <c r="T2176" s="89">
        <v>45441.0</v>
      </c>
      <c r="U2176" s="57">
        <v>51.38369</v>
      </c>
      <c r="V2176" s="16">
        <f t="shared" si="4"/>
        <v>-0.02119816704</v>
      </c>
      <c r="Z2176" s="89">
        <v>45441.0</v>
      </c>
      <c r="AA2176" s="57">
        <v>60.16725</v>
      </c>
      <c r="AB2176" s="16">
        <f t="shared" si="5"/>
        <v>-0.06449219444</v>
      </c>
      <c r="AF2176" s="89">
        <v>45441.0</v>
      </c>
      <c r="AG2176" s="57">
        <v>184.0</v>
      </c>
      <c r="AH2176" s="16">
        <f t="shared" si="6"/>
        <v>-0.01604278075</v>
      </c>
      <c r="AL2176" s="89">
        <v>45441.0</v>
      </c>
      <c r="AM2176" s="57">
        <v>622.5</v>
      </c>
      <c r="AN2176" s="16">
        <f t="shared" si="7"/>
        <v>0.0008038585209</v>
      </c>
      <c r="AR2176" s="89">
        <v>45441.0</v>
      </c>
      <c r="AS2176" s="57">
        <v>48.31154</v>
      </c>
      <c r="AT2176" s="16">
        <f t="shared" si="8"/>
        <v>-0.02760010056</v>
      </c>
      <c r="AX2176" s="89">
        <v>45441.0</v>
      </c>
      <c r="AY2176" s="57">
        <v>9.641983</v>
      </c>
      <c r="AZ2176" s="16">
        <f t="shared" si="9"/>
        <v>0.0158995621</v>
      </c>
      <c r="BD2176" s="89">
        <v>45441.0</v>
      </c>
      <c r="BE2176" s="57">
        <v>13.19187</v>
      </c>
      <c r="BF2176" s="16">
        <f t="shared" si="10"/>
        <v>-0.03062682145</v>
      </c>
    </row>
    <row r="2177" ht="15.75" customHeight="1">
      <c r="B2177" s="89">
        <v>45442.0</v>
      </c>
      <c r="C2177" s="57">
        <v>154.5755</v>
      </c>
      <c r="D2177" s="16">
        <f t="shared" si="1"/>
        <v>-0.01560820346</v>
      </c>
      <c r="H2177" s="89">
        <v>45442.0</v>
      </c>
      <c r="I2177" s="57">
        <v>90.94298</v>
      </c>
      <c r="J2177" s="16">
        <f t="shared" si="2"/>
        <v>0.04530586953</v>
      </c>
      <c r="N2177" s="89">
        <v>45442.0</v>
      </c>
      <c r="O2177" s="57">
        <v>731.4931</v>
      </c>
      <c r="P2177" s="16">
        <f t="shared" si="3"/>
        <v>-0.004663498251</v>
      </c>
      <c r="T2177" s="89">
        <v>45442.0</v>
      </c>
      <c r="U2177" s="57">
        <v>51.48046</v>
      </c>
      <c r="V2177" s="16">
        <f t="shared" si="4"/>
        <v>0.001883282419</v>
      </c>
      <c r="Z2177" s="89">
        <v>45442.0</v>
      </c>
      <c r="AA2177" s="57">
        <v>58.83232</v>
      </c>
      <c r="AB2177" s="16">
        <f t="shared" si="5"/>
        <v>-0.02218698711</v>
      </c>
      <c r="AF2177" s="89">
        <v>45442.0</v>
      </c>
      <c r="AG2177" s="57">
        <v>181.8</v>
      </c>
      <c r="AH2177" s="16">
        <f t="shared" si="6"/>
        <v>-0.01195652174</v>
      </c>
      <c r="AL2177" s="89">
        <v>45442.0</v>
      </c>
      <c r="AM2177" s="57">
        <v>607.0</v>
      </c>
      <c r="AN2177" s="16">
        <f t="shared" si="7"/>
        <v>-0.02489959839</v>
      </c>
      <c r="AR2177" s="89">
        <v>45442.0</v>
      </c>
      <c r="AS2177" s="57">
        <v>47.31789</v>
      </c>
      <c r="AT2177" s="16">
        <f t="shared" si="8"/>
        <v>-0.0205675497</v>
      </c>
      <c r="AX2177" s="89">
        <v>45442.0</v>
      </c>
      <c r="AY2177" s="57">
        <v>9.634041</v>
      </c>
      <c r="AZ2177" s="16">
        <f t="shared" si="9"/>
        <v>-0.0008236894838</v>
      </c>
      <c r="BD2177" s="89">
        <v>45442.0</v>
      </c>
      <c r="BE2177" s="57">
        <v>12.97863</v>
      </c>
      <c r="BF2177" s="16">
        <f t="shared" si="10"/>
        <v>-0.01616450132</v>
      </c>
    </row>
    <row r="2178" ht="15.75" customHeight="1">
      <c r="B2178" s="89">
        <v>45443.0</v>
      </c>
      <c r="C2178" s="57">
        <v>149.3356</v>
      </c>
      <c r="D2178" s="16">
        <f t="shared" si="1"/>
        <v>-0.033898645</v>
      </c>
      <c r="H2178" s="89">
        <v>45443.0</v>
      </c>
      <c r="I2178" s="57">
        <v>94.59969</v>
      </c>
      <c r="J2178" s="16">
        <f t="shared" si="2"/>
        <v>0.04020882096</v>
      </c>
      <c r="N2178" s="89">
        <v>45443.0</v>
      </c>
      <c r="O2178" s="57">
        <v>745.6921</v>
      </c>
      <c r="P2178" s="16">
        <f t="shared" si="3"/>
        <v>0.01941098282</v>
      </c>
      <c r="T2178" s="89">
        <v>45443.0</v>
      </c>
      <c r="U2178" s="57">
        <v>48.7125</v>
      </c>
      <c r="V2178" s="16">
        <f t="shared" si="4"/>
        <v>-0.05376719633</v>
      </c>
      <c r="Z2178" s="89">
        <v>45443.0</v>
      </c>
      <c r="AA2178" s="57">
        <v>57.64042</v>
      </c>
      <c r="AB2178" s="16">
        <f t="shared" si="5"/>
        <v>-0.02025927245</v>
      </c>
      <c r="AF2178" s="89">
        <v>45443.0</v>
      </c>
      <c r="AG2178" s="57">
        <v>181.0</v>
      </c>
      <c r="AH2178" s="16">
        <f t="shared" si="6"/>
        <v>-0.004400440044</v>
      </c>
      <c r="AL2178" s="89">
        <v>45443.0</v>
      </c>
      <c r="AM2178" s="57">
        <v>609.5</v>
      </c>
      <c r="AN2178" s="16">
        <f t="shared" si="7"/>
        <v>0.004118616145</v>
      </c>
      <c r="AR2178" s="89">
        <v>45443.0</v>
      </c>
      <c r="AS2178" s="57">
        <v>48.45066</v>
      </c>
      <c r="AT2178" s="16">
        <f t="shared" si="8"/>
        <v>0.02393957127</v>
      </c>
      <c r="AX2178" s="89">
        <v>45443.0</v>
      </c>
      <c r="AY2178" s="57">
        <v>9.411656</v>
      </c>
      <c r="AZ2178" s="16">
        <f t="shared" si="9"/>
        <v>-0.0230832524</v>
      </c>
      <c r="BD2178" s="89">
        <v>45443.0</v>
      </c>
      <c r="BE2178" s="57">
        <v>13.61836</v>
      </c>
      <c r="BF2178" s="16">
        <f t="shared" si="10"/>
        <v>0.04929102686</v>
      </c>
    </row>
    <row r="2179" ht="15.75" customHeight="1">
      <c r="B2179" s="89">
        <v>45446.0</v>
      </c>
      <c r="C2179" s="57">
        <v>146.9692</v>
      </c>
      <c r="D2179" s="16">
        <f t="shared" si="1"/>
        <v>-0.01584618805</v>
      </c>
      <c r="H2179" s="89">
        <v>45446.0</v>
      </c>
      <c r="I2179" s="57">
        <v>97.44907</v>
      </c>
      <c r="J2179" s="16">
        <f t="shared" si="2"/>
        <v>0.03012039469</v>
      </c>
      <c r="N2179" s="89">
        <v>45446.0</v>
      </c>
      <c r="O2179" s="57">
        <v>783.3929</v>
      </c>
      <c r="P2179" s="16">
        <f t="shared" si="3"/>
        <v>0.05055813251</v>
      </c>
      <c r="T2179" s="89">
        <v>45446.0</v>
      </c>
      <c r="U2179" s="57">
        <v>48.02586</v>
      </c>
      <c r="V2179" s="16">
        <f t="shared" si="4"/>
        <v>-0.01409576597</v>
      </c>
      <c r="Z2179" s="89">
        <v>45446.0</v>
      </c>
      <c r="AA2179" s="57">
        <v>58.30789</v>
      </c>
      <c r="AB2179" s="16">
        <f t="shared" si="5"/>
        <v>0.0115798948</v>
      </c>
      <c r="AF2179" s="89">
        <v>45446.0</v>
      </c>
      <c r="AG2179" s="57">
        <v>176.3</v>
      </c>
      <c r="AH2179" s="16">
        <f t="shared" si="6"/>
        <v>-0.02596685083</v>
      </c>
      <c r="AL2179" s="89">
        <v>45446.0</v>
      </c>
      <c r="AM2179" s="57">
        <v>616.5</v>
      </c>
      <c r="AN2179" s="16">
        <f t="shared" si="7"/>
        <v>0.01148482363</v>
      </c>
      <c r="AR2179" s="89">
        <v>45446.0</v>
      </c>
      <c r="AS2179" s="57">
        <v>47.47687</v>
      </c>
      <c r="AT2179" s="16">
        <f t="shared" si="8"/>
        <v>-0.02009859102</v>
      </c>
      <c r="AX2179" s="89">
        <v>45446.0</v>
      </c>
      <c r="AY2179" s="57">
        <v>9.427541</v>
      </c>
      <c r="AZ2179" s="16">
        <f t="shared" si="9"/>
        <v>0.001687800744</v>
      </c>
      <c r="BD2179" s="89">
        <v>45446.0</v>
      </c>
      <c r="BE2179" s="57">
        <v>14.05453</v>
      </c>
      <c r="BF2179" s="16">
        <f t="shared" si="10"/>
        <v>0.03202808561</v>
      </c>
    </row>
    <row r="2180" ht="15.75" customHeight="1">
      <c r="B2180" s="89">
        <v>45447.0</v>
      </c>
      <c r="C2180" s="57">
        <v>142.49</v>
      </c>
      <c r="D2180" s="16">
        <f t="shared" si="1"/>
        <v>-0.03047713398</v>
      </c>
      <c r="H2180" s="89">
        <v>45447.0</v>
      </c>
      <c r="I2180" s="57">
        <v>94.74216</v>
      </c>
      <c r="J2180" s="16">
        <f t="shared" si="2"/>
        <v>-0.02777768941</v>
      </c>
      <c r="N2180" s="89">
        <v>45447.0</v>
      </c>
      <c r="O2180" s="57">
        <v>773.6005</v>
      </c>
      <c r="P2180" s="16">
        <f t="shared" si="3"/>
        <v>-0.01249998564</v>
      </c>
      <c r="T2180" s="89">
        <v>45447.0</v>
      </c>
      <c r="U2180" s="57">
        <v>47.3196</v>
      </c>
      <c r="V2180" s="16">
        <f t="shared" si="4"/>
        <v>-0.01470582724</v>
      </c>
      <c r="Z2180" s="89">
        <v>45447.0</v>
      </c>
      <c r="AA2180" s="57">
        <v>57.6881</v>
      </c>
      <c r="AB2180" s="16">
        <f t="shared" si="5"/>
        <v>-0.01062960776</v>
      </c>
      <c r="AF2180" s="89">
        <v>45447.0</v>
      </c>
      <c r="AG2180" s="57">
        <v>176.5</v>
      </c>
      <c r="AH2180" s="16">
        <f t="shared" si="6"/>
        <v>0.001134429949</v>
      </c>
      <c r="AL2180" s="89">
        <v>45447.0</v>
      </c>
      <c r="AM2180" s="57">
        <v>607.5</v>
      </c>
      <c r="AN2180" s="16">
        <f t="shared" si="7"/>
        <v>-0.01459854015</v>
      </c>
      <c r="AR2180" s="89">
        <v>45447.0</v>
      </c>
      <c r="AS2180" s="57">
        <v>48.76863</v>
      </c>
      <c r="AT2180" s="16">
        <f t="shared" si="8"/>
        <v>0.02720819633</v>
      </c>
      <c r="AX2180" s="89">
        <v>45447.0</v>
      </c>
      <c r="AY2180" s="57">
        <v>9.840542</v>
      </c>
      <c r="AZ2180" s="16">
        <f t="shared" si="9"/>
        <v>0.04380792404</v>
      </c>
      <c r="BD2180" s="89">
        <v>45447.0</v>
      </c>
      <c r="BE2180" s="57">
        <v>14.47132</v>
      </c>
      <c r="BF2180" s="16">
        <f t="shared" si="10"/>
        <v>0.02965520725</v>
      </c>
    </row>
    <row r="2181" ht="15.75" customHeight="1">
      <c r="B2181" s="89">
        <v>45448.0</v>
      </c>
      <c r="C2181" s="57">
        <v>141.1378</v>
      </c>
      <c r="D2181" s="16">
        <f t="shared" si="1"/>
        <v>-0.009489788757</v>
      </c>
      <c r="H2181" s="89">
        <v>45448.0</v>
      </c>
      <c r="I2181" s="57">
        <v>95.73944</v>
      </c>
      <c r="J2181" s="16">
        <f t="shared" si="2"/>
        <v>0.01052625357</v>
      </c>
      <c r="N2181" s="89">
        <v>45448.0</v>
      </c>
      <c r="O2181" s="57">
        <v>774.5797</v>
      </c>
      <c r="P2181" s="16">
        <f t="shared" si="3"/>
        <v>0.001265769606</v>
      </c>
      <c r="T2181" s="89">
        <v>45448.0</v>
      </c>
      <c r="U2181" s="57">
        <v>47.45692</v>
      </c>
      <c r="V2181" s="16">
        <f t="shared" si="4"/>
        <v>0.00290196874</v>
      </c>
      <c r="Z2181" s="89">
        <v>45448.0</v>
      </c>
      <c r="AA2181" s="57">
        <v>55.495</v>
      </c>
      <c r="AB2181" s="16">
        <f t="shared" si="5"/>
        <v>-0.038016506</v>
      </c>
      <c r="AF2181" s="89">
        <v>45448.0</v>
      </c>
      <c r="AG2181" s="57">
        <v>173.9</v>
      </c>
      <c r="AH2181" s="16">
        <f t="shared" si="6"/>
        <v>-0.01473087819</v>
      </c>
      <c r="AL2181" s="89">
        <v>45448.0</v>
      </c>
      <c r="AM2181" s="57">
        <v>610.5</v>
      </c>
      <c r="AN2181" s="16">
        <f t="shared" si="7"/>
        <v>0.004938271605</v>
      </c>
      <c r="AR2181" s="89">
        <v>45448.0</v>
      </c>
      <c r="AS2181" s="57">
        <v>49.83184</v>
      </c>
      <c r="AT2181" s="16">
        <f t="shared" si="8"/>
        <v>0.02180110452</v>
      </c>
      <c r="AX2181" s="89">
        <v>45448.0</v>
      </c>
      <c r="AY2181" s="57">
        <v>9.586388</v>
      </c>
      <c r="AZ2181" s="16">
        <f t="shared" si="9"/>
        <v>-0.02582723594</v>
      </c>
      <c r="BD2181" s="89">
        <v>45448.0</v>
      </c>
      <c r="BE2181" s="57">
        <v>13.73467</v>
      </c>
      <c r="BF2181" s="16">
        <f t="shared" si="10"/>
        <v>-0.05090413314</v>
      </c>
    </row>
    <row r="2182" ht="15.75" customHeight="1">
      <c r="B2182" s="89">
        <v>45449.0</v>
      </c>
      <c r="C2182" s="57">
        <v>138.2643</v>
      </c>
      <c r="D2182" s="16">
        <f t="shared" si="1"/>
        <v>-0.02035953515</v>
      </c>
      <c r="H2182" s="89">
        <v>45449.0</v>
      </c>
      <c r="I2182" s="57">
        <v>93.98232</v>
      </c>
      <c r="J2182" s="16">
        <f t="shared" si="2"/>
        <v>-0.01835314683</v>
      </c>
      <c r="N2182" s="89">
        <v>45449.0</v>
      </c>
      <c r="O2182" s="57">
        <v>778.4966</v>
      </c>
      <c r="P2182" s="16">
        <f t="shared" si="3"/>
        <v>0.005056806937</v>
      </c>
      <c r="T2182" s="89">
        <v>45449.0</v>
      </c>
      <c r="U2182" s="57">
        <v>47.47654</v>
      </c>
      <c r="V2182" s="16">
        <f t="shared" si="4"/>
        <v>0.0004134275886</v>
      </c>
      <c r="Z2182" s="89">
        <v>45449.0</v>
      </c>
      <c r="AA2182" s="57">
        <v>53.77866</v>
      </c>
      <c r="AB2182" s="16">
        <f t="shared" si="5"/>
        <v>-0.03092783134</v>
      </c>
      <c r="AF2182" s="89">
        <v>45449.0</v>
      </c>
      <c r="AG2182" s="57">
        <v>173.9</v>
      </c>
      <c r="AH2182" s="16">
        <f t="shared" si="6"/>
        <v>0</v>
      </c>
      <c r="AL2182" s="89">
        <v>45449.0</v>
      </c>
      <c r="AM2182" s="57">
        <v>601.0</v>
      </c>
      <c r="AN2182" s="16">
        <f t="shared" si="7"/>
        <v>-0.01556101556</v>
      </c>
      <c r="AR2182" s="89">
        <v>45449.0</v>
      </c>
      <c r="AS2182" s="57">
        <v>50.67645</v>
      </c>
      <c r="AT2182" s="16">
        <f t="shared" si="8"/>
        <v>0.01694920356</v>
      </c>
      <c r="AX2182" s="89">
        <v>45449.0</v>
      </c>
      <c r="AY2182" s="57">
        <v>9.880253</v>
      </c>
      <c r="AZ2182" s="16">
        <f t="shared" si="9"/>
        <v>0.03065440289</v>
      </c>
      <c r="BD2182" s="89">
        <v>45449.0</v>
      </c>
      <c r="BE2182" s="57">
        <v>14.03515</v>
      </c>
      <c r="BF2182" s="16">
        <f t="shared" si="10"/>
        <v>0.02187748231</v>
      </c>
    </row>
    <row r="2183" ht="15.75" customHeight="1">
      <c r="B2183" s="89">
        <v>45450.0</v>
      </c>
      <c r="C2183" s="57">
        <v>138.5179</v>
      </c>
      <c r="D2183" s="16">
        <f t="shared" si="1"/>
        <v>0.001834168328</v>
      </c>
      <c r="H2183" s="89">
        <v>45450.0</v>
      </c>
      <c r="I2183" s="57">
        <v>92.7001</v>
      </c>
      <c r="J2183" s="16">
        <f t="shared" si="2"/>
        <v>-0.01364320438</v>
      </c>
      <c r="N2183" s="89">
        <v>45450.0</v>
      </c>
      <c r="O2183" s="57">
        <v>781.924</v>
      </c>
      <c r="P2183" s="16">
        <f t="shared" si="3"/>
        <v>0.004402588271</v>
      </c>
      <c r="T2183" s="89">
        <v>45450.0</v>
      </c>
      <c r="U2183" s="57">
        <v>47.28036</v>
      </c>
      <c r="V2183" s="16">
        <f t="shared" si="4"/>
        <v>-0.004132146108</v>
      </c>
      <c r="Z2183" s="89">
        <v>45450.0</v>
      </c>
      <c r="AA2183" s="57">
        <v>55.54267</v>
      </c>
      <c r="AB2183" s="16">
        <f t="shared" si="5"/>
        <v>0.03280130074</v>
      </c>
      <c r="AF2183" s="89">
        <v>45450.0</v>
      </c>
      <c r="AG2183" s="57">
        <v>166.9</v>
      </c>
      <c r="AH2183" s="16">
        <f t="shared" si="6"/>
        <v>-0.04025301898</v>
      </c>
      <c r="AL2183" s="89">
        <v>45450.0</v>
      </c>
      <c r="AM2183" s="57">
        <v>601.0</v>
      </c>
      <c r="AN2183" s="16">
        <f t="shared" si="7"/>
        <v>0</v>
      </c>
      <c r="AR2183" s="89">
        <v>45450.0</v>
      </c>
      <c r="AS2183" s="57">
        <v>48.68913</v>
      </c>
      <c r="AT2183" s="16">
        <f t="shared" si="8"/>
        <v>-0.03921584878</v>
      </c>
      <c r="AX2183" s="89">
        <v>45450.0</v>
      </c>
      <c r="AY2183" s="57">
        <v>9.649926</v>
      </c>
      <c r="AZ2183" s="16">
        <f t="shared" si="9"/>
        <v>-0.02331185244</v>
      </c>
      <c r="BD2183" s="89">
        <v>45450.0</v>
      </c>
      <c r="BE2183" s="57">
        <v>13.59897</v>
      </c>
      <c r="BF2183" s="16">
        <f t="shared" si="10"/>
        <v>-0.03107768709</v>
      </c>
    </row>
    <row r="2184" ht="15.75" customHeight="1">
      <c r="B2184" s="89">
        <v>45453.0</v>
      </c>
      <c r="C2184" s="57">
        <v>137.1656</v>
      </c>
      <c r="D2184" s="16">
        <f t="shared" si="1"/>
        <v>-0.009762637175</v>
      </c>
      <c r="H2184" s="89">
        <v>45453.0</v>
      </c>
      <c r="I2184" s="57">
        <v>94.02981</v>
      </c>
      <c r="J2184" s="16">
        <f t="shared" si="2"/>
        <v>0.01434421322</v>
      </c>
      <c r="N2184" s="89">
        <v>45453.0</v>
      </c>
      <c r="O2184" s="57">
        <v>768.7042</v>
      </c>
      <c r="P2184" s="16">
        <f t="shared" si="3"/>
        <v>-0.0169067582</v>
      </c>
      <c r="T2184" s="89">
        <v>45453.0</v>
      </c>
      <c r="U2184" s="57">
        <v>46.37791</v>
      </c>
      <c r="V2184" s="16">
        <f t="shared" si="4"/>
        <v>-0.01908720661</v>
      </c>
      <c r="Z2184" s="89">
        <v>45453.0</v>
      </c>
      <c r="AA2184" s="57">
        <v>54.58915</v>
      </c>
      <c r="AB2184" s="16">
        <f t="shared" si="5"/>
        <v>-0.01716734179</v>
      </c>
      <c r="AF2184" s="89">
        <v>45453.0</v>
      </c>
      <c r="AG2184" s="57">
        <v>166.4</v>
      </c>
      <c r="AH2184" s="16">
        <f t="shared" si="6"/>
        <v>-0.002995805872</v>
      </c>
      <c r="AL2184" s="89">
        <v>45453.0</v>
      </c>
      <c r="AM2184" s="57">
        <v>567.0</v>
      </c>
      <c r="AN2184" s="16">
        <f t="shared" si="7"/>
        <v>-0.05657237937</v>
      </c>
      <c r="AR2184" s="89">
        <v>45453.0</v>
      </c>
      <c r="AS2184" s="57">
        <v>49.04685</v>
      </c>
      <c r="AT2184" s="16">
        <f t="shared" si="8"/>
        <v>0.007347019756</v>
      </c>
      <c r="AX2184" s="89">
        <v>45453.0</v>
      </c>
      <c r="AY2184" s="57">
        <v>9.427541</v>
      </c>
      <c r="AZ2184" s="16">
        <f t="shared" si="9"/>
        <v>-0.02304525444</v>
      </c>
      <c r="BD2184" s="89">
        <v>45453.0</v>
      </c>
      <c r="BE2184" s="57">
        <v>13.10464</v>
      </c>
      <c r="BF2184" s="16">
        <f t="shared" si="10"/>
        <v>-0.03635054714</v>
      </c>
    </row>
    <row r="2185" ht="15.75" customHeight="1">
      <c r="B2185" s="89">
        <v>45454.0</v>
      </c>
      <c r="C2185" s="57">
        <v>135.9824</v>
      </c>
      <c r="D2185" s="16">
        <f t="shared" si="1"/>
        <v>-0.00862606951</v>
      </c>
      <c r="H2185" s="89">
        <v>45454.0</v>
      </c>
      <c r="I2185" s="57">
        <v>90.8005</v>
      </c>
      <c r="J2185" s="16">
        <f t="shared" si="2"/>
        <v>-0.03434347044</v>
      </c>
      <c r="N2185" s="89">
        <v>45454.0</v>
      </c>
      <c r="O2185" s="57">
        <v>738.8374</v>
      </c>
      <c r="P2185" s="16">
        <f t="shared" si="3"/>
        <v>-0.03885343673</v>
      </c>
      <c r="T2185" s="89">
        <v>45454.0</v>
      </c>
      <c r="U2185" s="57">
        <v>46.14249</v>
      </c>
      <c r="V2185" s="16">
        <f t="shared" si="4"/>
        <v>-0.005076123525</v>
      </c>
      <c r="Z2185" s="89">
        <v>45454.0</v>
      </c>
      <c r="AA2185" s="57">
        <v>55.97176</v>
      </c>
      <c r="AB2185" s="16">
        <f t="shared" si="5"/>
        <v>0.02532756051</v>
      </c>
      <c r="AF2185" s="89">
        <v>45454.0</v>
      </c>
      <c r="AG2185" s="57">
        <v>167.5</v>
      </c>
      <c r="AH2185" s="16">
        <f t="shared" si="6"/>
        <v>0.006610576923</v>
      </c>
      <c r="AL2185" s="89">
        <v>45454.0</v>
      </c>
      <c r="AM2185" s="57">
        <v>570.5</v>
      </c>
      <c r="AN2185" s="16">
        <f t="shared" si="7"/>
        <v>0.006172839506</v>
      </c>
      <c r="AR2185" s="89">
        <v>45454.0</v>
      </c>
      <c r="AS2185" s="57">
        <v>48.88787</v>
      </c>
      <c r="AT2185" s="16">
        <f t="shared" si="8"/>
        <v>-0.00324139063</v>
      </c>
      <c r="AX2185" s="89">
        <v>45454.0</v>
      </c>
      <c r="AY2185" s="57">
        <v>9.395771</v>
      </c>
      <c r="AZ2185" s="16">
        <f t="shared" si="9"/>
        <v>-0.003369913745</v>
      </c>
      <c r="BD2185" s="89">
        <v>45454.0</v>
      </c>
      <c r="BE2185" s="57">
        <v>12.69754</v>
      </c>
      <c r="BF2185" s="16">
        <f t="shared" si="10"/>
        <v>-0.03106533258</v>
      </c>
    </row>
    <row r="2186" ht="15.75" customHeight="1">
      <c r="B2186" s="89">
        <v>45455.0</v>
      </c>
      <c r="C2186" s="57">
        <v>138.6024</v>
      </c>
      <c r="D2186" s="16">
        <f t="shared" si="1"/>
        <v>0.01926719928</v>
      </c>
      <c r="H2186" s="89">
        <v>45455.0</v>
      </c>
      <c r="I2186" s="57">
        <v>93.03252</v>
      </c>
      <c r="J2186" s="16">
        <f t="shared" si="2"/>
        <v>0.0245815827</v>
      </c>
      <c r="N2186" s="89">
        <v>45455.0</v>
      </c>
      <c r="O2186" s="57">
        <v>751.0779</v>
      </c>
      <c r="P2186" s="16">
        <f t="shared" si="3"/>
        <v>0.0165672447</v>
      </c>
      <c r="T2186" s="89">
        <v>45455.0</v>
      </c>
      <c r="U2186" s="57">
        <v>46.51524</v>
      </c>
      <c r="V2186" s="16">
        <f t="shared" si="4"/>
        <v>0.00807823765</v>
      </c>
      <c r="Z2186" s="89">
        <v>45455.0</v>
      </c>
      <c r="AA2186" s="57">
        <v>57.6881</v>
      </c>
      <c r="AB2186" s="16">
        <f t="shared" si="5"/>
        <v>0.03066439219</v>
      </c>
      <c r="AF2186" s="89">
        <v>45455.0</v>
      </c>
      <c r="AG2186" s="57">
        <v>168.2</v>
      </c>
      <c r="AH2186" s="16">
        <f t="shared" si="6"/>
        <v>0.004179104478</v>
      </c>
      <c r="AL2186" s="89">
        <v>45455.0</v>
      </c>
      <c r="AM2186" s="57">
        <v>585.0</v>
      </c>
      <c r="AN2186" s="16">
        <f t="shared" si="7"/>
        <v>0.02541630149</v>
      </c>
      <c r="AR2186" s="89">
        <v>45455.0</v>
      </c>
      <c r="AS2186" s="57">
        <v>48.70901</v>
      </c>
      <c r="AT2186" s="16">
        <f t="shared" si="8"/>
        <v>-0.003658576248</v>
      </c>
      <c r="AX2186" s="89">
        <v>45455.0</v>
      </c>
      <c r="AY2186" s="57">
        <v>9.570502</v>
      </c>
      <c r="AZ2186" s="16">
        <f t="shared" si="9"/>
        <v>0.01859677082</v>
      </c>
      <c r="BD2186" s="89">
        <v>45455.0</v>
      </c>
      <c r="BE2186" s="57">
        <v>12.54246</v>
      </c>
      <c r="BF2186" s="16">
        <f t="shared" si="10"/>
        <v>-0.01221338937</v>
      </c>
    </row>
    <row r="2187" ht="15.75" customHeight="1">
      <c r="B2187" s="89">
        <v>45456.0</v>
      </c>
      <c r="C2187" s="57">
        <v>140.3772</v>
      </c>
      <c r="D2187" s="16">
        <f t="shared" si="1"/>
        <v>0.01280497307</v>
      </c>
      <c r="H2187" s="89">
        <v>45456.0</v>
      </c>
      <c r="I2187" s="57">
        <v>92.2252</v>
      </c>
      <c r="J2187" s="16">
        <f t="shared" si="2"/>
        <v>-0.008677825775</v>
      </c>
      <c r="N2187" s="89">
        <v>45456.0</v>
      </c>
      <c r="O2187" s="57">
        <v>786.8202</v>
      </c>
      <c r="P2187" s="16">
        <f t="shared" si="3"/>
        <v>0.04758800652</v>
      </c>
      <c r="T2187" s="89">
        <v>45456.0</v>
      </c>
      <c r="U2187" s="57">
        <v>47.18226</v>
      </c>
      <c r="V2187" s="16">
        <f t="shared" si="4"/>
        <v>0.01433981637</v>
      </c>
      <c r="Z2187" s="89">
        <v>45456.0</v>
      </c>
      <c r="AA2187" s="57">
        <v>59.49979</v>
      </c>
      <c r="AB2187" s="16">
        <f t="shared" si="5"/>
        <v>0.03140491713</v>
      </c>
      <c r="AF2187" s="89">
        <v>45456.0</v>
      </c>
      <c r="AG2187" s="57">
        <v>173.5</v>
      </c>
      <c r="AH2187" s="16">
        <f t="shared" si="6"/>
        <v>0.03151010702</v>
      </c>
      <c r="AL2187" s="89">
        <v>45456.0</v>
      </c>
      <c r="AM2187" s="57">
        <v>622.0</v>
      </c>
      <c r="AN2187" s="16">
        <f t="shared" si="7"/>
        <v>0.06324786325</v>
      </c>
      <c r="AR2187" s="89">
        <v>45456.0</v>
      </c>
      <c r="AS2187" s="57">
        <v>47.03967</v>
      </c>
      <c r="AT2187" s="16">
        <f t="shared" si="8"/>
        <v>-0.03427168813</v>
      </c>
      <c r="AX2187" s="89">
        <v>45456.0</v>
      </c>
      <c r="AY2187" s="57">
        <v>9.689637</v>
      </c>
      <c r="AZ2187" s="16">
        <f t="shared" si="9"/>
        <v>0.01244814535</v>
      </c>
      <c r="BD2187" s="89">
        <v>45456.0</v>
      </c>
      <c r="BE2187" s="57">
        <v>12.79447</v>
      </c>
      <c r="BF2187" s="16">
        <f t="shared" si="10"/>
        <v>0.02009254963</v>
      </c>
    </row>
    <row r="2188" ht="15.75" customHeight="1">
      <c r="B2188" s="89">
        <v>45457.0</v>
      </c>
      <c r="C2188" s="57">
        <v>141.1378</v>
      </c>
      <c r="D2188" s="16">
        <f t="shared" si="1"/>
        <v>0.005418258806</v>
      </c>
      <c r="H2188" s="89">
        <v>45457.0</v>
      </c>
      <c r="I2188" s="57">
        <v>93.64989</v>
      </c>
      <c r="J2188" s="16">
        <f t="shared" si="2"/>
        <v>0.01544794698</v>
      </c>
      <c r="N2188" s="89">
        <v>45457.0</v>
      </c>
      <c r="O2188" s="57">
        <v>789.2683</v>
      </c>
      <c r="P2188" s="16">
        <f t="shared" si="3"/>
        <v>0.003111384278</v>
      </c>
      <c r="T2188" s="89">
        <v>45457.0</v>
      </c>
      <c r="U2188" s="57">
        <v>47.43731</v>
      </c>
      <c r="V2188" s="16">
        <f t="shared" si="4"/>
        <v>0.005405633388</v>
      </c>
      <c r="Z2188" s="89">
        <v>45457.0</v>
      </c>
      <c r="AA2188" s="57">
        <v>60.73937</v>
      </c>
      <c r="AB2188" s="16">
        <f t="shared" si="5"/>
        <v>0.02083335084</v>
      </c>
      <c r="AF2188" s="89">
        <v>45457.0</v>
      </c>
      <c r="AG2188" s="57">
        <v>175.1</v>
      </c>
      <c r="AH2188" s="16">
        <f t="shared" si="6"/>
        <v>0.009221902017</v>
      </c>
      <c r="AL2188" s="89">
        <v>45457.0</v>
      </c>
      <c r="AM2188" s="57">
        <v>619.0</v>
      </c>
      <c r="AN2188" s="16">
        <f t="shared" si="7"/>
        <v>-0.004823151125</v>
      </c>
      <c r="AR2188" s="89">
        <v>45457.0</v>
      </c>
      <c r="AS2188" s="57">
        <v>44.97286</v>
      </c>
      <c r="AT2188" s="16">
        <f t="shared" si="8"/>
        <v>-0.04393759565</v>
      </c>
      <c r="AX2188" s="89">
        <v>45457.0</v>
      </c>
      <c r="AY2188" s="57">
        <v>9.705523</v>
      </c>
      <c r="AZ2188" s="16">
        <f t="shared" si="9"/>
        <v>0.001639483502</v>
      </c>
      <c r="BD2188" s="89">
        <v>45457.0</v>
      </c>
      <c r="BE2188" s="57">
        <v>13.27911</v>
      </c>
      <c r="BF2188" s="16">
        <f t="shared" si="10"/>
        <v>0.03787886485</v>
      </c>
    </row>
    <row r="2189" ht="15.75" customHeight="1">
      <c r="B2189" s="89">
        <v>45463.0</v>
      </c>
      <c r="C2189" s="57">
        <v>145.448</v>
      </c>
      <c r="D2189" s="16">
        <f t="shared" si="1"/>
        <v>0.03053894846</v>
      </c>
      <c r="H2189" s="89">
        <v>45463.0</v>
      </c>
      <c r="I2189" s="57">
        <v>98.11394</v>
      </c>
      <c r="J2189" s="16">
        <f t="shared" si="2"/>
        <v>0.04766743453</v>
      </c>
      <c r="N2189" s="89">
        <v>45463.0</v>
      </c>
      <c r="O2189" s="57">
        <v>802.9777</v>
      </c>
      <c r="P2189" s="16">
        <f t="shared" si="3"/>
        <v>0.0173697588</v>
      </c>
      <c r="T2189" s="89">
        <v>45463.0</v>
      </c>
      <c r="U2189" s="57">
        <v>48.39861</v>
      </c>
      <c r="V2189" s="16">
        <f t="shared" si="4"/>
        <v>0.0202646398</v>
      </c>
      <c r="Z2189" s="89">
        <v>45463.0</v>
      </c>
      <c r="AA2189" s="57">
        <v>61.16845</v>
      </c>
      <c r="AB2189" s="16">
        <f t="shared" si="5"/>
        <v>0.007064281371</v>
      </c>
      <c r="AF2189" s="89">
        <v>45463.0</v>
      </c>
      <c r="AG2189" s="57">
        <v>175.0</v>
      </c>
      <c r="AH2189" s="16">
        <f t="shared" si="6"/>
        <v>-0.0005711022273</v>
      </c>
      <c r="AL2189" s="89">
        <v>45463.0</v>
      </c>
      <c r="AM2189" s="57">
        <v>637.5</v>
      </c>
      <c r="AN2189" s="16">
        <f t="shared" si="7"/>
        <v>0.02988691438</v>
      </c>
      <c r="AR2189" s="89">
        <v>45463.0</v>
      </c>
      <c r="AS2189" s="57">
        <v>45.58893</v>
      </c>
      <c r="AT2189" s="16">
        <f t="shared" si="8"/>
        <v>0.01369870629</v>
      </c>
      <c r="AX2189" s="89">
        <v>45463.0</v>
      </c>
      <c r="AY2189" s="57">
        <v>9.705523</v>
      </c>
      <c r="AZ2189" s="16">
        <f t="shared" si="9"/>
        <v>0</v>
      </c>
      <c r="BD2189" s="89">
        <v>45463.0</v>
      </c>
      <c r="BE2189" s="57">
        <v>12.24198</v>
      </c>
      <c r="BF2189" s="16">
        <f t="shared" si="10"/>
        <v>-0.07810237282</v>
      </c>
    </row>
    <row r="2190" ht="15.75" customHeight="1">
      <c r="B2190" s="89">
        <v>45464.0</v>
      </c>
      <c r="C2190" s="57">
        <v>144.3493</v>
      </c>
      <c r="D2190" s="16">
        <f t="shared" si="1"/>
        <v>-0.007553902426</v>
      </c>
      <c r="H2190" s="89">
        <v>45464.0</v>
      </c>
      <c r="I2190" s="57">
        <v>95.9294</v>
      </c>
      <c r="J2190" s="16">
        <f t="shared" si="2"/>
        <v>-0.02226533763</v>
      </c>
      <c r="N2190" s="89">
        <v>45464.0</v>
      </c>
      <c r="O2190" s="57">
        <v>777.5174</v>
      </c>
      <c r="P2190" s="16">
        <f t="shared" si="3"/>
        <v>-0.03170735626</v>
      </c>
      <c r="T2190" s="89">
        <v>45464.0</v>
      </c>
      <c r="U2190" s="57">
        <v>47.88853</v>
      </c>
      <c r="V2190" s="16">
        <f t="shared" si="4"/>
        <v>-0.01053914565</v>
      </c>
      <c r="Z2190" s="89">
        <v>45464.0</v>
      </c>
      <c r="AA2190" s="57">
        <v>60.59634</v>
      </c>
      <c r="AB2190" s="16">
        <f t="shared" si="5"/>
        <v>-0.009353024312</v>
      </c>
      <c r="AF2190" s="89">
        <v>45464.0</v>
      </c>
      <c r="AG2190" s="57">
        <v>173.6</v>
      </c>
      <c r="AH2190" s="16">
        <f t="shared" si="6"/>
        <v>-0.008</v>
      </c>
      <c r="AL2190" s="89">
        <v>45464.0</v>
      </c>
      <c r="AM2190" s="57">
        <v>643.0</v>
      </c>
      <c r="AN2190" s="16">
        <f t="shared" si="7"/>
        <v>0.00862745098</v>
      </c>
      <c r="AR2190" s="89">
        <v>45464.0</v>
      </c>
      <c r="AS2190" s="57">
        <v>46.18512</v>
      </c>
      <c r="AT2190" s="16">
        <f t="shared" si="8"/>
        <v>0.01307751684</v>
      </c>
      <c r="AX2190" s="89">
        <v>45464.0</v>
      </c>
      <c r="AY2190" s="57">
        <v>10.0391</v>
      </c>
      <c r="AZ2190" s="16">
        <f t="shared" si="9"/>
        <v>0.03436981191</v>
      </c>
      <c r="BD2190" s="89">
        <v>45464.0</v>
      </c>
      <c r="BE2190" s="57">
        <v>11.80581</v>
      </c>
      <c r="BF2190" s="16">
        <f t="shared" si="10"/>
        <v>-0.0356290404</v>
      </c>
    </row>
    <row r="2191" ht="15.75" customHeight="1">
      <c r="B2191" s="89">
        <v>45467.0</v>
      </c>
      <c r="C2191" s="57">
        <v>145.0254</v>
      </c>
      <c r="D2191" s="16">
        <f t="shared" si="1"/>
        <v>0.004683777476</v>
      </c>
      <c r="H2191" s="89">
        <v>45467.0</v>
      </c>
      <c r="I2191" s="57">
        <v>94.97961</v>
      </c>
      <c r="J2191" s="16">
        <f t="shared" si="2"/>
        <v>-0.00990092714</v>
      </c>
      <c r="N2191" s="89">
        <v>45467.0</v>
      </c>
      <c r="O2191" s="57">
        <v>774.5797</v>
      </c>
      <c r="P2191" s="16">
        <f t="shared" si="3"/>
        <v>-0.003778307727</v>
      </c>
      <c r="T2191" s="89">
        <v>45467.0</v>
      </c>
      <c r="U2191" s="57">
        <v>47.71196</v>
      </c>
      <c r="V2191" s="16">
        <f t="shared" si="4"/>
        <v>-0.003687104198</v>
      </c>
      <c r="Z2191" s="89">
        <v>45467.0</v>
      </c>
      <c r="AA2191" s="57">
        <v>62.0743</v>
      </c>
      <c r="AB2191" s="16">
        <f t="shared" si="5"/>
        <v>0.02439025195</v>
      </c>
      <c r="AF2191" s="89">
        <v>45467.0</v>
      </c>
      <c r="AG2191" s="57">
        <v>170.0</v>
      </c>
      <c r="AH2191" s="16">
        <f t="shared" si="6"/>
        <v>-0.02073732719</v>
      </c>
      <c r="AL2191" s="89">
        <v>45467.0</v>
      </c>
      <c r="AM2191" s="57">
        <v>649.0</v>
      </c>
      <c r="AN2191" s="16">
        <f t="shared" si="7"/>
        <v>0.00933125972</v>
      </c>
      <c r="AR2191" s="89">
        <v>45467.0</v>
      </c>
      <c r="AS2191" s="57">
        <v>44.81387</v>
      </c>
      <c r="AT2191" s="16">
        <f t="shared" si="8"/>
        <v>-0.02969029852</v>
      </c>
      <c r="AX2191" s="89">
        <v>45467.0</v>
      </c>
      <c r="AY2191" s="57">
        <v>10.53152</v>
      </c>
      <c r="AZ2191" s="16">
        <f t="shared" si="9"/>
        <v>0.04905021366</v>
      </c>
      <c r="BD2191" s="89">
        <v>45467.0</v>
      </c>
      <c r="BE2191" s="57">
        <v>11.60226</v>
      </c>
      <c r="BF2191" s="16">
        <f t="shared" si="10"/>
        <v>-0.01724151075</v>
      </c>
    </row>
    <row r="2192" ht="15.75" customHeight="1">
      <c r="B2192" s="89">
        <v>45468.0</v>
      </c>
      <c r="C2192" s="57">
        <v>143.5887</v>
      </c>
      <c r="D2192" s="16">
        <f t="shared" si="1"/>
        <v>-0.009906540509</v>
      </c>
      <c r="H2192" s="89">
        <v>45468.0</v>
      </c>
      <c r="I2192" s="57">
        <v>95.16956</v>
      </c>
      <c r="J2192" s="16">
        <f t="shared" si="2"/>
        <v>0.001999902927</v>
      </c>
      <c r="N2192" s="89">
        <v>45468.0</v>
      </c>
      <c r="O2192" s="57">
        <v>779.9655</v>
      </c>
      <c r="P2192" s="16">
        <f t="shared" si="3"/>
        <v>0.006953190227</v>
      </c>
      <c r="T2192" s="89">
        <v>45468.0</v>
      </c>
      <c r="U2192" s="57">
        <v>46.88799</v>
      </c>
      <c r="V2192" s="16">
        <f t="shared" si="4"/>
        <v>-0.0172696741</v>
      </c>
      <c r="Z2192" s="89">
        <v>45468.0</v>
      </c>
      <c r="AA2192" s="57">
        <v>62.16965</v>
      </c>
      <c r="AB2192" s="16">
        <f t="shared" si="5"/>
        <v>0.001536062428</v>
      </c>
      <c r="AF2192" s="89">
        <v>45468.0</v>
      </c>
      <c r="AG2192" s="57">
        <v>173.7</v>
      </c>
      <c r="AH2192" s="16">
        <f t="shared" si="6"/>
        <v>0.02176470588</v>
      </c>
      <c r="AL2192" s="89">
        <v>45468.0</v>
      </c>
      <c r="AM2192" s="57">
        <v>652.0</v>
      </c>
      <c r="AN2192" s="16">
        <f t="shared" si="7"/>
        <v>0.004622496148</v>
      </c>
      <c r="AR2192" s="89">
        <v>45468.0</v>
      </c>
      <c r="AS2192" s="57">
        <v>44.29718</v>
      </c>
      <c r="AT2192" s="16">
        <f t="shared" si="8"/>
        <v>-0.01152968936</v>
      </c>
      <c r="AX2192" s="89">
        <v>45468.0</v>
      </c>
      <c r="AY2192" s="57">
        <v>10.57124</v>
      </c>
      <c r="AZ2192" s="16">
        <f t="shared" si="9"/>
        <v>0.003771535353</v>
      </c>
      <c r="BD2192" s="89">
        <v>45468.0</v>
      </c>
      <c r="BE2192" s="57">
        <v>11.53441</v>
      </c>
      <c r="BF2192" s="16">
        <f t="shared" si="10"/>
        <v>-0.00584799858</v>
      </c>
    </row>
    <row r="2193" ht="15.75" customHeight="1">
      <c r="B2193" s="89">
        <v>45469.0</v>
      </c>
      <c r="C2193" s="57">
        <v>139.7856</v>
      </c>
      <c r="D2193" s="16">
        <f t="shared" si="1"/>
        <v>-0.0264860675</v>
      </c>
      <c r="H2193" s="89">
        <v>45469.0</v>
      </c>
      <c r="I2193" s="57">
        <v>93.1275</v>
      </c>
      <c r="J2193" s="16">
        <f t="shared" si="2"/>
        <v>-0.02145707094</v>
      </c>
      <c r="N2193" s="89">
        <v>45469.0</v>
      </c>
      <c r="O2193" s="57">
        <v>751.5675</v>
      </c>
      <c r="P2193" s="16">
        <f t="shared" si="3"/>
        <v>-0.03640930272</v>
      </c>
      <c r="T2193" s="89">
        <v>45469.0</v>
      </c>
      <c r="U2193" s="57">
        <v>46.80952</v>
      </c>
      <c r="V2193" s="16">
        <f t="shared" si="4"/>
        <v>-0.001673562889</v>
      </c>
      <c r="Z2193" s="89">
        <v>45469.0</v>
      </c>
      <c r="AA2193" s="57">
        <v>61.21613</v>
      </c>
      <c r="AB2193" s="16">
        <f t="shared" si="5"/>
        <v>-0.01533738729</v>
      </c>
      <c r="AF2193" s="89">
        <v>45469.0</v>
      </c>
      <c r="AG2193" s="57">
        <v>175.0</v>
      </c>
      <c r="AH2193" s="16">
        <f t="shared" si="6"/>
        <v>0.007484168106</v>
      </c>
      <c r="AL2193" s="89">
        <v>45469.0</v>
      </c>
      <c r="AM2193" s="57">
        <v>652.0</v>
      </c>
      <c r="AN2193" s="16">
        <f t="shared" si="7"/>
        <v>0</v>
      </c>
      <c r="AR2193" s="89">
        <v>45469.0</v>
      </c>
      <c r="AS2193" s="57">
        <v>45.64854</v>
      </c>
      <c r="AT2193" s="16">
        <f t="shared" si="8"/>
        <v>0.03050668237</v>
      </c>
      <c r="AX2193" s="89">
        <v>45469.0</v>
      </c>
      <c r="AY2193" s="57">
        <v>10.58712</v>
      </c>
      <c r="AZ2193" s="16">
        <f t="shared" si="9"/>
        <v>0.001502188958</v>
      </c>
      <c r="BD2193" s="89">
        <v>45469.0</v>
      </c>
      <c r="BE2193" s="57">
        <v>11.04977</v>
      </c>
      <c r="BF2193" s="16">
        <f t="shared" si="10"/>
        <v>-0.04201688686</v>
      </c>
    </row>
    <row r="2194" ht="15.75" customHeight="1">
      <c r="B2194" s="89">
        <v>45470.0</v>
      </c>
      <c r="C2194" s="57">
        <v>142.5745</v>
      </c>
      <c r="D2194" s="16">
        <f t="shared" si="1"/>
        <v>0.01995126823</v>
      </c>
      <c r="H2194" s="89">
        <v>45470.0</v>
      </c>
      <c r="I2194" s="57">
        <v>94.36224</v>
      </c>
      <c r="J2194" s="16">
        <f t="shared" si="2"/>
        <v>0.01325859708</v>
      </c>
      <c r="N2194" s="89">
        <v>45470.0</v>
      </c>
      <c r="O2194" s="57">
        <v>785.3513</v>
      </c>
      <c r="P2194" s="16">
        <f t="shared" si="3"/>
        <v>0.04495111883</v>
      </c>
      <c r="T2194" s="89">
        <v>45470.0</v>
      </c>
      <c r="U2194" s="57">
        <v>47.63349</v>
      </c>
      <c r="V2194" s="16">
        <f t="shared" si="4"/>
        <v>0.01760261588</v>
      </c>
      <c r="Z2194" s="89">
        <v>45470.0</v>
      </c>
      <c r="AA2194" s="57">
        <v>63.40923</v>
      </c>
      <c r="AB2194" s="16">
        <f t="shared" si="5"/>
        <v>0.03582552507</v>
      </c>
      <c r="AF2194" s="89">
        <v>45470.0</v>
      </c>
      <c r="AG2194" s="57">
        <v>180.0</v>
      </c>
      <c r="AH2194" s="16">
        <f t="shared" si="6"/>
        <v>0.02857142857</v>
      </c>
      <c r="AL2194" s="89">
        <v>45470.0</v>
      </c>
      <c r="AM2194" s="57">
        <v>643.0</v>
      </c>
      <c r="AN2194" s="16">
        <f t="shared" si="7"/>
        <v>-0.01380368098</v>
      </c>
      <c r="AR2194" s="89">
        <v>45470.0</v>
      </c>
      <c r="AS2194" s="57">
        <v>45.58893</v>
      </c>
      <c r="AT2194" s="16">
        <f t="shared" si="8"/>
        <v>-0.001305846803</v>
      </c>
      <c r="AX2194" s="89">
        <v>45470.0</v>
      </c>
      <c r="AY2194" s="57">
        <v>10.19795</v>
      </c>
      <c r="AZ2194" s="16">
        <f t="shared" si="9"/>
        <v>-0.03675881637</v>
      </c>
      <c r="BD2194" s="89">
        <v>45470.0</v>
      </c>
      <c r="BE2194" s="57">
        <v>11.03038</v>
      </c>
      <c r="BF2194" s="16">
        <f t="shared" si="10"/>
        <v>-0.001754787656</v>
      </c>
    </row>
    <row r="2195" ht="15.75" customHeight="1">
      <c r="B2195" s="89">
        <v>45471.0</v>
      </c>
      <c r="C2195" s="57">
        <v>139.8701</v>
      </c>
      <c r="D2195" s="16">
        <f t="shared" si="1"/>
        <v>-0.01896832884</v>
      </c>
      <c r="H2195" s="89">
        <v>45471.0</v>
      </c>
      <c r="I2195" s="57">
        <v>95.54948</v>
      </c>
      <c r="J2195" s="16">
        <f t="shared" si="2"/>
        <v>0.01258172761</v>
      </c>
      <c r="N2195" s="89">
        <v>45471.0</v>
      </c>
      <c r="O2195" s="57">
        <v>808.8531</v>
      </c>
      <c r="P2195" s="16">
        <f t="shared" si="3"/>
        <v>0.02992520672</v>
      </c>
      <c r="T2195" s="89">
        <v>45471.0</v>
      </c>
      <c r="U2195" s="57">
        <v>49.2422</v>
      </c>
      <c r="V2195" s="16">
        <f t="shared" si="4"/>
        <v>0.03377266709</v>
      </c>
      <c r="Z2195" s="89">
        <v>45471.0</v>
      </c>
      <c r="AA2195" s="57">
        <v>64.69649</v>
      </c>
      <c r="AB2195" s="16">
        <f t="shared" si="5"/>
        <v>0.02030083002</v>
      </c>
      <c r="AF2195" s="89">
        <v>45471.0</v>
      </c>
      <c r="AG2195" s="57">
        <v>174.4</v>
      </c>
      <c r="AH2195" s="16">
        <f t="shared" si="6"/>
        <v>-0.03111111111</v>
      </c>
      <c r="AL2195" s="89">
        <v>45471.0</v>
      </c>
      <c r="AM2195" s="57">
        <v>659.0</v>
      </c>
      <c r="AN2195" s="16">
        <f t="shared" si="7"/>
        <v>0.02488335925</v>
      </c>
      <c r="AR2195" s="89">
        <v>45471.0</v>
      </c>
      <c r="AS2195" s="57">
        <v>44.41642</v>
      </c>
      <c r="AT2195" s="16">
        <f t="shared" si="8"/>
        <v>-0.02571918227</v>
      </c>
      <c r="AX2195" s="89">
        <v>45471.0</v>
      </c>
      <c r="AY2195" s="57">
        <v>10.22972</v>
      </c>
      <c r="AZ2195" s="16">
        <f t="shared" si="9"/>
        <v>0.003115332003</v>
      </c>
      <c r="BD2195" s="89">
        <v>45471.0</v>
      </c>
      <c r="BE2195" s="57">
        <v>11.03038</v>
      </c>
      <c r="BF2195" s="16">
        <f t="shared" si="10"/>
        <v>0</v>
      </c>
    </row>
    <row r="2196" ht="15.75" customHeight="1">
      <c r="B2196" s="89">
        <v>45474.0</v>
      </c>
      <c r="C2196" s="57">
        <v>138.4333</v>
      </c>
      <c r="D2196" s="16">
        <f t="shared" si="1"/>
        <v>-0.01027238845</v>
      </c>
      <c r="H2196" s="89">
        <v>45474.0</v>
      </c>
      <c r="I2196" s="57">
        <v>94.31475</v>
      </c>
      <c r="J2196" s="16">
        <f t="shared" si="2"/>
        <v>-0.01292241465</v>
      </c>
      <c r="N2196" s="89">
        <v>45474.0</v>
      </c>
      <c r="O2196" s="57">
        <v>797.1022</v>
      </c>
      <c r="P2196" s="16">
        <f t="shared" si="3"/>
        <v>-0.01452785432</v>
      </c>
      <c r="T2196" s="89">
        <v>45474.0</v>
      </c>
      <c r="U2196" s="57">
        <v>47.33921</v>
      </c>
      <c r="V2196" s="16">
        <f t="shared" si="4"/>
        <v>-0.03864551137</v>
      </c>
      <c r="Z2196" s="89">
        <v>45474.0</v>
      </c>
      <c r="AA2196" s="57">
        <v>61.8836</v>
      </c>
      <c r="AB2196" s="16">
        <f t="shared" si="5"/>
        <v>-0.04347824743</v>
      </c>
      <c r="AF2196" s="89">
        <v>45474.0</v>
      </c>
      <c r="AG2196" s="57">
        <v>165.4</v>
      </c>
      <c r="AH2196" s="16">
        <f t="shared" si="6"/>
        <v>-0.05160550459</v>
      </c>
      <c r="AL2196" s="89">
        <v>45474.0</v>
      </c>
      <c r="AM2196" s="57">
        <v>631.0</v>
      </c>
      <c r="AN2196" s="16">
        <f t="shared" si="7"/>
        <v>-0.04248861912</v>
      </c>
      <c r="AR2196" s="89">
        <v>45474.0</v>
      </c>
      <c r="AS2196" s="57">
        <v>44.11832</v>
      </c>
      <c r="AT2196" s="16">
        <f t="shared" si="8"/>
        <v>-0.006711481925</v>
      </c>
      <c r="AX2196" s="89">
        <v>45474.0</v>
      </c>
      <c r="AY2196" s="57">
        <v>10.20589</v>
      </c>
      <c r="AZ2196" s="16">
        <f t="shared" si="9"/>
        <v>-0.002329487024</v>
      </c>
      <c r="BD2196" s="89">
        <v>45474.0</v>
      </c>
      <c r="BE2196" s="57">
        <v>10.30343</v>
      </c>
      <c r="BF2196" s="16">
        <f t="shared" si="10"/>
        <v>-0.06590434781</v>
      </c>
    </row>
    <row r="2197" ht="15.75" customHeight="1">
      <c r="B2197" s="89">
        <v>45475.0</v>
      </c>
      <c r="C2197" s="57">
        <v>137.2501</v>
      </c>
      <c r="D2197" s="16">
        <f t="shared" si="1"/>
        <v>-0.008547076462</v>
      </c>
      <c r="H2197" s="89">
        <v>45475.0</v>
      </c>
      <c r="I2197" s="57">
        <v>96.8792</v>
      </c>
      <c r="J2197" s="16">
        <f t="shared" si="2"/>
        <v>0.02719033873</v>
      </c>
      <c r="N2197" s="89">
        <v>45475.0</v>
      </c>
      <c r="O2197" s="57">
        <v>807.8739</v>
      </c>
      <c r="P2197" s="16">
        <f t="shared" si="3"/>
        <v>0.01351357455</v>
      </c>
      <c r="T2197" s="89">
        <v>45475.0</v>
      </c>
      <c r="U2197" s="57">
        <v>47.55501</v>
      </c>
      <c r="V2197" s="16">
        <f t="shared" si="4"/>
        <v>0.004558588958</v>
      </c>
      <c r="Z2197" s="89">
        <v>45475.0</v>
      </c>
      <c r="AA2197" s="57">
        <v>62.40803</v>
      </c>
      <c r="AB2197" s="16">
        <f t="shared" si="5"/>
        <v>0.0084744585</v>
      </c>
      <c r="AF2197" s="89">
        <v>45475.0</v>
      </c>
      <c r="AG2197" s="57">
        <v>165.0</v>
      </c>
      <c r="AH2197" s="16">
        <f t="shared" si="6"/>
        <v>-0.002418379686</v>
      </c>
      <c r="AL2197" s="89">
        <v>45475.0</v>
      </c>
      <c r="AM2197" s="57">
        <v>631.0</v>
      </c>
      <c r="AN2197" s="16">
        <f t="shared" si="7"/>
        <v>0</v>
      </c>
      <c r="AR2197" s="89">
        <v>45475.0</v>
      </c>
      <c r="AS2197" s="57">
        <v>43.42276</v>
      </c>
      <c r="AT2197" s="16">
        <f t="shared" si="8"/>
        <v>-0.01576578619</v>
      </c>
      <c r="AX2197" s="89">
        <v>45475.0</v>
      </c>
      <c r="AY2197" s="57">
        <v>10.83333</v>
      </c>
      <c r="AZ2197" s="16">
        <f t="shared" si="9"/>
        <v>0.06147822483</v>
      </c>
      <c r="BD2197" s="89">
        <v>45475.0</v>
      </c>
      <c r="BE2197" s="57">
        <v>10.32281</v>
      </c>
      <c r="BF2197" s="16">
        <f t="shared" si="10"/>
        <v>0.001880927031</v>
      </c>
    </row>
    <row r="2198" ht="15.75" customHeight="1">
      <c r="B2198" s="89">
        <v>45476.0</v>
      </c>
      <c r="C2198" s="57">
        <v>142.2365</v>
      </c>
      <c r="D2198" s="16">
        <f t="shared" si="1"/>
        <v>0.03633075677</v>
      </c>
      <c r="H2198" s="89">
        <v>45476.0</v>
      </c>
      <c r="I2198" s="57">
        <v>99.44364</v>
      </c>
      <c r="J2198" s="16">
        <f t="shared" si="2"/>
        <v>0.02647049109</v>
      </c>
      <c r="N2198" s="89">
        <v>45476.0</v>
      </c>
      <c r="O2198" s="57">
        <v>800.5296</v>
      </c>
      <c r="P2198" s="16">
        <f t="shared" si="3"/>
        <v>-0.009090898963</v>
      </c>
      <c r="T2198" s="89">
        <v>45476.0</v>
      </c>
      <c r="U2198" s="57">
        <v>48.98716</v>
      </c>
      <c r="V2198" s="16">
        <f t="shared" si="4"/>
        <v>0.03011564922</v>
      </c>
      <c r="Z2198" s="89">
        <v>45476.0</v>
      </c>
      <c r="AA2198" s="57">
        <v>63.12317</v>
      </c>
      <c r="AB2198" s="16">
        <f t="shared" si="5"/>
        <v>0.0114591023</v>
      </c>
      <c r="AF2198" s="89">
        <v>45476.0</v>
      </c>
      <c r="AG2198" s="57">
        <v>169.4</v>
      </c>
      <c r="AH2198" s="16">
        <f t="shared" si="6"/>
        <v>0.02666666667</v>
      </c>
      <c r="AL2198" s="89">
        <v>45476.0</v>
      </c>
      <c r="AM2198" s="57">
        <v>640.0</v>
      </c>
      <c r="AN2198" s="16">
        <f t="shared" si="7"/>
        <v>0.01426307448</v>
      </c>
      <c r="AR2198" s="89">
        <v>45476.0</v>
      </c>
      <c r="AS2198" s="57">
        <v>43.9792</v>
      </c>
      <c r="AT2198" s="16">
        <f t="shared" si="8"/>
        <v>0.01281447794</v>
      </c>
      <c r="AX2198" s="89">
        <v>45476.0</v>
      </c>
      <c r="AY2198" s="57">
        <v>10.85716</v>
      </c>
      <c r="AZ2198" s="16">
        <f t="shared" si="9"/>
        <v>0.002199692985</v>
      </c>
      <c r="BD2198" s="89">
        <v>45476.0</v>
      </c>
      <c r="BE2198" s="57">
        <v>10.35189</v>
      </c>
      <c r="BF2198" s="16">
        <f t="shared" si="10"/>
        <v>0.002817062408</v>
      </c>
    </row>
    <row r="2199" ht="15.75" customHeight="1">
      <c r="B2199" s="89">
        <v>45477.0</v>
      </c>
      <c r="C2199" s="57">
        <v>147.1383</v>
      </c>
      <c r="D2199" s="16">
        <f t="shared" si="1"/>
        <v>0.03446232156</v>
      </c>
      <c r="H2199" s="89">
        <v>45477.0</v>
      </c>
      <c r="I2199" s="57">
        <v>102.1031</v>
      </c>
      <c r="J2199" s="16">
        <f t="shared" si="2"/>
        <v>0.02674338952</v>
      </c>
      <c r="N2199" s="89">
        <v>45477.0</v>
      </c>
      <c r="O2199" s="57">
        <v>823.0521</v>
      </c>
      <c r="P2199" s="16">
        <f t="shared" si="3"/>
        <v>0.02813449996</v>
      </c>
      <c r="T2199" s="89">
        <v>45477.0</v>
      </c>
      <c r="U2199" s="57">
        <v>50.32121</v>
      </c>
      <c r="V2199" s="16">
        <f t="shared" si="4"/>
        <v>0.02723264627</v>
      </c>
      <c r="Z2199" s="89">
        <v>45477.0</v>
      </c>
      <c r="AA2199" s="57">
        <v>63.79064</v>
      </c>
      <c r="AB2199" s="16">
        <f t="shared" si="5"/>
        <v>0.01057408872</v>
      </c>
      <c r="AF2199" s="89">
        <v>45477.0</v>
      </c>
      <c r="AG2199" s="57">
        <v>175.0</v>
      </c>
      <c r="AH2199" s="16">
        <f t="shared" si="6"/>
        <v>0.03305785124</v>
      </c>
      <c r="AL2199" s="89">
        <v>45477.0</v>
      </c>
      <c r="AM2199" s="57">
        <v>656.0</v>
      </c>
      <c r="AN2199" s="16">
        <f t="shared" si="7"/>
        <v>0.025</v>
      </c>
      <c r="AR2199" s="89">
        <v>45477.0</v>
      </c>
      <c r="AS2199" s="57">
        <v>45.17159</v>
      </c>
      <c r="AT2199" s="16">
        <f t="shared" si="8"/>
        <v>0.02711258959</v>
      </c>
      <c r="AX2199" s="89">
        <v>45477.0</v>
      </c>
      <c r="AY2199" s="57">
        <v>10.84128</v>
      </c>
      <c r="AZ2199" s="16">
        <f t="shared" si="9"/>
        <v>-0.00146262927</v>
      </c>
      <c r="BD2199" s="89">
        <v>45477.0</v>
      </c>
      <c r="BE2199" s="57">
        <v>10.53605</v>
      </c>
      <c r="BF2199" s="16">
        <f t="shared" si="10"/>
        <v>0.01778998811</v>
      </c>
    </row>
    <row r="2200" ht="15.75" customHeight="1">
      <c r="B2200" s="89">
        <v>45478.0</v>
      </c>
      <c r="C2200" s="57">
        <v>146.5466</v>
      </c>
      <c r="D2200" s="16">
        <f t="shared" si="1"/>
        <v>-0.004021386682</v>
      </c>
      <c r="H2200" s="89">
        <v>45478.0</v>
      </c>
      <c r="I2200" s="57">
        <v>100.6784</v>
      </c>
      <c r="J2200" s="16">
        <f t="shared" si="2"/>
        <v>-0.01395354304</v>
      </c>
      <c r="N2200" s="89">
        <v>45478.0</v>
      </c>
      <c r="O2200" s="57">
        <v>824.521</v>
      </c>
      <c r="P2200" s="16">
        <f t="shared" si="3"/>
        <v>0.001784698684</v>
      </c>
      <c r="T2200" s="89">
        <v>45478.0</v>
      </c>
      <c r="U2200" s="57">
        <v>50.61548</v>
      </c>
      <c r="V2200" s="16">
        <f t="shared" si="4"/>
        <v>0.005847832355</v>
      </c>
      <c r="Z2200" s="89">
        <v>45478.0</v>
      </c>
      <c r="AA2200" s="57">
        <v>63.02782</v>
      </c>
      <c r="AB2200" s="16">
        <f t="shared" si="5"/>
        <v>-0.0119581807</v>
      </c>
      <c r="AF2200" s="89">
        <v>45478.0</v>
      </c>
      <c r="AG2200" s="57">
        <v>173.9</v>
      </c>
      <c r="AH2200" s="16">
        <f t="shared" si="6"/>
        <v>-0.006285714286</v>
      </c>
      <c r="AL2200" s="89">
        <v>45478.0</v>
      </c>
      <c r="AM2200" s="57">
        <v>637.5</v>
      </c>
      <c r="AN2200" s="16">
        <f t="shared" si="7"/>
        <v>-0.02820121951</v>
      </c>
      <c r="AR2200" s="89">
        <v>45478.0</v>
      </c>
      <c r="AS2200" s="57">
        <v>47.69548</v>
      </c>
      <c r="AT2200" s="16">
        <f t="shared" si="8"/>
        <v>0.05587339299</v>
      </c>
      <c r="AX2200" s="89">
        <v>45478.0</v>
      </c>
      <c r="AY2200" s="57">
        <v>10.61889</v>
      </c>
      <c r="AZ2200" s="16">
        <f t="shared" si="9"/>
        <v>-0.02051326043</v>
      </c>
      <c r="BD2200" s="89">
        <v>45478.0</v>
      </c>
      <c r="BE2200" s="57">
        <v>10.55544</v>
      </c>
      <c r="BF2200" s="16">
        <f t="shared" si="10"/>
        <v>0.001840348138</v>
      </c>
    </row>
    <row r="2201" ht="15.75" customHeight="1">
      <c r="B2201" s="89">
        <v>45481.0</v>
      </c>
      <c r="C2201" s="57">
        <v>145.1099</v>
      </c>
      <c r="D2201" s="16">
        <f t="shared" si="1"/>
        <v>-0.00980370749</v>
      </c>
      <c r="H2201" s="89">
        <v>45481.0</v>
      </c>
      <c r="I2201" s="57">
        <v>103.2428</v>
      </c>
      <c r="J2201" s="16">
        <f t="shared" si="2"/>
        <v>0.02547120336</v>
      </c>
      <c r="N2201" s="89">
        <v>45481.0</v>
      </c>
      <c r="O2201" s="57">
        <v>818.6455</v>
      </c>
      <c r="P2201" s="16">
        <f t="shared" si="3"/>
        <v>-0.007125955555</v>
      </c>
      <c r="T2201" s="89">
        <v>45481.0</v>
      </c>
      <c r="U2201" s="57">
        <v>49.38933</v>
      </c>
      <c r="V2201" s="16">
        <f t="shared" si="4"/>
        <v>-0.02422480237</v>
      </c>
      <c r="Z2201" s="89">
        <v>45481.0</v>
      </c>
      <c r="AA2201" s="57">
        <v>62.12198</v>
      </c>
      <c r="AB2201" s="16">
        <f t="shared" si="5"/>
        <v>-0.01437206618</v>
      </c>
      <c r="AF2201" s="89">
        <v>45481.0</v>
      </c>
      <c r="AG2201" s="57">
        <v>169.4</v>
      </c>
      <c r="AH2201" s="16">
        <f t="shared" si="6"/>
        <v>-0.02587694077</v>
      </c>
      <c r="AL2201" s="89">
        <v>45481.0</v>
      </c>
      <c r="AM2201" s="57">
        <v>622.0</v>
      </c>
      <c r="AN2201" s="16">
        <f t="shared" si="7"/>
        <v>-0.02431372549</v>
      </c>
      <c r="AR2201" s="89">
        <v>45481.0</v>
      </c>
      <c r="AS2201" s="57">
        <v>48.94748</v>
      </c>
      <c r="AT2201" s="16">
        <f t="shared" si="8"/>
        <v>0.02624986686</v>
      </c>
      <c r="AX2201" s="89">
        <v>45481.0</v>
      </c>
      <c r="AY2201" s="57">
        <v>10.49181</v>
      </c>
      <c r="AZ2201" s="16">
        <f t="shared" si="9"/>
        <v>-0.01196735252</v>
      </c>
      <c r="BD2201" s="89">
        <v>45481.0</v>
      </c>
      <c r="BE2201" s="57">
        <v>10.10957</v>
      </c>
      <c r="BF2201" s="16">
        <f t="shared" si="10"/>
        <v>-0.04224077821</v>
      </c>
    </row>
    <row r="2202" ht="15.75" customHeight="1">
      <c r="B2202" s="89">
        <v>45482.0</v>
      </c>
      <c r="C2202" s="57">
        <v>142.659</v>
      </c>
      <c r="D2202" s="16">
        <f t="shared" si="1"/>
        <v>-0.0168899572</v>
      </c>
      <c r="H2202" s="89">
        <v>45482.0</v>
      </c>
      <c r="I2202" s="57">
        <v>103.9077</v>
      </c>
      <c r="J2202" s="16">
        <f t="shared" si="2"/>
        <v>0.006440158539</v>
      </c>
      <c r="N2202" s="89">
        <v>45482.0</v>
      </c>
      <c r="O2202" s="57">
        <v>801.0192</v>
      </c>
      <c r="P2202" s="16">
        <f t="shared" si="3"/>
        <v>-0.02153105343</v>
      </c>
      <c r="T2202" s="89">
        <v>45482.0</v>
      </c>
      <c r="U2202" s="57">
        <v>48.81059</v>
      </c>
      <c r="V2202" s="16">
        <f t="shared" si="4"/>
        <v>-0.01171791559</v>
      </c>
      <c r="Z2202" s="89">
        <v>45482.0</v>
      </c>
      <c r="AA2202" s="57">
        <v>61.35916</v>
      </c>
      <c r="AB2202" s="16">
        <f t="shared" si="5"/>
        <v>-0.01227938968</v>
      </c>
      <c r="AF2202" s="89">
        <v>45482.0</v>
      </c>
      <c r="AG2202" s="57">
        <v>166.5</v>
      </c>
      <c r="AH2202" s="16">
        <f t="shared" si="6"/>
        <v>-0.01711924439</v>
      </c>
      <c r="AL2202" s="89">
        <v>45482.0</v>
      </c>
      <c r="AM2202" s="57">
        <v>612.0</v>
      </c>
      <c r="AN2202" s="16">
        <f t="shared" si="7"/>
        <v>-0.01607717042</v>
      </c>
      <c r="AR2202" s="89">
        <v>45482.0</v>
      </c>
      <c r="AS2202" s="57">
        <v>47.81472</v>
      </c>
      <c r="AT2202" s="16">
        <f t="shared" si="8"/>
        <v>-0.02314235585</v>
      </c>
      <c r="AX2202" s="89">
        <v>45482.0</v>
      </c>
      <c r="AY2202" s="57">
        <v>10.83333</v>
      </c>
      <c r="AZ2202" s="16">
        <f t="shared" si="9"/>
        <v>0.03255110415</v>
      </c>
      <c r="BD2202" s="89">
        <v>45482.0</v>
      </c>
      <c r="BE2202" s="57">
        <v>10.41005</v>
      </c>
      <c r="BF2202" s="16">
        <f t="shared" si="10"/>
        <v>0.0297223324</v>
      </c>
    </row>
    <row r="2203" ht="15.75" customHeight="1">
      <c r="B2203" s="89">
        <v>45483.0</v>
      </c>
      <c r="C2203" s="57">
        <v>141.9829</v>
      </c>
      <c r="D2203" s="16">
        <f t="shared" si="1"/>
        <v>-0.004739273372</v>
      </c>
      <c r="H2203" s="89">
        <v>45483.0</v>
      </c>
      <c r="I2203" s="57">
        <v>103.5278</v>
      </c>
      <c r="J2203" s="16">
        <f t="shared" si="2"/>
        <v>-0.00365612943</v>
      </c>
      <c r="N2203" s="89">
        <v>45483.0</v>
      </c>
      <c r="O2203" s="57">
        <v>808.3635</v>
      </c>
      <c r="P2203" s="16">
        <f t="shared" si="3"/>
        <v>0.009168694084</v>
      </c>
      <c r="T2203" s="89">
        <v>45483.0</v>
      </c>
      <c r="U2203" s="57">
        <v>48.53593</v>
      </c>
      <c r="V2203" s="16">
        <f t="shared" si="4"/>
        <v>-0.005627057571</v>
      </c>
      <c r="Z2203" s="89">
        <v>45483.0</v>
      </c>
      <c r="AA2203" s="57">
        <v>61.78825</v>
      </c>
      <c r="AB2203" s="16">
        <f t="shared" si="5"/>
        <v>0.006993087911</v>
      </c>
      <c r="AF2203" s="89">
        <v>45483.0</v>
      </c>
      <c r="AG2203" s="57">
        <v>165.5</v>
      </c>
      <c r="AH2203" s="16">
        <f t="shared" si="6"/>
        <v>-0.006006006006</v>
      </c>
      <c r="AL2203" s="89">
        <v>45483.0</v>
      </c>
      <c r="AM2203" s="57">
        <v>617.0</v>
      </c>
      <c r="AN2203" s="16">
        <f t="shared" si="7"/>
        <v>0.008169934641</v>
      </c>
      <c r="AR2203" s="89">
        <v>45483.0</v>
      </c>
      <c r="AS2203" s="57">
        <v>47.89421</v>
      </c>
      <c r="AT2203" s="16">
        <f t="shared" si="8"/>
        <v>0.001662458757</v>
      </c>
      <c r="AX2203" s="89">
        <v>45483.0</v>
      </c>
      <c r="AY2203" s="57">
        <v>11.11926</v>
      </c>
      <c r="AZ2203" s="16">
        <f t="shared" si="9"/>
        <v>0.02639354658</v>
      </c>
      <c r="BD2203" s="89">
        <v>45483.0</v>
      </c>
      <c r="BE2203" s="57">
        <v>10.50697</v>
      </c>
      <c r="BF2203" s="16">
        <f t="shared" si="10"/>
        <v>0.009310233861</v>
      </c>
    </row>
    <row r="2204" ht="15.75" customHeight="1">
      <c r="B2204" s="89">
        <v>45484.0</v>
      </c>
      <c r="C2204" s="57">
        <v>144.1803</v>
      </c>
      <c r="D2204" s="16">
        <f t="shared" si="1"/>
        <v>0.01547651161</v>
      </c>
      <c r="H2204" s="89">
        <v>45484.0</v>
      </c>
      <c r="I2204" s="57">
        <v>105.6173</v>
      </c>
      <c r="J2204" s="16">
        <f t="shared" si="2"/>
        <v>0.02018298467</v>
      </c>
      <c r="N2204" s="89">
        <v>45484.0</v>
      </c>
      <c r="O2204" s="57">
        <v>811.7908</v>
      </c>
      <c r="P2204" s="16">
        <f t="shared" si="3"/>
        <v>0.004239800535</v>
      </c>
      <c r="T2204" s="89">
        <v>45484.0</v>
      </c>
      <c r="U2204" s="57">
        <v>49.53647</v>
      </c>
      <c r="V2204" s="16">
        <f t="shared" si="4"/>
        <v>0.02061441905</v>
      </c>
      <c r="Z2204" s="89">
        <v>45484.0</v>
      </c>
      <c r="AA2204" s="57">
        <v>62.45571</v>
      </c>
      <c r="AB2204" s="16">
        <f t="shared" si="5"/>
        <v>0.01080237747</v>
      </c>
      <c r="AF2204" s="89">
        <v>45484.0</v>
      </c>
      <c r="AG2204" s="57">
        <v>169.8</v>
      </c>
      <c r="AH2204" s="16">
        <f t="shared" si="6"/>
        <v>0.02598187311</v>
      </c>
      <c r="AL2204" s="89">
        <v>45484.0</v>
      </c>
      <c r="AM2204" s="57">
        <v>641.0</v>
      </c>
      <c r="AN2204" s="16">
        <f t="shared" si="7"/>
        <v>0.03889789303</v>
      </c>
      <c r="AR2204" s="89">
        <v>45484.0</v>
      </c>
      <c r="AS2204" s="57">
        <v>48.37117</v>
      </c>
      <c r="AT2204" s="16">
        <f t="shared" si="8"/>
        <v>0.009958615039</v>
      </c>
      <c r="AX2204" s="89">
        <v>45484.0</v>
      </c>
      <c r="AY2204" s="57">
        <v>11.03983</v>
      </c>
      <c r="AZ2204" s="16">
        <f t="shared" si="9"/>
        <v>-0.007143460986</v>
      </c>
      <c r="BD2204" s="89">
        <v>45484.0</v>
      </c>
      <c r="BE2204" s="57">
        <v>11.24363</v>
      </c>
      <c r="BF2204" s="16">
        <f t="shared" si="10"/>
        <v>0.07011155452</v>
      </c>
    </row>
    <row r="2205" ht="15.75" customHeight="1">
      <c r="B2205" s="89">
        <v>45485.0</v>
      </c>
      <c r="C2205" s="57">
        <v>142.321</v>
      </c>
      <c r="D2205" s="16">
        <f t="shared" si="1"/>
        <v>-0.01289565912</v>
      </c>
      <c r="H2205" s="89">
        <v>45485.0</v>
      </c>
      <c r="I2205" s="57">
        <v>105.5223</v>
      </c>
      <c r="J2205" s="16">
        <f t="shared" si="2"/>
        <v>-0.0008994738551</v>
      </c>
      <c r="N2205" s="89">
        <v>45485.0</v>
      </c>
      <c r="O2205" s="57">
        <v>837.7407</v>
      </c>
      <c r="P2205" s="16">
        <f t="shared" si="3"/>
        <v>0.03196624056</v>
      </c>
      <c r="T2205" s="89">
        <v>45485.0</v>
      </c>
      <c r="U2205" s="57">
        <v>49.04601</v>
      </c>
      <c r="V2205" s="16">
        <f t="shared" si="4"/>
        <v>-0.0099009881</v>
      </c>
      <c r="Z2205" s="89">
        <v>45485.0</v>
      </c>
      <c r="AA2205" s="57">
        <v>62.59874</v>
      </c>
      <c r="AB2205" s="16">
        <f t="shared" si="5"/>
        <v>0.002290102858</v>
      </c>
      <c r="AF2205" s="89">
        <v>45485.0</v>
      </c>
      <c r="AG2205" s="57">
        <v>170.6</v>
      </c>
      <c r="AH2205" s="16">
        <f t="shared" si="6"/>
        <v>0.004711425206</v>
      </c>
      <c r="AL2205" s="89">
        <v>45485.0</v>
      </c>
      <c r="AM2205" s="57">
        <v>639.0</v>
      </c>
      <c r="AN2205" s="16">
        <f t="shared" si="7"/>
        <v>-0.003120124805</v>
      </c>
      <c r="AR2205" s="89">
        <v>45485.0</v>
      </c>
      <c r="AS2205" s="57">
        <v>49.18596</v>
      </c>
      <c r="AT2205" s="16">
        <f t="shared" si="8"/>
        <v>0.01684453777</v>
      </c>
      <c r="AX2205" s="89">
        <v>45485.0</v>
      </c>
      <c r="AY2205" s="57">
        <v>11.37341</v>
      </c>
      <c r="AZ2205" s="16">
        <f t="shared" si="9"/>
        <v>0.03021604499</v>
      </c>
      <c r="BD2205" s="89">
        <v>45485.0</v>
      </c>
      <c r="BE2205" s="57">
        <v>11.137</v>
      </c>
      <c r="BF2205" s="16">
        <f t="shared" si="10"/>
        <v>-0.009483592043</v>
      </c>
    </row>
    <row r="2206" ht="15.75" customHeight="1">
      <c r="B2206" s="89">
        <v>45489.0</v>
      </c>
      <c r="C2206" s="57">
        <v>140.7152</v>
      </c>
      <c r="D2206" s="16">
        <f t="shared" si="1"/>
        <v>-0.01128294489</v>
      </c>
      <c r="H2206" s="89">
        <v>45489.0</v>
      </c>
      <c r="I2206" s="57">
        <v>103.5278</v>
      </c>
      <c r="J2206" s="16">
        <f t="shared" si="2"/>
        <v>-0.01890121804</v>
      </c>
      <c r="N2206" s="89">
        <v>45489.0</v>
      </c>
      <c r="O2206" s="57">
        <v>878.8688</v>
      </c>
      <c r="P2206" s="16">
        <f t="shared" si="3"/>
        <v>0.04909406932</v>
      </c>
      <c r="T2206" s="89">
        <v>45489.0</v>
      </c>
      <c r="U2206" s="57">
        <v>49.04601</v>
      </c>
      <c r="V2206" s="16">
        <f t="shared" si="4"/>
        <v>0</v>
      </c>
      <c r="Z2206" s="89">
        <v>45489.0</v>
      </c>
      <c r="AA2206" s="57">
        <v>63.55226</v>
      </c>
      <c r="AB2206" s="16">
        <f t="shared" si="5"/>
        <v>0.01523225547</v>
      </c>
      <c r="AF2206" s="89">
        <v>45489.0</v>
      </c>
      <c r="AG2206" s="57">
        <v>172.3</v>
      </c>
      <c r="AH2206" s="16">
        <f t="shared" si="6"/>
        <v>0.009964830012</v>
      </c>
      <c r="AL2206" s="89">
        <v>45489.0</v>
      </c>
      <c r="AM2206" s="57">
        <v>623.0</v>
      </c>
      <c r="AN2206" s="16">
        <f t="shared" si="7"/>
        <v>-0.02503912363</v>
      </c>
      <c r="AR2206" s="89">
        <v>45489.0</v>
      </c>
      <c r="AS2206" s="57">
        <v>51.22296</v>
      </c>
      <c r="AT2206" s="16">
        <f t="shared" si="8"/>
        <v>0.04141425724</v>
      </c>
      <c r="AX2206" s="89">
        <v>45489.0</v>
      </c>
      <c r="AY2206" s="57">
        <v>11.47666</v>
      </c>
      <c r="AZ2206" s="16">
        <f t="shared" si="9"/>
        <v>0.009078192029</v>
      </c>
      <c r="BD2206" s="89">
        <v>45489.0</v>
      </c>
      <c r="BE2206" s="57">
        <v>11.65072</v>
      </c>
      <c r="BF2206" s="16">
        <f t="shared" si="10"/>
        <v>0.04612732334</v>
      </c>
    </row>
    <row r="2207" ht="15.75" customHeight="1">
      <c r="B2207" s="89">
        <v>45490.0</v>
      </c>
      <c r="C2207" s="57">
        <v>140.5462</v>
      </c>
      <c r="D2207" s="16">
        <f t="shared" si="1"/>
        <v>-0.001201007425</v>
      </c>
      <c r="H2207" s="89">
        <v>45490.0</v>
      </c>
      <c r="I2207" s="57">
        <v>103.9077</v>
      </c>
      <c r="J2207" s="16">
        <f t="shared" si="2"/>
        <v>0.003669545765</v>
      </c>
      <c r="N2207" s="89">
        <v>45490.0</v>
      </c>
      <c r="O2207" s="57">
        <v>867.6076</v>
      </c>
      <c r="P2207" s="16">
        <f t="shared" si="3"/>
        <v>-0.01281328908</v>
      </c>
      <c r="T2207" s="89">
        <v>45490.0</v>
      </c>
      <c r="U2207" s="57">
        <v>49.68361</v>
      </c>
      <c r="V2207" s="16">
        <f t="shared" si="4"/>
        <v>0.01300003813</v>
      </c>
      <c r="Z2207" s="89">
        <v>45490.0</v>
      </c>
      <c r="AA2207" s="57">
        <v>62.98015</v>
      </c>
      <c r="AB2207" s="16">
        <f t="shared" si="5"/>
        <v>-0.009002197562</v>
      </c>
      <c r="AF2207" s="89">
        <v>45490.0</v>
      </c>
      <c r="AG2207" s="57">
        <v>171.4</v>
      </c>
      <c r="AH2207" s="16">
        <f t="shared" si="6"/>
        <v>-0.005223447475</v>
      </c>
      <c r="AL2207" s="89">
        <v>45490.0</v>
      </c>
      <c r="AM2207" s="57">
        <v>617.0</v>
      </c>
      <c r="AN2207" s="16">
        <f t="shared" si="7"/>
        <v>-0.00963081862</v>
      </c>
      <c r="AR2207" s="89">
        <v>45490.0</v>
      </c>
      <c r="AS2207" s="57">
        <v>52.86249</v>
      </c>
      <c r="AT2207" s="16">
        <f t="shared" si="8"/>
        <v>0.03200771685</v>
      </c>
      <c r="AX2207" s="89">
        <v>45490.0</v>
      </c>
      <c r="AY2207" s="57">
        <v>11.77847</v>
      </c>
      <c r="AZ2207" s="16">
        <f t="shared" si="9"/>
        <v>0.02629772077</v>
      </c>
      <c r="BD2207" s="89">
        <v>45490.0</v>
      </c>
      <c r="BE2207" s="57">
        <v>11.51502</v>
      </c>
      <c r="BF2207" s="16">
        <f t="shared" si="10"/>
        <v>-0.01164734883</v>
      </c>
    </row>
    <row r="2208" ht="15.75" customHeight="1">
      <c r="B2208" s="89">
        <v>45491.0</v>
      </c>
      <c r="C2208" s="57">
        <v>140.4617</v>
      </c>
      <c r="D2208" s="16">
        <f t="shared" si="1"/>
        <v>-0.0006012257891</v>
      </c>
      <c r="H2208" s="89">
        <v>45491.0</v>
      </c>
      <c r="I2208" s="57">
        <v>104.5725</v>
      </c>
      <c r="J2208" s="16">
        <f t="shared" si="2"/>
        <v>0.006397985905</v>
      </c>
      <c r="N2208" s="89">
        <v>45491.0</v>
      </c>
      <c r="O2208" s="57">
        <v>854.3878</v>
      </c>
      <c r="P2208" s="16">
        <f t="shared" si="3"/>
        <v>-0.01523707261</v>
      </c>
      <c r="T2208" s="89">
        <v>45491.0</v>
      </c>
      <c r="U2208" s="57">
        <v>49.2422</v>
      </c>
      <c r="V2208" s="16">
        <f t="shared" si="4"/>
        <v>-0.008884418825</v>
      </c>
      <c r="Z2208" s="89">
        <v>45491.0</v>
      </c>
      <c r="AA2208" s="57">
        <v>64.17205</v>
      </c>
      <c r="AB2208" s="16">
        <f t="shared" si="5"/>
        <v>0.0189250105</v>
      </c>
      <c r="AF2208" s="89">
        <v>45491.0</v>
      </c>
      <c r="AG2208" s="57">
        <v>169.4</v>
      </c>
      <c r="AH2208" s="16">
        <f t="shared" si="6"/>
        <v>-0.01166861144</v>
      </c>
      <c r="AL2208" s="89">
        <v>45491.0</v>
      </c>
      <c r="AM2208" s="57">
        <v>620.5</v>
      </c>
      <c r="AN2208" s="16">
        <f t="shared" si="7"/>
        <v>0.0056726094</v>
      </c>
      <c r="AR2208" s="89">
        <v>45491.0</v>
      </c>
      <c r="AS2208" s="57">
        <v>52.86249</v>
      </c>
      <c r="AT2208" s="16">
        <f t="shared" si="8"/>
        <v>0</v>
      </c>
      <c r="AX2208" s="89">
        <v>45491.0</v>
      </c>
      <c r="AY2208" s="57">
        <v>11.77053</v>
      </c>
      <c r="AZ2208" s="16">
        <f t="shared" si="9"/>
        <v>-0.0006741113235</v>
      </c>
      <c r="BD2208" s="89">
        <v>45491.0</v>
      </c>
      <c r="BE2208" s="57">
        <v>11.8155</v>
      </c>
      <c r="BF2208" s="16">
        <f t="shared" si="10"/>
        <v>0.02609461382</v>
      </c>
    </row>
    <row r="2209" ht="15.75" customHeight="1">
      <c r="B2209" s="89">
        <v>45492.0</v>
      </c>
      <c r="C2209" s="57">
        <v>139.4475</v>
      </c>
      <c r="D2209" s="16">
        <f t="shared" si="1"/>
        <v>-0.007220473624</v>
      </c>
      <c r="H2209" s="89">
        <v>45492.0</v>
      </c>
      <c r="I2209" s="57">
        <v>104.8575</v>
      </c>
      <c r="J2209" s="16">
        <f t="shared" si="2"/>
        <v>0.002725381912</v>
      </c>
      <c r="N2209" s="89">
        <v>45492.0</v>
      </c>
      <c r="O2209" s="57">
        <v>855.8567</v>
      </c>
      <c r="P2209" s="16">
        <f t="shared" si="3"/>
        <v>0.001719242714</v>
      </c>
      <c r="T2209" s="89">
        <v>45492.0</v>
      </c>
      <c r="U2209" s="57">
        <v>48.69288</v>
      </c>
      <c r="V2209" s="16">
        <f t="shared" si="4"/>
        <v>-0.01115547234</v>
      </c>
      <c r="Z2209" s="89">
        <v>45492.0</v>
      </c>
      <c r="AA2209" s="57">
        <v>64.31507</v>
      </c>
      <c r="AB2209" s="16">
        <f t="shared" si="5"/>
        <v>0.002228696138</v>
      </c>
      <c r="AF2209" s="89">
        <v>45492.0</v>
      </c>
      <c r="AG2209" s="57">
        <v>166.0</v>
      </c>
      <c r="AH2209" s="16">
        <f t="shared" si="6"/>
        <v>-0.02007083825</v>
      </c>
      <c r="AL2209" s="89">
        <v>45492.0</v>
      </c>
      <c r="AM2209" s="57">
        <v>611.0</v>
      </c>
      <c r="AN2209" s="16">
        <f t="shared" si="7"/>
        <v>-0.01531023368</v>
      </c>
      <c r="AR2209" s="89">
        <v>45492.0</v>
      </c>
      <c r="AS2209" s="57">
        <v>52.31598</v>
      </c>
      <c r="AT2209" s="16">
        <f t="shared" si="8"/>
        <v>-0.01033833253</v>
      </c>
      <c r="AX2209" s="89">
        <v>45492.0</v>
      </c>
      <c r="AY2209" s="57">
        <v>11.73082</v>
      </c>
      <c r="AZ2209" s="16">
        <f t="shared" si="9"/>
        <v>-0.00337367986</v>
      </c>
      <c r="BD2209" s="89">
        <v>45492.0</v>
      </c>
      <c r="BE2209" s="57">
        <v>11.50533</v>
      </c>
      <c r="BF2209" s="16">
        <f t="shared" si="10"/>
        <v>-0.02625111083</v>
      </c>
    </row>
    <row r="2210" ht="15.75" customHeight="1">
      <c r="B2210" s="89">
        <v>45495.0</v>
      </c>
      <c r="C2210" s="57">
        <v>137.9263</v>
      </c>
      <c r="D2210" s="16">
        <f t="shared" si="1"/>
        <v>-0.01090876495</v>
      </c>
      <c r="H2210" s="89">
        <v>45495.0</v>
      </c>
      <c r="I2210" s="57">
        <v>109.0366</v>
      </c>
      <c r="J2210" s="16">
        <f t="shared" si="2"/>
        <v>0.03985504137</v>
      </c>
      <c r="N2210" s="89">
        <v>45495.0</v>
      </c>
      <c r="O2210" s="57">
        <v>872.9934</v>
      </c>
      <c r="P2210" s="16">
        <f t="shared" si="3"/>
        <v>0.0200228613</v>
      </c>
      <c r="T2210" s="89">
        <v>45495.0</v>
      </c>
      <c r="U2210" s="57">
        <v>48.33975</v>
      </c>
      <c r="V2210" s="16">
        <f t="shared" si="4"/>
        <v>-0.007252189643</v>
      </c>
      <c r="Z2210" s="89">
        <v>45495.0</v>
      </c>
      <c r="AA2210" s="57">
        <v>64.50578</v>
      </c>
      <c r="AB2210" s="16">
        <f t="shared" si="5"/>
        <v>0.002965245937</v>
      </c>
      <c r="AF2210" s="89">
        <v>45495.0</v>
      </c>
      <c r="AG2210" s="57">
        <v>178.0</v>
      </c>
      <c r="AH2210" s="16">
        <f t="shared" si="6"/>
        <v>0.07228915663</v>
      </c>
      <c r="AL2210" s="89">
        <v>45495.0</v>
      </c>
      <c r="AM2210" s="57">
        <v>619.0</v>
      </c>
      <c r="AN2210" s="16">
        <f t="shared" si="7"/>
        <v>0.01309328969</v>
      </c>
      <c r="AR2210" s="89">
        <v>45495.0</v>
      </c>
      <c r="AS2210" s="57">
        <v>55.1479</v>
      </c>
      <c r="AT2210" s="16">
        <f t="shared" si="8"/>
        <v>0.05413107047</v>
      </c>
      <c r="AX2210" s="89">
        <v>45495.0</v>
      </c>
      <c r="AY2210" s="57">
        <v>11.58785</v>
      </c>
      <c r="AZ2210" s="16">
        <f t="shared" si="9"/>
        <v>-0.01218755381</v>
      </c>
      <c r="BD2210" s="89">
        <v>45495.0</v>
      </c>
      <c r="BE2210" s="57">
        <v>11.19516</v>
      </c>
      <c r="BF2210" s="16">
        <f t="shared" si="10"/>
        <v>-0.02695880953</v>
      </c>
    </row>
    <row r="2211" ht="15.75" customHeight="1">
      <c r="B2211" s="89">
        <v>45496.0</v>
      </c>
      <c r="C2211" s="57">
        <v>139.0249</v>
      </c>
      <c r="D2211" s="16">
        <f t="shared" si="1"/>
        <v>0.007965123403</v>
      </c>
      <c r="H2211" s="89">
        <v>45496.0</v>
      </c>
      <c r="I2211" s="57">
        <v>105.7123</v>
      </c>
      <c r="J2211" s="16">
        <f t="shared" si="2"/>
        <v>-0.03048792791</v>
      </c>
      <c r="N2211" s="89">
        <v>45496.0</v>
      </c>
      <c r="O2211" s="57">
        <v>866.6284</v>
      </c>
      <c r="P2211" s="16">
        <f t="shared" si="3"/>
        <v>-0.007291005866</v>
      </c>
      <c r="T2211" s="89">
        <v>45496.0</v>
      </c>
      <c r="U2211" s="57">
        <v>47.967</v>
      </c>
      <c r="V2211" s="16">
        <f t="shared" si="4"/>
        <v>-0.007711045258</v>
      </c>
      <c r="Z2211" s="89">
        <v>45496.0</v>
      </c>
      <c r="AA2211" s="57">
        <v>64.64881</v>
      </c>
      <c r="AB2211" s="16">
        <f t="shared" si="5"/>
        <v>0.00221732068</v>
      </c>
      <c r="AF2211" s="89">
        <v>45496.0</v>
      </c>
      <c r="AG2211" s="57">
        <v>180.2</v>
      </c>
      <c r="AH2211" s="16">
        <f t="shared" si="6"/>
        <v>0.01235955056</v>
      </c>
      <c r="AL2211" s="89">
        <v>45496.0</v>
      </c>
      <c r="AM2211" s="57">
        <v>619.5</v>
      </c>
      <c r="AN2211" s="16">
        <f t="shared" si="7"/>
        <v>0.0008077544426</v>
      </c>
      <c r="AR2211" s="89">
        <v>45496.0</v>
      </c>
      <c r="AS2211" s="57">
        <v>54.00519</v>
      </c>
      <c r="AT2211" s="16">
        <f t="shared" si="8"/>
        <v>-0.02072082527</v>
      </c>
      <c r="AX2211" s="89">
        <v>45496.0</v>
      </c>
      <c r="AY2211" s="57">
        <v>11.79435</v>
      </c>
      <c r="AZ2211" s="16">
        <f t="shared" si="9"/>
        <v>0.01782038946</v>
      </c>
      <c r="BD2211" s="89">
        <v>45496.0</v>
      </c>
      <c r="BE2211" s="57">
        <v>11.24363</v>
      </c>
      <c r="BF2211" s="16">
        <f t="shared" si="10"/>
        <v>0.004329549555</v>
      </c>
    </row>
    <row r="2212" ht="15.75" customHeight="1">
      <c r="B2212" s="89">
        <v>45497.0</v>
      </c>
      <c r="C2212" s="57">
        <v>137.7572</v>
      </c>
      <c r="D2212" s="16">
        <f t="shared" si="1"/>
        <v>-0.009118510425</v>
      </c>
      <c r="H2212" s="89">
        <v>45497.0</v>
      </c>
      <c r="I2212" s="57">
        <v>102.0081</v>
      </c>
      <c r="J2212" s="16">
        <f t="shared" si="2"/>
        <v>-0.03504038792</v>
      </c>
      <c r="N2212" s="89">
        <v>45497.0</v>
      </c>
      <c r="O2212" s="57">
        <v>857.8152</v>
      </c>
      <c r="P2212" s="16">
        <f t="shared" si="3"/>
        <v>-0.01016952595</v>
      </c>
      <c r="T2212" s="89">
        <v>45497.0</v>
      </c>
      <c r="U2212" s="57">
        <v>47.7512</v>
      </c>
      <c r="V2212" s="16">
        <f t="shared" si="4"/>
        <v>-0.004498926345</v>
      </c>
      <c r="Z2212" s="89">
        <v>45497.0</v>
      </c>
      <c r="AA2212" s="57">
        <v>65.93607</v>
      </c>
      <c r="AB2212" s="16">
        <f t="shared" si="5"/>
        <v>0.01991158074</v>
      </c>
      <c r="AF2212" s="89">
        <v>45497.0</v>
      </c>
      <c r="AG2212" s="57">
        <v>178.0</v>
      </c>
      <c r="AH2212" s="16">
        <f t="shared" si="6"/>
        <v>-0.01220865705</v>
      </c>
      <c r="AL2212" s="89">
        <v>45497.0</v>
      </c>
      <c r="AM2212" s="57">
        <v>607.0</v>
      </c>
      <c r="AN2212" s="16">
        <f t="shared" si="7"/>
        <v>-0.02017756255</v>
      </c>
      <c r="AR2212" s="89">
        <v>45497.0</v>
      </c>
      <c r="AS2212" s="57">
        <v>53.30964</v>
      </c>
      <c r="AT2212" s="16">
        <f t="shared" si="8"/>
        <v>-0.01287931771</v>
      </c>
      <c r="AX2212" s="89">
        <v>45497.0</v>
      </c>
      <c r="AY2212" s="57">
        <v>11.21774</v>
      </c>
      <c r="AZ2212" s="16">
        <f t="shared" si="9"/>
        <v>-0.04888866279</v>
      </c>
      <c r="BD2212" s="89">
        <v>45497.0</v>
      </c>
      <c r="BE2212" s="57">
        <v>11.02069</v>
      </c>
      <c r="BF2212" s="16">
        <f t="shared" si="10"/>
        <v>-0.01982811601</v>
      </c>
    </row>
    <row r="2213" ht="15.75" customHeight="1">
      <c r="B2213" s="89">
        <v>45498.0</v>
      </c>
      <c r="C2213" s="57">
        <v>136.3205</v>
      </c>
      <c r="D2213" s="16">
        <f t="shared" si="1"/>
        <v>-0.01042921894</v>
      </c>
      <c r="H2213" s="89">
        <v>45498.0</v>
      </c>
      <c r="I2213" s="57">
        <v>102.578</v>
      </c>
      <c r="J2213" s="16">
        <f t="shared" si="2"/>
        <v>0.005586811243</v>
      </c>
      <c r="N2213" s="89">
        <v>45498.0</v>
      </c>
      <c r="O2213" s="57">
        <v>864.1802</v>
      </c>
      <c r="P2213" s="16">
        <f t="shared" si="3"/>
        <v>0.007420013075</v>
      </c>
      <c r="T2213" s="89">
        <v>45498.0</v>
      </c>
      <c r="U2213" s="57">
        <v>47.3196</v>
      </c>
      <c r="V2213" s="16">
        <f t="shared" si="4"/>
        <v>-0.00903851631</v>
      </c>
      <c r="Z2213" s="89">
        <v>45498.0</v>
      </c>
      <c r="AA2213" s="57">
        <v>67.03262</v>
      </c>
      <c r="AB2213" s="16">
        <f t="shared" si="5"/>
        <v>0.01663050285</v>
      </c>
      <c r="AF2213" s="89">
        <v>45498.0</v>
      </c>
      <c r="AG2213" s="57">
        <v>175.8</v>
      </c>
      <c r="AH2213" s="16">
        <f t="shared" si="6"/>
        <v>-0.01235955056</v>
      </c>
      <c r="AL2213" s="89">
        <v>45498.0</v>
      </c>
      <c r="AM2213" s="57">
        <v>607.5</v>
      </c>
      <c r="AN2213" s="16">
        <f t="shared" si="7"/>
        <v>0.000823723229</v>
      </c>
      <c r="AR2213" s="89">
        <v>45498.0</v>
      </c>
      <c r="AS2213" s="57">
        <v>55.29695</v>
      </c>
      <c r="AT2213" s="16">
        <f t="shared" si="8"/>
        <v>0.03727862353</v>
      </c>
      <c r="AX2213" s="89">
        <v>45498.0</v>
      </c>
      <c r="AY2213" s="57">
        <v>10.2456</v>
      </c>
      <c r="AZ2213" s="16">
        <f t="shared" si="9"/>
        <v>-0.08666094953</v>
      </c>
      <c r="BD2213" s="89">
        <v>45498.0</v>
      </c>
      <c r="BE2213" s="57">
        <v>10.80745</v>
      </c>
      <c r="BF2213" s="16">
        <f t="shared" si="10"/>
        <v>-0.01934906072</v>
      </c>
    </row>
    <row r="2214" ht="15.75" customHeight="1">
      <c r="B2214" s="89">
        <v>45499.0</v>
      </c>
      <c r="C2214" s="57">
        <v>138.0953</v>
      </c>
      <c r="D2214" s="16">
        <f t="shared" si="1"/>
        <v>0.01301931844</v>
      </c>
      <c r="H2214" s="89">
        <v>45499.0</v>
      </c>
      <c r="I2214" s="57">
        <v>100.9633</v>
      </c>
      <c r="J2214" s="16">
        <f t="shared" si="2"/>
        <v>-0.01574119207</v>
      </c>
      <c r="N2214" s="89">
        <v>45499.0</v>
      </c>
      <c r="O2214" s="57">
        <v>872.0142</v>
      </c>
      <c r="P2214" s="16">
        <f t="shared" si="3"/>
        <v>0.00906523894</v>
      </c>
      <c r="T2214" s="89">
        <v>45499.0</v>
      </c>
      <c r="U2214" s="57">
        <v>47.29998</v>
      </c>
      <c r="V2214" s="16">
        <f t="shared" si="4"/>
        <v>-0.0004146273426</v>
      </c>
      <c r="Z2214" s="89">
        <v>45499.0</v>
      </c>
      <c r="AA2214" s="57">
        <v>67.41402</v>
      </c>
      <c r="AB2214" s="16">
        <f t="shared" si="5"/>
        <v>0.005689767161</v>
      </c>
      <c r="AF2214" s="89">
        <v>45499.0</v>
      </c>
      <c r="AG2214" s="57">
        <v>190.8</v>
      </c>
      <c r="AH2214" s="16">
        <f t="shared" si="6"/>
        <v>0.08532423208</v>
      </c>
      <c r="AL2214" s="89">
        <v>45499.0</v>
      </c>
      <c r="AM2214" s="57">
        <v>601.0</v>
      </c>
      <c r="AN2214" s="16">
        <f t="shared" si="7"/>
        <v>-0.01069958848</v>
      </c>
      <c r="AR2214" s="89">
        <v>45499.0</v>
      </c>
      <c r="AS2214" s="57">
        <v>56.38997</v>
      </c>
      <c r="AT2214" s="16">
        <f t="shared" si="8"/>
        <v>0.01976637048</v>
      </c>
      <c r="AX2214" s="89">
        <v>45499.0</v>
      </c>
      <c r="AY2214" s="57">
        <v>10.00733</v>
      </c>
      <c r="AZ2214" s="16">
        <f t="shared" si="9"/>
        <v>-0.02325583665</v>
      </c>
      <c r="BD2214" s="89">
        <v>45499.0</v>
      </c>
      <c r="BE2214" s="57">
        <v>10.85591</v>
      </c>
      <c r="BF2214" s="16">
        <f t="shared" si="10"/>
        <v>0.004483943946</v>
      </c>
    </row>
    <row r="2215" ht="15.75" customHeight="1">
      <c r="B2215" s="89">
        <v>45502.0</v>
      </c>
      <c r="C2215" s="57">
        <v>137.3347</v>
      </c>
      <c r="D2215" s="16">
        <f t="shared" si="1"/>
        <v>-0.005507790634</v>
      </c>
      <c r="H2215" s="89">
        <v>45502.0</v>
      </c>
      <c r="I2215" s="57">
        <v>100.2985</v>
      </c>
      <c r="J2215" s="16">
        <f t="shared" si="2"/>
        <v>-0.006584570829</v>
      </c>
      <c r="N2215" s="89">
        <v>45502.0</v>
      </c>
      <c r="O2215" s="57">
        <v>856.8359</v>
      </c>
      <c r="P2215" s="16">
        <f t="shared" si="3"/>
        <v>-0.01740602389</v>
      </c>
      <c r="T2215" s="89">
        <v>45502.0</v>
      </c>
      <c r="U2215" s="57">
        <v>46.16211</v>
      </c>
      <c r="V2215" s="16">
        <f t="shared" si="4"/>
        <v>-0.02405645837</v>
      </c>
      <c r="Z2215" s="89">
        <v>45502.0</v>
      </c>
      <c r="AA2215" s="57">
        <v>66.31747</v>
      </c>
      <c r="AB2215" s="16">
        <f t="shared" si="5"/>
        <v>-0.01626590433</v>
      </c>
      <c r="AF2215" s="89">
        <v>45502.0</v>
      </c>
      <c r="AG2215" s="57">
        <v>183.0</v>
      </c>
      <c r="AH2215" s="16">
        <f t="shared" si="6"/>
        <v>-0.04088050314</v>
      </c>
      <c r="AL2215" s="89">
        <v>45502.0</v>
      </c>
      <c r="AM2215" s="57">
        <v>592.0</v>
      </c>
      <c r="AN2215" s="16">
        <f t="shared" si="7"/>
        <v>-0.0149750416</v>
      </c>
      <c r="AR2215" s="89">
        <v>45502.0</v>
      </c>
      <c r="AS2215" s="57">
        <v>58.12886</v>
      </c>
      <c r="AT2215" s="16">
        <f t="shared" si="8"/>
        <v>0.03083686691</v>
      </c>
      <c r="AX2215" s="89">
        <v>45502.0</v>
      </c>
      <c r="AY2215" s="57">
        <v>10.15029</v>
      </c>
      <c r="AZ2215" s="16">
        <f t="shared" si="9"/>
        <v>0.01428552871</v>
      </c>
      <c r="BD2215" s="89">
        <v>45502.0</v>
      </c>
      <c r="BE2215" s="57">
        <v>10.80745</v>
      </c>
      <c r="BF2215" s="16">
        <f t="shared" si="10"/>
        <v>-0.004463927943</v>
      </c>
    </row>
    <row r="2216" ht="15.75" customHeight="1">
      <c r="B2216" s="89">
        <v>45503.0</v>
      </c>
      <c r="C2216" s="57">
        <v>136.5741</v>
      </c>
      <c r="D2216" s="16">
        <f t="shared" si="1"/>
        <v>-0.0055382944</v>
      </c>
      <c r="H2216" s="89">
        <v>45503.0</v>
      </c>
      <c r="I2216" s="57">
        <v>100.1085</v>
      </c>
      <c r="J2216" s="16">
        <f t="shared" si="2"/>
        <v>-0.001894345379</v>
      </c>
      <c r="N2216" s="89">
        <v>45503.0</v>
      </c>
      <c r="O2216" s="57">
        <v>871.0349</v>
      </c>
      <c r="P2216" s="16">
        <f t="shared" si="3"/>
        <v>0.01657143451</v>
      </c>
      <c r="T2216" s="89">
        <v>45503.0</v>
      </c>
      <c r="U2216" s="57">
        <v>46.27982</v>
      </c>
      <c r="V2216" s="16">
        <f t="shared" si="4"/>
        <v>0.002549926769</v>
      </c>
      <c r="Z2216" s="89">
        <v>45503.0</v>
      </c>
      <c r="AA2216" s="57">
        <v>67.84311</v>
      </c>
      <c r="AB2216" s="16">
        <f t="shared" si="5"/>
        <v>0.02300509956</v>
      </c>
      <c r="AF2216" s="89">
        <v>45503.0</v>
      </c>
      <c r="AG2216" s="57">
        <v>178.0</v>
      </c>
      <c r="AH2216" s="16">
        <f t="shared" si="6"/>
        <v>-0.02732240437</v>
      </c>
      <c r="AL2216" s="89">
        <v>45503.0</v>
      </c>
      <c r="AM2216" s="57">
        <v>610.5</v>
      </c>
      <c r="AN2216" s="16">
        <f t="shared" si="7"/>
        <v>0.03125</v>
      </c>
      <c r="AR2216" s="89">
        <v>45503.0</v>
      </c>
      <c r="AS2216" s="57">
        <v>58.17855</v>
      </c>
      <c r="AT2216" s="16">
        <f t="shared" si="8"/>
        <v>0.0008548249527</v>
      </c>
      <c r="AX2216" s="89">
        <v>45503.0</v>
      </c>
      <c r="AY2216" s="57">
        <v>10.07405</v>
      </c>
      <c r="AZ2216" s="16">
        <f t="shared" si="9"/>
        <v>-0.007511115446</v>
      </c>
      <c r="BD2216" s="89">
        <v>45503.0</v>
      </c>
      <c r="BE2216" s="57">
        <v>10.53605</v>
      </c>
      <c r="BF2216" s="16">
        <f t="shared" si="10"/>
        <v>-0.02511230679</v>
      </c>
    </row>
    <row r="2217" ht="15.75" customHeight="1">
      <c r="B2217" s="89">
        <v>45504.0</v>
      </c>
      <c r="C2217" s="57">
        <v>138.0108</v>
      </c>
      <c r="D2217" s="16">
        <f t="shared" si="1"/>
        <v>0.0105195641</v>
      </c>
      <c r="H2217" s="89">
        <v>45504.0</v>
      </c>
      <c r="I2217" s="57">
        <v>100.2985</v>
      </c>
      <c r="J2217" s="16">
        <f t="shared" si="2"/>
        <v>0.001897940734</v>
      </c>
      <c r="N2217" s="89">
        <v>45504.0</v>
      </c>
      <c r="O2217" s="57">
        <v>828.4379</v>
      </c>
      <c r="P2217" s="16">
        <f t="shared" si="3"/>
        <v>-0.04890389581</v>
      </c>
      <c r="T2217" s="89">
        <v>45504.0</v>
      </c>
      <c r="U2217" s="57">
        <v>46.14249</v>
      </c>
      <c r="V2217" s="16">
        <f t="shared" si="4"/>
        <v>-0.002967384056</v>
      </c>
      <c r="Z2217" s="89">
        <v>45504.0</v>
      </c>
      <c r="AA2217" s="57">
        <v>64.41043</v>
      </c>
      <c r="AB2217" s="16">
        <f t="shared" si="5"/>
        <v>-0.05059732669</v>
      </c>
      <c r="AF2217" s="89">
        <v>45504.0</v>
      </c>
      <c r="AG2217" s="57">
        <v>168.0</v>
      </c>
      <c r="AH2217" s="16">
        <f t="shared" si="6"/>
        <v>-0.05617977528</v>
      </c>
      <c r="AL2217" s="89">
        <v>45504.0</v>
      </c>
      <c r="AM2217" s="57">
        <v>610.5</v>
      </c>
      <c r="AN2217" s="16">
        <f t="shared" si="7"/>
        <v>0</v>
      </c>
      <c r="AR2217" s="89">
        <v>45504.0</v>
      </c>
      <c r="AS2217" s="57">
        <v>57.48299</v>
      </c>
      <c r="AT2217" s="16">
        <f t="shared" si="8"/>
        <v>-0.01195560907</v>
      </c>
      <c r="AX2217" s="89">
        <v>45504.0</v>
      </c>
      <c r="AY2217" s="57">
        <v>9.654692</v>
      </c>
      <c r="AZ2217" s="16">
        <f t="shared" si="9"/>
        <v>-0.04162754801</v>
      </c>
      <c r="BD2217" s="89">
        <v>45504.0</v>
      </c>
      <c r="BE2217" s="57">
        <v>10.62329</v>
      </c>
      <c r="BF2217" s="16">
        <f t="shared" si="10"/>
        <v>0.008280142938</v>
      </c>
    </row>
    <row r="2218" ht="15.75" customHeight="1">
      <c r="B2218" s="89">
        <v>45505.0</v>
      </c>
      <c r="C2218" s="57">
        <v>138.8559</v>
      </c>
      <c r="D2218" s="16">
        <f t="shared" si="1"/>
        <v>0.006123433818</v>
      </c>
      <c r="H2218" s="89">
        <v>45505.0</v>
      </c>
      <c r="I2218" s="57">
        <v>102.1031</v>
      </c>
      <c r="J2218" s="16">
        <f t="shared" si="2"/>
        <v>0.01799229301</v>
      </c>
      <c r="N2218" s="89">
        <v>45505.0</v>
      </c>
      <c r="O2218" s="57">
        <v>76.64787</v>
      </c>
      <c r="P2218" s="16">
        <f t="shared" si="3"/>
        <v>-0.9074790398</v>
      </c>
      <c r="T2218" s="89">
        <v>45505.0</v>
      </c>
      <c r="U2218" s="57">
        <v>46.88799</v>
      </c>
      <c r="V2218" s="16">
        <f t="shared" si="4"/>
        <v>0.0161564753</v>
      </c>
      <c r="Z2218" s="89">
        <v>45505.0</v>
      </c>
      <c r="AA2218" s="57">
        <v>64.98254</v>
      </c>
      <c r="AB2218" s="16">
        <f t="shared" si="5"/>
        <v>0.008882257113</v>
      </c>
      <c r="AF2218" s="89">
        <v>45505.0</v>
      </c>
      <c r="AG2218" s="57">
        <v>167.4</v>
      </c>
      <c r="AH2218" s="16">
        <f t="shared" si="6"/>
        <v>-0.003571428571</v>
      </c>
      <c r="AL2218" s="89">
        <v>45505.0</v>
      </c>
      <c r="AM2218" s="57">
        <v>592.0</v>
      </c>
      <c r="AN2218" s="16">
        <f t="shared" si="7"/>
        <v>-0.0303030303</v>
      </c>
      <c r="AR2218" s="89">
        <v>45505.0</v>
      </c>
      <c r="AS2218" s="57">
        <v>58.52633</v>
      </c>
      <c r="AT2218" s="16">
        <f t="shared" si="8"/>
        <v>0.01815041284</v>
      </c>
      <c r="AX2218" s="89">
        <v>45505.0</v>
      </c>
      <c r="AY2218" s="57">
        <v>9.835776</v>
      </c>
      <c r="AZ2218" s="16">
        <f t="shared" si="9"/>
        <v>0.01875606182</v>
      </c>
      <c r="BD2218" s="89">
        <v>45505.0</v>
      </c>
      <c r="BE2218" s="57">
        <v>10.69114</v>
      </c>
      <c r="BF2218" s="16">
        <f t="shared" si="10"/>
        <v>0.00638691027</v>
      </c>
    </row>
    <row r="2219" ht="15.75" customHeight="1">
      <c r="B2219" s="89">
        <v>45506.0</v>
      </c>
      <c r="C2219" s="57">
        <v>134.4612</v>
      </c>
      <c r="D2219" s="16">
        <f t="shared" si="1"/>
        <v>-0.03164935736</v>
      </c>
      <c r="H2219" s="89">
        <v>45506.0</v>
      </c>
      <c r="I2219" s="57">
        <v>97.3541</v>
      </c>
      <c r="J2219" s="16">
        <f t="shared" si="2"/>
        <v>-0.04651181012</v>
      </c>
      <c r="N2219" s="89">
        <v>45506.0</v>
      </c>
      <c r="O2219" s="57">
        <v>76.02471</v>
      </c>
      <c r="P2219" s="16">
        <f t="shared" si="3"/>
        <v>-0.008130167218</v>
      </c>
      <c r="T2219" s="89">
        <v>45506.0</v>
      </c>
      <c r="U2219" s="57">
        <v>45.59317</v>
      </c>
      <c r="V2219" s="16">
        <f t="shared" si="4"/>
        <v>-0.02761517395</v>
      </c>
      <c r="Z2219" s="89">
        <v>45506.0</v>
      </c>
      <c r="AA2219" s="57">
        <v>63.93367</v>
      </c>
      <c r="AB2219" s="16">
        <f t="shared" si="5"/>
        <v>-0.0161407972</v>
      </c>
      <c r="AF2219" s="89">
        <v>45506.0</v>
      </c>
      <c r="AG2219" s="57">
        <v>160.7</v>
      </c>
      <c r="AH2219" s="16">
        <f t="shared" si="6"/>
        <v>-0.04002389486</v>
      </c>
      <c r="AL2219" s="89">
        <v>45506.0</v>
      </c>
      <c r="AM2219" s="57">
        <v>577.5</v>
      </c>
      <c r="AN2219" s="16">
        <f t="shared" si="7"/>
        <v>-0.02449324324</v>
      </c>
      <c r="AR2219" s="89">
        <v>45506.0</v>
      </c>
      <c r="AS2219" s="57">
        <v>57.7314</v>
      </c>
      <c r="AT2219" s="16">
        <f t="shared" si="8"/>
        <v>-0.01358243375</v>
      </c>
      <c r="AX2219" s="89">
        <v>45506.0</v>
      </c>
      <c r="AY2219" s="57">
        <v>9.683284</v>
      </c>
      <c r="AZ2219" s="16">
        <f t="shared" si="9"/>
        <v>-0.01550380977</v>
      </c>
      <c r="BD2219" s="89">
        <v>45506.0</v>
      </c>
      <c r="BE2219" s="57">
        <v>10.3422</v>
      </c>
      <c r="BF2219" s="16">
        <f t="shared" si="10"/>
        <v>-0.03263824064</v>
      </c>
    </row>
    <row r="2220" ht="15.75" customHeight="1">
      <c r="B2220" s="89">
        <v>45509.0</v>
      </c>
      <c r="C2220" s="57">
        <v>129.8975</v>
      </c>
      <c r="D2220" s="16">
        <f t="shared" si="1"/>
        <v>-0.03394064607</v>
      </c>
      <c r="H2220" s="89">
        <v>45509.0</v>
      </c>
      <c r="I2220" s="57">
        <v>95.16956</v>
      </c>
      <c r="J2220" s="16">
        <f t="shared" si="2"/>
        <v>-0.02243911659</v>
      </c>
      <c r="N2220" s="89">
        <v>45509.0</v>
      </c>
      <c r="O2220" s="57">
        <v>70.95046</v>
      </c>
      <c r="P2220" s="16">
        <f t="shared" si="3"/>
        <v>-0.06674474654</v>
      </c>
      <c r="T2220" s="89">
        <v>45509.0</v>
      </c>
      <c r="U2220" s="57">
        <v>42.57194</v>
      </c>
      <c r="V2220" s="16">
        <f t="shared" si="4"/>
        <v>-0.06626496907</v>
      </c>
      <c r="Z2220" s="89">
        <v>45509.0</v>
      </c>
      <c r="AA2220" s="57">
        <v>62.93247</v>
      </c>
      <c r="AB2220" s="16">
        <f t="shared" si="5"/>
        <v>-0.0156599801</v>
      </c>
      <c r="AF2220" s="89">
        <v>45509.0</v>
      </c>
      <c r="AG2220" s="57">
        <v>151.4</v>
      </c>
      <c r="AH2220" s="16">
        <f t="shared" si="6"/>
        <v>-0.05787181083</v>
      </c>
      <c r="AL2220" s="89">
        <v>45509.0</v>
      </c>
      <c r="AM2220" s="57">
        <v>541.0</v>
      </c>
      <c r="AN2220" s="16">
        <f t="shared" si="7"/>
        <v>-0.0632034632</v>
      </c>
      <c r="AR2220" s="89">
        <v>45509.0</v>
      </c>
      <c r="AS2220" s="57">
        <v>57.08553</v>
      </c>
      <c r="AT2220" s="16">
        <f t="shared" si="8"/>
        <v>-0.01118749935</v>
      </c>
      <c r="AX2220" s="89">
        <v>45509.0</v>
      </c>
      <c r="AY2220" s="57">
        <v>9.359237</v>
      </c>
      <c r="AZ2220" s="16">
        <f t="shared" si="9"/>
        <v>-0.03346457669</v>
      </c>
      <c r="BD2220" s="89">
        <v>45509.0</v>
      </c>
      <c r="BE2220" s="57">
        <v>9.576468</v>
      </c>
      <c r="BF2220" s="16">
        <f t="shared" si="10"/>
        <v>-0.07403956605</v>
      </c>
    </row>
    <row r="2221" ht="15.75" customHeight="1">
      <c r="B2221" s="89">
        <v>45510.0</v>
      </c>
      <c r="C2221" s="57">
        <v>133.5316</v>
      </c>
      <c r="D2221" s="16">
        <f t="shared" si="1"/>
        <v>0.02797667392</v>
      </c>
      <c r="H2221" s="89">
        <v>45510.0</v>
      </c>
      <c r="I2221" s="57">
        <v>97.54405</v>
      </c>
      <c r="J2221" s="16">
        <f t="shared" si="2"/>
        <v>0.02495009959</v>
      </c>
      <c r="N2221" s="89">
        <v>45510.0</v>
      </c>
      <c r="O2221" s="57">
        <v>70.37182</v>
      </c>
      <c r="P2221" s="16">
        <f t="shared" si="3"/>
        <v>-0.008155549661</v>
      </c>
      <c r="T2221" s="89">
        <v>45510.0</v>
      </c>
      <c r="U2221" s="57">
        <v>42.00301</v>
      </c>
      <c r="V2221" s="16">
        <f t="shared" si="4"/>
        <v>-0.01336396697</v>
      </c>
      <c r="Z2221" s="89">
        <v>45510.0</v>
      </c>
      <c r="AA2221" s="57">
        <v>62.64641</v>
      </c>
      <c r="AB2221" s="16">
        <f t="shared" si="5"/>
        <v>-0.004545507272</v>
      </c>
      <c r="AF2221" s="89">
        <v>45510.0</v>
      </c>
      <c r="AG2221" s="57">
        <v>151.7</v>
      </c>
      <c r="AH2221" s="16">
        <f t="shared" si="6"/>
        <v>0.001981505945</v>
      </c>
      <c r="AL2221" s="89">
        <v>45510.0</v>
      </c>
      <c r="AM2221" s="57">
        <v>542.0</v>
      </c>
      <c r="AN2221" s="16">
        <f t="shared" si="7"/>
        <v>0.001848428835</v>
      </c>
      <c r="AR2221" s="89">
        <v>45510.0</v>
      </c>
      <c r="AS2221" s="57">
        <v>58.77474</v>
      </c>
      <c r="AT2221" s="16">
        <f t="shared" si="8"/>
        <v>0.02959086129</v>
      </c>
      <c r="AX2221" s="89">
        <v>45510.0</v>
      </c>
      <c r="AY2221" s="57">
        <v>9.530791</v>
      </c>
      <c r="AZ2221" s="16">
        <f t="shared" si="9"/>
        <v>0.018329913</v>
      </c>
      <c r="BD2221" s="89">
        <v>45510.0</v>
      </c>
      <c r="BE2221" s="57">
        <v>9.789708</v>
      </c>
      <c r="BF2221" s="16">
        <f t="shared" si="10"/>
        <v>0.02226708219</v>
      </c>
    </row>
    <row r="2222" ht="15.75" customHeight="1">
      <c r="B2222" s="89">
        <v>45511.0</v>
      </c>
      <c r="C2222" s="57">
        <v>137.6727</v>
      </c>
      <c r="D2222" s="16">
        <f t="shared" si="1"/>
        <v>0.03101213496</v>
      </c>
      <c r="H2222" s="89">
        <v>45511.0</v>
      </c>
      <c r="I2222" s="57">
        <v>100.5834</v>
      </c>
      <c r="J2222" s="16">
        <f t="shared" si="2"/>
        <v>0.03115874315</v>
      </c>
      <c r="N2222" s="89">
        <v>45511.0</v>
      </c>
      <c r="O2222" s="57">
        <v>67.61214</v>
      </c>
      <c r="P2222" s="16">
        <f t="shared" si="3"/>
        <v>-0.03921569742</v>
      </c>
      <c r="T2222" s="89">
        <v>45511.0</v>
      </c>
      <c r="U2222" s="57">
        <v>42.92507</v>
      </c>
      <c r="V2222" s="16">
        <f t="shared" si="4"/>
        <v>0.02195223628</v>
      </c>
      <c r="Z2222" s="89">
        <v>45511.0</v>
      </c>
      <c r="AA2222" s="57">
        <v>64.17205</v>
      </c>
      <c r="AB2222" s="16">
        <f t="shared" si="5"/>
        <v>0.02435319119</v>
      </c>
      <c r="AF2222" s="89">
        <v>45511.0</v>
      </c>
      <c r="AG2222" s="57">
        <v>157.5</v>
      </c>
      <c r="AH2222" s="16">
        <f t="shared" si="6"/>
        <v>0.03823335531</v>
      </c>
      <c r="AL2222" s="89">
        <v>45511.0</v>
      </c>
      <c r="AM2222" s="57">
        <v>548.0</v>
      </c>
      <c r="AN2222" s="16">
        <f t="shared" si="7"/>
        <v>0.0110701107</v>
      </c>
      <c r="AR2222" s="89">
        <v>45511.0</v>
      </c>
      <c r="AS2222" s="57">
        <v>61.35825</v>
      </c>
      <c r="AT2222" s="16">
        <f t="shared" si="8"/>
        <v>0.04395612809</v>
      </c>
      <c r="AX2222" s="89">
        <v>45511.0</v>
      </c>
      <c r="AY2222" s="57">
        <v>9.483137</v>
      </c>
      <c r="AZ2222" s="16">
        <f t="shared" si="9"/>
        <v>-0.005000004722</v>
      </c>
      <c r="BD2222" s="89">
        <v>45511.0</v>
      </c>
      <c r="BE2222" s="57">
        <v>9.9351</v>
      </c>
      <c r="BF2222" s="16">
        <f t="shared" si="10"/>
        <v>0.01485151549</v>
      </c>
    </row>
    <row r="2223" ht="15.75" customHeight="1">
      <c r="B2223" s="89">
        <v>45512.0</v>
      </c>
      <c r="C2223" s="57">
        <v>139.4475</v>
      </c>
      <c r="D2223" s="16">
        <f t="shared" si="1"/>
        <v>0.01289144471</v>
      </c>
      <c r="H2223" s="89">
        <v>45512.0</v>
      </c>
      <c r="I2223" s="57">
        <v>100.6784</v>
      </c>
      <c r="J2223" s="16">
        <f t="shared" si="2"/>
        <v>0.0009444898462</v>
      </c>
      <c r="N2223" s="89">
        <v>45512.0</v>
      </c>
      <c r="O2223" s="57">
        <v>67.4341</v>
      </c>
      <c r="P2223" s="16">
        <f t="shared" si="3"/>
        <v>-0.002633254915</v>
      </c>
      <c r="T2223" s="89">
        <v>45512.0</v>
      </c>
      <c r="U2223" s="57">
        <v>43.51362</v>
      </c>
      <c r="V2223" s="16">
        <f t="shared" si="4"/>
        <v>0.01371110169</v>
      </c>
      <c r="Z2223" s="89">
        <v>45512.0</v>
      </c>
      <c r="AA2223" s="57">
        <v>62.50339</v>
      </c>
      <c r="AB2223" s="16">
        <f t="shared" si="5"/>
        <v>-0.02600290937</v>
      </c>
      <c r="AF2223" s="89">
        <v>45512.0</v>
      </c>
      <c r="AG2223" s="57">
        <v>159.7</v>
      </c>
      <c r="AH2223" s="16">
        <f t="shared" si="6"/>
        <v>0.01396825397</v>
      </c>
      <c r="AL2223" s="89">
        <v>45512.0</v>
      </c>
      <c r="AM2223" s="57">
        <v>540.0</v>
      </c>
      <c r="AN2223" s="16">
        <f t="shared" si="7"/>
        <v>-0.01459854015</v>
      </c>
      <c r="AR2223" s="89">
        <v>45512.0</v>
      </c>
      <c r="AS2223" s="57">
        <v>61.80539</v>
      </c>
      <c r="AT2223" s="16">
        <f t="shared" si="8"/>
        <v>0.007287365595</v>
      </c>
      <c r="AX2223" s="89">
        <v>45512.0</v>
      </c>
      <c r="AY2223" s="57">
        <v>9.6261</v>
      </c>
      <c r="AZ2223" s="16">
        <f t="shared" si="9"/>
        <v>0.01507549664</v>
      </c>
      <c r="BD2223" s="89">
        <v>45512.0</v>
      </c>
      <c r="BE2223" s="57">
        <v>10.00295</v>
      </c>
      <c r="BF2223" s="16">
        <f t="shared" si="10"/>
        <v>0.006829322302</v>
      </c>
    </row>
    <row r="2224" ht="15.75" customHeight="1">
      <c r="B2224" s="89">
        <v>45513.0</v>
      </c>
      <c r="C2224" s="57">
        <v>138.0108</v>
      </c>
      <c r="D2224" s="16">
        <f t="shared" si="1"/>
        <v>-0.01030280213</v>
      </c>
      <c r="H2224" s="89">
        <v>45513.0</v>
      </c>
      <c r="I2224" s="57">
        <v>97.63904</v>
      </c>
      <c r="J2224" s="16">
        <f t="shared" si="2"/>
        <v>-0.03018879919</v>
      </c>
      <c r="N2224" s="89">
        <v>45513.0</v>
      </c>
      <c r="O2224" s="57">
        <v>67.4341</v>
      </c>
      <c r="P2224" s="16">
        <f t="shared" si="3"/>
        <v>0</v>
      </c>
      <c r="T2224" s="89">
        <v>45513.0</v>
      </c>
      <c r="U2224" s="57">
        <v>42.57194</v>
      </c>
      <c r="V2224" s="16">
        <f t="shared" si="4"/>
        <v>-0.02164104021</v>
      </c>
      <c r="Z2224" s="89">
        <v>45513.0</v>
      </c>
      <c r="AA2224" s="57">
        <v>60.64402</v>
      </c>
      <c r="AB2224" s="16">
        <f t="shared" si="5"/>
        <v>-0.02974830645</v>
      </c>
      <c r="AF2224" s="89">
        <v>45513.0</v>
      </c>
      <c r="AG2224" s="57">
        <v>153.1</v>
      </c>
      <c r="AH2224" s="16">
        <f t="shared" si="6"/>
        <v>-0.04132748904</v>
      </c>
      <c r="AL2224" s="89">
        <v>45513.0</v>
      </c>
      <c r="AM2224" s="57">
        <v>532.5</v>
      </c>
      <c r="AN2224" s="16">
        <f t="shared" si="7"/>
        <v>-0.01388888889</v>
      </c>
      <c r="AR2224" s="89">
        <v>45513.0</v>
      </c>
      <c r="AS2224" s="57">
        <v>59.42062</v>
      </c>
      <c r="AT2224" s="16">
        <f t="shared" si="8"/>
        <v>-0.03858514605</v>
      </c>
      <c r="AX2224" s="89">
        <v>45513.0</v>
      </c>
      <c r="AY2224" s="57">
        <v>9.559383</v>
      </c>
      <c r="AZ2224" s="16">
        <f t="shared" si="9"/>
        <v>-0.006930844267</v>
      </c>
      <c r="BD2224" s="89">
        <v>45513.0</v>
      </c>
      <c r="BE2224" s="57">
        <v>9.741244</v>
      </c>
      <c r="BF2224" s="16">
        <f t="shared" si="10"/>
        <v>-0.02616288195</v>
      </c>
    </row>
    <row r="2225" ht="15.75" customHeight="1">
      <c r="B2225" s="89">
        <v>45516.0</v>
      </c>
      <c r="C2225" s="57">
        <v>136.7431</v>
      </c>
      <c r="D2225" s="16">
        <f t="shared" si="1"/>
        <v>-0.009185513018</v>
      </c>
      <c r="H2225" s="89">
        <v>45516.0</v>
      </c>
      <c r="I2225" s="57">
        <v>98.49385</v>
      </c>
      <c r="J2225" s="16">
        <f t="shared" si="2"/>
        <v>0.008754797261</v>
      </c>
      <c r="N2225" s="89">
        <v>45516.0</v>
      </c>
      <c r="O2225" s="57">
        <v>67.70116</v>
      </c>
      <c r="P2225" s="16">
        <f t="shared" si="3"/>
        <v>0.003960310881</v>
      </c>
      <c r="T2225" s="89">
        <v>45516.0</v>
      </c>
      <c r="U2225" s="57">
        <v>41.96377</v>
      </c>
      <c r="V2225" s="16">
        <f t="shared" si="4"/>
        <v>-0.01428570086</v>
      </c>
      <c r="Z2225" s="89">
        <v>45516.0</v>
      </c>
      <c r="AA2225" s="57">
        <v>58.97535</v>
      </c>
      <c r="AB2225" s="16">
        <f t="shared" si="5"/>
        <v>-0.02751582102</v>
      </c>
      <c r="AF2225" s="89">
        <v>45516.0</v>
      </c>
      <c r="AG2225" s="57">
        <v>147.4</v>
      </c>
      <c r="AH2225" s="16">
        <f t="shared" si="6"/>
        <v>-0.03723056826</v>
      </c>
      <c r="AL2225" s="89">
        <v>45516.0</v>
      </c>
      <c r="AM2225" s="57">
        <v>515.5</v>
      </c>
      <c r="AN2225" s="16">
        <f t="shared" si="7"/>
        <v>-0.03192488263</v>
      </c>
      <c r="AR2225" s="89">
        <v>45516.0</v>
      </c>
      <c r="AS2225" s="57">
        <v>58.57601</v>
      </c>
      <c r="AT2225" s="16">
        <f t="shared" si="8"/>
        <v>-0.01421408932</v>
      </c>
      <c r="AX2225" s="89">
        <v>45516.0</v>
      </c>
      <c r="AY2225" s="57">
        <v>9.330645</v>
      </c>
      <c r="AZ2225" s="16">
        <f t="shared" si="9"/>
        <v>-0.02392811335</v>
      </c>
      <c r="BD2225" s="89">
        <v>45516.0</v>
      </c>
      <c r="BE2225" s="57">
        <v>9.615238</v>
      </c>
      <c r="BF2225" s="16">
        <f t="shared" si="10"/>
        <v>-0.01293530888</v>
      </c>
    </row>
    <row r="2226" ht="15.75" customHeight="1">
      <c r="B2226" s="89">
        <v>45517.0</v>
      </c>
      <c r="C2226" s="57">
        <v>137.0811</v>
      </c>
      <c r="D2226" s="16">
        <f t="shared" si="1"/>
        <v>0.002471788339</v>
      </c>
      <c r="H2226" s="89">
        <v>45517.0</v>
      </c>
      <c r="I2226" s="57">
        <v>98.11394</v>
      </c>
      <c r="J2226" s="16">
        <f t="shared" si="2"/>
        <v>-0.003857195145</v>
      </c>
      <c r="N2226" s="89">
        <v>45517.0</v>
      </c>
      <c r="O2226" s="57">
        <v>67.91037</v>
      </c>
      <c r="P2226" s="16">
        <f t="shared" si="3"/>
        <v>0.003090198159</v>
      </c>
      <c r="T2226" s="89">
        <v>45517.0</v>
      </c>
      <c r="U2226" s="57">
        <v>42.17957</v>
      </c>
      <c r="V2226" s="16">
        <f t="shared" si="4"/>
        <v>0.005142531284</v>
      </c>
      <c r="Z2226" s="89">
        <v>45517.0</v>
      </c>
      <c r="AA2226" s="57">
        <v>58.64162</v>
      </c>
      <c r="AB2226" s="16">
        <f t="shared" si="5"/>
        <v>-0.005658804907</v>
      </c>
      <c r="AF2226" s="89">
        <v>45517.0</v>
      </c>
      <c r="AG2226" s="57">
        <v>149.2</v>
      </c>
      <c r="AH2226" s="16">
        <f t="shared" si="6"/>
        <v>0.01221166893</v>
      </c>
      <c r="AL2226" s="89">
        <v>45517.0</v>
      </c>
      <c r="AM2226" s="57">
        <v>537.5</v>
      </c>
      <c r="AN2226" s="16">
        <f t="shared" si="7"/>
        <v>0.04267701261</v>
      </c>
      <c r="AR2226" s="89">
        <v>45517.0</v>
      </c>
      <c r="AS2226" s="57">
        <v>58.52633</v>
      </c>
      <c r="AT2226" s="16">
        <f t="shared" si="8"/>
        <v>-0.0008481287817</v>
      </c>
      <c r="AX2226" s="89">
        <v>45517.0</v>
      </c>
      <c r="AY2226" s="57">
        <v>9.349707</v>
      </c>
      <c r="AZ2226" s="16">
        <f t="shared" si="9"/>
        <v>0.002042945584</v>
      </c>
      <c r="BD2226" s="89">
        <v>45517.0</v>
      </c>
      <c r="BE2226" s="57">
        <v>9.886636</v>
      </c>
      <c r="BF2226" s="16">
        <f t="shared" si="10"/>
        <v>0.02822582239</v>
      </c>
    </row>
    <row r="2227" ht="15.75" customHeight="1">
      <c r="B2227" s="89">
        <v>45518.0</v>
      </c>
      <c r="C2227" s="57">
        <v>134.3767</v>
      </c>
      <c r="D2227" s="16">
        <f t="shared" si="1"/>
        <v>-0.01972846731</v>
      </c>
      <c r="H2227" s="89">
        <v>45518.0</v>
      </c>
      <c r="I2227" s="57">
        <v>98.30389</v>
      </c>
      <c r="J2227" s="16">
        <f t="shared" si="2"/>
        <v>0.001936014393</v>
      </c>
      <c r="N2227" s="89">
        <v>45518.0</v>
      </c>
      <c r="O2227" s="57">
        <v>66.34358</v>
      </c>
      <c r="P2227" s="16">
        <f t="shared" si="3"/>
        <v>-0.0230714396</v>
      </c>
      <c r="T2227" s="89">
        <v>45518.0</v>
      </c>
      <c r="U2227" s="57">
        <v>41.55178</v>
      </c>
      <c r="V2227" s="16">
        <f t="shared" si="4"/>
        <v>-0.01488374585</v>
      </c>
      <c r="Z2227" s="89">
        <v>45518.0</v>
      </c>
      <c r="AA2227" s="57">
        <v>58.64162</v>
      </c>
      <c r="AB2227" s="16">
        <f t="shared" si="5"/>
        <v>0</v>
      </c>
      <c r="AF2227" s="89">
        <v>45518.0</v>
      </c>
      <c r="AG2227" s="57">
        <v>147.0</v>
      </c>
      <c r="AH2227" s="16">
        <f t="shared" si="6"/>
        <v>-0.01474530831</v>
      </c>
      <c r="AL2227" s="89">
        <v>45518.0</v>
      </c>
      <c r="AM2227" s="57">
        <v>521.5</v>
      </c>
      <c r="AN2227" s="16">
        <f t="shared" si="7"/>
        <v>-0.02976744186</v>
      </c>
      <c r="AR2227" s="89">
        <v>45518.0</v>
      </c>
      <c r="AS2227" s="57">
        <v>58.22823</v>
      </c>
      <c r="AT2227" s="16">
        <f t="shared" si="8"/>
        <v>-0.005093434015</v>
      </c>
      <c r="AX2227" s="89">
        <v>45518.0</v>
      </c>
      <c r="AY2227" s="57">
        <v>9.559383</v>
      </c>
      <c r="AZ2227" s="16">
        <f t="shared" si="9"/>
        <v>0.0224259434</v>
      </c>
      <c r="BD2227" s="89">
        <v>45518.0</v>
      </c>
      <c r="BE2227" s="57">
        <v>10.24527</v>
      </c>
      <c r="BF2227" s="16">
        <f t="shared" si="10"/>
        <v>0.03627462364</v>
      </c>
    </row>
    <row r="2228" ht="15.75" customHeight="1">
      <c r="B2228" s="89">
        <v>45519.0</v>
      </c>
      <c r="C2228" s="57">
        <v>137.4192</v>
      </c>
      <c r="D2228" s="16">
        <f t="shared" si="1"/>
        <v>0.02264157402</v>
      </c>
      <c r="H2228" s="89">
        <v>45519.0</v>
      </c>
      <c r="I2228" s="57">
        <v>99.72858</v>
      </c>
      <c r="J2228" s="16">
        <f t="shared" si="2"/>
        <v>0.01449271234</v>
      </c>
      <c r="N2228" s="89">
        <v>45519.0</v>
      </c>
      <c r="O2228" s="57">
        <v>66.19669</v>
      </c>
      <c r="P2228" s="16">
        <f t="shared" si="3"/>
        <v>-0.002214080096</v>
      </c>
      <c r="T2228" s="89">
        <v>45519.0</v>
      </c>
      <c r="U2228" s="57">
        <v>42.72889</v>
      </c>
      <c r="V2228" s="16">
        <f t="shared" si="4"/>
        <v>0.0283287503</v>
      </c>
      <c r="Z2228" s="89">
        <v>45519.0</v>
      </c>
      <c r="AA2228" s="57">
        <v>61.83592</v>
      </c>
      <c r="AB2228" s="16">
        <f t="shared" si="5"/>
        <v>0.05447155109</v>
      </c>
      <c r="AF2228" s="89">
        <v>45519.0</v>
      </c>
      <c r="AG2228" s="57">
        <v>153.4</v>
      </c>
      <c r="AH2228" s="16">
        <f t="shared" si="6"/>
        <v>0.04353741497</v>
      </c>
      <c r="AL2228" s="89">
        <v>45519.0</v>
      </c>
      <c r="AM2228" s="57">
        <v>523.0</v>
      </c>
      <c r="AN2228" s="16">
        <f t="shared" si="7"/>
        <v>0.002876318313</v>
      </c>
      <c r="AR2228" s="89">
        <v>45519.0</v>
      </c>
      <c r="AS2228" s="57">
        <v>60.66269</v>
      </c>
      <c r="AT2228" s="16">
        <f t="shared" si="8"/>
        <v>0.04180893014</v>
      </c>
      <c r="AX2228" s="89">
        <v>45519.0</v>
      </c>
      <c r="AY2228" s="57">
        <v>9.673753</v>
      </c>
      <c r="AZ2228" s="16">
        <f t="shared" si="9"/>
        <v>0.01196416129</v>
      </c>
      <c r="BD2228" s="89">
        <v>45519.0</v>
      </c>
      <c r="BE2228" s="57">
        <v>10.43913</v>
      </c>
      <c r="BF2228" s="16">
        <f t="shared" si="10"/>
        <v>0.0189219025</v>
      </c>
    </row>
    <row r="2229" ht="15.75" customHeight="1">
      <c r="B2229" s="89">
        <v>45520.0</v>
      </c>
      <c r="C2229" s="57">
        <v>136.6585</v>
      </c>
      <c r="D2229" s="16">
        <f t="shared" si="1"/>
        <v>-0.005535616566</v>
      </c>
      <c r="H2229" s="89">
        <v>45520.0</v>
      </c>
      <c r="I2229" s="57">
        <v>98.30389</v>
      </c>
      <c r="J2229" s="16">
        <f t="shared" si="2"/>
        <v>-0.01428567418</v>
      </c>
      <c r="N2229" s="89">
        <v>45520.0</v>
      </c>
      <c r="O2229" s="57">
        <v>66.00085</v>
      </c>
      <c r="P2229" s="16">
        <f t="shared" si="3"/>
        <v>-0.00295845608</v>
      </c>
      <c r="T2229" s="89">
        <v>45520.0</v>
      </c>
      <c r="U2229" s="57">
        <v>42.04224</v>
      </c>
      <c r="V2229" s="16">
        <f t="shared" si="4"/>
        <v>-0.01606992365</v>
      </c>
      <c r="Z2229" s="89">
        <v>45520.0</v>
      </c>
      <c r="AA2229" s="57">
        <v>62.26501</v>
      </c>
      <c r="AB2229" s="16">
        <f t="shared" si="5"/>
        <v>0.006939170631</v>
      </c>
      <c r="AF2229" s="89">
        <v>45520.0</v>
      </c>
      <c r="AG2229" s="57">
        <v>151.0</v>
      </c>
      <c r="AH2229" s="16">
        <f t="shared" si="6"/>
        <v>-0.01564537158</v>
      </c>
      <c r="AL2229" s="89">
        <v>45520.0</v>
      </c>
      <c r="AM2229" s="57">
        <v>517.0</v>
      </c>
      <c r="AN2229" s="16">
        <f t="shared" si="7"/>
        <v>-0.01147227533</v>
      </c>
      <c r="AR2229" s="89">
        <v>45520.0</v>
      </c>
      <c r="AS2229" s="57">
        <v>59.4703</v>
      </c>
      <c r="AT2229" s="16">
        <f t="shared" si="8"/>
        <v>-0.01965606866</v>
      </c>
      <c r="AX2229" s="89">
        <v>45520.0</v>
      </c>
      <c r="AY2229" s="57">
        <v>9.130498</v>
      </c>
      <c r="AZ2229" s="16">
        <f t="shared" si="9"/>
        <v>-0.05615762569</v>
      </c>
      <c r="BD2229" s="89">
        <v>45520.0</v>
      </c>
      <c r="BE2229" s="57">
        <v>10.09018</v>
      </c>
      <c r="BF2229" s="16">
        <f t="shared" si="10"/>
        <v>-0.03342711509</v>
      </c>
    </row>
    <row r="2230" ht="15.75" customHeight="1">
      <c r="B2230" s="89">
        <v>45523.0</v>
      </c>
      <c r="C2230" s="57">
        <v>139.6165</v>
      </c>
      <c r="D2230" s="16">
        <f t="shared" si="1"/>
        <v>0.02164519587</v>
      </c>
      <c r="H2230" s="89">
        <v>45523.0</v>
      </c>
      <c r="I2230" s="57">
        <v>100.9633</v>
      </c>
      <c r="J2230" s="16">
        <f t="shared" si="2"/>
        <v>0.02705294775</v>
      </c>
      <c r="N2230" s="89">
        <v>45523.0</v>
      </c>
      <c r="O2230" s="57">
        <v>65.31538</v>
      </c>
      <c r="P2230" s="16">
        <f t="shared" si="3"/>
        <v>-0.01038577533</v>
      </c>
      <c r="T2230" s="89">
        <v>45523.0</v>
      </c>
      <c r="U2230" s="57">
        <v>42.82698</v>
      </c>
      <c r="V2230" s="16">
        <f t="shared" si="4"/>
        <v>0.01866551354</v>
      </c>
      <c r="Z2230" s="89">
        <v>45523.0</v>
      </c>
      <c r="AA2230" s="57">
        <v>61.50219</v>
      </c>
      <c r="AB2230" s="16">
        <f t="shared" si="5"/>
        <v>-0.01225118249</v>
      </c>
      <c r="AF2230" s="89">
        <v>45523.0</v>
      </c>
      <c r="AG2230" s="57">
        <v>153.6</v>
      </c>
      <c r="AH2230" s="16">
        <f t="shared" si="6"/>
        <v>0.01721854305</v>
      </c>
      <c r="AL2230" s="89">
        <v>45523.0</v>
      </c>
      <c r="AM2230" s="81" t="s">
        <v>226</v>
      </c>
      <c r="AN2230" s="16" t="str">
        <f t="shared" si="7"/>
        <v>#VALUE!</v>
      </c>
      <c r="AR2230" s="89">
        <v>45523.0</v>
      </c>
      <c r="AS2230" s="57">
        <v>58.87411</v>
      </c>
      <c r="AT2230" s="16">
        <f t="shared" si="8"/>
        <v>-0.01002500408</v>
      </c>
      <c r="AX2230" s="89">
        <v>45523.0</v>
      </c>
      <c r="AY2230" s="57">
        <v>9.101906</v>
      </c>
      <c r="AZ2230" s="16">
        <f t="shared" si="9"/>
        <v>-0.00313148308</v>
      </c>
      <c r="BD2230" s="89">
        <v>45523.0</v>
      </c>
      <c r="BE2230" s="57">
        <v>10.12895</v>
      </c>
      <c r="BF2230" s="16">
        <f t="shared" si="10"/>
        <v>0.00384234969</v>
      </c>
    </row>
    <row r="2231" ht="15.75" customHeight="1">
      <c r="B2231" s="89">
        <v>45524.0</v>
      </c>
      <c r="C2231" s="57">
        <v>138.6024</v>
      </c>
      <c r="D2231" s="16">
        <f t="shared" si="1"/>
        <v>-0.007263468143</v>
      </c>
      <c r="H2231" s="89">
        <v>45524.0</v>
      </c>
      <c r="I2231" s="57">
        <v>96.11936</v>
      </c>
      <c r="J2231" s="16">
        <f t="shared" si="2"/>
        <v>-0.04797723529</v>
      </c>
      <c r="N2231" s="89">
        <v>45524.0</v>
      </c>
      <c r="O2231" s="57">
        <v>61.10464</v>
      </c>
      <c r="P2231" s="16">
        <f t="shared" si="3"/>
        <v>-0.06446781753</v>
      </c>
      <c r="T2231" s="89">
        <v>45524.0</v>
      </c>
      <c r="U2231" s="57">
        <v>42.82698</v>
      </c>
      <c r="V2231" s="16">
        <f t="shared" si="4"/>
        <v>0</v>
      </c>
      <c r="Z2231" s="89">
        <v>45524.0</v>
      </c>
      <c r="AA2231" s="57">
        <v>60.11958</v>
      </c>
      <c r="AB2231" s="16">
        <f t="shared" si="5"/>
        <v>-0.02248066288</v>
      </c>
      <c r="AF2231" s="89">
        <v>45524.0</v>
      </c>
      <c r="AG2231" s="57">
        <v>153.1</v>
      </c>
      <c r="AH2231" s="16">
        <f t="shared" si="6"/>
        <v>-0.003255208333</v>
      </c>
      <c r="AL2231" s="89">
        <v>45524.0</v>
      </c>
      <c r="AM2231" s="81" t="s">
        <v>226</v>
      </c>
      <c r="AN2231" s="16" t="str">
        <f t="shared" si="7"/>
        <v>#VALUE!</v>
      </c>
      <c r="AR2231" s="89">
        <v>45524.0</v>
      </c>
      <c r="AS2231" s="57">
        <v>56.14155</v>
      </c>
      <c r="AT2231" s="16">
        <f t="shared" si="8"/>
        <v>-0.04641361033</v>
      </c>
      <c r="AX2231" s="89">
        <v>45524.0</v>
      </c>
      <c r="AY2231" s="57">
        <v>8.997066</v>
      </c>
      <c r="AZ2231" s="16">
        <f t="shared" si="9"/>
        <v>-0.01151846657</v>
      </c>
      <c r="BD2231" s="89">
        <v>45524.0</v>
      </c>
      <c r="BE2231" s="57">
        <v>9.605545</v>
      </c>
      <c r="BF2231" s="16">
        <f t="shared" si="10"/>
        <v>-0.05167416169</v>
      </c>
    </row>
    <row r="2232" ht="15.75" customHeight="1">
      <c r="B2232" s="89">
        <v>45525.0</v>
      </c>
      <c r="C2232" s="57">
        <v>139.363</v>
      </c>
      <c r="D2232" s="16">
        <f t="shared" si="1"/>
        <v>0.005487639464</v>
      </c>
      <c r="H2232" s="89">
        <v>45525.0</v>
      </c>
      <c r="I2232" s="57">
        <v>93.26997</v>
      </c>
      <c r="J2232" s="16">
        <f t="shared" si="2"/>
        <v>-0.0296442881</v>
      </c>
      <c r="N2232" s="89">
        <v>45525.0</v>
      </c>
      <c r="O2232" s="57">
        <v>60.5171</v>
      </c>
      <c r="P2232" s="16">
        <f t="shared" si="3"/>
        <v>-0.009615309083</v>
      </c>
      <c r="T2232" s="89">
        <v>45525.0</v>
      </c>
      <c r="U2232" s="57">
        <v>42.27766</v>
      </c>
      <c r="V2232" s="16">
        <f t="shared" si="4"/>
        <v>-0.01282649395</v>
      </c>
      <c r="Z2232" s="89">
        <v>45525.0</v>
      </c>
      <c r="AA2232" s="57">
        <v>59.16606</v>
      </c>
      <c r="AB2232" s="16">
        <f t="shared" si="5"/>
        <v>-0.01586039024</v>
      </c>
      <c r="AF2232" s="89">
        <v>45525.0</v>
      </c>
      <c r="AG2232" s="57">
        <v>150.5</v>
      </c>
      <c r="AH2232" s="16">
        <f t="shared" si="6"/>
        <v>-0.01698236447</v>
      </c>
      <c r="AL2232" s="89">
        <v>45525.0</v>
      </c>
      <c r="AM2232" s="57">
        <v>502.0</v>
      </c>
      <c r="AN2232" s="16" t="str">
        <f t="shared" si="7"/>
        <v>#VALUE!</v>
      </c>
      <c r="AR2232" s="89">
        <v>45525.0</v>
      </c>
      <c r="AS2232" s="57">
        <v>53.90583</v>
      </c>
      <c r="AT2232" s="16">
        <f t="shared" si="8"/>
        <v>-0.03982291191</v>
      </c>
      <c r="AX2232" s="89">
        <v>45525.0</v>
      </c>
      <c r="AY2232" s="57">
        <v>8.958943</v>
      </c>
      <c r="AZ2232" s="16">
        <f t="shared" si="9"/>
        <v>-0.004237270239</v>
      </c>
      <c r="BD2232" s="89">
        <v>45525.0</v>
      </c>
      <c r="BE2232" s="57">
        <v>9.421383</v>
      </c>
      <c r="BF2232" s="16">
        <f t="shared" si="10"/>
        <v>-0.01917246757</v>
      </c>
    </row>
    <row r="2233" ht="15.75" customHeight="1">
      <c r="B2233" s="89">
        <v>45526.0</v>
      </c>
      <c r="C2233" s="57">
        <v>138.2643</v>
      </c>
      <c r="D2233" s="16">
        <f t="shared" si="1"/>
        <v>-0.007883728106</v>
      </c>
      <c r="H2233" s="89">
        <v>45526.0</v>
      </c>
      <c r="I2233" s="57">
        <v>90.23062</v>
      </c>
      <c r="J2233" s="16">
        <f t="shared" si="2"/>
        <v>-0.03258658709</v>
      </c>
      <c r="N2233" s="89">
        <v>45526.0</v>
      </c>
      <c r="O2233" s="57">
        <v>59.53786</v>
      </c>
      <c r="P2233" s="16">
        <f t="shared" si="3"/>
        <v>-0.01618121159</v>
      </c>
      <c r="T2233" s="89">
        <v>45526.0</v>
      </c>
      <c r="U2233" s="57">
        <v>42.39537</v>
      </c>
      <c r="V2233" s="16">
        <f t="shared" si="4"/>
        <v>0.00278421275</v>
      </c>
      <c r="Z2233" s="89">
        <v>45526.0</v>
      </c>
      <c r="AA2233" s="57">
        <v>58.92767</v>
      </c>
      <c r="AB2233" s="16">
        <f t="shared" si="5"/>
        <v>-0.004029168074</v>
      </c>
      <c r="AF2233" s="89">
        <v>45526.0</v>
      </c>
      <c r="AG2233" s="57">
        <v>148.8</v>
      </c>
      <c r="AH2233" s="16">
        <f t="shared" si="6"/>
        <v>-0.01129568106</v>
      </c>
      <c r="AL2233" s="89">
        <v>45526.0</v>
      </c>
      <c r="AM2233" s="57">
        <v>501.0</v>
      </c>
      <c r="AN2233" s="16">
        <f t="shared" si="7"/>
        <v>-0.001992031873</v>
      </c>
      <c r="AR2233" s="89">
        <v>45526.0</v>
      </c>
      <c r="AS2233" s="57">
        <v>54.80012</v>
      </c>
      <c r="AT2233" s="16">
        <f t="shared" si="8"/>
        <v>0.01658985679</v>
      </c>
      <c r="AX2233" s="89">
        <v>45526.0</v>
      </c>
      <c r="AY2233" s="57">
        <v>8.825513</v>
      </c>
      <c r="AZ2233" s="16">
        <f t="shared" si="9"/>
        <v>-0.01489349804</v>
      </c>
      <c r="BD2233" s="89">
        <v>45526.0</v>
      </c>
      <c r="BE2233" s="57">
        <v>9.208141</v>
      </c>
      <c r="BF2233" s="16">
        <f t="shared" si="10"/>
        <v>-0.022633832</v>
      </c>
    </row>
    <row r="2234" ht="15.75" customHeight="1">
      <c r="B2234" s="89">
        <v>45527.0</v>
      </c>
      <c r="C2234" s="57">
        <v>136.067</v>
      </c>
      <c r="D2234" s="16">
        <f t="shared" si="1"/>
        <v>-0.01589202708</v>
      </c>
      <c r="H2234" s="89">
        <v>45527.0</v>
      </c>
      <c r="I2234" s="57">
        <v>89.28083</v>
      </c>
      <c r="J2234" s="16">
        <f t="shared" si="2"/>
        <v>-0.01052624929</v>
      </c>
      <c r="N2234" s="89">
        <v>45527.0</v>
      </c>
      <c r="O2234" s="57">
        <v>58.99928</v>
      </c>
      <c r="P2234" s="16">
        <f t="shared" si="3"/>
        <v>-0.009046008708</v>
      </c>
      <c r="T2234" s="89">
        <v>45527.0</v>
      </c>
      <c r="U2234" s="57">
        <v>41.49293</v>
      </c>
      <c r="V2234" s="16">
        <f t="shared" si="4"/>
        <v>-0.02128628669</v>
      </c>
      <c r="Z2234" s="89">
        <v>45527.0</v>
      </c>
      <c r="AA2234" s="57">
        <v>57.21133</v>
      </c>
      <c r="AB2234" s="16">
        <f t="shared" si="5"/>
        <v>-0.02912621524</v>
      </c>
      <c r="AF2234" s="89">
        <v>45527.0</v>
      </c>
      <c r="AG2234" s="57">
        <v>142.5</v>
      </c>
      <c r="AH2234" s="16">
        <f t="shared" si="6"/>
        <v>-0.04233870968</v>
      </c>
      <c r="AL2234" s="89">
        <v>45527.0</v>
      </c>
      <c r="AM2234" s="57">
        <v>487.75</v>
      </c>
      <c r="AN2234" s="16">
        <f t="shared" si="7"/>
        <v>-0.02644710579</v>
      </c>
      <c r="AR2234" s="89">
        <v>45527.0</v>
      </c>
      <c r="AS2234" s="57">
        <v>51.86884</v>
      </c>
      <c r="AT2234" s="16">
        <f t="shared" si="8"/>
        <v>-0.05349039382</v>
      </c>
      <c r="AX2234" s="89">
        <v>45527.0</v>
      </c>
      <c r="AY2234" s="57">
        <v>8.482404</v>
      </c>
      <c r="AZ2234" s="16">
        <f t="shared" si="9"/>
        <v>-0.03887694687</v>
      </c>
      <c r="BD2234" s="89">
        <v>45527.0</v>
      </c>
      <c r="BE2234" s="57">
        <v>8.742888</v>
      </c>
      <c r="BF2234" s="16">
        <f t="shared" si="10"/>
        <v>-0.05052626801</v>
      </c>
    </row>
    <row r="2235" ht="15.75" customHeight="1">
      <c r="B2235" s="89">
        <v>45530.0</v>
      </c>
      <c r="C2235" s="57">
        <v>136.067</v>
      </c>
      <c r="D2235" s="16">
        <f t="shared" si="1"/>
        <v>0</v>
      </c>
      <c r="H2235" s="89">
        <v>45530.0</v>
      </c>
      <c r="I2235" s="57">
        <v>86.43144</v>
      </c>
      <c r="J2235" s="16">
        <f t="shared" si="2"/>
        <v>-0.03191491387</v>
      </c>
      <c r="N2235" s="89">
        <v>45530.0</v>
      </c>
      <c r="O2235" s="57">
        <v>57.33456</v>
      </c>
      <c r="P2235" s="16">
        <f t="shared" si="3"/>
        <v>-0.02821593755</v>
      </c>
      <c r="T2235" s="89">
        <v>45530.0</v>
      </c>
      <c r="U2235" s="57">
        <v>41.13979</v>
      </c>
      <c r="V2235" s="16">
        <f t="shared" si="4"/>
        <v>-0.008510847511</v>
      </c>
      <c r="Z2235" s="89">
        <v>45530.0</v>
      </c>
      <c r="AA2235" s="57">
        <v>56.35316</v>
      </c>
      <c r="AB2235" s="16">
        <f t="shared" si="5"/>
        <v>-0.01500000087</v>
      </c>
      <c r="AF2235" s="89">
        <v>45530.0</v>
      </c>
      <c r="AG2235" s="57">
        <v>139.9</v>
      </c>
      <c r="AH2235" s="16">
        <f t="shared" si="6"/>
        <v>-0.01824561404</v>
      </c>
      <c r="AL2235" s="89">
        <v>45530.0</v>
      </c>
      <c r="AM2235" s="57">
        <v>475.0</v>
      </c>
      <c r="AN2235" s="16">
        <f t="shared" si="7"/>
        <v>-0.0261404408</v>
      </c>
      <c r="AR2235" s="89">
        <v>45530.0</v>
      </c>
      <c r="AS2235" s="57">
        <v>49.58343</v>
      </c>
      <c r="AT2235" s="16">
        <f t="shared" si="8"/>
        <v>-0.04406132854</v>
      </c>
      <c r="AX2235" s="89">
        <v>45530.0</v>
      </c>
      <c r="AY2235" s="57">
        <v>8.120234</v>
      </c>
      <c r="AZ2235" s="16">
        <f t="shared" si="9"/>
        <v>-0.04269662233</v>
      </c>
      <c r="BD2235" s="89">
        <v>45530.0</v>
      </c>
      <c r="BE2235" s="57">
        <v>8.519954</v>
      </c>
      <c r="BF2235" s="16">
        <f t="shared" si="10"/>
        <v>-0.02549889693</v>
      </c>
    </row>
    <row r="2236" ht="15.75" customHeight="1">
      <c r="B2236" s="89">
        <v>45531.0</v>
      </c>
      <c r="C2236" s="57">
        <v>139.194</v>
      </c>
      <c r="D2236" s="16">
        <f t="shared" si="1"/>
        <v>0.02298132538</v>
      </c>
      <c r="H2236" s="89">
        <v>45531.0</v>
      </c>
      <c r="I2236" s="57">
        <v>91.65532</v>
      </c>
      <c r="J2236" s="16">
        <f t="shared" si="2"/>
        <v>0.06043958078</v>
      </c>
      <c r="N2236" s="89">
        <v>45531.0</v>
      </c>
      <c r="O2236" s="57">
        <v>57.62833</v>
      </c>
      <c r="P2236" s="16">
        <f t="shared" si="3"/>
        <v>0.005123785724</v>
      </c>
      <c r="T2236" s="89">
        <v>45531.0</v>
      </c>
      <c r="U2236" s="57">
        <v>42.27766</v>
      </c>
      <c r="V2236" s="16">
        <f t="shared" si="4"/>
        <v>0.02765862441</v>
      </c>
      <c r="Z2236" s="89">
        <v>45531.0</v>
      </c>
      <c r="AA2236" s="57">
        <v>56.73457</v>
      </c>
      <c r="AB2236" s="16">
        <f t="shared" si="5"/>
        <v>0.006768209627</v>
      </c>
      <c r="AF2236" s="89">
        <v>45531.0</v>
      </c>
      <c r="AG2236" s="57">
        <v>141.0</v>
      </c>
      <c r="AH2236" s="16">
        <f t="shared" si="6"/>
        <v>0.007862759114</v>
      </c>
      <c r="AL2236" s="89">
        <v>45531.0</v>
      </c>
      <c r="AM2236" s="57">
        <v>470.0</v>
      </c>
      <c r="AN2236" s="16">
        <f t="shared" si="7"/>
        <v>-0.01052631579</v>
      </c>
      <c r="AR2236" s="89">
        <v>45531.0</v>
      </c>
      <c r="AS2236" s="57">
        <v>53.75678</v>
      </c>
      <c r="AT2236" s="16">
        <f t="shared" si="8"/>
        <v>0.08416823927</v>
      </c>
      <c r="AX2236" s="89">
        <v>45531.0</v>
      </c>
      <c r="AY2236" s="57">
        <v>8.110703</v>
      </c>
      <c r="AZ2236" s="16">
        <f t="shared" si="9"/>
        <v>-0.001173734649</v>
      </c>
      <c r="BD2236" s="89">
        <v>45531.0</v>
      </c>
      <c r="BE2236" s="57">
        <v>8.529647</v>
      </c>
      <c r="BF2236" s="16">
        <f t="shared" si="10"/>
        <v>0.001137682199</v>
      </c>
    </row>
    <row r="2237" ht="15.75" customHeight="1">
      <c r="B2237" s="89">
        <v>45532.0</v>
      </c>
      <c r="C2237" s="57">
        <v>139.7856</v>
      </c>
      <c r="D2237" s="16">
        <f t="shared" si="1"/>
        <v>0.004250183198</v>
      </c>
      <c r="H2237" s="89">
        <v>45532.0</v>
      </c>
      <c r="I2237" s="57">
        <v>92.17771</v>
      </c>
      <c r="J2237" s="16">
        <f t="shared" si="2"/>
        <v>0.005699505495</v>
      </c>
      <c r="N2237" s="89">
        <v>45532.0</v>
      </c>
      <c r="O2237" s="57">
        <v>59.53786</v>
      </c>
      <c r="P2237" s="16">
        <f t="shared" si="3"/>
        <v>0.03313526524</v>
      </c>
      <c r="T2237" s="89">
        <v>45532.0</v>
      </c>
      <c r="U2237" s="57">
        <v>42.45423</v>
      </c>
      <c r="V2237" s="16">
        <f t="shared" si="4"/>
        <v>0.00417643739</v>
      </c>
      <c r="Z2237" s="89">
        <v>45532.0</v>
      </c>
      <c r="AA2237" s="57">
        <v>56.63923</v>
      </c>
      <c r="AB2237" s="16">
        <f t="shared" si="5"/>
        <v>-0.001680456907</v>
      </c>
      <c r="AF2237" s="89">
        <v>45532.0</v>
      </c>
      <c r="AG2237" s="57">
        <v>143.9</v>
      </c>
      <c r="AH2237" s="16">
        <f t="shared" si="6"/>
        <v>0.02056737589</v>
      </c>
      <c r="AL2237" s="89">
        <v>45532.0</v>
      </c>
      <c r="AM2237" s="57">
        <v>469.0</v>
      </c>
      <c r="AN2237" s="16">
        <f t="shared" si="7"/>
        <v>-0.002127659574</v>
      </c>
      <c r="AR2237" s="89">
        <v>45532.0</v>
      </c>
      <c r="AS2237" s="57">
        <v>52.46503</v>
      </c>
      <c r="AT2237" s="16">
        <f t="shared" si="8"/>
        <v>-0.02402952707</v>
      </c>
      <c r="AX2237" s="89">
        <v>45532.0</v>
      </c>
      <c r="AY2237" s="57">
        <v>7.996335</v>
      </c>
      <c r="AZ2237" s="16">
        <f t="shared" si="9"/>
        <v>-0.01410087387</v>
      </c>
      <c r="BD2237" s="89">
        <v>45532.0</v>
      </c>
      <c r="BE2237" s="57">
        <v>8.568418</v>
      </c>
      <c r="BF2237" s="16">
        <f t="shared" si="10"/>
        <v>0.004545440157</v>
      </c>
    </row>
    <row r="2238" ht="15.75" customHeight="1">
      <c r="B2238" s="89">
        <v>45533.0</v>
      </c>
      <c r="C2238" s="57">
        <v>142.49</v>
      </c>
      <c r="D2238" s="16">
        <f t="shared" si="1"/>
        <v>0.01934677106</v>
      </c>
      <c r="H2238" s="89">
        <v>45533.0</v>
      </c>
      <c r="I2238" s="57">
        <v>93.41244</v>
      </c>
      <c r="J2238" s="16">
        <f t="shared" si="2"/>
        <v>0.01339510387</v>
      </c>
      <c r="N2238" s="89">
        <v>45533.0</v>
      </c>
      <c r="O2238" s="57">
        <v>59.63578</v>
      </c>
      <c r="P2238" s="16">
        <f t="shared" si="3"/>
        <v>0.001644667779</v>
      </c>
      <c r="T2238" s="89">
        <v>45533.0</v>
      </c>
      <c r="U2238" s="57">
        <v>42.59156</v>
      </c>
      <c r="V2238" s="16">
        <f t="shared" si="4"/>
        <v>0.003234777783</v>
      </c>
      <c r="Z2238" s="89">
        <v>45533.0</v>
      </c>
      <c r="AA2238" s="57">
        <v>57.35437</v>
      </c>
      <c r="AB2238" s="16">
        <f t="shared" si="5"/>
        <v>0.01262623097</v>
      </c>
      <c r="AF2238" s="89">
        <v>45533.0</v>
      </c>
      <c r="AG2238" s="57">
        <v>144.1</v>
      </c>
      <c r="AH2238" s="16">
        <f t="shared" si="6"/>
        <v>0.001389854065</v>
      </c>
      <c r="AL2238" s="89">
        <v>45533.0</v>
      </c>
      <c r="AM2238" s="57">
        <v>467.75</v>
      </c>
      <c r="AN2238" s="16">
        <f t="shared" si="7"/>
        <v>-0.002665245203</v>
      </c>
      <c r="AR2238" s="89">
        <v>45533.0</v>
      </c>
      <c r="AS2238" s="57">
        <v>54.15424</v>
      </c>
      <c r="AT2238" s="16">
        <f t="shared" si="8"/>
        <v>0.03219687476</v>
      </c>
      <c r="AX2238" s="89">
        <v>45533.0</v>
      </c>
      <c r="AY2238" s="57">
        <v>8.510997</v>
      </c>
      <c r="AZ2238" s="16">
        <f t="shared" si="9"/>
        <v>0.06436223595</v>
      </c>
      <c r="BD2238" s="89">
        <v>45533.0</v>
      </c>
      <c r="BE2238" s="57">
        <v>8.587803</v>
      </c>
      <c r="BF2238" s="16">
        <f t="shared" si="10"/>
        <v>0.002262377956</v>
      </c>
    </row>
    <row r="2239" ht="15.75" customHeight="1">
      <c r="B2239" s="89">
        <v>45537.0</v>
      </c>
      <c r="C2239" s="57">
        <v>144.1803</v>
      </c>
      <c r="D2239" s="16">
        <f t="shared" si="1"/>
        <v>0.01186258685</v>
      </c>
      <c r="H2239" s="89">
        <v>45537.0</v>
      </c>
      <c r="I2239" s="57">
        <v>94.97961</v>
      </c>
      <c r="J2239" s="16">
        <f t="shared" si="2"/>
        <v>0.01677688753</v>
      </c>
      <c r="N2239" s="89">
        <v>45537.0</v>
      </c>
      <c r="O2239" s="57">
        <v>63.84652</v>
      </c>
      <c r="P2239" s="16">
        <f t="shared" si="3"/>
        <v>0.07060761174</v>
      </c>
      <c r="T2239" s="89">
        <v>45537.0</v>
      </c>
      <c r="U2239" s="57">
        <v>42.72889</v>
      </c>
      <c r="V2239" s="16">
        <f t="shared" si="4"/>
        <v>0.003224347735</v>
      </c>
      <c r="Z2239" s="89">
        <v>45537.0</v>
      </c>
      <c r="AA2239" s="57">
        <v>59.02303</v>
      </c>
      <c r="AB2239" s="16">
        <f t="shared" si="5"/>
        <v>0.02909385981</v>
      </c>
      <c r="AF2239" s="89">
        <v>45537.0</v>
      </c>
      <c r="AG2239" s="57">
        <v>146.7</v>
      </c>
      <c r="AH2239" s="16">
        <f t="shared" si="6"/>
        <v>0.01804302568</v>
      </c>
      <c r="AL2239" s="89">
        <v>45537.0</v>
      </c>
      <c r="AM2239" s="57">
        <v>471.75</v>
      </c>
      <c r="AN2239" s="16">
        <f t="shared" si="7"/>
        <v>0.008551576697</v>
      </c>
      <c r="AR2239" s="89">
        <v>45537.0</v>
      </c>
      <c r="AS2239" s="57">
        <v>57.23457</v>
      </c>
      <c r="AT2239" s="16">
        <f t="shared" si="8"/>
        <v>0.05688068007</v>
      </c>
      <c r="AX2239" s="89">
        <v>45537.0</v>
      </c>
      <c r="AY2239" s="57">
        <v>8.539589</v>
      </c>
      <c r="AZ2239" s="16">
        <f t="shared" si="9"/>
        <v>0.003359418409</v>
      </c>
      <c r="BD2239" s="89">
        <v>45537.0</v>
      </c>
      <c r="BE2239" s="57">
        <v>8.917357</v>
      </c>
      <c r="BF2239" s="16">
        <f t="shared" si="10"/>
        <v>0.03837465764</v>
      </c>
    </row>
    <row r="2240" ht="15.75" customHeight="1">
      <c r="B2240" s="89">
        <v>45538.0</v>
      </c>
      <c r="C2240" s="57">
        <v>141.2223</v>
      </c>
      <c r="D2240" s="16">
        <f t="shared" si="1"/>
        <v>-0.02051597895</v>
      </c>
      <c r="H2240" s="89">
        <v>45538.0</v>
      </c>
      <c r="I2240" s="57">
        <v>94.50471</v>
      </c>
      <c r="J2240" s="16">
        <f t="shared" si="2"/>
        <v>-0.005000020531</v>
      </c>
      <c r="N2240" s="89">
        <v>45538.0</v>
      </c>
      <c r="O2240" s="57">
        <v>62.67143</v>
      </c>
      <c r="P2240" s="16">
        <f t="shared" si="3"/>
        <v>-0.01840491855</v>
      </c>
      <c r="T2240" s="89">
        <v>45538.0</v>
      </c>
      <c r="U2240" s="57">
        <v>42.00301</v>
      </c>
      <c r="V2240" s="16">
        <f t="shared" si="4"/>
        <v>-0.01698803784</v>
      </c>
      <c r="Z2240" s="89">
        <v>45538.0</v>
      </c>
      <c r="AA2240" s="57">
        <v>57.64042</v>
      </c>
      <c r="AB2240" s="16">
        <f t="shared" si="5"/>
        <v>-0.02342492414</v>
      </c>
      <c r="AF2240" s="89">
        <v>45538.0</v>
      </c>
      <c r="AG2240" s="57">
        <v>147.8</v>
      </c>
      <c r="AH2240" s="16">
        <f t="shared" si="6"/>
        <v>0.007498295842</v>
      </c>
      <c r="AL2240" s="89">
        <v>45538.0</v>
      </c>
      <c r="AM2240" s="57">
        <v>459.0</v>
      </c>
      <c r="AN2240" s="16">
        <f t="shared" si="7"/>
        <v>-0.02702702703</v>
      </c>
      <c r="AR2240" s="89">
        <v>45538.0</v>
      </c>
      <c r="AS2240" s="57">
        <v>62.94809</v>
      </c>
      <c r="AT2240" s="16">
        <f t="shared" si="8"/>
        <v>0.09982638115</v>
      </c>
      <c r="AX2240" s="89">
        <v>45538.0</v>
      </c>
      <c r="AY2240" s="57">
        <v>8.482404</v>
      </c>
      <c r="AZ2240" s="16">
        <f t="shared" si="9"/>
        <v>-0.006696458108</v>
      </c>
      <c r="BD2240" s="89">
        <v>45538.0</v>
      </c>
      <c r="BE2240" s="57">
        <v>8.53934</v>
      </c>
      <c r="BF2240" s="16">
        <f t="shared" si="10"/>
        <v>-0.04239114796</v>
      </c>
    </row>
    <row r="2241" ht="15.75" customHeight="1">
      <c r="B2241" s="89">
        <v>45539.0</v>
      </c>
      <c r="C2241" s="57">
        <v>139.4475</v>
      </c>
      <c r="D2241" s="16">
        <f t="shared" si="1"/>
        <v>-0.0125674203</v>
      </c>
      <c r="H2241" s="89">
        <v>45539.0</v>
      </c>
      <c r="I2241" s="57">
        <v>95.07458</v>
      </c>
      <c r="J2241" s="16">
        <f t="shared" si="2"/>
        <v>0.006030069824</v>
      </c>
      <c r="N2241" s="89">
        <v>45539.0</v>
      </c>
      <c r="O2241" s="57">
        <v>63.45483</v>
      </c>
      <c r="P2241" s="16">
        <f t="shared" si="3"/>
        <v>0.01250011369</v>
      </c>
      <c r="T2241" s="89">
        <v>45539.0</v>
      </c>
      <c r="U2241" s="57">
        <v>41.49293</v>
      </c>
      <c r="V2241" s="16">
        <f t="shared" si="4"/>
        <v>-0.01214389159</v>
      </c>
      <c r="Z2241" s="89">
        <v>45539.0</v>
      </c>
      <c r="AA2241" s="57">
        <v>57.11599</v>
      </c>
      <c r="AB2241" s="16">
        <f t="shared" si="5"/>
        <v>-0.009098302892</v>
      </c>
      <c r="AF2241" s="89">
        <v>45539.0</v>
      </c>
      <c r="AG2241" s="57">
        <v>143.1</v>
      </c>
      <c r="AH2241" s="16">
        <f t="shared" si="6"/>
        <v>-0.03179972936</v>
      </c>
      <c r="AL2241" s="89">
        <v>45539.0</v>
      </c>
      <c r="AM2241" s="57">
        <v>447.25</v>
      </c>
      <c r="AN2241" s="16">
        <f t="shared" si="7"/>
        <v>-0.02559912854</v>
      </c>
      <c r="AR2241" s="89">
        <v>45539.0</v>
      </c>
      <c r="AS2241" s="57">
        <v>67.66796</v>
      </c>
      <c r="AT2241" s="16">
        <f t="shared" si="8"/>
        <v>0.07498035286</v>
      </c>
      <c r="AX2241" s="89">
        <v>45539.0</v>
      </c>
      <c r="AY2241" s="57">
        <v>8.596774</v>
      </c>
      <c r="AZ2241" s="16">
        <f t="shared" si="9"/>
        <v>0.01348320594</v>
      </c>
      <c r="BD2241" s="89">
        <v>45539.0</v>
      </c>
      <c r="BE2241" s="57">
        <v>8.558725</v>
      </c>
      <c r="BF2241" s="16">
        <f t="shared" si="10"/>
        <v>0.002270081763</v>
      </c>
    </row>
    <row r="2242" ht="15.75" customHeight="1">
      <c r="B2242" s="89">
        <v>45540.0</v>
      </c>
      <c r="C2242" s="57">
        <v>137.2501</v>
      </c>
      <c r="D2242" s="16">
        <f t="shared" si="1"/>
        <v>-0.01575790172</v>
      </c>
      <c r="H2242" s="89">
        <v>45540.0</v>
      </c>
      <c r="I2242" s="57">
        <v>93.98232</v>
      </c>
      <c r="J2242" s="16">
        <f t="shared" si="2"/>
        <v>-0.01148845464</v>
      </c>
      <c r="N2242" s="89">
        <v>45540.0</v>
      </c>
      <c r="O2242" s="57">
        <v>64.09132</v>
      </c>
      <c r="P2242" s="16">
        <f t="shared" si="3"/>
        <v>0.01003059972</v>
      </c>
      <c r="T2242" s="89">
        <v>45540.0</v>
      </c>
      <c r="U2242" s="57">
        <v>41.39484</v>
      </c>
      <c r="V2242" s="16">
        <f t="shared" si="4"/>
        <v>-0.002364017195</v>
      </c>
      <c r="Z2242" s="89">
        <v>45540.0</v>
      </c>
      <c r="AA2242" s="57">
        <v>56.49619</v>
      </c>
      <c r="AB2242" s="16">
        <f t="shared" si="5"/>
        <v>-0.01085160215</v>
      </c>
      <c r="AF2242" s="89">
        <v>45540.0</v>
      </c>
      <c r="AG2242" s="57">
        <v>145.2</v>
      </c>
      <c r="AH2242" s="16">
        <f t="shared" si="6"/>
        <v>0.01467505241</v>
      </c>
      <c r="AL2242" s="89">
        <v>45540.0</v>
      </c>
      <c r="AM2242" s="57">
        <v>451.0</v>
      </c>
      <c r="AN2242" s="16">
        <f t="shared" si="7"/>
        <v>0.008384572387</v>
      </c>
      <c r="AR2242" s="89">
        <v>45540.0</v>
      </c>
      <c r="AS2242" s="57">
        <v>67.27049</v>
      </c>
      <c r="AT2242" s="16">
        <f t="shared" si="8"/>
        <v>-0.005873828618</v>
      </c>
      <c r="AX2242" s="89">
        <v>45540.0</v>
      </c>
      <c r="AY2242" s="57">
        <v>8.54912</v>
      </c>
      <c r="AZ2242" s="16">
        <f t="shared" si="9"/>
        <v>-0.005543242151</v>
      </c>
      <c r="BD2242" s="89">
        <v>45540.0</v>
      </c>
      <c r="BE2242" s="57">
        <v>8.626575</v>
      </c>
      <c r="BF2242" s="16">
        <f t="shared" si="10"/>
        <v>0.007927582671</v>
      </c>
    </row>
    <row r="2243" ht="15.75" customHeight="1">
      <c r="B2243" s="89">
        <v>45541.0</v>
      </c>
      <c r="C2243" s="57">
        <v>136.9121</v>
      </c>
      <c r="D2243" s="16">
        <f t="shared" si="1"/>
        <v>-0.002462657586</v>
      </c>
      <c r="H2243" s="89">
        <v>45541.0</v>
      </c>
      <c r="I2243" s="57">
        <v>93.08002</v>
      </c>
      <c r="J2243" s="16">
        <f t="shared" si="2"/>
        <v>-0.009600741927</v>
      </c>
      <c r="N2243" s="89">
        <v>45541.0</v>
      </c>
      <c r="O2243" s="57">
        <v>64.14029</v>
      </c>
      <c r="P2243" s="16">
        <f t="shared" si="3"/>
        <v>0.0007640660233</v>
      </c>
      <c r="T2243" s="89">
        <v>45541.0</v>
      </c>
      <c r="U2243" s="57">
        <v>41.19865</v>
      </c>
      <c r="V2243" s="16">
        <f t="shared" si="4"/>
        <v>-0.004739479607</v>
      </c>
      <c r="Z2243" s="89">
        <v>45541.0</v>
      </c>
      <c r="AA2243" s="57">
        <v>55.92408</v>
      </c>
      <c r="AB2243" s="16">
        <f t="shared" si="5"/>
        <v>-0.01012652358</v>
      </c>
      <c r="AF2243" s="89">
        <v>45541.0</v>
      </c>
      <c r="AG2243" s="57">
        <v>142.1</v>
      </c>
      <c r="AH2243" s="16">
        <f t="shared" si="6"/>
        <v>-0.02134986226</v>
      </c>
      <c r="AL2243" s="89">
        <v>45541.0</v>
      </c>
      <c r="AM2243" s="57">
        <v>446.75</v>
      </c>
      <c r="AN2243" s="16">
        <f t="shared" si="7"/>
        <v>-0.009423503326</v>
      </c>
      <c r="AR2243" s="89">
        <v>45541.0</v>
      </c>
      <c r="AS2243" s="57">
        <v>67.71764</v>
      </c>
      <c r="AT2243" s="16">
        <f t="shared" si="8"/>
        <v>0.006647045383</v>
      </c>
      <c r="AX2243" s="89">
        <v>45541.0</v>
      </c>
      <c r="AY2243" s="57">
        <v>8.482404</v>
      </c>
      <c r="AZ2243" s="16">
        <f t="shared" si="9"/>
        <v>-0.007803844138</v>
      </c>
      <c r="BD2243" s="89">
        <v>45541.0</v>
      </c>
      <c r="BE2243" s="57">
        <v>8.558725</v>
      </c>
      <c r="BF2243" s="16">
        <f t="shared" si="10"/>
        <v>-0.007865230407</v>
      </c>
    </row>
    <row r="2244" ht="15.75" customHeight="1">
      <c r="B2244" s="89">
        <v>45544.0</v>
      </c>
      <c r="C2244" s="57">
        <v>136.3205</v>
      </c>
      <c r="D2244" s="16">
        <f t="shared" si="1"/>
        <v>-0.004321020567</v>
      </c>
      <c r="H2244" s="89">
        <v>45544.0</v>
      </c>
      <c r="I2244" s="57">
        <v>91.03795</v>
      </c>
      <c r="J2244" s="16">
        <f t="shared" si="2"/>
        <v>-0.02193886508</v>
      </c>
      <c r="N2244" s="89">
        <v>45544.0</v>
      </c>
      <c r="O2244" s="57">
        <v>66.00085</v>
      </c>
      <c r="P2244" s="16">
        <f t="shared" si="3"/>
        <v>0.02900766429</v>
      </c>
      <c r="T2244" s="89">
        <v>45544.0</v>
      </c>
      <c r="U2244" s="57">
        <v>40.41391</v>
      </c>
      <c r="V2244" s="16">
        <f t="shared" si="4"/>
        <v>-0.01904771151</v>
      </c>
      <c r="Z2244" s="89">
        <v>45544.0</v>
      </c>
      <c r="AA2244" s="57">
        <v>55.44732</v>
      </c>
      <c r="AB2244" s="16">
        <f t="shared" si="5"/>
        <v>-0.008525129068</v>
      </c>
      <c r="AF2244" s="89">
        <v>45544.0</v>
      </c>
      <c r="AG2244" s="57">
        <v>138.0</v>
      </c>
      <c r="AH2244" s="16">
        <f t="shared" si="6"/>
        <v>-0.02885292048</v>
      </c>
      <c r="AL2244" s="89">
        <v>45544.0</v>
      </c>
      <c r="AM2244" s="57">
        <v>443.5</v>
      </c>
      <c r="AN2244" s="16">
        <f t="shared" si="7"/>
        <v>-0.007274762171</v>
      </c>
      <c r="AR2244" s="89">
        <v>45544.0</v>
      </c>
      <c r="AS2244" s="57">
        <v>66.27684</v>
      </c>
      <c r="AT2244" s="16">
        <f t="shared" si="8"/>
        <v>-0.02127658318</v>
      </c>
      <c r="AX2244" s="89">
        <v>45544.0</v>
      </c>
      <c r="AY2244" s="57">
        <v>8.520527</v>
      </c>
      <c r="AZ2244" s="16">
        <f t="shared" si="9"/>
        <v>0.004494362683</v>
      </c>
      <c r="BD2244" s="89">
        <v>45544.0</v>
      </c>
      <c r="BE2244" s="57">
        <v>8.384254</v>
      </c>
      <c r="BF2244" s="16">
        <f t="shared" si="10"/>
        <v>-0.02038516251</v>
      </c>
    </row>
    <row r="2245" ht="15.75" customHeight="1">
      <c r="B2245" s="89">
        <v>45545.0</v>
      </c>
      <c r="C2245" s="57">
        <v>135.3064</v>
      </c>
      <c r="D2245" s="16">
        <f t="shared" si="1"/>
        <v>-0.007439086564</v>
      </c>
      <c r="H2245" s="89">
        <v>45545.0</v>
      </c>
      <c r="I2245" s="57">
        <v>92.27269</v>
      </c>
      <c r="J2245" s="16">
        <f t="shared" si="2"/>
        <v>0.01356291525</v>
      </c>
      <c r="N2245" s="89">
        <v>45545.0</v>
      </c>
      <c r="O2245" s="57">
        <v>62.9652</v>
      </c>
      <c r="P2245" s="16">
        <f t="shared" si="3"/>
        <v>-0.04599410462</v>
      </c>
      <c r="T2245" s="89">
        <v>45545.0</v>
      </c>
      <c r="U2245" s="57">
        <v>39.92345</v>
      </c>
      <c r="V2245" s="16">
        <f t="shared" si="4"/>
        <v>-0.01213592053</v>
      </c>
      <c r="Z2245" s="89">
        <v>45545.0</v>
      </c>
      <c r="AA2245" s="57">
        <v>54.63683</v>
      </c>
      <c r="AB2245" s="16">
        <f t="shared" si="5"/>
        <v>-0.014617298</v>
      </c>
      <c r="AF2245" s="89">
        <v>45545.0</v>
      </c>
      <c r="AG2245" s="57">
        <v>138.1</v>
      </c>
      <c r="AH2245" s="16">
        <f t="shared" si="6"/>
        <v>0.0007246376812</v>
      </c>
      <c r="AL2245" s="89">
        <v>45545.0</v>
      </c>
      <c r="AM2245" s="57">
        <v>448.0</v>
      </c>
      <c r="AN2245" s="16">
        <f t="shared" si="7"/>
        <v>0.01014656144</v>
      </c>
      <c r="AR2245" s="89">
        <v>45545.0</v>
      </c>
      <c r="AS2245" s="57">
        <v>65.8297</v>
      </c>
      <c r="AT2245" s="16">
        <f t="shared" si="8"/>
        <v>-0.006746549775</v>
      </c>
      <c r="AX2245" s="89">
        <v>45545.0</v>
      </c>
      <c r="AY2245" s="57">
        <v>8.377565</v>
      </c>
      <c r="AZ2245" s="16">
        <f t="shared" si="9"/>
        <v>-0.01677853964</v>
      </c>
      <c r="BD2245" s="89">
        <v>45545.0</v>
      </c>
      <c r="BE2245" s="57">
        <v>8.054701</v>
      </c>
      <c r="BF2245" s="16">
        <f t="shared" si="10"/>
        <v>-0.03930618037</v>
      </c>
    </row>
    <row r="2246" ht="15.75" customHeight="1">
      <c r="B2246" s="89">
        <v>45546.0</v>
      </c>
      <c r="C2246" s="57">
        <v>131.6723</v>
      </c>
      <c r="D2246" s="16">
        <f t="shared" si="1"/>
        <v>-0.02685830086</v>
      </c>
      <c r="H2246" s="89">
        <v>45546.0</v>
      </c>
      <c r="I2246" s="57">
        <v>93.26997</v>
      </c>
      <c r="J2246" s="16">
        <f t="shared" si="2"/>
        <v>0.01080796496</v>
      </c>
      <c r="N2246" s="89">
        <v>45546.0</v>
      </c>
      <c r="O2246" s="57">
        <v>61.25153</v>
      </c>
      <c r="P2246" s="16">
        <f t="shared" si="3"/>
        <v>-0.02721614479</v>
      </c>
      <c r="T2246" s="89">
        <v>45546.0</v>
      </c>
      <c r="U2246" s="57">
        <v>38.86406</v>
      </c>
      <c r="V2246" s="16">
        <f t="shared" si="4"/>
        <v>-0.02653553238</v>
      </c>
      <c r="Z2246" s="89">
        <v>45546.0</v>
      </c>
      <c r="AA2246" s="57">
        <v>52.82513</v>
      </c>
      <c r="AB2246" s="16">
        <f t="shared" si="5"/>
        <v>-0.03315895157</v>
      </c>
      <c r="AF2246" s="89">
        <v>45546.0</v>
      </c>
      <c r="AG2246" s="57">
        <v>133.9</v>
      </c>
      <c r="AH2246" s="16">
        <f t="shared" si="6"/>
        <v>-0.03041274439</v>
      </c>
      <c r="AL2246" s="89">
        <v>45546.0</v>
      </c>
      <c r="AM2246" s="57">
        <v>434.0</v>
      </c>
      <c r="AN2246" s="16">
        <f t="shared" si="7"/>
        <v>-0.03125</v>
      </c>
      <c r="AR2246" s="89">
        <v>45546.0</v>
      </c>
      <c r="AS2246" s="57">
        <v>64.58762</v>
      </c>
      <c r="AT2246" s="16">
        <f t="shared" si="8"/>
        <v>-0.0188680793</v>
      </c>
      <c r="AX2246" s="89">
        <v>45546.0</v>
      </c>
      <c r="AY2246" s="57">
        <v>8.110703</v>
      </c>
      <c r="AZ2246" s="16">
        <f t="shared" si="9"/>
        <v>-0.03185436341</v>
      </c>
      <c r="BD2246" s="89">
        <v>45546.0</v>
      </c>
      <c r="BE2246" s="57">
        <v>7.802689</v>
      </c>
      <c r="BF2246" s="16">
        <f t="shared" si="10"/>
        <v>-0.03128756735</v>
      </c>
    </row>
    <row r="2247" ht="15.75" customHeight="1">
      <c r="B2247" s="89">
        <v>45547.0</v>
      </c>
      <c r="C2247" s="57">
        <v>132.4329</v>
      </c>
      <c r="D2247" s="16">
        <f t="shared" si="1"/>
        <v>0.005776461716</v>
      </c>
      <c r="H2247" s="89">
        <v>45547.0</v>
      </c>
      <c r="I2247" s="57">
        <v>92.89006</v>
      </c>
      <c r="J2247" s="16">
        <f t="shared" si="2"/>
        <v>-0.004073229572</v>
      </c>
      <c r="N2247" s="89">
        <v>45547.0</v>
      </c>
      <c r="O2247" s="57">
        <v>61.59426</v>
      </c>
      <c r="P2247" s="16">
        <f t="shared" si="3"/>
        <v>0.005595452065</v>
      </c>
      <c r="T2247" s="89">
        <v>45547.0</v>
      </c>
      <c r="U2247" s="57">
        <v>39.76651</v>
      </c>
      <c r="V2247" s="16">
        <f t="shared" si="4"/>
        <v>0.02322068255</v>
      </c>
      <c r="Z2247" s="89">
        <v>45547.0</v>
      </c>
      <c r="AA2247" s="57">
        <v>52.77745</v>
      </c>
      <c r="AB2247" s="16">
        <f t="shared" si="5"/>
        <v>-0.000902600713</v>
      </c>
      <c r="AF2247" s="89">
        <v>45547.0</v>
      </c>
      <c r="AG2247" s="57">
        <v>138.3</v>
      </c>
      <c r="AH2247" s="16">
        <f t="shared" si="6"/>
        <v>0.03286034354</v>
      </c>
      <c r="AL2247" s="89">
        <v>45547.0</v>
      </c>
      <c r="AM2247" s="57">
        <v>441.0</v>
      </c>
      <c r="AN2247" s="16">
        <f t="shared" si="7"/>
        <v>0.01612903226</v>
      </c>
      <c r="AR2247" s="89">
        <v>45547.0</v>
      </c>
      <c r="AS2247" s="57">
        <v>66.77367</v>
      </c>
      <c r="AT2247" s="16">
        <f t="shared" si="8"/>
        <v>0.03384626961</v>
      </c>
      <c r="AX2247" s="89">
        <v>45547.0</v>
      </c>
      <c r="AY2247" s="57">
        <v>8.329911</v>
      </c>
      <c r="AZ2247" s="16">
        <f t="shared" si="9"/>
        <v>0.0270270037</v>
      </c>
      <c r="BD2247" s="89">
        <v>45547.0</v>
      </c>
      <c r="BE2247" s="57">
        <v>7.77361</v>
      </c>
      <c r="BF2247" s="16">
        <f t="shared" si="10"/>
        <v>-0.003726792135</v>
      </c>
    </row>
    <row r="2248" ht="15.75" customHeight="1">
      <c r="B2248" s="89">
        <v>45548.0</v>
      </c>
      <c r="C2248" s="57">
        <v>137.4192</v>
      </c>
      <c r="D2248" s="16">
        <f t="shared" si="1"/>
        <v>0.03765152013</v>
      </c>
      <c r="H2248" s="89">
        <v>45548.0</v>
      </c>
      <c r="I2248" s="57">
        <v>89.85071</v>
      </c>
      <c r="J2248" s="16">
        <f t="shared" si="2"/>
        <v>-0.0327198626</v>
      </c>
      <c r="N2248" s="89">
        <v>45548.0</v>
      </c>
      <c r="O2248" s="57">
        <v>62.9652</v>
      </c>
      <c r="P2248" s="16">
        <f t="shared" si="3"/>
        <v>0.02225759348</v>
      </c>
      <c r="T2248" s="89">
        <v>45548.0</v>
      </c>
      <c r="U2248" s="57">
        <v>40.70819</v>
      </c>
      <c r="V2248" s="16">
        <f t="shared" si="4"/>
        <v>0.02368022741</v>
      </c>
      <c r="Z2248" s="89">
        <v>45548.0</v>
      </c>
      <c r="AA2248" s="57">
        <v>53.92168</v>
      </c>
      <c r="AB2248" s="16">
        <f t="shared" si="5"/>
        <v>0.02168028201</v>
      </c>
      <c r="AF2248" s="89">
        <v>45548.0</v>
      </c>
      <c r="AG2248" s="57">
        <v>141.8</v>
      </c>
      <c r="AH2248" s="16">
        <f t="shared" si="6"/>
        <v>0.02530730296</v>
      </c>
      <c r="AL2248" s="89">
        <v>45548.0</v>
      </c>
      <c r="AM2248" s="57">
        <v>456.25</v>
      </c>
      <c r="AN2248" s="16">
        <f t="shared" si="7"/>
        <v>0.03458049887</v>
      </c>
      <c r="AR2248" s="89">
        <v>45548.0</v>
      </c>
      <c r="AS2248" s="57">
        <v>66.1278</v>
      </c>
      <c r="AT2248" s="16">
        <f t="shared" si="8"/>
        <v>-0.009672525114</v>
      </c>
      <c r="AX2248" s="89">
        <v>45548.0</v>
      </c>
      <c r="AY2248" s="57">
        <v>8.482404</v>
      </c>
      <c r="AZ2248" s="16">
        <f t="shared" si="9"/>
        <v>0.01830667819</v>
      </c>
      <c r="BD2248" s="89">
        <v>45548.0</v>
      </c>
      <c r="BE2248" s="57">
        <v>8.141935</v>
      </c>
      <c r="BF2248" s="16">
        <f t="shared" si="10"/>
        <v>0.04738146112</v>
      </c>
    </row>
    <row r="2249" ht="15.75" customHeight="1">
      <c r="B2249" s="89">
        <v>45551.0</v>
      </c>
      <c r="C2249" s="57">
        <v>138.0953</v>
      </c>
      <c r="D2249" s="16">
        <f t="shared" si="1"/>
        <v>0.004919982069</v>
      </c>
      <c r="H2249" s="89">
        <v>45551.0</v>
      </c>
      <c r="I2249" s="57">
        <v>86.6214</v>
      </c>
      <c r="J2249" s="16">
        <f t="shared" si="2"/>
        <v>-0.03594084009</v>
      </c>
      <c r="N2249" s="89">
        <v>45551.0</v>
      </c>
      <c r="O2249" s="57">
        <v>61.44738</v>
      </c>
      <c r="P2249" s="16">
        <f t="shared" si="3"/>
        <v>-0.02410569648</v>
      </c>
      <c r="T2249" s="89">
        <v>45551.0</v>
      </c>
      <c r="U2249" s="57">
        <v>40.04116</v>
      </c>
      <c r="V2249" s="16">
        <f t="shared" si="4"/>
        <v>-0.01638564623</v>
      </c>
      <c r="Z2249" s="89">
        <v>45551.0</v>
      </c>
      <c r="AA2249" s="57">
        <v>53.4926</v>
      </c>
      <c r="AB2249" s="16">
        <f t="shared" si="5"/>
        <v>-0.007957467201</v>
      </c>
      <c r="AF2249" s="89">
        <v>45551.0</v>
      </c>
      <c r="AG2249" s="57">
        <v>138.0</v>
      </c>
      <c r="AH2249" s="16">
        <f t="shared" si="6"/>
        <v>-0.02679830748</v>
      </c>
      <c r="AL2249" s="89">
        <v>45551.0</v>
      </c>
      <c r="AM2249" s="57">
        <v>450.0</v>
      </c>
      <c r="AN2249" s="16">
        <f t="shared" si="7"/>
        <v>-0.01369863014</v>
      </c>
      <c r="AR2249" s="89">
        <v>45551.0</v>
      </c>
      <c r="AS2249" s="57">
        <v>68.51257</v>
      </c>
      <c r="AT2249" s="16">
        <f t="shared" si="8"/>
        <v>0.03606304761</v>
      </c>
      <c r="AX2249" s="89">
        <v>45551.0</v>
      </c>
      <c r="AY2249" s="57">
        <v>8.42522</v>
      </c>
      <c r="AZ2249" s="16">
        <f t="shared" si="9"/>
        <v>-0.006741485079</v>
      </c>
      <c r="BD2249" s="89">
        <v>45551.0</v>
      </c>
      <c r="BE2249" s="57">
        <v>8.12255</v>
      </c>
      <c r="BF2249" s="16">
        <f t="shared" si="10"/>
        <v>-0.00238088366</v>
      </c>
    </row>
    <row r="2250" ht="15.75" customHeight="1">
      <c r="B2250" s="89">
        <v>45552.0</v>
      </c>
      <c r="C2250" s="57">
        <v>139.532</v>
      </c>
      <c r="D2250" s="16">
        <f t="shared" si="1"/>
        <v>0.01040368499</v>
      </c>
      <c r="H2250" s="89">
        <v>45552.0</v>
      </c>
      <c r="I2250" s="57">
        <v>87.23877</v>
      </c>
      <c r="J2250" s="16">
        <f t="shared" si="2"/>
        <v>0.007127222603</v>
      </c>
      <c r="N2250" s="89">
        <v>45552.0</v>
      </c>
      <c r="O2250" s="57">
        <v>61.25153</v>
      </c>
      <c r="P2250" s="16">
        <f t="shared" si="3"/>
        <v>-0.003187279913</v>
      </c>
      <c r="T2250" s="89">
        <v>45552.0</v>
      </c>
      <c r="U2250" s="57">
        <v>40.68857</v>
      </c>
      <c r="V2250" s="16">
        <f t="shared" si="4"/>
        <v>0.0161686125</v>
      </c>
      <c r="Z2250" s="89">
        <v>45552.0</v>
      </c>
      <c r="AA2250" s="57">
        <v>54.77985</v>
      </c>
      <c r="AB2250" s="16">
        <f t="shared" si="5"/>
        <v>0.02406407615</v>
      </c>
      <c r="AF2250" s="89">
        <v>45552.0</v>
      </c>
      <c r="AG2250" s="57">
        <v>141.2</v>
      </c>
      <c r="AH2250" s="16">
        <f t="shared" si="6"/>
        <v>0.0231884058</v>
      </c>
      <c r="AL2250" s="89">
        <v>45552.0</v>
      </c>
      <c r="AM2250" s="57">
        <v>456.0</v>
      </c>
      <c r="AN2250" s="16">
        <f t="shared" si="7"/>
        <v>0.01333333333</v>
      </c>
      <c r="AR2250" s="89">
        <v>45552.0</v>
      </c>
      <c r="AS2250" s="57">
        <v>70.25146</v>
      </c>
      <c r="AT2250" s="16">
        <f t="shared" si="8"/>
        <v>0.02538059804</v>
      </c>
      <c r="AX2250" s="89">
        <v>45552.0</v>
      </c>
      <c r="AY2250" s="57">
        <v>8.415689</v>
      </c>
      <c r="AZ2250" s="16">
        <f t="shared" si="9"/>
        <v>-0.001131246424</v>
      </c>
      <c r="BD2250" s="89">
        <v>45552.0</v>
      </c>
      <c r="BE2250" s="57">
        <v>8.219478</v>
      </c>
      <c r="BF2250" s="16">
        <f t="shared" si="10"/>
        <v>0.01193319832</v>
      </c>
    </row>
    <row r="2251" ht="15.75" customHeight="1">
      <c r="B2251" s="89">
        <v>45553.0</v>
      </c>
      <c r="C2251" s="57">
        <v>139.1095</v>
      </c>
      <c r="D2251" s="16">
        <f t="shared" si="1"/>
        <v>-0.003027979245</v>
      </c>
      <c r="H2251" s="89">
        <v>45553.0</v>
      </c>
      <c r="I2251" s="57">
        <v>87.04881</v>
      </c>
      <c r="J2251" s="16">
        <f t="shared" si="2"/>
        <v>-0.002177472241</v>
      </c>
      <c r="N2251" s="89">
        <v>45553.0</v>
      </c>
      <c r="O2251" s="57">
        <v>60.61502</v>
      </c>
      <c r="P2251" s="16">
        <f t="shared" si="3"/>
        <v>-0.01039174042</v>
      </c>
      <c r="T2251" s="89">
        <v>45553.0</v>
      </c>
      <c r="U2251" s="57">
        <v>40.39429</v>
      </c>
      <c r="V2251" s="16">
        <f t="shared" si="4"/>
        <v>-0.007232497972</v>
      </c>
      <c r="Z2251" s="89">
        <v>45553.0</v>
      </c>
      <c r="AA2251" s="57">
        <v>55.78105</v>
      </c>
      <c r="AB2251" s="16">
        <f t="shared" si="5"/>
        <v>0.01827679338</v>
      </c>
      <c r="AF2251" s="89">
        <v>45553.0</v>
      </c>
      <c r="AG2251" s="57">
        <v>141.2</v>
      </c>
      <c r="AH2251" s="16">
        <f t="shared" si="6"/>
        <v>0</v>
      </c>
      <c r="AL2251" s="89">
        <v>45553.0</v>
      </c>
      <c r="AM2251" s="57">
        <v>450.25</v>
      </c>
      <c r="AN2251" s="16">
        <f t="shared" si="7"/>
        <v>-0.01260964912</v>
      </c>
      <c r="AR2251" s="89">
        <v>45553.0</v>
      </c>
      <c r="AS2251" s="57">
        <v>69.70496</v>
      </c>
      <c r="AT2251" s="16">
        <f t="shared" si="8"/>
        <v>-0.007779197756</v>
      </c>
      <c r="AX2251" s="89">
        <v>45553.0</v>
      </c>
      <c r="AY2251" s="57">
        <v>8.31085</v>
      </c>
      <c r="AZ2251" s="16">
        <f t="shared" si="9"/>
        <v>-0.01245756586</v>
      </c>
      <c r="BD2251" s="89">
        <v>45553.0</v>
      </c>
      <c r="BE2251" s="57">
        <v>8.432718</v>
      </c>
      <c r="BF2251" s="16">
        <f t="shared" si="10"/>
        <v>0.02594325333</v>
      </c>
    </row>
    <row r="2252" ht="15.75" customHeight="1">
      <c r="B2252" s="89">
        <v>45554.0</v>
      </c>
      <c r="C2252" s="57">
        <v>142.8281</v>
      </c>
      <c r="D2252" s="16">
        <f t="shared" si="1"/>
        <v>0.02673145975</v>
      </c>
      <c r="H2252" s="89">
        <v>45554.0</v>
      </c>
      <c r="I2252" s="57">
        <v>89.09087</v>
      </c>
      <c r="J2252" s="16">
        <f t="shared" si="2"/>
        <v>0.02345879283</v>
      </c>
      <c r="N2252" s="89">
        <v>45554.0</v>
      </c>
      <c r="O2252" s="57">
        <v>60.66399</v>
      </c>
      <c r="P2252" s="16">
        <f t="shared" si="3"/>
        <v>0.0008078855703</v>
      </c>
      <c r="T2252" s="89">
        <v>45554.0</v>
      </c>
      <c r="U2252" s="57">
        <v>41.10056</v>
      </c>
      <c r="V2252" s="16">
        <f t="shared" si="4"/>
        <v>0.01748440188</v>
      </c>
      <c r="Z2252" s="89">
        <v>45554.0</v>
      </c>
      <c r="AA2252" s="57">
        <v>55.82873</v>
      </c>
      <c r="AB2252" s="16">
        <f t="shared" si="5"/>
        <v>0.0008547705717</v>
      </c>
      <c r="AF2252" s="89">
        <v>45554.0</v>
      </c>
      <c r="AG2252" s="57">
        <v>144.9</v>
      </c>
      <c r="AH2252" s="16">
        <f t="shared" si="6"/>
        <v>0.02620396601</v>
      </c>
      <c r="AL2252" s="89">
        <v>45554.0</v>
      </c>
      <c r="AM2252" s="57">
        <v>458.5</v>
      </c>
      <c r="AN2252" s="16">
        <f t="shared" si="7"/>
        <v>0.0183231538</v>
      </c>
      <c r="AR2252" s="89">
        <v>45554.0</v>
      </c>
      <c r="AS2252" s="57">
        <v>70.05273</v>
      </c>
      <c r="AT2252" s="16">
        <f t="shared" si="8"/>
        <v>0.004989171502</v>
      </c>
      <c r="AX2252" s="89">
        <v>45554.0</v>
      </c>
      <c r="AY2252" s="57">
        <v>8.453812</v>
      </c>
      <c r="AZ2252" s="16">
        <f t="shared" si="9"/>
        <v>0.01720185059</v>
      </c>
      <c r="BD2252" s="89">
        <v>45554.0</v>
      </c>
      <c r="BE2252" s="57">
        <v>8.558725</v>
      </c>
      <c r="BF2252" s="16">
        <f t="shared" si="10"/>
        <v>0.01494263178</v>
      </c>
    </row>
    <row r="2253" ht="15.75" customHeight="1">
      <c r="B2253" s="89">
        <v>45555.0</v>
      </c>
      <c r="C2253" s="57">
        <v>140.2081</v>
      </c>
      <c r="D2253" s="16">
        <f t="shared" si="1"/>
        <v>-0.01834372928</v>
      </c>
      <c r="H2253" s="89">
        <v>45555.0</v>
      </c>
      <c r="I2253" s="57">
        <v>88.90091</v>
      </c>
      <c r="J2253" s="16">
        <f t="shared" si="2"/>
        <v>-0.002132205017</v>
      </c>
      <c r="N2253" s="89">
        <v>45555.0</v>
      </c>
      <c r="O2253" s="57">
        <v>60.22333</v>
      </c>
      <c r="P2253" s="16">
        <f t="shared" si="3"/>
        <v>-0.007263946865</v>
      </c>
      <c r="T2253" s="89">
        <v>45555.0</v>
      </c>
      <c r="U2253" s="57">
        <v>41.39484</v>
      </c>
      <c r="V2253" s="16">
        <f t="shared" si="4"/>
        <v>0.007159999766</v>
      </c>
      <c r="Z2253" s="89">
        <v>45555.0</v>
      </c>
      <c r="AA2253" s="57">
        <v>55.30429</v>
      </c>
      <c r="AB2253" s="16">
        <f t="shared" si="5"/>
        <v>-0.009393729716</v>
      </c>
      <c r="AF2253" s="89">
        <v>45555.0</v>
      </c>
      <c r="AG2253" s="57">
        <v>145.5</v>
      </c>
      <c r="AH2253" s="16">
        <f t="shared" si="6"/>
        <v>0.004140786749</v>
      </c>
      <c r="AL2253" s="89">
        <v>45555.0</v>
      </c>
      <c r="AM2253" s="57">
        <v>456.75</v>
      </c>
      <c r="AN2253" s="16">
        <f t="shared" si="7"/>
        <v>-0.003816793893</v>
      </c>
      <c r="AR2253" s="89">
        <v>45555.0</v>
      </c>
      <c r="AS2253" s="57">
        <v>69.3075</v>
      </c>
      <c r="AT2253" s="16">
        <f t="shared" si="8"/>
        <v>-0.01063812931</v>
      </c>
      <c r="AX2253" s="89">
        <v>45555.0</v>
      </c>
      <c r="AY2253" s="57">
        <v>8.358504</v>
      </c>
      <c r="AZ2253" s="16">
        <f t="shared" si="9"/>
        <v>-0.01127396729</v>
      </c>
      <c r="BD2253" s="89">
        <v>45555.0</v>
      </c>
      <c r="BE2253" s="57">
        <v>8.510261</v>
      </c>
      <c r="BF2253" s="16">
        <f t="shared" si="10"/>
        <v>-0.005662525668</v>
      </c>
    </row>
    <row r="2254" ht="15.75" customHeight="1">
      <c r="B2254" s="89">
        <v>45558.0</v>
      </c>
      <c r="C2254" s="57">
        <v>142.4055</v>
      </c>
      <c r="D2254" s="16">
        <f t="shared" si="1"/>
        <v>0.01567241836</v>
      </c>
      <c r="H2254" s="89">
        <v>45558.0</v>
      </c>
      <c r="I2254" s="57">
        <v>89.99317</v>
      </c>
      <c r="J2254" s="16">
        <f t="shared" si="2"/>
        <v>0.01228626344</v>
      </c>
      <c r="N2254" s="89">
        <v>45558.0</v>
      </c>
      <c r="O2254" s="57">
        <v>59.19512</v>
      </c>
      <c r="P2254" s="16">
        <f t="shared" si="3"/>
        <v>-0.01707328373</v>
      </c>
      <c r="T2254" s="89">
        <v>45558.0</v>
      </c>
      <c r="U2254" s="57">
        <v>41.29674</v>
      </c>
      <c r="V2254" s="16">
        <f t="shared" si="4"/>
        <v>-0.002369860591</v>
      </c>
      <c r="Z2254" s="89">
        <v>45558.0</v>
      </c>
      <c r="AA2254" s="57">
        <v>56.16246</v>
      </c>
      <c r="AB2254" s="16">
        <f t="shared" si="5"/>
        <v>0.01551724107</v>
      </c>
      <c r="AF2254" s="89">
        <v>45558.0</v>
      </c>
      <c r="AG2254" s="57">
        <v>145.8</v>
      </c>
      <c r="AH2254" s="16">
        <f t="shared" si="6"/>
        <v>0.00206185567</v>
      </c>
      <c r="AL2254" s="89">
        <v>45558.0</v>
      </c>
      <c r="AM2254" s="57">
        <v>453.0</v>
      </c>
      <c r="AN2254" s="16">
        <f t="shared" si="7"/>
        <v>-0.008210180624</v>
      </c>
      <c r="AR2254" s="89">
        <v>45558.0</v>
      </c>
      <c r="AS2254" s="57">
        <v>69.854</v>
      </c>
      <c r="AT2254" s="16">
        <f t="shared" si="8"/>
        <v>0.007885149515</v>
      </c>
      <c r="AX2254" s="89">
        <v>45558.0</v>
      </c>
      <c r="AY2254" s="57">
        <v>8.253665</v>
      </c>
      <c r="AZ2254" s="16">
        <f t="shared" si="9"/>
        <v>-0.01254279474</v>
      </c>
      <c r="BD2254" s="89">
        <v>45558.0</v>
      </c>
      <c r="BE2254" s="57">
        <v>8.53934</v>
      </c>
      <c r="BF2254" s="16">
        <f t="shared" si="10"/>
        <v>0.003416933981</v>
      </c>
    </row>
    <row r="2255" ht="15.75" customHeight="1">
      <c r="B2255" s="89">
        <v>45559.0</v>
      </c>
      <c r="C2255" s="57">
        <v>144.4338</v>
      </c>
      <c r="D2255" s="16">
        <f t="shared" si="1"/>
        <v>0.01424312965</v>
      </c>
      <c r="H2255" s="89">
        <v>45559.0</v>
      </c>
      <c r="I2255" s="57">
        <v>92.41516</v>
      </c>
      <c r="J2255" s="16">
        <f t="shared" si="2"/>
        <v>0.0269130424</v>
      </c>
      <c r="N2255" s="89">
        <v>45559.0</v>
      </c>
      <c r="O2255" s="57">
        <v>58.41173</v>
      </c>
      <c r="P2255" s="16">
        <f t="shared" si="3"/>
        <v>-0.0132340301</v>
      </c>
      <c r="T2255" s="89">
        <v>45559.0</v>
      </c>
      <c r="U2255" s="57">
        <v>41.84606</v>
      </c>
      <c r="V2255" s="16">
        <f t="shared" si="4"/>
        <v>0.01330177636</v>
      </c>
      <c r="Z2255" s="89">
        <v>45559.0</v>
      </c>
      <c r="AA2255" s="57">
        <v>56.44852</v>
      </c>
      <c r="AB2255" s="16">
        <f t="shared" si="5"/>
        <v>0.005093437859</v>
      </c>
      <c r="AF2255" s="89">
        <v>45559.0</v>
      </c>
      <c r="AG2255" s="57">
        <v>147.3</v>
      </c>
      <c r="AH2255" s="16">
        <f t="shared" si="6"/>
        <v>0.01028806584</v>
      </c>
      <c r="AL2255" s="89">
        <v>45559.0</v>
      </c>
      <c r="AM2255" s="57">
        <v>463.0</v>
      </c>
      <c r="AN2255" s="16">
        <f t="shared" si="7"/>
        <v>0.02207505519</v>
      </c>
      <c r="AR2255" s="89">
        <v>45559.0</v>
      </c>
      <c r="AS2255" s="57">
        <v>71.64258</v>
      </c>
      <c r="AT2255" s="16">
        <f t="shared" si="8"/>
        <v>0.02560454663</v>
      </c>
      <c r="AX2255" s="89">
        <v>45559.0</v>
      </c>
      <c r="AY2255" s="57">
        <v>9.073314</v>
      </c>
      <c r="AZ2255" s="16">
        <f t="shared" si="9"/>
        <v>0.09930727743</v>
      </c>
      <c r="BD2255" s="89">
        <v>45559.0</v>
      </c>
      <c r="BE2255" s="57">
        <v>8.510261</v>
      </c>
      <c r="BF2255" s="16">
        <f t="shared" si="10"/>
        <v>-0.003405298302</v>
      </c>
    </row>
    <row r="2256" ht="15.75" customHeight="1">
      <c r="B2256" s="89">
        <v>45560.0</v>
      </c>
      <c r="C2256" s="57">
        <v>142.8281</v>
      </c>
      <c r="D2256" s="16">
        <f t="shared" si="1"/>
        <v>-0.01111720387</v>
      </c>
      <c r="H2256" s="89">
        <v>45560.0</v>
      </c>
      <c r="I2256" s="57">
        <v>91.08544</v>
      </c>
      <c r="J2256" s="16">
        <f t="shared" si="2"/>
        <v>-0.01438854837</v>
      </c>
      <c r="N2256" s="89">
        <v>45560.0</v>
      </c>
      <c r="O2256" s="57">
        <v>55.47401</v>
      </c>
      <c r="P2256" s="16">
        <f t="shared" si="3"/>
        <v>-0.05029332293</v>
      </c>
      <c r="T2256" s="89">
        <v>45560.0</v>
      </c>
      <c r="U2256" s="57">
        <v>41.23789</v>
      </c>
      <c r="V2256" s="16">
        <f t="shared" si="4"/>
        <v>-0.01453350686</v>
      </c>
      <c r="Z2256" s="89">
        <v>45560.0</v>
      </c>
      <c r="AA2256" s="57">
        <v>55.20894</v>
      </c>
      <c r="AB2256" s="16">
        <f t="shared" si="5"/>
        <v>-0.02195947741</v>
      </c>
      <c r="AF2256" s="89">
        <v>45560.0</v>
      </c>
      <c r="AG2256" s="57">
        <v>145.8</v>
      </c>
      <c r="AH2256" s="16">
        <f t="shared" si="6"/>
        <v>-0.01018329939</v>
      </c>
      <c r="AL2256" s="89">
        <v>45560.0</v>
      </c>
      <c r="AM2256" s="57">
        <v>448.5</v>
      </c>
      <c r="AN2256" s="16">
        <f t="shared" si="7"/>
        <v>-0.0313174946</v>
      </c>
      <c r="AR2256" s="89">
        <v>45560.0</v>
      </c>
      <c r="AS2256" s="57">
        <v>69.75463</v>
      </c>
      <c r="AT2256" s="16">
        <f t="shared" si="8"/>
        <v>-0.02635234521</v>
      </c>
      <c r="AX2256" s="89">
        <v>45560.0</v>
      </c>
      <c r="AY2256" s="57">
        <v>8.882697</v>
      </c>
      <c r="AZ2256" s="16">
        <f t="shared" si="9"/>
        <v>-0.02100853117</v>
      </c>
      <c r="BD2256" s="89">
        <v>45560.0</v>
      </c>
      <c r="BE2256" s="57">
        <v>8.29702</v>
      </c>
      <c r="BF2256" s="16">
        <f t="shared" si="10"/>
        <v>-0.02505692834</v>
      </c>
    </row>
    <row r="2257" ht="15.75" customHeight="1">
      <c r="B2257" s="89">
        <v>45561.0</v>
      </c>
      <c r="C2257" s="57">
        <v>143.6732</v>
      </c>
      <c r="D2257" s="16">
        <f t="shared" si="1"/>
        <v>0.005916902906</v>
      </c>
      <c r="H2257" s="89">
        <v>45561.0</v>
      </c>
      <c r="I2257" s="57">
        <v>90.94298</v>
      </c>
      <c r="J2257" s="16">
        <f t="shared" si="2"/>
        <v>-0.00156402604</v>
      </c>
      <c r="N2257" s="89">
        <v>45561.0</v>
      </c>
      <c r="O2257" s="57">
        <v>56.79598</v>
      </c>
      <c r="P2257" s="16">
        <f t="shared" si="3"/>
        <v>0.02383043879</v>
      </c>
      <c r="T2257" s="89">
        <v>45561.0</v>
      </c>
      <c r="U2257" s="57">
        <v>40.90438</v>
      </c>
      <c r="V2257" s="16">
        <f t="shared" si="4"/>
        <v>-0.008087465193</v>
      </c>
      <c r="Z2257" s="89">
        <v>45561.0</v>
      </c>
      <c r="AA2257" s="57">
        <v>55.30429</v>
      </c>
      <c r="AB2257" s="16">
        <f t="shared" si="5"/>
        <v>0.001727075361</v>
      </c>
      <c r="AF2257" s="89">
        <v>45561.0</v>
      </c>
      <c r="AG2257" s="57">
        <v>146.2</v>
      </c>
      <c r="AH2257" s="16">
        <f t="shared" si="6"/>
        <v>0.002743484225</v>
      </c>
      <c r="AL2257" s="89">
        <v>45561.0</v>
      </c>
      <c r="AM2257" s="57">
        <v>448.25</v>
      </c>
      <c r="AN2257" s="16">
        <f t="shared" si="7"/>
        <v>-0.0005574136009</v>
      </c>
      <c r="AR2257" s="89">
        <v>45561.0</v>
      </c>
      <c r="AS2257" s="57">
        <v>67.76733</v>
      </c>
      <c r="AT2257" s="16">
        <f t="shared" si="8"/>
        <v>-0.02848986512</v>
      </c>
      <c r="AX2257" s="89">
        <v>45561.0</v>
      </c>
      <c r="AY2257" s="57">
        <v>9.073314</v>
      </c>
      <c r="AZ2257" s="16">
        <f t="shared" si="9"/>
        <v>0.02145936082</v>
      </c>
      <c r="BD2257" s="89">
        <v>45561.0</v>
      </c>
      <c r="BE2257" s="57">
        <v>8.29702</v>
      </c>
      <c r="BF2257" s="16">
        <f t="shared" si="10"/>
        <v>0</v>
      </c>
    </row>
    <row r="2258" ht="15.75" customHeight="1">
      <c r="B2258" s="89">
        <v>45562.0</v>
      </c>
      <c r="C2258" s="57">
        <v>144.1612</v>
      </c>
      <c r="D2258" s="16">
        <f t="shared" si="1"/>
        <v>0.003396597278</v>
      </c>
      <c r="H2258" s="89">
        <v>45562.0</v>
      </c>
      <c r="I2258" s="57">
        <v>91.51285</v>
      </c>
      <c r="J2258" s="16">
        <f t="shared" si="2"/>
        <v>0.006266234073</v>
      </c>
      <c r="N2258" s="89">
        <v>45562.0</v>
      </c>
      <c r="O2258" s="57">
        <v>57.97107</v>
      </c>
      <c r="P2258" s="16">
        <f t="shared" si="3"/>
        <v>0.02068966853</v>
      </c>
      <c r="T2258" s="89">
        <v>45562.0</v>
      </c>
      <c r="U2258" s="57">
        <v>41.86568</v>
      </c>
      <c r="V2258" s="16">
        <f t="shared" si="4"/>
        <v>0.02350115073</v>
      </c>
      <c r="Z2258" s="89">
        <v>45562.0</v>
      </c>
      <c r="AA2258" s="57">
        <v>57.49739</v>
      </c>
      <c r="AB2258" s="16">
        <f t="shared" si="5"/>
        <v>0.03965515153</v>
      </c>
      <c r="AF2258" s="89">
        <v>45562.0</v>
      </c>
      <c r="AG2258" s="57">
        <v>147.9</v>
      </c>
      <c r="AH2258" s="16">
        <f t="shared" si="6"/>
        <v>0.01162790698</v>
      </c>
      <c r="AL2258" s="89">
        <v>45562.0</v>
      </c>
      <c r="AM2258" s="57">
        <v>444.5</v>
      </c>
      <c r="AN2258" s="16">
        <f t="shared" si="7"/>
        <v>-0.008365867262</v>
      </c>
      <c r="AR2258" s="89">
        <v>45562.0</v>
      </c>
      <c r="AS2258" s="57">
        <v>69.55591</v>
      </c>
      <c r="AT2258" s="16">
        <f t="shared" si="8"/>
        <v>0.02639295365</v>
      </c>
      <c r="AX2258" s="89">
        <v>45562.0</v>
      </c>
      <c r="AY2258" s="57">
        <v>8.78739</v>
      </c>
      <c r="AZ2258" s="16">
        <f t="shared" si="9"/>
        <v>-0.03151263144</v>
      </c>
      <c r="BD2258" s="89">
        <v>45562.0</v>
      </c>
      <c r="BE2258" s="57">
        <v>8.384254</v>
      </c>
      <c r="BF2258" s="16">
        <f t="shared" si="10"/>
        <v>0.01051389535</v>
      </c>
    </row>
    <row r="2259" ht="15.75" customHeight="1">
      <c r="B2259" s="89">
        <v>45565.0</v>
      </c>
      <c r="C2259" s="57">
        <v>141.0708</v>
      </c>
      <c r="D2259" s="16">
        <f t="shared" si="1"/>
        <v>-0.02143711345</v>
      </c>
      <c r="H2259" s="89">
        <v>45565.0</v>
      </c>
      <c r="I2259" s="57">
        <v>90.42058</v>
      </c>
      <c r="J2259" s="16">
        <f t="shared" si="2"/>
        <v>-0.01193570083</v>
      </c>
      <c r="N2259" s="89">
        <v>45565.0</v>
      </c>
      <c r="O2259" s="57">
        <v>55.81674</v>
      </c>
      <c r="P2259" s="16">
        <f t="shared" si="3"/>
        <v>-0.03716215692</v>
      </c>
      <c r="T2259" s="89">
        <v>45565.0</v>
      </c>
      <c r="U2259" s="57">
        <v>42.27766</v>
      </c>
      <c r="V2259" s="16">
        <f t="shared" si="4"/>
        <v>0.009840518535</v>
      </c>
      <c r="Z2259" s="89">
        <v>45565.0</v>
      </c>
      <c r="AA2259" s="57">
        <v>56.49619</v>
      </c>
      <c r="AB2259" s="16">
        <f t="shared" si="5"/>
        <v>-0.01741296431</v>
      </c>
      <c r="AF2259" s="89">
        <v>45565.0</v>
      </c>
      <c r="AG2259" s="57">
        <v>144.3</v>
      </c>
      <c r="AH2259" s="16">
        <f t="shared" si="6"/>
        <v>-0.02434077079</v>
      </c>
      <c r="AL2259" s="89">
        <v>45565.0</v>
      </c>
      <c r="AM2259" s="57">
        <v>440.5</v>
      </c>
      <c r="AN2259" s="16">
        <f t="shared" si="7"/>
        <v>-0.008998875141</v>
      </c>
      <c r="AR2259" s="89">
        <v>45565.0</v>
      </c>
      <c r="AS2259" s="57">
        <v>68.01574</v>
      </c>
      <c r="AT2259" s="16">
        <f t="shared" si="8"/>
        <v>-0.02214290633</v>
      </c>
      <c r="AX2259" s="89">
        <v>45565.0</v>
      </c>
      <c r="AY2259" s="57">
        <v>8.78739</v>
      </c>
      <c r="AZ2259" s="16">
        <f t="shared" si="9"/>
        <v>0</v>
      </c>
      <c r="BD2259" s="89">
        <v>45565.0</v>
      </c>
      <c r="BE2259" s="57">
        <v>8.393948</v>
      </c>
      <c r="BF2259" s="16">
        <f t="shared" si="10"/>
        <v>0.001156214972</v>
      </c>
    </row>
    <row r="2260" ht="15.75" customHeight="1">
      <c r="B2260" s="89">
        <v>45566.0</v>
      </c>
      <c r="C2260" s="57">
        <v>141.0708</v>
      </c>
      <c r="D2260" s="16">
        <f t="shared" si="1"/>
        <v>0</v>
      </c>
      <c r="H2260" s="89">
        <v>45566.0</v>
      </c>
      <c r="I2260" s="57">
        <v>87.14379</v>
      </c>
      <c r="J2260" s="16">
        <f t="shared" si="2"/>
        <v>-0.03623942691</v>
      </c>
      <c r="N2260" s="89">
        <v>45566.0</v>
      </c>
      <c r="O2260" s="57">
        <v>55.47401</v>
      </c>
      <c r="P2260" s="16">
        <f t="shared" si="3"/>
        <v>-0.006140272614</v>
      </c>
      <c r="T2260" s="89">
        <v>45566.0</v>
      </c>
      <c r="U2260" s="57">
        <v>40.33544</v>
      </c>
      <c r="V2260" s="16">
        <f t="shared" si="4"/>
        <v>-0.04593962864</v>
      </c>
      <c r="Z2260" s="89">
        <v>45566.0</v>
      </c>
      <c r="AA2260" s="57">
        <v>55.54267</v>
      </c>
      <c r="AB2260" s="16">
        <f t="shared" si="5"/>
        <v>-0.01687759829</v>
      </c>
      <c r="AF2260" s="89">
        <v>45566.0</v>
      </c>
      <c r="AG2260" s="57">
        <v>138.8</v>
      </c>
      <c r="AH2260" s="16">
        <f t="shared" si="6"/>
        <v>-0.03811503812</v>
      </c>
      <c r="AL2260" s="89">
        <v>45566.0</v>
      </c>
      <c r="AM2260" s="57">
        <v>428.0</v>
      </c>
      <c r="AN2260" s="16">
        <f t="shared" si="7"/>
        <v>-0.02837684449</v>
      </c>
      <c r="AR2260" s="89">
        <v>45566.0</v>
      </c>
      <c r="AS2260" s="57">
        <v>65.03477</v>
      </c>
      <c r="AT2260" s="16">
        <f t="shared" si="8"/>
        <v>-0.04382764931</v>
      </c>
      <c r="AX2260" s="89">
        <v>45566.0</v>
      </c>
      <c r="AY2260" s="57">
        <v>8.520527</v>
      </c>
      <c r="AZ2260" s="16">
        <f t="shared" si="9"/>
        <v>-0.0303688581</v>
      </c>
      <c r="BD2260" s="89">
        <v>45566.0</v>
      </c>
      <c r="BE2260" s="57">
        <v>7.744531</v>
      </c>
      <c r="BF2260" s="16">
        <f t="shared" si="10"/>
        <v>-0.07736728891</v>
      </c>
    </row>
    <row r="2261" ht="15.75" customHeight="1">
      <c r="B2261" s="89">
        <v>45567.0</v>
      </c>
      <c r="C2261" s="57">
        <v>139.5255</v>
      </c>
      <c r="D2261" s="16">
        <f t="shared" si="1"/>
        <v>-0.01095407412</v>
      </c>
      <c r="H2261" s="89">
        <v>45567.0</v>
      </c>
      <c r="I2261" s="57">
        <v>85.38667</v>
      </c>
      <c r="J2261" s="16">
        <f t="shared" si="2"/>
        <v>-0.02016345628</v>
      </c>
      <c r="N2261" s="89">
        <v>45567.0</v>
      </c>
      <c r="O2261" s="57">
        <v>51.70393</v>
      </c>
      <c r="P2261" s="16">
        <f t="shared" si="3"/>
        <v>-0.0679611948</v>
      </c>
      <c r="T2261" s="89">
        <v>45567.0</v>
      </c>
      <c r="U2261" s="57">
        <v>39.09948</v>
      </c>
      <c r="V2261" s="16">
        <f t="shared" si="4"/>
        <v>-0.03064203589</v>
      </c>
      <c r="Z2261" s="89">
        <v>45567.0</v>
      </c>
      <c r="AA2261" s="57">
        <v>53.54028</v>
      </c>
      <c r="AB2261" s="16">
        <f t="shared" si="5"/>
        <v>-0.03605138176</v>
      </c>
      <c r="AF2261" s="89">
        <v>45567.0</v>
      </c>
      <c r="AG2261" s="57">
        <v>136.3</v>
      </c>
      <c r="AH2261" s="16">
        <f t="shared" si="6"/>
        <v>-0.01801152738</v>
      </c>
      <c r="AL2261" s="89">
        <v>45567.0</v>
      </c>
      <c r="AM2261" s="57">
        <v>415.25</v>
      </c>
      <c r="AN2261" s="16">
        <f t="shared" si="7"/>
        <v>-0.02978971963</v>
      </c>
      <c r="AR2261" s="89">
        <v>45567.0</v>
      </c>
      <c r="AS2261" s="57">
        <v>63.09715</v>
      </c>
      <c r="AT2261" s="16">
        <f t="shared" si="8"/>
        <v>-0.02979360118</v>
      </c>
      <c r="AX2261" s="89">
        <v>45567.0</v>
      </c>
      <c r="AY2261" s="57">
        <v>8.377565</v>
      </c>
      <c r="AZ2261" s="16">
        <f t="shared" si="9"/>
        <v>-0.01677853964</v>
      </c>
      <c r="BD2261" s="89">
        <v>45567.0</v>
      </c>
      <c r="BE2261" s="57">
        <v>7.734839</v>
      </c>
      <c r="BF2261" s="16">
        <f t="shared" si="10"/>
        <v>-0.001251463775</v>
      </c>
    </row>
    <row r="2262" ht="15.75" customHeight="1">
      <c r="B2262" s="89">
        <v>45568.0</v>
      </c>
      <c r="C2262" s="57">
        <v>136.7986</v>
      </c>
      <c r="D2262" s="16">
        <f t="shared" si="1"/>
        <v>-0.01954409767</v>
      </c>
      <c r="H2262" s="89">
        <v>45568.0</v>
      </c>
      <c r="I2262" s="57">
        <v>82.58477</v>
      </c>
      <c r="J2262" s="16">
        <f t="shared" si="2"/>
        <v>-0.03281425543</v>
      </c>
      <c r="N2262" s="89">
        <v>45568.0</v>
      </c>
      <c r="O2262" s="57">
        <v>51.75289</v>
      </c>
      <c r="P2262" s="16">
        <f t="shared" si="3"/>
        <v>0.0009469299529</v>
      </c>
      <c r="T2262" s="89">
        <v>45568.0</v>
      </c>
      <c r="U2262" s="57">
        <v>38.3736</v>
      </c>
      <c r="V2262" s="16">
        <f t="shared" si="4"/>
        <v>-0.01856495278</v>
      </c>
      <c r="Z2262" s="89">
        <v>45568.0</v>
      </c>
      <c r="AA2262" s="57">
        <v>51.77626</v>
      </c>
      <c r="AB2262" s="16">
        <f t="shared" si="5"/>
        <v>-0.03294753035</v>
      </c>
      <c r="AF2262" s="89">
        <v>45568.0</v>
      </c>
      <c r="AG2262" s="57">
        <v>138.7</v>
      </c>
      <c r="AH2262" s="16">
        <f t="shared" si="6"/>
        <v>0.01760821717</v>
      </c>
      <c r="AL2262" s="89">
        <v>45568.0</v>
      </c>
      <c r="AM2262" s="57">
        <v>415.25</v>
      </c>
      <c r="AN2262" s="16">
        <f t="shared" si="7"/>
        <v>0</v>
      </c>
      <c r="AR2262" s="89">
        <v>45568.0</v>
      </c>
      <c r="AS2262" s="57">
        <v>64.58762</v>
      </c>
      <c r="AT2262" s="16">
        <f t="shared" si="8"/>
        <v>0.02362182761</v>
      </c>
      <c r="AX2262" s="89">
        <v>45568.0</v>
      </c>
      <c r="AY2262" s="57">
        <v>8.18695</v>
      </c>
      <c r="AZ2262" s="16">
        <f t="shared" si="9"/>
        <v>-0.02275303146</v>
      </c>
      <c r="BD2262" s="89">
        <v>45568.0</v>
      </c>
      <c r="BE2262" s="57">
        <v>7.802689</v>
      </c>
      <c r="BF2262" s="16">
        <f t="shared" si="10"/>
        <v>0.008771999003</v>
      </c>
    </row>
    <row r="2263" ht="15.75" customHeight="1">
      <c r="B2263" s="89">
        <v>45569.0</v>
      </c>
      <c r="C2263" s="57">
        <v>140.4345</v>
      </c>
      <c r="D2263" s="16">
        <f t="shared" si="1"/>
        <v>0.02657848838</v>
      </c>
      <c r="H2263" s="89">
        <v>45569.0</v>
      </c>
      <c r="I2263" s="57">
        <v>80.1153</v>
      </c>
      <c r="J2263" s="16">
        <f t="shared" si="2"/>
        <v>-0.02990224469</v>
      </c>
      <c r="N2263" s="89">
        <v>45569.0</v>
      </c>
      <c r="O2263" s="57">
        <v>51.75289</v>
      </c>
      <c r="P2263" s="16">
        <f t="shared" si="3"/>
        <v>0</v>
      </c>
      <c r="T2263" s="89">
        <v>45569.0</v>
      </c>
      <c r="U2263" s="57">
        <v>39.00139</v>
      </c>
      <c r="V2263" s="16">
        <f t="shared" si="4"/>
        <v>0.01635994538</v>
      </c>
      <c r="Z2263" s="89">
        <v>45569.0</v>
      </c>
      <c r="AA2263" s="57">
        <v>53.6833</v>
      </c>
      <c r="AB2263" s="16">
        <f t="shared" si="5"/>
        <v>0.03683232431</v>
      </c>
      <c r="AF2263" s="89">
        <v>45569.0</v>
      </c>
      <c r="AG2263" s="57">
        <v>139.5</v>
      </c>
      <c r="AH2263" s="16">
        <f t="shared" si="6"/>
        <v>0.005767844268</v>
      </c>
      <c r="AL2263" s="89">
        <v>45569.0</v>
      </c>
      <c r="AM2263" s="57">
        <v>420.0</v>
      </c>
      <c r="AN2263" s="16">
        <f t="shared" si="7"/>
        <v>0.01143889223</v>
      </c>
      <c r="AR2263" s="89">
        <v>45569.0</v>
      </c>
      <c r="AS2263" s="57">
        <v>70.05273</v>
      </c>
      <c r="AT2263" s="16">
        <f t="shared" si="8"/>
        <v>0.08461544178</v>
      </c>
      <c r="AX2263" s="89">
        <v>45569.0</v>
      </c>
      <c r="AY2263" s="57">
        <v>8.101172</v>
      </c>
      <c r="AZ2263" s="16">
        <f t="shared" si="9"/>
        <v>-0.01047740612</v>
      </c>
      <c r="BD2263" s="89">
        <v>45569.0</v>
      </c>
      <c r="BE2263" s="57">
        <v>7.812381</v>
      </c>
      <c r="BF2263" s="16">
        <f t="shared" si="10"/>
        <v>0.001242135884</v>
      </c>
    </row>
    <row r="2264" ht="15.75" customHeight="1">
      <c r="B2264" s="89">
        <v>45572.0</v>
      </c>
      <c r="C2264" s="57">
        <v>138.1621</v>
      </c>
      <c r="D2264" s="16">
        <f t="shared" si="1"/>
        <v>-0.01618120903</v>
      </c>
      <c r="H2264" s="89">
        <v>45572.0</v>
      </c>
      <c r="I2264" s="57">
        <v>78.2157</v>
      </c>
      <c r="J2264" s="16">
        <f t="shared" si="2"/>
        <v>-0.02371082677</v>
      </c>
      <c r="N2264" s="89">
        <v>45572.0</v>
      </c>
      <c r="O2264" s="57">
        <v>51.9977</v>
      </c>
      <c r="P2264" s="16">
        <f t="shared" si="3"/>
        <v>0.00473036385</v>
      </c>
      <c r="T2264" s="89">
        <v>45572.0</v>
      </c>
      <c r="U2264" s="57">
        <v>38.49131</v>
      </c>
      <c r="V2264" s="16">
        <f t="shared" si="4"/>
        <v>-0.01307850823</v>
      </c>
      <c r="Z2264" s="89">
        <v>45572.0</v>
      </c>
      <c r="AA2264" s="57">
        <v>54.16006</v>
      </c>
      <c r="AB2264" s="16">
        <f t="shared" si="5"/>
        <v>0.008880974158</v>
      </c>
      <c r="AF2264" s="89">
        <v>45572.0</v>
      </c>
      <c r="AG2264" s="57">
        <v>141.3</v>
      </c>
      <c r="AH2264" s="16">
        <f t="shared" si="6"/>
        <v>0.01290322581</v>
      </c>
      <c r="AL2264" s="89">
        <v>45572.0</v>
      </c>
      <c r="AM2264" s="57">
        <v>462.0</v>
      </c>
      <c r="AN2264" s="16">
        <f t="shared" si="7"/>
        <v>0.1</v>
      </c>
      <c r="AR2264" s="89">
        <v>45572.0</v>
      </c>
      <c r="AS2264" s="57">
        <v>71.891</v>
      </c>
      <c r="AT2264" s="16">
        <f t="shared" si="8"/>
        <v>0.02624123285</v>
      </c>
      <c r="AX2264" s="89">
        <v>45572.0</v>
      </c>
      <c r="AY2264" s="57">
        <v>8.263196</v>
      </c>
      <c r="AZ2264" s="16">
        <f t="shared" si="9"/>
        <v>0.02000006913</v>
      </c>
      <c r="BD2264" s="89">
        <v>45572.0</v>
      </c>
      <c r="BE2264" s="57">
        <v>7.957773</v>
      </c>
      <c r="BF2264" s="16">
        <f t="shared" si="10"/>
        <v>0.01861045947</v>
      </c>
    </row>
    <row r="2265" ht="15.75" customHeight="1">
      <c r="B2265" s="89">
        <v>45573.0</v>
      </c>
      <c r="C2265" s="57">
        <v>139.7073</v>
      </c>
      <c r="D2265" s="16">
        <f t="shared" si="1"/>
        <v>0.01118396434</v>
      </c>
      <c r="H2265" s="89">
        <v>45573.0</v>
      </c>
      <c r="I2265" s="57">
        <v>78.2157</v>
      </c>
      <c r="J2265" s="16">
        <f t="shared" si="2"/>
        <v>0</v>
      </c>
      <c r="N2265" s="89">
        <v>45573.0</v>
      </c>
      <c r="O2265" s="57">
        <v>52.24251</v>
      </c>
      <c r="P2265" s="16">
        <f t="shared" si="3"/>
        <v>0.004708092858</v>
      </c>
      <c r="T2265" s="89">
        <v>45573.0</v>
      </c>
      <c r="U2265" s="57">
        <v>38.41284</v>
      </c>
      <c r="V2265" s="16">
        <f t="shared" si="4"/>
        <v>-0.002038641969</v>
      </c>
      <c r="Z2265" s="89">
        <v>45573.0</v>
      </c>
      <c r="AA2265" s="57">
        <v>53.87401</v>
      </c>
      <c r="AB2265" s="16">
        <f t="shared" si="5"/>
        <v>-0.005281567266</v>
      </c>
      <c r="AF2265" s="89">
        <v>45573.0</v>
      </c>
      <c r="AG2265" s="57">
        <v>143.8</v>
      </c>
      <c r="AH2265" s="16">
        <f t="shared" si="6"/>
        <v>0.01769285209</v>
      </c>
      <c r="AL2265" s="89">
        <v>45573.0</v>
      </c>
      <c r="AM2265" s="57">
        <v>480.5</v>
      </c>
      <c r="AN2265" s="16">
        <f t="shared" si="7"/>
        <v>0.04004329004</v>
      </c>
      <c r="AR2265" s="89">
        <v>45573.0</v>
      </c>
      <c r="AS2265" s="57">
        <v>68.06542</v>
      </c>
      <c r="AT2265" s="16">
        <f t="shared" si="8"/>
        <v>-0.05321361506</v>
      </c>
      <c r="AX2265" s="89">
        <v>45573.0</v>
      </c>
      <c r="AY2265" s="57">
        <v>8.339442</v>
      </c>
      <c r="AZ2265" s="16">
        <f t="shared" si="9"/>
        <v>0.009227180379</v>
      </c>
      <c r="BD2265" s="89">
        <v>45573.0</v>
      </c>
      <c r="BE2265" s="57">
        <v>7.94808</v>
      </c>
      <c r="BF2265" s="16">
        <f t="shared" si="10"/>
        <v>-0.001218054348</v>
      </c>
    </row>
    <row r="2266" ht="15.75" customHeight="1">
      <c r="B2266" s="89">
        <v>45574.0</v>
      </c>
      <c r="C2266" s="57">
        <v>139.071</v>
      </c>
      <c r="D2266" s="16">
        <f t="shared" si="1"/>
        <v>-0.004554522205</v>
      </c>
      <c r="H2266" s="89">
        <v>45574.0</v>
      </c>
      <c r="I2266" s="57">
        <v>82.67976</v>
      </c>
      <c r="J2266" s="16">
        <f t="shared" si="2"/>
        <v>0.05707370771</v>
      </c>
      <c r="N2266" s="89">
        <v>45574.0</v>
      </c>
      <c r="O2266" s="57">
        <v>52.43836</v>
      </c>
      <c r="P2266" s="16">
        <f t="shared" si="3"/>
        <v>0.003748862756</v>
      </c>
      <c r="T2266" s="89">
        <v>45574.0</v>
      </c>
      <c r="U2266" s="57">
        <v>38.72673</v>
      </c>
      <c r="V2266" s="16">
        <f t="shared" si="4"/>
        <v>0.008171486409</v>
      </c>
      <c r="Z2266" s="89">
        <v>45574.0</v>
      </c>
      <c r="AA2266" s="57">
        <v>54.82753</v>
      </c>
      <c r="AB2266" s="16">
        <f t="shared" si="5"/>
        <v>0.01769907234</v>
      </c>
      <c r="AF2266" s="89">
        <v>45574.0</v>
      </c>
      <c r="AG2266" s="57">
        <v>144.4</v>
      </c>
      <c r="AH2266" s="16">
        <f t="shared" si="6"/>
        <v>0.004172461752</v>
      </c>
      <c r="AL2266" s="89">
        <v>45574.0</v>
      </c>
      <c r="AM2266" s="57">
        <v>480.5</v>
      </c>
      <c r="AN2266" s="16">
        <f t="shared" si="7"/>
        <v>0</v>
      </c>
      <c r="AR2266" s="89">
        <v>45574.0</v>
      </c>
      <c r="AS2266" s="57">
        <v>69.45654</v>
      </c>
      <c r="AT2266" s="16">
        <f t="shared" si="8"/>
        <v>0.02043798452</v>
      </c>
      <c r="AX2266" s="89">
        <v>45574.0</v>
      </c>
      <c r="AY2266" s="57">
        <v>8.42522</v>
      </c>
      <c r="AZ2266" s="16">
        <f t="shared" si="9"/>
        <v>0.01028582008</v>
      </c>
      <c r="BD2266" s="89">
        <v>45574.0</v>
      </c>
      <c r="BE2266" s="57">
        <v>7.744531</v>
      </c>
      <c r="BF2266" s="16">
        <f t="shared" si="10"/>
        <v>-0.02560983281</v>
      </c>
    </row>
    <row r="2267" ht="15.75" customHeight="1">
      <c r="B2267" s="89">
        <v>45575.0</v>
      </c>
      <c r="C2267" s="57">
        <v>136.3442</v>
      </c>
      <c r="D2267" s="16">
        <f t="shared" si="1"/>
        <v>-0.01960725097</v>
      </c>
      <c r="H2267" s="89">
        <v>45575.0</v>
      </c>
      <c r="I2267" s="57">
        <v>81.91991</v>
      </c>
      <c r="J2267" s="16">
        <f t="shared" si="2"/>
        <v>-0.009190278249</v>
      </c>
      <c r="N2267" s="89">
        <v>45575.0</v>
      </c>
      <c r="O2267" s="57">
        <v>52.09563</v>
      </c>
      <c r="P2267" s="16">
        <f t="shared" si="3"/>
        <v>-0.006535864203</v>
      </c>
      <c r="T2267" s="89">
        <v>45575.0</v>
      </c>
      <c r="U2267" s="57">
        <v>37.86352</v>
      </c>
      <c r="V2267" s="16">
        <f t="shared" si="4"/>
        <v>-0.02228977246</v>
      </c>
      <c r="Z2267" s="89">
        <v>45575.0</v>
      </c>
      <c r="AA2267" s="57">
        <v>51.77626</v>
      </c>
      <c r="AB2267" s="16">
        <f t="shared" si="5"/>
        <v>-0.05565215139</v>
      </c>
      <c r="AF2267" s="89">
        <v>45575.0</v>
      </c>
      <c r="AG2267" s="57">
        <v>141.5</v>
      </c>
      <c r="AH2267" s="16">
        <f t="shared" si="6"/>
        <v>-0.02008310249</v>
      </c>
      <c r="AL2267" s="89">
        <v>45575.0</v>
      </c>
      <c r="AM2267" s="57">
        <v>470.0</v>
      </c>
      <c r="AN2267" s="16">
        <f t="shared" si="7"/>
        <v>-0.02185223725</v>
      </c>
      <c r="AR2267" s="89">
        <v>45575.0</v>
      </c>
      <c r="AS2267" s="57">
        <v>67.5686</v>
      </c>
      <c r="AT2267" s="16">
        <f t="shared" si="8"/>
        <v>-0.02718160162</v>
      </c>
      <c r="AX2267" s="89">
        <v>45575.0</v>
      </c>
      <c r="AY2267" s="57">
        <v>8.129765</v>
      </c>
      <c r="AZ2267" s="16">
        <f t="shared" si="9"/>
        <v>-0.03506792701</v>
      </c>
      <c r="BD2267" s="89">
        <v>45575.0</v>
      </c>
      <c r="BE2267" s="57">
        <v>7.851152</v>
      </c>
      <c r="BF2267" s="16">
        <f t="shared" si="10"/>
        <v>0.01376726363</v>
      </c>
    </row>
    <row r="2268" ht="15.75" customHeight="1">
      <c r="B2268" s="89">
        <v>45576.0</v>
      </c>
      <c r="C2268" s="57">
        <v>134.708</v>
      </c>
      <c r="D2268" s="16">
        <f t="shared" si="1"/>
        <v>-0.01200051047</v>
      </c>
      <c r="H2268" s="89">
        <v>45576.0</v>
      </c>
      <c r="I2268" s="57">
        <v>79.87785</v>
      </c>
      <c r="J2268" s="16">
        <f t="shared" si="2"/>
        <v>-0.02492751762</v>
      </c>
      <c r="N2268" s="89">
        <v>45576.0</v>
      </c>
      <c r="O2268" s="57">
        <v>49.79441</v>
      </c>
      <c r="P2268" s="16">
        <f t="shared" si="3"/>
        <v>-0.04417299493</v>
      </c>
      <c r="T2268" s="89">
        <v>45576.0</v>
      </c>
      <c r="U2268" s="57">
        <v>37.05917</v>
      </c>
      <c r="V2268" s="16">
        <f t="shared" si="4"/>
        <v>-0.02124340262</v>
      </c>
      <c r="Z2268" s="89">
        <v>45576.0</v>
      </c>
      <c r="AA2268" s="57">
        <v>51.10879</v>
      </c>
      <c r="AB2268" s="16">
        <f t="shared" si="5"/>
        <v>-0.01289142939</v>
      </c>
      <c r="AF2268" s="89">
        <v>45576.0</v>
      </c>
      <c r="AG2268" s="57">
        <v>140.1</v>
      </c>
      <c r="AH2268" s="16">
        <f t="shared" si="6"/>
        <v>-0.009893992933</v>
      </c>
      <c r="AL2268" s="89">
        <v>45576.0</v>
      </c>
      <c r="AM2268" s="57">
        <v>462.75</v>
      </c>
      <c r="AN2268" s="16">
        <f t="shared" si="7"/>
        <v>-0.01542553191</v>
      </c>
      <c r="AR2268" s="89">
        <v>45576.0</v>
      </c>
      <c r="AS2268" s="57">
        <v>65.58128</v>
      </c>
      <c r="AT2268" s="16">
        <f t="shared" si="8"/>
        <v>-0.02941188659</v>
      </c>
      <c r="AX2268" s="89">
        <v>45576.0</v>
      </c>
      <c r="AY2268" s="57">
        <v>7.910557</v>
      </c>
      <c r="AZ2268" s="16">
        <f t="shared" si="9"/>
        <v>-0.02696363302</v>
      </c>
      <c r="BD2268" s="89">
        <v>45576.0</v>
      </c>
      <c r="BE2268" s="57">
        <v>7.919002</v>
      </c>
      <c r="BF2268" s="16">
        <f t="shared" si="10"/>
        <v>0.008642043868</v>
      </c>
    </row>
    <row r="2269" ht="15.75" customHeight="1">
      <c r="B2269" s="89">
        <v>45579.0</v>
      </c>
      <c r="C2269" s="57">
        <v>132.2538</v>
      </c>
      <c r="D2269" s="16">
        <f t="shared" si="1"/>
        <v>-0.01821866556</v>
      </c>
      <c r="H2269" s="89">
        <v>45579.0</v>
      </c>
      <c r="I2269" s="57">
        <v>80.02032</v>
      </c>
      <c r="J2269" s="16">
        <f t="shared" si="2"/>
        <v>0.001783598332</v>
      </c>
      <c r="N2269" s="89">
        <v>45579.0</v>
      </c>
      <c r="O2269" s="57">
        <v>47.59111</v>
      </c>
      <c r="P2269" s="16">
        <f t="shared" si="3"/>
        <v>-0.04424793867</v>
      </c>
      <c r="T2269" s="89">
        <v>45579.0</v>
      </c>
      <c r="U2269" s="57">
        <v>36.94146</v>
      </c>
      <c r="V2269" s="16">
        <f t="shared" si="4"/>
        <v>-0.003176271892</v>
      </c>
      <c r="Z2269" s="89">
        <v>45579.0</v>
      </c>
      <c r="AA2269" s="57">
        <v>50.2983</v>
      </c>
      <c r="AB2269" s="16">
        <f t="shared" si="5"/>
        <v>-0.01585813321</v>
      </c>
      <c r="AF2269" s="89">
        <v>45579.0</v>
      </c>
      <c r="AG2269" s="57">
        <v>136.3</v>
      </c>
      <c r="AH2269" s="16">
        <f t="shared" si="6"/>
        <v>-0.02712348323</v>
      </c>
      <c r="AL2269" s="89">
        <v>45579.0</v>
      </c>
      <c r="AM2269" s="57">
        <v>451.5</v>
      </c>
      <c r="AN2269" s="16">
        <f t="shared" si="7"/>
        <v>-0.02431118314</v>
      </c>
      <c r="AR2269" s="89">
        <v>45579.0</v>
      </c>
      <c r="AS2269" s="57">
        <v>63.54429</v>
      </c>
      <c r="AT2269" s="16">
        <f t="shared" si="8"/>
        <v>-0.03106054045</v>
      </c>
      <c r="AX2269" s="89">
        <v>45579.0</v>
      </c>
      <c r="AY2269" s="57">
        <v>7.719942</v>
      </c>
      <c r="AZ2269" s="16">
        <f t="shared" si="9"/>
        <v>-0.02409628045</v>
      </c>
      <c r="BD2269" s="89">
        <v>45579.0</v>
      </c>
      <c r="BE2269" s="57">
        <v>8.074086</v>
      </c>
      <c r="BF2269" s="16">
        <f t="shared" si="10"/>
        <v>0.01958378089</v>
      </c>
    </row>
    <row r="2270" ht="15.75" customHeight="1">
      <c r="B2270" s="89">
        <v>45580.0</v>
      </c>
      <c r="C2270" s="57">
        <v>132.4356</v>
      </c>
      <c r="D2270" s="16">
        <f t="shared" si="1"/>
        <v>0.001374629689</v>
      </c>
      <c r="H2270" s="89">
        <v>45580.0</v>
      </c>
      <c r="I2270" s="57">
        <v>82.06238</v>
      </c>
      <c r="J2270" s="16">
        <f t="shared" si="2"/>
        <v>0.02551926811</v>
      </c>
      <c r="N2270" s="89">
        <v>45580.0</v>
      </c>
      <c r="O2270" s="57">
        <v>46.47478</v>
      </c>
      <c r="P2270" s="16">
        <f t="shared" si="3"/>
        <v>-0.02345669181</v>
      </c>
      <c r="T2270" s="89">
        <v>45580.0</v>
      </c>
      <c r="U2270" s="57">
        <v>37.82429</v>
      </c>
      <c r="V2270" s="16">
        <f t="shared" si="4"/>
        <v>0.02389808091</v>
      </c>
      <c r="Z2270" s="89">
        <v>45580.0</v>
      </c>
      <c r="AA2270" s="57">
        <v>51.87161</v>
      </c>
      <c r="AB2270" s="16">
        <f t="shared" si="5"/>
        <v>0.03127958599</v>
      </c>
      <c r="AF2270" s="89">
        <v>45580.0</v>
      </c>
      <c r="AG2270" s="57">
        <v>140.3</v>
      </c>
      <c r="AH2270" s="16">
        <f t="shared" si="6"/>
        <v>0.02934702861</v>
      </c>
      <c r="AL2270" s="89">
        <v>45580.0</v>
      </c>
      <c r="AM2270" s="57">
        <v>459.5</v>
      </c>
      <c r="AN2270" s="16">
        <f t="shared" si="7"/>
        <v>0.01771871539</v>
      </c>
      <c r="AR2270" s="89">
        <v>45580.0</v>
      </c>
      <c r="AS2270" s="57">
        <v>62.50095</v>
      </c>
      <c r="AT2270" s="16">
        <f t="shared" si="8"/>
        <v>-0.01641909918</v>
      </c>
      <c r="AX2270" s="89">
        <v>45580.0</v>
      </c>
      <c r="AY2270" s="57">
        <v>7.872434</v>
      </c>
      <c r="AZ2270" s="16">
        <f t="shared" si="9"/>
        <v>0.01975299814</v>
      </c>
      <c r="BD2270" s="89">
        <v>45580.0</v>
      </c>
      <c r="BE2270" s="57">
        <v>8.423026</v>
      </c>
      <c r="BF2270" s="16">
        <f t="shared" si="10"/>
        <v>0.04321727561</v>
      </c>
    </row>
    <row r="2271" ht="15.75" customHeight="1">
      <c r="B2271" s="89">
        <v>45581.0</v>
      </c>
      <c r="C2271" s="57">
        <v>133.7991</v>
      </c>
      <c r="D2271" s="16">
        <f t="shared" si="1"/>
        <v>0.01029557007</v>
      </c>
      <c r="H2271" s="89">
        <v>45581.0</v>
      </c>
      <c r="I2271" s="57">
        <v>83.58205</v>
      </c>
      <c r="J2271" s="16">
        <f t="shared" si="2"/>
        <v>0.01851847339</v>
      </c>
      <c r="N2271" s="89">
        <v>45581.0</v>
      </c>
      <c r="O2271" s="57">
        <v>46.9644</v>
      </c>
      <c r="P2271" s="16">
        <f t="shared" si="3"/>
        <v>0.01053517628</v>
      </c>
      <c r="T2271" s="89">
        <v>45581.0</v>
      </c>
      <c r="U2271" s="57">
        <v>39.27605</v>
      </c>
      <c r="V2271" s="16">
        <f t="shared" si="4"/>
        <v>0.03838168542</v>
      </c>
      <c r="Z2271" s="89">
        <v>45581.0</v>
      </c>
      <c r="AA2271" s="57">
        <v>53.01583</v>
      </c>
      <c r="AB2271" s="16">
        <f t="shared" si="5"/>
        <v>0.02205869453</v>
      </c>
      <c r="AF2271" s="89">
        <v>45581.0</v>
      </c>
      <c r="AG2271" s="57">
        <v>139.7</v>
      </c>
      <c r="AH2271" s="16">
        <f t="shared" si="6"/>
        <v>-0.004276550249</v>
      </c>
      <c r="AL2271" s="89">
        <v>45581.0</v>
      </c>
      <c r="AM2271" s="57">
        <v>456.5</v>
      </c>
      <c r="AN2271" s="16">
        <f t="shared" si="7"/>
        <v>-0.006528835691</v>
      </c>
      <c r="AR2271" s="89">
        <v>45581.0</v>
      </c>
      <c r="AS2271" s="57">
        <v>62.55063</v>
      </c>
      <c r="AT2271" s="16">
        <f t="shared" si="8"/>
        <v>0.000794867918</v>
      </c>
      <c r="AX2271" s="89">
        <v>45581.0</v>
      </c>
      <c r="AY2271" s="57">
        <v>7.862903</v>
      </c>
      <c r="AZ2271" s="16">
        <f t="shared" si="9"/>
        <v>-0.001210680204</v>
      </c>
      <c r="BD2271" s="89">
        <v>45581.0</v>
      </c>
      <c r="BE2271" s="57">
        <v>8.461797</v>
      </c>
      <c r="BF2271" s="16">
        <f t="shared" si="10"/>
        <v>0.0046029776</v>
      </c>
    </row>
    <row r="2272" ht="15.75" customHeight="1">
      <c r="B2272" s="89">
        <v>45582.0</v>
      </c>
      <c r="C2272" s="57">
        <v>133.9809</v>
      </c>
      <c r="D2272" s="16">
        <f t="shared" si="1"/>
        <v>0.001358753534</v>
      </c>
      <c r="H2272" s="89">
        <v>45582.0</v>
      </c>
      <c r="I2272" s="57">
        <v>82.86971</v>
      </c>
      <c r="J2272" s="16">
        <f t="shared" si="2"/>
        <v>-0.008522643319</v>
      </c>
      <c r="N2272" s="89">
        <v>45582.0</v>
      </c>
      <c r="O2272" s="57">
        <v>48.02198</v>
      </c>
      <c r="P2272" s="16">
        <f t="shared" si="3"/>
        <v>0.02251875889</v>
      </c>
      <c r="T2272" s="89">
        <v>45582.0</v>
      </c>
      <c r="U2272" s="57">
        <v>40.35506</v>
      </c>
      <c r="V2272" s="16">
        <f t="shared" si="4"/>
        <v>0.02747246732</v>
      </c>
      <c r="Z2272" s="89">
        <v>45582.0</v>
      </c>
      <c r="AA2272" s="57">
        <v>52.06231</v>
      </c>
      <c r="AB2272" s="16">
        <f t="shared" si="5"/>
        <v>-0.01798557148</v>
      </c>
      <c r="AF2272" s="89">
        <v>45582.0</v>
      </c>
      <c r="AG2272" s="57">
        <v>143.2</v>
      </c>
      <c r="AH2272" s="16">
        <f t="shared" si="6"/>
        <v>0.02505368647</v>
      </c>
      <c r="AL2272" s="89">
        <v>45582.0</v>
      </c>
      <c r="AM2272" s="57">
        <v>460.0</v>
      </c>
      <c r="AN2272" s="16">
        <f t="shared" si="7"/>
        <v>0.007667031763</v>
      </c>
      <c r="AR2272" s="89">
        <v>45582.0</v>
      </c>
      <c r="AS2272" s="57">
        <v>64.3889</v>
      </c>
      <c r="AT2272" s="16">
        <f t="shared" si="8"/>
        <v>0.02938851295</v>
      </c>
      <c r="AX2272" s="89">
        <v>45582.0</v>
      </c>
      <c r="AY2272" s="57">
        <v>8.08211</v>
      </c>
      <c r="AZ2272" s="16">
        <f t="shared" si="9"/>
        <v>0.02787863465</v>
      </c>
      <c r="BD2272" s="89">
        <v>45582.0</v>
      </c>
      <c r="BE2272" s="57">
        <v>8.771966</v>
      </c>
      <c r="BF2272" s="16">
        <f t="shared" si="10"/>
        <v>0.03665521638</v>
      </c>
    </row>
    <row r="2273" ht="15.75" customHeight="1">
      <c r="B2273" s="89">
        <v>45583.0</v>
      </c>
      <c r="C2273" s="57">
        <v>131.7993</v>
      </c>
      <c r="D2273" s="16">
        <f t="shared" si="1"/>
        <v>-0.01628291794</v>
      </c>
      <c r="H2273" s="89">
        <v>45583.0</v>
      </c>
      <c r="I2273" s="57">
        <v>80.82764</v>
      </c>
      <c r="J2273" s="16">
        <f t="shared" si="2"/>
        <v>-0.02464193491</v>
      </c>
      <c r="N2273" s="89">
        <v>45583.0</v>
      </c>
      <c r="O2273" s="57">
        <v>48.29617</v>
      </c>
      <c r="P2273" s="16">
        <f t="shared" si="3"/>
        <v>0.00570967711</v>
      </c>
      <c r="T2273" s="89">
        <v>45583.0</v>
      </c>
      <c r="U2273" s="57">
        <v>38.88368</v>
      </c>
      <c r="V2273" s="16">
        <f t="shared" si="4"/>
        <v>-0.03646085522</v>
      </c>
      <c r="Z2273" s="89">
        <v>45583.0</v>
      </c>
      <c r="AA2273" s="57">
        <v>51.2995</v>
      </c>
      <c r="AB2273" s="16">
        <f t="shared" si="5"/>
        <v>-0.0146518662</v>
      </c>
      <c r="AF2273" s="89">
        <v>45583.0</v>
      </c>
      <c r="AG2273" s="57">
        <v>147.0</v>
      </c>
      <c r="AH2273" s="16">
        <f t="shared" si="6"/>
        <v>0.02653631285</v>
      </c>
      <c r="AL2273" s="89">
        <v>45583.0</v>
      </c>
      <c r="AM2273" s="57">
        <v>462.5</v>
      </c>
      <c r="AN2273" s="16">
        <f t="shared" si="7"/>
        <v>0.005434782609</v>
      </c>
      <c r="AR2273" s="89">
        <v>45583.0</v>
      </c>
      <c r="AS2273" s="57">
        <v>62.55063</v>
      </c>
      <c r="AT2273" s="16">
        <f t="shared" si="8"/>
        <v>-0.02854948601</v>
      </c>
      <c r="AX2273" s="89">
        <v>45583.0</v>
      </c>
      <c r="AY2273" s="57">
        <v>7.910557</v>
      </c>
      <c r="AZ2273" s="16">
        <f t="shared" si="9"/>
        <v>-0.02122626393</v>
      </c>
      <c r="BD2273" s="89">
        <v>45583.0</v>
      </c>
      <c r="BE2273" s="57">
        <v>8.626575</v>
      </c>
      <c r="BF2273" s="16">
        <f t="shared" si="10"/>
        <v>-0.01657450565</v>
      </c>
    </row>
    <row r="2274" ht="15.75" customHeight="1">
      <c r="B2274" s="89">
        <v>45586.0</v>
      </c>
      <c r="C2274" s="57">
        <v>131.5267</v>
      </c>
      <c r="D2274" s="16">
        <f t="shared" si="1"/>
        <v>-0.002068296266</v>
      </c>
      <c r="H2274" s="89">
        <v>45586.0</v>
      </c>
      <c r="I2274" s="57">
        <v>81.20757</v>
      </c>
      <c r="J2274" s="16">
        <f t="shared" si="2"/>
        <v>0.004700496018</v>
      </c>
      <c r="N2274" s="89">
        <v>45586.0</v>
      </c>
      <c r="O2274" s="57">
        <v>48.37451</v>
      </c>
      <c r="P2274" s="16">
        <f t="shared" si="3"/>
        <v>0.001622074794</v>
      </c>
      <c r="T2274" s="89">
        <v>45586.0</v>
      </c>
      <c r="U2274" s="57">
        <v>38.07932</v>
      </c>
      <c r="V2274" s="16">
        <f t="shared" si="4"/>
        <v>-0.02068631364</v>
      </c>
      <c r="Z2274" s="89">
        <v>45586.0</v>
      </c>
      <c r="AA2274" s="57">
        <v>50.63203</v>
      </c>
      <c r="AB2274" s="16">
        <f t="shared" si="5"/>
        <v>-0.01301123793</v>
      </c>
      <c r="AF2274" s="89">
        <v>45586.0</v>
      </c>
      <c r="AG2274" s="57">
        <v>139.0</v>
      </c>
      <c r="AH2274" s="16">
        <f t="shared" si="6"/>
        <v>-0.05442176871</v>
      </c>
      <c r="AL2274" s="89">
        <v>45586.0</v>
      </c>
      <c r="AM2274" s="57">
        <v>441.0</v>
      </c>
      <c r="AN2274" s="16">
        <f t="shared" si="7"/>
        <v>-0.04648648649</v>
      </c>
      <c r="AR2274" s="89">
        <v>45586.0</v>
      </c>
      <c r="AS2274" s="57">
        <v>59.7684</v>
      </c>
      <c r="AT2274" s="16">
        <f t="shared" si="8"/>
        <v>-0.04447964793</v>
      </c>
      <c r="AX2274" s="89">
        <v>45586.0</v>
      </c>
      <c r="AY2274" s="57">
        <v>7.691349</v>
      </c>
      <c r="AZ2274" s="16">
        <f t="shared" si="9"/>
        <v>-0.02771081733</v>
      </c>
      <c r="BD2274" s="89">
        <v>45586.0</v>
      </c>
      <c r="BE2274" s="57">
        <v>8.558725</v>
      </c>
      <c r="BF2274" s="16">
        <f t="shared" si="10"/>
        <v>-0.007865230407</v>
      </c>
    </row>
    <row r="2275" ht="15.75" customHeight="1">
      <c r="B2275" s="89">
        <v>45587.0</v>
      </c>
      <c r="C2275" s="57">
        <v>132.7083</v>
      </c>
      <c r="D2275" s="16">
        <f t="shared" si="1"/>
        <v>0.008983727258</v>
      </c>
      <c r="H2275" s="89">
        <v>45587.0</v>
      </c>
      <c r="I2275" s="57">
        <v>83.29711</v>
      </c>
      <c r="J2275" s="16">
        <f t="shared" si="2"/>
        <v>0.02573085243</v>
      </c>
      <c r="N2275" s="89">
        <v>45587.0</v>
      </c>
      <c r="O2275" s="57">
        <v>49.35375</v>
      </c>
      <c r="P2275" s="16">
        <f t="shared" si="3"/>
        <v>0.02024289238</v>
      </c>
      <c r="T2275" s="89">
        <v>45587.0</v>
      </c>
      <c r="U2275" s="57">
        <v>38.88368</v>
      </c>
      <c r="V2275" s="16">
        <f t="shared" si="4"/>
        <v>0.02112327636</v>
      </c>
      <c r="Z2275" s="89">
        <v>45587.0</v>
      </c>
      <c r="AA2275" s="57">
        <v>51.77626</v>
      </c>
      <c r="AB2275" s="16">
        <f t="shared" si="5"/>
        <v>0.02259893589</v>
      </c>
      <c r="AF2275" s="89">
        <v>45587.0</v>
      </c>
      <c r="AG2275" s="57">
        <v>140.2</v>
      </c>
      <c r="AH2275" s="16">
        <f t="shared" si="6"/>
        <v>0.008633093525</v>
      </c>
      <c r="AL2275" s="89">
        <v>45587.0</v>
      </c>
      <c r="AM2275" s="57">
        <v>446.0</v>
      </c>
      <c r="AN2275" s="16">
        <f t="shared" si="7"/>
        <v>0.01133786848</v>
      </c>
      <c r="AR2275" s="89">
        <v>45587.0</v>
      </c>
      <c r="AS2275" s="57">
        <v>63.59397</v>
      </c>
      <c r="AT2275" s="16">
        <f t="shared" si="8"/>
        <v>0.06400656534</v>
      </c>
      <c r="AX2275" s="89">
        <v>45587.0</v>
      </c>
      <c r="AY2275" s="57">
        <v>7.777126</v>
      </c>
      <c r="AZ2275" s="16">
        <f t="shared" si="9"/>
        <v>0.01115239992</v>
      </c>
      <c r="BD2275" s="89">
        <v>45587.0</v>
      </c>
      <c r="BE2275" s="57">
        <v>8.771966</v>
      </c>
      <c r="BF2275" s="16">
        <f t="shared" si="10"/>
        <v>0.02491504284</v>
      </c>
    </row>
    <row r="2276" ht="15.75" customHeight="1">
      <c r="B2276" s="89">
        <v>45588.0</v>
      </c>
      <c r="C2276" s="57">
        <v>130.6177</v>
      </c>
      <c r="D2276" s="16">
        <f t="shared" si="1"/>
        <v>-0.01575334776</v>
      </c>
      <c r="H2276" s="89">
        <v>45588.0</v>
      </c>
      <c r="I2276" s="57">
        <v>82.63226</v>
      </c>
      <c r="J2276" s="16">
        <f t="shared" si="2"/>
        <v>-0.007981669472</v>
      </c>
      <c r="N2276" s="89">
        <v>45588.0</v>
      </c>
      <c r="O2276" s="57">
        <v>50.1861</v>
      </c>
      <c r="P2276" s="16">
        <f t="shared" si="3"/>
        <v>0.01686497986</v>
      </c>
      <c r="T2276" s="89">
        <v>45588.0</v>
      </c>
      <c r="U2276" s="57">
        <v>37.66734</v>
      </c>
      <c r="V2276" s="16">
        <f t="shared" si="4"/>
        <v>-0.03128150422</v>
      </c>
      <c r="Z2276" s="89">
        <v>45588.0</v>
      </c>
      <c r="AA2276" s="57">
        <v>51.06112</v>
      </c>
      <c r="AB2276" s="16">
        <f t="shared" si="5"/>
        <v>-0.01381212162</v>
      </c>
      <c r="AF2276" s="89">
        <v>45588.0</v>
      </c>
      <c r="AG2276" s="57">
        <v>139.3</v>
      </c>
      <c r="AH2276" s="16">
        <f t="shared" si="6"/>
        <v>-0.006419400856</v>
      </c>
      <c r="AL2276" s="89">
        <v>45588.0</v>
      </c>
      <c r="AM2276" s="57">
        <v>443.5</v>
      </c>
      <c r="AN2276" s="16">
        <f t="shared" si="7"/>
        <v>-0.005605381166</v>
      </c>
      <c r="AR2276" s="89">
        <v>45588.0</v>
      </c>
      <c r="AS2276" s="57">
        <v>62.55063</v>
      </c>
      <c r="AT2276" s="16">
        <f t="shared" si="8"/>
        <v>-0.01640627248</v>
      </c>
      <c r="AX2276" s="89">
        <v>45588.0</v>
      </c>
      <c r="AY2276" s="57">
        <v>7.672287</v>
      </c>
      <c r="AZ2276" s="16">
        <f t="shared" si="9"/>
        <v>-0.01348042966</v>
      </c>
      <c r="BD2276" s="89">
        <v>45588.0</v>
      </c>
      <c r="BE2276" s="57">
        <v>8.675038</v>
      </c>
      <c r="BF2276" s="16">
        <f t="shared" si="10"/>
        <v>-0.01104974643</v>
      </c>
    </row>
    <row r="2277" ht="15.75" customHeight="1">
      <c r="B2277" s="89">
        <v>45589.0</v>
      </c>
      <c r="C2277" s="57">
        <v>132.7083</v>
      </c>
      <c r="D2277" s="16">
        <f t="shared" si="1"/>
        <v>0.01600548777</v>
      </c>
      <c r="H2277" s="89">
        <v>45589.0</v>
      </c>
      <c r="I2277" s="57">
        <v>82.63226</v>
      </c>
      <c r="J2277" s="16">
        <f t="shared" si="2"/>
        <v>0</v>
      </c>
      <c r="N2277" s="89">
        <v>45589.0</v>
      </c>
      <c r="O2277" s="57">
        <v>50.23507</v>
      </c>
      <c r="P2277" s="16">
        <f t="shared" si="3"/>
        <v>0.0009757681908</v>
      </c>
      <c r="T2277" s="89">
        <v>45589.0</v>
      </c>
      <c r="U2277" s="57">
        <v>38.45208</v>
      </c>
      <c r="V2277" s="16">
        <f t="shared" si="4"/>
        <v>0.02083343289</v>
      </c>
      <c r="Z2277" s="89">
        <v>45589.0</v>
      </c>
      <c r="AA2277" s="57">
        <v>52.25302</v>
      </c>
      <c r="AB2277" s="16">
        <f t="shared" si="5"/>
        <v>0.02334261371</v>
      </c>
      <c r="AF2277" s="89">
        <v>45589.0</v>
      </c>
      <c r="AG2277" s="57">
        <v>141.3</v>
      </c>
      <c r="AH2277" s="16">
        <f t="shared" si="6"/>
        <v>0.01435750179</v>
      </c>
      <c r="AL2277" s="89">
        <v>45589.0</v>
      </c>
      <c r="AM2277" s="57">
        <v>442.5</v>
      </c>
      <c r="AN2277" s="16">
        <f t="shared" si="7"/>
        <v>-0.002254791432</v>
      </c>
      <c r="AR2277" s="89">
        <v>45589.0</v>
      </c>
      <c r="AS2277" s="57">
        <v>64.48827</v>
      </c>
      <c r="AT2277" s="16">
        <f t="shared" si="8"/>
        <v>0.03097714603</v>
      </c>
      <c r="AX2277" s="89">
        <v>45589.0</v>
      </c>
      <c r="AY2277" s="57">
        <v>7.815249</v>
      </c>
      <c r="AZ2277" s="16">
        <f t="shared" si="9"/>
        <v>0.01863355737</v>
      </c>
      <c r="BD2277" s="89">
        <v>45589.0</v>
      </c>
      <c r="BE2277" s="57">
        <v>8.655653</v>
      </c>
      <c r="BF2277" s="16">
        <f t="shared" si="10"/>
        <v>-0.002234572344</v>
      </c>
    </row>
    <row r="2278" ht="15.75" customHeight="1">
      <c r="B2278" s="89">
        <v>45590.0</v>
      </c>
      <c r="C2278" s="57">
        <v>132.7992</v>
      </c>
      <c r="D2278" s="16">
        <f t="shared" si="1"/>
        <v>0.0006849609256</v>
      </c>
      <c r="H2278" s="89">
        <v>45590.0</v>
      </c>
      <c r="I2278" s="57">
        <v>83.3446</v>
      </c>
      <c r="J2278" s="16">
        <f t="shared" si="2"/>
        <v>0.008620604108</v>
      </c>
      <c r="N2278" s="89">
        <v>45590.0</v>
      </c>
      <c r="O2278" s="57">
        <v>49.64752</v>
      </c>
      <c r="P2278" s="16">
        <f t="shared" si="3"/>
        <v>-0.01169601237</v>
      </c>
      <c r="T2278" s="89">
        <v>45590.0</v>
      </c>
      <c r="U2278" s="57">
        <v>38.74635</v>
      </c>
      <c r="V2278" s="16">
        <f t="shared" si="4"/>
        <v>0.007652902002</v>
      </c>
      <c r="Z2278" s="89">
        <v>45590.0</v>
      </c>
      <c r="AA2278" s="57">
        <v>53.3019</v>
      </c>
      <c r="AB2278" s="16">
        <f t="shared" si="5"/>
        <v>0.02007309817</v>
      </c>
      <c r="AF2278" s="89">
        <v>45590.0</v>
      </c>
      <c r="AG2278" s="57">
        <v>139.4</v>
      </c>
      <c r="AH2278" s="16">
        <f t="shared" si="6"/>
        <v>-0.01344656759</v>
      </c>
      <c r="AL2278" s="89">
        <v>45590.0</v>
      </c>
      <c r="AM2278" s="57">
        <v>433.75</v>
      </c>
      <c r="AN2278" s="16">
        <f t="shared" si="7"/>
        <v>-0.0197740113</v>
      </c>
      <c r="AR2278" s="89">
        <v>45590.0</v>
      </c>
      <c r="AS2278" s="57">
        <v>64.73668</v>
      </c>
      <c r="AT2278" s="16">
        <f t="shared" si="8"/>
        <v>0.003852018359</v>
      </c>
      <c r="AX2278" s="89">
        <v>45590.0</v>
      </c>
      <c r="AY2278" s="57">
        <v>7.82478</v>
      </c>
      <c r="AZ2278" s="16">
        <f t="shared" si="9"/>
        <v>0.001219538878</v>
      </c>
      <c r="BD2278" s="89">
        <v>45590.0</v>
      </c>
      <c r="BE2278" s="57">
        <v>8.723502</v>
      </c>
      <c r="BF2278" s="16">
        <f t="shared" si="10"/>
        <v>0.00783869224</v>
      </c>
    </row>
    <row r="2279" ht="15.75" customHeight="1">
      <c r="B2279" s="89">
        <v>45593.0</v>
      </c>
      <c r="C2279" s="57">
        <v>135.4352</v>
      </c>
      <c r="D2279" s="16">
        <f t="shared" si="1"/>
        <v>0.01984951717</v>
      </c>
      <c r="H2279" s="89">
        <v>45593.0</v>
      </c>
      <c r="I2279" s="57">
        <v>83.29711</v>
      </c>
      <c r="J2279" s="16">
        <f t="shared" si="2"/>
        <v>-0.0005698029626</v>
      </c>
      <c r="N2279" s="89">
        <v>45593.0</v>
      </c>
      <c r="O2279" s="57">
        <v>49.05997</v>
      </c>
      <c r="P2279" s="16">
        <f t="shared" si="3"/>
        <v>-0.01183442798</v>
      </c>
      <c r="T2279" s="89">
        <v>45593.0</v>
      </c>
      <c r="U2279" s="57">
        <v>39.19757</v>
      </c>
      <c r="V2279" s="16">
        <f t="shared" si="4"/>
        <v>0.01164548403</v>
      </c>
      <c r="Z2279" s="89">
        <v>45593.0</v>
      </c>
      <c r="AA2279" s="57">
        <v>54.35077</v>
      </c>
      <c r="AB2279" s="16">
        <f t="shared" si="5"/>
        <v>0.01967791017</v>
      </c>
      <c r="AF2279" s="89">
        <v>45593.0</v>
      </c>
      <c r="AG2279" s="57">
        <v>131.9</v>
      </c>
      <c r="AH2279" s="16">
        <f t="shared" si="6"/>
        <v>-0.05380200861</v>
      </c>
      <c r="AL2279" s="89">
        <v>45593.0</v>
      </c>
      <c r="AM2279" s="57">
        <v>429.5</v>
      </c>
      <c r="AN2279" s="16">
        <f t="shared" si="7"/>
        <v>-0.009798270893</v>
      </c>
      <c r="AR2279" s="89">
        <v>45593.0</v>
      </c>
      <c r="AS2279" s="57">
        <v>64.53794</v>
      </c>
      <c r="AT2279" s="16">
        <f t="shared" si="8"/>
        <v>-0.003069975167</v>
      </c>
      <c r="AX2279" s="89">
        <v>45593.0</v>
      </c>
      <c r="AY2279" s="57">
        <v>7.872434</v>
      </c>
      <c r="AZ2279" s="16">
        <f t="shared" si="9"/>
        <v>0.006090139275</v>
      </c>
      <c r="BD2279" s="89">
        <v>45593.0</v>
      </c>
      <c r="BE2279" s="57">
        <v>8.917357</v>
      </c>
      <c r="BF2279" s="16">
        <f t="shared" si="10"/>
        <v>0.02222215344</v>
      </c>
    </row>
    <row r="2280" ht="15.75" customHeight="1">
      <c r="B2280" s="89">
        <v>45595.0</v>
      </c>
      <c r="C2280" s="57">
        <v>134.708</v>
      </c>
      <c r="D2280" s="16">
        <f t="shared" si="1"/>
        <v>-0.005369357449</v>
      </c>
      <c r="H2280" s="89">
        <v>45595.0</v>
      </c>
      <c r="I2280" s="57">
        <v>83.3921</v>
      </c>
      <c r="J2280" s="16">
        <f t="shared" si="2"/>
        <v>0.001140375699</v>
      </c>
      <c r="N2280" s="89">
        <v>45595.0</v>
      </c>
      <c r="O2280" s="57">
        <v>49.25583</v>
      </c>
      <c r="P2280" s="16">
        <f t="shared" si="3"/>
        <v>0.003992256824</v>
      </c>
      <c r="T2280" s="89">
        <v>45595.0</v>
      </c>
      <c r="U2280" s="57">
        <v>39.47223</v>
      </c>
      <c r="V2280" s="16">
        <f t="shared" si="4"/>
        <v>0.00700706702</v>
      </c>
      <c r="Z2280" s="89">
        <v>45595.0</v>
      </c>
      <c r="AA2280" s="57">
        <v>54.35077</v>
      </c>
      <c r="AB2280" s="16">
        <f t="shared" si="5"/>
        <v>0</v>
      </c>
      <c r="AF2280" s="89">
        <v>45595.0</v>
      </c>
      <c r="AG2280" s="57">
        <v>131.5</v>
      </c>
      <c r="AH2280" s="16">
        <f t="shared" si="6"/>
        <v>-0.003032600455</v>
      </c>
      <c r="AL2280" s="89">
        <v>45595.0</v>
      </c>
      <c r="AM2280" s="57">
        <v>425.5</v>
      </c>
      <c r="AN2280" s="16">
        <f t="shared" si="7"/>
        <v>-0.009313154831</v>
      </c>
      <c r="AR2280" s="89">
        <v>45595.0</v>
      </c>
      <c r="AS2280" s="57">
        <v>63.94175</v>
      </c>
      <c r="AT2280" s="16">
        <f t="shared" si="8"/>
        <v>-0.00923782197</v>
      </c>
      <c r="AX2280" s="89">
        <v>45595.0</v>
      </c>
      <c r="AY2280" s="57">
        <v>7.862903</v>
      </c>
      <c r="AZ2280" s="16">
        <f t="shared" si="9"/>
        <v>-0.001210680204</v>
      </c>
      <c r="BD2280" s="89">
        <v>45595.0</v>
      </c>
      <c r="BE2280" s="57">
        <v>9.285684</v>
      </c>
      <c r="BF2280" s="16">
        <f t="shared" si="10"/>
        <v>0.04130450312</v>
      </c>
    </row>
    <row r="2281" ht="15.75" customHeight="1">
      <c r="B2281" s="89">
        <v>45596.0</v>
      </c>
      <c r="C2281" s="57">
        <v>131.4358</v>
      </c>
      <c r="D2281" s="16">
        <f t="shared" si="1"/>
        <v>-0.02429105918</v>
      </c>
      <c r="H2281" s="89">
        <v>45596.0</v>
      </c>
      <c r="I2281" s="57">
        <v>80.49522</v>
      </c>
      <c r="J2281" s="16">
        <f t="shared" si="2"/>
        <v>-0.03473806272</v>
      </c>
      <c r="N2281" s="89">
        <v>45596.0</v>
      </c>
      <c r="O2281" s="57">
        <v>49.84337</v>
      </c>
      <c r="P2281" s="16">
        <f t="shared" si="3"/>
        <v>0.01192833417</v>
      </c>
      <c r="T2281" s="89">
        <v>45596.0</v>
      </c>
      <c r="U2281" s="57">
        <v>38.39322</v>
      </c>
      <c r="V2281" s="16">
        <f t="shared" si="4"/>
        <v>-0.02733592706</v>
      </c>
      <c r="Z2281" s="89">
        <v>45596.0</v>
      </c>
      <c r="AA2281" s="57">
        <v>52.68211</v>
      </c>
      <c r="AB2281" s="16">
        <f t="shared" si="5"/>
        <v>-0.03070168095</v>
      </c>
      <c r="AF2281" s="89">
        <v>45596.0</v>
      </c>
      <c r="AG2281" s="57">
        <v>128.5</v>
      </c>
      <c r="AH2281" s="16">
        <f t="shared" si="6"/>
        <v>-0.02281368821</v>
      </c>
      <c r="AL2281" s="89">
        <v>45596.0</v>
      </c>
      <c r="AM2281" s="57">
        <v>415.0</v>
      </c>
      <c r="AN2281" s="16">
        <f t="shared" si="7"/>
        <v>-0.02467685076</v>
      </c>
      <c r="AR2281" s="89">
        <v>45596.0</v>
      </c>
      <c r="AS2281" s="57">
        <v>64.23985</v>
      </c>
      <c r="AT2281" s="16">
        <f t="shared" si="8"/>
        <v>0.004662055699</v>
      </c>
      <c r="AX2281" s="89">
        <v>45596.0</v>
      </c>
      <c r="AY2281" s="57">
        <v>7.94868</v>
      </c>
      <c r="AZ2281" s="16">
        <f t="shared" si="9"/>
        <v>0.01090907519</v>
      </c>
      <c r="BD2281" s="89">
        <v>45596.0</v>
      </c>
      <c r="BE2281" s="57">
        <v>9.169371</v>
      </c>
      <c r="BF2281" s="16">
        <f t="shared" si="10"/>
        <v>-0.01252605624</v>
      </c>
    </row>
    <row r="2282" ht="15.75" customHeight="1">
      <c r="B2282" s="89">
        <v>45597.0</v>
      </c>
      <c r="C2282" s="57">
        <v>131.8903</v>
      </c>
      <c r="D2282" s="16">
        <f t="shared" si="1"/>
        <v>0.003457961986</v>
      </c>
      <c r="H2282" s="89">
        <v>45597.0</v>
      </c>
      <c r="I2282" s="57">
        <v>81.53999</v>
      </c>
      <c r="J2282" s="16">
        <f t="shared" si="2"/>
        <v>0.01297928001</v>
      </c>
      <c r="N2282" s="89">
        <v>45597.0</v>
      </c>
      <c r="O2282" s="57">
        <v>49.64752</v>
      </c>
      <c r="P2282" s="16">
        <f t="shared" si="3"/>
        <v>-0.003929308953</v>
      </c>
      <c r="T2282" s="89">
        <v>45597.0</v>
      </c>
      <c r="U2282" s="57">
        <v>38.5894</v>
      </c>
      <c r="V2282" s="16">
        <f t="shared" si="4"/>
        <v>0.005109756358</v>
      </c>
      <c r="Z2282" s="89">
        <v>45597.0</v>
      </c>
      <c r="AA2282" s="57">
        <v>53.25422</v>
      </c>
      <c r="AB2282" s="16">
        <f t="shared" si="5"/>
        <v>0.01085966375</v>
      </c>
      <c r="AF2282" s="89">
        <v>45597.0</v>
      </c>
      <c r="AG2282" s="57">
        <v>128.6</v>
      </c>
      <c r="AH2282" s="16">
        <f t="shared" si="6"/>
        <v>0.0007782101167</v>
      </c>
      <c r="AL2282" s="89">
        <v>45597.0</v>
      </c>
      <c r="AM2282" s="57">
        <v>414.5</v>
      </c>
      <c r="AN2282" s="16">
        <f t="shared" si="7"/>
        <v>-0.001204819277</v>
      </c>
      <c r="AR2282" s="89">
        <v>45597.0</v>
      </c>
      <c r="AS2282" s="57">
        <v>64.68699</v>
      </c>
      <c r="AT2282" s="16">
        <f t="shared" si="8"/>
        <v>0.006960477025</v>
      </c>
      <c r="AX2282" s="89">
        <v>45597.0</v>
      </c>
      <c r="AY2282" s="57">
        <v>8.063049</v>
      </c>
      <c r="AZ2282" s="16">
        <f t="shared" si="9"/>
        <v>0.01438842676</v>
      </c>
      <c r="BD2282" s="89">
        <v>45597.0</v>
      </c>
      <c r="BE2282" s="57">
        <v>8.985208</v>
      </c>
      <c r="BF2282" s="16">
        <f t="shared" si="10"/>
        <v>-0.02008458377</v>
      </c>
    </row>
    <row r="2283" ht="15.75" customHeight="1">
      <c r="B2283" s="89">
        <v>45600.0</v>
      </c>
      <c r="C2283" s="57">
        <v>129.6178</v>
      </c>
      <c r="D2283" s="16">
        <f t="shared" si="1"/>
        <v>-0.01723022846</v>
      </c>
      <c r="H2283" s="89">
        <v>45600.0</v>
      </c>
      <c r="I2283" s="57">
        <v>80.40024</v>
      </c>
      <c r="J2283" s="16">
        <f t="shared" si="2"/>
        <v>-0.01397780402</v>
      </c>
      <c r="N2283" s="89">
        <v>45600.0</v>
      </c>
      <c r="O2283" s="57">
        <v>47.53236</v>
      </c>
      <c r="P2283" s="16">
        <f t="shared" si="3"/>
        <v>-0.0426035379</v>
      </c>
      <c r="T2283" s="89">
        <v>45600.0</v>
      </c>
      <c r="U2283" s="57">
        <v>37.56924</v>
      </c>
      <c r="V2283" s="16">
        <f t="shared" si="4"/>
        <v>-0.02643627525</v>
      </c>
      <c r="Z2283" s="89">
        <v>45600.0</v>
      </c>
      <c r="AA2283" s="57">
        <v>52.77745</v>
      </c>
      <c r="AB2283" s="16">
        <f t="shared" si="5"/>
        <v>-0.008952717738</v>
      </c>
      <c r="AF2283" s="89">
        <v>45600.0</v>
      </c>
      <c r="AG2283" s="57">
        <v>123.7</v>
      </c>
      <c r="AH2283" s="16">
        <f t="shared" si="6"/>
        <v>-0.03810264386</v>
      </c>
      <c r="AL2283" s="89">
        <v>45600.0</v>
      </c>
      <c r="AM2283" s="57">
        <v>413.25</v>
      </c>
      <c r="AN2283" s="16">
        <f t="shared" si="7"/>
        <v>-0.003015681544</v>
      </c>
      <c r="AR2283" s="89">
        <v>45600.0</v>
      </c>
      <c r="AS2283" s="57">
        <v>63.04746</v>
      </c>
      <c r="AT2283" s="16">
        <f t="shared" si="8"/>
        <v>-0.02534559113</v>
      </c>
      <c r="AX2283" s="89">
        <v>45600.0</v>
      </c>
      <c r="AY2283" s="57">
        <v>7.920088</v>
      </c>
      <c r="AZ2283" s="16">
        <f t="shared" si="9"/>
        <v>-0.01773038958</v>
      </c>
      <c r="BD2283" s="89">
        <v>45600.0</v>
      </c>
      <c r="BE2283" s="57">
        <v>8.597496</v>
      </c>
      <c r="BF2283" s="16">
        <f t="shared" si="10"/>
        <v>-0.04315003058</v>
      </c>
    </row>
    <row r="2284" ht="15.75" customHeight="1">
      <c r="B2284" s="89">
        <v>45601.0</v>
      </c>
      <c r="C2284" s="57">
        <v>128.2544</v>
      </c>
      <c r="D2284" s="16">
        <f t="shared" si="1"/>
        <v>-0.01051861704</v>
      </c>
      <c r="H2284" s="89">
        <v>45601.0</v>
      </c>
      <c r="I2284" s="57">
        <v>79.35547</v>
      </c>
      <c r="J2284" s="16">
        <f t="shared" si="2"/>
        <v>-0.01299461295</v>
      </c>
      <c r="N2284" s="89">
        <v>45601.0</v>
      </c>
      <c r="O2284" s="57">
        <v>44.18336</v>
      </c>
      <c r="P2284" s="16">
        <f t="shared" si="3"/>
        <v>-0.07045726322</v>
      </c>
      <c r="T2284" s="89">
        <v>45601.0</v>
      </c>
      <c r="U2284" s="57">
        <v>37.88314</v>
      </c>
      <c r="V2284" s="16">
        <f t="shared" si="4"/>
        <v>0.008355239552</v>
      </c>
      <c r="Z2284" s="89">
        <v>45601.0</v>
      </c>
      <c r="AA2284" s="57">
        <v>53.11119</v>
      </c>
      <c r="AB2284" s="16">
        <f t="shared" si="5"/>
        <v>0.006323534009</v>
      </c>
      <c r="AF2284" s="89">
        <v>45601.0</v>
      </c>
      <c r="AG2284" s="57">
        <v>124.8</v>
      </c>
      <c r="AH2284" s="16">
        <f t="shared" si="6"/>
        <v>0.008892481811</v>
      </c>
      <c r="AL2284" s="89">
        <v>45601.0</v>
      </c>
      <c r="AM2284" s="57">
        <v>415.0</v>
      </c>
      <c r="AN2284" s="16">
        <f t="shared" si="7"/>
        <v>0.004234724743</v>
      </c>
      <c r="AR2284" s="89">
        <v>45601.0</v>
      </c>
      <c r="AS2284" s="57">
        <v>62.10349</v>
      </c>
      <c r="AT2284" s="16">
        <f t="shared" si="8"/>
        <v>-0.01497237161</v>
      </c>
      <c r="AX2284" s="89">
        <v>45601.0</v>
      </c>
      <c r="AY2284" s="57">
        <v>7.82478</v>
      </c>
      <c r="AZ2284" s="16">
        <f t="shared" si="9"/>
        <v>-0.01203370468</v>
      </c>
      <c r="BD2284" s="89">
        <v>45601.0</v>
      </c>
      <c r="BE2284" s="57">
        <v>8.694425</v>
      </c>
      <c r="BF2284" s="16">
        <f t="shared" si="10"/>
        <v>0.01127409655</v>
      </c>
    </row>
    <row r="2285" ht="15.75" customHeight="1">
      <c r="B2285" s="89">
        <v>45602.0</v>
      </c>
      <c r="C2285" s="57">
        <v>131.254</v>
      </c>
      <c r="D2285" s="16">
        <f t="shared" si="1"/>
        <v>0.02338789157</v>
      </c>
      <c r="H2285" s="89">
        <v>45602.0</v>
      </c>
      <c r="I2285" s="57">
        <v>80.82764</v>
      </c>
      <c r="J2285" s="16">
        <f t="shared" si="2"/>
        <v>0.01855158819</v>
      </c>
      <c r="N2285" s="89">
        <v>45602.0</v>
      </c>
      <c r="O2285" s="57">
        <v>44.2617</v>
      </c>
      <c r="P2285" s="16">
        <f t="shared" si="3"/>
        <v>0.001773065697</v>
      </c>
      <c r="T2285" s="89">
        <v>45602.0</v>
      </c>
      <c r="U2285" s="57">
        <v>38.82483</v>
      </c>
      <c r="V2285" s="16">
        <f t="shared" si="4"/>
        <v>0.02485775994</v>
      </c>
      <c r="Z2285" s="89">
        <v>45602.0</v>
      </c>
      <c r="AA2285" s="57">
        <v>53.20654</v>
      </c>
      <c r="AB2285" s="16">
        <f t="shared" si="5"/>
        <v>0.00179529022</v>
      </c>
      <c r="AF2285" s="89">
        <v>45602.0</v>
      </c>
      <c r="AG2285" s="57">
        <v>127.4</v>
      </c>
      <c r="AH2285" s="16">
        <f t="shared" si="6"/>
        <v>0.02083333333</v>
      </c>
      <c r="AL2285" s="89">
        <v>45602.0</v>
      </c>
      <c r="AM2285" s="57">
        <v>418.0</v>
      </c>
      <c r="AN2285" s="16">
        <f t="shared" si="7"/>
        <v>0.007228915663</v>
      </c>
      <c r="AR2285" s="89">
        <v>45602.0</v>
      </c>
      <c r="AS2285" s="57">
        <v>64.53794</v>
      </c>
      <c r="AT2285" s="16">
        <f t="shared" si="8"/>
        <v>0.03919989038</v>
      </c>
      <c r="AX2285" s="89">
        <v>45602.0</v>
      </c>
      <c r="AY2285" s="57">
        <v>7.910557</v>
      </c>
      <c r="AZ2285" s="16">
        <f t="shared" si="9"/>
        <v>0.01096222514</v>
      </c>
      <c r="BD2285" s="89">
        <v>45602.0</v>
      </c>
      <c r="BE2285" s="57">
        <v>9.101521</v>
      </c>
      <c r="BF2285" s="16">
        <f t="shared" si="10"/>
        <v>0.04682264785</v>
      </c>
    </row>
    <row r="2286" ht="15.75" customHeight="1">
      <c r="B2286" s="89">
        <v>45603.0</v>
      </c>
      <c r="C2286" s="57">
        <v>131.7085</v>
      </c>
      <c r="D2286" s="16">
        <f t="shared" si="1"/>
        <v>0.003462751611</v>
      </c>
      <c r="H2286" s="89">
        <v>45603.0</v>
      </c>
      <c r="I2286" s="57">
        <v>84.53185</v>
      </c>
      <c r="J2286" s="16">
        <f t="shared" si="2"/>
        <v>0.04582850619</v>
      </c>
      <c r="N2286" s="89">
        <v>45603.0</v>
      </c>
      <c r="O2286" s="57">
        <v>44.30087</v>
      </c>
      <c r="P2286" s="16">
        <f t="shared" si="3"/>
        <v>0.0008849637497</v>
      </c>
      <c r="T2286" s="89">
        <v>45603.0</v>
      </c>
      <c r="U2286" s="57">
        <v>39.29567</v>
      </c>
      <c r="V2286" s="16">
        <f t="shared" si="4"/>
        <v>0.01212729071</v>
      </c>
      <c r="Z2286" s="89">
        <v>45603.0</v>
      </c>
      <c r="AA2286" s="57">
        <v>53.34957</v>
      </c>
      <c r="AB2286" s="16">
        <f t="shared" si="5"/>
        <v>0.002688203367</v>
      </c>
      <c r="AF2286" s="89">
        <v>45603.0</v>
      </c>
      <c r="AG2286" s="57">
        <v>132.2</v>
      </c>
      <c r="AH2286" s="16">
        <f t="shared" si="6"/>
        <v>0.03767660911</v>
      </c>
      <c r="AL2286" s="89">
        <v>45603.0</v>
      </c>
      <c r="AM2286" s="57">
        <v>426.0</v>
      </c>
      <c r="AN2286" s="16">
        <f t="shared" si="7"/>
        <v>0.01913875598</v>
      </c>
      <c r="AR2286" s="89">
        <v>45603.0</v>
      </c>
      <c r="AS2286" s="57">
        <v>64.33921</v>
      </c>
      <c r="AT2286" s="16">
        <f t="shared" si="8"/>
        <v>-0.00307927399</v>
      </c>
      <c r="AX2286" s="89">
        <v>45603.0</v>
      </c>
      <c r="AY2286" s="57">
        <v>8.005864</v>
      </c>
      <c r="AZ2286" s="16">
        <f t="shared" si="9"/>
        <v>0.01204807702</v>
      </c>
      <c r="BD2286" s="89">
        <v>45603.0</v>
      </c>
      <c r="BE2286" s="57">
        <v>9.217834</v>
      </c>
      <c r="BF2286" s="16">
        <f t="shared" si="10"/>
        <v>0.01277951235</v>
      </c>
    </row>
    <row r="2287" ht="15.75" customHeight="1">
      <c r="B2287" s="89">
        <v>45604.0</v>
      </c>
      <c r="C2287" s="57">
        <v>133.5264</v>
      </c>
      <c r="D2287" s="16">
        <f t="shared" si="1"/>
        <v>0.01380245011</v>
      </c>
      <c r="H2287" s="89">
        <v>45604.0</v>
      </c>
      <c r="I2287" s="57">
        <v>86.81136</v>
      </c>
      <c r="J2287" s="16">
        <f t="shared" si="2"/>
        <v>0.02696628549</v>
      </c>
      <c r="N2287" s="89">
        <v>45604.0</v>
      </c>
      <c r="O2287" s="57">
        <v>44.75132</v>
      </c>
      <c r="P2287" s="16">
        <f t="shared" si="3"/>
        <v>0.01016797187</v>
      </c>
      <c r="T2287" s="89">
        <v>45604.0</v>
      </c>
      <c r="U2287" s="57">
        <v>40.02155</v>
      </c>
      <c r="V2287" s="16">
        <f t="shared" si="4"/>
        <v>0.01847226425</v>
      </c>
      <c r="Z2287" s="89">
        <v>45604.0</v>
      </c>
      <c r="AA2287" s="57">
        <v>55.06591</v>
      </c>
      <c r="AB2287" s="16">
        <f t="shared" si="5"/>
        <v>0.03217158076</v>
      </c>
      <c r="AF2287" s="89">
        <v>45604.0</v>
      </c>
      <c r="AG2287" s="57">
        <v>135.8</v>
      </c>
      <c r="AH2287" s="16">
        <f t="shared" si="6"/>
        <v>0.02723146747</v>
      </c>
      <c r="AL2287" s="89">
        <v>45604.0</v>
      </c>
      <c r="AM2287" s="57">
        <v>441.0</v>
      </c>
      <c r="AN2287" s="16">
        <f t="shared" si="7"/>
        <v>0.03521126761</v>
      </c>
      <c r="AR2287" s="89">
        <v>45604.0</v>
      </c>
      <c r="AS2287" s="57">
        <v>64.28953</v>
      </c>
      <c r="AT2287" s="16">
        <f t="shared" si="8"/>
        <v>-0.0007721574449</v>
      </c>
      <c r="AX2287" s="89">
        <v>45604.0</v>
      </c>
      <c r="AY2287" s="57">
        <v>8.129765</v>
      </c>
      <c r="AZ2287" s="16">
        <f t="shared" si="9"/>
        <v>0.01547628089</v>
      </c>
      <c r="BD2287" s="89">
        <v>45604.0</v>
      </c>
      <c r="BE2287" s="57">
        <v>9.401997</v>
      </c>
      <c r="BF2287" s="16">
        <f t="shared" si="10"/>
        <v>0.01997898856</v>
      </c>
    </row>
    <row r="2288" ht="15.75" customHeight="1">
      <c r="B2288" s="89">
        <v>45607.0</v>
      </c>
      <c r="C2288" s="57">
        <v>132.7083</v>
      </c>
      <c r="D2288" s="16">
        <f t="shared" si="1"/>
        <v>-0.00612687828</v>
      </c>
      <c r="H2288" s="89">
        <v>45607.0</v>
      </c>
      <c r="I2288" s="57">
        <v>90.89548</v>
      </c>
      <c r="J2288" s="16">
        <f t="shared" si="2"/>
        <v>0.04704591657</v>
      </c>
      <c r="N2288" s="89">
        <v>45607.0</v>
      </c>
      <c r="O2288" s="57">
        <v>44.57505</v>
      </c>
      <c r="P2288" s="16">
        <f t="shared" si="3"/>
        <v>-0.003938878228</v>
      </c>
      <c r="T2288" s="89">
        <v>45607.0</v>
      </c>
      <c r="U2288" s="57">
        <v>39.57032</v>
      </c>
      <c r="V2288" s="16">
        <f t="shared" si="4"/>
        <v>-0.01127467577</v>
      </c>
      <c r="Z2288" s="89">
        <v>45607.0</v>
      </c>
      <c r="AA2288" s="57">
        <v>56.30549</v>
      </c>
      <c r="AB2288" s="16">
        <f t="shared" si="5"/>
        <v>0.02251084201</v>
      </c>
      <c r="AF2288" s="89">
        <v>45607.0</v>
      </c>
      <c r="AG2288" s="57">
        <v>137.7</v>
      </c>
      <c r="AH2288" s="16">
        <f t="shared" si="6"/>
        <v>0.01399116348</v>
      </c>
      <c r="AL2288" s="89">
        <v>45607.0</v>
      </c>
      <c r="AM2288" s="57">
        <v>439.0</v>
      </c>
      <c r="AN2288" s="16">
        <f t="shared" si="7"/>
        <v>-0.004535147392</v>
      </c>
      <c r="AR2288" s="89">
        <v>45607.0</v>
      </c>
      <c r="AS2288" s="57">
        <v>65.08446</v>
      </c>
      <c r="AT2288" s="16">
        <f t="shared" si="8"/>
        <v>0.01236484386</v>
      </c>
      <c r="AX2288" s="89">
        <v>45607.0</v>
      </c>
      <c r="AY2288" s="57">
        <v>8.396627</v>
      </c>
      <c r="AZ2288" s="16">
        <f t="shared" si="9"/>
        <v>0.03282530307</v>
      </c>
      <c r="BD2288" s="89">
        <v>45607.0</v>
      </c>
      <c r="BE2288" s="57">
        <v>9.30507</v>
      </c>
      <c r="BF2288" s="16">
        <f t="shared" si="10"/>
        <v>-0.01030919282</v>
      </c>
    </row>
    <row r="2289" ht="15.75" customHeight="1">
      <c r="B2289" s="89">
        <v>45608.0</v>
      </c>
      <c r="C2289" s="57">
        <v>130.8904</v>
      </c>
      <c r="D2289" s="16">
        <f t="shared" si="1"/>
        <v>-0.01369846498</v>
      </c>
      <c r="H2289" s="89">
        <v>45608.0</v>
      </c>
      <c r="I2289" s="57">
        <v>91.13293</v>
      </c>
      <c r="J2289" s="16">
        <f t="shared" si="2"/>
        <v>0.00261234112</v>
      </c>
      <c r="N2289" s="89">
        <v>45608.0</v>
      </c>
      <c r="O2289" s="57">
        <v>45.43679</v>
      </c>
      <c r="P2289" s="16">
        <f t="shared" si="3"/>
        <v>0.0193323395</v>
      </c>
      <c r="T2289" s="89">
        <v>45608.0</v>
      </c>
      <c r="U2289" s="57">
        <v>39.27605</v>
      </c>
      <c r="V2289" s="16">
        <f t="shared" si="4"/>
        <v>-0.007436634326</v>
      </c>
      <c r="Z2289" s="89">
        <v>45608.0</v>
      </c>
      <c r="AA2289" s="57">
        <v>55.20894</v>
      </c>
      <c r="AB2289" s="16">
        <f t="shared" si="5"/>
        <v>-0.01947501034</v>
      </c>
      <c r="AF2289" s="89">
        <v>45608.0</v>
      </c>
      <c r="AG2289" s="57">
        <v>136.0</v>
      </c>
      <c r="AH2289" s="16">
        <f t="shared" si="6"/>
        <v>-0.01234567901</v>
      </c>
      <c r="AL2289" s="89">
        <v>45608.0</v>
      </c>
      <c r="AM2289" s="57">
        <v>434.75</v>
      </c>
      <c r="AN2289" s="16">
        <f t="shared" si="7"/>
        <v>-0.009681093394</v>
      </c>
      <c r="AR2289" s="89">
        <v>45608.0</v>
      </c>
      <c r="AS2289" s="57">
        <v>68.36353</v>
      </c>
      <c r="AT2289" s="16">
        <f t="shared" si="8"/>
        <v>0.05038176548</v>
      </c>
      <c r="AX2289" s="89">
        <v>45608.0</v>
      </c>
      <c r="AY2289" s="57">
        <v>8.301319</v>
      </c>
      <c r="AZ2289" s="16">
        <f t="shared" si="9"/>
        <v>-0.01135074834</v>
      </c>
      <c r="BD2289" s="89">
        <v>45608.0</v>
      </c>
      <c r="BE2289" s="57">
        <v>9.159678</v>
      </c>
      <c r="BF2289" s="16">
        <f t="shared" si="10"/>
        <v>-0.01562503023</v>
      </c>
    </row>
    <row r="2290" ht="15.75" customHeight="1">
      <c r="B2290" s="89">
        <v>45609.0</v>
      </c>
      <c r="C2290" s="57">
        <v>132.8901</v>
      </c>
      <c r="D2290" s="16">
        <f t="shared" si="1"/>
        <v>0.01527766742</v>
      </c>
      <c r="H2290" s="89">
        <v>45609.0</v>
      </c>
      <c r="I2290" s="57">
        <v>89.99317</v>
      </c>
      <c r="J2290" s="16">
        <f t="shared" si="2"/>
        <v>-0.01250656596</v>
      </c>
      <c r="N2290" s="89">
        <v>45609.0</v>
      </c>
      <c r="O2290" s="57">
        <v>45.90682</v>
      </c>
      <c r="P2290" s="16">
        <f t="shared" si="3"/>
        <v>0.01034470085</v>
      </c>
      <c r="T2290" s="89">
        <v>45609.0</v>
      </c>
      <c r="U2290" s="57">
        <v>39.6488</v>
      </c>
      <c r="V2290" s="16">
        <f t="shared" si="4"/>
        <v>0.009490516485</v>
      </c>
      <c r="Z2290" s="89">
        <v>45609.0</v>
      </c>
      <c r="AA2290" s="57">
        <v>55.78105</v>
      </c>
      <c r="AB2290" s="16">
        <f t="shared" si="5"/>
        <v>0.0103626333</v>
      </c>
      <c r="AF2290" s="89">
        <v>45609.0</v>
      </c>
      <c r="AG2290" s="57">
        <v>137.2</v>
      </c>
      <c r="AH2290" s="16">
        <f t="shared" si="6"/>
        <v>0.008823529412</v>
      </c>
      <c r="AL2290" s="89">
        <v>45609.0</v>
      </c>
      <c r="AM2290" s="57">
        <v>441.75</v>
      </c>
      <c r="AN2290" s="16">
        <f t="shared" si="7"/>
        <v>0.01610120759</v>
      </c>
      <c r="AR2290" s="89">
        <v>45609.0</v>
      </c>
      <c r="AS2290" s="57">
        <v>70.64893</v>
      </c>
      <c r="AT2290" s="16">
        <f t="shared" si="8"/>
        <v>0.0334301052</v>
      </c>
      <c r="AX2290" s="89">
        <v>45609.0</v>
      </c>
      <c r="AY2290" s="57">
        <v>8.196481</v>
      </c>
      <c r="AZ2290" s="16">
        <f t="shared" si="9"/>
        <v>-0.01262907738</v>
      </c>
      <c r="BD2290" s="89">
        <v>45609.0</v>
      </c>
      <c r="BE2290" s="57">
        <v>8.868894</v>
      </c>
      <c r="BF2290" s="16">
        <f t="shared" si="10"/>
        <v>-0.03174609413</v>
      </c>
    </row>
    <row r="2291" ht="15.75" customHeight="1">
      <c r="B2291" s="89">
        <v>45610.0</v>
      </c>
      <c r="C2291" s="57">
        <v>134.4353</v>
      </c>
      <c r="D2291" s="16">
        <f t="shared" si="1"/>
        <v>0.01162765323</v>
      </c>
      <c r="H2291" s="89">
        <v>45610.0</v>
      </c>
      <c r="I2291" s="57">
        <v>91.18042</v>
      </c>
      <c r="J2291" s="16">
        <f t="shared" si="2"/>
        <v>0.01319266784</v>
      </c>
      <c r="N2291" s="89">
        <v>45610.0</v>
      </c>
      <c r="O2291" s="57">
        <v>46.00475</v>
      </c>
      <c r="P2291" s="16">
        <f t="shared" si="3"/>
        <v>0.002133234234</v>
      </c>
      <c r="T2291" s="89">
        <v>45610.0</v>
      </c>
      <c r="U2291" s="57">
        <v>40.35506</v>
      </c>
      <c r="V2291" s="16">
        <f t="shared" si="4"/>
        <v>0.01781289724</v>
      </c>
      <c r="Z2291" s="89">
        <v>45610.0</v>
      </c>
      <c r="AA2291" s="57">
        <v>55.06591</v>
      </c>
      <c r="AB2291" s="16">
        <f t="shared" si="5"/>
        <v>-0.01282048294</v>
      </c>
      <c r="AF2291" s="89">
        <v>45610.0</v>
      </c>
      <c r="AG2291" s="57">
        <v>137.4</v>
      </c>
      <c r="AH2291" s="16">
        <f t="shared" si="6"/>
        <v>0.001457725948</v>
      </c>
      <c r="AL2291" s="89">
        <v>45610.0</v>
      </c>
      <c r="AM2291" s="57">
        <v>449.75</v>
      </c>
      <c r="AN2291" s="16">
        <f t="shared" si="7"/>
        <v>0.01810979061</v>
      </c>
      <c r="AR2291" s="89">
        <v>45610.0</v>
      </c>
      <c r="AS2291" s="57">
        <v>75.71657</v>
      </c>
      <c r="AT2291" s="16">
        <f t="shared" si="8"/>
        <v>0.07172989032</v>
      </c>
      <c r="AX2291" s="89">
        <v>45610.0</v>
      </c>
      <c r="AY2291" s="57">
        <v>8.282257</v>
      </c>
      <c r="AZ2291" s="16">
        <f t="shared" si="9"/>
        <v>0.01046497881</v>
      </c>
      <c r="BD2291" s="89">
        <v>45610.0</v>
      </c>
      <c r="BE2291" s="57">
        <v>8.839815</v>
      </c>
      <c r="BF2291" s="16">
        <f t="shared" si="10"/>
        <v>-0.003278762831</v>
      </c>
    </row>
    <row r="2292" ht="15.75" customHeight="1">
      <c r="B2292" s="89">
        <v>45611.0</v>
      </c>
      <c r="C2292" s="57">
        <v>134.6171</v>
      </c>
      <c r="D2292" s="16">
        <f t="shared" si="1"/>
        <v>0.001352323385</v>
      </c>
      <c r="H2292" s="89">
        <v>45611.0</v>
      </c>
      <c r="I2292" s="57">
        <v>89.85071</v>
      </c>
      <c r="J2292" s="16">
        <f t="shared" si="2"/>
        <v>-0.01458328444</v>
      </c>
      <c r="N2292" s="89">
        <v>45611.0</v>
      </c>
      <c r="O2292" s="57">
        <v>48.49202</v>
      </c>
      <c r="P2292" s="16">
        <f t="shared" si="3"/>
        <v>0.05406550411</v>
      </c>
      <c r="T2292" s="89">
        <v>45611.0</v>
      </c>
      <c r="U2292" s="57">
        <v>40.10002</v>
      </c>
      <c r="V2292" s="16">
        <f t="shared" si="4"/>
        <v>-0.006319901395</v>
      </c>
      <c r="Z2292" s="89">
        <v>45611.0</v>
      </c>
      <c r="AA2292" s="57">
        <v>55.495</v>
      </c>
      <c r="AB2292" s="16">
        <f t="shared" si="5"/>
        <v>0.007792298357</v>
      </c>
      <c r="AF2292" s="89">
        <v>45611.0</v>
      </c>
      <c r="AG2292" s="57">
        <v>138.5</v>
      </c>
      <c r="AH2292" s="16">
        <f t="shared" si="6"/>
        <v>0.008005822416</v>
      </c>
      <c r="AL2292" s="89">
        <v>45611.0</v>
      </c>
      <c r="AM2292" s="57">
        <v>457.75</v>
      </c>
      <c r="AN2292" s="16">
        <f t="shared" si="7"/>
        <v>0.01778765981</v>
      </c>
      <c r="AR2292" s="89">
        <v>45611.0</v>
      </c>
      <c r="AS2292" s="57">
        <v>75.36879</v>
      </c>
      <c r="AT2292" s="16">
        <f t="shared" si="8"/>
        <v>-0.004593182179</v>
      </c>
      <c r="AX2292" s="89">
        <v>45611.0</v>
      </c>
      <c r="AY2292" s="57">
        <v>8.434751</v>
      </c>
      <c r="AZ2292" s="16">
        <f t="shared" si="9"/>
        <v>0.0184121309</v>
      </c>
      <c r="BD2292" s="89">
        <v>45611.0</v>
      </c>
      <c r="BE2292" s="57">
        <v>8.868894</v>
      </c>
      <c r="BF2292" s="16">
        <f t="shared" si="10"/>
        <v>0.00328954848</v>
      </c>
    </row>
    <row r="2293" ht="15.75" customHeight="1">
      <c r="B2293" s="89">
        <v>45614.0</v>
      </c>
      <c r="C2293" s="57">
        <v>133.7991</v>
      </c>
      <c r="D2293" s="16">
        <f t="shared" si="1"/>
        <v>-0.006076493997</v>
      </c>
      <c r="H2293" s="89">
        <v>45614.0</v>
      </c>
      <c r="I2293" s="57">
        <v>87.61869</v>
      </c>
      <c r="J2293" s="16">
        <f t="shared" si="2"/>
        <v>-0.02484142863</v>
      </c>
      <c r="N2293" s="89">
        <v>45614.0</v>
      </c>
      <c r="O2293" s="57">
        <v>48.08073</v>
      </c>
      <c r="P2293" s="16">
        <f t="shared" si="3"/>
        <v>-0.008481601715</v>
      </c>
      <c r="T2293" s="89">
        <v>45614.0</v>
      </c>
      <c r="U2293" s="57">
        <v>40.0804</v>
      </c>
      <c r="V2293" s="16">
        <f t="shared" si="4"/>
        <v>-0.000489276564</v>
      </c>
      <c r="Z2293" s="89">
        <v>45614.0</v>
      </c>
      <c r="AA2293" s="57">
        <v>56.44852</v>
      </c>
      <c r="AB2293" s="16">
        <f t="shared" si="5"/>
        <v>0.01718208848</v>
      </c>
      <c r="AF2293" s="89">
        <v>45614.0</v>
      </c>
      <c r="AG2293" s="57">
        <v>140.1</v>
      </c>
      <c r="AH2293" s="16">
        <f t="shared" si="6"/>
        <v>0.01155234657</v>
      </c>
      <c r="AL2293" s="89">
        <v>45614.0</v>
      </c>
      <c r="AM2293" s="57">
        <v>453.0</v>
      </c>
      <c r="AN2293" s="16">
        <f t="shared" si="7"/>
        <v>-0.01037684326</v>
      </c>
      <c r="AR2293" s="89">
        <v>45614.0</v>
      </c>
      <c r="AS2293" s="57">
        <v>76.75991</v>
      </c>
      <c r="AT2293" s="16">
        <f t="shared" si="8"/>
        <v>0.01845750741</v>
      </c>
      <c r="AX2293" s="89">
        <v>45614.0</v>
      </c>
      <c r="AY2293" s="57">
        <v>8.625366</v>
      </c>
      <c r="AZ2293" s="16">
        <f t="shared" si="9"/>
        <v>0.02259877025</v>
      </c>
      <c r="BD2293" s="89">
        <v>45614.0</v>
      </c>
      <c r="BE2293" s="57">
        <v>9.023979</v>
      </c>
      <c r="BF2293" s="16">
        <f t="shared" si="10"/>
        <v>0.01748639684</v>
      </c>
    </row>
    <row r="2294" ht="15.75" customHeight="1">
      <c r="B2294" s="89">
        <v>45615.0</v>
      </c>
      <c r="C2294" s="57">
        <v>130.4359</v>
      </c>
      <c r="D2294" s="16">
        <f t="shared" si="1"/>
        <v>-0.02513619299</v>
      </c>
      <c r="H2294" s="89">
        <v>45615.0</v>
      </c>
      <c r="I2294" s="57">
        <v>87.80864</v>
      </c>
      <c r="J2294" s="16">
        <f t="shared" si="2"/>
        <v>0.002167916457</v>
      </c>
      <c r="N2294" s="89">
        <v>45615.0</v>
      </c>
      <c r="O2294" s="57">
        <v>47.37568</v>
      </c>
      <c r="P2294" s="16">
        <f t="shared" si="3"/>
        <v>-0.01466387886</v>
      </c>
      <c r="T2294" s="89">
        <v>45615.0</v>
      </c>
      <c r="U2294" s="57">
        <v>39.15834</v>
      </c>
      <c r="V2294" s="16">
        <f t="shared" si="4"/>
        <v>-0.02300525943</v>
      </c>
      <c r="Z2294" s="89">
        <v>45615.0</v>
      </c>
      <c r="AA2294" s="57">
        <v>56.73457</v>
      </c>
      <c r="AB2294" s="16">
        <f t="shared" si="5"/>
        <v>0.005067449067</v>
      </c>
      <c r="AF2294" s="89">
        <v>45615.0</v>
      </c>
      <c r="AG2294" s="57">
        <v>136.6</v>
      </c>
      <c r="AH2294" s="16">
        <f t="shared" si="6"/>
        <v>-0.0249821556</v>
      </c>
      <c r="AL2294" s="89">
        <v>45615.0</v>
      </c>
      <c r="AM2294" s="57">
        <v>462.0</v>
      </c>
      <c r="AN2294" s="16">
        <f t="shared" si="7"/>
        <v>0.01986754967</v>
      </c>
      <c r="AR2294" s="89">
        <v>45615.0</v>
      </c>
      <c r="AS2294" s="57">
        <v>78.49881</v>
      </c>
      <c r="AT2294" s="16">
        <f t="shared" si="8"/>
        <v>0.02265375246</v>
      </c>
      <c r="AX2294" s="89">
        <v>45615.0</v>
      </c>
      <c r="AY2294" s="57">
        <v>8.415689</v>
      </c>
      <c r="AZ2294" s="16">
        <f t="shared" si="9"/>
        <v>-0.02430934525</v>
      </c>
      <c r="BD2294" s="89">
        <v>45615.0</v>
      </c>
      <c r="BE2294" s="57">
        <v>9.014286</v>
      </c>
      <c r="BF2294" s="16">
        <f t="shared" si="10"/>
        <v>-0.001074138138</v>
      </c>
    </row>
    <row r="2295" ht="15.75" customHeight="1">
      <c r="B2295" s="89">
        <v>45616.0</v>
      </c>
      <c r="C2295" s="57">
        <v>127.9817</v>
      </c>
      <c r="D2295" s="16">
        <f t="shared" si="1"/>
        <v>-0.01881537215</v>
      </c>
      <c r="H2295" s="89">
        <v>45616.0</v>
      </c>
      <c r="I2295" s="57">
        <v>89.28083</v>
      </c>
      <c r="J2295" s="16">
        <f t="shared" si="2"/>
        <v>0.01676589001</v>
      </c>
      <c r="N2295" s="89">
        <v>45616.0</v>
      </c>
      <c r="O2295" s="57">
        <v>46.27893</v>
      </c>
      <c r="P2295" s="16">
        <f t="shared" si="3"/>
        <v>-0.02315006349</v>
      </c>
      <c r="T2295" s="89">
        <v>45616.0</v>
      </c>
      <c r="U2295" s="57">
        <v>38.19703</v>
      </c>
      <c r="V2295" s="16">
        <f t="shared" si="4"/>
        <v>-0.02454930418</v>
      </c>
      <c r="Z2295" s="89">
        <v>45616.0</v>
      </c>
      <c r="AA2295" s="57">
        <v>54.77985</v>
      </c>
      <c r="AB2295" s="16">
        <f t="shared" si="5"/>
        <v>-0.03445377307</v>
      </c>
      <c r="AF2295" s="89">
        <v>45616.0</v>
      </c>
      <c r="AG2295" s="57">
        <v>132.5</v>
      </c>
      <c r="AH2295" s="16">
        <f t="shared" si="6"/>
        <v>-0.03001464129</v>
      </c>
      <c r="AL2295" s="89">
        <v>45616.0</v>
      </c>
      <c r="AM2295" s="57">
        <v>455.0</v>
      </c>
      <c r="AN2295" s="16">
        <f t="shared" si="7"/>
        <v>-0.01515151515</v>
      </c>
      <c r="AR2295" s="89">
        <v>45616.0</v>
      </c>
      <c r="AS2295" s="57">
        <v>77.55484</v>
      </c>
      <c r="AT2295" s="16">
        <f t="shared" si="8"/>
        <v>-0.01202527784</v>
      </c>
      <c r="AX2295" s="89">
        <v>45616.0</v>
      </c>
      <c r="AY2295" s="57">
        <v>8.215542</v>
      </c>
      <c r="AZ2295" s="16">
        <f t="shared" si="9"/>
        <v>-0.02378260413</v>
      </c>
      <c r="BD2295" s="89">
        <v>45616.0</v>
      </c>
      <c r="BE2295" s="57">
        <v>8.42</v>
      </c>
      <c r="BF2295" s="16">
        <f t="shared" si="10"/>
        <v>-0.06592712945</v>
      </c>
    </row>
    <row r="2296" ht="15.75" customHeight="1">
      <c r="B2296" s="89">
        <v>45617.0</v>
      </c>
      <c r="C2296" s="57">
        <v>131.7085</v>
      </c>
      <c r="D2296" s="16">
        <f t="shared" si="1"/>
        <v>0.02911978822</v>
      </c>
      <c r="H2296" s="89">
        <v>45617.0</v>
      </c>
      <c r="I2296" s="57">
        <v>91.18042</v>
      </c>
      <c r="J2296" s="16">
        <f t="shared" si="2"/>
        <v>0.02127657191</v>
      </c>
      <c r="N2296" s="89">
        <v>45617.0</v>
      </c>
      <c r="O2296" s="57">
        <v>48.08073</v>
      </c>
      <c r="P2296" s="16">
        <f t="shared" si="3"/>
        <v>0.03893348442</v>
      </c>
      <c r="T2296" s="89">
        <v>45617.0</v>
      </c>
      <c r="U2296" s="57">
        <v>39.41338</v>
      </c>
      <c r="V2296" s="16">
        <f t="shared" si="4"/>
        <v>0.03184409887</v>
      </c>
      <c r="Z2296" s="89">
        <v>45617.0</v>
      </c>
      <c r="AA2296" s="57">
        <v>56.73457</v>
      </c>
      <c r="AB2296" s="16">
        <f t="shared" si="5"/>
        <v>0.03568319373</v>
      </c>
      <c r="AF2296" s="89">
        <v>45617.0</v>
      </c>
      <c r="AG2296" s="57">
        <v>138.3</v>
      </c>
      <c r="AH2296" s="16">
        <f t="shared" si="6"/>
        <v>0.04377358491</v>
      </c>
      <c r="AL2296" s="89">
        <v>45617.0</v>
      </c>
      <c r="AM2296" s="57">
        <v>458.25</v>
      </c>
      <c r="AN2296" s="16">
        <f t="shared" si="7"/>
        <v>0.007142857143</v>
      </c>
      <c r="AR2296" s="89">
        <v>45617.0</v>
      </c>
      <c r="AS2296" s="57">
        <v>74.07704</v>
      </c>
      <c r="AT2296" s="16">
        <f t="shared" si="8"/>
        <v>-0.04484310715</v>
      </c>
      <c r="AX2296" s="89">
        <v>45617.0</v>
      </c>
      <c r="AY2296" s="57">
        <v>8.510997</v>
      </c>
      <c r="AZ2296" s="16">
        <f t="shared" si="9"/>
        <v>0.03596293464</v>
      </c>
      <c r="BD2296" s="89">
        <v>45617.0</v>
      </c>
      <c r="BE2296" s="57">
        <v>8.52</v>
      </c>
      <c r="BF2296" s="16">
        <f t="shared" si="10"/>
        <v>0.01187648456</v>
      </c>
    </row>
    <row r="2297" ht="15.75" customHeight="1">
      <c r="B2297" s="89">
        <v>45618.0</v>
      </c>
      <c r="C2297" s="57">
        <v>133.0719</v>
      </c>
      <c r="D2297" s="16">
        <f t="shared" si="1"/>
        <v>0.01035164777</v>
      </c>
      <c r="H2297" s="89">
        <v>45618.0</v>
      </c>
      <c r="I2297" s="57">
        <v>88.4735</v>
      </c>
      <c r="J2297" s="16">
        <f t="shared" si="2"/>
        <v>-0.02968751405</v>
      </c>
      <c r="N2297" s="89">
        <v>45618.0</v>
      </c>
      <c r="O2297" s="57">
        <v>48.74662</v>
      </c>
      <c r="P2297" s="16">
        <f t="shared" si="3"/>
        <v>0.01384941535</v>
      </c>
      <c r="T2297" s="89">
        <v>45618.0</v>
      </c>
      <c r="U2297" s="57">
        <v>39.96269</v>
      </c>
      <c r="V2297" s="16">
        <f t="shared" si="4"/>
        <v>0.0139371452</v>
      </c>
      <c r="Z2297" s="89">
        <v>45618.0</v>
      </c>
      <c r="AA2297" s="57">
        <v>57.21133</v>
      </c>
      <c r="AB2297" s="16">
        <f t="shared" si="5"/>
        <v>0.008403342089</v>
      </c>
      <c r="AF2297" s="89">
        <v>45618.0</v>
      </c>
      <c r="AG2297" s="57">
        <v>142.5</v>
      </c>
      <c r="AH2297" s="16">
        <f t="shared" si="6"/>
        <v>0.03036876356</v>
      </c>
      <c r="AL2297" s="89">
        <v>45618.0</v>
      </c>
      <c r="AM2297" s="57">
        <v>458.25</v>
      </c>
      <c r="AN2297" s="16">
        <f t="shared" si="7"/>
        <v>0</v>
      </c>
      <c r="AR2297" s="89">
        <v>45618.0</v>
      </c>
      <c r="AS2297" s="57">
        <v>79.19437</v>
      </c>
      <c r="AT2297" s="16">
        <f t="shared" si="8"/>
        <v>0.06908118899</v>
      </c>
      <c r="AX2297" s="89">
        <v>45618.0</v>
      </c>
      <c r="AY2297" s="57">
        <v>8.634897</v>
      </c>
      <c r="AZ2297" s="16">
        <f t="shared" si="9"/>
        <v>0.01455763643</v>
      </c>
      <c r="BD2297" s="89">
        <v>45618.0</v>
      </c>
      <c r="BE2297" s="57">
        <v>8.64</v>
      </c>
      <c r="BF2297" s="16">
        <f t="shared" si="10"/>
        <v>0.01408450704</v>
      </c>
    </row>
    <row r="2298" ht="15.75" customHeight="1">
      <c r="B2298" s="89">
        <v>45621.0</v>
      </c>
      <c r="C2298" s="57">
        <v>134.9807</v>
      </c>
      <c r="D2298" s="16">
        <f t="shared" si="1"/>
        <v>0.01434412524</v>
      </c>
      <c r="H2298" s="89">
        <v>45621.0</v>
      </c>
      <c r="I2298" s="57">
        <v>88.71095</v>
      </c>
      <c r="J2298" s="16">
        <f t="shared" si="2"/>
        <v>0.002683854488</v>
      </c>
      <c r="N2298" s="89">
        <v>45621.0</v>
      </c>
      <c r="O2298" s="57">
        <v>50.92054</v>
      </c>
      <c r="P2298" s="16">
        <f t="shared" si="3"/>
        <v>0.04459632278</v>
      </c>
      <c r="T2298" s="89">
        <v>45621.0</v>
      </c>
      <c r="U2298" s="57">
        <v>40.25697</v>
      </c>
      <c r="V2298" s="16">
        <f t="shared" si="4"/>
        <v>0.007363868648</v>
      </c>
      <c r="Z2298" s="89">
        <v>45621.0</v>
      </c>
      <c r="AA2298" s="57">
        <v>57.8788</v>
      </c>
      <c r="AB2298" s="16">
        <f t="shared" si="5"/>
        <v>0.01166674503</v>
      </c>
      <c r="AF2298" s="89">
        <v>45621.0</v>
      </c>
      <c r="AG2298" s="57">
        <v>144.0</v>
      </c>
      <c r="AH2298" s="16">
        <f t="shared" si="6"/>
        <v>0.01052631579</v>
      </c>
      <c r="AL2298" s="89">
        <v>45621.0</v>
      </c>
      <c r="AM2298" s="57">
        <v>453.25</v>
      </c>
      <c r="AN2298" s="16">
        <f t="shared" si="7"/>
        <v>-0.01091107474</v>
      </c>
      <c r="AR2298" s="89">
        <v>45621.0</v>
      </c>
      <c r="AS2298" s="57">
        <v>79.24405</v>
      </c>
      <c r="AT2298" s="16">
        <f t="shared" si="8"/>
        <v>0.0006273173207</v>
      </c>
      <c r="AX2298" s="89">
        <v>45621.0</v>
      </c>
      <c r="AY2298" s="57">
        <v>8.606304</v>
      </c>
      <c r="AZ2298" s="16">
        <f t="shared" si="9"/>
        <v>-0.003311330755</v>
      </c>
      <c r="BD2298" s="89">
        <v>45621.0</v>
      </c>
      <c r="BE2298" s="57">
        <v>8.72</v>
      </c>
      <c r="BF2298" s="16">
        <f t="shared" si="10"/>
        <v>0.009259259259</v>
      </c>
    </row>
    <row r="2299" ht="15.75" customHeight="1">
      <c r="B2299" s="89">
        <v>45622.0</v>
      </c>
      <c r="C2299" s="57">
        <v>134.2535</v>
      </c>
      <c r="D2299" s="16">
        <f t="shared" si="1"/>
        <v>-0.005387436871</v>
      </c>
      <c r="H2299" s="89">
        <v>45622.0</v>
      </c>
      <c r="I2299" s="57">
        <v>88.37852</v>
      </c>
      <c r="J2299" s="16">
        <f t="shared" si="2"/>
        <v>-0.00374733897</v>
      </c>
      <c r="N2299" s="89">
        <v>45622.0</v>
      </c>
      <c r="O2299" s="57">
        <v>51.9977</v>
      </c>
      <c r="P2299" s="16">
        <f t="shared" si="3"/>
        <v>0.02115374267</v>
      </c>
      <c r="T2299" s="89">
        <v>45622.0</v>
      </c>
      <c r="U2299" s="57">
        <v>39.76651</v>
      </c>
      <c r="V2299" s="16">
        <f t="shared" si="4"/>
        <v>-0.01218323187</v>
      </c>
      <c r="Z2299" s="89">
        <v>45622.0</v>
      </c>
      <c r="AA2299" s="57">
        <v>57.54507</v>
      </c>
      <c r="AB2299" s="16">
        <f t="shared" si="5"/>
        <v>-0.005766014499</v>
      </c>
      <c r="AF2299" s="89">
        <v>45622.0</v>
      </c>
      <c r="AG2299" s="57">
        <v>143.5</v>
      </c>
      <c r="AH2299" s="16">
        <f t="shared" si="6"/>
        <v>-0.003472222222</v>
      </c>
      <c r="AL2299" s="89">
        <v>45622.0</v>
      </c>
      <c r="AM2299" s="57">
        <v>462.0</v>
      </c>
      <c r="AN2299" s="16">
        <f t="shared" si="7"/>
        <v>0.01930501931</v>
      </c>
      <c r="AR2299" s="89">
        <v>45622.0</v>
      </c>
      <c r="AS2299" s="57">
        <v>80.5358</v>
      </c>
      <c r="AT2299" s="16">
        <f t="shared" si="8"/>
        <v>0.0163009084</v>
      </c>
      <c r="AX2299" s="89">
        <v>45622.0</v>
      </c>
      <c r="AY2299" s="57">
        <v>8.55865</v>
      </c>
      <c r="AZ2299" s="16">
        <f t="shared" si="9"/>
        <v>-0.005537103965</v>
      </c>
      <c r="BD2299" s="89">
        <v>45622.0</v>
      </c>
      <c r="BE2299" s="57">
        <v>8.48</v>
      </c>
      <c r="BF2299" s="16">
        <f t="shared" si="10"/>
        <v>-0.02752293578</v>
      </c>
    </row>
    <row r="2300" ht="15.75" customHeight="1">
      <c r="B2300" s="89">
        <v>45623.0</v>
      </c>
      <c r="C2300" s="57">
        <v>133.1628</v>
      </c>
      <c r="D2300" s="16">
        <f t="shared" si="1"/>
        <v>-0.008124182982</v>
      </c>
      <c r="H2300" s="89">
        <v>45623.0</v>
      </c>
      <c r="I2300" s="57">
        <v>88.37852</v>
      </c>
      <c r="J2300" s="16">
        <f t="shared" si="2"/>
        <v>0</v>
      </c>
      <c r="N2300" s="89">
        <v>45623.0</v>
      </c>
      <c r="O2300" s="57">
        <v>54.49477</v>
      </c>
      <c r="P2300" s="16">
        <f t="shared" si="3"/>
        <v>0.048022701</v>
      </c>
      <c r="T2300" s="89">
        <v>45623.0</v>
      </c>
      <c r="U2300" s="57">
        <v>39.57032</v>
      </c>
      <c r="V2300" s="16">
        <f t="shared" si="4"/>
        <v>-0.004933548355</v>
      </c>
      <c r="Z2300" s="89">
        <v>45623.0</v>
      </c>
      <c r="AA2300" s="57">
        <v>57.02063</v>
      </c>
      <c r="AB2300" s="16">
        <f t="shared" si="5"/>
        <v>-0.009113552212</v>
      </c>
      <c r="AF2300" s="89">
        <v>45623.0</v>
      </c>
      <c r="AG2300" s="57">
        <v>143.2</v>
      </c>
      <c r="AH2300" s="16">
        <f t="shared" si="6"/>
        <v>-0.002090592334</v>
      </c>
      <c r="AL2300" s="89">
        <v>45623.0</v>
      </c>
      <c r="AM2300" s="57">
        <v>479.5</v>
      </c>
      <c r="AN2300" s="16">
        <f t="shared" si="7"/>
        <v>0.03787878788</v>
      </c>
      <c r="AR2300" s="89">
        <v>45623.0</v>
      </c>
      <c r="AS2300" s="57">
        <v>79.84024</v>
      </c>
      <c r="AT2300" s="16">
        <f t="shared" si="8"/>
        <v>-0.008636655996</v>
      </c>
      <c r="AX2300" s="89">
        <v>45623.0</v>
      </c>
      <c r="AY2300" s="57">
        <v>8.768328</v>
      </c>
      <c r="AZ2300" s="16">
        <f t="shared" si="9"/>
        <v>0.0244989572</v>
      </c>
      <c r="BD2300" s="89">
        <v>45623.0</v>
      </c>
      <c r="BE2300" s="57">
        <v>8.21</v>
      </c>
      <c r="BF2300" s="16">
        <f t="shared" si="10"/>
        <v>-0.03183962264</v>
      </c>
    </row>
    <row r="2301" ht="15.75" customHeight="1">
      <c r="B2301" s="89">
        <v>45624.0</v>
      </c>
      <c r="C2301" s="57">
        <v>133.9809</v>
      </c>
      <c r="D2301" s="16">
        <f t="shared" si="1"/>
        <v>0.006143607674</v>
      </c>
      <c r="H2301" s="89">
        <v>45624.0</v>
      </c>
      <c r="I2301" s="57">
        <v>86.71638</v>
      </c>
      <c r="J2301" s="16">
        <f t="shared" si="2"/>
        <v>-0.01880705855</v>
      </c>
      <c r="N2301" s="89">
        <v>45624.0</v>
      </c>
      <c r="O2301" s="57">
        <v>52.73213</v>
      </c>
      <c r="P2301" s="16">
        <f t="shared" si="3"/>
        <v>-0.03234512229</v>
      </c>
      <c r="T2301" s="89">
        <v>45624.0</v>
      </c>
      <c r="U2301" s="57">
        <v>39.58994</v>
      </c>
      <c r="V2301" s="16">
        <f t="shared" si="4"/>
        <v>0.0004958261647</v>
      </c>
      <c r="Z2301" s="89">
        <v>45624.0</v>
      </c>
      <c r="AA2301" s="57">
        <v>59.11838</v>
      </c>
      <c r="AB2301" s="16">
        <f t="shared" si="5"/>
        <v>0.03678931643</v>
      </c>
      <c r="AF2301" s="89">
        <v>45624.0</v>
      </c>
      <c r="AG2301" s="57">
        <v>143.4</v>
      </c>
      <c r="AH2301" s="16">
        <f t="shared" si="6"/>
        <v>0.001396648045</v>
      </c>
      <c r="AL2301" s="89">
        <v>45624.0</v>
      </c>
      <c r="AM2301" s="57">
        <v>485.0</v>
      </c>
      <c r="AN2301" s="16">
        <f t="shared" si="7"/>
        <v>0.01147028154</v>
      </c>
      <c r="AR2301" s="89">
        <v>45624.0</v>
      </c>
      <c r="AS2301" s="57">
        <v>79.3931</v>
      </c>
      <c r="AT2301" s="16">
        <f t="shared" si="8"/>
        <v>-0.005600434067</v>
      </c>
      <c r="AX2301" s="89">
        <v>45624.0</v>
      </c>
      <c r="AY2301" s="57">
        <v>8.882697</v>
      </c>
      <c r="AZ2301" s="16">
        <f t="shared" si="9"/>
        <v>0.01304342173</v>
      </c>
      <c r="BD2301" s="89">
        <v>45624.0</v>
      </c>
      <c r="BE2301" s="57">
        <v>8.37</v>
      </c>
      <c r="BF2301" s="16">
        <f t="shared" si="10"/>
        <v>0.01948842875</v>
      </c>
    </row>
    <row r="2302" ht="15.75" customHeight="1">
      <c r="B2302" s="89">
        <v>45625.0</v>
      </c>
      <c r="C2302" s="57">
        <v>133.7991</v>
      </c>
      <c r="D2302" s="16">
        <f t="shared" si="1"/>
        <v>-0.001356909828</v>
      </c>
      <c r="H2302" s="89">
        <v>45625.0</v>
      </c>
      <c r="I2302" s="57">
        <v>86.00404</v>
      </c>
      <c r="J2302" s="16">
        <f t="shared" si="2"/>
        <v>-0.008214595674</v>
      </c>
      <c r="N2302" s="89">
        <v>45625.0</v>
      </c>
      <c r="O2302" s="57">
        <v>52.09563</v>
      </c>
      <c r="P2302" s="16">
        <f t="shared" si="3"/>
        <v>-0.01207043979</v>
      </c>
      <c r="T2302" s="89">
        <v>45625.0</v>
      </c>
      <c r="U2302" s="57">
        <v>39.78613</v>
      </c>
      <c r="V2302" s="16">
        <f t="shared" si="4"/>
        <v>0.00495555184</v>
      </c>
      <c r="Z2302" s="89">
        <v>45625.0</v>
      </c>
      <c r="AA2302" s="57">
        <v>59.59514</v>
      </c>
      <c r="AB2302" s="16">
        <f t="shared" si="5"/>
        <v>0.008064497031</v>
      </c>
      <c r="AF2302" s="89">
        <v>45625.0</v>
      </c>
      <c r="AG2302" s="57">
        <v>142.9</v>
      </c>
      <c r="AH2302" s="16">
        <f t="shared" si="6"/>
        <v>-0.003486750349</v>
      </c>
      <c r="AL2302" s="89">
        <v>45625.0</v>
      </c>
      <c r="AM2302" s="57">
        <v>474.25</v>
      </c>
      <c r="AN2302" s="16">
        <f t="shared" si="7"/>
        <v>-0.02216494845</v>
      </c>
      <c r="AR2302" s="89">
        <v>45625.0</v>
      </c>
      <c r="AS2302" s="57">
        <v>80.08865</v>
      </c>
      <c r="AT2302" s="16">
        <f t="shared" si="8"/>
        <v>0.008760836899</v>
      </c>
      <c r="AX2302" s="89">
        <v>45625.0</v>
      </c>
      <c r="AY2302" s="57">
        <v>9.378299</v>
      </c>
      <c r="AZ2302" s="16">
        <f t="shared" si="9"/>
        <v>0.05579409047</v>
      </c>
      <c r="BD2302" s="89">
        <v>45625.0</v>
      </c>
      <c r="BE2302" s="57">
        <v>8.38</v>
      </c>
      <c r="BF2302" s="16">
        <f t="shared" si="10"/>
        <v>0.00119474313</v>
      </c>
    </row>
    <row r="2303" ht="15.75" customHeight="1">
      <c r="B2303" s="89">
        <v>45628.0</v>
      </c>
      <c r="C2303" s="57">
        <v>133.89</v>
      </c>
      <c r="D2303" s="16">
        <f t="shared" si="1"/>
        <v>0.0006793767671</v>
      </c>
      <c r="H2303" s="89">
        <v>45628.0</v>
      </c>
      <c r="I2303" s="57">
        <v>87.23877</v>
      </c>
      <c r="J2303" s="16">
        <f t="shared" si="2"/>
        <v>0.01435665115</v>
      </c>
      <c r="N2303" s="89">
        <v>45628.0</v>
      </c>
      <c r="O2303" s="57">
        <v>53.07487</v>
      </c>
      <c r="P2303" s="16">
        <f t="shared" si="3"/>
        <v>0.01879697011</v>
      </c>
      <c r="T2303" s="89">
        <v>45628.0</v>
      </c>
      <c r="U2303" s="57">
        <v>40.43353</v>
      </c>
      <c r="V2303" s="16">
        <f t="shared" si="4"/>
        <v>0.01627200233</v>
      </c>
      <c r="Z2303" s="89">
        <v>45628.0</v>
      </c>
      <c r="AA2303" s="57">
        <v>59.73817</v>
      </c>
      <c r="AB2303" s="16">
        <f t="shared" si="5"/>
        <v>0.002400027922</v>
      </c>
      <c r="AF2303" s="89">
        <v>45628.0</v>
      </c>
      <c r="AG2303" s="57">
        <v>143.0</v>
      </c>
      <c r="AH2303" s="16">
        <f t="shared" si="6"/>
        <v>0.000699790063</v>
      </c>
      <c r="AL2303" s="89">
        <v>45628.0</v>
      </c>
      <c r="AM2303" s="57">
        <v>472.0</v>
      </c>
      <c r="AN2303" s="16">
        <f t="shared" si="7"/>
        <v>-0.004744333158</v>
      </c>
      <c r="AR2303" s="89">
        <v>45628.0</v>
      </c>
      <c r="AS2303" s="57">
        <v>79.59183</v>
      </c>
      <c r="AT2303" s="16">
        <f t="shared" si="8"/>
        <v>-0.006203375884</v>
      </c>
      <c r="AX2303" s="89">
        <v>45628.0</v>
      </c>
      <c r="AY2303" s="57">
        <v>9.425953</v>
      </c>
      <c r="AZ2303" s="16">
        <f t="shared" si="9"/>
        <v>0.005081305256</v>
      </c>
      <c r="BD2303" s="89">
        <v>45628.0</v>
      </c>
      <c r="BE2303" s="57">
        <v>8.85</v>
      </c>
      <c r="BF2303" s="16">
        <f t="shared" si="10"/>
        <v>0.05608591885</v>
      </c>
    </row>
    <row r="2304" ht="15.75" customHeight="1">
      <c r="B2304" s="89">
        <v>45629.0</v>
      </c>
      <c r="C2304" s="57">
        <v>135.1625</v>
      </c>
      <c r="D2304" s="16">
        <f t="shared" si="1"/>
        <v>0.009504070506</v>
      </c>
      <c r="H2304" s="89">
        <v>45629.0</v>
      </c>
      <c r="I2304" s="57">
        <v>89.18585</v>
      </c>
      <c r="J2304" s="16">
        <f t="shared" si="2"/>
        <v>0.02231897584</v>
      </c>
      <c r="N2304" s="89">
        <v>45629.0</v>
      </c>
      <c r="O2304" s="57">
        <v>53.02591</v>
      </c>
      <c r="P2304" s="16">
        <f t="shared" si="3"/>
        <v>-0.0009224704648</v>
      </c>
      <c r="T2304" s="89">
        <v>45629.0</v>
      </c>
      <c r="U2304" s="57">
        <v>40.31582</v>
      </c>
      <c r="V2304" s="16">
        <f t="shared" si="4"/>
        <v>-0.002911197711</v>
      </c>
      <c r="Z2304" s="89">
        <v>45629.0</v>
      </c>
      <c r="AA2304" s="57">
        <v>59.54747</v>
      </c>
      <c r="AB2304" s="16">
        <f t="shared" si="5"/>
        <v>-0.003192263841</v>
      </c>
      <c r="AF2304" s="89">
        <v>45629.0</v>
      </c>
      <c r="AG2304" s="57">
        <v>142.8</v>
      </c>
      <c r="AH2304" s="16">
        <f t="shared" si="6"/>
        <v>-0.001398601399</v>
      </c>
      <c r="AL2304" s="89">
        <v>45629.0</v>
      </c>
      <c r="AM2304" s="57">
        <v>487.5</v>
      </c>
      <c r="AN2304" s="16">
        <f t="shared" si="7"/>
        <v>0.03283898305</v>
      </c>
      <c r="AR2304" s="89">
        <v>45629.0</v>
      </c>
      <c r="AS2304" s="57">
        <v>83.31804</v>
      </c>
      <c r="AT2304" s="16">
        <f t="shared" si="8"/>
        <v>0.04681648858</v>
      </c>
      <c r="AX2304" s="89">
        <v>45629.0</v>
      </c>
      <c r="AY2304" s="57">
        <v>10.1217</v>
      </c>
      <c r="AZ2304" s="16">
        <f t="shared" si="9"/>
        <v>0.07381184693</v>
      </c>
      <c r="BD2304" s="89">
        <v>45629.0</v>
      </c>
      <c r="BE2304" s="57">
        <v>8.81</v>
      </c>
      <c r="BF2304" s="16">
        <f t="shared" si="10"/>
        <v>-0.004519774011</v>
      </c>
    </row>
    <row r="2305" ht="15.75" customHeight="1">
      <c r="B2305" s="89">
        <v>45630.0</v>
      </c>
      <c r="C2305" s="57">
        <v>138.5257</v>
      </c>
      <c r="D2305" s="16">
        <f t="shared" si="1"/>
        <v>0.02488264127</v>
      </c>
      <c r="H2305" s="89">
        <v>45630.0</v>
      </c>
      <c r="I2305" s="57">
        <v>89.42329</v>
      </c>
      <c r="J2305" s="16">
        <f t="shared" si="2"/>
        <v>0.002662305736</v>
      </c>
      <c r="N2305" s="89">
        <v>45630.0</v>
      </c>
      <c r="O2305" s="57">
        <v>54.8375</v>
      </c>
      <c r="P2305" s="16">
        <f t="shared" si="3"/>
        <v>0.03416424159</v>
      </c>
      <c r="T2305" s="89">
        <v>45630.0</v>
      </c>
      <c r="U2305" s="57">
        <v>40.53162</v>
      </c>
      <c r="V2305" s="16">
        <f t="shared" si="4"/>
        <v>0.005352737461</v>
      </c>
      <c r="Z2305" s="89">
        <v>45630.0</v>
      </c>
      <c r="AA2305" s="57">
        <v>59.11838</v>
      </c>
      <c r="AB2305" s="16">
        <f t="shared" si="5"/>
        <v>-0.007205847704</v>
      </c>
      <c r="AF2305" s="89">
        <v>45630.0</v>
      </c>
      <c r="AG2305" s="57">
        <v>145.3</v>
      </c>
      <c r="AH2305" s="16">
        <f t="shared" si="6"/>
        <v>0.0175070028</v>
      </c>
      <c r="AL2305" s="89">
        <v>45630.0</v>
      </c>
      <c r="AM2305" s="57">
        <v>487.0</v>
      </c>
      <c r="AN2305" s="16">
        <f t="shared" si="7"/>
        <v>-0.001025641026</v>
      </c>
      <c r="AR2305" s="89">
        <v>45630.0</v>
      </c>
      <c r="AS2305" s="57">
        <v>83.86455</v>
      </c>
      <c r="AT2305" s="16">
        <f t="shared" si="8"/>
        <v>0.006559323767</v>
      </c>
      <c r="AX2305" s="89">
        <v>45630.0</v>
      </c>
      <c r="AY2305" s="57">
        <v>10.15982</v>
      </c>
      <c r="AZ2305" s="16">
        <f t="shared" si="9"/>
        <v>0.003766165763</v>
      </c>
      <c r="BD2305" s="89">
        <v>45630.0</v>
      </c>
      <c r="BE2305" s="57">
        <v>8.83</v>
      </c>
      <c r="BF2305" s="16">
        <f t="shared" si="10"/>
        <v>0.00227014756</v>
      </c>
    </row>
    <row r="2306" ht="15.75" customHeight="1">
      <c r="B2306" s="89">
        <v>45631.0</v>
      </c>
      <c r="C2306" s="57">
        <v>137.4349</v>
      </c>
      <c r="D2306" s="16">
        <f t="shared" si="1"/>
        <v>-0.007874351113</v>
      </c>
      <c r="H2306" s="89">
        <v>45631.0</v>
      </c>
      <c r="I2306" s="57">
        <v>90.25897</v>
      </c>
      <c r="J2306" s="16">
        <f t="shared" si="2"/>
        <v>0.009345216442</v>
      </c>
      <c r="N2306" s="89">
        <v>45631.0</v>
      </c>
      <c r="O2306" s="57">
        <v>57.18768</v>
      </c>
      <c r="P2306" s="16">
        <f t="shared" si="3"/>
        <v>0.04285716891</v>
      </c>
      <c r="T2306" s="89">
        <v>45631.0</v>
      </c>
      <c r="U2306" s="57">
        <v>40.57086</v>
      </c>
      <c r="V2306" s="16">
        <f t="shared" si="4"/>
        <v>0.000968133028</v>
      </c>
      <c r="Z2306" s="89">
        <v>45631.0</v>
      </c>
      <c r="AA2306" s="57">
        <v>59.73817</v>
      </c>
      <c r="AB2306" s="16">
        <f t="shared" si="5"/>
        <v>0.01048387997</v>
      </c>
      <c r="AF2306" s="89">
        <v>45631.0</v>
      </c>
      <c r="AG2306" s="57">
        <v>145.1</v>
      </c>
      <c r="AH2306" s="16">
        <f t="shared" si="6"/>
        <v>-0.001376462491</v>
      </c>
      <c r="AL2306" s="89">
        <v>45631.0</v>
      </c>
      <c r="AM2306" s="57">
        <v>486.25</v>
      </c>
      <c r="AN2306" s="16">
        <f t="shared" si="7"/>
        <v>-0.001540041068</v>
      </c>
      <c r="AR2306" s="89">
        <v>45631.0</v>
      </c>
      <c r="AS2306" s="57">
        <v>84.46075</v>
      </c>
      <c r="AT2306" s="16">
        <f t="shared" si="8"/>
        <v>0.007109082443</v>
      </c>
      <c r="AX2306" s="89">
        <v>45631.0</v>
      </c>
      <c r="AY2306" s="57">
        <v>10.01686</v>
      </c>
      <c r="AZ2306" s="16">
        <f t="shared" si="9"/>
        <v>-0.01407111543</v>
      </c>
      <c r="BD2306" s="89">
        <v>45631.0</v>
      </c>
      <c r="BE2306" s="57">
        <v>8.92</v>
      </c>
      <c r="BF2306" s="16">
        <f t="shared" si="10"/>
        <v>0.01019252548</v>
      </c>
    </row>
    <row r="2307" ht="15.75" customHeight="1">
      <c r="B2307" s="89">
        <v>45632.0</v>
      </c>
      <c r="C2307" s="57">
        <v>138.253</v>
      </c>
      <c r="D2307" s="16">
        <f t="shared" si="1"/>
        <v>0.005952636485</v>
      </c>
      <c r="H2307" s="89">
        <v>45632.0</v>
      </c>
      <c r="I2307" s="57">
        <v>92.36485</v>
      </c>
      <c r="J2307" s="16">
        <f t="shared" si="2"/>
        <v>0.02333153148</v>
      </c>
      <c r="N2307" s="89">
        <v>45632.0</v>
      </c>
      <c r="O2307" s="57">
        <v>59.97852</v>
      </c>
      <c r="P2307" s="16">
        <f t="shared" si="3"/>
        <v>0.04880142017</v>
      </c>
      <c r="T2307" s="89">
        <v>45632.0</v>
      </c>
      <c r="U2307" s="57">
        <v>40.84552</v>
      </c>
      <c r="V2307" s="16">
        <f t="shared" si="4"/>
        <v>0.006769883606</v>
      </c>
      <c r="Z2307" s="89">
        <v>45632.0</v>
      </c>
      <c r="AA2307" s="57">
        <v>60.97775</v>
      </c>
      <c r="AB2307" s="16">
        <f t="shared" si="5"/>
        <v>0.02075021716</v>
      </c>
      <c r="AF2307" s="89">
        <v>45632.0</v>
      </c>
      <c r="AG2307" s="57">
        <v>144.9</v>
      </c>
      <c r="AH2307" s="16">
        <f t="shared" si="6"/>
        <v>-0.001378359752</v>
      </c>
      <c r="AL2307" s="89">
        <v>45632.0</v>
      </c>
      <c r="AM2307" s="57">
        <v>488.0</v>
      </c>
      <c r="AN2307" s="16">
        <f t="shared" si="7"/>
        <v>0.003598971722</v>
      </c>
      <c r="AR2307" s="89">
        <v>45632.0</v>
      </c>
      <c r="AS2307" s="57">
        <v>83.46709</v>
      </c>
      <c r="AT2307" s="16">
        <f t="shared" si="8"/>
        <v>-0.01176475463</v>
      </c>
      <c r="AX2307" s="89">
        <v>45632.0</v>
      </c>
      <c r="AY2307" s="57">
        <v>9.854838</v>
      </c>
      <c r="AZ2307" s="16">
        <f t="shared" si="9"/>
        <v>-0.01617492907</v>
      </c>
      <c r="BD2307" s="89">
        <v>45632.0</v>
      </c>
      <c r="BE2307" s="57">
        <v>8.97</v>
      </c>
      <c r="BF2307" s="16">
        <f t="shared" si="10"/>
        <v>0.005605381166</v>
      </c>
    </row>
    <row r="2308" ht="15.75" customHeight="1">
      <c r="B2308" s="89">
        <v>45635.0</v>
      </c>
      <c r="C2308" s="57">
        <v>140.4345</v>
      </c>
      <c r="D2308" s="16">
        <f t="shared" si="1"/>
        <v>0.01577904277</v>
      </c>
      <c r="H2308" s="89">
        <v>45635.0</v>
      </c>
      <c r="I2308" s="57">
        <v>91.87511</v>
      </c>
      <c r="J2308" s="16">
        <f t="shared" si="2"/>
        <v>-0.00530223348</v>
      </c>
      <c r="N2308" s="89">
        <v>45635.0</v>
      </c>
      <c r="O2308" s="57">
        <v>60.41917</v>
      </c>
      <c r="P2308" s="16">
        <f t="shared" si="3"/>
        <v>0.00734679682</v>
      </c>
      <c r="T2308" s="89">
        <v>45635.0</v>
      </c>
      <c r="U2308" s="57">
        <v>42.37576</v>
      </c>
      <c r="V2308" s="16">
        <f t="shared" si="4"/>
        <v>0.03746408419</v>
      </c>
      <c r="Z2308" s="89">
        <v>45635.0</v>
      </c>
      <c r="AA2308" s="57">
        <v>61.12078</v>
      </c>
      <c r="AB2308" s="16">
        <f t="shared" si="5"/>
        <v>0.002345609669</v>
      </c>
      <c r="AF2308" s="89">
        <v>45635.0</v>
      </c>
      <c r="AG2308" s="57">
        <v>150.0</v>
      </c>
      <c r="AH2308" s="16">
        <f t="shared" si="6"/>
        <v>0.03519668737</v>
      </c>
      <c r="AL2308" s="89">
        <v>45635.0</v>
      </c>
      <c r="AM2308" s="57">
        <v>487.75</v>
      </c>
      <c r="AN2308" s="16">
        <f t="shared" si="7"/>
        <v>-0.000512295082</v>
      </c>
      <c r="AR2308" s="89">
        <v>45635.0</v>
      </c>
      <c r="AS2308" s="57">
        <v>80.98295</v>
      </c>
      <c r="AT2308" s="16">
        <f t="shared" si="8"/>
        <v>-0.02976190975</v>
      </c>
      <c r="AX2308" s="89">
        <v>45635.0</v>
      </c>
      <c r="AY2308" s="57">
        <v>9.845307</v>
      </c>
      <c r="AZ2308" s="16">
        <f t="shared" si="9"/>
        <v>-0.0009671391858</v>
      </c>
      <c r="BD2308" s="89">
        <v>45635.0</v>
      </c>
      <c r="BE2308" s="57">
        <v>9.16</v>
      </c>
      <c r="BF2308" s="16">
        <f t="shared" si="10"/>
        <v>0.02118171683</v>
      </c>
    </row>
    <row r="2309" ht="15.75" customHeight="1">
      <c r="B2309" s="89">
        <v>45636.0</v>
      </c>
      <c r="C2309" s="57">
        <v>139.98</v>
      </c>
      <c r="D2309" s="16">
        <f t="shared" si="1"/>
        <v>-0.003236384222</v>
      </c>
      <c r="H2309" s="89">
        <v>45636.0</v>
      </c>
      <c r="I2309" s="57">
        <v>91.92408</v>
      </c>
      <c r="J2309" s="16">
        <f t="shared" si="2"/>
        <v>0.0005330061646</v>
      </c>
      <c r="N2309" s="89">
        <v>45636.0</v>
      </c>
      <c r="O2309" s="57">
        <v>61.83908</v>
      </c>
      <c r="P2309" s="16">
        <f t="shared" si="3"/>
        <v>0.02350098487</v>
      </c>
      <c r="T2309" s="89">
        <v>45636.0</v>
      </c>
      <c r="U2309" s="57">
        <v>41.59102</v>
      </c>
      <c r="V2309" s="16">
        <f t="shared" si="4"/>
        <v>-0.01851860592</v>
      </c>
      <c r="Z2309" s="89">
        <v>45636.0</v>
      </c>
      <c r="AA2309" s="57">
        <v>60.54866</v>
      </c>
      <c r="AB2309" s="16">
        <f t="shared" si="5"/>
        <v>-0.009360482638</v>
      </c>
      <c r="AF2309" s="89">
        <v>45636.0</v>
      </c>
      <c r="AG2309" s="57">
        <v>147.0</v>
      </c>
      <c r="AH2309" s="16">
        <f t="shared" si="6"/>
        <v>-0.02</v>
      </c>
      <c r="AL2309" s="89">
        <v>45636.0</v>
      </c>
      <c r="AM2309" s="57">
        <v>480.0</v>
      </c>
      <c r="AN2309" s="16">
        <f t="shared" si="7"/>
        <v>-0.01588928754</v>
      </c>
      <c r="AR2309" s="89">
        <v>45636.0</v>
      </c>
      <c r="AS2309" s="57">
        <v>80.98295</v>
      </c>
      <c r="AT2309" s="16">
        <f t="shared" si="8"/>
        <v>0</v>
      </c>
      <c r="AX2309" s="89">
        <v>45636.0</v>
      </c>
      <c r="AY2309" s="57">
        <v>9.988269</v>
      </c>
      <c r="AZ2309" s="16">
        <f t="shared" si="9"/>
        <v>0.01452082703</v>
      </c>
      <c r="BD2309" s="89">
        <v>45636.0</v>
      </c>
      <c r="BE2309" s="57">
        <v>8.94</v>
      </c>
      <c r="BF2309" s="16">
        <f t="shared" si="10"/>
        <v>-0.02401746725</v>
      </c>
    </row>
    <row r="2310" ht="15.75" customHeight="1">
      <c r="B2310" s="89">
        <v>45637.0</v>
      </c>
      <c r="C2310" s="57">
        <v>140.0709</v>
      </c>
      <c r="D2310" s="16">
        <f t="shared" si="1"/>
        <v>0.0006493784826</v>
      </c>
      <c r="H2310" s="89">
        <v>45637.0</v>
      </c>
      <c r="I2310" s="57">
        <v>90.89563</v>
      </c>
      <c r="J2310" s="16">
        <f t="shared" si="2"/>
        <v>-0.01118803691</v>
      </c>
      <c r="N2310" s="89">
        <v>45637.0</v>
      </c>
      <c r="O2310" s="57">
        <v>60.17437</v>
      </c>
      <c r="P2310" s="16">
        <f t="shared" si="3"/>
        <v>-0.0269200318</v>
      </c>
      <c r="T2310" s="89">
        <v>45637.0</v>
      </c>
      <c r="U2310" s="57">
        <v>41.72835</v>
      </c>
      <c r="V2310" s="16">
        <f t="shared" si="4"/>
        <v>0.003301914692</v>
      </c>
      <c r="Z2310" s="89">
        <v>45637.0</v>
      </c>
      <c r="AA2310" s="57">
        <v>60.45331</v>
      </c>
      <c r="AB2310" s="16">
        <f t="shared" si="5"/>
        <v>-0.001574766477</v>
      </c>
      <c r="AF2310" s="89">
        <v>45637.0</v>
      </c>
      <c r="AG2310" s="57">
        <v>148.8</v>
      </c>
      <c r="AH2310" s="16">
        <f t="shared" si="6"/>
        <v>0.01224489796</v>
      </c>
      <c r="AL2310" s="89">
        <v>45637.0</v>
      </c>
      <c r="AM2310" s="57">
        <v>478.75</v>
      </c>
      <c r="AN2310" s="16">
        <f t="shared" si="7"/>
        <v>-0.002604166667</v>
      </c>
      <c r="AR2310" s="89">
        <v>45637.0</v>
      </c>
      <c r="AS2310" s="57">
        <v>79.54215</v>
      </c>
      <c r="AT2310" s="16">
        <f t="shared" si="8"/>
        <v>-0.0177913993</v>
      </c>
      <c r="AX2310" s="89">
        <v>45637.0</v>
      </c>
      <c r="AY2310" s="57">
        <v>10.38856</v>
      </c>
      <c r="AZ2310" s="16">
        <f t="shared" si="9"/>
        <v>0.04007611329</v>
      </c>
      <c r="BD2310" s="89">
        <v>45637.0</v>
      </c>
      <c r="BE2310" s="57">
        <v>9.03</v>
      </c>
      <c r="BF2310" s="16">
        <f t="shared" si="10"/>
        <v>0.01006711409</v>
      </c>
    </row>
    <row r="2311" ht="15.75" customHeight="1">
      <c r="B2311" s="89">
        <v>45638.0</v>
      </c>
      <c r="C2311" s="57">
        <v>137.1622</v>
      </c>
      <c r="D2311" s="16">
        <f t="shared" si="1"/>
        <v>-0.02076591212</v>
      </c>
      <c r="H2311" s="89">
        <v>45638.0</v>
      </c>
      <c r="I2311" s="57">
        <v>91.58127</v>
      </c>
      <c r="J2311" s="16">
        <f t="shared" si="2"/>
        <v>0.007543156915</v>
      </c>
      <c r="N2311" s="89">
        <v>45638.0</v>
      </c>
      <c r="O2311" s="57">
        <v>60.17437</v>
      </c>
      <c r="P2311" s="16">
        <f t="shared" si="3"/>
        <v>0</v>
      </c>
      <c r="T2311" s="89">
        <v>45638.0</v>
      </c>
      <c r="U2311" s="57">
        <v>41.51255</v>
      </c>
      <c r="V2311" s="16">
        <f t="shared" si="4"/>
        <v>-0.005171544046</v>
      </c>
      <c r="Z2311" s="89">
        <v>45638.0</v>
      </c>
      <c r="AA2311" s="57">
        <v>59.59514</v>
      </c>
      <c r="AB2311" s="16">
        <f t="shared" si="5"/>
        <v>-0.01419558334</v>
      </c>
      <c r="AF2311" s="89">
        <v>45638.0</v>
      </c>
      <c r="AG2311" s="57">
        <v>148.3</v>
      </c>
      <c r="AH2311" s="16">
        <f t="shared" si="6"/>
        <v>-0.003360215054</v>
      </c>
      <c r="AL2311" s="89">
        <v>45638.0</v>
      </c>
      <c r="AM2311" s="57">
        <v>475.0</v>
      </c>
      <c r="AN2311" s="16">
        <f t="shared" si="7"/>
        <v>-0.007832898172</v>
      </c>
      <c r="AR2311" s="89">
        <v>45638.0</v>
      </c>
      <c r="AS2311" s="57">
        <v>79.49246</v>
      </c>
      <c r="AT2311" s="16">
        <f t="shared" si="8"/>
        <v>-0.0006247002375</v>
      </c>
      <c r="AX2311" s="89">
        <v>45638.0</v>
      </c>
      <c r="AY2311" s="57">
        <v>10.37903</v>
      </c>
      <c r="AZ2311" s="16">
        <f t="shared" si="9"/>
        <v>-0.0009173552446</v>
      </c>
      <c r="BD2311" s="89">
        <v>45638.0</v>
      </c>
      <c r="BE2311" s="57">
        <v>9.38</v>
      </c>
      <c r="BF2311" s="16">
        <f t="shared" si="10"/>
        <v>0.03875968992</v>
      </c>
    </row>
    <row r="2312" ht="15.75" customHeight="1">
      <c r="B2312" s="89">
        <v>45639.0</v>
      </c>
      <c r="C2312" s="57">
        <v>137.4349</v>
      </c>
      <c r="D2312" s="16">
        <f t="shared" si="1"/>
        <v>0.001988157087</v>
      </c>
      <c r="H2312" s="89">
        <v>45639.0</v>
      </c>
      <c r="I2312" s="57">
        <v>94.02996</v>
      </c>
      <c r="J2312" s="16">
        <f t="shared" si="2"/>
        <v>0.02673789084</v>
      </c>
      <c r="N2312" s="89">
        <v>45639.0</v>
      </c>
      <c r="O2312" s="57">
        <v>60.5171</v>
      </c>
      <c r="P2312" s="16">
        <f t="shared" si="3"/>
        <v>0.005695614262</v>
      </c>
      <c r="T2312" s="89">
        <v>45639.0</v>
      </c>
      <c r="U2312" s="57">
        <v>42.25805</v>
      </c>
      <c r="V2312" s="16">
        <f t="shared" si="4"/>
        <v>0.01795842462</v>
      </c>
      <c r="Z2312" s="89">
        <v>45639.0</v>
      </c>
      <c r="AA2312" s="57">
        <v>59.30909</v>
      </c>
      <c r="AB2312" s="16">
        <f t="shared" si="5"/>
        <v>-0.004799888045</v>
      </c>
      <c r="AF2312" s="89">
        <v>45639.0</v>
      </c>
      <c r="AG2312" s="57">
        <v>151.5</v>
      </c>
      <c r="AH2312" s="16">
        <f t="shared" si="6"/>
        <v>0.02157788267</v>
      </c>
      <c r="AL2312" s="89">
        <v>45639.0</v>
      </c>
      <c r="AM2312" s="57">
        <v>478.0</v>
      </c>
      <c r="AN2312" s="16">
        <f t="shared" si="7"/>
        <v>0.006315789474</v>
      </c>
      <c r="AR2312" s="89">
        <v>45639.0</v>
      </c>
      <c r="AS2312" s="57">
        <v>79.44278</v>
      </c>
      <c r="AT2312" s="16">
        <f t="shared" si="8"/>
        <v>-0.0006249649338</v>
      </c>
      <c r="AX2312" s="89">
        <v>45639.0</v>
      </c>
      <c r="AY2312" s="57">
        <v>10.93182</v>
      </c>
      <c r="AZ2312" s="16">
        <f t="shared" si="9"/>
        <v>0.05326027577</v>
      </c>
      <c r="BD2312" s="89">
        <v>45639.0</v>
      </c>
      <c r="BE2312" s="57">
        <v>9.28</v>
      </c>
      <c r="BF2312" s="16">
        <f t="shared" si="10"/>
        <v>-0.01066098081</v>
      </c>
    </row>
    <row r="2313" ht="15.75" customHeight="1">
      <c r="B2313" s="89">
        <v>45642.0</v>
      </c>
      <c r="C2313" s="57">
        <v>135.0716</v>
      </c>
      <c r="D2313" s="16">
        <f t="shared" si="1"/>
        <v>-0.01719577778</v>
      </c>
      <c r="H2313" s="89">
        <v>45642.0</v>
      </c>
      <c r="I2313" s="57">
        <v>94.07894</v>
      </c>
      <c r="J2313" s="16">
        <f t="shared" si="2"/>
        <v>0.0005208978075</v>
      </c>
      <c r="N2313" s="89">
        <v>45642.0</v>
      </c>
      <c r="O2313" s="57">
        <v>59.4889</v>
      </c>
      <c r="P2313" s="16">
        <f t="shared" si="3"/>
        <v>-0.01699023912</v>
      </c>
      <c r="T2313" s="89">
        <v>45642.0</v>
      </c>
      <c r="U2313" s="57">
        <v>41.00246</v>
      </c>
      <c r="V2313" s="16">
        <f t="shared" si="4"/>
        <v>-0.02971244532</v>
      </c>
      <c r="Z2313" s="89">
        <v>45642.0</v>
      </c>
      <c r="AA2313" s="57">
        <v>59.07071</v>
      </c>
      <c r="AB2313" s="16">
        <f t="shared" si="5"/>
        <v>-0.00401928271</v>
      </c>
      <c r="AF2313" s="89">
        <v>45642.0</v>
      </c>
      <c r="AG2313" s="57">
        <v>150.2</v>
      </c>
      <c r="AH2313" s="16">
        <f t="shared" si="6"/>
        <v>-0.008580858086</v>
      </c>
      <c r="AL2313" s="89">
        <v>45642.0</v>
      </c>
      <c r="AM2313" s="57">
        <v>478.0</v>
      </c>
      <c r="AN2313" s="16">
        <f t="shared" si="7"/>
        <v>0</v>
      </c>
      <c r="AR2313" s="89">
        <v>45642.0</v>
      </c>
      <c r="AS2313" s="57">
        <v>78.64786</v>
      </c>
      <c r="AT2313" s="16">
        <f t="shared" si="8"/>
        <v>-0.01000619565</v>
      </c>
      <c r="AX2313" s="89">
        <v>45642.0</v>
      </c>
      <c r="AY2313" s="57">
        <v>10.81745</v>
      </c>
      <c r="AZ2313" s="16">
        <f t="shared" si="9"/>
        <v>-0.01046211884</v>
      </c>
      <c r="BD2313" s="89">
        <v>45642.0</v>
      </c>
      <c r="BE2313" s="57">
        <v>9.41</v>
      </c>
      <c r="BF2313" s="16">
        <f t="shared" si="10"/>
        <v>0.01400862069</v>
      </c>
    </row>
    <row r="2314" ht="15.75" customHeight="1">
      <c r="B2314" s="89">
        <v>45643.0</v>
      </c>
      <c r="C2314" s="57">
        <v>134.9807</v>
      </c>
      <c r="D2314" s="16">
        <f t="shared" si="1"/>
        <v>-0.0006729764066</v>
      </c>
      <c r="H2314" s="89">
        <v>45643.0</v>
      </c>
      <c r="I2314" s="57">
        <v>93.83407</v>
      </c>
      <c r="J2314" s="16">
        <f t="shared" si="2"/>
        <v>-0.00260281419</v>
      </c>
      <c r="N2314" s="89">
        <v>45643.0</v>
      </c>
      <c r="O2314" s="57">
        <v>59.0972</v>
      </c>
      <c r="P2314" s="16">
        <f t="shared" si="3"/>
        <v>-0.006584421632</v>
      </c>
      <c r="T2314" s="89">
        <v>45643.0</v>
      </c>
      <c r="U2314" s="57">
        <v>40.39429</v>
      </c>
      <c r="V2314" s="16">
        <f t="shared" si="4"/>
        <v>-0.01483252468</v>
      </c>
      <c r="Z2314" s="89">
        <v>45643.0</v>
      </c>
      <c r="AA2314" s="57">
        <v>59.21373</v>
      </c>
      <c r="AB2314" s="16">
        <f t="shared" si="5"/>
        <v>0.002421166091</v>
      </c>
      <c r="AF2314" s="89">
        <v>45643.0</v>
      </c>
      <c r="AG2314" s="57">
        <v>148.8</v>
      </c>
      <c r="AH2314" s="16">
        <f t="shared" si="6"/>
        <v>-0.009320905459</v>
      </c>
      <c r="AL2314" s="89">
        <v>45643.0</v>
      </c>
      <c r="AM2314" s="57">
        <v>487.0</v>
      </c>
      <c r="AN2314" s="16">
        <f t="shared" si="7"/>
        <v>0.01882845188</v>
      </c>
      <c r="AR2314" s="89">
        <v>45643.0</v>
      </c>
      <c r="AS2314" s="57">
        <v>80.13834</v>
      </c>
      <c r="AT2314" s="16">
        <f t="shared" si="8"/>
        <v>0.01895131031</v>
      </c>
      <c r="AX2314" s="89">
        <v>45643.0</v>
      </c>
      <c r="AY2314" s="57">
        <v>11.25587</v>
      </c>
      <c r="AZ2314" s="16">
        <f t="shared" si="9"/>
        <v>0.04052896015</v>
      </c>
      <c r="BD2314" s="89">
        <v>45643.0</v>
      </c>
      <c r="BE2314" s="57">
        <v>9.56</v>
      </c>
      <c r="BF2314" s="16">
        <f t="shared" si="10"/>
        <v>0.01594048884</v>
      </c>
    </row>
    <row r="2315" ht="15.75" customHeight="1">
      <c r="B2315" s="89">
        <v>45644.0</v>
      </c>
      <c r="C2315" s="57">
        <v>132.981</v>
      </c>
      <c r="D2315" s="16">
        <f t="shared" si="1"/>
        <v>-0.01481471055</v>
      </c>
      <c r="H2315" s="89">
        <v>45644.0</v>
      </c>
      <c r="I2315" s="57">
        <v>95.25431</v>
      </c>
      <c r="J2315" s="16">
        <f t="shared" si="2"/>
        <v>0.01513565382</v>
      </c>
      <c r="N2315" s="89">
        <v>45644.0</v>
      </c>
      <c r="O2315" s="57">
        <v>58.26484</v>
      </c>
      <c r="P2315" s="16">
        <f t="shared" si="3"/>
        <v>-0.01408459284</v>
      </c>
      <c r="T2315" s="89">
        <v>45644.0</v>
      </c>
      <c r="U2315" s="57">
        <v>40.924</v>
      </c>
      <c r="V2315" s="16">
        <f t="shared" si="4"/>
        <v>0.01311348708</v>
      </c>
      <c r="Z2315" s="89">
        <v>45644.0</v>
      </c>
      <c r="AA2315" s="57">
        <v>58.16486</v>
      </c>
      <c r="AB2315" s="16">
        <f t="shared" si="5"/>
        <v>-0.01771329048</v>
      </c>
      <c r="AF2315" s="89">
        <v>45644.0</v>
      </c>
      <c r="AG2315" s="57">
        <v>145.9</v>
      </c>
      <c r="AH2315" s="16">
        <f t="shared" si="6"/>
        <v>-0.01948924731</v>
      </c>
      <c r="AL2315" s="89">
        <v>45644.0</v>
      </c>
      <c r="AM2315" s="57">
        <v>483.5</v>
      </c>
      <c r="AN2315" s="16">
        <f t="shared" si="7"/>
        <v>-0.007186858316</v>
      </c>
      <c r="AR2315" s="89">
        <v>45644.0</v>
      </c>
      <c r="AS2315" s="57">
        <v>79.095</v>
      </c>
      <c r="AT2315" s="16">
        <f t="shared" si="8"/>
        <v>-0.01301923649</v>
      </c>
      <c r="AX2315" s="89">
        <v>45644.0</v>
      </c>
      <c r="AY2315" s="57">
        <v>11.00806</v>
      </c>
      <c r="AZ2315" s="16">
        <f t="shared" si="9"/>
        <v>-0.02201606806</v>
      </c>
      <c r="BD2315" s="89">
        <v>45644.0</v>
      </c>
      <c r="BE2315" s="57">
        <v>9.38</v>
      </c>
      <c r="BF2315" s="16">
        <f t="shared" si="10"/>
        <v>-0.01882845188</v>
      </c>
    </row>
    <row r="2316" ht="15.75" customHeight="1">
      <c r="B2316" s="89">
        <v>45645.0</v>
      </c>
      <c r="C2316" s="57">
        <v>131.254</v>
      </c>
      <c r="D2316" s="16">
        <f t="shared" si="1"/>
        <v>-0.01298681767</v>
      </c>
      <c r="H2316" s="89">
        <v>45645.0</v>
      </c>
      <c r="I2316" s="57">
        <v>91.67921</v>
      </c>
      <c r="J2316" s="16">
        <f t="shared" si="2"/>
        <v>-0.03753215996</v>
      </c>
      <c r="N2316" s="89">
        <v>45645.0</v>
      </c>
      <c r="O2316" s="57">
        <v>58.069</v>
      </c>
      <c r="P2316" s="16">
        <f t="shared" si="3"/>
        <v>-0.003361203772</v>
      </c>
      <c r="T2316" s="89">
        <v>45645.0</v>
      </c>
      <c r="U2316" s="57">
        <v>41.45369</v>
      </c>
      <c r="V2316" s="16">
        <f t="shared" si="4"/>
        <v>0.01294326068</v>
      </c>
      <c r="Z2316" s="89">
        <v>45645.0</v>
      </c>
      <c r="AA2316" s="57">
        <v>56.59155</v>
      </c>
      <c r="AB2316" s="16">
        <f t="shared" si="5"/>
        <v>-0.02704914961</v>
      </c>
      <c r="AF2316" s="89">
        <v>45645.0</v>
      </c>
      <c r="AG2316" s="57">
        <v>142.7</v>
      </c>
      <c r="AH2316" s="16">
        <f t="shared" si="6"/>
        <v>-0.02193283071</v>
      </c>
      <c r="AL2316" s="89">
        <v>45645.0</v>
      </c>
      <c r="AM2316" s="57">
        <v>480.25</v>
      </c>
      <c r="AN2316" s="16">
        <f t="shared" si="7"/>
        <v>-0.006721820062</v>
      </c>
      <c r="AR2316" s="89">
        <v>45645.0</v>
      </c>
      <c r="AS2316" s="57">
        <v>77.55484</v>
      </c>
      <c r="AT2316" s="16">
        <f t="shared" si="8"/>
        <v>-0.01947228017</v>
      </c>
      <c r="AX2316" s="89">
        <v>45645.0</v>
      </c>
      <c r="AY2316" s="57">
        <v>11.44648</v>
      </c>
      <c r="AZ2316" s="16">
        <f t="shared" si="9"/>
        <v>0.03982718117</v>
      </c>
      <c r="BD2316" s="89">
        <v>45645.0</v>
      </c>
      <c r="BE2316" s="57">
        <v>9.0</v>
      </c>
      <c r="BF2316" s="16">
        <f t="shared" si="10"/>
        <v>-0.04051172708</v>
      </c>
    </row>
    <row r="2317" ht="15.75" customHeight="1">
      <c r="B2317" s="89">
        <v>45646.0</v>
      </c>
      <c r="C2317" s="57">
        <v>132.2538</v>
      </c>
      <c r="D2317" s="16">
        <f t="shared" si="1"/>
        <v>0.007617291663</v>
      </c>
      <c r="H2317" s="89">
        <v>45646.0</v>
      </c>
      <c r="I2317" s="57">
        <v>89.57333</v>
      </c>
      <c r="J2317" s="16">
        <f t="shared" si="2"/>
        <v>-0.02297009322</v>
      </c>
      <c r="N2317" s="89">
        <v>45646.0</v>
      </c>
      <c r="O2317" s="57">
        <v>57.13871</v>
      </c>
      <c r="P2317" s="16">
        <f t="shared" si="3"/>
        <v>-0.01602042398</v>
      </c>
      <c r="T2317" s="89">
        <v>45646.0</v>
      </c>
      <c r="U2317" s="57">
        <v>42.76812</v>
      </c>
      <c r="V2317" s="16">
        <f t="shared" si="4"/>
        <v>0.03170839556</v>
      </c>
      <c r="Z2317" s="89">
        <v>45646.0</v>
      </c>
      <c r="AA2317" s="57">
        <v>56.92528</v>
      </c>
      <c r="AB2317" s="16">
        <f t="shared" si="5"/>
        <v>0.005897170161</v>
      </c>
      <c r="AF2317" s="89">
        <v>45646.0</v>
      </c>
      <c r="AG2317" s="57">
        <v>142.1</v>
      </c>
      <c r="AH2317" s="16">
        <f t="shared" si="6"/>
        <v>-0.004204625088</v>
      </c>
      <c r="AL2317" s="89">
        <v>45646.0</v>
      </c>
      <c r="AM2317" s="57">
        <v>471.75</v>
      </c>
      <c r="AN2317" s="16">
        <f t="shared" si="7"/>
        <v>-0.01769911504</v>
      </c>
      <c r="AR2317" s="89">
        <v>45646.0</v>
      </c>
      <c r="AS2317" s="57">
        <v>76.36245</v>
      </c>
      <c r="AT2317" s="16">
        <f t="shared" si="8"/>
        <v>-0.01537479801</v>
      </c>
      <c r="AX2317" s="89">
        <v>45646.0</v>
      </c>
      <c r="AY2317" s="57">
        <v>10.87463</v>
      </c>
      <c r="AZ2317" s="16">
        <f t="shared" si="9"/>
        <v>-0.04995858989</v>
      </c>
      <c r="BD2317" s="89">
        <v>45646.0</v>
      </c>
      <c r="BE2317" s="57">
        <v>9.4</v>
      </c>
      <c r="BF2317" s="16">
        <f t="shared" si="10"/>
        <v>0.04444444444</v>
      </c>
    </row>
    <row r="2318" ht="15.75" customHeight="1">
      <c r="B2318" s="89">
        <v>45649.0</v>
      </c>
      <c r="C2318" s="57">
        <v>130.2541</v>
      </c>
      <c r="D2318" s="16">
        <f t="shared" si="1"/>
        <v>-0.01512017046</v>
      </c>
      <c r="H2318" s="89">
        <v>45649.0</v>
      </c>
      <c r="I2318" s="57">
        <v>88.83872</v>
      </c>
      <c r="J2318" s="16">
        <f t="shared" si="2"/>
        <v>-0.008201213464</v>
      </c>
      <c r="N2318" s="89">
        <v>45649.0</v>
      </c>
      <c r="O2318" s="57">
        <v>57.53041</v>
      </c>
      <c r="P2318" s="16">
        <f t="shared" si="3"/>
        <v>0.00685524752</v>
      </c>
      <c r="T2318" s="89">
        <v>45649.0</v>
      </c>
      <c r="U2318" s="57">
        <v>43.43515</v>
      </c>
      <c r="V2318" s="16">
        <f t="shared" si="4"/>
        <v>0.01559643024</v>
      </c>
      <c r="Z2318" s="89">
        <v>45649.0</v>
      </c>
      <c r="AA2318" s="57">
        <v>55.92408</v>
      </c>
      <c r="AB2318" s="16">
        <f t="shared" si="5"/>
        <v>-0.01758796795</v>
      </c>
      <c r="AF2318" s="89">
        <v>45649.0</v>
      </c>
      <c r="AG2318" s="57">
        <v>139.4</v>
      </c>
      <c r="AH2318" s="16">
        <f t="shared" si="6"/>
        <v>-0.01900070373</v>
      </c>
      <c r="AL2318" s="89">
        <v>45649.0</v>
      </c>
      <c r="AM2318" s="57">
        <v>472.0</v>
      </c>
      <c r="AN2318" s="16">
        <f t="shared" si="7"/>
        <v>0.0005299417064</v>
      </c>
      <c r="AR2318" s="89">
        <v>45649.0</v>
      </c>
      <c r="AS2318" s="57">
        <v>76.01467</v>
      </c>
      <c r="AT2318" s="16">
        <f t="shared" si="8"/>
        <v>-0.00455433266</v>
      </c>
      <c r="AX2318" s="89">
        <v>45649.0</v>
      </c>
      <c r="AY2318" s="57">
        <v>10.90322</v>
      </c>
      <c r="AZ2318" s="16">
        <f t="shared" si="9"/>
        <v>0.002629054966</v>
      </c>
      <c r="BD2318" s="89">
        <v>45649.0</v>
      </c>
      <c r="BE2318" s="57">
        <v>9.23</v>
      </c>
      <c r="BF2318" s="16">
        <f t="shared" si="10"/>
        <v>-0.01808510638</v>
      </c>
    </row>
    <row r="2319" ht="15.75" customHeight="1">
      <c r="B2319" s="89">
        <v>45650.0</v>
      </c>
      <c r="C2319" s="57">
        <v>129.5269</v>
      </c>
      <c r="D2319" s="16">
        <f t="shared" si="1"/>
        <v>-0.005582933666</v>
      </c>
      <c r="H2319" s="89">
        <v>45650.0</v>
      </c>
      <c r="I2319" s="57">
        <v>90.16103</v>
      </c>
      <c r="J2319" s="16">
        <f t="shared" si="2"/>
        <v>0.01488438825</v>
      </c>
      <c r="N2319" s="89">
        <v>45650.0</v>
      </c>
      <c r="O2319" s="57">
        <v>58.069</v>
      </c>
      <c r="P2319" s="16">
        <f t="shared" si="3"/>
        <v>0.009361831421</v>
      </c>
      <c r="T2319" s="89">
        <v>45650.0</v>
      </c>
      <c r="U2319" s="57">
        <v>42.55232</v>
      </c>
      <c r="V2319" s="16">
        <f t="shared" si="4"/>
        <v>-0.0203252435</v>
      </c>
      <c r="Z2319" s="89">
        <v>45650.0</v>
      </c>
      <c r="AA2319" s="57">
        <v>55.78105</v>
      </c>
      <c r="AB2319" s="16">
        <f t="shared" si="5"/>
        <v>-0.002557574483</v>
      </c>
      <c r="AF2319" s="89">
        <v>45650.0</v>
      </c>
      <c r="AG2319" s="57">
        <v>141.3</v>
      </c>
      <c r="AH2319" s="16">
        <f t="shared" si="6"/>
        <v>0.01362984218</v>
      </c>
      <c r="AL2319" s="89">
        <v>45650.0</v>
      </c>
      <c r="AM2319" s="57">
        <v>476.5</v>
      </c>
      <c r="AN2319" s="16">
        <f t="shared" si="7"/>
        <v>0.009533898305</v>
      </c>
      <c r="AR2319" s="89">
        <v>45650.0</v>
      </c>
      <c r="AS2319" s="57">
        <v>76.06435</v>
      </c>
      <c r="AT2319" s="16">
        <f t="shared" si="8"/>
        <v>0.0006535580566</v>
      </c>
      <c r="AX2319" s="89">
        <v>45650.0</v>
      </c>
      <c r="AY2319" s="57">
        <v>10.96041</v>
      </c>
      <c r="AZ2319" s="16">
        <f t="shared" si="9"/>
        <v>0.00524523948</v>
      </c>
      <c r="BD2319" s="89">
        <v>45650.0</v>
      </c>
      <c r="BE2319" s="57">
        <v>9.23</v>
      </c>
      <c r="BF2319" s="16">
        <f t="shared" si="10"/>
        <v>0</v>
      </c>
    </row>
    <row r="2320" ht="15.75" customHeight="1">
      <c r="B2320" s="89">
        <v>45651.0</v>
      </c>
      <c r="C2320" s="57">
        <v>130.7086</v>
      </c>
      <c r="D2320" s="16">
        <f t="shared" si="1"/>
        <v>0.009123201435</v>
      </c>
      <c r="H2320" s="89">
        <v>45651.0</v>
      </c>
      <c r="I2320" s="57">
        <v>91.82613</v>
      </c>
      <c r="J2320" s="16">
        <f t="shared" si="2"/>
        <v>0.01846806763</v>
      </c>
      <c r="N2320" s="89">
        <v>45651.0</v>
      </c>
      <c r="O2320" s="57">
        <v>59.58682</v>
      </c>
      <c r="P2320" s="16">
        <f t="shared" si="3"/>
        <v>0.02613821488</v>
      </c>
      <c r="T2320" s="89">
        <v>45651.0</v>
      </c>
      <c r="U2320" s="57">
        <v>42.61118</v>
      </c>
      <c r="V2320" s="16">
        <f t="shared" si="4"/>
        <v>0.001383238329</v>
      </c>
      <c r="Z2320" s="89">
        <v>45651.0</v>
      </c>
      <c r="AA2320" s="57">
        <v>56.06711</v>
      </c>
      <c r="AB2320" s="16">
        <f t="shared" si="5"/>
        <v>0.005128264886</v>
      </c>
      <c r="AF2320" s="89">
        <v>45651.0</v>
      </c>
      <c r="AG2320" s="57">
        <v>141.7</v>
      </c>
      <c r="AH2320" s="16">
        <f t="shared" si="6"/>
        <v>0.002830856334</v>
      </c>
      <c r="AL2320" s="89">
        <v>45651.0</v>
      </c>
      <c r="AM2320" s="57">
        <v>481.0</v>
      </c>
      <c r="AN2320" s="16">
        <f t="shared" si="7"/>
        <v>0.00944386149</v>
      </c>
      <c r="AR2320" s="89">
        <v>45651.0</v>
      </c>
      <c r="AS2320" s="57">
        <v>75.46815</v>
      </c>
      <c r="AT2320" s="16">
        <f t="shared" si="8"/>
        <v>-0.00783810024</v>
      </c>
      <c r="AX2320" s="89">
        <v>45651.0</v>
      </c>
      <c r="AY2320" s="57">
        <v>11.4846</v>
      </c>
      <c r="AZ2320" s="16">
        <f t="shared" si="9"/>
        <v>0.04782576564</v>
      </c>
      <c r="BD2320" s="89">
        <v>45651.0</v>
      </c>
      <c r="BE2320" s="57">
        <v>9.21</v>
      </c>
      <c r="BF2320" s="16">
        <f t="shared" si="10"/>
        <v>-0.002166847237</v>
      </c>
    </row>
    <row r="2321" ht="15.75" customHeight="1">
      <c r="B2321" s="89">
        <v>45652.0</v>
      </c>
      <c r="C2321" s="57">
        <v>130.6177</v>
      </c>
      <c r="D2321" s="16">
        <f t="shared" si="1"/>
        <v>-0.0006954400858</v>
      </c>
      <c r="H2321" s="89">
        <v>45652.0</v>
      </c>
      <c r="I2321" s="57">
        <v>91.28742</v>
      </c>
      <c r="J2321" s="16">
        <f t="shared" si="2"/>
        <v>-0.005866630773</v>
      </c>
      <c r="N2321" s="89">
        <v>45652.0</v>
      </c>
      <c r="O2321" s="57">
        <v>58.75446</v>
      </c>
      <c r="P2321" s="16">
        <f t="shared" si="3"/>
        <v>-0.0139688609</v>
      </c>
      <c r="T2321" s="89">
        <v>45652.0</v>
      </c>
      <c r="U2321" s="57">
        <v>42.57194</v>
      </c>
      <c r="V2321" s="16">
        <f t="shared" si="4"/>
        <v>-0.0009208850823</v>
      </c>
      <c r="Z2321" s="89">
        <v>45652.0</v>
      </c>
      <c r="AA2321" s="57">
        <v>57.21133</v>
      </c>
      <c r="AB2321" s="16">
        <f t="shared" si="5"/>
        <v>0.02040804315</v>
      </c>
      <c r="AF2321" s="89">
        <v>45652.0</v>
      </c>
      <c r="AG2321" s="57">
        <v>141.3</v>
      </c>
      <c r="AH2321" s="16">
        <f t="shared" si="6"/>
        <v>-0.002822865208</v>
      </c>
      <c r="AL2321" s="89">
        <v>45652.0</v>
      </c>
      <c r="AM2321" s="57">
        <v>487.25</v>
      </c>
      <c r="AN2321" s="16">
        <f t="shared" si="7"/>
        <v>0.01299376299</v>
      </c>
      <c r="AR2321" s="89">
        <v>45652.0</v>
      </c>
      <c r="AS2321" s="57">
        <v>76.31277</v>
      </c>
      <c r="AT2321" s="16">
        <f t="shared" si="8"/>
        <v>0.01119174115</v>
      </c>
      <c r="AX2321" s="89">
        <v>45652.0</v>
      </c>
      <c r="AY2321" s="57">
        <v>11.34164</v>
      </c>
      <c r="AZ2321" s="16">
        <f t="shared" si="9"/>
        <v>-0.01244797381</v>
      </c>
      <c r="BD2321" s="89">
        <v>45652.0</v>
      </c>
      <c r="BE2321" s="57">
        <v>9.24</v>
      </c>
      <c r="BF2321" s="16">
        <f t="shared" si="10"/>
        <v>0.00325732899</v>
      </c>
    </row>
    <row r="2322" ht="15.75" customHeight="1">
      <c r="B2322" s="89">
        <v>45653.0</v>
      </c>
      <c r="C2322" s="57">
        <v>131.0722</v>
      </c>
      <c r="D2322" s="16">
        <f t="shared" si="1"/>
        <v>0.003479620296</v>
      </c>
      <c r="H2322" s="89">
        <v>45653.0</v>
      </c>
      <c r="I2322" s="57">
        <v>92.11998</v>
      </c>
      <c r="J2322" s="16">
        <f t="shared" si="2"/>
        <v>0.009120205172</v>
      </c>
      <c r="N2322" s="89">
        <v>45653.0</v>
      </c>
      <c r="O2322" s="57">
        <v>59.88059</v>
      </c>
      <c r="P2322" s="16">
        <f t="shared" si="3"/>
        <v>0.01916671517</v>
      </c>
      <c r="T2322" s="89">
        <v>45653.0</v>
      </c>
      <c r="U2322" s="57">
        <v>42.86621</v>
      </c>
      <c r="V2322" s="16">
        <f t="shared" si="4"/>
        <v>0.00691229951</v>
      </c>
      <c r="Z2322" s="89">
        <v>45653.0</v>
      </c>
      <c r="AA2322" s="57">
        <v>59.02303</v>
      </c>
      <c r="AB2322" s="16">
        <f t="shared" si="5"/>
        <v>0.03166680446</v>
      </c>
      <c r="AF2322" s="89">
        <v>45653.0</v>
      </c>
      <c r="AG2322" s="57">
        <v>142.9</v>
      </c>
      <c r="AH2322" s="16">
        <f t="shared" si="6"/>
        <v>0.01132342534</v>
      </c>
      <c r="AL2322" s="89">
        <v>45653.0</v>
      </c>
      <c r="AM2322" s="57">
        <v>496.25</v>
      </c>
      <c r="AN2322" s="16">
        <f t="shared" si="7"/>
        <v>0.01847101077</v>
      </c>
      <c r="AR2322" s="89">
        <v>45653.0</v>
      </c>
      <c r="AS2322" s="57">
        <v>77.3561</v>
      </c>
      <c r="AT2322" s="16">
        <f t="shared" si="8"/>
        <v>0.01367176162</v>
      </c>
      <c r="AX2322" s="89">
        <v>45653.0</v>
      </c>
      <c r="AY2322" s="57">
        <v>11.46554</v>
      </c>
      <c r="AZ2322" s="16">
        <f t="shared" si="9"/>
        <v>0.01092434604</v>
      </c>
      <c r="BD2322" s="89">
        <v>45653.0</v>
      </c>
      <c r="BE2322" s="57">
        <v>9.56</v>
      </c>
      <c r="BF2322" s="16">
        <f t="shared" si="10"/>
        <v>0.03463203463</v>
      </c>
    </row>
    <row r="2323" ht="15.75" customHeight="1">
      <c r="B2323" s="89">
        <v>45656.0</v>
      </c>
      <c r="C2323" s="57">
        <v>129.5269</v>
      </c>
      <c r="D2323" s="16">
        <f t="shared" si="1"/>
        <v>-0.01178968538</v>
      </c>
      <c r="H2323" s="89">
        <v>45656.0</v>
      </c>
      <c r="I2323" s="57">
        <v>91.23845</v>
      </c>
      <c r="J2323" s="16">
        <f t="shared" si="2"/>
        <v>-0.009569368122</v>
      </c>
      <c r="N2323" s="89">
        <v>45656.0</v>
      </c>
      <c r="O2323" s="57">
        <v>59.53786</v>
      </c>
      <c r="P2323" s="16">
        <f t="shared" si="3"/>
        <v>-0.0057235575</v>
      </c>
      <c r="T2323" s="89">
        <v>45656.0</v>
      </c>
      <c r="U2323" s="57">
        <v>41.98339</v>
      </c>
      <c r="V2323" s="16">
        <f t="shared" si="4"/>
        <v>-0.02059477617</v>
      </c>
      <c r="Z2323" s="89">
        <v>45656.0</v>
      </c>
      <c r="AA2323" s="57">
        <v>59.69049</v>
      </c>
      <c r="AB2323" s="16">
        <f t="shared" si="5"/>
        <v>0.01130846722</v>
      </c>
      <c r="AF2323" s="89">
        <v>45656.0</v>
      </c>
      <c r="AG2323" s="57">
        <v>142.7</v>
      </c>
      <c r="AH2323" s="16">
        <f t="shared" si="6"/>
        <v>-0.001399580126</v>
      </c>
      <c r="AL2323" s="89">
        <v>45656.0</v>
      </c>
      <c r="AM2323" s="57">
        <v>494.0</v>
      </c>
      <c r="AN2323" s="16">
        <f t="shared" si="7"/>
        <v>-0.004534005038</v>
      </c>
      <c r="AR2323" s="89">
        <v>45656.0</v>
      </c>
      <c r="AS2323" s="57">
        <v>77.50515</v>
      </c>
      <c r="AT2323" s="16">
        <f t="shared" si="8"/>
        <v>0.001926803445</v>
      </c>
      <c r="AX2323" s="89">
        <v>45656.0</v>
      </c>
      <c r="AY2323" s="57">
        <v>11.56085</v>
      </c>
      <c r="AZ2323" s="16">
        <f t="shared" si="9"/>
        <v>0.008312735379</v>
      </c>
      <c r="BD2323" s="89">
        <v>45656.0</v>
      </c>
      <c r="BE2323" s="57">
        <v>10.25</v>
      </c>
      <c r="BF2323" s="16">
        <f t="shared" si="10"/>
        <v>0.07217573222</v>
      </c>
    </row>
    <row r="2324" ht="15.75" customHeight="1">
      <c r="B2324" s="89">
        <v>45657.0</v>
      </c>
      <c r="C2324" s="57">
        <v>128.9816</v>
      </c>
      <c r="D2324" s="16">
        <f t="shared" si="1"/>
        <v>-0.004209936314</v>
      </c>
      <c r="H2324" s="89">
        <v>45657.0</v>
      </c>
      <c r="I2324" s="57">
        <v>90.89563</v>
      </c>
      <c r="J2324" s="16">
        <f t="shared" si="2"/>
        <v>-0.003757407102</v>
      </c>
      <c r="N2324" s="89">
        <v>45657.0</v>
      </c>
      <c r="O2324" s="57">
        <v>58.7055</v>
      </c>
      <c r="P2324" s="16">
        <f t="shared" si="3"/>
        <v>-0.01398034797</v>
      </c>
      <c r="T2324" s="89">
        <v>45657.0</v>
      </c>
      <c r="U2324" s="57">
        <v>40.72781</v>
      </c>
      <c r="V2324" s="16">
        <f t="shared" si="4"/>
        <v>-0.02990658925</v>
      </c>
      <c r="Z2324" s="89">
        <v>45657.0</v>
      </c>
      <c r="AA2324" s="57">
        <v>56.16246</v>
      </c>
      <c r="AB2324" s="16">
        <f t="shared" si="5"/>
        <v>-0.05910539518</v>
      </c>
      <c r="AF2324" s="89">
        <v>45657.0</v>
      </c>
      <c r="AG2324" s="57">
        <v>142.0</v>
      </c>
      <c r="AH2324" s="16">
        <f t="shared" si="6"/>
        <v>-0.004905395936</v>
      </c>
      <c r="AL2324" s="89">
        <v>45657.0</v>
      </c>
      <c r="AM2324" s="57">
        <v>484.5</v>
      </c>
      <c r="AN2324" s="16">
        <f t="shared" si="7"/>
        <v>-0.01923076923</v>
      </c>
      <c r="AR2324" s="89">
        <v>45657.0</v>
      </c>
      <c r="AS2324" s="57">
        <v>79.49246</v>
      </c>
      <c r="AT2324" s="16">
        <f t="shared" si="8"/>
        <v>0.02564100579</v>
      </c>
      <c r="AX2324" s="89">
        <v>45657.0</v>
      </c>
      <c r="AY2324" s="57">
        <v>12.33284</v>
      </c>
      <c r="AZ2324" s="16">
        <f t="shared" si="9"/>
        <v>0.06677623185</v>
      </c>
      <c r="BD2324" s="89">
        <v>45657.0</v>
      </c>
      <c r="BE2324" s="57">
        <v>9.75</v>
      </c>
      <c r="BF2324" s="16">
        <f t="shared" si="10"/>
        <v>-0.0487804878</v>
      </c>
    </row>
    <row r="2325" ht="15.75" customHeight="1">
      <c r="B2325" s="89">
        <v>45659.0</v>
      </c>
      <c r="C2325" s="57">
        <v>132.7992</v>
      </c>
      <c r="D2325" s="16">
        <f t="shared" si="1"/>
        <v>0.02959802018</v>
      </c>
      <c r="H2325" s="89">
        <v>45659.0</v>
      </c>
      <c r="I2325" s="57">
        <v>94.07894</v>
      </c>
      <c r="J2325" s="16">
        <f t="shared" si="2"/>
        <v>0.03502159565</v>
      </c>
      <c r="N2325" s="89">
        <v>45659.0</v>
      </c>
      <c r="O2325" s="57">
        <v>57.38353</v>
      </c>
      <c r="P2325" s="16">
        <f t="shared" si="3"/>
        <v>-0.02251867372</v>
      </c>
      <c r="T2325" s="89">
        <v>45659.0</v>
      </c>
      <c r="U2325" s="57">
        <v>40.88476</v>
      </c>
      <c r="V2325" s="16">
        <f t="shared" si="4"/>
        <v>0.003853632199</v>
      </c>
      <c r="Z2325" s="89">
        <v>45659.0</v>
      </c>
      <c r="AA2325" s="57">
        <v>59.11838</v>
      </c>
      <c r="AB2325" s="16">
        <f t="shared" si="5"/>
        <v>0.05263159769</v>
      </c>
      <c r="AF2325" s="89">
        <v>45659.0</v>
      </c>
      <c r="AG2325" s="57">
        <v>144.0</v>
      </c>
      <c r="AH2325" s="16">
        <f t="shared" si="6"/>
        <v>0.01408450704</v>
      </c>
      <c r="AL2325" s="89">
        <v>45659.0</v>
      </c>
      <c r="AM2325" s="57">
        <v>473.75</v>
      </c>
      <c r="AN2325" s="16">
        <f t="shared" si="7"/>
        <v>-0.0221878225</v>
      </c>
      <c r="AR2325" s="89">
        <v>45659.0</v>
      </c>
      <c r="AS2325" s="57">
        <v>78.00198</v>
      </c>
      <c r="AT2325" s="16">
        <f t="shared" si="8"/>
        <v>-0.0187499544</v>
      </c>
      <c r="AX2325" s="89">
        <v>45659.0</v>
      </c>
      <c r="AY2325" s="57">
        <v>11.89443</v>
      </c>
      <c r="AZ2325" s="16">
        <f t="shared" si="9"/>
        <v>-0.03554817868</v>
      </c>
      <c r="BD2325" s="89">
        <v>45659.0</v>
      </c>
      <c r="BE2325" s="57">
        <v>9.52</v>
      </c>
      <c r="BF2325" s="16">
        <f t="shared" si="10"/>
        <v>-0.02358974359</v>
      </c>
    </row>
    <row r="2326" ht="15.75" customHeight="1">
      <c r="B2326" s="89">
        <v>45660.0</v>
      </c>
      <c r="C2326" s="57">
        <v>136.3442</v>
      </c>
      <c r="D2326" s="16">
        <f t="shared" si="1"/>
        <v>0.02669443792</v>
      </c>
      <c r="H2326" s="89">
        <v>45660.0</v>
      </c>
      <c r="I2326" s="57">
        <v>96.47866</v>
      </c>
      <c r="J2326" s="16">
        <f t="shared" si="2"/>
        <v>0.02550751528</v>
      </c>
      <c r="N2326" s="89">
        <v>45660.0</v>
      </c>
      <c r="O2326" s="57">
        <v>57.87315</v>
      </c>
      <c r="P2326" s="16">
        <f t="shared" si="3"/>
        <v>0.008532413395</v>
      </c>
      <c r="T2326" s="89">
        <v>45660.0</v>
      </c>
      <c r="U2326" s="57">
        <v>41.72835</v>
      </c>
      <c r="V2326" s="16">
        <f t="shared" si="4"/>
        <v>0.02063336069</v>
      </c>
      <c r="Z2326" s="89">
        <v>45660.0</v>
      </c>
      <c r="AA2326" s="57">
        <v>59.64282</v>
      </c>
      <c r="AB2326" s="16">
        <f t="shared" si="5"/>
        <v>0.008871014395</v>
      </c>
      <c r="AF2326" s="89">
        <v>45660.0</v>
      </c>
      <c r="AG2326" s="57">
        <v>145.0</v>
      </c>
      <c r="AH2326" s="16">
        <f t="shared" si="6"/>
        <v>0.006944444444</v>
      </c>
      <c r="AL2326" s="89">
        <v>45660.0</v>
      </c>
      <c r="AM2326" s="57">
        <v>473.75</v>
      </c>
      <c r="AN2326" s="16">
        <f t="shared" si="7"/>
        <v>0</v>
      </c>
      <c r="AR2326" s="89">
        <v>45660.0</v>
      </c>
      <c r="AS2326" s="57">
        <v>81.6785</v>
      </c>
      <c r="AT2326" s="16">
        <f t="shared" si="8"/>
        <v>0.04713367532</v>
      </c>
      <c r="AX2326" s="89">
        <v>45660.0</v>
      </c>
      <c r="AY2326" s="57">
        <v>11.71334</v>
      </c>
      <c r="AZ2326" s="16">
        <f t="shared" si="9"/>
        <v>-0.01522477328</v>
      </c>
      <c r="BD2326" s="89">
        <v>45660.0</v>
      </c>
      <c r="BE2326" s="57">
        <v>9.59</v>
      </c>
      <c r="BF2326" s="16">
        <f t="shared" si="10"/>
        <v>0.007352941176</v>
      </c>
    </row>
    <row r="2327" ht="15.75" customHeight="1">
      <c r="B2327" s="89">
        <v>45663.0</v>
      </c>
      <c r="C2327" s="57">
        <v>134.2535</v>
      </c>
      <c r="D2327" s="16">
        <f t="shared" si="1"/>
        <v>-0.0153339856</v>
      </c>
      <c r="H2327" s="89">
        <v>45663.0</v>
      </c>
      <c r="I2327" s="57">
        <v>95.93994</v>
      </c>
      <c r="J2327" s="16">
        <f t="shared" si="2"/>
        <v>-0.00558382548</v>
      </c>
      <c r="N2327" s="89">
        <v>45663.0</v>
      </c>
      <c r="O2327" s="57">
        <v>57.72626</v>
      </c>
      <c r="P2327" s="16">
        <f t="shared" si="3"/>
        <v>-0.002538137288</v>
      </c>
      <c r="T2327" s="89">
        <v>45663.0</v>
      </c>
      <c r="U2327" s="57">
        <v>41.33598</v>
      </c>
      <c r="V2327" s="16">
        <f t="shared" si="4"/>
        <v>-0.009402959858</v>
      </c>
      <c r="Z2327" s="89">
        <v>45663.0</v>
      </c>
      <c r="AA2327" s="57">
        <v>60.02423</v>
      </c>
      <c r="AB2327" s="16">
        <f t="shared" si="5"/>
        <v>0.006394902186</v>
      </c>
      <c r="AF2327" s="89">
        <v>45663.0</v>
      </c>
      <c r="AG2327" s="57">
        <v>144.4</v>
      </c>
      <c r="AH2327" s="16">
        <f t="shared" si="6"/>
        <v>-0.004137931034</v>
      </c>
      <c r="AL2327" s="89">
        <v>45663.0</v>
      </c>
      <c r="AM2327" s="57">
        <v>478.25</v>
      </c>
      <c r="AN2327" s="16">
        <f t="shared" si="7"/>
        <v>0.009498680739</v>
      </c>
      <c r="AR2327" s="89">
        <v>45663.0</v>
      </c>
      <c r="AS2327" s="57">
        <v>83.01994</v>
      </c>
      <c r="AT2327" s="16">
        <f t="shared" si="8"/>
        <v>0.0164234162</v>
      </c>
      <c r="AX2327" s="89">
        <v>45663.0</v>
      </c>
      <c r="AY2327" s="57">
        <v>11.57991</v>
      </c>
      <c r="AZ2327" s="16">
        <f t="shared" si="9"/>
        <v>-0.01139128549</v>
      </c>
      <c r="BD2327" s="89">
        <v>45663.0</v>
      </c>
      <c r="BE2327" s="57">
        <v>9.81</v>
      </c>
      <c r="BF2327" s="16">
        <f t="shared" si="10"/>
        <v>0.02294056309</v>
      </c>
    </row>
    <row r="2328" ht="15.75" customHeight="1">
      <c r="B2328" s="89">
        <v>45664.0</v>
      </c>
      <c r="C2328" s="57">
        <v>133.0719</v>
      </c>
      <c r="D2328" s="16">
        <f t="shared" si="1"/>
        <v>-0.008801260302</v>
      </c>
      <c r="H2328" s="89">
        <v>45664.0</v>
      </c>
      <c r="I2328" s="57">
        <v>95.49918</v>
      </c>
      <c r="J2328" s="16">
        <f t="shared" si="2"/>
        <v>-0.004594124199</v>
      </c>
      <c r="N2328" s="89">
        <v>45664.0</v>
      </c>
      <c r="O2328" s="57">
        <v>55.2292</v>
      </c>
      <c r="P2328" s="16">
        <f t="shared" si="3"/>
        <v>-0.04325691635</v>
      </c>
      <c r="T2328" s="89">
        <v>45664.0</v>
      </c>
      <c r="U2328" s="57">
        <v>41.08094</v>
      </c>
      <c r="V2328" s="16">
        <f t="shared" si="4"/>
        <v>-0.006169927506</v>
      </c>
      <c r="Z2328" s="89">
        <v>45664.0</v>
      </c>
      <c r="AA2328" s="57">
        <v>58.64162</v>
      </c>
      <c r="AB2328" s="16">
        <f t="shared" si="5"/>
        <v>-0.02303419802</v>
      </c>
      <c r="AF2328" s="89">
        <v>45664.0</v>
      </c>
      <c r="AG2328" s="57">
        <v>145.2</v>
      </c>
      <c r="AH2328" s="16">
        <f t="shared" si="6"/>
        <v>0.005540166205</v>
      </c>
      <c r="AL2328" s="89">
        <v>45664.0</v>
      </c>
      <c r="AM2328" s="57">
        <v>477.25</v>
      </c>
      <c r="AN2328" s="16">
        <f t="shared" si="7"/>
        <v>-0.002090956613</v>
      </c>
      <c r="AR2328" s="89">
        <v>45664.0</v>
      </c>
      <c r="AS2328" s="57">
        <v>83.16899</v>
      </c>
      <c r="AT2328" s="16">
        <f t="shared" si="8"/>
        <v>0.001795351815</v>
      </c>
      <c r="AX2328" s="89">
        <v>45664.0</v>
      </c>
      <c r="AY2328" s="57">
        <v>11.15103</v>
      </c>
      <c r="AZ2328" s="16">
        <f t="shared" si="9"/>
        <v>-0.03703655728</v>
      </c>
      <c r="BD2328" s="89">
        <v>45664.0</v>
      </c>
      <c r="BE2328" s="57">
        <v>9.64</v>
      </c>
      <c r="BF2328" s="16">
        <f t="shared" si="10"/>
        <v>-0.01732925586</v>
      </c>
    </row>
    <row r="2329" ht="15.75" customHeight="1">
      <c r="B2329" s="89">
        <v>45665.0</v>
      </c>
      <c r="C2329" s="57">
        <v>131.1631</v>
      </c>
      <c r="D2329" s="16">
        <f t="shared" si="1"/>
        <v>-0.01434412524</v>
      </c>
      <c r="H2329" s="89">
        <v>45665.0</v>
      </c>
      <c r="I2329" s="57">
        <v>94.86252</v>
      </c>
      <c r="J2329" s="16">
        <f t="shared" si="2"/>
        <v>-0.006666654101</v>
      </c>
      <c r="N2329" s="89">
        <v>45665.0</v>
      </c>
      <c r="O2329" s="57">
        <v>55.91467</v>
      </c>
      <c r="P2329" s="16">
        <f t="shared" si="3"/>
        <v>0.01241136935</v>
      </c>
      <c r="T2329" s="89">
        <v>45665.0</v>
      </c>
      <c r="U2329" s="57">
        <v>40.47277</v>
      </c>
      <c r="V2329" s="16">
        <f t="shared" si="4"/>
        <v>-0.014804189</v>
      </c>
      <c r="Z2329" s="89">
        <v>45665.0</v>
      </c>
      <c r="AA2329" s="57">
        <v>57.21133</v>
      </c>
      <c r="AB2329" s="16">
        <f t="shared" si="5"/>
        <v>-0.0243903562</v>
      </c>
      <c r="AF2329" s="89">
        <v>45665.0</v>
      </c>
      <c r="AG2329" s="57">
        <v>142.4</v>
      </c>
      <c r="AH2329" s="16">
        <f t="shared" si="6"/>
        <v>-0.01928374656</v>
      </c>
      <c r="AL2329" s="89">
        <v>45665.0</v>
      </c>
      <c r="AM2329" s="57">
        <v>461.25</v>
      </c>
      <c r="AN2329" s="16">
        <f t="shared" si="7"/>
        <v>-0.03352540597</v>
      </c>
      <c r="AR2329" s="89">
        <v>45665.0</v>
      </c>
      <c r="AS2329" s="57">
        <v>81.47977</v>
      </c>
      <c r="AT2329" s="16">
        <f t="shared" si="8"/>
        <v>-0.02031069513</v>
      </c>
      <c r="AX2329" s="89">
        <v>45665.0</v>
      </c>
      <c r="AY2329" s="57">
        <v>10.96041</v>
      </c>
      <c r="AZ2329" s="16">
        <f t="shared" si="9"/>
        <v>-0.017094385</v>
      </c>
      <c r="BD2329" s="89">
        <v>45665.0</v>
      </c>
      <c r="BE2329" s="57">
        <v>9.58</v>
      </c>
      <c r="BF2329" s="16">
        <f t="shared" si="10"/>
        <v>-0.00622406639</v>
      </c>
    </row>
    <row r="2330" ht="15.75" customHeight="1">
      <c r="B2330" s="89">
        <v>45666.0</v>
      </c>
      <c r="C2330" s="57">
        <v>132.3447</v>
      </c>
      <c r="D2330" s="16">
        <f t="shared" si="1"/>
        <v>0.009008631239</v>
      </c>
      <c r="H2330" s="89">
        <v>45666.0</v>
      </c>
      <c r="I2330" s="57">
        <v>94.32381</v>
      </c>
      <c r="J2330" s="16">
        <f t="shared" si="2"/>
        <v>-0.005678849771</v>
      </c>
      <c r="N2330" s="89">
        <v>45666.0</v>
      </c>
      <c r="O2330" s="57">
        <v>56.06155</v>
      </c>
      <c r="P2330" s="16">
        <f t="shared" si="3"/>
        <v>0.002626859821</v>
      </c>
      <c r="T2330" s="89">
        <v>45666.0</v>
      </c>
      <c r="U2330" s="57">
        <v>40.512</v>
      </c>
      <c r="V2330" s="16">
        <f t="shared" si="4"/>
        <v>0.0009692936757</v>
      </c>
      <c r="Z2330" s="89">
        <v>45666.0</v>
      </c>
      <c r="AA2330" s="57">
        <v>57.92648</v>
      </c>
      <c r="AB2330" s="16">
        <f t="shared" si="5"/>
        <v>0.01250014639</v>
      </c>
      <c r="AF2330" s="89">
        <v>45666.0</v>
      </c>
      <c r="AG2330" s="57">
        <v>142.7</v>
      </c>
      <c r="AH2330" s="16">
        <f t="shared" si="6"/>
        <v>0.002106741573</v>
      </c>
      <c r="AL2330" s="89">
        <v>45666.0</v>
      </c>
      <c r="AM2330" s="57">
        <v>455.0</v>
      </c>
      <c r="AN2330" s="16">
        <f t="shared" si="7"/>
        <v>-0.0135501355</v>
      </c>
      <c r="AR2330" s="89">
        <v>45666.0</v>
      </c>
      <c r="AS2330" s="57">
        <v>81.43009</v>
      </c>
      <c r="AT2330" s="16">
        <f t="shared" si="8"/>
        <v>-0.0006097218978</v>
      </c>
      <c r="AX2330" s="89">
        <v>45666.0</v>
      </c>
      <c r="AY2330" s="57">
        <v>11.06525</v>
      </c>
      <c r="AZ2330" s="16">
        <f t="shared" si="9"/>
        <v>0.009565335603</v>
      </c>
      <c r="BD2330" s="89">
        <v>45666.0</v>
      </c>
      <c r="BE2330" s="57">
        <v>9.67</v>
      </c>
      <c r="BF2330" s="16">
        <f t="shared" si="10"/>
        <v>0.009394572025</v>
      </c>
    </row>
    <row r="2331" ht="15.75" customHeight="1">
      <c r="B2331" s="89">
        <v>45667.0</v>
      </c>
      <c r="C2331" s="57">
        <v>130.4359</v>
      </c>
      <c r="D2331" s="16">
        <f t="shared" si="1"/>
        <v>-0.01442294251</v>
      </c>
      <c r="H2331" s="89">
        <v>45667.0</v>
      </c>
      <c r="I2331" s="57">
        <v>93.68715</v>
      </c>
      <c r="J2331" s="16">
        <f t="shared" si="2"/>
        <v>-0.006749727349</v>
      </c>
      <c r="N2331" s="89">
        <v>45667.0</v>
      </c>
      <c r="O2331" s="57">
        <v>56.35532</v>
      </c>
      <c r="P2331" s="16">
        <f t="shared" si="3"/>
        <v>0.005240133389</v>
      </c>
      <c r="T2331" s="89">
        <v>45667.0</v>
      </c>
      <c r="U2331" s="57">
        <v>39.51147</v>
      </c>
      <c r="V2331" s="16">
        <f t="shared" si="4"/>
        <v>-0.02469712678</v>
      </c>
      <c r="Z2331" s="89">
        <v>45667.0</v>
      </c>
      <c r="AA2331" s="57">
        <v>57.54507</v>
      </c>
      <c r="AB2331" s="16">
        <f t="shared" si="5"/>
        <v>-0.006584380753</v>
      </c>
      <c r="AF2331" s="89">
        <v>45667.0</v>
      </c>
      <c r="AG2331" s="57">
        <v>137.2</v>
      </c>
      <c r="AH2331" s="16">
        <f t="shared" si="6"/>
        <v>-0.03854239664</v>
      </c>
      <c r="AL2331" s="89">
        <v>45667.0</v>
      </c>
      <c r="AM2331" s="57">
        <v>447.75</v>
      </c>
      <c r="AN2331" s="16">
        <f t="shared" si="7"/>
        <v>-0.01593406593</v>
      </c>
      <c r="AR2331" s="89">
        <v>45667.0</v>
      </c>
      <c r="AS2331" s="57">
        <v>79.24405</v>
      </c>
      <c r="AT2331" s="16">
        <f t="shared" si="8"/>
        <v>-0.02684560462</v>
      </c>
      <c r="AX2331" s="89">
        <v>45667.0</v>
      </c>
      <c r="AY2331" s="57">
        <v>11.15103</v>
      </c>
      <c r="AZ2331" s="16">
        <f t="shared" si="9"/>
        <v>0.007752197194</v>
      </c>
      <c r="BD2331" s="89">
        <v>45667.0</v>
      </c>
      <c r="BE2331" s="57">
        <v>9.63</v>
      </c>
      <c r="BF2331" s="16">
        <f t="shared" si="10"/>
        <v>-0.004136504654</v>
      </c>
    </row>
    <row r="2332" ht="15.75" customHeight="1">
      <c r="B2332" s="89">
        <v>45670.0</v>
      </c>
      <c r="C2332" s="57">
        <v>130.7995</v>
      </c>
      <c r="D2332" s="16">
        <f t="shared" si="1"/>
        <v>0.00278757612</v>
      </c>
      <c r="H2332" s="89">
        <v>45670.0</v>
      </c>
      <c r="I2332" s="57">
        <v>92.70766</v>
      </c>
      <c r="J2332" s="16">
        <f t="shared" si="2"/>
        <v>-0.0104549023</v>
      </c>
      <c r="N2332" s="89">
        <v>45670.0</v>
      </c>
      <c r="O2332" s="57">
        <v>54.24996</v>
      </c>
      <c r="P2332" s="16">
        <f t="shared" si="3"/>
        <v>-0.0373586735</v>
      </c>
      <c r="T2332" s="89">
        <v>45670.0</v>
      </c>
      <c r="U2332" s="57">
        <v>38.56978</v>
      </c>
      <c r="V2332" s="16">
        <f t="shared" si="4"/>
        <v>-0.02383333245</v>
      </c>
      <c r="Z2332" s="89">
        <v>45670.0</v>
      </c>
      <c r="AA2332" s="57">
        <v>57.06831</v>
      </c>
      <c r="AB2332" s="16">
        <f t="shared" si="5"/>
        <v>-0.008284984274</v>
      </c>
      <c r="AF2332" s="89">
        <v>45670.0</v>
      </c>
      <c r="AG2332" s="57">
        <v>131.9</v>
      </c>
      <c r="AH2332" s="16">
        <f t="shared" si="6"/>
        <v>-0.03862973761</v>
      </c>
      <c r="AL2332" s="89">
        <v>45670.0</v>
      </c>
      <c r="AM2332" s="57">
        <v>429.25</v>
      </c>
      <c r="AN2332" s="16">
        <f t="shared" si="7"/>
        <v>-0.04131769961</v>
      </c>
      <c r="AR2332" s="89">
        <v>45670.0</v>
      </c>
      <c r="AS2332" s="57">
        <v>79.59183</v>
      </c>
      <c r="AT2332" s="16">
        <f t="shared" si="8"/>
        <v>0.004388720667</v>
      </c>
      <c r="AX2332" s="89">
        <v>45670.0</v>
      </c>
      <c r="AY2332" s="57">
        <v>10.58871</v>
      </c>
      <c r="AZ2332" s="16">
        <f t="shared" si="9"/>
        <v>-0.05042762866</v>
      </c>
      <c r="BD2332" s="89">
        <v>45670.0</v>
      </c>
      <c r="BE2332" s="57">
        <v>9.3</v>
      </c>
      <c r="BF2332" s="16">
        <f t="shared" si="10"/>
        <v>-0.03426791277</v>
      </c>
    </row>
    <row r="2333" ht="15.75" customHeight="1">
      <c r="B2333" s="89">
        <v>45671.0</v>
      </c>
      <c r="C2333" s="57">
        <v>131.7993</v>
      </c>
      <c r="D2333" s="16">
        <f t="shared" si="1"/>
        <v>0.007643760106</v>
      </c>
      <c r="H2333" s="89">
        <v>45671.0</v>
      </c>
      <c r="I2333" s="57">
        <v>93.24638</v>
      </c>
      <c r="J2333" s="16">
        <f t="shared" si="2"/>
        <v>0.005810954564</v>
      </c>
      <c r="N2333" s="89">
        <v>45671.0</v>
      </c>
      <c r="O2333" s="57">
        <v>57.53041</v>
      </c>
      <c r="P2333" s="16">
        <f t="shared" si="3"/>
        <v>0.06046916901</v>
      </c>
      <c r="T2333" s="89">
        <v>45671.0</v>
      </c>
      <c r="U2333" s="57">
        <v>38.43246</v>
      </c>
      <c r="V2333" s="16">
        <f t="shared" si="4"/>
        <v>-0.003560300318</v>
      </c>
      <c r="Z2333" s="89">
        <v>45671.0</v>
      </c>
      <c r="AA2333" s="57">
        <v>55.495</v>
      </c>
      <c r="AB2333" s="16">
        <f t="shared" si="5"/>
        <v>-0.02756889069</v>
      </c>
      <c r="AF2333" s="89">
        <v>45671.0</v>
      </c>
      <c r="AG2333" s="57">
        <v>128.8</v>
      </c>
      <c r="AH2333" s="16">
        <f t="shared" si="6"/>
        <v>-0.02350265353</v>
      </c>
      <c r="AL2333" s="89">
        <v>45671.0</v>
      </c>
      <c r="AM2333" s="57">
        <v>420.0</v>
      </c>
      <c r="AN2333" s="16">
        <f t="shared" si="7"/>
        <v>-0.02154921374</v>
      </c>
      <c r="AR2333" s="89">
        <v>45671.0</v>
      </c>
      <c r="AS2333" s="57">
        <v>75.91531</v>
      </c>
      <c r="AT2333" s="16">
        <f t="shared" si="8"/>
        <v>-0.04619217827</v>
      </c>
      <c r="AX2333" s="89">
        <v>45671.0</v>
      </c>
      <c r="AY2333" s="57">
        <v>10.60777</v>
      </c>
      <c r="AZ2333" s="16">
        <f t="shared" si="9"/>
        <v>0.00180003041</v>
      </c>
      <c r="BD2333" s="89">
        <v>45671.0</v>
      </c>
      <c r="BE2333" s="57">
        <v>9.03</v>
      </c>
      <c r="BF2333" s="16">
        <f t="shared" si="10"/>
        <v>-0.02903225806</v>
      </c>
    </row>
    <row r="2334" ht="15.75" customHeight="1">
      <c r="B2334" s="89">
        <v>45672.0</v>
      </c>
      <c r="C2334" s="57">
        <v>133.6173</v>
      </c>
      <c r="D2334" s="16">
        <f t="shared" si="1"/>
        <v>0.01379369997</v>
      </c>
      <c r="H2334" s="89">
        <v>45672.0</v>
      </c>
      <c r="I2334" s="57">
        <v>93.93201</v>
      </c>
      <c r="J2334" s="16">
        <f t="shared" si="2"/>
        <v>0.007352885978</v>
      </c>
      <c r="N2334" s="89">
        <v>45672.0</v>
      </c>
      <c r="O2334" s="57">
        <v>57.77522</v>
      </c>
      <c r="P2334" s="16">
        <f t="shared" si="3"/>
        <v>0.004255314711</v>
      </c>
      <c r="T2334" s="89">
        <v>45672.0</v>
      </c>
      <c r="U2334" s="57">
        <v>38.43246</v>
      </c>
      <c r="V2334" s="16">
        <f t="shared" si="4"/>
        <v>0</v>
      </c>
      <c r="Z2334" s="89">
        <v>45672.0</v>
      </c>
      <c r="AA2334" s="57">
        <v>56.30549</v>
      </c>
      <c r="AB2334" s="16">
        <f t="shared" si="5"/>
        <v>0.01460473917</v>
      </c>
      <c r="AF2334" s="89">
        <v>45672.0</v>
      </c>
      <c r="AG2334" s="57">
        <v>128.4</v>
      </c>
      <c r="AH2334" s="16">
        <f t="shared" si="6"/>
        <v>-0.003105590062</v>
      </c>
      <c r="AL2334" s="89">
        <v>45672.0</v>
      </c>
      <c r="AM2334" s="57">
        <v>412.75</v>
      </c>
      <c r="AN2334" s="16">
        <f t="shared" si="7"/>
        <v>-0.01726190476</v>
      </c>
      <c r="AR2334" s="89">
        <v>45672.0</v>
      </c>
      <c r="AS2334" s="57">
        <v>75.56753</v>
      </c>
      <c r="AT2334" s="16">
        <f t="shared" si="8"/>
        <v>-0.004581157608</v>
      </c>
      <c r="AX2334" s="89">
        <v>45672.0</v>
      </c>
      <c r="AY2334" s="57">
        <v>10.63636</v>
      </c>
      <c r="AZ2334" s="16">
        <f t="shared" si="9"/>
        <v>0.002695194183</v>
      </c>
      <c r="BD2334" s="89">
        <v>45672.0</v>
      </c>
      <c r="BE2334" s="57">
        <v>8.91</v>
      </c>
      <c r="BF2334" s="16">
        <f t="shared" si="10"/>
        <v>-0.01328903654</v>
      </c>
    </row>
    <row r="2335" ht="15.75" customHeight="1">
      <c r="B2335" s="89">
        <v>45673.0</v>
      </c>
      <c r="C2335" s="57">
        <v>134.9807</v>
      </c>
      <c r="D2335" s="16">
        <f t="shared" si="1"/>
        <v>0.01020376852</v>
      </c>
      <c r="H2335" s="89">
        <v>45673.0</v>
      </c>
      <c r="I2335" s="57">
        <v>96.42968</v>
      </c>
      <c r="J2335" s="16">
        <f t="shared" si="2"/>
        <v>0.02659019007</v>
      </c>
      <c r="N2335" s="89">
        <v>45673.0</v>
      </c>
      <c r="O2335" s="57">
        <v>59.34201</v>
      </c>
      <c r="P2335" s="16">
        <f t="shared" si="3"/>
        <v>0.02711871976</v>
      </c>
      <c r="T2335" s="89">
        <v>45673.0</v>
      </c>
      <c r="U2335" s="57">
        <v>38.49131</v>
      </c>
      <c r="V2335" s="16">
        <f t="shared" si="4"/>
        <v>0.001531257692</v>
      </c>
      <c r="Z2335" s="89">
        <v>45673.0</v>
      </c>
      <c r="AA2335" s="57">
        <v>57.35437</v>
      </c>
      <c r="AB2335" s="16">
        <f t="shared" si="5"/>
        <v>0.01862837887</v>
      </c>
      <c r="AF2335" s="89">
        <v>45673.0</v>
      </c>
      <c r="AG2335" s="57">
        <v>129.5</v>
      </c>
      <c r="AH2335" s="16">
        <f t="shared" si="6"/>
        <v>0.008566978193</v>
      </c>
      <c r="AL2335" s="89">
        <v>45673.0</v>
      </c>
      <c r="AM2335" s="57">
        <v>423.25</v>
      </c>
      <c r="AN2335" s="16">
        <f t="shared" si="7"/>
        <v>0.0254391278</v>
      </c>
      <c r="AR2335" s="89">
        <v>45673.0</v>
      </c>
      <c r="AS2335" s="57">
        <v>75.71657</v>
      </c>
      <c r="AT2335" s="16">
        <f t="shared" si="8"/>
        <v>0.001972275659</v>
      </c>
      <c r="AX2335" s="89">
        <v>45673.0</v>
      </c>
      <c r="AY2335" s="57">
        <v>10.50293</v>
      </c>
      <c r="AZ2335" s="16">
        <f t="shared" si="9"/>
        <v>-0.01254470514</v>
      </c>
      <c r="BD2335" s="89">
        <v>45673.0</v>
      </c>
      <c r="BE2335" s="57">
        <v>9.05</v>
      </c>
      <c r="BF2335" s="16">
        <f t="shared" si="10"/>
        <v>0.01571268238</v>
      </c>
    </row>
    <row r="2336" ht="15.75" customHeight="1">
      <c r="B2336" s="89">
        <v>45674.0</v>
      </c>
      <c r="C2336" s="57">
        <v>134.6171</v>
      </c>
      <c r="D2336" s="16">
        <f t="shared" si="1"/>
        <v>-0.002693718435</v>
      </c>
      <c r="H2336" s="89">
        <v>45674.0</v>
      </c>
      <c r="I2336" s="57">
        <v>98.24172</v>
      </c>
      <c r="J2336" s="16">
        <f t="shared" si="2"/>
        <v>0.0187913099</v>
      </c>
      <c r="N2336" s="89">
        <v>45674.0</v>
      </c>
      <c r="O2336" s="57">
        <v>59.92955</v>
      </c>
      <c r="P2336" s="16">
        <f t="shared" si="3"/>
        <v>0.009900911681</v>
      </c>
      <c r="T2336" s="89">
        <v>45674.0</v>
      </c>
      <c r="U2336" s="57">
        <v>38.96215</v>
      </c>
      <c r="V2336" s="16">
        <f t="shared" si="4"/>
        <v>0.01223237141</v>
      </c>
      <c r="Z2336" s="89">
        <v>45674.0</v>
      </c>
      <c r="AA2336" s="57">
        <v>58.45091</v>
      </c>
      <c r="AB2336" s="16">
        <f t="shared" si="5"/>
        <v>0.01911868267</v>
      </c>
      <c r="AF2336" s="89">
        <v>45674.0</v>
      </c>
      <c r="AG2336" s="57">
        <v>128.0</v>
      </c>
      <c r="AH2336" s="16">
        <f t="shared" si="6"/>
        <v>-0.01158301158</v>
      </c>
      <c r="AL2336" s="89">
        <v>45674.0</v>
      </c>
      <c r="AM2336" s="57">
        <v>430.0</v>
      </c>
      <c r="AN2336" s="16">
        <f t="shared" si="7"/>
        <v>0.01594802126</v>
      </c>
      <c r="AR2336" s="89">
        <v>45674.0</v>
      </c>
      <c r="AS2336" s="57">
        <v>77.00832</v>
      </c>
      <c r="AT2336" s="16">
        <f t="shared" si="8"/>
        <v>0.01706033435</v>
      </c>
      <c r="AX2336" s="89">
        <v>45674.0</v>
      </c>
      <c r="AY2336" s="57">
        <v>10.55059</v>
      </c>
      <c r="AZ2336" s="16">
        <f t="shared" si="9"/>
        <v>0.004537781362</v>
      </c>
      <c r="BD2336" s="89">
        <v>45674.0</v>
      </c>
      <c r="BE2336" s="57">
        <v>8.9</v>
      </c>
      <c r="BF2336" s="16">
        <f t="shared" si="10"/>
        <v>-0.01657458564</v>
      </c>
    </row>
    <row r="2337" ht="15.75" customHeight="1">
      <c r="B2337" s="89">
        <v>45677.0</v>
      </c>
      <c r="C2337" s="57">
        <v>132.3447</v>
      </c>
      <c r="D2337" s="16">
        <f t="shared" si="1"/>
        <v>-0.01688047061</v>
      </c>
      <c r="H2337" s="89">
        <v>45677.0</v>
      </c>
      <c r="I2337" s="57">
        <v>97.65403</v>
      </c>
      <c r="J2337" s="16">
        <f t="shared" si="2"/>
        <v>-0.005982081747</v>
      </c>
      <c r="N2337" s="89">
        <v>45677.0</v>
      </c>
      <c r="O2337" s="57">
        <v>59.29305</v>
      </c>
      <c r="P2337" s="16">
        <f t="shared" si="3"/>
        <v>-0.01062080393</v>
      </c>
      <c r="T2337" s="89">
        <v>45677.0</v>
      </c>
      <c r="U2337" s="57">
        <v>38.66787</v>
      </c>
      <c r="V2337" s="16">
        <f t="shared" si="4"/>
        <v>-0.007552971281</v>
      </c>
      <c r="Z2337" s="89">
        <v>45677.0</v>
      </c>
      <c r="AA2337" s="57">
        <v>57.8788</v>
      </c>
      <c r="AB2337" s="16">
        <f t="shared" si="5"/>
        <v>-0.009787871566</v>
      </c>
      <c r="AF2337" s="89">
        <v>45677.0</v>
      </c>
      <c r="AG2337" s="57">
        <v>127.3</v>
      </c>
      <c r="AH2337" s="16">
        <f t="shared" si="6"/>
        <v>-0.00546875</v>
      </c>
      <c r="AL2337" s="89">
        <v>45677.0</v>
      </c>
      <c r="AM2337" s="57">
        <v>428.75</v>
      </c>
      <c r="AN2337" s="16">
        <f t="shared" si="7"/>
        <v>-0.002906976744</v>
      </c>
      <c r="AR2337" s="89">
        <v>45677.0</v>
      </c>
      <c r="AS2337" s="57">
        <v>76.46181</v>
      </c>
      <c r="AT2337" s="16">
        <f t="shared" si="8"/>
        <v>-0.007096765648</v>
      </c>
      <c r="AX2337" s="89">
        <v>45677.0</v>
      </c>
      <c r="AY2337" s="57">
        <v>10.56965</v>
      </c>
      <c r="AZ2337" s="16">
        <f t="shared" si="9"/>
        <v>0.001806534042</v>
      </c>
      <c r="BD2337" s="89">
        <v>45677.0</v>
      </c>
      <c r="BE2337" s="57">
        <v>8.9</v>
      </c>
      <c r="BF2337" s="16">
        <f t="shared" si="10"/>
        <v>0</v>
      </c>
    </row>
    <row r="2338" ht="15.75" customHeight="1">
      <c r="B2338" s="89">
        <v>45678.0</v>
      </c>
      <c r="C2338" s="57">
        <v>129.6178</v>
      </c>
      <c r="D2338" s="16">
        <f t="shared" si="1"/>
        <v>-0.02060452742</v>
      </c>
      <c r="H2338" s="89">
        <v>45678.0</v>
      </c>
      <c r="I2338" s="57">
        <v>99.90684</v>
      </c>
      <c r="J2338" s="16">
        <f t="shared" si="2"/>
        <v>0.02306929883</v>
      </c>
      <c r="N2338" s="89">
        <v>45678.0</v>
      </c>
      <c r="O2338" s="57">
        <v>59.58682</v>
      </c>
      <c r="P2338" s="16">
        <f t="shared" si="3"/>
        <v>0.004954543576</v>
      </c>
      <c r="T2338" s="89">
        <v>45678.0</v>
      </c>
      <c r="U2338" s="57">
        <v>38.19703</v>
      </c>
      <c r="V2338" s="16">
        <f t="shared" si="4"/>
        <v>-0.01217651761</v>
      </c>
      <c r="Z2338" s="89">
        <v>45678.0</v>
      </c>
      <c r="AA2338" s="57">
        <v>58.73697</v>
      </c>
      <c r="AB2338" s="16">
        <f t="shared" si="5"/>
        <v>0.01482701784</v>
      </c>
      <c r="AF2338" s="89">
        <v>45678.0</v>
      </c>
      <c r="AG2338" s="57">
        <v>126.0</v>
      </c>
      <c r="AH2338" s="16">
        <f t="shared" si="6"/>
        <v>-0.01021209741</v>
      </c>
      <c r="AL2338" s="89">
        <v>45678.0</v>
      </c>
      <c r="AM2338" s="57">
        <v>427.5</v>
      </c>
      <c r="AN2338" s="16">
        <f t="shared" si="7"/>
        <v>-0.002915451895</v>
      </c>
      <c r="AR2338" s="89">
        <v>45678.0</v>
      </c>
      <c r="AS2338" s="57">
        <v>74.42482</v>
      </c>
      <c r="AT2338" s="16">
        <f t="shared" si="8"/>
        <v>-0.02664061968</v>
      </c>
      <c r="AX2338" s="89">
        <v>45678.0</v>
      </c>
      <c r="AY2338" s="57">
        <v>10.26466</v>
      </c>
      <c r="AZ2338" s="16">
        <f t="shared" si="9"/>
        <v>-0.02885526011</v>
      </c>
      <c r="BD2338" s="89">
        <v>45678.0</v>
      </c>
      <c r="BE2338" s="57">
        <v>8.87</v>
      </c>
      <c r="BF2338" s="16">
        <f t="shared" si="10"/>
        <v>-0.003370786517</v>
      </c>
    </row>
    <row r="2339" ht="15.75" customHeight="1">
      <c r="B2339" s="89">
        <v>45679.0</v>
      </c>
      <c r="C2339" s="57">
        <v>131.3449</v>
      </c>
      <c r="D2339" s="16">
        <f t="shared" si="1"/>
        <v>0.01332455882</v>
      </c>
      <c r="H2339" s="89">
        <v>45679.0</v>
      </c>
      <c r="I2339" s="57">
        <v>102.8453</v>
      </c>
      <c r="J2339" s="16">
        <f t="shared" si="2"/>
        <v>0.02941200022</v>
      </c>
      <c r="N2339" s="89">
        <v>45679.0</v>
      </c>
      <c r="O2339" s="57">
        <v>59.04824</v>
      </c>
      <c r="P2339" s="16">
        <f t="shared" si="3"/>
        <v>-0.00903857598</v>
      </c>
      <c r="T2339" s="89">
        <v>45679.0</v>
      </c>
      <c r="U2339" s="57">
        <v>38.29513</v>
      </c>
      <c r="V2339" s="16">
        <f t="shared" si="4"/>
        <v>0.002568262506</v>
      </c>
      <c r="Z2339" s="89">
        <v>45679.0</v>
      </c>
      <c r="AA2339" s="57">
        <v>60.50099</v>
      </c>
      <c r="AB2339" s="16">
        <f t="shared" si="5"/>
        <v>0.03003253317</v>
      </c>
      <c r="AF2339" s="89">
        <v>45679.0</v>
      </c>
      <c r="AG2339" s="57">
        <v>126.6</v>
      </c>
      <c r="AH2339" s="16">
        <f t="shared" si="6"/>
        <v>0.004761904762</v>
      </c>
      <c r="AL2339" s="89">
        <v>45679.0</v>
      </c>
      <c r="AM2339" s="57">
        <v>425.0</v>
      </c>
      <c r="AN2339" s="16">
        <f t="shared" si="7"/>
        <v>-0.005847953216</v>
      </c>
      <c r="AR2339" s="89">
        <v>45679.0</v>
      </c>
      <c r="AS2339" s="57">
        <v>71.891</v>
      </c>
      <c r="AT2339" s="16">
        <f t="shared" si="8"/>
        <v>-0.03404536282</v>
      </c>
      <c r="AX2339" s="89">
        <v>45679.0</v>
      </c>
      <c r="AY2339" s="57">
        <v>10.00733</v>
      </c>
      <c r="AZ2339" s="16">
        <f t="shared" si="9"/>
        <v>-0.02506951034</v>
      </c>
      <c r="BD2339" s="89">
        <v>45679.0</v>
      </c>
      <c r="BE2339" s="57">
        <v>8.8</v>
      </c>
      <c r="BF2339" s="16">
        <f t="shared" si="10"/>
        <v>-0.007891770011</v>
      </c>
    </row>
    <row r="2340" ht="15.75" customHeight="1">
      <c r="B2340" s="89">
        <v>45680.0</v>
      </c>
      <c r="C2340" s="57">
        <v>130.5268</v>
      </c>
      <c r="D2340" s="16">
        <f t="shared" si="1"/>
        <v>-0.006228639254</v>
      </c>
      <c r="H2340" s="89">
        <v>45680.0</v>
      </c>
      <c r="I2340" s="57">
        <v>104.0206</v>
      </c>
      <c r="J2340" s="16">
        <f t="shared" si="2"/>
        <v>0.01142784357</v>
      </c>
      <c r="N2340" s="89">
        <v>45680.0</v>
      </c>
      <c r="O2340" s="57">
        <v>59.39097</v>
      </c>
      <c r="P2340" s="16">
        <f t="shared" si="3"/>
        <v>0.005804237349</v>
      </c>
      <c r="T2340" s="89">
        <v>45680.0</v>
      </c>
      <c r="U2340" s="57">
        <v>38.41284</v>
      </c>
      <c r="V2340" s="16">
        <f t="shared" si="4"/>
        <v>0.003073758987</v>
      </c>
      <c r="Z2340" s="89">
        <v>45680.0</v>
      </c>
      <c r="AA2340" s="57">
        <v>60.35796</v>
      </c>
      <c r="AB2340" s="16">
        <f t="shared" si="5"/>
        <v>-0.002364093546</v>
      </c>
      <c r="AF2340" s="89">
        <v>45680.0</v>
      </c>
      <c r="AG2340" s="57">
        <v>130.1</v>
      </c>
      <c r="AH2340" s="16">
        <f t="shared" si="6"/>
        <v>0.02764612954</v>
      </c>
      <c r="AL2340" s="89">
        <v>45680.0</v>
      </c>
      <c r="AM2340" s="57">
        <v>417.0</v>
      </c>
      <c r="AN2340" s="16">
        <f t="shared" si="7"/>
        <v>-0.01882352941</v>
      </c>
      <c r="AR2340" s="89">
        <v>45680.0</v>
      </c>
      <c r="AS2340" s="57">
        <v>72.08973</v>
      </c>
      <c r="AT2340" s="16">
        <f t="shared" si="8"/>
        <v>0.002764323768</v>
      </c>
      <c r="AX2340" s="89">
        <v>45680.0</v>
      </c>
      <c r="AY2340" s="57">
        <v>10.15029</v>
      </c>
      <c r="AZ2340" s="16">
        <f t="shared" si="9"/>
        <v>0.01428552871</v>
      </c>
      <c r="BD2340" s="89">
        <v>45680.0</v>
      </c>
      <c r="BE2340" s="57">
        <v>8.85</v>
      </c>
      <c r="BF2340" s="16">
        <f t="shared" si="10"/>
        <v>0.005681818182</v>
      </c>
    </row>
    <row r="2341" ht="15.75" customHeight="1">
      <c r="B2341" s="89">
        <v>45681.0</v>
      </c>
      <c r="C2341" s="57">
        <v>130.1632</v>
      </c>
      <c r="D2341" s="16">
        <f t="shared" si="1"/>
        <v>-0.002785634827</v>
      </c>
      <c r="H2341" s="89">
        <v>45681.0</v>
      </c>
      <c r="I2341" s="57">
        <v>104.2165</v>
      </c>
      <c r="J2341" s="16">
        <f t="shared" si="2"/>
        <v>0.001883280812</v>
      </c>
      <c r="N2341" s="89">
        <v>45681.0</v>
      </c>
      <c r="O2341" s="57">
        <v>58.65654</v>
      </c>
      <c r="P2341" s="16">
        <f t="shared" si="3"/>
        <v>-0.0123660213</v>
      </c>
      <c r="T2341" s="89">
        <v>45681.0</v>
      </c>
      <c r="U2341" s="57">
        <v>38.60902</v>
      </c>
      <c r="V2341" s="16">
        <f t="shared" si="4"/>
        <v>0.005107146465</v>
      </c>
      <c r="Z2341" s="89">
        <v>45681.0</v>
      </c>
      <c r="AA2341" s="57">
        <v>60.0719</v>
      </c>
      <c r="AB2341" s="16">
        <f t="shared" si="5"/>
        <v>-0.004739391457</v>
      </c>
      <c r="AF2341" s="89">
        <v>45681.0</v>
      </c>
      <c r="AG2341" s="57">
        <v>131.0</v>
      </c>
      <c r="AH2341" s="16">
        <f t="shared" si="6"/>
        <v>0.006917755573</v>
      </c>
      <c r="AL2341" s="89">
        <v>45681.0</v>
      </c>
      <c r="AM2341" s="57">
        <v>415.75</v>
      </c>
      <c r="AN2341" s="16">
        <f t="shared" si="7"/>
        <v>-0.002997601918</v>
      </c>
      <c r="AR2341" s="89">
        <v>45681.0</v>
      </c>
      <c r="AS2341" s="57">
        <v>72.68592</v>
      </c>
      <c r="AT2341" s="16">
        <f t="shared" si="8"/>
        <v>0.008270110042</v>
      </c>
      <c r="AX2341" s="89">
        <v>45681.0</v>
      </c>
      <c r="AY2341" s="57">
        <v>10.48387</v>
      </c>
      <c r="AZ2341" s="16">
        <f t="shared" si="9"/>
        <v>0.03286408566</v>
      </c>
      <c r="BD2341" s="89">
        <v>45681.0</v>
      </c>
      <c r="BE2341" s="57">
        <v>8.78</v>
      </c>
      <c r="BF2341" s="16">
        <f t="shared" si="10"/>
        <v>-0.00790960452</v>
      </c>
    </row>
    <row r="2342" ht="15.75" customHeight="1">
      <c r="B2342" s="89">
        <v>45684.0</v>
      </c>
      <c r="C2342" s="57">
        <v>127.7999</v>
      </c>
      <c r="D2342" s="16">
        <f t="shared" si="1"/>
        <v>-0.01815643746</v>
      </c>
      <c r="H2342" s="89">
        <v>45684.0</v>
      </c>
      <c r="I2342" s="57">
        <v>103.9227</v>
      </c>
      <c r="J2342" s="16">
        <f t="shared" si="2"/>
        <v>-0.002819131328</v>
      </c>
      <c r="N2342" s="89">
        <v>45684.0</v>
      </c>
      <c r="O2342" s="57">
        <v>57.6773</v>
      </c>
      <c r="P2342" s="16">
        <f t="shared" si="3"/>
        <v>-0.0166944726</v>
      </c>
      <c r="T2342" s="89">
        <v>45684.0</v>
      </c>
      <c r="U2342" s="57">
        <v>37.72619</v>
      </c>
      <c r="V2342" s="16">
        <f t="shared" si="4"/>
        <v>-0.02286590025</v>
      </c>
      <c r="Z2342" s="89">
        <v>45684.0</v>
      </c>
      <c r="AA2342" s="57">
        <v>58.40324</v>
      </c>
      <c r="AB2342" s="16">
        <f t="shared" si="5"/>
        <v>-0.02777771304</v>
      </c>
      <c r="AF2342" s="89">
        <v>45684.0</v>
      </c>
      <c r="AG2342" s="57">
        <v>130.7</v>
      </c>
      <c r="AH2342" s="16">
        <f t="shared" si="6"/>
        <v>-0.002290076336</v>
      </c>
      <c r="AL2342" s="89">
        <v>45684.0</v>
      </c>
      <c r="AM2342" s="57">
        <v>416.5</v>
      </c>
      <c r="AN2342" s="16">
        <f t="shared" si="7"/>
        <v>0.001803968731</v>
      </c>
      <c r="AR2342" s="89">
        <v>45684.0</v>
      </c>
      <c r="AS2342" s="57">
        <v>70.4502</v>
      </c>
      <c r="AT2342" s="16">
        <f t="shared" si="8"/>
        <v>-0.03075863936</v>
      </c>
      <c r="AX2342" s="89">
        <v>45684.0</v>
      </c>
      <c r="AY2342" s="57">
        <v>10.45528</v>
      </c>
      <c r="AZ2342" s="16">
        <f t="shared" si="9"/>
        <v>-0.002727046406</v>
      </c>
      <c r="BD2342" s="89">
        <v>45684.0</v>
      </c>
      <c r="BE2342" s="57">
        <v>8.65</v>
      </c>
      <c r="BF2342" s="16">
        <f t="shared" si="10"/>
        <v>-0.01480637813</v>
      </c>
    </row>
    <row r="2343" ht="15.75" customHeight="1">
      <c r="B2343" s="89">
        <v>45685.0</v>
      </c>
      <c r="C2343" s="57">
        <v>127.4363</v>
      </c>
      <c r="D2343" s="16">
        <f t="shared" si="1"/>
        <v>-0.002845072649</v>
      </c>
      <c r="H2343" s="89">
        <v>45685.0</v>
      </c>
      <c r="I2343" s="57">
        <v>106.6652</v>
      </c>
      <c r="J2343" s="16">
        <f t="shared" si="2"/>
        <v>0.02638980704</v>
      </c>
      <c r="N2343" s="89">
        <v>45685.0</v>
      </c>
      <c r="O2343" s="57">
        <v>57.13871</v>
      </c>
      <c r="P2343" s="16">
        <f t="shared" si="3"/>
        <v>-0.009337989122</v>
      </c>
      <c r="T2343" s="89">
        <v>45685.0</v>
      </c>
      <c r="U2343" s="57">
        <v>39.04063</v>
      </c>
      <c r="V2343" s="16">
        <f t="shared" si="4"/>
        <v>0.03484157822</v>
      </c>
      <c r="Z2343" s="89">
        <v>45685.0</v>
      </c>
      <c r="AA2343" s="57">
        <v>58.54627</v>
      </c>
      <c r="AB2343" s="16">
        <f t="shared" si="5"/>
        <v>0.002449007966</v>
      </c>
      <c r="AF2343" s="89">
        <v>45685.0</v>
      </c>
      <c r="AG2343" s="57">
        <v>133.4</v>
      </c>
      <c r="AH2343" s="16">
        <f t="shared" si="6"/>
        <v>0.02065799541</v>
      </c>
      <c r="AL2343" s="89">
        <v>45685.0</v>
      </c>
      <c r="AM2343" s="57">
        <v>420.0</v>
      </c>
      <c r="AN2343" s="16">
        <f t="shared" si="7"/>
        <v>0.008403361345</v>
      </c>
      <c r="AR2343" s="89">
        <v>45685.0</v>
      </c>
      <c r="AS2343" s="57">
        <v>68.56225</v>
      </c>
      <c r="AT2343" s="16">
        <f t="shared" si="8"/>
        <v>-0.02679836253</v>
      </c>
      <c r="AX2343" s="89">
        <v>45685.0</v>
      </c>
      <c r="AY2343" s="57">
        <v>10.48387</v>
      </c>
      <c r="AZ2343" s="16">
        <f t="shared" si="9"/>
        <v>0.002734503524</v>
      </c>
      <c r="BD2343" s="89">
        <v>45685.0</v>
      </c>
      <c r="BE2343" s="57">
        <v>8.41</v>
      </c>
      <c r="BF2343" s="16">
        <f t="shared" si="10"/>
        <v>-0.02774566474</v>
      </c>
    </row>
    <row r="2344" ht="15.75" customHeight="1">
      <c r="B2344" s="89">
        <v>45686.0</v>
      </c>
      <c r="C2344" s="57">
        <v>127.0728</v>
      </c>
      <c r="D2344" s="16">
        <f t="shared" si="1"/>
        <v>-0.002852405476</v>
      </c>
      <c r="H2344" s="89">
        <v>45686.0</v>
      </c>
      <c r="I2344" s="57">
        <v>105.7837</v>
      </c>
      <c r="J2344" s="16">
        <f t="shared" si="2"/>
        <v>-0.008264176132</v>
      </c>
      <c r="N2344" s="89">
        <v>45686.0</v>
      </c>
      <c r="O2344" s="57">
        <v>56.64909</v>
      </c>
      <c r="P2344" s="16">
        <f t="shared" si="3"/>
        <v>-0.008568971893</v>
      </c>
      <c r="T2344" s="89">
        <v>45686.0</v>
      </c>
      <c r="U2344" s="57">
        <v>38.11856</v>
      </c>
      <c r="V2344" s="16">
        <f t="shared" si="4"/>
        <v>-0.02361821518</v>
      </c>
      <c r="Z2344" s="89">
        <v>45686.0</v>
      </c>
      <c r="AA2344" s="57">
        <v>58.68929</v>
      </c>
      <c r="AB2344" s="16">
        <f t="shared" si="5"/>
        <v>0.002442854173</v>
      </c>
      <c r="AF2344" s="89">
        <v>45686.0</v>
      </c>
      <c r="AG2344" s="57">
        <v>128.8</v>
      </c>
      <c r="AH2344" s="16">
        <f t="shared" si="6"/>
        <v>-0.03448275862</v>
      </c>
      <c r="AL2344" s="89">
        <v>45686.0</v>
      </c>
      <c r="AM2344" s="57">
        <v>411.25</v>
      </c>
      <c r="AN2344" s="16">
        <f t="shared" si="7"/>
        <v>-0.02083333333</v>
      </c>
      <c r="AR2344" s="89">
        <v>45686.0</v>
      </c>
      <c r="AS2344" s="57">
        <v>69.55591</v>
      </c>
      <c r="AT2344" s="16">
        <f t="shared" si="8"/>
        <v>0.01449281492</v>
      </c>
      <c r="AX2344" s="89">
        <v>45686.0</v>
      </c>
      <c r="AY2344" s="57">
        <v>10.62683</v>
      </c>
      <c r="AZ2344" s="16">
        <f t="shared" si="9"/>
        <v>0.01363618587</v>
      </c>
      <c r="BD2344" s="89">
        <v>45686.0</v>
      </c>
      <c r="BE2344" s="57">
        <v>8.23</v>
      </c>
      <c r="BF2344" s="16">
        <f t="shared" si="10"/>
        <v>-0.02140309156</v>
      </c>
    </row>
    <row r="2345" ht="15.75" customHeight="1">
      <c r="B2345" s="89">
        <v>45687.0</v>
      </c>
      <c r="C2345" s="57">
        <v>128.7998</v>
      </c>
      <c r="D2345" s="16">
        <f t="shared" si="1"/>
        <v>0.01359063466</v>
      </c>
      <c r="H2345" s="89">
        <v>45687.0</v>
      </c>
      <c r="I2345" s="57">
        <v>105.196</v>
      </c>
      <c r="J2345" s="16">
        <f t="shared" si="2"/>
        <v>-0.005555676347</v>
      </c>
      <c r="N2345" s="89">
        <v>45687.0</v>
      </c>
      <c r="O2345" s="57">
        <v>57.43249</v>
      </c>
      <c r="P2345" s="16">
        <f t="shared" si="3"/>
        <v>0.01382899531</v>
      </c>
      <c r="T2345" s="89">
        <v>45687.0</v>
      </c>
      <c r="U2345" s="57">
        <v>37.76543</v>
      </c>
      <c r="V2345" s="16">
        <f t="shared" si="4"/>
        <v>-0.009263991085</v>
      </c>
      <c r="Z2345" s="89">
        <v>45687.0</v>
      </c>
      <c r="AA2345" s="57">
        <v>59.30909</v>
      </c>
      <c r="AB2345" s="16">
        <f t="shared" si="5"/>
        <v>0.01056070026</v>
      </c>
      <c r="AF2345" s="89">
        <v>45687.0</v>
      </c>
      <c r="AG2345" s="57">
        <v>129.3</v>
      </c>
      <c r="AH2345" s="16">
        <f t="shared" si="6"/>
        <v>0.003881987578</v>
      </c>
      <c r="AL2345" s="89">
        <v>45687.0</v>
      </c>
      <c r="AM2345" s="57">
        <v>418.75</v>
      </c>
      <c r="AN2345" s="16">
        <f t="shared" si="7"/>
        <v>0.01823708207</v>
      </c>
      <c r="AR2345" s="89">
        <v>45687.0</v>
      </c>
      <c r="AS2345" s="57">
        <v>69.55591</v>
      </c>
      <c r="AT2345" s="16">
        <f t="shared" si="8"/>
        <v>0</v>
      </c>
      <c r="AX2345" s="89">
        <v>45687.0</v>
      </c>
      <c r="AY2345" s="57">
        <v>10.78886</v>
      </c>
      <c r="AZ2345" s="16">
        <f t="shared" si="9"/>
        <v>0.01524725624</v>
      </c>
      <c r="BD2345" s="89">
        <v>45687.0</v>
      </c>
      <c r="BE2345" s="57">
        <v>8.12</v>
      </c>
      <c r="BF2345" s="16">
        <f t="shared" si="10"/>
        <v>-0.01336573512</v>
      </c>
    </row>
    <row r="2346" ht="15.75" customHeight="1">
      <c r="B2346" s="89">
        <v>45688.0</v>
      </c>
      <c r="C2346" s="57">
        <v>128.3453</v>
      </c>
      <c r="D2346" s="16">
        <f t="shared" si="1"/>
        <v>-0.003528732187</v>
      </c>
      <c r="H2346" s="89">
        <v>45688.0</v>
      </c>
      <c r="I2346" s="57">
        <v>105.8817</v>
      </c>
      <c r="J2346" s="16">
        <f t="shared" si="2"/>
        <v>0.006518308681</v>
      </c>
      <c r="N2346" s="89">
        <v>45688.0</v>
      </c>
      <c r="O2346" s="57">
        <v>55.8657</v>
      </c>
      <c r="P2346" s="16">
        <f t="shared" si="3"/>
        <v>-0.02728055148</v>
      </c>
      <c r="T2346" s="89">
        <v>45688.0</v>
      </c>
      <c r="U2346" s="57">
        <v>37.29459</v>
      </c>
      <c r="V2346" s="16">
        <f t="shared" si="4"/>
        <v>-0.0124674868</v>
      </c>
      <c r="Z2346" s="89">
        <v>45688.0</v>
      </c>
      <c r="AA2346" s="57">
        <v>58.45091</v>
      </c>
      <c r="AB2346" s="16">
        <f t="shared" si="5"/>
        <v>-0.01446962009</v>
      </c>
      <c r="AF2346" s="89">
        <v>45688.0</v>
      </c>
      <c r="AG2346" s="57">
        <v>127.0</v>
      </c>
      <c r="AH2346" s="16">
        <f t="shared" si="6"/>
        <v>-0.01778808971</v>
      </c>
      <c r="AL2346" s="89">
        <v>45688.0</v>
      </c>
      <c r="AM2346" s="57">
        <v>411.75</v>
      </c>
      <c r="AN2346" s="16">
        <f t="shared" si="7"/>
        <v>-0.01671641791</v>
      </c>
      <c r="AR2346" s="89">
        <v>45688.0</v>
      </c>
      <c r="AS2346" s="57">
        <v>69.35718</v>
      </c>
      <c r="AT2346" s="16">
        <f t="shared" si="8"/>
        <v>-0.002857126016</v>
      </c>
      <c r="AX2346" s="89">
        <v>45688.0</v>
      </c>
      <c r="AY2346" s="57">
        <v>10.99853</v>
      </c>
      <c r="AZ2346" s="16">
        <f t="shared" si="9"/>
        <v>0.01943393463</v>
      </c>
      <c r="BD2346" s="89">
        <v>45688.0</v>
      </c>
      <c r="BE2346" s="57">
        <v>8.32</v>
      </c>
      <c r="BF2346" s="16">
        <f t="shared" si="10"/>
        <v>0.02463054187</v>
      </c>
    </row>
    <row r="2347" ht="15.75" customHeight="1">
      <c r="B2347" s="89">
        <v>45691.0</v>
      </c>
      <c r="C2347" s="57">
        <v>125.982</v>
      </c>
      <c r="D2347" s="16">
        <f t="shared" si="1"/>
        <v>-0.01841360767</v>
      </c>
      <c r="H2347" s="89">
        <v>45691.0</v>
      </c>
      <c r="I2347" s="57">
        <v>103.433</v>
      </c>
      <c r="J2347" s="16">
        <f t="shared" si="2"/>
        <v>-0.02312675373</v>
      </c>
      <c r="N2347" s="89">
        <v>45691.0</v>
      </c>
      <c r="O2347" s="57">
        <v>53.85826</v>
      </c>
      <c r="P2347" s="16">
        <f t="shared" si="3"/>
        <v>-0.03593331866</v>
      </c>
      <c r="T2347" s="89">
        <v>45691.0</v>
      </c>
      <c r="U2347" s="57">
        <v>36.21557</v>
      </c>
      <c r="V2347" s="16">
        <f t="shared" si="4"/>
        <v>-0.02893234649</v>
      </c>
      <c r="Z2347" s="89">
        <v>45691.0</v>
      </c>
      <c r="AA2347" s="57">
        <v>56.73457</v>
      </c>
      <c r="AB2347" s="16">
        <f t="shared" si="5"/>
        <v>-0.02936378578</v>
      </c>
      <c r="AF2347" s="89">
        <v>45691.0</v>
      </c>
      <c r="AG2347" s="57">
        <v>127.9</v>
      </c>
      <c r="AH2347" s="16">
        <f t="shared" si="6"/>
        <v>0.007086614173</v>
      </c>
      <c r="AL2347" s="89">
        <v>45691.0</v>
      </c>
      <c r="AM2347" s="57">
        <v>402.0</v>
      </c>
      <c r="AN2347" s="16">
        <f t="shared" si="7"/>
        <v>-0.02367941712</v>
      </c>
      <c r="AR2347" s="89">
        <v>45691.0</v>
      </c>
      <c r="AS2347" s="57">
        <v>68.16479</v>
      </c>
      <c r="AT2347" s="16">
        <f t="shared" si="8"/>
        <v>-0.01719201963</v>
      </c>
      <c r="AX2347" s="89">
        <v>45691.0</v>
      </c>
      <c r="AY2347" s="57">
        <v>11.0176</v>
      </c>
      <c r="AZ2347" s="16">
        <f t="shared" si="9"/>
        <v>0.001733868071</v>
      </c>
      <c r="BD2347" s="89">
        <v>45691.0</v>
      </c>
      <c r="BE2347" s="57">
        <v>7.92</v>
      </c>
      <c r="BF2347" s="16">
        <f t="shared" si="10"/>
        <v>-0.04807692308</v>
      </c>
    </row>
    <row r="2348" ht="15.75" customHeight="1">
      <c r="B2348" s="89">
        <v>45692.0</v>
      </c>
      <c r="C2348" s="57">
        <v>125.073</v>
      </c>
      <c r="D2348" s="16">
        <f t="shared" si="1"/>
        <v>-0.007215316474</v>
      </c>
      <c r="H2348" s="89">
        <v>45692.0</v>
      </c>
      <c r="I2348" s="57">
        <v>105.294</v>
      </c>
      <c r="J2348" s="16">
        <f t="shared" si="2"/>
        <v>0.01799232353</v>
      </c>
      <c r="N2348" s="89">
        <v>45692.0</v>
      </c>
      <c r="O2348" s="57">
        <v>54.4458</v>
      </c>
      <c r="P2348" s="16">
        <f t="shared" si="3"/>
        <v>0.01090900449</v>
      </c>
      <c r="T2348" s="89">
        <v>45692.0</v>
      </c>
      <c r="U2348" s="57">
        <v>36.19596</v>
      </c>
      <c r="V2348" s="16">
        <f t="shared" si="4"/>
        <v>-0.000541479811</v>
      </c>
      <c r="Z2348" s="89">
        <v>45692.0</v>
      </c>
      <c r="AA2348" s="57">
        <v>57.40204</v>
      </c>
      <c r="AB2348" s="16">
        <f t="shared" si="5"/>
        <v>0.01176478468</v>
      </c>
      <c r="AF2348" s="89">
        <v>45692.0</v>
      </c>
      <c r="AG2348" s="57">
        <v>130.8</v>
      </c>
      <c r="AH2348" s="16">
        <f t="shared" si="6"/>
        <v>0.02267396403</v>
      </c>
      <c r="AL2348" s="89">
        <v>45692.0</v>
      </c>
      <c r="AM2348" s="57">
        <v>403.0</v>
      </c>
      <c r="AN2348" s="16">
        <f t="shared" si="7"/>
        <v>0.002487562189</v>
      </c>
      <c r="AR2348" s="89">
        <v>45692.0</v>
      </c>
      <c r="AS2348" s="57">
        <v>68.46288</v>
      </c>
      <c r="AT2348" s="16">
        <f t="shared" si="8"/>
        <v>0.004373078829</v>
      </c>
      <c r="AX2348" s="89">
        <v>45692.0</v>
      </c>
      <c r="AY2348" s="57">
        <v>11.13196</v>
      </c>
      <c r="AZ2348" s="16">
        <f t="shared" si="9"/>
        <v>0.01037975603</v>
      </c>
      <c r="BD2348" s="89">
        <v>45692.0</v>
      </c>
      <c r="BE2348" s="57">
        <v>7.84</v>
      </c>
      <c r="BF2348" s="16">
        <f t="shared" si="10"/>
        <v>-0.0101010101</v>
      </c>
    </row>
    <row r="2349" ht="15.75" customHeight="1">
      <c r="B2349" s="89">
        <v>45693.0</v>
      </c>
      <c r="C2349" s="57">
        <v>125.4366</v>
      </c>
      <c r="D2349" s="16">
        <f t="shared" si="1"/>
        <v>0.002907102252</v>
      </c>
      <c r="H2349" s="89">
        <v>45693.0</v>
      </c>
      <c r="I2349" s="57">
        <v>103.7268</v>
      </c>
      <c r="J2349" s="16">
        <f t="shared" si="2"/>
        <v>-0.01488403898</v>
      </c>
      <c r="N2349" s="89">
        <v>45693.0</v>
      </c>
      <c r="O2349" s="57">
        <v>53.66241</v>
      </c>
      <c r="P2349" s="16">
        <f t="shared" si="3"/>
        <v>-0.01438843768</v>
      </c>
      <c r="T2349" s="89">
        <v>45693.0</v>
      </c>
      <c r="U2349" s="57">
        <v>36.03901</v>
      </c>
      <c r="V2349" s="16">
        <f t="shared" si="4"/>
        <v>-0.00433611928</v>
      </c>
      <c r="Z2349" s="89">
        <v>45693.0</v>
      </c>
      <c r="AA2349" s="57">
        <v>57.21133</v>
      </c>
      <c r="AB2349" s="16">
        <f t="shared" si="5"/>
        <v>-0.003322355791</v>
      </c>
      <c r="AF2349" s="89">
        <v>45693.0</v>
      </c>
      <c r="AG2349" s="57">
        <v>128.3</v>
      </c>
      <c r="AH2349" s="16">
        <f t="shared" si="6"/>
        <v>-0.01911314985</v>
      </c>
      <c r="AL2349" s="89">
        <v>45693.0</v>
      </c>
      <c r="AM2349" s="57">
        <v>392.5</v>
      </c>
      <c r="AN2349" s="16">
        <f t="shared" si="7"/>
        <v>-0.02605459057</v>
      </c>
      <c r="AR2349" s="89">
        <v>45693.0</v>
      </c>
      <c r="AS2349" s="57">
        <v>66.1278</v>
      </c>
      <c r="AT2349" s="16">
        <f t="shared" si="8"/>
        <v>-0.03410724176</v>
      </c>
      <c r="AX2349" s="89">
        <v>45693.0</v>
      </c>
      <c r="AY2349" s="57">
        <v>11.0176</v>
      </c>
      <c r="AZ2349" s="16">
        <f t="shared" si="9"/>
        <v>-0.01027312351</v>
      </c>
      <c r="BD2349" s="89">
        <v>45693.0</v>
      </c>
      <c r="BE2349" s="57">
        <v>7.53</v>
      </c>
      <c r="BF2349" s="16">
        <f t="shared" si="10"/>
        <v>-0.03954081633</v>
      </c>
    </row>
    <row r="2350" ht="15.75" customHeight="1">
      <c r="B2350" s="89">
        <v>45694.0</v>
      </c>
      <c r="C2350" s="57">
        <v>127.2545</v>
      </c>
      <c r="D2350" s="16">
        <f t="shared" si="1"/>
        <v>0.01449258032</v>
      </c>
      <c r="H2350" s="89">
        <v>45694.0</v>
      </c>
      <c r="I2350" s="57">
        <v>104.9022</v>
      </c>
      <c r="J2350" s="16">
        <f t="shared" si="2"/>
        <v>0.01133169056</v>
      </c>
      <c r="N2350" s="89">
        <v>45694.0</v>
      </c>
      <c r="O2350" s="57">
        <v>54.10307</v>
      </c>
      <c r="P2350" s="16">
        <f t="shared" si="3"/>
        <v>0.008211707227</v>
      </c>
      <c r="T2350" s="89">
        <v>45694.0</v>
      </c>
      <c r="U2350" s="57">
        <v>36.64718</v>
      </c>
      <c r="V2350" s="16">
        <f t="shared" si="4"/>
        <v>0.01687532482</v>
      </c>
      <c r="Z2350" s="89">
        <v>45694.0</v>
      </c>
      <c r="AA2350" s="57">
        <v>57.35437</v>
      </c>
      <c r="AB2350" s="16">
        <f t="shared" si="5"/>
        <v>0.002500204068</v>
      </c>
      <c r="AF2350" s="89">
        <v>45694.0</v>
      </c>
      <c r="AG2350" s="57">
        <v>127.4</v>
      </c>
      <c r="AH2350" s="16">
        <f t="shared" si="6"/>
        <v>-0.007014809041</v>
      </c>
      <c r="AL2350" s="89">
        <v>45694.0</v>
      </c>
      <c r="AM2350" s="57">
        <v>396.0</v>
      </c>
      <c r="AN2350" s="16">
        <f t="shared" si="7"/>
        <v>0.008917197452</v>
      </c>
      <c r="AR2350" s="89">
        <v>45694.0</v>
      </c>
      <c r="AS2350" s="57">
        <v>66.62463</v>
      </c>
      <c r="AT2350" s="16">
        <f t="shared" si="8"/>
        <v>0.007513179026</v>
      </c>
      <c r="AX2350" s="89">
        <v>45694.0</v>
      </c>
      <c r="AY2350" s="57">
        <v>11.37023</v>
      </c>
      <c r="AZ2350" s="16">
        <f t="shared" si="9"/>
        <v>0.03200606303</v>
      </c>
      <c r="BD2350" s="89">
        <v>45694.0</v>
      </c>
      <c r="BE2350" s="57">
        <v>7.33</v>
      </c>
      <c r="BF2350" s="16">
        <f t="shared" si="10"/>
        <v>-0.02656042497</v>
      </c>
    </row>
    <row r="2351" ht="15.75" customHeight="1">
      <c r="B2351" s="89">
        <v>45695.0</v>
      </c>
      <c r="C2351" s="57">
        <v>128.9816</v>
      </c>
      <c r="D2351" s="16">
        <f t="shared" si="1"/>
        <v>0.01357201514</v>
      </c>
      <c r="H2351" s="89">
        <v>45695.0</v>
      </c>
      <c r="I2351" s="57">
        <v>103.8248</v>
      </c>
      <c r="J2351" s="16">
        <f t="shared" si="2"/>
        <v>-0.01027051864</v>
      </c>
      <c r="N2351" s="89">
        <v>45695.0</v>
      </c>
      <c r="O2351" s="57">
        <v>55.27816</v>
      </c>
      <c r="P2351" s="16">
        <f t="shared" si="3"/>
        <v>0.02171946989</v>
      </c>
      <c r="T2351" s="89">
        <v>45695.0</v>
      </c>
      <c r="U2351" s="57">
        <v>37.11802</v>
      </c>
      <c r="V2351" s="16">
        <f t="shared" si="4"/>
        <v>0.01284791899</v>
      </c>
      <c r="Z2351" s="89">
        <v>45695.0</v>
      </c>
      <c r="AA2351" s="57">
        <v>57.92648</v>
      </c>
      <c r="AB2351" s="16">
        <f t="shared" si="5"/>
        <v>0.009975002777</v>
      </c>
      <c r="AF2351" s="89">
        <v>45695.0</v>
      </c>
      <c r="AG2351" s="57">
        <v>128.1</v>
      </c>
      <c r="AH2351" s="16">
        <f t="shared" si="6"/>
        <v>0.005494505495</v>
      </c>
      <c r="AL2351" s="89">
        <v>45695.0</v>
      </c>
      <c r="AM2351" s="57">
        <v>397.25</v>
      </c>
      <c r="AN2351" s="16">
        <f t="shared" si="7"/>
        <v>0.003156565657</v>
      </c>
      <c r="AR2351" s="89">
        <v>45695.0</v>
      </c>
      <c r="AS2351" s="57">
        <v>67.5686</v>
      </c>
      <c r="AT2351" s="16">
        <f t="shared" si="8"/>
        <v>0.01416848394</v>
      </c>
      <c r="AX2351" s="89">
        <v>45695.0</v>
      </c>
      <c r="AY2351" s="57">
        <v>11.43695</v>
      </c>
      <c r="AZ2351" s="16">
        <f t="shared" si="9"/>
        <v>0.005867955178</v>
      </c>
      <c r="BD2351" s="89">
        <v>45695.0</v>
      </c>
      <c r="BE2351" s="57">
        <v>7.22</v>
      </c>
      <c r="BF2351" s="16">
        <f t="shared" si="10"/>
        <v>-0.01500682128</v>
      </c>
    </row>
    <row r="2352" ht="15.75" customHeight="1">
      <c r="B2352" s="89">
        <v>45698.0</v>
      </c>
      <c r="C2352" s="57">
        <v>126.3456</v>
      </c>
      <c r="D2352" s="16">
        <f t="shared" si="1"/>
        <v>-0.02043702358</v>
      </c>
      <c r="H2352" s="89">
        <v>45698.0</v>
      </c>
      <c r="I2352" s="57">
        <v>104.8042</v>
      </c>
      <c r="J2352" s="16">
        <f t="shared" si="2"/>
        <v>0.009433199004</v>
      </c>
      <c r="N2352" s="89">
        <v>45698.0</v>
      </c>
      <c r="O2352" s="57">
        <v>55.47401</v>
      </c>
      <c r="P2352" s="16">
        <f t="shared" si="3"/>
        <v>0.003542990577</v>
      </c>
      <c r="T2352" s="89">
        <v>45698.0</v>
      </c>
      <c r="U2352" s="57">
        <v>36.6668</v>
      </c>
      <c r="V2352" s="16">
        <f t="shared" si="4"/>
        <v>-0.01215635963</v>
      </c>
      <c r="Z2352" s="89">
        <v>45698.0</v>
      </c>
      <c r="AA2352" s="57">
        <v>57.35437</v>
      </c>
      <c r="AB2352" s="16">
        <f t="shared" si="5"/>
        <v>-0.009876484813</v>
      </c>
      <c r="AF2352" s="89">
        <v>45698.0</v>
      </c>
      <c r="AG2352" s="57">
        <v>128.4</v>
      </c>
      <c r="AH2352" s="16">
        <f t="shared" si="6"/>
        <v>0.002341920375</v>
      </c>
      <c r="AL2352" s="89">
        <v>45698.0</v>
      </c>
      <c r="AM2352" s="57">
        <v>396.75</v>
      </c>
      <c r="AN2352" s="16">
        <f t="shared" si="7"/>
        <v>-0.001258653241</v>
      </c>
      <c r="AR2352" s="89">
        <v>45698.0</v>
      </c>
      <c r="AS2352" s="57">
        <v>65.18382</v>
      </c>
      <c r="AT2352" s="16">
        <f t="shared" si="8"/>
        <v>-0.0352942047</v>
      </c>
      <c r="AX2352" s="89">
        <v>45698.0</v>
      </c>
      <c r="AY2352" s="57">
        <v>11.29399</v>
      </c>
      <c r="AZ2352" s="16">
        <f t="shared" si="9"/>
        <v>-0.01249983606</v>
      </c>
      <c r="BD2352" s="89">
        <v>45698.0</v>
      </c>
      <c r="BE2352" s="57">
        <v>7.24</v>
      </c>
      <c r="BF2352" s="16">
        <f t="shared" si="10"/>
        <v>0.002770083102</v>
      </c>
    </row>
    <row r="2353" ht="15.75" customHeight="1">
      <c r="B2353" s="89">
        <v>45699.0</v>
      </c>
      <c r="C2353" s="57">
        <v>125.6184</v>
      </c>
      <c r="D2353" s="16">
        <f t="shared" si="1"/>
        <v>-0.005755641669</v>
      </c>
      <c r="H2353" s="89">
        <v>45699.0</v>
      </c>
      <c r="I2353" s="57">
        <v>106.2734</v>
      </c>
      <c r="J2353" s="16">
        <f t="shared" si="2"/>
        <v>0.01401852216</v>
      </c>
      <c r="N2353" s="89">
        <v>45699.0</v>
      </c>
      <c r="O2353" s="57">
        <v>55.03335</v>
      </c>
      <c r="P2353" s="16">
        <f t="shared" si="3"/>
        <v>-0.007943539686</v>
      </c>
      <c r="T2353" s="89">
        <v>45699.0</v>
      </c>
      <c r="U2353" s="57">
        <v>36.41176</v>
      </c>
      <c r="V2353" s="16">
        <f t="shared" si="4"/>
        <v>-0.006955611071</v>
      </c>
      <c r="Z2353" s="89">
        <v>45699.0</v>
      </c>
      <c r="AA2353" s="57">
        <v>57.64042</v>
      </c>
      <c r="AB2353" s="16">
        <f t="shared" si="5"/>
        <v>0.004987414211</v>
      </c>
      <c r="AF2353" s="89">
        <v>45699.0</v>
      </c>
      <c r="AG2353" s="57">
        <v>131.5</v>
      </c>
      <c r="AH2353" s="16">
        <f t="shared" si="6"/>
        <v>0.02414330218</v>
      </c>
      <c r="AL2353" s="89">
        <v>45699.0</v>
      </c>
      <c r="AM2353" s="57">
        <v>397.5</v>
      </c>
      <c r="AN2353" s="16">
        <f t="shared" si="7"/>
        <v>0.001890359168</v>
      </c>
      <c r="AR2353" s="89">
        <v>45699.0</v>
      </c>
      <c r="AS2353" s="57">
        <v>63.7927</v>
      </c>
      <c r="AT2353" s="16">
        <f t="shared" si="8"/>
        <v>-0.02134149241</v>
      </c>
      <c r="AX2353" s="89">
        <v>45699.0</v>
      </c>
      <c r="AY2353" s="57">
        <v>11.2654</v>
      </c>
      <c r="AZ2353" s="16">
        <f t="shared" si="9"/>
        <v>-0.00253143486</v>
      </c>
      <c r="BD2353" s="89">
        <v>45699.0</v>
      </c>
      <c r="BE2353" s="57">
        <v>7.14</v>
      </c>
      <c r="BF2353" s="16">
        <f t="shared" si="10"/>
        <v>-0.0138121547</v>
      </c>
    </row>
    <row r="2354" ht="15.75" customHeight="1">
      <c r="B2354" s="89">
        <v>45700.0</v>
      </c>
      <c r="C2354" s="57">
        <v>123.9823</v>
      </c>
      <c r="D2354" s="16">
        <f t="shared" si="1"/>
        <v>-0.01302436586</v>
      </c>
      <c r="H2354" s="89">
        <v>45700.0</v>
      </c>
      <c r="I2354" s="57">
        <v>105.6858</v>
      </c>
      <c r="J2354" s="16">
        <f t="shared" si="2"/>
        <v>-0.00552913523</v>
      </c>
      <c r="N2354" s="89">
        <v>45700.0</v>
      </c>
      <c r="O2354" s="57">
        <v>54.05411</v>
      </c>
      <c r="P2354" s="16">
        <f t="shared" si="3"/>
        <v>-0.01779357426</v>
      </c>
      <c r="T2354" s="89">
        <v>45700.0</v>
      </c>
      <c r="U2354" s="57">
        <v>36.03901</v>
      </c>
      <c r="V2354" s="16">
        <f t="shared" si="4"/>
        <v>-0.01023707725</v>
      </c>
      <c r="Z2354" s="89">
        <v>45700.0</v>
      </c>
      <c r="AA2354" s="57">
        <v>57.64042</v>
      </c>
      <c r="AB2354" s="16">
        <f t="shared" si="5"/>
        <v>0</v>
      </c>
      <c r="AF2354" s="89">
        <v>45700.0</v>
      </c>
      <c r="AG2354" s="57">
        <v>127.2</v>
      </c>
      <c r="AH2354" s="16">
        <f t="shared" si="6"/>
        <v>-0.03269961977</v>
      </c>
      <c r="AL2354" s="89">
        <v>45700.0</v>
      </c>
      <c r="AM2354" s="57">
        <v>392.0</v>
      </c>
      <c r="AN2354" s="16">
        <f t="shared" si="7"/>
        <v>-0.01383647799</v>
      </c>
      <c r="AR2354" s="89">
        <v>45700.0</v>
      </c>
      <c r="AS2354" s="57">
        <v>63.89207</v>
      </c>
      <c r="AT2354" s="16">
        <f t="shared" si="8"/>
        <v>0.001557701743</v>
      </c>
      <c r="AX2354" s="89">
        <v>45700.0</v>
      </c>
      <c r="AY2354" s="57">
        <v>10.8651</v>
      </c>
      <c r="AZ2354" s="16">
        <f t="shared" si="9"/>
        <v>-0.0355335807</v>
      </c>
      <c r="BD2354" s="89">
        <v>45700.0</v>
      </c>
      <c r="BE2354" s="57">
        <v>7.13</v>
      </c>
      <c r="BF2354" s="16">
        <f t="shared" si="10"/>
        <v>-0.001400560224</v>
      </c>
    </row>
    <row r="2355" ht="15.75" customHeight="1">
      <c r="B2355" s="89">
        <v>45701.0</v>
      </c>
      <c r="C2355" s="57">
        <v>122.8915</v>
      </c>
      <c r="D2355" s="16">
        <f t="shared" si="1"/>
        <v>-0.008798030041</v>
      </c>
      <c r="H2355" s="89">
        <v>45701.0</v>
      </c>
      <c r="I2355" s="57">
        <v>105.196</v>
      </c>
      <c r="J2355" s="16">
        <f t="shared" si="2"/>
        <v>-0.004634492051</v>
      </c>
      <c r="N2355" s="89">
        <v>45701.0</v>
      </c>
      <c r="O2355" s="57">
        <v>55.66985</v>
      </c>
      <c r="P2355" s="16">
        <f t="shared" si="3"/>
        <v>0.02989115906</v>
      </c>
      <c r="T2355" s="89">
        <v>45701.0</v>
      </c>
      <c r="U2355" s="57">
        <v>36.60794</v>
      </c>
      <c r="V2355" s="16">
        <f t="shared" si="4"/>
        <v>0.01578650468</v>
      </c>
      <c r="Z2355" s="89">
        <v>45701.0</v>
      </c>
      <c r="AA2355" s="57">
        <v>58.68929</v>
      </c>
      <c r="AB2355" s="16">
        <f t="shared" si="5"/>
        <v>0.01819677927</v>
      </c>
      <c r="AF2355" s="89">
        <v>45701.0</v>
      </c>
      <c r="AG2355" s="57">
        <v>129.2</v>
      </c>
      <c r="AH2355" s="16">
        <f t="shared" si="6"/>
        <v>0.01572327044</v>
      </c>
      <c r="AL2355" s="89">
        <v>45701.0</v>
      </c>
      <c r="AM2355" s="57">
        <v>395.0</v>
      </c>
      <c r="AN2355" s="16">
        <f t="shared" si="7"/>
        <v>0.007653061224</v>
      </c>
      <c r="AR2355" s="89">
        <v>45701.0</v>
      </c>
      <c r="AS2355" s="57">
        <v>64.73668</v>
      </c>
      <c r="AT2355" s="16">
        <f t="shared" si="8"/>
        <v>0.0132193244</v>
      </c>
      <c r="AX2355" s="89">
        <v>45701.0</v>
      </c>
      <c r="AY2355" s="57">
        <v>10.77933</v>
      </c>
      <c r="AZ2355" s="16">
        <f t="shared" si="9"/>
        <v>-0.007894082889</v>
      </c>
      <c r="BD2355" s="89">
        <v>45701.0</v>
      </c>
      <c r="BE2355" s="57">
        <v>7.05</v>
      </c>
      <c r="BF2355" s="16">
        <f t="shared" si="10"/>
        <v>-0.01122019635</v>
      </c>
    </row>
    <row r="2356" ht="15.75" customHeight="1">
      <c r="B2356" s="89">
        <v>45702.0</v>
      </c>
      <c r="C2356" s="57">
        <v>121.9826</v>
      </c>
      <c r="D2356" s="16">
        <f t="shared" si="1"/>
        <v>-0.007395954968</v>
      </c>
      <c r="H2356" s="89">
        <v>45702.0</v>
      </c>
      <c r="I2356" s="57">
        <v>104.1186</v>
      </c>
      <c r="J2356" s="16">
        <f t="shared" si="2"/>
        <v>-0.01024183429</v>
      </c>
      <c r="N2356" s="89">
        <v>45702.0</v>
      </c>
      <c r="O2356" s="57">
        <v>55.42505</v>
      </c>
      <c r="P2356" s="16">
        <f t="shared" si="3"/>
        <v>-0.004397353325</v>
      </c>
      <c r="T2356" s="89">
        <v>45702.0</v>
      </c>
      <c r="U2356" s="57">
        <v>36.82375</v>
      </c>
      <c r="V2356" s="16">
        <f t="shared" si="4"/>
        <v>0.00589516919</v>
      </c>
      <c r="Z2356" s="89">
        <v>45702.0</v>
      </c>
      <c r="AA2356" s="57">
        <v>59.16606</v>
      </c>
      <c r="AB2356" s="16">
        <f t="shared" si="5"/>
        <v>0.008123628689</v>
      </c>
      <c r="AF2356" s="89">
        <v>45702.0</v>
      </c>
      <c r="AG2356" s="57">
        <v>128.4</v>
      </c>
      <c r="AH2356" s="16">
        <f t="shared" si="6"/>
        <v>-0.006191950464</v>
      </c>
      <c r="AL2356" s="89">
        <v>45702.0</v>
      </c>
      <c r="AM2356" s="57">
        <v>395.75</v>
      </c>
      <c r="AN2356" s="16">
        <f t="shared" si="7"/>
        <v>0.001898734177</v>
      </c>
      <c r="AR2356" s="89">
        <v>45702.0</v>
      </c>
      <c r="AS2356" s="57">
        <v>65.78001</v>
      </c>
      <c r="AT2356" s="16">
        <f t="shared" si="8"/>
        <v>0.01611652003</v>
      </c>
      <c r="AX2356" s="89">
        <v>45702.0</v>
      </c>
      <c r="AY2356" s="57">
        <v>10.84604</v>
      </c>
      <c r="AZ2356" s="16">
        <f t="shared" si="9"/>
        <v>0.006188696329</v>
      </c>
      <c r="BD2356" s="89">
        <v>45702.0</v>
      </c>
      <c r="BE2356" s="57">
        <v>7.09</v>
      </c>
      <c r="BF2356" s="16">
        <f t="shared" si="10"/>
        <v>0.005673758865</v>
      </c>
    </row>
    <row r="2357" ht="15.75" customHeight="1">
      <c r="B2357" s="89">
        <v>45705.0</v>
      </c>
      <c r="C2357" s="57">
        <v>121.2554</v>
      </c>
      <c r="D2357" s="16">
        <f t="shared" si="1"/>
        <v>-0.005961505985</v>
      </c>
      <c r="H2357" s="89">
        <v>45705.0</v>
      </c>
      <c r="I2357" s="57">
        <v>101.8658</v>
      </c>
      <c r="J2357" s="16">
        <f t="shared" si="2"/>
        <v>-0.02163686411</v>
      </c>
      <c r="N2357" s="89">
        <v>45705.0</v>
      </c>
      <c r="O2357" s="57">
        <v>54.64165</v>
      </c>
      <c r="P2357" s="16">
        <f t="shared" si="3"/>
        <v>-0.01413440313</v>
      </c>
      <c r="T2357" s="89">
        <v>45705.0</v>
      </c>
      <c r="U2357" s="57">
        <v>36.54909</v>
      </c>
      <c r="V2357" s="16">
        <f t="shared" si="4"/>
        <v>-0.00745877321</v>
      </c>
      <c r="Z2357" s="89">
        <v>45705.0</v>
      </c>
      <c r="AA2357" s="57">
        <v>57.73577</v>
      </c>
      <c r="AB2357" s="16">
        <f t="shared" si="5"/>
        <v>-0.02417416336</v>
      </c>
      <c r="AF2357" s="89">
        <v>45705.0</v>
      </c>
      <c r="AG2357" s="57">
        <v>127.1</v>
      </c>
      <c r="AH2357" s="16">
        <f t="shared" si="6"/>
        <v>-0.01012461059</v>
      </c>
      <c r="AL2357" s="89">
        <v>45705.0</v>
      </c>
      <c r="AM2357" s="57">
        <v>389.0</v>
      </c>
      <c r="AN2357" s="16">
        <f t="shared" si="7"/>
        <v>-0.01705622236</v>
      </c>
      <c r="AR2357" s="89">
        <v>45705.0</v>
      </c>
      <c r="AS2357" s="57">
        <v>65.78001</v>
      </c>
      <c r="AT2357" s="16">
        <f t="shared" si="8"/>
        <v>0</v>
      </c>
      <c r="AX2357" s="89">
        <v>45705.0</v>
      </c>
      <c r="AY2357" s="57">
        <v>11.00806</v>
      </c>
      <c r="AZ2357" s="16">
        <f t="shared" si="9"/>
        <v>0.01493817098</v>
      </c>
      <c r="BD2357" s="89">
        <v>45705.0</v>
      </c>
      <c r="BE2357" s="57">
        <v>7.32</v>
      </c>
      <c r="BF2357" s="16">
        <f t="shared" si="10"/>
        <v>0.03244005642</v>
      </c>
    </row>
    <row r="2358" ht="15.75" customHeight="1">
      <c r="B2358" s="89">
        <v>45706.0</v>
      </c>
      <c r="C2358" s="57">
        <v>118.2558</v>
      </c>
      <c r="D2358" s="16">
        <f t="shared" si="1"/>
        <v>-0.02473786734</v>
      </c>
      <c r="H2358" s="89">
        <v>45706.0</v>
      </c>
      <c r="I2358" s="57">
        <v>102.8453</v>
      </c>
      <c r="J2358" s="16">
        <f t="shared" si="2"/>
        <v>0.009615592279</v>
      </c>
      <c r="N2358" s="89">
        <v>45706.0</v>
      </c>
      <c r="O2358" s="57">
        <v>54.8375</v>
      </c>
      <c r="P2358" s="16">
        <f t="shared" si="3"/>
        <v>0.003584262188</v>
      </c>
      <c r="T2358" s="89">
        <v>45706.0</v>
      </c>
      <c r="U2358" s="57">
        <v>36.43138</v>
      </c>
      <c r="V2358" s="16">
        <f t="shared" si="4"/>
        <v>-0.00322060002</v>
      </c>
      <c r="Z2358" s="89">
        <v>45706.0</v>
      </c>
      <c r="AA2358" s="57">
        <v>58.40324</v>
      </c>
      <c r="AB2358" s="16">
        <f t="shared" si="5"/>
        <v>0.01156077073</v>
      </c>
      <c r="AF2358" s="89">
        <v>45706.0</v>
      </c>
      <c r="AG2358" s="57">
        <v>128.4</v>
      </c>
      <c r="AH2358" s="16">
        <f t="shared" si="6"/>
        <v>0.0102281668</v>
      </c>
      <c r="AL2358" s="89">
        <v>45706.0</v>
      </c>
      <c r="AM2358" s="57">
        <v>389.25</v>
      </c>
      <c r="AN2358" s="16">
        <f t="shared" si="7"/>
        <v>0.0006426735219</v>
      </c>
      <c r="AR2358" s="89">
        <v>45706.0</v>
      </c>
      <c r="AS2358" s="57">
        <v>66.27684</v>
      </c>
      <c r="AT2358" s="16">
        <f t="shared" si="8"/>
        <v>0.00755290247</v>
      </c>
      <c r="AX2358" s="89">
        <v>45706.0</v>
      </c>
      <c r="AY2358" s="57">
        <v>11.3893</v>
      </c>
      <c r="AZ2358" s="16">
        <f t="shared" si="9"/>
        <v>0.03463280542</v>
      </c>
      <c r="BD2358" s="89">
        <v>45706.0</v>
      </c>
      <c r="BE2358" s="57">
        <v>7.13</v>
      </c>
      <c r="BF2358" s="16">
        <f t="shared" si="10"/>
        <v>-0.02595628415</v>
      </c>
    </row>
    <row r="2359" ht="15.75" customHeight="1">
      <c r="B2359" s="89">
        <v>45707.0</v>
      </c>
      <c r="C2359" s="57">
        <v>114.2564</v>
      </c>
      <c r="D2359" s="16">
        <f t="shared" si="1"/>
        <v>-0.03381990566</v>
      </c>
      <c r="H2359" s="89">
        <v>45707.0</v>
      </c>
      <c r="I2359" s="57">
        <v>102.7473</v>
      </c>
      <c r="J2359" s="16">
        <f t="shared" si="2"/>
        <v>-0.0009528874922</v>
      </c>
      <c r="N2359" s="89">
        <v>45707.0</v>
      </c>
      <c r="O2359" s="57">
        <v>52.78109</v>
      </c>
      <c r="P2359" s="16">
        <f t="shared" si="3"/>
        <v>-0.03750006838</v>
      </c>
      <c r="T2359" s="89">
        <v>45707.0</v>
      </c>
      <c r="U2359" s="57">
        <v>35.72511</v>
      </c>
      <c r="V2359" s="16">
        <f t="shared" si="4"/>
        <v>-0.01938630928</v>
      </c>
      <c r="Z2359" s="89">
        <v>45707.0</v>
      </c>
      <c r="AA2359" s="57">
        <v>57.21133</v>
      </c>
      <c r="AB2359" s="16">
        <f t="shared" si="5"/>
        <v>-0.02040828557</v>
      </c>
      <c r="AF2359" s="89">
        <v>45707.0</v>
      </c>
      <c r="AG2359" s="57">
        <v>125.9</v>
      </c>
      <c r="AH2359" s="16">
        <f t="shared" si="6"/>
        <v>-0.01947040498</v>
      </c>
      <c r="AL2359" s="89">
        <v>45707.0</v>
      </c>
      <c r="AM2359" s="57">
        <v>392.0</v>
      </c>
      <c r="AN2359" s="16">
        <f t="shared" si="7"/>
        <v>0.007064868337</v>
      </c>
      <c r="AR2359" s="89">
        <v>45707.0</v>
      </c>
      <c r="AS2359" s="57">
        <v>65.92906</v>
      </c>
      <c r="AT2359" s="16">
        <f t="shared" si="8"/>
        <v>-0.005247383551</v>
      </c>
      <c r="AX2359" s="89">
        <v>45707.0</v>
      </c>
      <c r="AY2359" s="57">
        <v>11.98974</v>
      </c>
      <c r="AZ2359" s="16">
        <f t="shared" si="9"/>
        <v>0.05271965792</v>
      </c>
      <c r="BD2359" s="89">
        <v>45707.0</v>
      </c>
      <c r="BE2359" s="57">
        <v>7.11</v>
      </c>
      <c r="BF2359" s="16">
        <f t="shared" si="10"/>
        <v>-0.002805049088</v>
      </c>
    </row>
    <row r="2360" ht="15.75" customHeight="1">
      <c r="B2360" s="89">
        <v>45708.0</v>
      </c>
      <c r="C2360" s="57">
        <v>116.0743</v>
      </c>
      <c r="D2360" s="16">
        <f t="shared" si="1"/>
        <v>0.0159107061</v>
      </c>
      <c r="H2360" s="89">
        <v>45708.0</v>
      </c>
      <c r="I2360" s="57">
        <v>104.6083</v>
      </c>
      <c r="J2360" s="16">
        <f t="shared" si="2"/>
        <v>0.01811239809</v>
      </c>
      <c r="N2360" s="89">
        <v>45708.0</v>
      </c>
      <c r="O2360" s="57">
        <v>51.70393</v>
      </c>
      <c r="P2360" s="16">
        <f t="shared" si="3"/>
        <v>-0.0204080666</v>
      </c>
      <c r="T2360" s="89">
        <v>45708.0</v>
      </c>
      <c r="U2360" s="57">
        <v>35.80359</v>
      </c>
      <c r="V2360" s="16">
        <f t="shared" si="4"/>
        <v>0.002196774202</v>
      </c>
      <c r="Z2360" s="89">
        <v>45708.0</v>
      </c>
      <c r="AA2360" s="57">
        <v>57.92648</v>
      </c>
      <c r="AB2360" s="16">
        <f t="shared" si="5"/>
        <v>0.01250014639</v>
      </c>
      <c r="AF2360" s="89">
        <v>45708.0</v>
      </c>
      <c r="AG2360" s="57">
        <v>127.4</v>
      </c>
      <c r="AH2360" s="16">
        <f t="shared" si="6"/>
        <v>0.01191421763</v>
      </c>
      <c r="AL2360" s="89">
        <v>45708.0</v>
      </c>
      <c r="AM2360" s="57">
        <v>398.75</v>
      </c>
      <c r="AN2360" s="16">
        <f t="shared" si="7"/>
        <v>0.01721938776</v>
      </c>
      <c r="AR2360" s="89">
        <v>45708.0</v>
      </c>
      <c r="AS2360" s="57">
        <v>67.41955</v>
      </c>
      <c r="AT2360" s="16">
        <f t="shared" si="8"/>
        <v>0.02260748144</v>
      </c>
      <c r="AX2360" s="89">
        <v>45708.0</v>
      </c>
      <c r="AY2360" s="57">
        <v>12.48534</v>
      </c>
      <c r="AZ2360" s="16">
        <f t="shared" si="9"/>
        <v>0.04133534172</v>
      </c>
      <c r="BD2360" s="89">
        <v>45708.0</v>
      </c>
      <c r="BE2360" s="57">
        <v>7.25</v>
      </c>
      <c r="BF2360" s="16">
        <f t="shared" si="10"/>
        <v>0.01969057665</v>
      </c>
    </row>
    <row r="2361" ht="15.75" customHeight="1">
      <c r="B2361" s="89">
        <v>45709.0</v>
      </c>
      <c r="C2361" s="57">
        <v>114.1655</v>
      </c>
      <c r="D2361" s="16">
        <f t="shared" si="1"/>
        <v>-0.01644463934</v>
      </c>
      <c r="H2361" s="89">
        <v>45709.0</v>
      </c>
      <c r="I2361" s="57">
        <v>103.335</v>
      </c>
      <c r="J2361" s="16">
        <f t="shared" si="2"/>
        <v>-0.0121720743</v>
      </c>
      <c r="N2361" s="89">
        <v>45709.0</v>
      </c>
      <c r="O2361" s="57">
        <v>49.9413</v>
      </c>
      <c r="P2361" s="16">
        <f t="shared" si="3"/>
        <v>-0.03409083217</v>
      </c>
      <c r="T2361" s="89">
        <v>45709.0</v>
      </c>
      <c r="U2361" s="57">
        <v>35.33275</v>
      </c>
      <c r="V2361" s="16">
        <f t="shared" si="4"/>
        <v>-0.01315063657</v>
      </c>
      <c r="Z2361" s="89">
        <v>45709.0</v>
      </c>
      <c r="AA2361" s="57">
        <v>56.49619</v>
      </c>
      <c r="AB2361" s="16">
        <f t="shared" si="5"/>
        <v>-0.02469147098</v>
      </c>
      <c r="AF2361" s="89">
        <v>45709.0</v>
      </c>
      <c r="AG2361" s="57">
        <v>124.6</v>
      </c>
      <c r="AH2361" s="16">
        <f t="shared" si="6"/>
        <v>-0.02197802198</v>
      </c>
      <c r="AL2361" s="89">
        <v>45709.0</v>
      </c>
      <c r="AM2361" s="57">
        <v>390.0</v>
      </c>
      <c r="AN2361" s="16">
        <f t="shared" si="7"/>
        <v>-0.02194357367</v>
      </c>
      <c r="AR2361" s="89">
        <v>45709.0</v>
      </c>
      <c r="AS2361" s="57">
        <v>66.1278</v>
      </c>
      <c r="AT2361" s="16">
        <f t="shared" si="8"/>
        <v>-0.01915987277</v>
      </c>
      <c r="AX2361" s="89">
        <v>45709.0</v>
      </c>
      <c r="AY2361" s="57">
        <v>12.42815</v>
      </c>
      <c r="AZ2361" s="16">
        <f t="shared" si="9"/>
        <v>-0.004580572095</v>
      </c>
      <c r="BD2361" s="89">
        <v>45709.0</v>
      </c>
      <c r="BE2361" s="57">
        <v>6.92</v>
      </c>
      <c r="BF2361" s="16">
        <f t="shared" si="10"/>
        <v>-0.04551724138</v>
      </c>
    </row>
    <row r="2362" ht="15.75" customHeight="1">
      <c r="B2362" s="89">
        <v>45712.0</v>
      </c>
      <c r="C2362" s="57">
        <v>114.5291</v>
      </c>
      <c r="D2362" s="16">
        <f t="shared" si="1"/>
        <v>0.003184850064</v>
      </c>
      <c r="H2362" s="89">
        <v>45712.0</v>
      </c>
      <c r="I2362" s="57">
        <v>101.5719</v>
      </c>
      <c r="J2362" s="16">
        <f t="shared" si="2"/>
        <v>-0.01706198287</v>
      </c>
      <c r="N2362" s="89">
        <v>45712.0</v>
      </c>
      <c r="O2362" s="57">
        <v>49.79441</v>
      </c>
      <c r="P2362" s="16">
        <f t="shared" si="3"/>
        <v>-0.002941253031</v>
      </c>
      <c r="T2362" s="89">
        <v>45712.0</v>
      </c>
      <c r="U2362" s="57">
        <v>35.41122</v>
      </c>
      <c r="V2362" s="16">
        <f t="shared" si="4"/>
        <v>0.002220885722</v>
      </c>
      <c r="Z2362" s="89">
        <v>45712.0</v>
      </c>
      <c r="AA2362" s="57">
        <v>55.73338</v>
      </c>
      <c r="AB2362" s="16">
        <f t="shared" si="5"/>
        <v>-0.01350197243</v>
      </c>
      <c r="AF2362" s="89">
        <v>45712.0</v>
      </c>
      <c r="AG2362" s="57">
        <v>124.4</v>
      </c>
      <c r="AH2362" s="16">
        <f t="shared" si="6"/>
        <v>-0.001605136437</v>
      </c>
      <c r="AL2362" s="89">
        <v>45712.0</v>
      </c>
      <c r="AM2362" s="57">
        <v>391.25</v>
      </c>
      <c r="AN2362" s="16">
        <f t="shared" si="7"/>
        <v>0.003205128205</v>
      </c>
      <c r="AR2362" s="89">
        <v>45712.0</v>
      </c>
      <c r="AS2362" s="57">
        <v>65.18382</v>
      </c>
      <c r="AT2362" s="16">
        <f t="shared" si="8"/>
        <v>-0.01427508552</v>
      </c>
      <c r="AX2362" s="89">
        <v>45712.0</v>
      </c>
      <c r="AY2362" s="57">
        <v>12.46628</v>
      </c>
      <c r="AZ2362" s="16">
        <f t="shared" si="9"/>
        <v>0.003068035066</v>
      </c>
      <c r="BD2362" s="89">
        <v>45712.0</v>
      </c>
      <c r="BE2362" s="57">
        <v>6.88</v>
      </c>
      <c r="BF2362" s="16">
        <f t="shared" si="10"/>
        <v>-0.005780346821</v>
      </c>
    </row>
    <row r="2363" ht="15.75" customHeight="1">
      <c r="B2363" s="89">
        <v>45713.0</v>
      </c>
      <c r="C2363" s="57">
        <v>112.2567</v>
      </c>
      <c r="D2363" s="16">
        <f t="shared" si="1"/>
        <v>-0.01984124559</v>
      </c>
      <c r="H2363" s="89">
        <v>45713.0</v>
      </c>
      <c r="I2363" s="57">
        <v>102.0617</v>
      </c>
      <c r="J2363" s="16">
        <f t="shared" si="2"/>
        <v>0.004822199841</v>
      </c>
      <c r="N2363" s="89">
        <v>45713.0</v>
      </c>
      <c r="O2363" s="57">
        <v>49.64752</v>
      </c>
      <c r="P2363" s="16">
        <f t="shared" si="3"/>
        <v>-0.00294992952</v>
      </c>
      <c r="T2363" s="89">
        <v>45713.0</v>
      </c>
      <c r="U2363" s="57">
        <v>35.07771</v>
      </c>
      <c r="V2363" s="16">
        <f t="shared" si="4"/>
        <v>-0.00941820135</v>
      </c>
      <c r="Z2363" s="89">
        <v>45713.0</v>
      </c>
      <c r="AA2363" s="57">
        <v>54.82753</v>
      </c>
      <c r="AB2363" s="16">
        <f t="shared" si="5"/>
        <v>-0.01625327586</v>
      </c>
      <c r="AF2363" s="89">
        <v>45713.0</v>
      </c>
      <c r="AG2363" s="57">
        <v>122.2</v>
      </c>
      <c r="AH2363" s="16">
        <f t="shared" si="6"/>
        <v>-0.01768488746</v>
      </c>
      <c r="AL2363" s="89">
        <v>45713.0</v>
      </c>
      <c r="AM2363" s="57">
        <v>390.75</v>
      </c>
      <c r="AN2363" s="16">
        <f t="shared" si="7"/>
        <v>-0.001277955272</v>
      </c>
      <c r="AR2363" s="89">
        <v>45713.0</v>
      </c>
      <c r="AS2363" s="57">
        <v>62.84873</v>
      </c>
      <c r="AT2363" s="16">
        <f t="shared" si="8"/>
        <v>-0.03582315366</v>
      </c>
      <c r="AX2363" s="89">
        <v>45713.0</v>
      </c>
      <c r="AY2363" s="57">
        <v>12.23754</v>
      </c>
      <c r="AZ2363" s="16">
        <f t="shared" si="9"/>
        <v>-0.01834869745</v>
      </c>
      <c r="BD2363" s="89">
        <v>45713.0</v>
      </c>
      <c r="BE2363" s="57">
        <v>6.59</v>
      </c>
      <c r="BF2363" s="16">
        <f t="shared" si="10"/>
        <v>-0.04215116279</v>
      </c>
    </row>
    <row r="2364" ht="15.75" customHeight="1">
      <c r="B2364" s="89">
        <v>45714.0</v>
      </c>
      <c r="C2364" s="57">
        <v>113.9837</v>
      </c>
      <c r="D2364" s="16">
        <f t="shared" si="1"/>
        <v>0.0153843824</v>
      </c>
      <c r="H2364" s="89">
        <v>45714.0</v>
      </c>
      <c r="I2364" s="57">
        <v>103.1391</v>
      </c>
      <c r="J2364" s="16">
        <f t="shared" si="2"/>
        <v>0.01055635954</v>
      </c>
      <c r="N2364" s="89">
        <v>45714.0</v>
      </c>
      <c r="O2364" s="57">
        <v>50.67572</v>
      </c>
      <c r="P2364" s="16">
        <f t="shared" si="3"/>
        <v>0.0207099972</v>
      </c>
      <c r="T2364" s="89">
        <v>45714.0</v>
      </c>
      <c r="U2364" s="57">
        <v>35.31313</v>
      </c>
      <c r="V2364" s="16">
        <f t="shared" si="4"/>
        <v>0.006711384523</v>
      </c>
      <c r="Z2364" s="89">
        <v>45714.0</v>
      </c>
      <c r="AA2364" s="57">
        <v>55.25661</v>
      </c>
      <c r="AB2364" s="16">
        <f t="shared" si="5"/>
        <v>0.007825995444</v>
      </c>
      <c r="AF2364" s="89">
        <v>45714.0</v>
      </c>
      <c r="AG2364" s="57">
        <v>123.8</v>
      </c>
      <c r="AH2364" s="16">
        <f t="shared" si="6"/>
        <v>0.01309328969</v>
      </c>
      <c r="AL2364" s="89">
        <v>45714.0</v>
      </c>
      <c r="AM2364" s="57">
        <v>392.0</v>
      </c>
      <c r="AN2364" s="16">
        <f t="shared" si="7"/>
        <v>0.003198976328</v>
      </c>
      <c r="AR2364" s="89">
        <v>45714.0</v>
      </c>
      <c r="AS2364" s="57">
        <v>64.33921</v>
      </c>
      <c r="AT2364" s="16">
        <f t="shared" si="8"/>
        <v>0.0237153559</v>
      </c>
      <c r="AX2364" s="89">
        <v>45714.0</v>
      </c>
      <c r="AY2364" s="57">
        <v>12.29472</v>
      </c>
      <c r="AZ2364" s="16">
        <f t="shared" si="9"/>
        <v>0.00467250771</v>
      </c>
      <c r="BD2364" s="89">
        <v>45714.0</v>
      </c>
      <c r="BE2364" s="57">
        <v>6.72</v>
      </c>
      <c r="BF2364" s="16">
        <f t="shared" si="10"/>
        <v>0.01972685888</v>
      </c>
    </row>
    <row r="2365" ht="15.75" customHeight="1">
      <c r="B2365" s="89">
        <v>45715.0</v>
      </c>
      <c r="C2365" s="57">
        <v>116.9833</v>
      </c>
      <c r="D2365" s="16">
        <f t="shared" si="1"/>
        <v>0.02631604343</v>
      </c>
      <c r="H2365" s="89">
        <v>45715.0</v>
      </c>
      <c r="I2365" s="57">
        <v>105.4899</v>
      </c>
      <c r="J2365" s="16">
        <f t="shared" si="2"/>
        <v>0.02279252</v>
      </c>
      <c r="N2365" s="89">
        <v>45715.0</v>
      </c>
      <c r="O2365" s="57">
        <v>51.41016</v>
      </c>
      <c r="P2365" s="16">
        <f t="shared" si="3"/>
        <v>0.01449293666</v>
      </c>
      <c r="T2365" s="89">
        <v>45715.0</v>
      </c>
      <c r="U2365" s="57">
        <v>35.84283</v>
      </c>
      <c r="V2365" s="16">
        <f t="shared" si="4"/>
        <v>0.01500008637</v>
      </c>
      <c r="Z2365" s="89">
        <v>45715.0</v>
      </c>
      <c r="AA2365" s="57">
        <v>56.44852</v>
      </c>
      <c r="AB2365" s="16">
        <f t="shared" si="5"/>
        <v>0.02157045103</v>
      </c>
      <c r="AF2365" s="89">
        <v>45715.0</v>
      </c>
      <c r="AG2365" s="57">
        <v>126.7</v>
      </c>
      <c r="AH2365" s="16">
        <f t="shared" si="6"/>
        <v>0.02342487884</v>
      </c>
      <c r="AL2365" s="89">
        <v>45715.0</v>
      </c>
      <c r="AM2365" s="57">
        <v>391.25</v>
      </c>
      <c r="AN2365" s="16">
        <f t="shared" si="7"/>
        <v>-0.001913265306</v>
      </c>
      <c r="AR2365" s="89">
        <v>45715.0</v>
      </c>
      <c r="AS2365" s="57">
        <v>64.73668</v>
      </c>
      <c r="AT2365" s="16">
        <f t="shared" si="8"/>
        <v>0.006177725838</v>
      </c>
      <c r="AX2365" s="89">
        <v>45715.0</v>
      </c>
      <c r="AY2365" s="57">
        <v>12.40909</v>
      </c>
      <c r="AZ2365" s="16">
        <f t="shared" si="9"/>
        <v>0.009302367195</v>
      </c>
      <c r="BD2365" s="89">
        <v>45715.0</v>
      </c>
      <c r="BE2365" s="57">
        <v>6.82</v>
      </c>
      <c r="BF2365" s="16">
        <f t="shared" si="10"/>
        <v>0.01488095238</v>
      </c>
    </row>
    <row r="2366" ht="15.75" customHeight="1">
      <c r="B2366" s="89">
        <v>45716.0</v>
      </c>
      <c r="C2366" s="57">
        <v>117.256</v>
      </c>
      <c r="D2366" s="16">
        <f t="shared" si="1"/>
        <v>0.002331101961</v>
      </c>
      <c r="H2366" s="89">
        <v>45716.0</v>
      </c>
      <c r="I2366" s="57">
        <v>98.63351</v>
      </c>
      <c r="J2366" s="16">
        <f t="shared" si="2"/>
        <v>-0.06499570101</v>
      </c>
      <c r="N2366" s="89">
        <v>45716.0</v>
      </c>
      <c r="O2366" s="57">
        <v>52.14459</v>
      </c>
      <c r="P2366" s="16">
        <f t="shared" si="3"/>
        <v>0.01428569761</v>
      </c>
      <c r="T2366" s="89">
        <v>45716.0</v>
      </c>
      <c r="U2366" s="57">
        <v>34.78343</v>
      </c>
      <c r="V2366" s="16">
        <f t="shared" si="4"/>
        <v>-0.02955681792</v>
      </c>
      <c r="Z2366" s="89">
        <v>45716.0</v>
      </c>
      <c r="AA2366" s="57">
        <v>55.35197</v>
      </c>
      <c r="AB2366" s="16">
        <f t="shared" si="5"/>
        <v>-0.0194256643</v>
      </c>
      <c r="AF2366" s="89">
        <v>45716.0</v>
      </c>
      <c r="AG2366" s="57">
        <v>127.6</v>
      </c>
      <c r="AH2366" s="16">
        <f t="shared" si="6"/>
        <v>0.007103393844</v>
      </c>
      <c r="AL2366" s="89">
        <v>45716.0</v>
      </c>
      <c r="AM2366" s="57">
        <v>391.0</v>
      </c>
      <c r="AN2366" s="16">
        <f t="shared" si="7"/>
        <v>-0.0006389776358</v>
      </c>
      <c r="AR2366" s="89">
        <v>45716.0</v>
      </c>
      <c r="AS2366" s="57">
        <v>65.18382</v>
      </c>
      <c r="AT2366" s="16">
        <f t="shared" si="8"/>
        <v>0.006907057946</v>
      </c>
      <c r="AX2366" s="89">
        <v>45716.0</v>
      </c>
      <c r="AY2366" s="57">
        <v>12.37097</v>
      </c>
      <c r="AZ2366" s="16">
        <f t="shared" si="9"/>
        <v>-0.003071941617</v>
      </c>
      <c r="BD2366" s="89">
        <v>45716.0</v>
      </c>
      <c r="BE2366" s="57">
        <v>6.89</v>
      </c>
      <c r="BF2366" s="16">
        <f t="shared" si="10"/>
        <v>0.01026392962</v>
      </c>
    </row>
    <row r="2367" ht="15.75" customHeight="1">
      <c r="B2367" s="89">
        <v>45719.0</v>
      </c>
      <c r="C2367" s="57">
        <v>117.1651</v>
      </c>
      <c r="D2367" s="16">
        <f t="shared" si="1"/>
        <v>-0.0007752268541</v>
      </c>
      <c r="H2367" s="89">
        <v>45719.0</v>
      </c>
      <c r="I2367" s="57">
        <v>98.43761</v>
      </c>
      <c r="J2367" s="16">
        <f t="shared" si="2"/>
        <v>-0.00198614041</v>
      </c>
      <c r="N2367" s="89">
        <v>45719.0</v>
      </c>
      <c r="O2367" s="57">
        <v>52.87902</v>
      </c>
      <c r="P2367" s="16">
        <f t="shared" si="3"/>
        <v>0.01408449084</v>
      </c>
      <c r="T2367" s="89">
        <v>45719.0</v>
      </c>
      <c r="U2367" s="57">
        <v>34.84229</v>
      </c>
      <c r="V2367" s="16">
        <f t="shared" si="4"/>
        <v>0.001692185043</v>
      </c>
      <c r="Z2367" s="89">
        <v>45719.0</v>
      </c>
      <c r="AA2367" s="57">
        <v>57.30669</v>
      </c>
      <c r="AB2367" s="16">
        <f t="shared" si="5"/>
        <v>0.03531437092</v>
      </c>
      <c r="AF2367" s="89">
        <v>45719.0</v>
      </c>
      <c r="AG2367" s="57">
        <v>127.6</v>
      </c>
      <c r="AH2367" s="16">
        <f t="shared" si="6"/>
        <v>0</v>
      </c>
      <c r="AL2367" s="89">
        <v>45719.0</v>
      </c>
      <c r="AM2367" s="57">
        <v>403.25</v>
      </c>
      <c r="AN2367" s="16">
        <f t="shared" si="7"/>
        <v>0.03132992327</v>
      </c>
      <c r="AR2367" s="89">
        <v>45719.0</v>
      </c>
      <c r="AS2367" s="57">
        <v>66.47558</v>
      </c>
      <c r="AT2367" s="16">
        <f t="shared" si="8"/>
        <v>0.01981718776</v>
      </c>
      <c r="AX2367" s="89">
        <v>45719.0</v>
      </c>
      <c r="AY2367" s="57">
        <v>12.12317</v>
      </c>
      <c r="AZ2367" s="16">
        <f t="shared" si="9"/>
        <v>-0.02003076557</v>
      </c>
      <c r="BD2367" s="89">
        <v>45719.0</v>
      </c>
      <c r="BE2367" s="57">
        <v>6.88</v>
      </c>
      <c r="BF2367" s="16">
        <f t="shared" si="10"/>
        <v>-0.00145137881</v>
      </c>
    </row>
    <row r="2368" ht="15.75" customHeight="1">
      <c r="B2368" s="89">
        <v>45720.0</v>
      </c>
      <c r="C2368" s="57">
        <v>114.5291</v>
      </c>
      <c r="D2368" s="16">
        <f t="shared" si="1"/>
        <v>-0.02249816712</v>
      </c>
      <c r="H2368" s="89">
        <v>45720.0</v>
      </c>
      <c r="I2368" s="57">
        <v>99.4171</v>
      </c>
      <c r="J2368" s="16">
        <f t="shared" si="2"/>
        <v>0.009950363484</v>
      </c>
      <c r="N2368" s="89">
        <v>45720.0</v>
      </c>
      <c r="O2368" s="57">
        <v>52.68317</v>
      </c>
      <c r="P2368" s="16">
        <f t="shared" si="3"/>
        <v>-0.003703737323</v>
      </c>
      <c r="T2368" s="89">
        <v>45720.0</v>
      </c>
      <c r="U2368" s="57">
        <v>34.62648</v>
      </c>
      <c r="V2368" s="16">
        <f t="shared" si="4"/>
        <v>-0.006193909757</v>
      </c>
      <c r="Z2368" s="89">
        <v>45720.0</v>
      </c>
      <c r="AA2368" s="57">
        <v>59.59514</v>
      </c>
      <c r="AB2368" s="16">
        <f t="shared" si="5"/>
        <v>0.039933383</v>
      </c>
      <c r="AF2368" s="89">
        <v>45720.0</v>
      </c>
      <c r="AG2368" s="57">
        <v>126.0</v>
      </c>
      <c r="AH2368" s="16">
        <f t="shared" si="6"/>
        <v>-0.01253918495</v>
      </c>
      <c r="AL2368" s="89">
        <v>45720.0</v>
      </c>
      <c r="AM2368" s="57">
        <v>410.0</v>
      </c>
      <c r="AN2368" s="16">
        <f t="shared" si="7"/>
        <v>0.01673899566</v>
      </c>
      <c r="AR2368" s="89">
        <v>45720.0</v>
      </c>
      <c r="AS2368" s="57">
        <v>66.87304</v>
      </c>
      <c r="AT2368" s="16">
        <f t="shared" si="8"/>
        <v>0.005979037716</v>
      </c>
      <c r="AX2368" s="89">
        <v>45720.0</v>
      </c>
      <c r="AY2368" s="57">
        <v>11.99927</v>
      </c>
      <c r="AZ2368" s="16">
        <f t="shared" si="9"/>
        <v>-0.0102200992</v>
      </c>
      <c r="BD2368" s="89">
        <v>45720.0</v>
      </c>
      <c r="BE2368" s="57">
        <v>7.45</v>
      </c>
      <c r="BF2368" s="16">
        <f t="shared" si="10"/>
        <v>0.08284883721</v>
      </c>
    </row>
    <row r="2369" ht="15.75" customHeight="1">
      <c r="B2369" s="89">
        <v>45721.0</v>
      </c>
      <c r="C2369" s="57">
        <v>117.8014</v>
      </c>
      <c r="D2369" s="16">
        <f t="shared" si="1"/>
        <v>0.02857177783</v>
      </c>
      <c r="H2369" s="89">
        <v>45721.0</v>
      </c>
      <c r="I2369" s="57">
        <v>102.2576</v>
      </c>
      <c r="J2369" s="16">
        <f t="shared" si="2"/>
        <v>0.02857154353</v>
      </c>
      <c r="N2369" s="89">
        <v>45721.0</v>
      </c>
      <c r="O2369" s="57">
        <v>53.71137</v>
      </c>
      <c r="P2369" s="16">
        <f t="shared" si="3"/>
        <v>0.01951666918</v>
      </c>
      <c r="T2369" s="89">
        <v>45721.0</v>
      </c>
      <c r="U2369" s="57">
        <v>35.90168</v>
      </c>
      <c r="V2369" s="16">
        <f t="shared" si="4"/>
        <v>0.03682730673</v>
      </c>
      <c r="Z2369" s="89">
        <v>45721.0</v>
      </c>
      <c r="AA2369" s="57">
        <v>62.88479</v>
      </c>
      <c r="AB2369" s="16">
        <f t="shared" si="5"/>
        <v>0.055199971</v>
      </c>
      <c r="AF2369" s="89">
        <v>45721.0</v>
      </c>
      <c r="AG2369" s="57">
        <v>133.0</v>
      </c>
      <c r="AH2369" s="16">
        <f t="shared" si="6"/>
        <v>0.05555555556</v>
      </c>
      <c r="AL2369" s="89">
        <v>45721.0</v>
      </c>
      <c r="AM2369" s="57">
        <v>420.0</v>
      </c>
      <c r="AN2369" s="16">
        <f t="shared" si="7"/>
        <v>0.0243902439</v>
      </c>
      <c r="AR2369" s="89">
        <v>45721.0</v>
      </c>
      <c r="AS2369" s="57">
        <v>68.36353</v>
      </c>
      <c r="AT2369" s="16">
        <f t="shared" si="8"/>
        <v>0.02228835417</v>
      </c>
      <c r="AX2369" s="89">
        <v>45721.0</v>
      </c>
      <c r="AY2369" s="57">
        <v>12.28519</v>
      </c>
      <c r="AZ2369" s="16">
        <f t="shared" si="9"/>
        <v>0.02382811621</v>
      </c>
      <c r="BD2369" s="89">
        <v>45721.0</v>
      </c>
      <c r="BE2369" s="57">
        <v>7.41</v>
      </c>
      <c r="BF2369" s="16">
        <f t="shared" si="10"/>
        <v>-0.005369127517</v>
      </c>
    </row>
    <row r="2370" ht="15.75" customHeight="1">
      <c r="B2370" s="89">
        <v>45722.0</v>
      </c>
      <c r="C2370" s="57">
        <v>125.073</v>
      </c>
      <c r="D2370" s="16">
        <f t="shared" si="1"/>
        <v>0.06172761954</v>
      </c>
      <c r="H2370" s="89">
        <v>45722.0</v>
      </c>
      <c r="I2370" s="57">
        <v>105.196</v>
      </c>
      <c r="J2370" s="16">
        <f t="shared" si="2"/>
        <v>0.02873527249</v>
      </c>
      <c r="N2370" s="89">
        <v>45722.0</v>
      </c>
      <c r="O2370" s="57">
        <v>52.53629</v>
      </c>
      <c r="P2370" s="16">
        <f t="shared" si="3"/>
        <v>-0.02187767692</v>
      </c>
      <c r="T2370" s="89">
        <v>45722.0</v>
      </c>
      <c r="U2370" s="57">
        <v>38.47169</v>
      </c>
      <c r="V2370" s="16">
        <f t="shared" si="4"/>
        <v>0.07158467236</v>
      </c>
      <c r="Z2370" s="89">
        <v>45722.0</v>
      </c>
      <c r="AA2370" s="57">
        <v>62.21733</v>
      </c>
      <c r="AB2370" s="16">
        <f t="shared" si="5"/>
        <v>-0.01061401334</v>
      </c>
      <c r="AF2370" s="89">
        <v>45722.0</v>
      </c>
      <c r="AG2370" s="57">
        <v>140.6</v>
      </c>
      <c r="AH2370" s="16">
        <f t="shared" si="6"/>
        <v>0.05714285714</v>
      </c>
      <c r="AL2370" s="89">
        <v>45722.0</v>
      </c>
      <c r="AM2370" s="57">
        <v>447.0</v>
      </c>
      <c r="AN2370" s="16">
        <f t="shared" si="7"/>
        <v>0.06428571429</v>
      </c>
      <c r="AR2370" s="89">
        <v>45722.0</v>
      </c>
      <c r="AS2370" s="57">
        <v>68.95972</v>
      </c>
      <c r="AT2370" s="16">
        <f t="shared" si="8"/>
        <v>0.00872087793</v>
      </c>
      <c r="AX2370" s="89">
        <v>45722.0</v>
      </c>
      <c r="AY2370" s="57">
        <v>12.59971</v>
      </c>
      <c r="AZ2370" s="16">
        <f t="shared" si="9"/>
        <v>0.02560155765</v>
      </c>
      <c r="BD2370" s="89">
        <v>45722.0</v>
      </c>
      <c r="BE2370" s="57">
        <v>7.42</v>
      </c>
      <c r="BF2370" s="16">
        <f t="shared" si="10"/>
        <v>0.001349527665</v>
      </c>
    </row>
    <row r="2371" ht="15.75" customHeight="1">
      <c r="B2371" s="89">
        <v>45723.0</v>
      </c>
      <c r="C2371" s="57">
        <v>126.891</v>
      </c>
      <c r="D2371" s="16">
        <f t="shared" si="1"/>
        <v>0.01453551126</v>
      </c>
      <c r="H2371" s="89">
        <v>45723.0</v>
      </c>
      <c r="I2371" s="57">
        <v>103.8248</v>
      </c>
      <c r="J2371" s="16">
        <f t="shared" si="2"/>
        <v>-0.01303471615</v>
      </c>
      <c r="N2371" s="89">
        <v>45723.0</v>
      </c>
      <c r="O2371" s="57">
        <v>53.07487</v>
      </c>
      <c r="P2371" s="16">
        <f t="shared" si="3"/>
        <v>0.01025158038</v>
      </c>
      <c r="T2371" s="89">
        <v>45723.0</v>
      </c>
      <c r="U2371" s="57">
        <v>38.51093</v>
      </c>
      <c r="V2371" s="16">
        <f t="shared" si="4"/>
        <v>0.001019970789</v>
      </c>
      <c r="Z2371" s="89">
        <v>45723.0</v>
      </c>
      <c r="AA2371" s="57">
        <v>62.69409</v>
      </c>
      <c r="AB2371" s="16">
        <f t="shared" si="5"/>
        <v>0.007662816775</v>
      </c>
      <c r="AF2371" s="89">
        <v>45723.0</v>
      </c>
      <c r="AG2371" s="57">
        <v>145.7</v>
      </c>
      <c r="AH2371" s="16">
        <f t="shared" si="6"/>
        <v>0.03627311522</v>
      </c>
      <c r="AL2371" s="89">
        <v>45723.0</v>
      </c>
      <c r="AM2371" s="57">
        <v>455.75</v>
      </c>
      <c r="AN2371" s="16">
        <f t="shared" si="7"/>
        <v>0.01957494407</v>
      </c>
      <c r="AR2371" s="89">
        <v>45723.0</v>
      </c>
      <c r="AS2371" s="57">
        <v>68.86035</v>
      </c>
      <c r="AT2371" s="16">
        <f t="shared" si="8"/>
        <v>-0.001440986129</v>
      </c>
      <c r="AX2371" s="89">
        <v>45723.0</v>
      </c>
      <c r="AY2371" s="57">
        <v>12.72361</v>
      </c>
      <c r="AZ2371" s="16">
        <f t="shared" si="9"/>
        <v>0.009833559661</v>
      </c>
      <c r="BD2371" s="89">
        <v>45723.0</v>
      </c>
      <c r="BE2371" s="57">
        <v>7.75</v>
      </c>
      <c r="BF2371" s="16">
        <f t="shared" si="10"/>
        <v>0.04447439353</v>
      </c>
    </row>
    <row r="2372" ht="15.75" customHeight="1">
      <c r="B2372" s="89">
        <v>45726.0</v>
      </c>
      <c r="C2372" s="57">
        <v>128.7998</v>
      </c>
      <c r="D2372" s="16">
        <f t="shared" si="1"/>
        <v>0.01504283204</v>
      </c>
      <c r="H2372" s="89">
        <v>45726.0</v>
      </c>
      <c r="I2372" s="57">
        <v>102.5514</v>
      </c>
      <c r="J2372" s="16">
        <f t="shared" si="2"/>
        <v>-0.0122648924</v>
      </c>
      <c r="N2372" s="89">
        <v>45726.0</v>
      </c>
      <c r="O2372" s="57">
        <v>51.89978</v>
      </c>
      <c r="P2372" s="16">
        <f t="shared" si="3"/>
        <v>-0.02214023322</v>
      </c>
      <c r="T2372" s="89">
        <v>45726.0</v>
      </c>
      <c r="U2372" s="57">
        <v>38.55017</v>
      </c>
      <c r="V2372" s="16">
        <f t="shared" si="4"/>
        <v>0.001018931509</v>
      </c>
      <c r="Z2372" s="89">
        <v>45726.0</v>
      </c>
      <c r="AA2372" s="57">
        <v>62.02663</v>
      </c>
      <c r="AB2372" s="16">
        <f t="shared" si="5"/>
        <v>-0.01064629856</v>
      </c>
      <c r="AF2372" s="89">
        <v>45726.0</v>
      </c>
      <c r="AG2372" s="57">
        <v>142.3</v>
      </c>
      <c r="AH2372" s="16">
        <f t="shared" si="6"/>
        <v>-0.02333562114</v>
      </c>
      <c r="AL2372" s="89">
        <v>45726.0</v>
      </c>
      <c r="AM2372" s="57">
        <v>459.0</v>
      </c>
      <c r="AN2372" s="16">
        <f t="shared" si="7"/>
        <v>0.007131102578</v>
      </c>
      <c r="AR2372" s="89">
        <v>45726.0</v>
      </c>
      <c r="AS2372" s="57">
        <v>68.46288</v>
      </c>
      <c r="AT2372" s="16">
        <f t="shared" si="8"/>
        <v>-0.005772117046</v>
      </c>
      <c r="AX2372" s="89">
        <v>45726.0</v>
      </c>
      <c r="AY2372" s="57">
        <v>12.67595</v>
      </c>
      <c r="AZ2372" s="16">
        <f t="shared" si="9"/>
        <v>-0.003745792271</v>
      </c>
      <c r="BD2372" s="89">
        <v>45726.0</v>
      </c>
      <c r="BE2372" s="57">
        <v>7.9</v>
      </c>
      <c r="BF2372" s="16">
        <f t="shared" si="10"/>
        <v>0.01935483871</v>
      </c>
    </row>
    <row r="2373" ht="15.75" customHeight="1">
      <c r="B2373" s="89">
        <v>45727.0</v>
      </c>
      <c r="C2373" s="57">
        <v>128.7998</v>
      </c>
      <c r="D2373" s="16">
        <f t="shared" si="1"/>
        <v>0</v>
      </c>
      <c r="H2373" s="89">
        <v>45727.0</v>
      </c>
      <c r="I2373" s="57">
        <v>101.2781</v>
      </c>
      <c r="J2373" s="16">
        <f t="shared" si="2"/>
        <v>-0.01241621275</v>
      </c>
      <c r="N2373" s="89">
        <v>45727.0</v>
      </c>
      <c r="O2373" s="57">
        <v>51.45912</v>
      </c>
      <c r="P2373" s="16">
        <f t="shared" si="3"/>
        <v>-0.008490594758</v>
      </c>
      <c r="T2373" s="89">
        <v>45727.0</v>
      </c>
      <c r="U2373" s="57">
        <v>38.92292</v>
      </c>
      <c r="V2373" s="16">
        <f t="shared" si="4"/>
        <v>0.009669218061</v>
      </c>
      <c r="Z2373" s="89">
        <v>45727.0</v>
      </c>
      <c r="AA2373" s="57">
        <v>61.35916</v>
      </c>
      <c r="AB2373" s="16">
        <f t="shared" si="5"/>
        <v>-0.01076102313</v>
      </c>
      <c r="AF2373" s="89">
        <v>45727.0</v>
      </c>
      <c r="AG2373" s="57">
        <v>144.8</v>
      </c>
      <c r="AH2373" s="16">
        <f t="shared" si="6"/>
        <v>0.01756851722</v>
      </c>
      <c r="AL2373" s="89">
        <v>45727.0</v>
      </c>
      <c r="AM2373" s="57">
        <v>470.0</v>
      </c>
      <c r="AN2373" s="16">
        <f t="shared" si="7"/>
        <v>0.02396514161</v>
      </c>
      <c r="AR2373" s="89">
        <v>45727.0</v>
      </c>
      <c r="AS2373" s="57">
        <v>69.35718</v>
      </c>
      <c r="AT2373" s="16">
        <f t="shared" si="8"/>
        <v>0.01306255302</v>
      </c>
      <c r="AX2373" s="89">
        <v>45727.0</v>
      </c>
      <c r="AY2373" s="57">
        <v>12.22801</v>
      </c>
      <c r="AZ2373" s="16">
        <f t="shared" si="9"/>
        <v>-0.03533778533</v>
      </c>
      <c r="BD2373" s="89">
        <v>45727.0</v>
      </c>
      <c r="BE2373" s="57">
        <v>7.71</v>
      </c>
      <c r="BF2373" s="16">
        <f t="shared" si="10"/>
        <v>-0.02405063291</v>
      </c>
    </row>
    <row r="2374" ht="15.75" customHeight="1">
      <c r="B2374" s="89">
        <v>45728.0</v>
      </c>
      <c r="C2374" s="57">
        <v>130.6177</v>
      </c>
      <c r="D2374" s="16">
        <f t="shared" si="1"/>
        <v>0.01411415235</v>
      </c>
      <c r="H2374" s="89">
        <v>45728.0</v>
      </c>
      <c r="I2374" s="57">
        <v>103.8248</v>
      </c>
      <c r="J2374" s="16">
        <f t="shared" si="2"/>
        <v>0.02514561391</v>
      </c>
      <c r="N2374" s="89">
        <v>45728.0</v>
      </c>
      <c r="O2374" s="57">
        <v>52.04667</v>
      </c>
      <c r="P2374" s="16">
        <f t="shared" si="3"/>
        <v>0.01141780116</v>
      </c>
      <c r="T2374" s="89">
        <v>45728.0</v>
      </c>
      <c r="U2374" s="57">
        <v>39.66842</v>
      </c>
      <c r="V2374" s="16">
        <f t="shared" si="4"/>
        <v>0.01915323927</v>
      </c>
      <c r="Z2374" s="89">
        <v>45728.0</v>
      </c>
      <c r="AA2374" s="57">
        <v>62.59874</v>
      </c>
      <c r="AB2374" s="16">
        <f t="shared" si="5"/>
        <v>0.02020203666</v>
      </c>
      <c r="AF2374" s="89">
        <v>45728.0</v>
      </c>
      <c r="AG2374" s="57">
        <v>148.0</v>
      </c>
      <c r="AH2374" s="16">
        <f t="shared" si="6"/>
        <v>0.02209944751</v>
      </c>
      <c r="AL2374" s="89">
        <v>45728.0</v>
      </c>
      <c r="AM2374" s="57">
        <v>466.25</v>
      </c>
      <c r="AN2374" s="16">
        <f t="shared" si="7"/>
        <v>-0.007978723404</v>
      </c>
      <c r="AR2374" s="89">
        <v>45728.0</v>
      </c>
      <c r="AS2374" s="57">
        <v>66.87304</v>
      </c>
      <c r="AT2374" s="16">
        <f t="shared" si="8"/>
        <v>-0.03581662346</v>
      </c>
      <c r="AX2374" s="89">
        <v>45728.0</v>
      </c>
      <c r="AY2374" s="57">
        <v>12.29472</v>
      </c>
      <c r="AZ2374" s="16">
        <f t="shared" si="9"/>
        <v>0.005455507478</v>
      </c>
      <c r="BD2374" s="89">
        <v>45728.0</v>
      </c>
      <c r="BE2374" s="57">
        <v>6.97</v>
      </c>
      <c r="BF2374" s="16">
        <f t="shared" si="10"/>
        <v>-0.09597924773</v>
      </c>
    </row>
    <row r="2375" ht="15.75" customHeight="1">
      <c r="B2375" s="89">
        <v>45729.0</v>
      </c>
      <c r="C2375" s="57">
        <v>130.8904</v>
      </c>
      <c r="D2375" s="16">
        <f t="shared" si="1"/>
        <v>0.002087772178</v>
      </c>
      <c r="H2375" s="89">
        <v>45729.0</v>
      </c>
      <c r="I2375" s="57">
        <v>105.294</v>
      </c>
      <c r="J2375" s="16">
        <f t="shared" si="2"/>
        <v>0.01415076167</v>
      </c>
      <c r="N2375" s="89">
        <v>45729.0</v>
      </c>
      <c r="O2375" s="57">
        <v>52.97694</v>
      </c>
      <c r="P2375" s="16">
        <f t="shared" si="3"/>
        <v>0.01787376599</v>
      </c>
      <c r="T2375" s="89">
        <v>45729.0</v>
      </c>
      <c r="U2375" s="57">
        <v>39.3349</v>
      </c>
      <c r="V2375" s="16">
        <f t="shared" si="4"/>
        <v>-0.008407695593</v>
      </c>
      <c r="Z2375" s="89">
        <v>45729.0</v>
      </c>
      <c r="AA2375" s="57">
        <v>63.36155</v>
      </c>
      <c r="AB2375" s="16">
        <f t="shared" si="5"/>
        <v>0.01218570853</v>
      </c>
      <c r="AF2375" s="89">
        <v>45729.0</v>
      </c>
      <c r="AG2375" s="57">
        <v>147.5</v>
      </c>
      <c r="AH2375" s="16">
        <f t="shared" si="6"/>
        <v>-0.003378378378</v>
      </c>
      <c r="AL2375" s="89">
        <v>45729.0</v>
      </c>
      <c r="AM2375" s="57">
        <v>473.75</v>
      </c>
      <c r="AN2375" s="16">
        <f t="shared" si="7"/>
        <v>0.01608579088</v>
      </c>
      <c r="AR2375" s="89">
        <v>45729.0</v>
      </c>
      <c r="AS2375" s="57">
        <v>68.4132</v>
      </c>
      <c r="AT2375" s="16">
        <f t="shared" si="8"/>
        <v>0.02303110491</v>
      </c>
      <c r="AX2375" s="89">
        <v>45729.0</v>
      </c>
      <c r="AY2375" s="57">
        <v>12.39003</v>
      </c>
      <c r="AZ2375" s="16">
        <f t="shared" si="9"/>
        <v>0.007752108222</v>
      </c>
      <c r="BD2375" s="89">
        <v>45729.0</v>
      </c>
      <c r="BE2375" s="57">
        <v>7.0</v>
      </c>
      <c r="BF2375" s="16">
        <f t="shared" si="10"/>
        <v>0.004304160689</v>
      </c>
    </row>
    <row r="2376" ht="15.75" customHeight="1">
      <c r="B2376" s="89">
        <v>45730.0</v>
      </c>
      <c r="C2376" s="57">
        <v>131.254</v>
      </c>
      <c r="D2376" s="16">
        <f t="shared" si="1"/>
        <v>0.002777896622</v>
      </c>
      <c r="H2376" s="89">
        <v>45730.0</v>
      </c>
      <c r="I2376" s="57">
        <v>107.155</v>
      </c>
      <c r="J2376" s="16">
        <f t="shared" si="2"/>
        <v>0.01767432142</v>
      </c>
      <c r="N2376" s="89">
        <v>45730.0</v>
      </c>
      <c r="O2376" s="57">
        <v>56.50221</v>
      </c>
      <c r="P2376" s="16">
        <f t="shared" si="3"/>
        <v>0.06654348099</v>
      </c>
      <c r="T2376" s="89">
        <v>45730.0</v>
      </c>
      <c r="U2376" s="57">
        <v>39.92345</v>
      </c>
      <c r="V2376" s="16">
        <f t="shared" si="4"/>
        <v>0.01496253963</v>
      </c>
      <c r="Z2376" s="89">
        <v>45730.0</v>
      </c>
      <c r="AA2376" s="57">
        <v>63.83831</v>
      </c>
      <c r="AB2376" s="16">
        <f t="shared" si="5"/>
        <v>0.007524437139</v>
      </c>
      <c r="AF2376" s="89">
        <v>45730.0</v>
      </c>
      <c r="AG2376" s="57">
        <v>147.4</v>
      </c>
      <c r="AH2376" s="16">
        <f t="shared" si="6"/>
        <v>-0.0006779661017</v>
      </c>
      <c r="AL2376" s="89">
        <v>45730.0</v>
      </c>
      <c r="AM2376" s="57">
        <v>494.75</v>
      </c>
      <c r="AN2376" s="16">
        <f t="shared" si="7"/>
        <v>0.04432717678</v>
      </c>
      <c r="AR2376" s="89">
        <v>45730.0</v>
      </c>
      <c r="AS2376" s="57">
        <v>68.91003</v>
      </c>
      <c r="AT2376" s="16">
        <f t="shared" si="8"/>
        <v>0.007262195015</v>
      </c>
      <c r="AX2376" s="89">
        <v>45730.0</v>
      </c>
      <c r="AY2376" s="57">
        <v>12.34237</v>
      </c>
      <c r="AZ2376" s="16">
        <f t="shared" si="9"/>
        <v>-0.003846641211</v>
      </c>
      <c r="BD2376" s="89">
        <v>45730.0</v>
      </c>
      <c r="BE2376" s="57">
        <v>7.06</v>
      </c>
      <c r="BF2376" s="16">
        <f t="shared" si="10"/>
        <v>0.008571428571</v>
      </c>
    </row>
    <row r="2377" ht="15.75" customHeight="1">
      <c r="B2377" s="89">
        <v>45733.0</v>
      </c>
      <c r="C2377" s="57">
        <v>132.7992</v>
      </c>
      <c r="D2377" s="16">
        <f t="shared" si="1"/>
        <v>0.0117725936</v>
      </c>
      <c r="H2377" s="89">
        <v>45733.0</v>
      </c>
      <c r="I2377" s="57">
        <v>107.155</v>
      </c>
      <c r="J2377" s="16">
        <f t="shared" si="2"/>
        <v>0</v>
      </c>
      <c r="N2377" s="89">
        <v>45733.0</v>
      </c>
      <c r="O2377" s="57">
        <v>56.40429</v>
      </c>
      <c r="P2377" s="16">
        <f t="shared" si="3"/>
        <v>-0.001733029558</v>
      </c>
      <c r="T2377" s="89">
        <v>45733.0</v>
      </c>
      <c r="U2377" s="57">
        <v>39.80574</v>
      </c>
      <c r="V2377" s="16">
        <f t="shared" si="4"/>
        <v>-0.002948392486</v>
      </c>
      <c r="Z2377" s="89">
        <v>45733.0</v>
      </c>
      <c r="AA2377" s="57">
        <v>63.69529</v>
      </c>
      <c r="AB2377" s="16">
        <f t="shared" si="5"/>
        <v>-0.002240347528</v>
      </c>
      <c r="AF2377" s="89">
        <v>45733.0</v>
      </c>
      <c r="AG2377" s="57">
        <v>147.0</v>
      </c>
      <c r="AH2377" s="16">
        <f t="shared" si="6"/>
        <v>-0.002713704206</v>
      </c>
      <c r="AL2377" s="89">
        <v>45733.0</v>
      </c>
      <c r="AM2377" s="57">
        <v>505.5</v>
      </c>
      <c r="AN2377" s="16">
        <f t="shared" si="7"/>
        <v>0.02172814553</v>
      </c>
      <c r="AR2377" s="89">
        <v>45733.0</v>
      </c>
      <c r="AS2377" s="57">
        <v>69.60559</v>
      </c>
      <c r="AT2377" s="16">
        <f t="shared" si="8"/>
        <v>0.01009374107</v>
      </c>
      <c r="AX2377" s="89">
        <v>45733.0</v>
      </c>
      <c r="AY2377" s="57">
        <v>12.11364</v>
      </c>
      <c r="AZ2377" s="16">
        <f t="shared" si="9"/>
        <v>-0.01853209716</v>
      </c>
      <c r="BD2377" s="89">
        <v>45733.0</v>
      </c>
      <c r="BE2377" s="57">
        <v>7.15</v>
      </c>
      <c r="BF2377" s="16">
        <f t="shared" si="10"/>
        <v>0.01274787535</v>
      </c>
    </row>
    <row r="2378" ht="15.75" customHeight="1">
      <c r="B2378" s="89">
        <v>45734.0</v>
      </c>
      <c r="C2378" s="57">
        <v>131.7993</v>
      </c>
      <c r="D2378" s="16">
        <f t="shared" si="1"/>
        <v>-0.007529412828</v>
      </c>
      <c r="H2378" s="89">
        <v>45734.0</v>
      </c>
      <c r="I2378" s="57">
        <v>106.9591</v>
      </c>
      <c r="J2378" s="16">
        <f t="shared" si="2"/>
        <v>-0.001828192805</v>
      </c>
      <c r="N2378" s="89">
        <v>45734.0</v>
      </c>
      <c r="O2378" s="57">
        <v>54.8375</v>
      </c>
      <c r="P2378" s="16">
        <f t="shared" si="3"/>
        <v>-0.02777785165</v>
      </c>
      <c r="T2378" s="89">
        <v>45734.0</v>
      </c>
      <c r="U2378" s="57">
        <v>39.94307</v>
      </c>
      <c r="V2378" s="16">
        <f t="shared" si="4"/>
        <v>0.003450004949</v>
      </c>
      <c r="Z2378" s="89">
        <v>45734.0</v>
      </c>
      <c r="AA2378" s="57">
        <v>63.88599</v>
      </c>
      <c r="AB2378" s="16">
        <f t="shared" si="5"/>
        <v>0.002993941938</v>
      </c>
      <c r="AF2378" s="89">
        <v>45734.0</v>
      </c>
      <c r="AG2378" s="57">
        <v>150.2</v>
      </c>
      <c r="AH2378" s="16">
        <f t="shared" si="6"/>
        <v>0.02176870748</v>
      </c>
      <c r="AL2378" s="89">
        <v>45734.0</v>
      </c>
      <c r="AM2378" s="57">
        <v>512.5</v>
      </c>
      <c r="AN2378" s="16">
        <f t="shared" si="7"/>
        <v>0.01384767557</v>
      </c>
      <c r="AR2378" s="89">
        <v>45734.0</v>
      </c>
      <c r="AS2378" s="57">
        <v>71.04639</v>
      </c>
      <c r="AT2378" s="16">
        <f t="shared" si="8"/>
        <v>0.02069948692</v>
      </c>
      <c r="AX2378" s="89">
        <v>45734.0</v>
      </c>
      <c r="AY2378" s="57">
        <v>11.86584</v>
      </c>
      <c r="AZ2378" s="16">
        <f t="shared" si="9"/>
        <v>-0.02045627904</v>
      </c>
      <c r="BD2378" s="89">
        <v>45734.0</v>
      </c>
      <c r="BE2378" s="57">
        <v>7.4</v>
      </c>
      <c r="BF2378" s="16">
        <f t="shared" si="10"/>
        <v>0.03496503497</v>
      </c>
    </row>
    <row r="2379" ht="15.75" customHeight="1">
      <c r="B2379" s="89">
        <v>45735.0</v>
      </c>
      <c r="C2379" s="57">
        <v>125.2548</v>
      </c>
      <c r="D2379" s="16">
        <f t="shared" si="1"/>
        <v>-0.04965504369</v>
      </c>
      <c r="H2379" s="89">
        <v>45735.0</v>
      </c>
      <c r="I2379" s="57">
        <v>96.28277</v>
      </c>
      <c r="J2379" s="16">
        <f t="shared" si="2"/>
        <v>-0.09981693937</v>
      </c>
      <c r="N2379" s="89">
        <v>45735.0</v>
      </c>
      <c r="O2379" s="57">
        <v>52.34044</v>
      </c>
      <c r="P2379" s="16">
        <f t="shared" si="3"/>
        <v>-0.04553562799</v>
      </c>
      <c r="T2379" s="89">
        <v>45735.0</v>
      </c>
      <c r="U2379" s="57">
        <v>36.8826</v>
      </c>
      <c r="V2379" s="16">
        <f t="shared" si="4"/>
        <v>-0.07662080055</v>
      </c>
      <c r="Z2379" s="89">
        <v>45735.0</v>
      </c>
      <c r="AA2379" s="57">
        <v>57.49739</v>
      </c>
      <c r="AB2379" s="16">
        <f t="shared" si="5"/>
        <v>-0.1000000157</v>
      </c>
      <c r="AF2379" s="89">
        <v>45735.0</v>
      </c>
      <c r="AG2379" s="57">
        <v>143.5</v>
      </c>
      <c r="AH2379" s="16">
        <f t="shared" si="6"/>
        <v>-0.04460719041</v>
      </c>
      <c r="AL2379" s="89">
        <v>45735.0</v>
      </c>
      <c r="AM2379" s="57">
        <v>461.25</v>
      </c>
      <c r="AN2379" s="16">
        <f t="shared" si="7"/>
        <v>-0.1</v>
      </c>
      <c r="AR2379" s="89">
        <v>45735.0</v>
      </c>
      <c r="AS2379" s="57">
        <v>65.58128</v>
      </c>
      <c r="AT2379" s="16">
        <f t="shared" si="8"/>
        <v>-0.07692312023</v>
      </c>
      <c r="AX2379" s="89">
        <v>45735.0</v>
      </c>
      <c r="AY2379" s="57">
        <v>10.75073</v>
      </c>
      <c r="AZ2379" s="16">
        <f t="shared" si="9"/>
        <v>-0.0939764905</v>
      </c>
      <c r="BD2379" s="89">
        <v>45735.0</v>
      </c>
      <c r="BE2379" s="57">
        <v>6.66</v>
      </c>
      <c r="BF2379" s="16">
        <f t="shared" si="10"/>
        <v>-0.1</v>
      </c>
    </row>
    <row r="2380" ht="15.75" customHeight="1">
      <c r="B2380" s="89">
        <v>45736.0</v>
      </c>
      <c r="C2380" s="57">
        <v>128.9816</v>
      </c>
      <c r="D2380" s="16">
        <f t="shared" si="1"/>
        <v>0.02975374996</v>
      </c>
      <c r="H2380" s="89">
        <v>45736.0</v>
      </c>
      <c r="I2380" s="57">
        <v>95.10739</v>
      </c>
      <c r="J2380" s="16">
        <f t="shared" si="2"/>
        <v>-0.01220758397</v>
      </c>
      <c r="N2380" s="89">
        <v>45736.0</v>
      </c>
      <c r="O2380" s="57">
        <v>54.8375</v>
      </c>
      <c r="P2380" s="16">
        <f t="shared" si="3"/>
        <v>0.04770804372</v>
      </c>
      <c r="T2380" s="89">
        <v>45736.0</v>
      </c>
      <c r="U2380" s="57">
        <v>37.76543</v>
      </c>
      <c r="V2380" s="16">
        <f t="shared" si="4"/>
        <v>0.02393621925</v>
      </c>
      <c r="Z2380" s="89">
        <v>45736.0</v>
      </c>
      <c r="AA2380" s="57">
        <v>55.92408</v>
      </c>
      <c r="AB2380" s="16">
        <f t="shared" si="5"/>
        <v>-0.02736315509</v>
      </c>
      <c r="AF2380" s="89">
        <v>45736.0</v>
      </c>
      <c r="AG2380" s="57">
        <v>148.2</v>
      </c>
      <c r="AH2380" s="16">
        <f t="shared" si="6"/>
        <v>0.03275261324</v>
      </c>
      <c r="AL2380" s="89">
        <v>45736.0</v>
      </c>
      <c r="AM2380" s="57">
        <v>471.25</v>
      </c>
      <c r="AN2380" s="16">
        <f t="shared" si="7"/>
        <v>0.0216802168</v>
      </c>
      <c r="AR2380" s="89">
        <v>45736.0</v>
      </c>
      <c r="AS2380" s="57">
        <v>64.58762</v>
      </c>
      <c r="AT2380" s="16">
        <f t="shared" si="8"/>
        <v>-0.01515157984</v>
      </c>
      <c r="AX2380" s="89">
        <v>45736.0</v>
      </c>
      <c r="AY2380" s="57">
        <v>10.72214</v>
      </c>
      <c r="AZ2380" s="16">
        <f t="shared" si="9"/>
        <v>-0.002659354295</v>
      </c>
      <c r="BD2380" s="89">
        <v>45736.0</v>
      </c>
      <c r="BE2380" s="57">
        <v>6.9</v>
      </c>
      <c r="BF2380" s="16">
        <f t="shared" si="10"/>
        <v>0.03603603604</v>
      </c>
    </row>
    <row r="2381" ht="15.75" customHeight="1">
      <c r="B2381" s="89">
        <v>45737.0</v>
      </c>
      <c r="C2381" s="57">
        <v>123.2551</v>
      </c>
      <c r="D2381" s="16">
        <f t="shared" si="1"/>
        <v>-0.04439780558</v>
      </c>
      <c r="H2381" s="89">
        <v>45737.0</v>
      </c>
      <c r="I2381" s="57">
        <v>85.60645</v>
      </c>
      <c r="J2381" s="16">
        <f t="shared" si="2"/>
        <v>-0.0998969691</v>
      </c>
      <c r="N2381" s="89">
        <v>45737.0</v>
      </c>
      <c r="O2381" s="57">
        <v>49.35375</v>
      </c>
      <c r="P2381" s="16">
        <f t="shared" si="3"/>
        <v>-0.1</v>
      </c>
      <c r="T2381" s="89">
        <v>45737.0</v>
      </c>
      <c r="U2381" s="57">
        <v>34.4303</v>
      </c>
      <c r="V2381" s="16">
        <f t="shared" si="4"/>
        <v>-0.08831171789</v>
      </c>
      <c r="Z2381" s="89">
        <v>45737.0</v>
      </c>
      <c r="AA2381" s="57">
        <v>52.4914</v>
      </c>
      <c r="AB2381" s="16">
        <f t="shared" si="5"/>
        <v>-0.06138107234</v>
      </c>
      <c r="AF2381" s="89">
        <v>45737.0</v>
      </c>
      <c r="AG2381" s="57">
        <v>137.7</v>
      </c>
      <c r="AH2381" s="16">
        <f t="shared" si="6"/>
        <v>-0.07085020243</v>
      </c>
      <c r="AL2381" s="89">
        <v>45737.0</v>
      </c>
      <c r="AM2381" s="57">
        <v>451.25</v>
      </c>
      <c r="AN2381" s="16">
        <f t="shared" si="7"/>
        <v>-0.0424403183</v>
      </c>
      <c r="AR2381" s="89">
        <v>45737.0</v>
      </c>
      <c r="AS2381" s="57">
        <v>61.75571</v>
      </c>
      <c r="AT2381" s="16">
        <f t="shared" si="8"/>
        <v>-0.04384601879</v>
      </c>
      <c r="AX2381" s="89">
        <v>45737.0</v>
      </c>
      <c r="AY2381" s="57">
        <v>10.08358</v>
      </c>
      <c r="AZ2381" s="16">
        <f t="shared" si="9"/>
        <v>-0.05955527535</v>
      </c>
      <c r="BD2381" s="89">
        <v>45737.0</v>
      </c>
      <c r="BE2381" s="57">
        <v>6.46</v>
      </c>
      <c r="BF2381" s="16">
        <f t="shared" si="10"/>
        <v>-0.06376811594</v>
      </c>
    </row>
    <row r="2382" ht="15.75" customHeight="1">
      <c r="B2382" s="89">
        <v>45740.0</v>
      </c>
      <c r="C2382" s="57">
        <v>125.4366</v>
      </c>
      <c r="D2382" s="16">
        <f t="shared" si="1"/>
        <v>0.01769906479</v>
      </c>
      <c r="H2382" s="89">
        <v>45740.0</v>
      </c>
      <c r="I2382" s="57">
        <v>87.7613</v>
      </c>
      <c r="J2382" s="16">
        <f t="shared" si="2"/>
        <v>0.02517158462</v>
      </c>
      <c r="N2382" s="89">
        <v>45740.0</v>
      </c>
      <c r="O2382" s="57">
        <v>51.45912</v>
      </c>
      <c r="P2382" s="16">
        <f t="shared" si="3"/>
        <v>0.04265876453</v>
      </c>
      <c r="T2382" s="89">
        <v>45740.0</v>
      </c>
      <c r="U2382" s="57">
        <v>35.56817</v>
      </c>
      <c r="V2382" s="16">
        <f t="shared" si="4"/>
        <v>0.03304850669</v>
      </c>
      <c r="Z2382" s="89">
        <v>45740.0</v>
      </c>
      <c r="AA2382" s="57">
        <v>53.4926</v>
      </c>
      <c r="AB2382" s="16">
        <f t="shared" si="5"/>
        <v>0.01907360063</v>
      </c>
      <c r="AF2382" s="89">
        <v>45740.0</v>
      </c>
      <c r="AG2382" s="57">
        <v>141.2</v>
      </c>
      <c r="AH2382" s="16">
        <f t="shared" si="6"/>
        <v>0.02541757444</v>
      </c>
      <c r="AL2382" s="89">
        <v>45740.0</v>
      </c>
      <c r="AM2382" s="57">
        <v>456.75</v>
      </c>
      <c r="AN2382" s="16">
        <f t="shared" si="7"/>
        <v>0.01218836565</v>
      </c>
      <c r="AR2382" s="89">
        <v>45740.0</v>
      </c>
      <c r="AS2382" s="57">
        <v>64.33921</v>
      </c>
      <c r="AT2382" s="16">
        <f t="shared" si="8"/>
        <v>0.04183418829</v>
      </c>
      <c r="AX2382" s="89">
        <v>45740.0</v>
      </c>
      <c r="AY2382" s="57">
        <v>10.55059</v>
      </c>
      <c r="AZ2382" s="16">
        <f t="shared" si="9"/>
        <v>0.04631390835</v>
      </c>
      <c r="BD2382" s="89">
        <v>45740.0</v>
      </c>
      <c r="BE2382" s="57">
        <v>6.49</v>
      </c>
      <c r="BF2382" s="16">
        <f t="shared" si="10"/>
        <v>0.004643962848</v>
      </c>
    </row>
    <row r="2383" ht="15.75" customHeight="1">
      <c r="B2383" s="89">
        <v>45741.0</v>
      </c>
      <c r="C2383" s="57">
        <v>128.9816</v>
      </c>
      <c r="D2383" s="16">
        <f t="shared" si="1"/>
        <v>0.02826128897</v>
      </c>
      <c r="H2383" s="89">
        <v>45741.0</v>
      </c>
      <c r="I2383" s="57">
        <v>92.85459</v>
      </c>
      <c r="J2383" s="16">
        <f t="shared" si="2"/>
        <v>0.05803571734</v>
      </c>
      <c r="N2383" s="89">
        <v>45741.0</v>
      </c>
      <c r="O2383" s="57">
        <v>54.59269</v>
      </c>
      <c r="P2383" s="16">
        <f t="shared" si="3"/>
        <v>0.06089435653</v>
      </c>
      <c r="T2383" s="89">
        <v>45741.0</v>
      </c>
      <c r="U2383" s="57">
        <v>37.37306</v>
      </c>
      <c r="V2383" s="16">
        <f t="shared" si="4"/>
        <v>0.05074452804</v>
      </c>
      <c r="Z2383" s="89">
        <v>45741.0</v>
      </c>
      <c r="AA2383" s="57">
        <v>55.59035</v>
      </c>
      <c r="AB2383" s="16">
        <f t="shared" si="5"/>
        <v>0.0392157046</v>
      </c>
      <c r="AF2383" s="89">
        <v>45741.0</v>
      </c>
      <c r="AG2383" s="57">
        <v>142.7</v>
      </c>
      <c r="AH2383" s="16">
        <f t="shared" si="6"/>
        <v>0.01062322946</v>
      </c>
      <c r="AL2383" s="89">
        <v>45741.0</v>
      </c>
      <c r="AM2383" s="57">
        <v>490.25</v>
      </c>
      <c r="AN2383" s="16">
        <f t="shared" si="7"/>
        <v>0.07334428024</v>
      </c>
      <c r="AR2383" s="89">
        <v>45741.0</v>
      </c>
      <c r="AS2383" s="57">
        <v>64.3889</v>
      </c>
      <c r="AT2383" s="16">
        <f t="shared" si="8"/>
        <v>0.0007723128711</v>
      </c>
      <c r="AX2383" s="89">
        <v>45741.0</v>
      </c>
      <c r="AY2383" s="57">
        <v>10.87463</v>
      </c>
      <c r="AZ2383" s="16">
        <f t="shared" si="9"/>
        <v>0.03071297435</v>
      </c>
      <c r="BD2383" s="89">
        <v>45741.0</v>
      </c>
      <c r="BE2383" s="57">
        <v>6.78</v>
      </c>
      <c r="BF2383" s="16">
        <f t="shared" si="10"/>
        <v>0.04468412943</v>
      </c>
    </row>
    <row r="2384" ht="15.75" customHeight="1">
      <c r="B2384" s="89">
        <v>45742.0</v>
      </c>
      <c r="C2384" s="57">
        <v>129.5269</v>
      </c>
      <c r="D2384" s="16">
        <f t="shared" si="1"/>
        <v>0.004227734809</v>
      </c>
      <c r="H2384" s="89">
        <v>45742.0</v>
      </c>
      <c r="I2384" s="57">
        <v>91.97306</v>
      </c>
      <c r="J2384" s="16">
        <f t="shared" si="2"/>
        <v>-0.009493661003</v>
      </c>
      <c r="N2384" s="89">
        <v>45742.0</v>
      </c>
      <c r="O2384" s="57">
        <v>52.53629</v>
      </c>
      <c r="P2384" s="16">
        <f t="shared" si="3"/>
        <v>-0.03766804677</v>
      </c>
      <c r="T2384" s="89">
        <v>45742.0</v>
      </c>
      <c r="U2384" s="57">
        <v>37.15726</v>
      </c>
      <c r="V2384" s="16">
        <f t="shared" si="4"/>
        <v>-0.005774212762</v>
      </c>
      <c r="Z2384" s="89">
        <v>45742.0</v>
      </c>
      <c r="AA2384" s="57">
        <v>54.35077</v>
      </c>
      <c r="AB2384" s="16">
        <f t="shared" si="5"/>
        <v>-0.02229847447</v>
      </c>
      <c r="AF2384" s="89">
        <v>45742.0</v>
      </c>
      <c r="AG2384" s="57">
        <v>141.2</v>
      </c>
      <c r="AH2384" s="16">
        <f t="shared" si="6"/>
        <v>-0.01051156272</v>
      </c>
      <c r="AL2384" s="89">
        <v>45742.0</v>
      </c>
      <c r="AM2384" s="57">
        <v>488.0</v>
      </c>
      <c r="AN2384" s="16">
        <f t="shared" si="7"/>
        <v>-0.004589495156</v>
      </c>
      <c r="AR2384" s="89">
        <v>45742.0</v>
      </c>
      <c r="AS2384" s="57">
        <v>64.19016</v>
      </c>
      <c r="AT2384" s="16">
        <f t="shared" si="8"/>
        <v>-0.003086556844</v>
      </c>
      <c r="AX2384" s="89">
        <v>45742.0</v>
      </c>
      <c r="AY2384" s="57">
        <v>10.58871</v>
      </c>
      <c r="AZ2384" s="16">
        <f t="shared" si="9"/>
        <v>-0.0262923888</v>
      </c>
      <c r="BD2384" s="89">
        <v>45742.0</v>
      </c>
      <c r="BE2384" s="57">
        <v>6.7</v>
      </c>
      <c r="BF2384" s="16">
        <f t="shared" si="10"/>
        <v>-0.01179941003</v>
      </c>
    </row>
    <row r="2385" ht="15.75" customHeight="1">
      <c r="B2385" s="89">
        <v>45743.0</v>
      </c>
      <c r="C2385" s="57">
        <v>129.2543</v>
      </c>
      <c r="D2385" s="16">
        <f t="shared" si="1"/>
        <v>-0.002104582137</v>
      </c>
      <c r="H2385" s="89">
        <v>45743.0</v>
      </c>
      <c r="I2385" s="57">
        <v>91.28742</v>
      </c>
      <c r="J2385" s="16">
        <f t="shared" si="2"/>
        <v>-0.007454791653</v>
      </c>
      <c r="N2385" s="89">
        <v>45743.0</v>
      </c>
      <c r="O2385" s="57">
        <v>51.89978</v>
      </c>
      <c r="P2385" s="16">
        <f t="shared" si="3"/>
        <v>-0.01211562522</v>
      </c>
      <c r="T2385" s="89">
        <v>45743.0</v>
      </c>
      <c r="U2385" s="57">
        <v>36.58833</v>
      </c>
      <c r="V2385" s="16">
        <f t="shared" si="4"/>
        <v>-0.01531140886</v>
      </c>
      <c r="Z2385" s="89">
        <v>45743.0</v>
      </c>
      <c r="AA2385" s="57">
        <v>53.20654</v>
      </c>
      <c r="AB2385" s="16">
        <f t="shared" si="5"/>
        <v>-0.02105269162</v>
      </c>
      <c r="AF2385" s="89">
        <v>45743.0</v>
      </c>
      <c r="AG2385" s="57">
        <v>136.0</v>
      </c>
      <c r="AH2385" s="16">
        <f t="shared" si="6"/>
        <v>-0.03682719547</v>
      </c>
      <c r="AL2385" s="89">
        <v>45743.0</v>
      </c>
      <c r="AM2385" s="57">
        <v>483.0</v>
      </c>
      <c r="AN2385" s="16">
        <f t="shared" si="7"/>
        <v>-0.01024590164</v>
      </c>
      <c r="AR2385" s="89">
        <v>45743.0</v>
      </c>
      <c r="AS2385" s="57">
        <v>64.88573</v>
      </c>
      <c r="AT2385" s="16">
        <f t="shared" si="8"/>
        <v>0.01083608453</v>
      </c>
      <c r="AX2385" s="89">
        <v>45743.0</v>
      </c>
      <c r="AY2385" s="57">
        <v>10.45528</v>
      </c>
      <c r="AZ2385" s="16">
        <f t="shared" si="9"/>
        <v>-0.01260115727</v>
      </c>
      <c r="BD2385" s="89">
        <v>45743.0</v>
      </c>
      <c r="BE2385" s="57">
        <v>6.64</v>
      </c>
      <c r="BF2385" s="16">
        <f t="shared" si="10"/>
        <v>-0.008955223881</v>
      </c>
    </row>
    <row r="2386" ht="15.75" customHeight="1">
      <c r="B2386" s="89">
        <v>45744.0</v>
      </c>
      <c r="C2386" s="57">
        <v>132.7016</v>
      </c>
      <c r="D2386" s="16">
        <f t="shared" si="1"/>
        <v>0.02667067943</v>
      </c>
      <c r="H2386" s="89">
        <v>45744.0</v>
      </c>
      <c r="I2386" s="57">
        <v>93.83407</v>
      </c>
      <c r="J2386" s="16">
        <f t="shared" si="2"/>
        <v>0.02789705307</v>
      </c>
      <c r="N2386" s="89">
        <v>45744.0</v>
      </c>
      <c r="O2386" s="57">
        <v>52.34044</v>
      </c>
      <c r="P2386" s="16">
        <f t="shared" si="3"/>
        <v>0.008490594758</v>
      </c>
      <c r="T2386" s="89">
        <v>45744.0</v>
      </c>
      <c r="U2386" s="57">
        <v>37.84391</v>
      </c>
      <c r="V2386" s="16">
        <f t="shared" si="4"/>
        <v>0.03431640635</v>
      </c>
      <c r="Z2386" s="89">
        <v>45744.0</v>
      </c>
      <c r="AA2386" s="57">
        <v>54.54147</v>
      </c>
      <c r="AB2386" s="16">
        <f t="shared" si="5"/>
        <v>0.02508958485</v>
      </c>
      <c r="AF2386" s="89">
        <v>45744.0</v>
      </c>
      <c r="AG2386" s="57">
        <v>137.1</v>
      </c>
      <c r="AH2386" s="16">
        <f t="shared" si="6"/>
        <v>0.008088235294</v>
      </c>
      <c r="AL2386" s="89">
        <v>45744.0</v>
      </c>
      <c r="AM2386" s="57">
        <v>493.75</v>
      </c>
      <c r="AN2386" s="16">
        <f t="shared" si="7"/>
        <v>0.02225672878</v>
      </c>
      <c r="AR2386" s="89">
        <v>45744.0</v>
      </c>
      <c r="AS2386" s="57">
        <v>64.48827</v>
      </c>
      <c r="AT2386" s="16">
        <f t="shared" si="8"/>
        <v>-0.006125537926</v>
      </c>
      <c r="AX2386" s="89">
        <v>45744.0</v>
      </c>
      <c r="AY2386" s="57">
        <v>10.64589</v>
      </c>
      <c r="AZ2386" s="16">
        <f t="shared" si="9"/>
        <v>0.01823097995</v>
      </c>
      <c r="BD2386" s="89">
        <v>45744.0</v>
      </c>
      <c r="BE2386" s="57">
        <v>6.6</v>
      </c>
      <c r="BF2386" s="16">
        <f t="shared" si="10"/>
        <v>-0.006024096386</v>
      </c>
    </row>
    <row r="2387" ht="15.75" customHeight="1">
      <c r="B2387" s="89">
        <v>45749.0</v>
      </c>
      <c r="C2387" s="57">
        <v>129.8167</v>
      </c>
      <c r="D2387" s="16">
        <f t="shared" si="1"/>
        <v>-0.02173975295</v>
      </c>
      <c r="H2387" s="89">
        <v>45749.0</v>
      </c>
      <c r="I2387" s="57">
        <v>92.41382</v>
      </c>
      <c r="J2387" s="16">
        <f t="shared" si="2"/>
        <v>-0.01513576039</v>
      </c>
      <c r="N2387" s="89">
        <v>45749.0</v>
      </c>
      <c r="O2387" s="57">
        <v>52.14459</v>
      </c>
      <c r="P2387" s="16">
        <f t="shared" si="3"/>
        <v>-0.003741848559</v>
      </c>
      <c r="T2387" s="89">
        <v>45749.0</v>
      </c>
      <c r="U2387" s="57">
        <v>36.74527</v>
      </c>
      <c r="V2387" s="16">
        <f t="shared" si="4"/>
        <v>-0.02903082689</v>
      </c>
      <c r="Z2387" s="89">
        <v>45749.0</v>
      </c>
      <c r="AA2387" s="57">
        <v>54.44612</v>
      </c>
      <c r="AB2387" s="16">
        <f t="shared" si="5"/>
        <v>-0.00174821104</v>
      </c>
      <c r="AF2387" s="89">
        <v>45749.0</v>
      </c>
      <c r="AG2387" s="57">
        <v>132.2</v>
      </c>
      <c r="AH2387" s="16">
        <f t="shared" si="6"/>
        <v>-0.03574033552</v>
      </c>
      <c r="AL2387" s="89">
        <v>45749.0</v>
      </c>
      <c r="AM2387" s="57">
        <v>480.5</v>
      </c>
      <c r="AN2387" s="16">
        <f t="shared" si="7"/>
        <v>-0.02683544304</v>
      </c>
      <c r="AR2387" s="89">
        <v>45749.0</v>
      </c>
      <c r="AS2387" s="57">
        <v>63.34556</v>
      </c>
      <c r="AT2387" s="16">
        <f t="shared" si="8"/>
        <v>-0.01771965661</v>
      </c>
      <c r="AX2387" s="89">
        <v>45749.0</v>
      </c>
      <c r="AY2387" s="57">
        <v>10.35997</v>
      </c>
      <c r="AZ2387" s="16">
        <f t="shared" si="9"/>
        <v>-0.02685731301</v>
      </c>
      <c r="BD2387" s="89">
        <v>45749.0</v>
      </c>
      <c r="BE2387" s="57">
        <v>6.52</v>
      </c>
      <c r="BF2387" s="16">
        <f t="shared" si="10"/>
        <v>-0.01212121212</v>
      </c>
    </row>
    <row r="2388" ht="15.75" customHeight="1">
      <c r="B2388" s="89">
        <v>45750.0</v>
      </c>
      <c r="C2388" s="57">
        <v>130.7784</v>
      </c>
      <c r="D2388" s="16">
        <f t="shared" si="1"/>
        <v>0.007408137782</v>
      </c>
      <c r="H2388" s="89">
        <v>45750.0</v>
      </c>
      <c r="I2388" s="57">
        <v>90.11205</v>
      </c>
      <c r="J2388" s="16">
        <f t="shared" si="2"/>
        <v>-0.02490720544</v>
      </c>
      <c r="N2388" s="89">
        <v>45750.0</v>
      </c>
      <c r="O2388" s="57">
        <v>51.60601</v>
      </c>
      <c r="P2388" s="16">
        <f t="shared" si="3"/>
        <v>-0.01032858826</v>
      </c>
      <c r="T2388" s="89">
        <v>45750.0</v>
      </c>
      <c r="U2388" s="57">
        <v>36.21557</v>
      </c>
      <c r="V2388" s="16">
        <f t="shared" si="4"/>
        <v>-0.01441546082</v>
      </c>
      <c r="Z2388" s="89">
        <v>45750.0</v>
      </c>
      <c r="AA2388" s="57">
        <v>56.11478</v>
      </c>
      <c r="AB2388" s="16">
        <f t="shared" si="5"/>
        <v>0.03064791394</v>
      </c>
      <c r="AF2388" s="89">
        <v>45750.0</v>
      </c>
      <c r="AG2388" s="57">
        <v>133.0</v>
      </c>
      <c r="AH2388" s="16">
        <f t="shared" si="6"/>
        <v>0.006051437216</v>
      </c>
      <c r="AL2388" s="89">
        <v>45750.0</v>
      </c>
      <c r="AM2388" s="57">
        <v>468.0</v>
      </c>
      <c r="AN2388" s="16">
        <f t="shared" si="7"/>
        <v>-0.02601456816</v>
      </c>
      <c r="AR2388" s="89">
        <v>45750.0</v>
      </c>
      <c r="AS2388" s="57">
        <v>64.19016</v>
      </c>
      <c r="AT2388" s="16">
        <f t="shared" si="8"/>
        <v>0.01333321546</v>
      </c>
      <c r="AX2388" s="89">
        <v>45750.0</v>
      </c>
      <c r="AY2388" s="57">
        <v>10.54106</v>
      </c>
      <c r="AZ2388" s="16">
        <f t="shared" si="9"/>
        <v>0.01747978035</v>
      </c>
      <c r="BD2388" s="89">
        <v>45750.0</v>
      </c>
      <c r="BE2388" s="57">
        <v>6.57</v>
      </c>
      <c r="BF2388" s="16">
        <f t="shared" si="10"/>
        <v>0.007668711656</v>
      </c>
    </row>
    <row r="2389" ht="15.75" customHeight="1">
      <c r="B2389" s="89">
        <v>45751.0</v>
      </c>
      <c r="C2389" s="57">
        <v>129.1436</v>
      </c>
      <c r="D2389" s="16">
        <f t="shared" si="1"/>
        <v>-0.01250053526</v>
      </c>
      <c r="H2389" s="89">
        <v>45751.0</v>
      </c>
      <c r="I2389" s="57">
        <v>86.48798</v>
      </c>
      <c r="J2389" s="16">
        <f t="shared" si="2"/>
        <v>-0.04021737381</v>
      </c>
      <c r="N2389" s="89">
        <v>45751.0</v>
      </c>
      <c r="O2389" s="57">
        <v>51.65497</v>
      </c>
      <c r="P2389" s="16">
        <f t="shared" si="3"/>
        <v>0.0009487267084</v>
      </c>
      <c r="T2389" s="89">
        <v>45751.0</v>
      </c>
      <c r="U2389" s="57">
        <v>35.84283</v>
      </c>
      <c r="V2389" s="16">
        <f t="shared" si="4"/>
        <v>-0.01029225827</v>
      </c>
      <c r="Z2389" s="89">
        <v>45751.0</v>
      </c>
      <c r="AA2389" s="57">
        <v>55.35197</v>
      </c>
      <c r="AB2389" s="16">
        <f t="shared" si="5"/>
        <v>-0.01359374482</v>
      </c>
      <c r="AF2389" s="89">
        <v>45751.0</v>
      </c>
      <c r="AG2389" s="57">
        <v>132.7</v>
      </c>
      <c r="AH2389" s="16">
        <f t="shared" si="6"/>
        <v>-0.002255639098</v>
      </c>
      <c r="AL2389" s="89">
        <v>45751.0</v>
      </c>
      <c r="AM2389" s="57">
        <v>461.5</v>
      </c>
      <c r="AN2389" s="16">
        <f t="shared" si="7"/>
        <v>-0.01388888889</v>
      </c>
      <c r="AR2389" s="89">
        <v>45751.0</v>
      </c>
      <c r="AS2389" s="57">
        <v>62.25254</v>
      </c>
      <c r="AT2389" s="16">
        <f t="shared" si="8"/>
        <v>-0.03018562347</v>
      </c>
      <c r="AX2389" s="89">
        <v>45751.0</v>
      </c>
      <c r="AY2389" s="57">
        <v>10.38856</v>
      </c>
      <c r="AZ2389" s="16">
        <f t="shared" si="9"/>
        <v>-0.01446723574</v>
      </c>
      <c r="BD2389" s="89">
        <v>45751.0</v>
      </c>
      <c r="BE2389" s="57">
        <v>6.45</v>
      </c>
      <c r="BF2389" s="16">
        <f t="shared" si="10"/>
        <v>-0.01826484018</v>
      </c>
    </row>
    <row r="2390" ht="15.75" customHeight="1">
      <c r="B2390" s="89">
        <v>45754.0</v>
      </c>
      <c r="C2390" s="57">
        <v>128.0859</v>
      </c>
      <c r="D2390" s="16">
        <f t="shared" si="1"/>
        <v>-0.008190107756</v>
      </c>
      <c r="H2390" s="89">
        <v>45754.0</v>
      </c>
      <c r="I2390" s="57">
        <v>86.6349</v>
      </c>
      <c r="J2390" s="16">
        <f t="shared" si="2"/>
        <v>0.001698733165</v>
      </c>
      <c r="N2390" s="89">
        <v>45754.0</v>
      </c>
      <c r="O2390" s="57">
        <v>51.31223</v>
      </c>
      <c r="P2390" s="16">
        <f t="shared" si="3"/>
        <v>-0.006635179538</v>
      </c>
      <c r="T2390" s="89">
        <v>45754.0</v>
      </c>
      <c r="U2390" s="57">
        <v>35.23465</v>
      </c>
      <c r="V2390" s="16">
        <f t="shared" si="4"/>
        <v>-0.01696796821</v>
      </c>
      <c r="Z2390" s="89">
        <v>45754.0</v>
      </c>
      <c r="AA2390" s="57">
        <v>58.35556</v>
      </c>
      <c r="AB2390" s="16">
        <f t="shared" si="5"/>
        <v>0.05426347066</v>
      </c>
      <c r="AF2390" s="89">
        <v>45754.0</v>
      </c>
      <c r="AG2390" s="57">
        <v>132.1</v>
      </c>
      <c r="AH2390" s="16">
        <f t="shared" si="6"/>
        <v>-0.004521477016</v>
      </c>
      <c r="AL2390" s="89">
        <v>45754.0</v>
      </c>
      <c r="AM2390" s="57">
        <v>473.0</v>
      </c>
      <c r="AN2390" s="16">
        <f t="shared" si="7"/>
        <v>0.02491874323</v>
      </c>
      <c r="AR2390" s="89">
        <v>45754.0</v>
      </c>
      <c r="AS2390" s="57">
        <v>63.09715</v>
      </c>
      <c r="AT2390" s="16">
        <f t="shared" si="8"/>
        <v>0.01356747853</v>
      </c>
      <c r="AX2390" s="89">
        <v>45754.0</v>
      </c>
      <c r="AY2390" s="57">
        <v>10.27419</v>
      </c>
      <c r="AZ2390" s="16">
        <f t="shared" si="9"/>
        <v>-0.01100922553</v>
      </c>
      <c r="BD2390" s="89">
        <v>45754.0</v>
      </c>
      <c r="BE2390" s="57">
        <v>6.37</v>
      </c>
      <c r="BF2390" s="16">
        <f t="shared" si="10"/>
        <v>-0.01240310078</v>
      </c>
    </row>
    <row r="2391" ht="15.75" customHeight="1">
      <c r="B2391" s="89">
        <v>45755.0</v>
      </c>
      <c r="C2391" s="57">
        <v>124.5279</v>
      </c>
      <c r="D2391" s="16">
        <f t="shared" si="1"/>
        <v>-0.0277782332</v>
      </c>
      <c r="H2391" s="89">
        <v>45755.0</v>
      </c>
      <c r="I2391" s="57">
        <v>88.78975</v>
      </c>
      <c r="J2391" s="16">
        <f t="shared" si="2"/>
        <v>0.02487277067</v>
      </c>
      <c r="N2391" s="89">
        <v>45755.0</v>
      </c>
      <c r="O2391" s="57">
        <v>51.45912</v>
      </c>
      <c r="P2391" s="16">
        <f t="shared" si="3"/>
        <v>0.002862670361</v>
      </c>
      <c r="T2391" s="89">
        <v>45755.0</v>
      </c>
      <c r="U2391" s="57">
        <v>35.50932</v>
      </c>
      <c r="V2391" s="16">
        <f t="shared" si="4"/>
        <v>0.007795451353</v>
      </c>
      <c r="Z2391" s="89">
        <v>45755.0</v>
      </c>
      <c r="AA2391" s="57">
        <v>60.11958</v>
      </c>
      <c r="AB2391" s="16">
        <f t="shared" si="5"/>
        <v>0.03022882481</v>
      </c>
      <c r="AF2391" s="89">
        <v>45755.0</v>
      </c>
      <c r="AG2391" s="57">
        <v>137.4</v>
      </c>
      <c r="AH2391" s="16">
        <f t="shared" si="6"/>
        <v>0.04012112036</v>
      </c>
      <c r="AL2391" s="89">
        <v>45755.0</v>
      </c>
      <c r="AM2391" s="57">
        <v>470.0</v>
      </c>
      <c r="AN2391" s="16">
        <f t="shared" si="7"/>
        <v>-0.006342494715</v>
      </c>
      <c r="AR2391" s="89">
        <v>45755.0</v>
      </c>
      <c r="AS2391" s="57">
        <v>64.28953</v>
      </c>
      <c r="AT2391" s="16">
        <f t="shared" si="8"/>
        <v>0.01889752548</v>
      </c>
      <c r="AX2391" s="89">
        <v>45755.0</v>
      </c>
      <c r="AY2391" s="57">
        <v>10.48387</v>
      </c>
      <c r="AZ2391" s="16">
        <f t="shared" si="9"/>
        <v>0.02040842149</v>
      </c>
      <c r="BD2391" s="89">
        <v>45755.0</v>
      </c>
      <c r="BE2391" s="57">
        <v>6.55</v>
      </c>
      <c r="BF2391" s="16">
        <f t="shared" si="10"/>
        <v>0.02825745683</v>
      </c>
    </row>
    <row r="2392" ht="15.75" customHeight="1">
      <c r="B2392" s="89">
        <v>45756.0</v>
      </c>
      <c r="C2392" s="57">
        <v>122.2201</v>
      </c>
      <c r="D2392" s="16">
        <f t="shared" si="1"/>
        <v>-0.01853239314</v>
      </c>
      <c r="H2392" s="89">
        <v>45756.0</v>
      </c>
      <c r="I2392" s="57">
        <v>87.85925</v>
      </c>
      <c r="J2392" s="16">
        <f t="shared" si="2"/>
        <v>-0.01047981327</v>
      </c>
      <c r="N2392" s="89">
        <v>45756.0</v>
      </c>
      <c r="O2392" s="57">
        <v>50.03922</v>
      </c>
      <c r="P2392" s="16">
        <f t="shared" si="3"/>
        <v>-0.02759277656</v>
      </c>
      <c r="T2392" s="89">
        <v>45756.0</v>
      </c>
      <c r="U2392" s="57">
        <v>35.50932</v>
      </c>
      <c r="V2392" s="16">
        <f t="shared" si="4"/>
        <v>0</v>
      </c>
      <c r="Z2392" s="89">
        <v>45756.0</v>
      </c>
      <c r="AA2392" s="57">
        <v>58.64162</v>
      </c>
      <c r="AB2392" s="16">
        <f t="shared" si="5"/>
        <v>-0.02458367141</v>
      </c>
      <c r="AF2392" s="89">
        <v>45756.0</v>
      </c>
      <c r="AG2392" s="57">
        <v>135.1</v>
      </c>
      <c r="AH2392" s="16">
        <f t="shared" si="6"/>
        <v>-0.01673944687</v>
      </c>
      <c r="AL2392" s="89">
        <v>45756.0</v>
      </c>
      <c r="AM2392" s="57">
        <v>453.25</v>
      </c>
      <c r="AN2392" s="16">
        <f t="shared" si="7"/>
        <v>-0.03563829787</v>
      </c>
      <c r="AR2392" s="89">
        <v>45756.0</v>
      </c>
      <c r="AS2392" s="57">
        <v>62.05381</v>
      </c>
      <c r="AT2392" s="16">
        <f t="shared" si="8"/>
        <v>-0.03477580253</v>
      </c>
      <c r="AX2392" s="89">
        <v>45756.0</v>
      </c>
      <c r="AY2392" s="57">
        <v>10.2456</v>
      </c>
      <c r="AZ2392" s="16">
        <f t="shared" si="9"/>
        <v>-0.02272729441</v>
      </c>
      <c r="BD2392" s="89">
        <v>45756.0</v>
      </c>
      <c r="BE2392" s="57">
        <v>6.52</v>
      </c>
      <c r="BF2392" s="16">
        <f t="shared" si="10"/>
        <v>-0.004580152672</v>
      </c>
    </row>
    <row r="2393" ht="15.75" customHeight="1">
      <c r="B2393" s="89">
        <v>45757.0</v>
      </c>
      <c r="C2393" s="57">
        <v>123.374</v>
      </c>
      <c r="D2393" s="16">
        <f t="shared" si="1"/>
        <v>0.009441163933</v>
      </c>
      <c r="H2393" s="89">
        <v>45757.0</v>
      </c>
      <c r="I2393" s="57">
        <v>87.9572</v>
      </c>
      <c r="J2393" s="16">
        <f t="shared" si="2"/>
        <v>0.00111485131</v>
      </c>
      <c r="N2393" s="89">
        <v>45757.0</v>
      </c>
      <c r="O2393" s="57">
        <v>51.41016</v>
      </c>
      <c r="P2393" s="16">
        <f t="shared" si="3"/>
        <v>0.02739730955</v>
      </c>
      <c r="T2393" s="89">
        <v>45757.0</v>
      </c>
      <c r="U2393" s="57">
        <v>35.33275</v>
      </c>
      <c r="V2393" s="16">
        <f t="shared" si="4"/>
        <v>-0.004972497361</v>
      </c>
      <c r="Z2393" s="89">
        <v>45757.0</v>
      </c>
      <c r="AA2393" s="57">
        <v>59.73817</v>
      </c>
      <c r="AB2393" s="16">
        <f t="shared" si="5"/>
        <v>0.01869917646</v>
      </c>
      <c r="AF2393" s="89">
        <v>45757.0</v>
      </c>
      <c r="AG2393" s="57">
        <v>135.0</v>
      </c>
      <c r="AH2393" s="16">
        <f t="shared" si="6"/>
        <v>-0.00074019245</v>
      </c>
      <c r="AL2393" s="89">
        <v>45757.0</v>
      </c>
      <c r="AM2393" s="57">
        <v>441.5</v>
      </c>
      <c r="AN2393" s="16">
        <f t="shared" si="7"/>
        <v>-0.02592388307</v>
      </c>
      <c r="AR2393" s="89">
        <v>45757.0</v>
      </c>
      <c r="AS2393" s="57">
        <v>62.40158</v>
      </c>
      <c r="AT2393" s="16">
        <f t="shared" si="8"/>
        <v>0.005604329533</v>
      </c>
      <c r="AX2393" s="89">
        <v>45757.0</v>
      </c>
      <c r="AY2393" s="57">
        <v>10.32185</v>
      </c>
      <c r="AZ2393" s="16">
        <f t="shared" si="9"/>
        <v>0.007442219099</v>
      </c>
      <c r="BD2393" s="89">
        <v>45757.0</v>
      </c>
      <c r="BE2393" s="57">
        <v>6.67</v>
      </c>
      <c r="BF2393" s="16">
        <f t="shared" si="10"/>
        <v>0.02300613497</v>
      </c>
    </row>
    <row r="2394" ht="15.75" customHeight="1">
      <c r="B2394" s="89">
        <v>45758.0</v>
      </c>
      <c r="C2394" s="57">
        <v>123.4701</v>
      </c>
      <c r="D2394" s="16">
        <f t="shared" si="1"/>
        <v>0.000778932352</v>
      </c>
      <c r="H2394" s="89">
        <v>45758.0</v>
      </c>
      <c r="I2394" s="57">
        <v>88.83872</v>
      </c>
      <c r="J2394" s="16">
        <f t="shared" si="2"/>
        <v>0.01002214714</v>
      </c>
      <c r="N2394" s="89">
        <v>45758.0</v>
      </c>
      <c r="O2394" s="57">
        <v>51.55704</v>
      </c>
      <c r="P2394" s="16">
        <f t="shared" si="3"/>
        <v>0.002857022814</v>
      </c>
      <c r="T2394" s="89">
        <v>45758.0</v>
      </c>
      <c r="U2394" s="57">
        <v>35.66626</v>
      </c>
      <c r="V2394" s="16">
        <f t="shared" si="4"/>
        <v>0.009439118099</v>
      </c>
      <c r="Z2394" s="89">
        <v>45758.0</v>
      </c>
      <c r="AA2394" s="57">
        <v>61.02542</v>
      </c>
      <c r="AB2394" s="16">
        <f t="shared" si="5"/>
        <v>0.02154819942</v>
      </c>
      <c r="AF2394" s="89">
        <v>45758.0</v>
      </c>
      <c r="AG2394" s="57">
        <v>131.0</v>
      </c>
      <c r="AH2394" s="16">
        <f t="shared" si="6"/>
        <v>-0.02962962963</v>
      </c>
      <c r="AL2394" s="89">
        <v>45758.0</v>
      </c>
      <c r="AM2394" s="57">
        <v>428.75</v>
      </c>
      <c r="AN2394" s="16">
        <f t="shared" si="7"/>
        <v>-0.0288788222</v>
      </c>
      <c r="AR2394" s="89">
        <v>45758.0</v>
      </c>
      <c r="AS2394" s="57">
        <v>63.34556</v>
      </c>
      <c r="AT2394" s="16">
        <f t="shared" si="8"/>
        <v>0.01512750158</v>
      </c>
      <c r="AX2394" s="89">
        <v>45758.0</v>
      </c>
      <c r="AY2394" s="57">
        <v>10.35997</v>
      </c>
      <c r="AZ2394" s="16">
        <f t="shared" si="9"/>
        <v>0.003693136405</v>
      </c>
      <c r="BD2394" s="89">
        <v>45758.0</v>
      </c>
      <c r="BE2394" s="57">
        <v>6.73</v>
      </c>
      <c r="BF2394" s="16">
        <f t="shared" si="10"/>
        <v>0.008995502249</v>
      </c>
    </row>
    <row r="2395" ht="15.75" customHeight="1">
      <c r="B2395" s="89">
        <v>45761.0</v>
      </c>
      <c r="C2395" s="57">
        <v>123.1817</v>
      </c>
      <c r="D2395" s="16">
        <f t="shared" si="1"/>
        <v>-0.002335788179</v>
      </c>
      <c r="H2395" s="89">
        <v>45761.0</v>
      </c>
      <c r="I2395" s="57">
        <v>88.05515</v>
      </c>
      <c r="J2395" s="16">
        <f t="shared" si="2"/>
        <v>-0.008820140587</v>
      </c>
      <c r="N2395" s="89">
        <v>45761.0</v>
      </c>
      <c r="O2395" s="57">
        <v>52.73213</v>
      </c>
      <c r="P2395" s="16">
        <f t="shared" si="3"/>
        <v>0.02279203771</v>
      </c>
      <c r="T2395" s="89">
        <v>45761.0</v>
      </c>
      <c r="U2395" s="57">
        <v>35.86245</v>
      </c>
      <c r="V2395" s="16">
        <f t="shared" si="4"/>
        <v>0.005500716924</v>
      </c>
      <c r="Z2395" s="89">
        <v>45761.0</v>
      </c>
      <c r="AA2395" s="57">
        <v>59.11838</v>
      </c>
      <c r="AB2395" s="16">
        <f t="shared" si="5"/>
        <v>-0.03124992831</v>
      </c>
      <c r="AF2395" s="89">
        <v>45761.0</v>
      </c>
      <c r="AG2395" s="57">
        <v>130.8</v>
      </c>
      <c r="AH2395" s="16">
        <f t="shared" si="6"/>
        <v>-0.001526717557</v>
      </c>
      <c r="AL2395" s="89">
        <v>45761.0</v>
      </c>
      <c r="AM2395" s="57">
        <v>423.25</v>
      </c>
      <c r="AN2395" s="16">
        <f t="shared" si="7"/>
        <v>-0.01282798834</v>
      </c>
      <c r="AR2395" s="89">
        <v>45761.0</v>
      </c>
      <c r="AS2395" s="57">
        <v>63.39524</v>
      </c>
      <c r="AT2395" s="16">
        <f t="shared" si="8"/>
        <v>0.0007842696473</v>
      </c>
      <c r="AX2395" s="89">
        <v>45761.0</v>
      </c>
      <c r="AY2395" s="57">
        <v>10.40762</v>
      </c>
      <c r="AZ2395" s="16">
        <f t="shared" si="9"/>
        <v>0.004599434168</v>
      </c>
      <c r="BD2395" s="89">
        <v>45761.0</v>
      </c>
      <c r="BE2395" s="57">
        <v>6.81</v>
      </c>
      <c r="BF2395" s="16">
        <f t="shared" si="10"/>
        <v>0.01188707281</v>
      </c>
    </row>
    <row r="2396" ht="15.75" customHeight="1">
      <c r="B2396" s="89">
        <v>45762.0</v>
      </c>
      <c r="C2396" s="57">
        <v>122.1239</v>
      </c>
      <c r="D2396" s="16">
        <f t="shared" si="1"/>
        <v>-0.008587314512</v>
      </c>
      <c r="H2396" s="89">
        <v>45762.0</v>
      </c>
      <c r="I2396" s="57">
        <v>88.05515</v>
      </c>
      <c r="J2396" s="16">
        <f t="shared" si="2"/>
        <v>0</v>
      </c>
      <c r="N2396" s="89">
        <v>45762.0</v>
      </c>
      <c r="O2396" s="57">
        <v>51.89978</v>
      </c>
      <c r="P2396" s="16">
        <f t="shared" si="3"/>
        <v>-0.0157844942</v>
      </c>
      <c r="T2396" s="89">
        <v>45762.0</v>
      </c>
      <c r="U2396" s="57">
        <v>35.37199</v>
      </c>
      <c r="V2396" s="16">
        <f t="shared" si="4"/>
        <v>-0.01367614315</v>
      </c>
      <c r="Z2396" s="89">
        <v>45762.0</v>
      </c>
      <c r="AA2396" s="57">
        <v>58.59394</v>
      </c>
      <c r="AB2396" s="16">
        <f t="shared" si="5"/>
        <v>-0.008871014395</v>
      </c>
      <c r="AF2396" s="89">
        <v>45762.0</v>
      </c>
      <c r="AG2396" s="57">
        <v>127.0</v>
      </c>
      <c r="AH2396" s="16">
        <f t="shared" si="6"/>
        <v>-0.02905198777</v>
      </c>
      <c r="AL2396" s="89">
        <v>45762.0</v>
      </c>
      <c r="AM2396" s="57">
        <v>407.75</v>
      </c>
      <c r="AN2396" s="16">
        <f t="shared" si="7"/>
        <v>-0.03662138216</v>
      </c>
      <c r="AR2396" s="89">
        <v>45762.0</v>
      </c>
      <c r="AS2396" s="57">
        <v>63.44492</v>
      </c>
      <c r="AT2396" s="16">
        <f t="shared" si="8"/>
        <v>0.0007836550504</v>
      </c>
      <c r="AX2396" s="89">
        <v>45762.0</v>
      </c>
      <c r="AY2396" s="57">
        <v>10.27419</v>
      </c>
      <c r="AZ2396" s="16">
        <f t="shared" si="9"/>
        <v>-0.01282041427</v>
      </c>
      <c r="BD2396" s="89">
        <v>45762.0</v>
      </c>
      <c r="BE2396" s="57">
        <v>6.95</v>
      </c>
      <c r="BF2396" s="16">
        <f t="shared" si="10"/>
        <v>0.02055800294</v>
      </c>
    </row>
    <row r="2397" ht="15.75" customHeight="1">
      <c r="B2397" s="89">
        <v>45763.0</v>
      </c>
      <c r="C2397" s="57">
        <v>120.1045</v>
      </c>
      <c r="D2397" s="16">
        <f t="shared" si="1"/>
        <v>-0.01653566583</v>
      </c>
      <c r="H2397" s="89">
        <v>45763.0</v>
      </c>
      <c r="I2397" s="57">
        <v>86.73285</v>
      </c>
      <c r="J2397" s="16">
        <f t="shared" si="2"/>
        <v>-0.01501672531</v>
      </c>
      <c r="N2397" s="89">
        <v>45763.0</v>
      </c>
      <c r="O2397" s="57">
        <v>52.34044</v>
      </c>
      <c r="P2397" s="16">
        <f t="shared" si="3"/>
        <v>0.008490594758</v>
      </c>
      <c r="T2397" s="89">
        <v>45763.0</v>
      </c>
      <c r="U2397" s="57">
        <v>34.76381</v>
      </c>
      <c r="V2397" s="16">
        <f t="shared" si="4"/>
        <v>-0.01719383049</v>
      </c>
      <c r="Z2397" s="89">
        <v>45763.0</v>
      </c>
      <c r="AA2397" s="57">
        <v>56.44852</v>
      </c>
      <c r="AB2397" s="16">
        <f t="shared" si="5"/>
        <v>-0.03661504927</v>
      </c>
      <c r="AF2397" s="89">
        <v>45763.0</v>
      </c>
      <c r="AG2397" s="57">
        <v>123.2</v>
      </c>
      <c r="AH2397" s="16">
        <f t="shared" si="6"/>
        <v>-0.02992125984</v>
      </c>
      <c r="AL2397" s="89">
        <v>45763.0</v>
      </c>
      <c r="AM2397" s="57">
        <v>395.25</v>
      </c>
      <c r="AN2397" s="16">
        <f t="shared" si="7"/>
        <v>-0.03065603924</v>
      </c>
      <c r="AR2397" s="89">
        <v>45763.0</v>
      </c>
      <c r="AS2397" s="57">
        <v>62.65</v>
      </c>
      <c r="AT2397" s="16">
        <f t="shared" si="8"/>
        <v>-0.01252929313</v>
      </c>
      <c r="AX2397" s="89">
        <v>45763.0</v>
      </c>
      <c r="AY2397" s="57">
        <v>9.9978</v>
      </c>
      <c r="AZ2397" s="16">
        <f t="shared" si="9"/>
        <v>-0.02690139077</v>
      </c>
      <c r="BD2397" s="89">
        <v>45763.0</v>
      </c>
      <c r="BE2397" s="57">
        <v>6.7</v>
      </c>
      <c r="BF2397" s="16">
        <f t="shared" si="10"/>
        <v>-0.03597122302</v>
      </c>
    </row>
    <row r="2398" ht="15.75" customHeight="1">
      <c r="B2398" s="89">
        <v>45764.0</v>
      </c>
      <c r="C2398" s="57">
        <v>119.9122</v>
      </c>
      <c r="D2398" s="16">
        <f t="shared" si="1"/>
        <v>-0.001601105704</v>
      </c>
      <c r="H2398" s="89">
        <v>45764.0</v>
      </c>
      <c r="I2398" s="57">
        <v>89.76923</v>
      </c>
      <c r="J2398" s="16">
        <f t="shared" si="2"/>
        <v>0.03500841953</v>
      </c>
      <c r="N2398" s="89">
        <v>45764.0</v>
      </c>
      <c r="O2398" s="57">
        <v>54.05411</v>
      </c>
      <c r="P2398" s="16">
        <f t="shared" si="3"/>
        <v>0.03274084054</v>
      </c>
      <c r="T2398" s="89">
        <v>45764.0</v>
      </c>
      <c r="U2398" s="57">
        <v>34.76381</v>
      </c>
      <c r="V2398" s="16">
        <f t="shared" si="4"/>
        <v>0</v>
      </c>
      <c r="Z2398" s="89">
        <v>45764.0</v>
      </c>
      <c r="AA2398" s="57">
        <v>58.88</v>
      </c>
      <c r="AB2398" s="16">
        <f t="shared" si="5"/>
        <v>0.04307429141</v>
      </c>
      <c r="AF2398" s="89">
        <v>45764.0</v>
      </c>
      <c r="AG2398" s="57">
        <v>124.3</v>
      </c>
      <c r="AH2398" s="16">
        <f t="shared" si="6"/>
        <v>0.008928571429</v>
      </c>
      <c r="AL2398" s="89">
        <v>45764.0</v>
      </c>
      <c r="AM2398" s="57">
        <v>408.25</v>
      </c>
      <c r="AN2398" s="16">
        <f t="shared" si="7"/>
        <v>0.03289057559</v>
      </c>
      <c r="AR2398" s="89">
        <v>45764.0</v>
      </c>
      <c r="AS2398" s="57">
        <v>65.4</v>
      </c>
      <c r="AT2398" s="16">
        <f t="shared" si="8"/>
        <v>0.04389465283</v>
      </c>
      <c r="AX2398" s="89">
        <v>45764.0</v>
      </c>
      <c r="AY2398" s="57">
        <v>10.17889</v>
      </c>
      <c r="AZ2398" s="16">
        <f t="shared" si="9"/>
        <v>0.01811298486</v>
      </c>
      <c r="BD2398" s="89">
        <v>45764.0</v>
      </c>
      <c r="BE2398" s="57">
        <v>6.72</v>
      </c>
      <c r="BF2398" s="16">
        <f t="shared" si="10"/>
        <v>0.002985074627</v>
      </c>
    </row>
    <row r="2399" ht="15.75" customHeight="1">
      <c r="B2399" s="89">
        <v>45765.0</v>
      </c>
      <c r="C2399" s="57">
        <v>120.1045</v>
      </c>
      <c r="D2399" s="16">
        <f t="shared" si="1"/>
        <v>0.001603673354</v>
      </c>
      <c r="H2399" s="89">
        <v>45765.0</v>
      </c>
      <c r="I2399" s="57">
        <v>91.09153</v>
      </c>
      <c r="J2399" s="16">
        <f t="shared" si="2"/>
        <v>0.01472999156</v>
      </c>
      <c r="N2399" s="89">
        <v>45765.0</v>
      </c>
      <c r="O2399" s="57">
        <v>55.08231</v>
      </c>
      <c r="P2399" s="16">
        <f t="shared" si="3"/>
        <v>0.01902168031</v>
      </c>
      <c r="T2399" s="89">
        <v>45765.0</v>
      </c>
      <c r="U2399" s="57">
        <v>34.48915</v>
      </c>
      <c r="V2399" s="16">
        <f t="shared" si="4"/>
        <v>-0.007900745056</v>
      </c>
      <c r="Z2399" s="89">
        <v>45765.0</v>
      </c>
      <c r="AA2399" s="57">
        <v>58.88</v>
      </c>
      <c r="AB2399" s="16">
        <f t="shared" si="5"/>
        <v>0</v>
      </c>
      <c r="AF2399" s="89">
        <v>45765.0</v>
      </c>
      <c r="AG2399" s="57">
        <v>121.4</v>
      </c>
      <c r="AH2399" s="16">
        <f t="shared" si="6"/>
        <v>-0.02333065165</v>
      </c>
      <c r="AL2399" s="89">
        <v>45765.0</v>
      </c>
      <c r="AM2399" s="57">
        <v>392.75</v>
      </c>
      <c r="AN2399" s="16">
        <f t="shared" si="7"/>
        <v>-0.03796693203</v>
      </c>
      <c r="AR2399" s="89">
        <v>45765.0</v>
      </c>
      <c r="AS2399" s="57">
        <v>65.4</v>
      </c>
      <c r="AT2399" s="16">
        <f t="shared" si="8"/>
        <v>0</v>
      </c>
      <c r="AX2399" s="89">
        <v>45765.0</v>
      </c>
      <c r="AY2399" s="57">
        <v>10.00733</v>
      </c>
      <c r="AZ2399" s="16">
        <f t="shared" si="9"/>
        <v>-0.01685449003</v>
      </c>
      <c r="BD2399" s="89">
        <v>45765.0</v>
      </c>
      <c r="BE2399" s="57">
        <v>6.53</v>
      </c>
      <c r="BF2399" s="16">
        <f t="shared" si="10"/>
        <v>-0.02827380952</v>
      </c>
    </row>
    <row r="2400" ht="15.75" customHeight="1">
      <c r="B2400" s="89">
        <v>45768.0</v>
      </c>
      <c r="C2400" s="57">
        <v>119.1429</v>
      </c>
      <c r="D2400" s="16">
        <f t="shared" si="1"/>
        <v>-0.008006361127</v>
      </c>
      <c r="H2400" s="89">
        <v>45768.0</v>
      </c>
      <c r="I2400" s="57">
        <v>91.58127</v>
      </c>
      <c r="J2400" s="16">
        <f t="shared" si="2"/>
        <v>0.005376350578</v>
      </c>
      <c r="N2400" s="89">
        <v>45768.0</v>
      </c>
      <c r="O2400" s="57">
        <v>52.34044</v>
      </c>
      <c r="P2400" s="16">
        <f t="shared" si="3"/>
        <v>-0.04977768725</v>
      </c>
      <c r="T2400" s="89">
        <v>45768.0</v>
      </c>
      <c r="U2400" s="57">
        <v>34.37145</v>
      </c>
      <c r="V2400" s="16">
        <f t="shared" si="4"/>
        <v>-0.003412667462</v>
      </c>
      <c r="Z2400" s="89">
        <v>45768.0</v>
      </c>
      <c r="AA2400" s="57">
        <v>59.05</v>
      </c>
      <c r="AB2400" s="16">
        <f t="shared" si="5"/>
        <v>0.002887228261</v>
      </c>
      <c r="AF2400" s="89">
        <v>45768.0</v>
      </c>
      <c r="AG2400" s="57">
        <v>121.7</v>
      </c>
      <c r="AH2400" s="16">
        <f t="shared" si="6"/>
        <v>0.002471169687</v>
      </c>
      <c r="AL2400" s="89">
        <v>45768.0</v>
      </c>
      <c r="AM2400" s="57">
        <v>401.5</v>
      </c>
      <c r="AN2400" s="16">
        <f t="shared" si="7"/>
        <v>0.02227880331</v>
      </c>
      <c r="AR2400" s="89">
        <v>45768.0</v>
      </c>
      <c r="AS2400" s="57">
        <v>64.15</v>
      </c>
      <c r="AT2400" s="16">
        <f t="shared" si="8"/>
        <v>-0.01911314985</v>
      </c>
      <c r="AX2400" s="89">
        <v>45768.0</v>
      </c>
      <c r="AY2400" s="57">
        <v>9.931085</v>
      </c>
      <c r="AZ2400" s="16">
        <f t="shared" si="9"/>
        <v>-0.007618915335</v>
      </c>
      <c r="BD2400" s="89">
        <v>45768.0</v>
      </c>
      <c r="BE2400" s="57">
        <v>6.51</v>
      </c>
      <c r="BF2400" s="16">
        <f t="shared" si="10"/>
        <v>-0.003062787136</v>
      </c>
    </row>
    <row r="2401" ht="15.75" customHeight="1">
      <c r="B2401" s="89">
        <v>45769.0</v>
      </c>
      <c r="C2401" s="57">
        <v>119.7199</v>
      </c>
      <c r="D2401" s="16">
        <f t="shared" si="1"/>
        <v>0.004842923917</v>
      </c>
      <c r="H2401" s="89">
        <v>45769.0</v>
      </c>
      <c r="I2401" s="57">
        <v>90.20999</v>
      </c>
      <c r="J2401" s="16">
        <f t="shared" si="2"/>
        <v>-0.01497336737</v>
      </c>
      <c r="N2401" s="89">
        <v>45769.0</v>
      </c>
      <c r="O2401" s="57">
        <v>51.70393</v>
      </c>
      <c r="P2401" s="16">
        <f t="shared" si="3"/>
        <v>-0.01216096005</v>
      </c>
      <c r="T2401" s="89">
        <v>45769.0</v>
      </c>
      <c r="U2401" s="57">
        <v>34.15564</v>
      </c>
      <c r="V2401" s="16">
        <f t="shared" si="4"/>
        <v>-0.006278757515</v>
      </c>
      <c r="Z2401" s="89">
        <v>45769.0</v>
      </c>
      <c r="AA2401" s="57">
        <v>56.75</v>
      </c>
      <c r="AB2401" s="16">
        <f t="shared" si="5"/>
        <v>-0.03895004234</v>
      </c>
      <c r="AF2401" s="89">
        <v>45769.0</v>
      </c>
      <c r="AG2401" s="57">
        <v>121.6</v>
      </c>
      <c r="AH2401" s="16">
        <f t="shared" si="6"/>
        <v>-0.0008216926869</v>
      </c>
      <c r="AL2401" s="89">
        <v>45769.0</v>
      </c>
      <c r="AM2401" s="57">
        <v>393.75</v>
      </c>
      <c r="AN2401" s="16">
        <f t="shared" si="7"/>
        <v>-0.01930261519</v>
      </c>
      <c r="AR2401" s="89">
        <v>45769.0</v>
      </c>
      <c r="AS2401" s="57">
        <v>64.0</v>
      </c>
      <c r="AT2401" s="16">
        <f t="shared" si="8"/>
        <v>-0.00233826968</v>
      </c>
      <c r="AX2401" s="89">
        <v>45769.0</v>
      </c>
      <c r="AY2401" s="57">
        <v>9.578445</v>
      </c>
      <c r="AZ2401" s="16">
        <f t="shared" si="9"/>
        <v>-0.03550870826</v>
      </c>
      <c r="BD2401" s="89">
        <v>45769.0</v>
      </c>
      <c r="BE2401" s="57">
        <v>6.47</v>
      </c>
      <c r="BF2401" s="16">
        <f t="shared" si="10"/>
        <v>-0.006144393241</v>
      </c>
    </row>
    <row r="2402" ht="15.75" customHeight="1">
      <c r="B2402" s="89">
        <v>45771.0</v>
      </c>
      <c r="C2402" s="57">
        <v>120.4892</v>
      </c>
      <c r="D2402" s="16">
        <f t="shared" si="1"/>
        <v>0.006425832297</v>
      </c>
      <c r="H2402" s="89">
        <v>45771.0</v>
      </c>
      <c r="I2402" s="57">
        <v>92.21793</v>
      </c>
      <c r="J2402" s="16">
        <f t="shared" si="2"/>
        <v>0.02225851039</v>
      </c>
      <c r="N2402" s="89">
        <v>45771.0</v>
      </c>
      <c r="O2402" s="57">
        <v>51.89978</v>
      </c>
      <c r="P2402" s="16">
        <f t="shared" si="3"/>
        <v>0.003787913221</v>
      </c>
      <c r="T2402" s="89">
        <v>45771.0</v>
      </c>
      <c r="U2402" s="57">
        <v>34.56763</v>
      </c>
      <c r="V2402" s="16">
        <f t="shared" si="4"/>
        <v>0.01206213674</v>
      </c>
      <c r="Z2402" s="89">
        <v>45771.0</v>
      </c>
      <c r="AA2402" s="57">
        <v>57.2</v>
      </c>
      <c r="AB2402" s="16">
        <f t="shared" si="5"/>
        <v>0.007929515419</v>
      </c>
      <c r="AF2402" s="89">
        <v>45771.0</v>
      </c>
      <c r="AG2402" s="57">
        <v>123.8</v>
      </c>
      <c r="AH2402" s="16">
        <f t="shared" si="6"/>
        <v>0.01809210526</v>
      </c>
      <c r="AL2402" s="89">
        <v>45771.0</v>
      </c>
      <c r="AM2402" s="57">
        <v>393.75</v>
      </c>
      <c r="AN2402" s="16">
        <f t="shared" si="7"/>
        <v>0</v>
      </c>
      <c r="AR2402" s="89">
        <v>45771.0</v>
      </c>
      <c r="AS2402" s="57">
        <v>64.7</v>
      </c>
      <c r="AT2402" s="16">
        <f t="shared" si="8"/>
        <v>0.0109375</v>
      </c>
      <c r="AX2402" s="89">
        <v>45771.0</v>
      </c>
      <c r="AY2402" s="57">
        <v>9.654692</v>
      </c>
      <c r="AZ2402" s="16">
        <f t="shared" si="9"/>
        <v>0.007960269125</v>
      </c>
      <c r="BD2402" s="89">
        <v>45771.0</v>
      </c>
      <c r="BE2402" s="57">
        <v>6.59</v>
      </c>
      <c r="BF2402" s="16">
        <f t="shared" si="10"/>
        <v>0.01854714065</v>
      </c>
    </row>
    <row r="2403" ht="15.75" customHeight="1">
      <c r="B2403" s="89">
        <v>45772.0</v>
      </c>
      <c r="C2403" s="57">
        <v>120.4892</v>
      </c>
      <c r="D2403" s="16">
        <f t="shared" si="1"/>
        <v>0</v>
      </c>
      <c r="H2403" s="89">
        <v>45772.0</v>
      </c>
      <c r="I2403" s="57">
        <v>89.42641</v>
      </c>
      <c r="J2403" s="16">
        <f t="shared" si="2"/>
        <v>-0.03027090285</v>
      </c>
      <c r="N2403" s="89">
        <v>45772.0</v>
      </c>
      <c r="O2403" s="57">
        <v>52.48732</v>
      </c>
      <c r="P2403" s="16">
        <f t="shared" si="3"/>
        <v>0.01132066456</v>
      </c>
      <c r="T2403" s="89">
        <v>45772.0</v>
      </c>
      <c r="U2403" s="57">
        <v>34.60686</v>
      </c>
      <c r="V2403" s="16">
        <f t="shared" si="4"/>
        <v>0.001134876762</v>
      </c>
      <c r="Z2403" s="89">
        <v>45772.0</v>
      </c>
      <c r="AA2403" s="57">
        <v>56.65</v>
      </c>
      <c r="AB2403" s="16">
        <f t="shared" si="5"/>
        <v>-0.009615384615</v>
      </c>
      <c r="AF2403" s="89">
        <v>45772.0</v>
      </c>
      <c r="AG2403" s="57">
        <v>123.1</v>
      </c>
      <c r="AH2403" s="16">
        <f t="shared" si="6"/>
        <v>-0.005654281099</v>
      </c>
      <c r="AL2403" s="89">
        <v>45772.0</v>
      </c>
      <c r="AM2403" s="57">
        <v>394.0</v>
      </c>
      <c r="AN2403" s="16">
        <f t="shared" si="7"/>
        <v>0.0006349206349</v>
      </c>
      <c r="AR2403" s="89">
        <v>45772.0</v>
      </c>
      <c r="AS2403" s="57">
        <v>65.75</v>
      </c>
      <c r="AT2403" s="16">
        <f t="shared" si="8"/>
        <v>0.01622874807</v>
      </c>
      <c r="AX2403" s="89">
        <v>45772.0</v>
      </c>
      <c r="AY2403" s="57">
        <v>9.568914</v>
      </c>
      <c r="AZ2403" s="16">
        <f t="shared" si="9"/>
        <v>-0.008884592072</v>
      </c>
      <c r="BD2403" s="89">
        <v>45772.0</v>
      </c>
      <c r="BE2403" s="57">
        <v>6.68</v>
      </c>
      <c r="BF2403" s="16">
        <f t="shared" si="10"/>
        <v>0.01365705615</v>
      </c>
    </row>
    <row r="2404" ht="15.75" customHeight="1">
      <c r="B2404" s="89">
        <v>45775.0</v>
      </c>
      <c r="C2404" s="57">
        <v>119.2391</v>
      </c>
      <c r="D2404" s="16">
        <f t="shared" si="1"/>
        <v>-0.01037520375</v>
      </c>
      <c r="H2404" s="89">
        <v>45775.0</v>
      </c>
      <c r="I2404" s="57">
        <v>88.6918</v>
      </c>
      <c r="J2404" s="16">
        <f t="shared" si="2"/>
        <v>-0.008214687361</v>
      </c>
      <c r="N2404" s="89">
        <v>45775.0</v>
      </c>
      <c r="O2404" s="57">
        <v>52.87902</v>
      </c>
      <c r="P2404" s="16">
        <f t="shared" si="3"/>
        <v>0.007462754814</v>
      </c>
      <c r="T2404" s="89">
        <v>45775.0</v>
      </c>
      <c r="U2404" s="57">
        <v>34.48915</v>
      </c>
      <c r="V2404" s="16">
        <f t="shared" si="4"/>
        <v>-0.00340134875</v>
      </c>
      <c r="Z2404" s="89">
        <v>45775.0</v>
      </c>
      <c r="AA2404" s="57">
        <v>55.85</v>
      </c>
      <c r="AB2404" s="16">
        <f t="shared" si="5"/>
        <v>-0.01412180053</v>
      </c>
      <c r="AF2404" s="89">
        <v>45775.0</v>
      </c>
      <c r="AG2404" s="57">
        <v>118.5</v>
      </c>
      <c r="AH2404" s="16">
        <f t="shared" si="6"/>
        <v>-0.0373679935</v>
      </c>
      <c r="AL2404" s="89">
        <v>45775.0</v>
      </c>
      <c r="AM2404" s="57">
        <v>377.25</v>
      </c>
      <c r="AN2404" s="16">
        <f t="shared" si="7"/>
        <v>-0.04251269036</v>
      </c>
      <c r="AR2404" s="89">
        <v>45775.0</v>
      </c>
      <c r="AS2404" s="57">
        <v>66.85</v>
      </c>
      <c r="AT2404" s="16">
        <f t="shared" si="8"/>
        <v>0.01673003802</v>
      </c>
      <c r="AX2404" s="89">
        <v>45775.0</v>
      </c>
      <c r="AY2404" s="57">
        <v>9.416422</v>
      </c>
      <c r="AZ2404" s="16">
        <f t="shared" si="9"/>
        <v>-0.0159361867</v>
      </c>
      <c r="BD2404" s="89">
        <v>45775.0</v>
      </c>
      <c r="BE2404" s="57">
        <v>6.74</v>
      </c>
      <c r="BF2404" s="16">
        <f t="shared" si="10"/>
        <v>0.008982035928</v>
      </c>
    </row>
    <row r="2405" ht="15.75" customHeight="1">
      <c r="B2405" s="89">
        <v>45776.0</v>
      </c>
      <c r="C2405" s="57">
        <v>120.2969</v>
      </c>
      <c r="D2405" s="16">
        <f t="shared" si="1"/>
        <v>0.008871251125</v>
      </c>
      <c r="H2405" s="89">
        <v>45776.0</v>
      </c>
      <c r="I2405" s="57">
        <v>89.42641</v>
      </c>
      <c r="J2405" s="16">
        <f t="shared" si="2"/>
        <v>0.008282727377</v>
      </c>
      <c r="N2405" s="89">
        <v>45776.0</v>
      </c>
      <c r="O2405" s="57">
        <v>52.29147</v>
      </c>
      <c r="P2405" s="16">
        <f t="shared" si="3"/>
        <v>-0.01111121197</v>
      </c>
      <c r="T2405" s="89">
        <v>45776.0</v>
      </c>
      <c r="U2405" s="57">
        <v>34.19488</v>
      </c>
      <c r="V2405" s="16">
        <f t="shared" si="4"/>
        <v>-0.008532248548</v>
      </c>
      <c r="Z2405" s="89">
        <v>45776.0</v>
      </c>
      <c r="AA2405" s="57">
        <v>55.8</v>
      </c>
      <c r="AB2405" s="16">
        <f t="shared" si="5"/>
        <v>-0.0008952551477</v>
      </c>
      <c r="AF2405" s="89">
        <v>45776.0</v>
      </c>
      <c r="AG2405" s="57">
        <v>116.4</v>
      </c>
      <c r="AH2405" s="16">
        <f t="shared" si="6"/>
        <v>-0.01772151899</v>
      </c>
      <c r="AL2405" s="89">
        <v>45776.0</v>
      </c>
      <c r="AM2405" s="57">
        <v>387.0</v>
      </c>
      <c r="AN2405" s="16">
        <f t="shared" si="7"/>
        <v>0.02584493042</v>
      </c>
      <c r="AR2405" s="89">
        <v>45776.0</v>
      </c>
      <c r="AS2405" s="57">
        <v>66.15</v>
      </c>
      <c r="AT2405" s="16">
        <f t="shared" si="8"/>
        <v>-0.01047120419</v>
      </c>
      <c r="AX2405" s="89">
        <v>45776.0</v>
      </c>
      <c r="AY2405" s="57">
        <v>9.349707</v>
      </c>
      <c r="AZ2405" s="16">
        <f t="shared" si="9"/>
        <v>-0.007084962845</v>
      </c>
      <c r="BD2405" s="89">
        <v>45776.0</v>
      </c>
      <c r="BE2405" s="57">
        <v>6.78</v>
      </c>
      <c r="BF2405" s="16">
        <f t="shared" si="10"/>
        <v>0.005934718101</v>
      </c>
    </row>
    <row r="2406" ht="15.75" customHeight="1">
      <c r="B2406" s="89">
        <v>45777.0</v>
      </c>
      <c r="C2406" s="57">
        <v>119.9122</v>
      </c>
      <c r="D2406" s="16">
        <f t="shared" si="1"/>
        <v>-0.003197921143</v>
      </c>
      <c r="H2406" s="89">
        <v>45777.0</v>
      </c>
      <c r="I2406" s="57">
        <v>88.05515</v>
      </c>
      <c r="J2406" s="16">
        <f t="shared" si="2"/>
        <v>-0.01533394889</v>
      </c>
      <c r="N2406" s="89">
        <v>45777.0</v>
      </c>
      <c r="O2406" s="57">
        <v>51.01846</v>
      </c>
      <c r="P2406" s="16">
        <f t="shared" si="3"/>
        <v>-0.0243445059</v>
      </c>
      <c r="T2406" s="89">
        <v>45777.0</v>
      </c>
      <c r="U2406" s="57">
        <v>33.54747</v>
      </c>
      <c r="V2406" s="16">
        <f t="shared" si="4"/>
        <v>-0.01893295137</v>
      </c>
      <c r="Z2406" s="89">
        <v>45777.0</v>
      </c>
      <c r="AA2406" s="57">
        <v>54.15</v>
      </c>
      <c r="AB2406" s="16">
        <f t="shared" si="5"/>
        <v>-0.02956989247</v>
      </c>
      <c r="AF2406" s="89">
        <v>45777.0</v>
      </c>
      <c r="AG2406" s="57">
        <v>113.7</v>
      </c>
      <c r="AH2406" s="16">
        <f t="shared" si="6"/>
        <v>-0.02319587629</v>
      </c>
      <c r="AL2406" s="89">
        <v>45777.0</v>
      </c>
      <c r="AM2406" s="57">
        <v>377.25</v>
      </c>
      <c r="AN2406" s="16">
        <f t="shared" si="7"/>
        <v>-0.02519379845</v>
      </c>
      <c r="AR2406" s="89">
        <v>45777.0</v>
      </c>
      <c r="AS2406" s="57">
        <v>64.15</v>
      </c>
      <c r="AT2406" s="16">
        <f t="shared" si="8"/>
        <v>-0.03023431595</v>
      </c>
      <c r="AX2406" s="89">
        <v>45777.0</v>
      </c>
      <c r="AY2406" s="57">
        <v>9.111437</v>
      </c>
      <c r="AZ2406" s="16">
        <f t="shared" si="9"/>
        <v>-0.02548422106</v>
      </c>
      <c r="BD2406" s="89">
        <v>45777.0</v>
      </c>
      <c r="BE2406" s="57">
        <v>6.65</v>
      </c>
      <c r="BF2406" s="16">
        <f t="shared" si="10"/>
        <v>-0.0191740413</v>
      </c>
    </row>
    <row r="2407" ht="15.75" customHeight="1">
      <c r="B2407" s="89">
        <v>45779.0</v>
      </c>
      <c r="C2407" s="57">
        <v>120.0084</v>
      </c>
      <c r="D2407" s="16">
        <f t="shared" si="1"/>
        <v>0.0008022536489</v>
      </c>
      <c r="H2407" s="89">
        <v>45779.0</v>
      </c>
      <c r="I2407" s="57">
        <v>87.27156</v>
      </c>
      <c r="J2407" s="16">
        <f t="shared" si="2"/>
        <v>-0.008898854865</v>
      </c>
      <c r="N2407" s="89">
        <v>45779.0</v>
      </c>
      <c r="O2407" s="57">
        <v>51.75289</v>
      </c>
      <c r="P2407" s="16">
        <f t="shared" si="3"/>
        <v>0.01439537767</v>
      </c>
      <c r="T2407" s="89">
        <v>45779.0</v>
      </c>
      <c r="U2407" s="57">
        <v>33.60633</v>
      </c>
      <c r="V2407" s="16">
        <f t="shared" si="4"/>
        <v>0.001754528732</v>
      </c>
      <c r="Z2407" s="89">
        <v>45779.0</v>
      </c>
      <c r="AA2407" s="57">
        <v>54.6</v>
      </c>
      <c r="AB2407" s="16">
        <f t="shared" si="5"/>
        <v>0.008310249307</v>
      </c>
      <c r="AF2407" s="89">
        <v>45779.0</v>
      </c>
      <c r="AG2407" s="57">
        <v>112.8</v>
      </c>
      <c r="AH2407" s="16">
        <f t="shared" si="6"/>
        <v>-0.007915567282</v>
      </c>
      <c r="AL2407" s="89">
        <v>45779.0</v>
      </c>
      <c r="AM2407" s="57">
        <v>379.25</v>
      </c>
      <c r="AN2407" s="16">
        <f t="shared" si="7"/>
        <v>0.005301524188</v>
      </c>
      <c r="AR2407" s="89">
        <v>45779.0</v>
      </c>
      <c r="AS2407" s="57">
        <v>64.95</v>
      </c>
      <c r="AT2407" s="16">
        <f t="shared" si="8"/>
        <v>0.01247077163</v>
      </c>
      <c r="AX2407" s="89">
        <v>45779.0</v>
      </c>
      <c r="AY2407" s="57">
        <v>9.406891</v>
      </c>
      <c r="AZ2407" s="16">
        <f t="shared" si="9"/>
        <v>0.0324267182</v>
      </c>
      <c r="BD2407" s="89">
        <v>45779.0</v>
      </c>
      <c r="BE2407" s="57">
        <v>6.62</v>
      </c>
      <c r="BF2407" s="16">
        <f t="shared" si="10"/>
        <v>-0.004511278195</v>
      </c>
    </row>
    <row r="2408" ht="15.75" customHeight="1">
      <c r="B2408" s="89">
        <v>45782.0</v>
      </c>
      <c r="C2408" s="57">
        <v>118.7583</v>
      </c>
      <c r="D2408" s="16">
        <f t="shared" si="1"/>
        <v>-0.01041677083</v>
      </c>
      <c r="H2408" s="89">
        <v>45782.0</v>
      </c>
      <c r="I2408" s="57">
        <v>84.77389</v>
      </c>
      <c r="J2408" s="16">
        <f t="shared" si="2"/>
        <v>-0.0286195182</v>
      </c>
      <c r="N2408" s="89">
        <v>45782.0</v>
      </c>
      <c r="O2408" s="57">
        <v>51.26327</v>
      </c>
      <c r="P2408" s="16">
        <f t="shared" si="3"/>
        <v>-0.0094607277</v>
      </c>
      <c r="T2408" s="89">
        <v>45782.0</v>
      </c>
      <c r="U2408" s="57">
        <v>33.09625</v>
      </c>
      <c r="V2408" s="16">
        <f t="shared" si="4"/>
        <v>-0.01517809294</v>
      </c>
      <c r="Z2408" s="89">
        <v>45782.0</v>
      </c>
      <c r="AA2408" s="57">
        <v>54.5</v>
      </c>
      <c r="AB2408" s="16">
        <f t="shared" si="5"/>
        <v>-0.001831501832</v>
      </c>
      <c r="AF2408" s="89">
        <v>45782.0</v>
      </c>
      <c r="AG2408" s="57">
        <v>112.3</v>
      </c>
      <c r="AH2408" s="16">
        <f t="shared" si="6"/>
        <v>-0.004432624113</v>
      </c>
      <c r="AL2408" s="89">
        <v>45782.0</v>
      </c>
      <c r="AM2408" s="57">
        <v>360.25</v>
      </c>
      <c r="AN2408" s="16">
        <f t="shared" si="7"/>
        <v>-0.05009887937</v>
      </c>
      <c r="AR2408" s="89">
        <v>45782.0</v>
      </c>
      <c r="AS2408" s="57">
        <v>68.5</v>
      </c>
      <c r="AT2408" s="16">
        <f t="shared" si="8"/>
        <v>0.05465742879</v>
      </c>
      <c r="AX2408" s="89">
        <v>45782.0</v>
      </c>
      <c r="AY2408" s="57">
        <v>9.292521</v>
      </c>
      <c r="AZ2408" s="16">
        <f t="shared" si="9"/>
        <v>-0.01215810835</v>
      </c>
      <c r="BD2408" s="89">
        <v>45782.0</v>
      </c>
      <c r="BE2408" s="57">
        <v>6.76</v>
      </c>
      <c r="BF2408" s="16">
        <f t="shared" si="10"/>
        <v>0.02114803625</v>
      </c>
    </row>
    <row r="2409" ht="15.75" customHeight="1">
      <c r="B2409" s="89">
        <v>45783.0</v>
      </c>
      <c r="C2409" s="57">
        <v>115.008</v>
      </c>
      <c r="D2409" s="16">
        <f t="shared" si="1"/>
        <v>-0.03157926646</v>
      </c>
      <c r="H2409" s="89">
        <v>45783.0</v>
      </c>
      <c r="I2409" s="57">
        <v>85.55747</v>
      </c>
      <c r="J2409" s="16">
        <f t="shared" si="2"/>
        <v>0.009243176171</v>
      </c>
      <c r="N2409" s="89">
        <v>45783.0</v>
      </c>
      <c r="O2409" s="57">
        <v>49.79441</v>
      </c>
      <c r="P2409" s="16">
        <f t="shared" si="3"/>
        <v>-0.02865326383</v>
      </c>
      <c r="T2409" s="89">
        <v>45783.0</v>
      </c>
      <c r="U2409" s="57">
        <v>33.0374</v>
      </c>
      <c r="V2409" s="16">
        <f t="shared" si="4"/>
        <v>-0.001778147071</v>
      </c>
      <c r="Z2409" s="89">
        <v>45783.0</v>
      </c>
      <c r="AA2409" s="57">
        <v>55.5</v>
      </c>
      <c r="AB2409" s="16">
        <f t="shared" si="5"/>
        <v>0.01834862385</v>
      </c>
      <c r="AF2409" s="89">
        <v>45783.0</v>
      </c>
      <c r="AG2409" s="57">
        <v>111.2</v>
      </c>
      <c r="AH2409" s="16">
        <f t="shared" si="6"/>
        <v>-0.009795191451</v>
      </c>
      <c r="AL2409" s="89">
        <v>45783.0</v>
      </c>
      <c r="AM2409" s="57">
        <v>365.25</v>
      </c>
      <c r="AN2409" s="16">
        <f t="shared" si="7"/>
        <v>0.01387925052</v>
      </c>
      <c r="AR2409" s="89">
        <v>45783.0</v>
      </c>
      <c r="AS2409" s="57">
        <v>69.5</v>
      </c>
      <c r="AT2409" s="16">
        <f t="shared" si="8"/>
        <v>0.01459854015</v>
      </c>
      <c r="AX2409" s="89">
        <v>45783.0</v>
      </c>
      <c r="AY2409" s="57">
        <v>9.330645</v>
      </c>
      <c r="AZ2409" s="16">
        <f t="shared" si="9"/>
        <v>0.004102654167</v>
      </c>
      <c r="BD2409" s="89">
        <v>45783.0</v>
      </c>
      <c r="BE2409" s="57">
        <v>6.78</v>
      </c>
      <c r="BF2409" s="16">
        <f t="shared" si="10"/>
        <v>0.002958579882</v>
      </c>
    </row>
    <row r="2410" ht="15.75" customHeight="1">
      <c r="B2410" s="89">
        <v>45784.0</v>
      </c>
      <c r="C2410" s="57">
        <v>113.0848</v>
      </c>
      <c r="D2410" s="16">
        <f t="shared" si="1"/>
        <v>-0.01672231497</v>
      </c>
      <c r="H2410" s="89">
        <v>45784.0</v>
      </c>
      <c r="I2410" s="57">
        <v>86.09618</v>
      </c>
      <c r="J2410" s="16">
        <f t="shared" si="2"/>
        <v>0.006296469496</v>
      </c>
      <c r="N2410" s="89">
        <v>45784.0</v>
      </c>
      <c r="O2410" s="57">
        <v>48.47243</v>
      </c>
      <c r="P2410" s="16">
        <f t="shared" si="3"/>
        <v>-0.0265487632</v>
      </c>
      <c r="T2410" s="89">
        <v>45784.0</v>
      </c>
      <c r="U2410" s="57">
        <v>32.40961</v>
      </c>
      <c r="V2410" s="16">
        <f t="shared" si="4"/>
        <v>-0.01900240334</v>
      </c>
      <c r="Z2410" s="89">
        <v>45784.0</v>
      </c>
      <c r="AA2410" s="57">
        <v>53.45</v>
      </c>
      <c r="AB2410" s="16">
        <f t="shared" si="5"/>
        <v>-0.03693693694</v>
      </c>
      <c r="AF2410" s="89">
        <v>45784.0</v>
      </c>
      <c r="AG2410" s="57">
        <v>112.5</v>
      </c>
      <c r="AH2410" s="16">
        <f t="shared" si="6"/>
        <v>0.01169064748</v>
      </c>
      <c r="AL2410" s="89">
        <v>45784.0</v>
      </c>
      <c r="AM2410" s="57">
        <v>381.0</v>
      </c>
      <c r="AN2410" s="16">
        <f t="shared" si="7"/>
        <v>0.0431211499</v>
      </c>
      <c r="AR2410" s="89">
        <v>45784.0</v>
      </c>
      <c r="AS2410" s="57">
        <v>67.05</v>
      </c>
      <c r="AT2410" s="16">
        <f t="shared" si="8"/>
        <v>-0.03525179856</v>
      </c>
      <c r="AX2410" s="89">
        <v>45784.0</v>
      </c>
      <c r="AY2410" s="57">
        <v>9.101906</v>
      </c>
      <c r="AZ2410" s="16">
        <f t="shared" si="9"/>
        <v>-0.02451481114</v>
      </c>
      <c r="BD2410" s="89">
        <v>45784.0</v>
      </c>
      <c r="BE2410" s="57">
        <v>6.61</v>
      </c>
      <c r="BF2410" s="16">
        <f t="shared" si="10"/>
        <v>-0.02507374631</v>
      </c>
    </row>
    <row r="2411" ht="15.75" customHeight="1">
      <c r="B2411" s="89">
        <v>45785.0</v>
      </c>
      <c r="C2411" s="57">
        <v>123.2778</v>
      </c>
      <c r="D2411" s="16">
        <f t="shared" si="1"/>
        <v>0.09013589802</v>
      </c>
      <c r="H2411" s="89">
        <v>45785.0</v>
      </c>
      <c r="I2411" s="57">
        <v>88.20206</v>
      </c>
      <c r="J2411" s="16">
        <f t="shared" si="2"/>
        <v>0.02445962179</v>
      </c>
      <c r="N2411" s="89">
        <v>45785.0</v>
      </c>
      <c r="O2411" s="57">
        <v>48.92288</v>
      </c>
      <c r="P2411" s="16">
        <f t="shared" si="3"/>
        <v>0.009292911455</v>
      </c>
      <c r="T2411" s="89">
        <v>45785.0</v>
      </c>
      <c r="U2411" s="57">
        <v>32.66464</v>
      </c>
      <c r="V2411" s="16">
        <f t="shared" si="4"/>
        <v>0.007868962323</v>
      </c>
      <c r="Z2411" s="89">
        <v>45785.0</v>
      </c>
      <c r="AA2411" s="57">
        <v>53.45</v>
      </c>
      <c r="AB2411" s="16">
        <f t="shared" si="5"/>
        <v>0</v>
      </c>
      <c r="AF2411" s="89">
        <v>45785.0</v>
      </c>
      <c r="AG2411" s="57">
        <v>113.0</v>
      </c>
      <c r="AH2411" s="16">
        <f t="shared" si="6"/>
        <v>0.004444444444</v>
      </c>
      <c r="AL2411" s="89">
        <v>45785.0</v>
      </c>
      <c r="AM2411" s="57">
        <v>397.0</v>
      </c>
      <c r="AN2411" s="16">
        <f t="shared" si="7"/>
        <v>0.04199475066</v>
      </c>
      <c r="AR2411" s="89">
        <v>45785.0</v>
      </c>
      <c r="AS2411" s="57">
        <v>67.3</v>
      </c>
      <c r="AT2411" s="16">
        <f t="shared" si="8"/>
        <v>0.003728560776</v>
      </c>
      <c r="AX2411" s="89">
        <v>45785.0</v>
      </c>
      <c r="AY2411" s="57">
        <v>8.939882</v>
      </c>
      <c r="AZ2411" s="16">
        <f t="shared" si="9"/>
        <v>-0.01780110671</v>
      </c>
      <c r="BD2411" s="89">
        <v>45785.0</v>
      </c>
      <c r="BE2411" s="57">
        <v>6.66</v>
      </c>
      <c r="BF2411" s="16">
        <f t="shared" si="10"/>
        <v>0.00756429652</v>
      </c>
    </row>
    <row r="2412" ht="15.75" customHeight="1">
      <c r="B2412" s="89">
        <v>45786.0</v>
      </c>
      <c r="C2412" s="57">
        <v>123.7586</v>
      </c>
      <c r="D2412" s="16">
        <f t="shared" si="1"/>
        <v>0.003900134493</v>
      </c>
      <c r="H2412" s="89">
        <v>45786.0</v>
      </c>
      <c r="I2412" s="57">
        <v>90.40589</v>
      </c>
      <c r="J2412" s="16">
        <f t="shared" si="2"/>
        <v>0.02498615112</v>
      </c>
      <c r="N2412" s="89">
        <v>45786.0</v>
      </c>
      <c r="O2412" s="57">
        <v>50.13714</v>
      </c>
      <c r="P2412" s="16">
        <f t="shared" si="3"/>
        <v>0.02481987978</v>
      </c>
      <c r="T2412" s="89">
        <v>45786.0</v>
      </c>
      <c r="U2412" s="57">
        <v>33.50824</v>
      </c>
      <c r="V2412" s="16">
        <f t="shared" si="4"/>
        <v>0.02582609207</v>
      </c>
      <c r="Z2412" s="89">
        <v>45786.0</v>
      </c>
      <c r="AA2412" s="57">
        <v>55.0</v>
      </c>
      <c r="AB2412" s="16">
        <f t="shared" si="5"/>
        <v>0.02899906455</v>
      </c>
      <c r="AF2412" s="89">
        <v>45786.0</v>
      </c>
      <c r="AG2412" s="57">
        <v>116.0</v>
      </c>
      <c r="AH2412" s="16">
        <f t="shared" si="6"/>
        <v>0.02654867257</v>
      </c>
      <c r="AL2412" s="89">
        <v>45786.0</v>
      </c>
      <c r="AM2412" s="57">
        <v>387.0</v>
      </c>
      <c r="AN2412" s="16">
        <f t="shared" si="7"/>
        <v>-0.02518891688</v>
      </c>
      <c r="AR2412" s="89">
        <v>45786.0</v>
      </c>
      <c r="AS2412" s="57">
        <v>69.5</v>
      </c>
      <c r="AT2412" s="16">
        <f t="shared" si="8"/>
        <v>0.03268945022</v>
      </c>
      <c r="AX2412" s="89">
        <v>45786.0</v>
      </c>
      <c r="AY2412" s="57">
        <v>9.054252</v>
      </c>
      <c r="AZ2412" s="16">
        <f t="shared" si="9"/>
        <v>0.01279323374</v>
      </c>
      <c r="BD2412" s="89">
        <v>45786.0</v>
      </c>
      <c r="BE2412" s="57">
        <v>6.72</v>
      </c>
      <c r="BF2412" s="16">
        <f t="shared" si="10"/>
        <v>0.009009009009</v>
      </c>
    </row>
    <row r="2413" ht="15.75" customHeight="1">
      <c r="B2413" s="89">
        <v>45789.0</v>
      </c>
      <c r="C2413" s="57">
        <v>129.336</v>
      </c>
      <c r="D2413" s="16">
        <f t="shared" si="1"/>
        <v>0.04506676708</v>
      </c>
      <c r="H2413" s="89">
        <v>45789.0</v>
      </c>
      <c r="I2413" s="57">
        <v>95.4502</v>
      </c>
      <c r="J2413" s="16">
        <f t="shared" si="2"/>
        <v>0.05579625398</v>
      </c>
      <c r="N2413" s="89">
        <v>45789.0</v>
      </c>
      <c r="O2413" s="57">
        <v>52.3894</v>
      </c>
      <c r="P2413" s="16">
        <f t="shared" si="3"/>
        <v>0.04492198797</v>
      </c>
      <c r="T2413" s="89">
        <v>45789.0</v>
      </c>
      <c r="U2413" s="57">
        <v>36.80413</v>
      </c>
      <c r="V2413" s="16">
        <f t="shared" si="4"/>
        <v>0.09836058235</v>
      </c>
      <c r="Z2413" s="89">
        <v>45789.0</v>
      </c>
      <c r="AA2413" s="57">
        <v>57.05</v>
      </c>
      <c r="AB2413" s="16">
        <f t="shared" si="5"/>
        <v>0.03727272727</v>
      </c>
      <c r="AF2413" s="89">
        <v>45789.0</v>
      </c>
      <c r="AG2413" s="57">
        <v>123.8</v>
      </c>
      <c r="AH2413" s="16">
        <f t="shared" si="6"/>
        <v>0.06724137931</v>
      </c>
      <c r="AL2413" s="89">
        <v>45789.0</v>
      </c>
      <c r="AM2413" s="57">
        <v>396.0</v>
      </c>
      <c r="AN2413" s="16">
        <f t="shared" si="7"/>
        <v>0.02325581395</v>
      </c>
      <c r="AR2413" s="89">
        <v>45789.0</v>
      </c>
      <c r="AS2413" s="57">
        <v>69.85</v>
      </c>
      <c r="AT2413" s="16">
        <f t="shared" si="8"/>
        <v>0.005035971223</v>
      </c>
      <c r="AX2413" s="89">
        <v>45789.0</v>
      </c>
      <c r="AY2413" s="57">
        <v>9.788123</v>
      </c>
      <c r="AZ2413" s="16">
        <f t="shared" si="9"/>
        <v>0.08105263693</v>
      </c>
      <c r="BD2413" s="89">
        <v>45789.0</v>
      </c>
      <c r="BE2413" s="57">
        <v>6.84</v>
      </c>
      <c r="BF2413" s="16">
        <f t="shared" si="10"/>
        <v>0.01785714286</v>
      </c>
    </row>
    <row r="2414" ht="15.75" customHeight="1">
      <c r="B2414" s="89">
        <v>45790.0</v>
      </c>
      <c r="C2414" s="57">
        <v>130.0091</v>
      </c>
      <c r="D2414" s="16">
        <f t="shared" si="1"/>
        <v>0.005204274139</v>
      </c>
      <c r="H2414" s="89">
        <v>45790.0</v>
      </c>
      <c r="I2414" s="57">
        <v>93.7851</v>
      </c>
      <c r="J2414" s="16">
        <f t="shared" si="2"/>
        <v>-0.01744469891</v>
      </c>
      <c r="N2414" s="89">
        <v>45790.0</v>
      </c>
      <c r="O2414" s="57">
        <v>52.73213</v>
      </c>
      <c r="P2414" s="16">
        <f t="shared" si="3"/>
        <v>0.006541972231</v>
      </c>
      <c r="T2414" s="89">
        <v>45790.0</v>
      </c>
      <c r="U2414" s="57">
        <v>35.99977</v>
      </c>
      <c r="V2414" s="16">
        <f t="shared" si="4"/>
        <v>-0.02185515593</v>
      </c>
      <c r="Z2414" s="89">
        <v>45790.0</v>
      </c>
      <c r="AA2414" s="57">
        <v>57.75</v>
      </c>
      <c r="AB2414" s="16">
        <f t="shared" si="5"/>
        <v>0.01226993865</v>
      </c>
      <c r="AF2414" s="89">
        <v>45790.0</v>
      </c>
      <c r="AG2414" s="57">
        <v>121.1</v>
      </c>
      <c r="AH2414" s="16">
        <f t="shared" si="6"/>
        <v>-0.02180936995</v>
      </c>
      <c r="AL2414" s="89">
        <v>45790.0</v>
      </c>
      <c r="AM2414" s="57">
        <v>401.25</v>
      </c>
      <c r="AN2414" s="16">
        <f t="shared" si="7"/>
        <v>0.01325757576</v>
      </c>
      <c r="AR2414" s="89">
        <v>45790.0</v>
      </c>
      <c r="AS2414" s="57">
        <v>65.05</v>
      </c>
      <c r="AT2414" s="16">
        <f t="shared" si="8"/>
        <v>-0.06871868289</v>
      </c>
      <c r="AX2414" s="89">
        <v>45790.0</v>
      </c>
      <c r="AY2414" s="57">
        <v>9.921554</v>
      </c>
      <c r="AZ2414" s="16">
        <f t="shared" si="9"/>
        <v>0.01363192923</v>
      </c>
      <c r="BD2414" s="89">
        <v>45790.0</v>
      </c>
      <c r="BE2414" s="57">
        <v>6.62</v>
      </c>
      <c r="BF2414" s="16">
        <f t="shared" si="10"/>
        <v>-0.03216374269</v>
      </c>
    </row>
    <row r="2415" ht="15.75" customHeight="1">
      <c r="B2415" s="89">
        <v>45791.0</v>
      </c>
      <c r="C2415" s="57">
        <v>130.1052</v>
      </c>
      <c r="D2415" s="16">
        <f t="shared" si="1"/>
        <v>0.0007391790267</v>
      </c>
      <c r="H2415" s="89">
        <v>45791.0</v>
      </c>
      <c r="I2415" s="57">
        <v>95.05842</v>
      </c>
      <c r="J2415" s="16">
        <f t="shared" si="2"/>
        <v>0.01357699677</v>
      </c>
      <c r="N2415" s="89">
        <v>45791.0</v>
      </c>
      <c r="O2415" s="57">
        <v>52.78109</v>
      </c>
      <c r="P2415" s="16">
        <f t="shared" si="3"/>
        <v>0.0009284661932</v>
      </c>
      <c r="T2415" s="89">
        <v>45791.0</v>
      </c>
      <c r="U2415" s="57">
        <v>36.74527</v>
      </c>
      <c r="V2415" s="16">
        <f t="shared" si="4"/>
        <v>0.02070846564</v>
      </c>
      <c r="Z2415" s="89">
        <v>45791.0</v>
      </c>
      <c r="AA2415" s="57">
        <v>57.1</v>
      </c>
      <c r="AB2415" s="16">
        <f t="shared" si="5"/>
        <v>-0.01125541126</v>
      </c>
      <c r="AF2415" s="89">
        <v>45791.0</v>
      </c>
      <c r="AG2415" s="57">
        <v>121.3</v>
      </c>
      <c r="AH2415" s="16">
        <f t="shared" si="6"/>
        <v>0.001651527663</v>
      </c>
      <c r="AL2415" s="89">
        <v>45791.0</v>
      </c>
      <c r="AM2415" s="57">
        <v>420.0</v>
      </c>
      <c r="AN2415" s="16">
        <f t="shared" si="7"/>
        <v>0.04672897196</v>
      </c>
      <c r="AR2415" s="89">
        <v>45791.0</v>
      </c>
      <c r="AS2415" s="57">
        <v>63.85</v>
      </c>
      <c r="AT2415" s="16">
        <f t="shared" si="8"/>
        <v>-0.01844734819</v>
      </c>
      <c r="AX2415" s="89">
        <v>45791.0</v>
      </c>
      <c r="AY2415" s="57">
        <v>9.816715</v>
      </c>
      <c r="AZ2415" s="16">
        <f t="shared" si="9"/>
        <v>-0.01056679226</v>
      </c>
      <c r="BD2415" s="89">
        <v>45791.0</v>
      </c>
      <c r="BE2415" s="57">
        <v>6.57</v>
      </c>
      <c r="BF2415" s="16">
        <f t="shared" si="10"/>
        <v>-0.007552870091</v>
      </c>
    </row>
    <row r="2416" ht="15.75" customHeight="1">
      <c r="B2416" s="89">
        <v>45792.0</v>
      </c>
      <c r="C2416" s="57">
        <v>126.6434</v>
      </c>
      <c r="D2416" s="16">
        <f t="shared" si="1"/>
        <v>-0.026607699</v>
      </c>
      <c r="H2416" s="89">
        <v>45792.0</v>
      </c>
      <c r="I2416" s="57">
        <v>94.5197</v>
      </c>
      <c r="J2416" s="16">
        <f t="shared" si="2"/>
        <v>-0.005667251781</v>
      </c>
      <c r="N2416" s="89">
        <v>45792.0</v>
      </c>
      <c r="O2416" s="57">
        <v>51.45912</v>
      </c>
      <c r="P2416" s="16">
        <f t="shared" si="3"/>
        <v>-0.02504628078</v>
      </c>
      <c r="T2416" s="89">
        <v>45792.0</v>
      </c>
      <c r="U2416" s="57">
        <v>35.80359</v>
      </c>
      <c r="V2416" s="16">
        <f t="shared" si="4"/>
        <v>-0.025627244</v>
      </c>
      <c r="Z2416" s="89">
        <v>45792.0</v>
      </c>
      <c r="AA2416" s="57">
        <v>55.65</v>
      </c>
      <c r="AB2416" s="16">
        <f t="shared" si="5"/>
        <v>-0.02539404553</v>
      </c>
      <c r="AF2416" s="89">
        <v>45792.0</v>
      </c>
      <c r="AG2416" s="57">
        <v>116.0</v>
      </c>
      <c r="AH2416" s="16">
        <f t="shared" si="6"/>
        <v>-0.04369332234</v>
      </c>
      <c r="AL2416" s="89">
        <v>45792.0</v>
      </c>
      <c r="AM2416" s="57">
        <v>419.25</v>
      </c>
      <c r="AN2416" s="16">
        <f t="shared" si="7"/>
        <v>-0.001785714286</v>
      </c>
      <c r="AR2416" s="89">
        <v>45792.0</v>
      </c>
      <c r="AS2416" s="57">
        <v>62.95</v>
      </c>
      <c r="AT2416" s="16">
        <f t="shared" si="8"/>
        <v>-0.01409553641</v>
      </c>
      <c r="AX2416" s="89">
        <v>45792.0</v>
      </c>
      <c r="AY2416" s="57">
        <v>9.654692</v>
      </c>
      <c r="AZ2416" s="16">
        <f t="shared" si="9"/>
        <v>-0.01650480838</v>
      </c>
      <c r="BD2416" s="89">
        <v>45792.0</v>
      </c>
      <c r="BE2416" s="57">
        <v>6.5</v>
      </c>
      <c r="BF2416" s="16">
        <f t="shared" si="10"/>
        <v>-0.01065449011</v>
      </c>
    </row>
    <row r="2417" ht="15.75" customHeight="1">
      <c r="B2417" s="89">
        <v>45793.0</v>
      </c>
      <c r="C2417" s="57">
        <v>129.1436</v>
      </c>
      <c r="D2417" s="16">
        <f t="shared" si="1"/>
        <v>0.01974204736</v>
      </c>
      <c r="H2417" s="89">
        <v>45793.0</v>
      </c>
      <c r="I2417" s="57">
        <v>94.71559</v>
      </c>
      <c r="J2417" s="16">
        <f t="shared" si="2"/>
        <v>0.002072478013</v>
      </c>
      <c r="N2417" s="89">
        <v>45793.0</v>
      </c>
      <c r="O2417" s="57">
        <v>52.19355</v>
      </c>
      <c r="P2417" s="16">
        <f t="shared" si="3"/>
        <v>0.0142721057</v>
      </c>
      <c r="T2417" s="89">
        <v>45793.0</v>
      </c>
      <c r="U2417" s="57">
        <v>36.31367</v>
      </c>
      <c r="V2417" s="16">
        <f t="shared" si="4"/>
        <v>0.01424661605</v>
      </c>
      <c r="Z2417" s="89">
        <v>45793.0</v>
      </c>
      <c r="AA2417" s="57">
        <v>56.4</v>
      </c>
      <c r="AB2417" s="16">
        <f t="shared" si="5"/>
        <v>0.01347708895</v>
      </c>
      <c r="AF2417" s="89">
        <v>45793.0</v>
      </c>
      <c r="AG2417" s="57">
        <v>118.7</v>
      </c>
      <c r="AH2417" s="16">
        <f t="shared" si="6"/>
        <v>0.02327586207</v>
      </c>
      <c r="AL2417" s="89">
        <v>45793.0</v>
      </c>
      <c r="AM2417" s="57">
        <v>438.0</v>
      </c>
      <c r="AN2417" s="16">
        <f t="shared" si="7"/>
        <v>0.04472271914</v>
      </c>
      <c r="AR2417" s="89">
        <v>45793.0</v>
      </c>
      <c r="AS2417" s="57">
        <v>65.6</v>
      </c>
      <c r="AT2417" s="16">
        <f t="shared" si="8"/>
        <v>0.0420969023</v>
      </c>
      <c r="AX2417" s="89">
        <v>45793.0</v>
      </c>
      <c r="AY2417" s="57">
        <v>9.740469</v>
      </c>
      <c r="AZ2417" s="16">
        <f t="shared" si="9"/>
        <v>0.008884488495</v>
      </c>
      <c r="BD2417" s="89">
        <v>45793.0</v>
      </c>
      <c r="BE2417" s="57">
        <v>6.66</v>
      </c>
      <c r="BF2417" s="16">
        <f t="shared" si="10"/>
        <v>0.02461538462</v>
      </c>
    </row>
    <row r="2418" ht="15.75" customHeight="1">
      <c r="B2418" s="89">
        <v>45797.0</v>
      </c>
      <c r="C2418" s="57">
        <v>125.4895</v>
      </c>
      <c r="D2418" s="16">
        <f t="shared" si="1"/>
        <v>-0.02829485937</v>
      </c>
      <c r="H2418" s="89">
        <v>45797.0</v>
      </c>
      <c r="I2418" s="57">
        <v>96.42968</v>
      </c>
      <c r="J2418" s="16">
        <f t="shared" si="2"/>
        <v>0.01809723193</v>
      </c>
      <c r="N2418" s="89">
        <v>45797.0</v>
      </c>
      <c r="O2418" s="57">
        <v>49.99026</v>
      </c>
      <c r="P2418" s="16">
        <f t="shared" si="3"/>
        <v>-0.04221383677</v>
      </c>
      <c r="T2418" s="89">
        <v>45797.0</v>
      </c>
      <c r="U2418" s="57">
        <v>35.54855</v>
      </c>
      <c r="V2418" s="16">
        <f t="shared" si="4"/>
        <v>-0.02106975142</v>
      </c>
      <c r="Z2418" s="89">
        <v>45797.0</v>
      </c>
      <c r="AA2418" s="57">
        <v>54.0</v>
      </c>
      <c r="AB2418" s="16">
        <f t="shared" si="5"/>
        <v>-0.04255319149</v>
      </c>
      <c r="AF2418" s="89">
        <v>45797.0</v>
      </c>
      <c r="AG2418" s="57">
        <v>116.1</v>
      </c>
      <c r="AH2418" s="16">
        <f t="shared" si="6"/>
        <v>-0.02190395956</v>
      </c>
      <c r="AL2418" s="89">
        <v>45797.0</v>
      </c>
      <c r="AM2418" s="57">
        <v>423.0</v>
      </c>
      <c r="AN2418" s="16">
        <f t="shared" si="7"/>
        <v>-0.03424657534</v>
      </c>
      <c r="AR2418" s="89">
        <v>45797.0</v>
      </c>
      <c r="AS2418" s="57">
        <v>64.8</v>
      </c>
      <c r="AT2418" s="16">
        <f t="shared" si="8"/>
        <v>-0.01219512195</v>
      </c>
      <c r="AX2418" s="89">
        <v>45797.0</v>
      </c>
      <c r="AY2418" s="57">
        <v>9.749999</v>
      </c>
      <c r="AZ2418" s="16">
        <f t="shared" si="9"/>
        <v>0.0009783923136</v>
      </c>
      <c r="BD2418" s="89">
        <v>45797.0</v>
      </c>
      <c r="BE2418" s="57">
        <v>6.59</v>
      </c>
      <c r="BF2418" s="16">
        <f t="shared" si="10"/>
        <v>-0.01051051051</v>
      </c>
    </row>
    <row r="2419" ht="15.75" customHeight="1">
      <c r="B2419" s="89">
        <v>45798.0</v>
      </c>
      <c r="C2419" s="57">
        <v>124.2394</v>
      </c>
      <c r="D2419" s="16">
        <f t="shared" si="1"/>
        <v>-0.009961789632</v>
      </c>
      <c r="H2419" s="89">
        <v>45798.0</v>
      </c>
      <c r="I2419" s="57">
        <v>95.35226</v>
      </c>
      <c r="J2419" s="16">
        <f t="shared" si="2"/>
        <v>-0.01117311599</v>
      </c>
      <c r="N2419" s="89">
        <v>45798.0</v>
      </c>
      <c r="O2419" s="57">
        <v>49.40271</v>
      </c>
      <c r="P2419" s="16">
        <f t="shared" si="3"/>
        <v>-0.01175328954</v>
      </c>
      <c r="T2419" s="89">
        <v>45798.0</v>
      </c>
      <c r="U2419" s="57">
        <v>35.03847</v>
      </c>
      <c r="V2419" s="16">
        <f t="shared" si="4"/>
        <v>-0.01434882717</v>
      </c>
      <c r="Z2419" s="89">
        <v>45798.0</v>
      </c>
      <c r="AA2419" s="57">
        <v>54.95</v>
      </c>
      <c r="AB2419" s="16">
        <f t="shared" si="5"/>
        <v>0.01759259259</v>
      </c>
      <c r="AF2419" s="89">
        <v>45798.0</v>
      </c>
      <c r="AG2419" s="57">
        <v>114.0</v>
      </c>
      <c r="AH2419" s="16">
        <f t="shared" si="6"/>
        <v>-0.0180878553</v>
      </c>
      <c r="AL2419" s="89">
        <v>45798.0</v>
      </c>
      <c r="AM2419" s="57">
        <v>418.0</v>
      </c>
      <c r="AN2419" s="16">
        <f t="shared" si="7"/>
        <v>-0.01182033097</v>
      </c>
      <c r="AR2419" s="89">
        <v>45798.0</v>
      </c>
      <c r="AS2419" s="57">
        <v>63.65</v>
      </c>
      <c r="AT2419" s="16">
        <f t="shared" si="8"/>
        <v>-0.01774691358</v>
      </c>
      <c r="AX2419" s="89">
        <v>45798.0</v>
      </c>
      <c r="AY2419" s="57">
        <v>9.87</v>
      </c>
      <c r="AZ2419" s="16">
        <f t="shared" si="9"/>
        <v>0.01230779613</v>
      </c>
      <c r="BD2419" s="89">
        <v>45798.0</v>
      </c>
      <c r="BE2419" s="57">
        <v>6.55</v>
      </c>
      <c r="BF2419" s="16">
        <f t="shared" si="10"/>
        <v>-0.006069802731</v>
      </c>
    </row>
    <row r="2420" ht="15.75" customHeight="1">
      <c r="B2420" s="89">
        <v>45799.0</v>
      </c>
      <c r="C2420" s="57">
        <v>123.951</v>
      </c>
      <c r="D2420" s="16">
        <f t="shared" si="1"/>
        <v>-0.002321324797</v>
      </c>
      <c r="H2420" s="89">
        <v>45799.0</v>
      </c>
      <c r="I2420" s="57">
        <v>97.70301</v>
      </c>
      <c r="J2420" s="16">
        <f t="shared" si="2"/>
        <v>0.02465332232</v>
      </c>
      <c r="N2420" s="89">
        <v>45799.0</v>
      </c>
      <c r="O2420" s="57">
        <v>49.40271</v>
      </c>
      <c r="P2420" s="16">
        <f t="shared" si="3"/>
        <v>0</v>
      </c>
      <c r="T2420" s="89">
        <v>45799.0</v>
      </c>
      <c r="U2420" s="57">
        <v>35.37199</v>
      </c>
      <c r="V2420" s="16">
        <f t="shared" si="4"/>
        <v>0.009518680467</v>
      </c>
      <c r="Z2420" s="89">
        <v>45799.0</v>
      </c>
      <c r="AA2420" s="57">
        <v>55.45</v>
      </c>
      <c r="AB2420" s="16">
        <f t="shared" si="5"/>
        <v>0.009099181074</v>
      </c>
      <c r="AF2420" s="89">
        <v>45799.0</v>
      </c>
      <c r="AG2420" s="57">
        <v>115.0</v>
      </c>
      <c r="AH2420" s="16">
        <f t="shared" si="6"/>
        <v>0.008771929825</v>
      </c>
      <c r="AL2420" s="89">
        <v>45799.0</v>
      </c>
      <c r="AM2420" s="57">
        <v>424.25</v>
      </c>
      <c r="AN2420" s="16">
        <f t="shared" si="7"/>
        <v>0.01495215311</v>
      </c>
      <c r="AR2420" s="89">
        <v>45799.0</v>
      </c>
      <c r="AS2420" s="57">
        <v>65.1</v>
      </c>
      <c r="AT2420" s="16">
        <f t="shared" si="8"/>
        <v>0.02278083268</v>
      </c>
      <c r="AX2420" s="89">
        <v>45799.0</v>
      </c>
      <c r="AY2420" s="57">
        <v>9.83</v>
      </c>
      <c r="AZ2420" s="16">
        <f t="shared" si="9"/>
        <v>-0.004052684904</v>
      </c>
      <c r="BD2420" s="89">
        <v>45799.0</v>
      </c>
      <c r="BE2420" s="57">
        <v>6.48</v>
      </c>
      <c r="BF2420" s="16">
        <f t="shared" si="10"/>
        <v>-0.0106870229</v>
      </c>
    </row>
    <row r="2421" ht="15.75" customHeight="1">
      <c r="B2421" s="89">
        <v>45800.0</v>
      </c>
      <c r="C2421" s="57">
        <v>123.6625</v>
      </c>
      <c r="D2421" s="16">
        <f t="shared" si="1"/>
        <v>-0.002327532654</v>
      </c>
      <c r="H2421" s="89">
        <v>45800.0</v>
      </c>
      <c r="I2421" s="57">
        <v>95.98892</v>
      </c>
      <c r="J2421" s="16">
        <f t="shared" si="2"/>
        <v>-0.0175438812</v>
      </c>
      <c r="N2421" s="89">
        <v>45800.0</v>
      </c>
      <c r="O2421" s="57">
        <v>50.5778</v>
      </c>
      <c r="P2421" s="16">
        <f t="shared" si="3"/>
        <v>0.02378594211</v>
      </c>
      <c r="T2421" s="89">
        <v>45800.0</v>
      </c>
      <c r="U2421" s="57">
        <v>34.46954</v>
      </c>
      <c r="V2421" s="16">
        <f t="shared" si="4"/>
        <v>-0.02551312493</v>
      </c>
      <c r="Z2421" s="89">
        <v>45800.0</v>
      </c>
      <c r="AA2421" s="57">
        <v>54.75</v>
      </c>
      <c r="AB2421" s="16">
        <f t="shared" si="5"/>
        <v>-0.01262398557</v>
      </c>
      <c r="AF2421" s="89">
        <v>45800.0</v>
      </c>
      <c r="AG2421" s="57">
        <v>112.3</v>
      </c>
      <c r="AH2421" s="16">
        <f t="shared" si="6"/>
        <v>-0.02347826087</v>
      </c>
      <c r="AL2421" s="89">
        <v>45800.0</v>
      </c>
      <c r="AM2421" s="57">
        <v>411.0</v>
      </c>
      <c r="AN2421" s="16">
        <f t="shared" si="7"/>
        <v>-0.03123158515</v>
      </c>
      <c r="AR2421" s="89">
        <v>45800.0</v>
      </c>
      <c r="AS2421" s="57">
        <v>65.95</v>
      </c>
      <c r="AT2421" s="16">
        <f t="shared" si="8"/>
        <v>0.01305683564</v>
      </c>
      <c r="AX2421" s="89">
        <v>45800.0</v>
      </c>
      <c r="AY2421" s="57">
        <v>9.7</v>
      </c>
      <c r="AZ2421" s="16">
        <f t="shared" si="9"/>
        <v>-0.01322482197</v>
      </c>
      <c r="BD2421" s="89">
        <v>45800.0</v>
      </c>
      <c r="BE2421" s="57">
        <v>6.39</v>
      </c>
      <c r="BF2421" s="16">
        <f t="shared" si="10"/>
        <v>-0.01388888889</v>
      </c>
    </row>
    <row r="2422" ht="15.75" customHeight="1">
      <c r="B2422" s="89">
        <v>45803.0</v>
      </c>
      <c r="C2422" s="57">
        <v>123.8548</v>
      </c>
      <c r="D2422" s="16">
        <f t="shared" si="1"/>
        <v>0.001555038916</v>
      </c>
      <c r="H2422" s="89">
        <v>45803.0</v>
      </c>
      <c r="I2422" s="57">
        <v>96.47866</v>
      </c>
      <c r="J2422" s="16">
        <f t="shared" si="2"/>
        <v>0.005102047195</v>
      </c>
      <c r="N2422" s="89">
        <v>45803.0</v>
      </c>
      <c r="O2422" s="57">
        <v>51.25</v>
      </c>
      <c r="P2422" s="16">
        <f t="shared" si="3"/>
        <v>0.01329041595</v>
      </c>
      <c r="T2422" s="89">
        <v>45803.0</v>
      </c>
      <c r="U2422" s="57">
        <v>34.54801</v>
      </c>
      <c r="V2422" s="16">
        <f t="shared" si="4"/>
        <v>0.002276502675</v>
      </c>
      <c r="Z2422" s="89">
        <v>45803.0</v>
      </c>
      <c r="AA2422" s="57">
        <v>54.8</v>
      </c>
      <c r="AB2422" s="16">
        <f t="shared" si="5"/>
        <v>0.0009132420091</v>
      </c>
      <c r="AF2422" s="89">
        <v>45803.0</v>
      </c>
      <c r="AG2422" s="57">
        <v>111.0</v>
      </c>
      <c r="AH2422" s="16">
        <f t="shared" si="6"/>
        <v>-0.01157613535</v>
      </c>
      <c r="AL2422" s="89">
        <v>45803.0</v>
      </c>
      <c r="AM2422" s="57">
        <v>400.0</v>
      </c>
      <c r="AN2422" s="16">
        <f t="shared" si="7"/>
        <v>-0.02676399027</v>
      </c>
      <c r="AR2422" s="89">
        <v>45803.0</v>
      </c>
      <c r="AS2422" s="57">
        <v>66.55</v>
      </c>
      <c r="AT2422" s="16">
        <f t="shared" si="8"/>
        <v>0.009097801365</v>
      </c>
      <c r="AX2422" s="89">
        <v>45803.0</v>
      </c>
      <c r="AY2422" s="57">
        <v>9.45</v>
      </c>
      <c r="AZ2422" s="16">
        <f t="shared" si="9"/>
        <v>-0.02577319588</v>
      </c>
      <c r="BD2422" s="89">
        <v>45803.0</v>
      </c>
      <c r="BE2422" s="57">
        <v>6.36</v>
      </c>
      <c r="BF2422" s="16">
        <f t="shared" si="10"/>
        <v>-0.004694835681</v>
      </c>
    </row>
    <row r="2423" ht="15.75" customHeight="1">
      <c r="B2423" s="89">
        <v>45804.0</v>
      </c>
      <c r="C2423" s="57">
        <v>121.2585</v>
      </c>
      <c r="D2423" s="16">
        <f t="shared" si="1"/>
        <v>-0.02096244958</v>
      </c>
      <c r="H2423" s="89">
        <v>45804.0</v>
      </c>
      <c r="I2423" s="57">
        <v>95.98892</v>
      </c>
      <c r="J2423" s="16">
        <f t="shared" si="2"/>
        <v>-0.005076148446</v>
      </c>
      <c r="N2423" s="89">
        <v>45804.0</v>
      </c>
      <c r="O2423" s="57">
        <v>51.4</v>
      </c>
      <c r="P2423" s="16">
        <f t="shared" si="3"/>
        <v>0.002926829268</v>
      </c>
      <c r="T2423" s="89">
        <v>45804.0</v>
      </c>
      <c r="U2423" s="57">
        <v>34.07717</v>
      </c>
      <c r="V2423" s="16">
        <f t="shared" si="4"/>
        <v>-0.01362857079</v>
      </c>
      <c r="Z2423" s="89">
        <v>45804.0</v>
      </c>
      <c r="AA2423" s="57">
        <v>53.85</v>
      </c>
      <c r="AB2423" s="16">
        <f t="shared" si="5"/>
        <v>-0.01733576642</v>
      </c>
      <c r="AF2423" s="89">
        <v>45804.0</v>
      </c>
      <c r="AG2423" s="57">
        <v>107.6</v>
      </c>
      <c r="AH2423" s="16">
        <f t="shared" si="6"/>
        <v>-0.03063063063</v>
      </c>
      <c r="AL2423" s="89">
        <v>45804.0</v>
      </c>
      <c r="AM2423" s="57">
        <v>390.75</v>
      </c>
      <c r="AN2423" s="16">
        <f t="shared" si="7"/>
        <v>-0.023125</v>
      </c>
      <c r="AR2423" s="89">
        <v>45804.0</v>
      </c>
      <c r="AS2423" s="57">
        <v>67.2</v>
      </c>
      <c r="AT2423" s="16">
        <f t="shared" si="8"/>
        <v>0.009767092412</v>
      </c>
      <c r="AX2423" s="89">
        <v>45804.0</v>
      </c>
      <c r="AY2423" s="57">
        <v>9.26</v>
      </c>
      <c r="AZ2423" s="16">
        <f t="shared" si="9"/>
        <v>-0.02010582011</v>
      </c>
      <c r="BD2423" s="89">
        <v>45804.0</v>
      </c>
      <c r="BE2423" s="57">
        <v>6.26</v>
      </c>
      <c r="BF2423" s="16">
        <f t="shared" si="10"/>
        <v>-0.01572327044</v>
      </c>
    </row>
    <row r="2424" ht="15.75" customHeight="1">
      <c r="B2424" s="89">
        <v>45805.0</v>
      </c>
      <c r="C2424" s="57">
        <v>121.2585</v>
      </c>
      <c r="D2424" s="16">
        <f t="shared" si="1"/>
        <v>0</v>
      </c>
      <c r="H2424" s="89">
        <v>45805.0</v>
      </c>
      <c r="I2424" s="57">
        <v>94.07894</v>
      </c>
      <c r="J2424" s="16">
        <f t="shared" si="2"/>
        <v>-0.01989792155</v>
      </c>
      <c r="N2424" s="89">
        <v>45805.0</v>
      </c>
      <c r="O2424" s="57">
        <v>50.9</v>
      </c>
      <c r="P2424" s="16">
        <f t="shared" si="3"/>
        <v>-0.009727626459</v>
      </c>
      <c r="T2424" s="89">
        <v>45805.0</v>
      </c>
      <c r="U2424" s="57">
        <v>33.66518</v>
      </c>
      <c r="V2424" s="16">
        <f t="shared" si="4"/>
        <v>-0.0120899124</v>
      </c>
      <c r="Z2424" s="89">
        <v>45805.0</v>
      </c>
      <c r="AA2424" s="57">
        <v>52.1</v>
      </c>
      <c r="AB2424" s="16">
        <f t="shared" si="5"/>
        <v>-0.03249767874</v>
      </c>
      <c r="AF2424" s="89">
        <v>45805.0</v>
      </c>
      <c r="AG2424" s="57">
        <v>106.5</v>
      </c>
      <c r="AH2424" s="16">
        <f t="shared" si="6"/>
        <v>-0.01022304833</v>
      </c>
      <c r="AL2424" s="89">
        <v>45805.0</v>
      </c>
      <c r="AM2424" s="57">
        <v>394.75</v>
      </c>
      <c r="AN2424" s="16">
        <f t="shared" si="7"/>
        <v>0.01023672425</v>
      </c>
      <c r="AR2424" s="89">
        <v>45805.0</v>
      </c>
      <c r="AS2424" s="57">
        <v>66.7</v>
      </c>
      <c r="AT2424" s="16">
        <f t="shared" si="8"/>
        <v>-0.00744047619</v>
      </c>
      <c r="AX2424" s="89">
        <v>45805.0</v>
      </c>
      <c r="AY2424" s="57">
        <v>9.12</v>
      </c>
      <c r="AZ2424" s="16">
        <f t="shared" si="9"/>
        <v>-0.0151187905</v>
      </c>
      <c r="BD2424" s="89">
        <v>45805.0</v>
      </c>
      <c r="BE2424" s="57">
        <v>6.2</v>
      </c>
      <c r="BF2424" s="16">
        <f t="shared" si="10"/>
        <v>-0.009584664537</v>
      </c>
    </row>
    <row r="2425" ht="15.75" customHeight="1">
      <c r="B2425" s="89">
        <v>45806.0</v>
      </c>
      <c r="C2425" s="57">
        <v>121.1623</v>
      </c>
      <c r="D2425" s="16">
        <f t="shared" si="1"/>
        <v>-0.0007933464458</v>
      </c>
      <c r="H2425" s="89">
        <v>45806.0</v>
      </c>
      <c r="I2425" s="57">
        <v>93.54022</v>
      </c>
      <c r="J2425" s="16">
        <f t="shared" si="2"/>
        <v>-0.005726254994</v>
      </c>
      <c r="N2425" s="89">
        <v>45806.0</v>
      </c>
      <c r="O2425" s="57">
        <v>50.8</v>
      </c>
      <c r="P2425" s="16">
        <f t="shared" si="3"/>
        <v>-0.001964636542</v>
      </c>
      <c r="T2425" s="89">
        <v>45806.0</v>
      </c>
      <c r="U2425" s="57">
        <v>33.56709</v>
      </c>
      <c r="V2425" s="16">
        <f t="shared" si="4"/>
        <v>-0.002913693021</v>
      </c>
      <c r="Z2425" s="89">
        <v>45806.0</v>
      </c>
      <c r="AA2425" s="57">
        <v>52.85</v>
      </c>
      <c r="AB2425" s="16">
        <f t="shared" si="5"/>
        <v>0.01439539347</v>
      </c>
      <c r="AF2425" s="89">
        <v>45806.0</v>
      </c>
      <c r="AG2425" s="57">
        <v>107.3</v>
      </c>
      <c r="AH2425" s="16">
        <f t="shared" si="6"/>
        <v>0.007511737089</v>
      </c>
      <c r="AL2425" s="89">
        <v>45806.0</v>
      </c>
      <c r="AM2425" s="57">
        <v>386.0</v>
      </c>
      <c r="AN2425" s="16">
        <f t="shared" si="7"/>
        <v>-0.0221659278</v>
      </c>
      <c r="AR2425" s="89">
        <v>45806.0</v>
      </c>
      <c r="AS2425" s="57">
        <v>66.95</v>
      </c>
      <c r="AT2425" s="16">
        <f t="shared" si="8"/>
        <v>0.003748125937</v>
      </c>
      <c r="AX2425" s="89">
        <v>45806.0</v>
      </c>
      <c r="AY2425" s="57">
        <v>9.08</v>
      </c>
      <c r="AZ2425" s="16">
        <f t="shared" si="9"/>
        <v>-0.004385964912</v>
      </c>
      <c r="BD2425" s="89">
        <v>45806.0</v>
      </c>
      <c r="BE2425" s="57">
        <v>6.31</v>
      </c>
      <c r="BF2425" s="16">
        <f t="shared" si="10"/>
        <v>0.01774193548</v>
      </c>
    </row>
    <row r="2426" ht="15.75" customHeight="1">
      <c r="B2426" s="89">
        <v>45807.0</v>
      </c>
      <c r="C2426" s="57">
        <v>119.2391</v>
      </c>
      <c r="D2426" s="16">
        <f t="shared" si="1"/>
        <v>-0.01587292417</v>
      </c>
      <c r="H2426" s="89">
        <v>45807.0</v>
      </c>
      <c r="I2426" s="57">
        <v>92.90356</v>
      </c>
      <c r="J2426" s="16">
        <f t="shared" si="2"/>
        <v>-0.006806270073</v>
      </c>
      <c r="N2426" s="89">
        <v>45807.0</v>
      </c>
      <c r="O2426" s="57">
        <v>48.76</v>
      </c>
      <c r="P2426" s="16">
        <f t="shared" si="3"/>
        <v>-0.04015748031</v>
      </c>
      <c r="T2426" s="89">
        <v>45807.0</v>
      </c>
      <c r="U2426" s="57">
        <v>33.0</v>
      </c>
      <c r="V2426" s="16">
        <f t="shared" si="4"/>
        <v>-0.01689422586</v>
      </c>
      <c r="Z2426" s="89">
        <v>45807.0</v>
      </c>
      <c r="AA2426" s="57">
        <v>53.35</v>
      </c>
      <c r="AB2426" s="16">
        <f t="shared" si="5"/>
        <v>0.009460737938</v>
      </c>
      <c r="AF2426" s="89">
        <v>45807.0</v>
      </c>
      <c r="AG2426" s="57">
        <v>105.4</v>
      </c>
      <c r="AH2426" s="16">
        <f t="shared" si="6"/>
        <v>-0.01770736253</v>
      </c>
      <c r="AL2426" s="89">
        <v>45807.0</v>
      </c>
      <c r="AM2426" s="57">
        <v>388.0</v>
      </c>
      <c r="AN2426" s="16">
        <f t="shared" si="7"/>
        <v>0.00518134715</v>
      </c>
      <c r="AR2426" s="89">
        <v>45807.0</v>
      </c>
      <c r="AS2426" s="57">
        <v>68.4</v>
      </c>
      <c r="AT2426" s="16">
        <f t="shared" si="8"/>
        <v>0.0216579537</v>
      </c>
      <c r="AX2426" s="89">
        <v>45807.0</v>
      </c>
      <c r="AY2426" s="57">
        <v>9.08</v>
      </c>
      <c r="AZ2426" s="16">
        <f t="shared" si="9"/>
        <v>0</v>
      </c>
      <c r="BD2426" s="89">
        <v>45807.0</v>
      </c>
      <c r="BE2426" s="57">
        <v>6.18</v>
      </c>
      <c r="BF2426" s="16">
        <f t="shared" si="10"/>
        <v>-0.0206022187</v>
      </c>
    </row>
    <row r="2427" ht="15.75" customHeight="1">
      <c r="B2427" s="89">
        <v>45810.0</v>
      </c>
      <c r="C2427" s="57">
        <v>118.7583</v>
      </c>
      <c r="D2427" s="16">
        <f t="shared" si="1"/>
        <v>-0.004032234393</v>
      </c>
      <c r="H2427" s="89">
        <v>45810.0</v>
      </c>
      <c r="I2427" s="57">
        <v>89.13257</v>
      </c>
      <c r="J2427" s="16">
        <f t="shared" si="2"/>
        <v>-0.04059037135</v>
      </c>
      <c r="N2427" s="89">
        <v>45810.0</v>
      </c>
      <c r="O2427" s="57">
        <v>48.88</v>
      </c>
      <c r="P2427" s="16">
        <f t="shared" si="3"/>
        <v>0.002461033634</v>
      </c>
      <c r="T2427" s="89">
        <v>45810.0</v>
      </c>
      <c r="U2427" s="57">
        <v>32.74</v>
      </c>
      <c r="V2427" s="16">
        <f t="shared" si="4"/>
        <v>-0.007878787879</v>
      </c>
      <c r="Z2427" s="89">
        <v>45810.0</v>
      </c>
      <c r="AA2427" s="57">
        <v>52.4</v>
      </c>
      <c r="AB2427" s="16">
        <f t="shared" si="5"/>
        <v>-0.01780693533</v>
      </c>
      <c r="AF2427" s="89">
        <v>45810.0</v>
      </c>
      <c r="AG2427" s="57">
        <v>105.5</v>
      </c>
      <c r="AH2427" s="16">
        <f t="shared" si="6"/>
        <v>0.0009487666034</v>
      </c>
      <c r="AL2427" s="89">
        <v>45810.0</v>
      </c>
      <c r="AM2427" s="57">
        <v>376.0</v>
      </c>
      <c r="AN2427" s="16">
        <f t="shared" si="7"/>
        <v>-0.03092783505</v>
      </c>
      <c r="AR2427" s="89">
        <v>45810.0</v>
      </c>
      <c r="AS2427" s="57">
        <v>69.2</v>
      </c>
      <c r="AT2427" s="16">
        <f t="shared" si="8"/>
        <v>0.01169590643</v>
      </c>
      <c r="AX2427" s="89">
        <v>45810.0</v>
      </c>
      <c r="AY2427" s="57">
        <v>9.04</v>
      </c>
      <c r="AZ2427" s="16">
        <f t="shared" si="9"/>
        <v>-0.004405286344</v>
      </c>
      <c r="BD2427" s="89">
        <v>45810.0</v>
      </c>
      <c r="BE2427" s="57">
        <v>5.95</v>
      </c>
      <c r="BF2427" s="16">
        <f t="shared" si="10"/>
        <v>-0.03721682848</v>
      </c>
    </row>
    <row r="2428" ht="15.75" customHeight="1">
      <c r="B2428" s="89">
        <v>45811.0</v>
      </c>
      <c r="C2428" s="57">
        <v>122.1239</v>
      </c>
      <c r="D2428" s="16">
        <f t="shared" si="1"/>
        <v>0.02833991393</v>
      </c>
      <c r="H2428" s="89">
        <v>45811.0</v>
      </c>
      <c r="I2428" s="57">
        <v>92.11998</v>
      </c>
      <c r="J2428" s="16">
        <f t="shared" si="2"/>
        <v>0.03351648</v>
      </c>
      <c r="N2428" s="89">
        <v>45811.0</v>
      </c>
      <c r="O2428" s="57">
        <v>51.0</v>
      </c>
      <c r="P2428" s="16">
        <f t="shared" si="3"/>
        <v>0.04337152209</v>
      </c>
      <c r="T2428" s="89">
        <v>45811.0</v>
      </c>
      <c r="U2428" s="57">
        <v>33.9</v>
      </c>
      <c r="V2428" s="16">
        <f t="shared" si="4"/>
        <v>0.03543066585</v>
      </c>
      <c r="Z2428" s="89">
        <v>45811.0</v>
      </c>
      <c r="AA2428" s="57">
        <v>53.65</v>
      </c>
      <c r="AB2428" s="16">
        <f t="shared" si="5"/>
        <v>0.02385496183</v>
      </c>
      <c r="AF2428" s="89">
        <v>45811.0</v>
      </c>
      <c r="AG2428" s="57">
        <v>108.7</v>
      </c>
      <c r="AH2428" s="16">
        <f t="shared" si="6"/>
        <v>0.03033175355</v>
      </c>
      <c r="AL2428" s="89">
        <v>45811.0</v>
      </c>
      <c r="AM2428" s="57">
        <v>395.25</v>
      </c>
      <c r="AN2428" s="16">
        <f t="shared" si="7"/>
        <v>0.05119680851</v>
      </c>
      <c r="AR2428" s="89">
        <v>45811.0</v>
      </c>
      <c r="AS2428" s="57">
        <v>72.4</v>
      </c>
      <c r="AT2428" s="16">
        <f t="shared" si="8"/>
        <v>0.04624277457</v>
      </c>
      <c r="AX2428" s="89">
        <v>45811.0</v>
      </c>
      <c r="AY2428" s="57">
        <v>9.23</v>
      </c>
      <c r="AZ2428" s="16">
        <f t="shared" si="9"/>
        <v>0.02101769912</v>
      </c>
      <c r="BD2428" s="89">
        <v>45811.0</v>
      </c>
      <c r="BE2428" s="57">
        <v>6.34</v>
      </c>
      <c r="BF2428" s="16">
        <f t="shared" si="10"/>
        <v>0.06554621849</v>
      </c>
    </row>
    <row r="2429" ht="15.75" customHeight="1">
      <c r="B2429" s="89">
        <v>45812.0</v>
      </c>
      <c r="C2429" s="57">
        <v>127.8935</v>
      </c>
      <c r="D2429" s="16">
        <f t="shared" si="1"/>
        <v>0.04724382369</v>
      </c>
      <c r="H2429" s="89">
        <v>45812.0</v>
      </c>
      <c r="I2429" s="57">
        <v>96.13584</v>
      </c>
      <c r="J2429" s="16">
        <f t="shared" si="2"/>
        <v>0.04359380017</v>
      </c>
      <c r="N2429" s="89">
        <v>45812.0</v>
      </c>
      <c r="O2429" s="57">
        <v>52.95</v>
      </c>
      <c r="P2429" s="16">
        <f t="shared" si="3"/>
        <v>0.03823529412</v>
      </c>
      <c r="T2429" s="89">
        <v>45812.0</v>
      </c>
      <c r="U2429" s="57">
        <v>34.14</v>
      </c>
      <c r="V2429" s="16">
        <f t="shared" si="4"/>
        <v>0.007079646018</v>
      </c>
      <c r="Z2429" s="89">
        <v>45812.0</v>
      </c>
      <c r="AA2429" s="57">
        <v>54.45</v>
      </c>
      <c r="AB2429" s="16">
        <f t="shared" si="5"/>
        <v>0.01491146319</v>
      </c>
      <c r="AF2429" s="89">
        <v>45812.0</v>
      </c>
      <c r="AG2429" s="57">
        <v>110.3</v>
      </c>
      <c r="AH2429" s="16">
        <f t="shared" si="6"/>
        <v>0.01471941122</v>
      </c>
      <c r="AL2429" s="89">
        <v>45812.0</v>
      </c>
      <c r="AM2429" s="57">
        <v>392.5</v>
      </c>
      <c r="AN2429" s="16">
        <f t="shared" si="7"/>
        <v>-0.006957621758</v>
      </c>
      <c r="AR2429" s="89">
        <v>45812.0</v>
      </c>
      <c r="AS2429" s="57">
        <v>75.4</v>
      </c>
      <c r="AT2429" s="16">
        <f t="shared" si="8"/>
        <v>0.04143646409</v>
      </c>
      <c r="AX2429" s="89">
        <v>45812.0</v>
      </c>
      <c r="AY2429" s="57">
        <v>9.4</v>
      </c>
      <c r="AZ2429" s="16">
        <f t="shared" si="9"/>
        <v>0.01841820152</v>
      </c>
      <c r="BD2429" s="89">
        <v>45812.0</v>
      </c>
      <c r="BE2429" s="57">
        <v>6.57</v>
      </c>
      <c r="BF2429" s="16">
        <f t="shared" si="10"/>
        <v>0.03627760252</v>
      </c>
    </row>
    <row r="2430" ht="15.75" customHeight="1">
      <c r="B2430" s="89">
        <v>45813.0</v>
      </c>
      <c r="C2430" s="57">
        <v>125.778</v>
      </c>
      <c r="D2430" s="16">
        <f t="shared" si="1"/>
        <v>-0.01654110647</v>
      </c>
      <c r="H2430" s="89">
        <v>45813.0</v>
      </c>
      <c r="I2430" s="57">
        <v>95.10739</v>
      </c>
      <c r="J2430" s="16">
        <f t="shared" si="2"/>
        <v>-0.01069788333</v>
      </c>
      <c r="N2430" s="89">
        <v>45813.0</v>
      </c>
      <c r="O2430" s="57">
        <v>53.05</v>
      </c>
      <c r="P2430" s="16">
        <f t="shared" si="3"/>
        <v>0.001888574127</v>
      </c>
      <c r="T2430" s="89">
        <v>45813.0</v>
      </c>
      <c r="U2430" s="57">
        <v>34.08</v>
      </c>
      <c r="V2430" s="16">
        <f t="shared" si="4"/>
        <v>-0.001757469244</v>
      </c>
      <c r="Z2430" s="89">
        <v>45813.0</v>
      </c>
      <c r="AA2430" s="57">
        <v>53.95</v>
      </c>
      <c r="AB2430" s="16">
        <f t="shared" si="5"/>
        <v>-0.009182736455</v>
      </c>
      <c r="AF2430" s="89">
        <v>45813.0</v>
      </c>
      <c r="AG2430" s="57">
        <v>111.0</v>
      </c>
      <c r="AH2430" s="16">
        <f t="shared" si="6"/>
        <v>0.006346328196</v>
      </c>
      <c r="AL2430" s="89">
        <v>45813.0</v>
      </c>
      <c r="AM2430" s="57">
        <v>396.75</v>
      </c>
      <c r="AN2430" s="16">
        <f t="shared" si="7"/>
        <v>0.01082802548</v>
      </c>
      <c r="AR2430" s="89">
        <v>45813.0</v>
      </c>
      <c r="AS2430" s="57">
        <v>76.4</v>
      </c>
      <c r="AT2430" s="16">
        <f t="shared" si="8"/>
        <v>0.01326259947</v>
      </c>
      <c r="AX2430" s="89">
        <v>45813.0</v>
      </c>
      <c r="AY2430" s="57">
        <v>9.48</v>
      </c>
      <c r="AZ2430" s="16">
        <f t="shared" si="9"/>
        <v>0.008510638298</v>
      </c>
      <c r="BD2430" s="89">
        <v>45813.0</v>
      </c>
      <c r="BE2430" s="57">
        <v>6.45</v>
      </c>
      <c r="BF2430" s="16">
        <f t="shared" si="10"/>
        <v>-0.01826484018</v>
      </c>
    </row>
    <row r="2431" ht="15.75" customHeight="1">
      <c r="B2431" s="89">
        <v>45818.0</v>
      </c>
      <c r="C2431" s="57">
        <v>126.0665</v>
      </c>
      <c r="D2431" s="16">
        <f t="shared" si="1"/>
        <v>0.002293723863</v>
      </c>
      <c r="H2431" s="89">
        <v>45818.0</v>
      </c>
      <c r="I2431" s="57">
        <v>95.10739</v>
      </c>
      <c r="J2431" s="16">
        <f t="shared" si="2"/>
        <v>0</v>
      </c>
      <c r="N2431" s="89">
        <v>45818.0</v>
      </c>
      <c r="O2431" s="57">
        <v>52.6</v>
      </c>
      <c r="P2431" s="16">
        <f t="shared" si="3"/>
        <v>-0.008482563619</v>
      </c>
      <c r="T2431" s="89">
        <v>45818.0</v>
      </c>
      <c r="U2431" s="57">
        <v>34.32</v>
      </c>
      <c r="V2431" s="16">
        <f t="shared" si="4"/>
        <v>0.007042253521</v>
      </c>
      <c r="Z2431" s="89">
        <v>45818.0</v>
      </c>
      <c r="AA2431" s="57">
        <v>56.4</v>
      </c>
      <c r="AB2431" s="16">
        <f t="shared" si="5"/>
        <v>0.04541241891</v>
      </c>
      <c r="AF2431" s="89">
        <v>45818.0</v>
      </c>
      <c r="AG2431" s="57">
        <v>112.1</v>
      </c>
      <c r="AH2431" s="16">
        <f t="shared" si="6"/>
        <v>0.00990990991</v>
      </c>
      <c r="AL2431" s="89">
        <v>45818.0</v>
      </c>
      <c r="AM2431" s="57">
        <v>401.5</v>
      </c>
      <c r="AN2431" s="16">
        <f t="shared" si="7"/>
        <v>0.01197227473</v>
      </c>
      <c r="AR2431" s="89">
        <v>45818.0</v>
      </c>
      <c r="AS2431" s="57">
        <v>77.0</v>
      </c>
      <c r="AT2431" s="16">
        <f t="shared" si="8"/>
        <v>0.007853403141</v>
      </c>
      <c r="AX2431" s="89">
        <v>45818.0</v>
      </c>
      <c r="AY2431" s="57">
        <v>9.57</v>
      </c>
      <c r="AZ2431" s="16">
        <f t="shared" si="9"/>
        <v>0.009493670886</v>
      </c>
      <c r="BD2431" s="89">
        <v>45818.0</v>
      </c>
      <c r="BE2431" s="57">
        <v>6.45</v>
      </c>
      <c r="BF2431" s="16">
        <f t="shared" si="10"/>
        <v>0</v>
      </c>
    </row>
    <row r="2432" ht="15.75" customHeight="1">
      <c r="B2432" s="89">
        <v>45819.0</v>
      </c>
      <c r="C2432" s="57">
        <v>126.6434</v>
      </c>
      <c r="D2432" s="16">
        <f t="shared" si="1"/>
        <v>0.004576156235</v>
      </c>
      <c r="H2432" s="89">
        <v>45819.0</v>
      </c>
      <c r="I2432" s="57">
        <v>95.10739</v>
      </c>
      <c r="J2432" s="16">
        <f t="shared" si="2"/>
        <v>0</v>
      </c>
      <c r="N2432" s="89">
        <v>45819.0</v>
      </c>
      <c r="O2432" s="57">
        <v>51.1</v>
      </c>
      <c r="P2432" s="16">
        <f t="shared" si="3"/>
        <v>-0.02851711027</v>
      </c>
      <c r="T2432" s="89">
        <v>45819.0</v>
      </c>
      <c r="U2432" s="57">
        <v>34.34</v>
      </c>
      <c r="V2432" s="16">
        <f t="shared" si="4"/>
        <v>0.0005827505828</v>
      </c>
      <c r="Z2432" s="89">
        <v>45819.0</v>
      </c>
      <c r="AA2432" s="57">
        <v>55.85</v>
      </c>
      <c r="AB2432" s="16">
        <f t="shared" si="5"/>
        <v>-0.00975177305</v>
      </c>
      <c r="AF2432" s="89">
        <v>45819.0</v>
      </c>
      <c r="AG2432" s="57">
        <v>112.4</v>
      </c>
      <c r="AH2432" s="16">
        <f t="shared" si="6"/>
        <v>0.00267618198</v>
      </c>
      <c r="AL2432" s="89">
        <v>45819.0</v>
      </c>
      <c r="AM2432" s="57">
        <v>400.0</v>
      </c>
      <c r="AN2432" s="16">
        <f t="shared" si="7"/>
        <v>-0.003735990037</v>
      </c>
      <c r="AR2432" s="89">
        <v>45819.0</v>
      </c>
      <c r="AS2432" s="57">
        <v>78.25</v>
      </c>
      <c r="AT2432" s="16">
        <f t="shared" si="8"/>
        <v>0.01623376623</v>
      </c>
      <c r="AX2432" s="89">
        <v>45819.0</v>
      </c>
      <c r="AY2432" s="57">
        <v>9.65</v>
      </c>
      <c r="AZ2432" s="16">
        <f t="shared" si="9"/>
        <v>0.008359456635</v>
      </c>
      <c r="BD2432" s="89">
        <v>45819.0</v>
      </c>
      <c r="BE2432" s="57">
        <v>6.31</v>
      </c>
      <c r="BF2432" s="16">
        <f t="shared" si="10"/>
        <v>-0.02170542636</v>
      </c>
    </row>
    <row r="2433" ht="15.75" customHeight="1">
      <c r="B2433" s="89">
        <v>45820.0</v>
      </c>
      <c r="C2433" s="57">
        <v>125.9703</v>
      </c>
      <c r="D2433" s="16">
        <f t="shared" si="1"/>
        <v>-0.005314923636</v>
      </c>
      <c r="H2433" s="89">
        <v>45820.0</v>
      </c>
      <c r="I2433" s="57">
        <v>93.73611</v>
      </c>
      <c r="J2433" s="16">
        <f t="shared" si="2"/>
        <v>-0.01441822765</v>
      </c>
      <c r="N2433" s="89">
        <v>45820.0</v>
      </c>
      <c r="O2433" s="57">
        <v>49.66</v>
      </c>
      <c r="P2433" s="16">
        <f t="shared" si="3"/>
        <v>-0.02818003914</v>
      </c>
      <c r="T2433" s="89">
        <v>45820.0</v>
      </c>
      <c r="U2433" s="57">
        <v>33.5</v>
      </c>
      <c r="V2433" s="16">
        <f t="shared" si="4"/>
        <v>-0.02446126966</v>
      </c>
      <c r="Z2433" s="89">
        <v>45820.0</v>
      </c>
      <c r="AA2433" s="57">
        <v>55.75</v>
      </c>
      <c r="AB2433" s="16">
        <f t="shared" si="5"/>
        <v>-0.001790510295</v>
      </c>
      <c r="AF2433" s="89">
        <v>45820.0</v>
      </c>
      <c r="AG2433" s="57">
        <v>109.9</v>
      </c>
      <c r="AH2433" s="16">
        <f t="shared" si="6"/>
        <v>-0.02224199288</v>
      </c>
      <c r="AL2433" s="89">
        <v>45820.0</v>
      </c>
      <c r="AM2433" s="57">
        <v>388.0</v>
      </c>
      <c r="AN2433" s="16">
        <f t="shared" si="7"/>
        <v>-0.03</v>
      </c>
      <c r="AR2433" s="89">
        <v>45820.0</v>
      </c>
      <c r="AS2433" s="57">
        <v>81.05</v>
      </c>
      <c r="AT2433" s="16">
        <f t="shared" si="8"/>
        <v>0.0357827476</v>
      </c>
      <c r="AX2433" s="89">
        <v>45820.0</v>
      </c>
      <c r="AY2433" s="57">
        <v>9.29</v>
      </c>
      <c r="AZ2433" s="16">
        <f t="shared" si="9"/>
        <v>-0.03730569948</v>
      </c>
      <c r="BD2433" s="89">
        <v>45820.0</v>
      </c>
      <c r="BE2433" s="57">
        <v>6.11</v>
      </c>
      <c r="BF2433" s="16">
        <f t="shared" si="10"/>
        <v>-0.03169572108</v>
      </c>
    </row>
    <row r="2434" ht="15.75" customHeight="1">
      <c r="B2434" s="89">
        <v>45821.0</v>
      </c>
      <c r="C2434" s="57">
        <v>126.2588</v>
      </c>
      <c r="D2434" s="16">
        <f t="shared" si="1"/>
        <v>0.002290222378</v>
      </c>
      <c r="H2434" s="89">
        <v>45821.0</v>
      </c>
      <c r="I2434" s="57">
        <v>90.60178</v>
      </c>
      <c r="J2434" s="16">
        <f t="shared" si="2"/>
        <v>-0.03343780748</v>
      </c>
      <c r="N2434" s="89">
        <v>45821.0</v>
      </c>
      <c r="O2434" s="57">
        <v>48.66</v>
      </c>
      <c r="P2434" s="16">
        <f t="shared" si="3"/>
        <v>-0.02013693113</v>
      </c>
      <c r="T2434" s="89">
        <v>45821.0</v>
      </c>
      <c r="U2434" s="57">
        <v>32.9</v>
      </c>
      <c r="V2434" s="16">
        <f t="shared" si="4"/>
        <v>-0.01791044776</v>
      </c>
      <c r="Z2434" s="89">
        <v>45821.0</v>
      </c>
      <c r="AA2434" s="57">
        <v>54.8</v>
      </c>
      <c r="AB2434" s="16">
        <f t="shared" si="5"/>
        <v>-0.01704035874</v>
      </c>
      <c r="AF2434" s="89">
        <v>45821.0</v>
      </c>
      <c r="AG2434" s="57">
        <v>109.0</v>
      </c>
      <c r="AH2434" s="16">
        <f t="shared" si="6"/>
        <v>-0.008189262966</v>
      </c>
      <c r="AL2434" s="89">
        <v>45821.0</v>
      </c>
      <c r="AM2434" s="57">
        <v>375.0</v>
      </c>
      <c r="AN2434" s="16">
        <f t="shared" si="7"/>
        <v>-0.03350515464</v>
      </c>
      <c r="AR2434" s="89">
        <v>45821.0</v>
      </c>
      <c r="AS2434" s="57">
        <v>79.2</v>
      </c>
      <c r="AT2434" s="16">
        <f t="shared" si="8"/>
        <v>-0.02282541641</v>
      </c>
      <c r="AX2434" s="89">
        <v>45821.0</v>
      </c>
      <c r="AY2434" s="57">
        <v>9.05</v>
      </c>
      <c r="AZ2434" s="16">
        <f t="shared" si="9"/>
        <v>-0.02583423036</v>
      </c>
      <c r="BD2434" s="89">
        <v>45821.0</v>
      </c>
      <c r="BE2434" s="57">
        <v>6.61</v>
      </c>
      <c r="BF2434" s="16">
        <f t="shared" si="10"/>
        <v>0.08183306056</v>
      </c>
    </row>
    <row r="2435" ht="15.75" customHeight="1">
      <c r="B2435" s="89">
        <v>45824.0</v>
      </c>
      <c r="C2435" s="57">
        <v>124.8164</v>
      </c>
      <c r="D2435" s="16">
        <f t="shared" si="1"/>
        <v>-0.0114241542</v>
      </c>
      <c r="H2435" s="89">
        <v>45824.0</v>
      </c>
      <c r="I2435" s="57">
        <v>90.74871</v>
      </c>
      <c r="J2435" s="16">
        <f t="shared" si="2"/>
        <v>0.001621712068</v>
      </c>
      <c r="N2435" s="89">
        <v>45824.0</v>
      </c>
      <c r="O2435" s="57">
        <v>48.5</v>
      </c>
      <c r="P2435" s="16">
        <f t="shared" si="3"/>
        <v>-0.003288121661</v>
      </c>
      <c r="T2435" s="89">
        <v>45824.0</v>
      </c>
      <c r="U2435" s="57">
        <v>32.76</v>
      </c>
      <c r="V2435" s="16">
        <f t="shared" si="4"/>
        <v>-0.004255319149</v>
      </c>
      <c r="Z2435" s="89">
        <v>45824.0</v>
      </c>
      <c r="AA2435" s="57">
        <v>54.65</v>
      </c>
      <c r="AB2435" s="16">
        <f t="shared" si="5"/>
        <v>-0.002737226277</v>
      </c>
      <c r="AF2435" s="89">
        <v>45824.0</v>
      </c>
      <c r="AG2435" s="57">
        <v>112.3</v>
      </c>
      <c r="AH2435" s="16">
        <f t="shared" si="6"/>
        <v>0.03027522936</v>
      </c>
      <c r="AL2435" s="89">
        <v>45824.0</v>
      </c>
      <c r="AM2435" s="57">
        <v>379.0</v>
      </c>
      <c r="AN2435" s="16">
        <f t="shared" si="7"/>
        <v>0.01066666667</v>
      </c>
      <c r="AR2435" s="89">
        <v>45824.0</v>
      </c>
      <c r="AS2435" s="57">
        <v>80.5</v>
      </c>
      <c r="AT2435" s="16">
        <f t="shared" si="8"/>
        <v>0.01641414141</v>
      </c>
      <c r="AX2435" s="89">
        <v>45824.0</v>
      </c>
      <c r="AY2435" s="57">
        <v>9.2</v>
      </c>
      <c r="AZ2435" s="16">
        <f t="shared" si="9"/>
        <v>0.01657458564</v>
      </c>
      <c r="BD2435" s="89">
        <v>45824.0</v>
      </c>
      <c r="BE2435" s="57">
        <v>6.35</v>
      </c>
      <c r="BF2435" s="16">
        <f t="shared" si="10"/>
        <v>-0.03933434191</v>
      </c>
    </row>
    <row r="2436" ht="15.75" customHeight="1">
      <c r="B2436" s="89">
        <v>45825.0</v>
      </c>
      <c r="C2436" s="57">
        <v>129.6244</v>
      </c>
      <c r="D2436" s="16">
        <f t="shared" si="1"/>
        <v>0.03852057903</v>
      </c>
      <c r="H2436" s="89">
        <v>45825.0</v>
      </c>
      <c r="I2436" s="57">
        <v>89.0836</v>
      </c>
      <c r="J2436" s="16">
        <f t="shared" si="2"/>
        <v>-0.01834858038</v>
      </c>
      <c r="N2436" s="89">
        <v>45825.0</v>
      </c>
      <c r="O2436" s="57">
        <v>47.78</v>
      </c>
      <c r="P2436" s="16">
        <f t="shared" si="3"/>
        <v>-0.01484536082</v>
      </c>
      <c r="T2436" s="89">
        <v>45825.0</v>
      </c>
      <c r="U2436" s="57">
        <v>32.76</v>
      </c>
      <c r="V2436" s="16">
        <f t="shared" si="4"/>
        <v>0</v>
      </c>
      <c r="Z2436" s="89">
        <v>45825.0</v>
      </c>
      <c r="AA2436" s="57">
        <v>54.25</v>
      </c>
      <c r="AB2436" s="16">
        <f t="shared" si="5"/>
        <v>-0.007319304666</v>
      </c>
      <c r="AF2436" s="89">
        <v>45825.0</v>
      </c>
      <c r="AG2436" s="57">
        <v>110.6</v>
      </c>
      <c r="AH2436" s="16">
        <f t="shared" si="6"/>
        <v>-0.01513802315</v>
      </c>
      <c r="AL2436" s="89">
        <v>45825.0</v>
      </c>
      <c r="AM2436" s="57">
        <v>392.0</v>
      </c>
      <c r="AN2436" s="16">
        <f t="shared" si="7"/>
        <v>0.03430079156</v>
      </c>
      <c r="AR2436" s="89">
        <v>45825.0</v>
      </c>
      <c r="AS2436" s="57">
        <v>82.45</v>
      </c>
      <c r="AT2436" s="16">
        <f t="shared" si="8"/>
        <v>0.02422360248</v>
      </c>
      <c r="AX2436" s="89">
        <v>45825.0</v>
      </c>
      <c r="AY2436" s="57">
        <v>9.05</v>
      </c>
      <c r="AZ2436" s="16">
        <f t="shared" si="9"/>
        <v>-0.01630434783</v>
      </c>
      <c r="BD2436" s="89">
        <v>45825.0</v>
      </c>
      <c r="BE2436" s="57">
        <v>6.23</v>
      </c>
      <c r="BF2436" s="16">
        <f t="shared" si="10"/>
        <v>-0.0188976378</v>
      </c>
    </row>
    <row r="2437" ht="15.75" customHeight="1">
      <c r="B2437" s="89">
        <v>45826.0</v>
      </c>
      <c r="C2437" s="57">
        <v>131.74</v>
      </c>
      <c r="D2437" s="16">
        <f t="shared" si="1"/>
        <v>0.01632100129</v>
      </c>
      <c r="H2437" s="89">
        <v>45826.0</v>
      </c>
      <c r="I2437" s="57">
        <v>89.03462</v>
      </c>
      <c r="J2437" s="16">
        <f t="shared" si="2"/>
        <v>-0.0005498206179</v>
      </c>
      <c r="N2437" s="89">
        <v>45826.0</v>
      </c>
      <c r="O2437" s="57">
        <v>47.06</v>
      </c>
      <c r="P2437" s="16">
        <f t="shared" si="3"/>
        <v>-0.01506906656</v>
      </c>
      <c r="T2437" s="89">
        <v>45826.0</v>
      </c>
      <c r="U2437" s="57">
        <v>32.48</v>
      </c>
      <c r="V2437" s="16">
        <f t="shared" si="4"/>
        <v>-0.008547008547</v>
      </c>
      <c r="Z2437" s="89">
        <v>45826.0</v>
      </c>
      <c r="AA2437" s="57">
        <v>53.9</v>
      </c>
      <c r="AB2437" s="16">
        <f t="shared" si="5"/>
        <v>-0.006451612903</v>
      </c>
      <c r="AF2437" s="89">
        <v>45826.0</v>
      </c>
      <c r="AG2437" s="57">
        <v>110.6</v>
      </c>
      <c r="AH2437" s="16">
        <f t="shared" si="6"/>
        <v>0</v>
      </c>
      <c r="AL2437" s="89">
        <v>45826.0</v>
      </c>
      <c r="AM2437" s="57">
        <v>378.0</v>
      </c>
      <c r="AN2437" s="16">
        <f t="shared" si="7"/>
        <v>-0.03571428571</v>
      </c>
      <c r="AR2437" s="89">
        <v>45826.0</v>
      </c>
      <c r="AS2437" s="57">
        <v>83.3</v>
      </c>
      <c r="AT2437" s="16">
        <f t="shared" si="8"/>
        <v>0.01030927835</v>
      </c>
      <c r="AX2437" s="89">
        <v>45826.0</v>
      </c>
      <c r="AY2437" s="57">
        <v>8.83</v>
      </c>
      <c r="AZ2437" s="16">
        <f t="shared" si="9"/>
        <v>-0.02430939227</v>
      </c>
      <c r="BD2437" s="89">
        <v>45826.0</v>
      </c>
      <c r="BE2437" s="57">
        <v>6.12</v>
      </c>
      <c r="BF2437" s="16">
        <f t="shared" si="10"/>
        <v>-0.0176565008</v>
      </c>
    </row>
    <row r="2438" ht="15.75" customHeight="1">
      <c r="B2438" s="89">
        <v>45827.0</v>
      </c>
      <c r="C2438" s="57">
        <v>138.2789</v>
      </c>
      <c r="D2438" s="16">
        <f t="shared" si="1"/>
        <v>0.0496348869</v>
      </c>
      <c r="H2438" s="89">
        <v>45827.0</v>
      </c>
      <c r="I2438" s="57">
        <v>86.78181</v>
      </c>
      <c r="J2438" s="16">
        <f t="shared" si="2"/>
        <v>-0.02530262947</v>
      </c>
      <c r="N2438" s="89">
        <v>45827.0</v>
      </c>
      <c r="O2438" s="57">
        <v>46.52</v>
      </c>
      <c r="P2438" s="16">
        <f t="shared" si="3"/>
        <v>-0.01147471313</v>
      </c>
      <c r="T2438" s="89">
        <v>45827.0</v>
      </c>
      <c r="U2438" s="57">
        <v>32.08</v>
      </c>
      <c r="V2438" s="16">
        <f t="shared" si="4"/>
        <v>-0.01231527094</v>
      </c>
      <c r="Z2438" s="89">
        <v>45827.0</v>
      </c>
      <c r="AA2438" s="57">
        <v>52.05</v>
      </c>
      <c r="AB2438" s="16">
        <f t="shared" si="5"/>
        <v>-0.03432282004</v>
      </c>
      <c r="AF2438" s="89">
        <v>45827.0</v>
      </c>
      <c r="AG2438" s="57">
        <v>111.1</v>
      </c>
      <c r="AH2438" s="16">
        <f t="shared" si="6"/>
        <v>0.00452079566</v>
      </c>
      <c r="AL2438" s="89">
        <v>45827.0</v>
      </c>
      <c r="AM2438" s="57">
        <v>379.0</v>
      </c>
      <c r="AN2438" s="16">
        <f t="shared" si="7"/>
        <v>0.002645502646</v>
      </c>
      <c r="AR2438" s="89">
        <v>45827.0</v>
      </c>
      <c r="AS2438" s="57">
        <v>85.35</v>
      </c>
      <c r="AT2438" s="16">
        <f t="shared" si="8"/>
        <v>0.02460984394</v>
      </c>
      <c r="AX2438" s="89">
        <v>45827.0</v>
      </c>
      <c r="AY2438" s="57">
        <v>8.62</v>
      </c>
      <c r="AZ2438" s="16">
        <f t="shared" si="9"/>
        <v>-0.02378255946</v>
      </c>
      <c r="BD2438" s="89">
        <v>45827.0</v>
      </c>
      <c r="BE2438" s="57">
        <v>5.95</v>
      </c>
      <c r="BF2438" s="16">
        <f t="shared" si="10"/>
        <v>-0.02777777778</v>
      </c>
    </row>
    <row r="2439" ht="15.75" customHeight="1">
      <c r="B2439" s="89">
        <v>45828.0</v>
      </c>
      <c r="C2439" s="57">
        <v>139.0482</v>
      </c>
      <c r="D2439" s="16">
        <f t="shared" si="1"/>
        <v>0.005563393981</v>
      </c>
      <c r="H2439" s="89">
        <v>45828.0</v>
      </c>
      <c r="I2439" s="57">
        <v>89.85</v>
      </c>
      <c r="J2439" s="16">
        <f t="shared" si="2"/>
        <v>0.03535522018</v>
      </c>
      <c r="N2439" s="89">
        <v>45828.0</v>
      </c>
      <c r="O2439" s="57">
        <v>46.52</v>
      </c>
      <c r="P2439" s="16">
        <f t="shared" si="3"/>
        <v>0</v>
      </c>
      <c r="T2439" s="89">
        <v>45828.0</v>
      </c>
      <c r="U2439" s="57">
        <v>32.5</v>
      </c>
      <c r="V2439" s="16">
        <f t="shared" si="4"/>
        <v>0.01309226933</v>
      </c>
      <c r="Z2439" s="89">
        <v>45828.0</v>
      </c>
      <c r="AA2439" s="57">
        <v>53.9</v>
      </c>
      <c r="AB2439" s="16">
        <f t="shared" si="5"/>
        <v>0.03554274736</v>
      </c>
      <c r="AF2439" s="89">
        <v>45828.0</v>
      </c>
      <c r="AG2439" s="57">
        <v>109.1</v>
      </c>
      <c r="AH2439" s="16">
        <f t="shared" si="6"/>
        <v>-0.01800180018</v>
      </c>
      <c r="AL2439" s="89">
        <v>45828.0</v>
      </c>
      <c r="AM2439" s="57">
        <v>371.0</v>
      </c>
      <c r="AN2439" s="16">
        <f t="shared" si="7"/>
        <v>-0.02110817942</v>
      </c>
      <c r="AR2439" s="89">
        <v>45828.0</v>
      </c>
      <c r="AS2439" s="57">
        <v>84.0</v>
      </c>
      <c r="AT2439" s="16">
        <f t="shared" si="8"/>
        <v>-0.0158172232</v>
      </c>
      <c r="AX2439" s="89">
        <v>45828.0</v>
      </c>
      <c r="AY2439" s="57">
        <v>8.9</v>
      </c>
      <c r="AZ2439" s="16">
        <f t="shared" si="9"/>
        <v>0.03248259861</v>
      </c>
      <c r="BD2439" s="89">
        <v>45828.0</v>
      </c>
      <c r="BE2439" s="57">
        <v>6.09</v>
      </c>
      <c r="BF2439" s="16">
        <f t="shared" si="10"/>
        <v>0.02352941176</v>
      </c>
    </row>
    <row r="2440" ht="15.75" customHeight="1">
      <c r="B2440" s="89">
        <v>45831.0</v>
      </c>
      <c r="C2440" s="57">
        <v>142.7023</v>
      </c>
      <c r="D2440" s="16">
        <f t="shared" si="1"/>
        <v>0.0262793765</v>
      </c>
      <c r="H2440" s="89">
        <v>45831.0</v>
      </c>
      <c r="I2440" s="57">
        <v>88.15</v>
      </c>
      <c r="J2440" s="16">
        <f t="shared" si="2"/>
        <v>-0.01892042293</v>
      </c>
      <c r="N2440" s="89">
        <v>45831.0</v>
      </c>
      <c r="O2440" s="57">
        <v>45.5</v>
      </c>
      <c r="P2440" s="16">
        <f t="shared" si="3"/>
        <v>-0.02192605331</v>
      </c>
      <c r="T2440" s="89">
        <v>45831.0</v>
      </c>
      <c r="U2440" s="57">
        <v>32.48</v>
      </c>
      <c r="V2440" s="16">
        <f t="shared" si="4"/>
        <v>-0.0006153846154</v>
      </c>
      <c r="Z2440" s="89">
        <v>45831.0</v>
      </c>
      <c r="AA2440" s="57">
        <v>53.05</v>
      </c>
      <c r="AB2440" s="16">
        <f t="shared" si="5"/>
        <v>-0.01576994434</v>
      </c>
      <c r="AF2440" s="89">
        <v>45831.0</v>
      </c>
      <c r="AG2440" s="57">
        <v>109.7</v>
      </c>
      <c r="AH2440" s="16">
        <f t="shared" si="6"/>
        <v>0.005499541705</v>
      </c>
      <c r="AL2440" s="89">
        <v>45831.0</v>
      </c>
      <c r="AM2440" s="57">
        <v>378.0</v>
      </c>
      <c r="AN2440" s="16">
        <f t="shared" si="7"/>
        <v>0.01886792453</v>
      </c>
      <c r="AR2440" s="89">
        <v>45831.0</v>
      </c>
      <c r="AS2440" s="57">
        <v>87.5</v>
      </c>
      <c r="AT2440" s="16">
        <f t="shared" si="8"/>
        <v>0.04166666667</v>
      </c>
      <c r="AX2440" s="89">
        <v>45831.0</v>
      </c>
      <c r="AY2440" s="57">
        <v>8.65</v>
      </c>
      <c r="AZ2440" s="16">
        <f t="shared" si="9"/>
        <v>-0.02808988764</v>
      </c>
      <c r="BD2440" s="89">
        <v>45831.0</v>
      </c>
      <c r="BE2440" s="57">
        <v>5.94</v>
      </c>
      <c r="BF2440" s="16">
        <f t="shared" si="10"/>
        <v>-0.02463054187</v>
      </c>
    </row>
    <row r="2441" ht="15.75" customHeight="1">
      <c r="B2441" s="89">
        <v>45832.0</v>
      </c>
      <c r="C2441" s="57">
        <v>132.0284</v>
      </c>
      <c r="D2441" s="16">
        <f t="shared" si="1"/>
        <v>-0.07479837396</v>
      </c>
      <c r="H2441" s="89">
        <v>45832.0</v>
      </c>
      <c r="I2441" s="57">
        <v>91.7</v>
      </c>
      <c r="J2441" s="16">
        <f t="shared" si="2"/>
        <v>0.04027226319</v>
      </c>
      <c r="N2441" s="89">
        <v>45832.0</v>
      </c>
      <c r="O2441" s="57">
        <v>49.1</v>
      </c>
      <c r="P2441" s="16">
        <f t="shared" si="3"/>
        <v>0.07912087912</v>
      </c>
      <c r="T2441" s="89">
        <v>45832.0</v>
      </c>
      <c r="U2441" s="57">
        <v>33.5</v>
      </c>
      <c r="V2441" s="16">
        <f t="shared" si="4"/>
        <v>0.03140394089</v>
      </c>
      <c r="Z2441" s="89">
        <v>45832.0</v>
      </c>
      <c r="AA2441" s="57">
        <v>55.0</v>
      </c>
      <c r="AB2441" s="16">
        <f t="shared" si="5"/>
        <v>0.03675777568</v>
      </c>
      <c r="AF2441" s="89">
        <v>45832.0</v>
      </c>
      <c r="AG2441" s="57">
        <v>117.2</v>
      </c>
      <c r="AH2441" s="16">
        <f t="shared" si="6"/>
        <v>0.06836827712</v>
      </c>
      <c r="AL2441" s="89">
        <v>45832.0</v>
      </c>
      <c r="AM2441" s="57">
        <v>389.0</v>
      </c>
      <c r="AN2441" s="16">
        <f t="shared" si="7"/>
        <v>0.0291005291</v>
      </c>
      <c r="AR2441" s="89">
        <v>45832.0</v>
      </c>
      <c r="AS2441" s="57">
        <v>87.5</v>
      </c>
      <c r="AT2441" s="16">
        <f t="shared" si="8"/>
        <v>0</v>
      </c>
      <c r="AX2441" s="89">
        <v>45832.0</v>
      </c>
      <c r="AY2441" s="57">
        <v>8.97</v>
      </c>
      <c r="AZ2441" s="16">
        <f t="shared" si="9"/>
        <v>0.03699421965</v>
      </c>
      <c r="BD2441" s="89">
        <v>45832.0</v>
      </c>
      <c r="BE2441" s="57">
        <v>6.1</v>
      </c>
      <c r="BF2441" s="16">
        <f t="shared" si="10"/>
        <v>0.02693602694</v>
      </c>
    </row>
    <row r="2442" ht="15.75" customHeight="1">
      <c r="B2442" s="89">
        <v>45833.0</v>
      </c>
      <c r="C2442" s="57">
        <v>129.2398</v>
      </c>
      <c r="D2442" s="16">
        <f t="shared" si="1"/>
        <v>-0.02112121331</v>
      </c>
      <c r="H2442" s="89">
        <v>45833.0</v>
      </c>
      <c r="I2442" s="57">
        <v>92.95</v>
      </c>
      <c r="J2442" s="16">
        <f t="shared" si="2"/>
        <v>0.01363140676</v>
      </c>
      <c r="N2442" s="89">
        <v>45833.0</v>
      </c>
      <c r="O2442" s="57">
        <v>48.1</v>
      </c>
      <c r="P2442" s="16">
        <f t="shared" si="3"/>
        <v>-0.02036659878</v>
      </c>
      <c r="T2442" s="89">
        <v>45833.0</v>
      </c>
      <c r="U2442" s="57">
        <v>34.08</v>
      </c>
      <c r="V2442" s="16">
        <f t="shared" si="4"/>
        <v>0.01731343284</v>
      </c>
      <c r="Z2442" s="89">
        <v>45833.0</v>
      </c>
      <c r="AA2442" s="57">
        <v>54.55</v>
      </c>
      <c r="AB2442" s="16">
        <f t="shared" si="5"/>
        <v>-0.008181818182</v>
      </c>
      <c r="AF2442" s="89">
        <v>45833.0</v>
      </c>
      <c r="AG2442" s="57">
        <v>117.2</v>
      </c>
      <c r="AH2442" s="16">
        <f t="shared" si="6"/>
        <v>0</v>
      </c>
      <c r="AL2442" s="89">
        <v>45833.0</v>
      </c>
      <c r="AM2442" s="57">
        <v>392.0</v>
      </c>
      <c r="AN2442" s="16">
        <f t="shared" si="7"/>
        <v>0.007712082262</v>
      </c>
      <c r="AR2442" s="89">
        <v>45833.0</v>
      </c>
      <c r="AS2442" s="57">
        <v>90.25</v>
      </c>
      <c r="AT2442" s="16">
        <f t="shared" si="8"/>
        <v>0.03142857143</v>
      </c>
      <c r="AX2442" s="89">
        <v>45833.0</v>
      </c>
      <c r="AY2442" s="57">
        <v>8.95</v>
      </c>
      <c r="AZ2442" s="16">
        <f t="shared" si="9"/>
        <v>-0.002229654404</v>
      </c>
      <c r="BD2442" s="89">
        <v>45833.0</v>
      </c>
      <c r="BE2442" s="57">
        <v>6.29</v>
      </c>
      <c r="BF2442" s="16">
        <f t="shared" si="10"/>
        <v>0.03114754098</v>
      </c>
    </row>
    <row r="2443" ht="15.75" customHeight="1">
      <c r="B2443" s="89">
        <v>45834.0</v>
      </c>
      <c r="C2443" s="57">
        <v>128.5667</v>
      </c>
      <c r="D2443" s="16">
        <f t="shared" si="1"/>
        <v>-0.005208147954</v>
      </c>
      <c r="H2443" s="89">
        <v>45834.0</v>
      </c>
      <c r="I2443" s="57">
        <v>89.5</v>
      </c>
      <c r="J2443" s="16">
        <f t="shared" si="2"/>
        <v>-0.03711672942</v>
      </c>
      <c r="N2443" s="89">
        <v>45834.0</v>
      </c>
      <c r="O2443" s="57">
        <v>48.02</v>
      </c>
      <c r="P2443" s="16">
        <f t="shared" si="3"/>
        <v>-0.001663201663</v>
      </c>
      <c r="T2443" s="89">
        <v>45834.0</v>
      </c>
      <c r="U2443" s="57">
        <v>34.5</v>
      </c>
      <c r="V2443" s="16">
        <f t="shared" si="4"/>
        <v>0.01232394366</v>
      </c>
      <c r="Z2443" s="89">
        <v>45834.0</v>
      </c>
      <c r="AA2443" s="57">
        <v>55.25</v>
      </c>
      <c r="AB2443" s="16">
        <f t="shared" si="5"/>
        <v>0.01283226398</v>
      </c>
      <c r="AF2443" s="89">
        <v>45834.0</v>
      </c>
      <c r="AG2443" s="57">
        <v>120.0</v>
      </c>
      <c r="AH2443" s="16">
        <f t="shared" si="6"/>
        <v>0.02389078498</v>
      </c>
      <c r="AL2443" s="89">
        <v>45834.0</v>
      </c>
      <c r="AM2443" s="57">
        <v>380.0</v>
      </c>
      <c r="AN2443" s="16">
        <f t="shared" si="7"/>
        <v>-0.0306122449</v>
      </c>
      <c r="AR2443" s="89">
        <v>45834.0</v>
      </c>
      <c r="AS2443" s="57">
        <v>89.45</v>
      </c>
      <c r="AT2443" s="16">
        <f t="shared" si="8"/>
        <v>-0.008864265928</v>
      </c>
      <c r="AX2443" s="89">
        <v>45834.0</v>
      </c>
      <c r="AY2443" s="57">
        <v>8.89</v>
      </c>
      <c r="AZ2443" s="16">
        <f t="shared" si="9"/>
        <v>-0.006703910615</v>
      </c>
      <c r="BD2443" s="89">
        <v>45834.0</v>
      </c>
      <c r="BE2443" s="57">
        <v>6.14</v>
      </c>
      <c r="BF2443" s="16">
        <f t="shared" si="10"/>
        <v>-0.02384737679</v>
      </c>
    </row>
    <row r="2444" ht="15.75" customHeight="1">
      <c r="B2444" s="89">
        <v>45835.0</v>
      </c>
      <c r="C2444" s="57">
        <v>130.7784</v>
      </c>
      <c r="D2444" s="16">
        <f t="shared" si="1"/>
        <v>0.01720274379</v>
      </c>
      <c r="H2444" s="89">
        <v>45835.0</v>
      </c>
      <c r="I2444" s="57">
        <v>89.3</v>
      </c>
      <c r="J2444" s="16">
        <f t="shared" si="2"/>
        <v>-0.002234636872</v>
      </c>
      <c r="N2444" s="89">
        <v>45835.0</v>
      </c>
      <c r="O2444" s="57">
        <v>47.9</v>
      </c>
      <c r="P2444" s="16">
        <f t="shared" si="3"/>
        <v>-0.002498958767</v>
      </c>
      <c r="T2444" s="89">
        <v>45835.0</v>
      </c>
      <c r="U2444" s="57">
        <v>34.54</v>
      </c>
      <c r="V2444" s="16">
        <f t="shared" si="4"/>
        <v>0.00115942029</v>
      </c>
      <c r="Z2444" s="89">
        <v>45835.0</v>
      </c>
      <c r="AA2444" s="57">
        <v>55.15</v>
      </c>
      <c r="AB2444" s="16">
        <f t="shared" si="5"/>
        <v>-0.001809954751</v>
      </c>
      <c r="AF2444" s="89">
        <v>45835.0</v>
      </c>
      <c r="AG2444" s="57">
        <v>120.1</v>
      </c>
      <c r="AH2444" s="16">
        <f t="shared" si="6"/>
        <v>0.0008333333333</v>
      </c>
      <c r="AL2444" s="89">
        <v>45835.0</v>
      </c>
      <c r="AM2444" s="57">
        <v>383.75</v>
      </c>
      <c r="AN2444" s="16">
        <f t="shared" si="7"/>
        <v>0.009868421053</v>
      </c>
      <c r="AR2444" s="89">
        <v>45835.0</v>
      </c>
      <c r="AS2444" s="57">
        <v>90.5</v>
      </c>
      <c r="AT2444" s="16">
        <f t="shared" si="8"/>
        <v>0.01173840134</v>
      </c>
      <c r="AX2444" s="89">
        <v>45835.0</v>
      </c>
      <c r="AY2444" s="57">
        <v>8.88</v>
      </c>
      <c r="AZ2444" s="16">
        <f t="shared" si="9"/>
        <v>-0.001124859393</v>
      </c>
      <c r="BD2444" s="89">
        <v>45835.0</v>
      </c>
      <c r="BE2444" s="57">
        <v>6.03</v>
      </c>
      <c r="BF2444" s="16">
        <f t="shared" si="10"/>
        <v>-0.01791530945</v>
      </c>
    </row>
    <row r="2445" ht="15.75" customHeight="1">
      <c r="B2445" s="89">
        <v>45838.0</v>
      </c>
      <c r="C2445" s="57">
        <v>134.6248</v>
      </c>
      <c r="D2445" s="16">
        <f t="shared" si="1"/>
        <v>0.02941158479</v>
      </c>
      <c r="H2445" s="89">
        <v>45838.0</v>
      </c>
      <c r="I2445" s="57">
        <v>96.15</v>
      </c>
      <c r="J2445" s="16">
        <f t="shared" si="2"/>
        <v>0.07670772676</v>
      </c>
      <c r="N2445" s="89">
        <v>45838.0</v>
      </c>
      <c r="O2445" s="57">
        <v>49.2</v>
      </c>
      <c r="P2445" s="16">
        <f t="shared" si="3"/>
        <v>0.02713987474</v>
      </c>
      <c r="T2445" s="89">
        <v>45838.0</v>
      </c>
      <c r="U2445" s="57">
        <v>36.04</v>
      </c>
      <c r="V2445" s="16">
        <f t="shared" si="4"/>
        <v>0.04342790967</v>
      </c>
      <c r="Z2445" s="89">
        <v>45838.0</v>
      </c>
      <c r="AA2445" s="57">
        <v>58.5</v>
      </c>
      <c r="AB2445" s="16">
        <f t="shared" si="5"/>
        <v>0.06074342702</v>
      </c>
      <c r="AF2445" s="89">
        <v>45838.0</v>
      </c>
      <c r="AG2445" s="57">
        <v>122.5</v>
      </c>
      <c r="AH2445" s="16">
        <f t="shared" si="6"/>
        <v>0.01998334721</v>
      </c>
      <c r="AL2445" s="89">
        <v>45838.0</v>
      </c>
      <c r="AM2445" s="57">
        <v>409.75</v>
      </c>
      <c r="AN2445" s="16">
        <f t="shared" si="7"/>
        <v>0.067752443</v>
      </c>
      <c r="AR2445" s="89">
        <v>45838.0</v>
      </c>
      <c r="AS2445" s="57">
        <v>90.4</v>
      </c>
      <c r="AT2445" s="16">
        <f t="shared" si="8"/>
        <v>-0.001104972376</v>
      </c>
      <c r="AX2445" s="89">
        <v>45838.0</v>
      </c>
      <c r="AY2445" s="57">
        <v>9.18</v>
      </c>
      <c r="AZ2445" s="16">
        <f t="shared" si="9"/>
        <v>0.03378378378</v>
      </c>
      <c r="BD2445" s="89">
        <v>45838.0</v>
      </c>
      <c r="BE2445" s="57">
        <v>6.45</v>
      </c>
      <c r="BF2445" s="16">
        <f t="shared" si="10"/>
        <v>0.06965174129</v>
      </c>
    </row>
    <row r="2446" ht="15.75" customHeight="1">
      <c r="B2446" s="89">
        <v>45839.0</v>
      </c>
      <c r="C2446" s="57">
        <v>136.2595</v>
      </c>
      <c r="D2446" s="16">
        <f t="shared" si="1"/>
        <v>0.01214263642</v>
      </c>
      <c r="H2446" s="89">
        <v>45839.0</v>
      </c>
      <c r="I2446" s="57">
        <v>98.5</v>
      </c>
      <c r="J2446" s="16">
        <f t="shared" si="2"/>
        <v>0.02444097764</v>
      </c>
      <c r="N2446" s="89">
        <v>45839.0</v>
      </c>
      <c r="O2446" s="57">
        <v>50.3</v>
      </c>
      <c r="P2446" s="16">
        <f t="shared" si="3"/>
        <v>0.02235772358</v>
      </c>
      <c r="T2446" s="89">
        <v>45839.0</v>
      </c>
      <c r="U2446" s="57">
        <v>36.0</v>
      </c>
      <c r="V2446" s="16">
        <f t="shared" si="4"/>
        <v>-0.001109877913</v>
      </c>
      <c r="Z2446" s="89">
        <v>45839.0</v>
      </c>
      <c r="AA2446" s="57">
        <v>60.0</v>
      </c>
      <c r="AB2446" s="16">
        <f t="shared" si="5"/>
        <v>0.02564102564</v>
      </c>
      <c r="AF2446" s="89">
        <v>45839.0</v>
      </c>
      <c r="AG2446" s="57">
        <v>128.4</v>
      </c>
      <c r="AH2446" s="16">
        <f t="shared" si="6"/>
        <v>0.04816326531</v>
      </c>
      <c r="AL2446" s="89">
        <v>45839.0</v>
      </c>
      <c r="AM2446" s="57">
        <v>407.0</v>
      </c>
      <c r="AN2446" s="16">
        <f t="shared" si="7"/>
        <v>-0.006711409396</v>
      </c>
      <c r="AR2446" s="89">
        <v>45839.0</v>
      </c>
      <c r="AS2446" s="57">
        <v>93.0</v>
      </c>
      <c r="AT2446" s="16">
        <f t="shared" si="8"/>
        <v>0.02876106195</v>
      </c>
      <c r="AX2446" s="89">
        <v>45839.0</v>
      </c>
      <c r="AY2446" s="57">
        <v>9.3</v>
      </c>
      <c r="AZ2446" s="16">
        <f t="shared" si="9"/>
        <v>0.01307189542</v>
      </c>
      <c r="BD2446" s="89">
        <v>45839.0</v>
      </c>
      <c r="BE2446" s="57">
        <v>6.43</v>
      </c>
      <c r="BF2446" s="16">
        <f t="shared" si="10"/>
        <v>-0.003100775194</v>
      </c>
    </row>
    <row r="2447" ht="15.75" customHeight="1">
      <c r="B2447" s="89">
        <v>45840.0</v>
      </c>
      <c r="C2447" s="57">
        <v>139.1443</v>
      </c>
      <c r="D2447" s="16">
        <f t="shared" si="1"/>
        <v>0.02117136787</v>
      </c>
      <c r="H2447" s="89">
        <v>45840.0</v>
      </c>
      <c r="I2447" s="57">
        <v>98.1</v>
      </c>
      <c r="J2447" s="16">
        <f t="shared" si="2"/>
        <v>-0.004060913706</v>
      </c>
      <c r="N2447" s="89">
        <v>45840.0</v>
      </c>
      <c r="O2447" s="57">
        <v>51.7</v>
      </c>
      <c r="P2447" s="16">
        <f t="shared" si="3"/>
        <v>0.02783300199</v>
      </c>
      <c r="T2447" s="89">
        <v>45840.0</v>
      </c>
      <c r="U2447" s="57">
        <v>36.28</v>
      </c>
      <c r="V2447" s="16">
        <f t="shared" si="4"/>
        <v>0.007777777778</v>
      </c>
      <c r="Z2447" s="89">
        <v>45840.0</v>
      </c>
      <c r="AA2447" s="57">
        <v>61.5</v>
      </c>
      <c r="AB2447" s="16">
        <f t="shared" si="5"/>
        <v>0.025</v>
      </c>
      <c r="AF2447" s="89">
        <v>45840.0</v>
      </c>
      <c r="AG2447" s="57">
        <v>126.1</v>
      </c>
      <c r="AH2447" s="16">
        <f t="shared" si="6"/>
        <v>-0.01791277259</v>
      </c>
      <c r="AL2447" s="89">
        <v>45840.0</v>
      </c>
      <c r="AM2447" s="57">
        <v>409.0</v>
      </c>
      <c r="AN2447" s="16">
        <f t="shared" si="7"/>
        <v>0.004914004914</v>
      </c>
      <c r="AR2447" s="89">
        <v>45840.0</v>
      </c>
      <c r="AS2447" s="57">
        <v>87.95</v>
      </c>
      <c r="AT2447" s="16">
        <f t="shared" si="8"/>
        <v>-0.05430107527</v>
      </c>
      <c r="AX2447" s="89">
        <v>45840.0</v>
      </c>
      <c r="AY2447" s="57">
        <v>9.37</v>
      </c>
      <c r="AZ2447" s="16">
        <f t="shared" si="9"/>
        <v>0.00752688172</v>
      </c>
      <c r="BD2447" s="89">
        <v>45840.0</v>
      </c>
      <c r="BE2447" s="57">
        <v>6.4</v>
      </c>
      <c r="BF2447" s="16">
        <f t="shared" si="10"/>
        <v>-0.00466562986</v>
      </c>
    </row>
    <row r="2448" ht="15.75" customHeight="1">
      <c r="B2448" s="89">
        <v>45841.0</v>
      </c>
      <c r="C2448" s="57">
        <v>140.7791</v>
      </c>
      <c r="D2448" s="16">
        <f t="shared" si="1"/>
        <v>0.01174895414</v>
      </c>
      <c r="H2448" s="89">
        <v>45841.0</v>
      </c>
      <c r="I2448" s="57">
        <v>98.0</v>
      </c>
      <c r="J2448" s="16">
        <f t="shared" si="2"/>
        <v>-0.001019367992</v>
      </c>
      <c r="N2448" s="89">
        <v>45841.0</v>
      </c>
      <c r="O2448" s="57">
        <v>52.8</v>
      </c>
      <c r="P2448" s="16">
        <f t="shared" si="3"/>
        <v>0.02127659574</v>
      </c>
      <c r="T2448" s="89">
        <v>45841.0</v>
      </c>
      <c r="U2448" s="57">
        <v>37.0</v>
      </c>
      <c r="V2448" s="16">
        <f t="shared" si="4"/>
        <v>0.01984564498</v>
      </c>
      <c r="Z2448" s="89">
        <v>45841.0</v>
      </c>
      <c r="AA2448" s="57">
        <v>62.45</v>
      </c>
      <c r="AB2448" s="16">
        <f t="shared" si="5"/>
        <v>0.01544715447</v>
      </c>
      <c r="AF2448" s="89">
        <v>45841.0</v>
      </c>
      <c r="AG2448" s="57">
        <v>128.0</v>
      </c>
      <c r="AH2448" s="16">
        <f t="shared" si="6"/>
        <v>0.01506740682</v>
      </c>
      <c r="AL2448" s="89">
        <v>45841.0</v>
      </c>
      <c r="AM2448" s="57">
        <v>418.0</v>
      </c>
      <c r="AN2448" s="16">
        <f t="shared" si="7"/>
        <v>0.02200488998</v>
      </c>
      <c r="AR2448" s="89">
        <v>45841.0</v>
      </c>
      <c r="AS2448" s="57">
        <v>89.8</v>
      </c>
      <c r="AT2448" s="16">
        <f t="shared" si="8"/>
        <v>0.02103467879</v>
      </c>
      <c r="AX2448" s="89">
        <v>45841.0</v>
      </c>
      <c r="AY2448" s="57">
        <v>9.43</v>
      </c>
      <c r="AZ2448" s="16">
        <f t="shared" si="9"/>
        <v>0.006403415155</v>
      </c>
      <c r="BD2448" s="89">
        <v>45841.0</v>
      </c>
      <c r="BE2448" s="57">
        <v>6.5</v>
      </c>
      <c r="BF2448" s="16">
        <f t="shared" si="10"/>
        <v>0.015625</v>
      </c>
    </row>
    <row r="2449" ht="15.75" customHeight="1">
      <c r="B2449" s="89">
        <v>45842.0</v>
      </c>
      <c r="C2449" s="57">
        <v>141.5483</v>
      </c>
      <c r="D2449" s="16">
        <f t="shared" si="1"/>
        <v>0.005463879226</v>
      </c>
      <c r="H2449" s="89">
        <v>45842.0</v>
      </c>
      <c r="I2449" s="57">
        <v>98.95</v>
      </c>
      <c r="J2449" s="16">
        <f t="shared" si="2"/>
        <v>0.009693877551</v>
      </c>
      <c r="N2449" s="89">
        <v>45842.0</v>
      </c>
      <c r="O2449" s="57">
        <v>52.65</v>
      </c>
      <c r="P2449" s="16">
        <f t="shared" si="3"/>
        <v>-0.002840909091</v>
      </c>
      <c r="T2449" s="89">
        <v>45842.0</v>
      </c>
      <c r="U2449" s="57">
        <v>37.06</v>
      </c>
      <c r="V2449" s="16">
        <f t="shared" si="4"/>
        <v>0.001621621622</v>
      </c>
      <c r="Z2449" s="89">
        <v>45842.0</v>
      </c>
      <c r="AA2449" s="57">
        <v>62.5</v>
      </c>
      <c r="AB2449" s="16">
        <f t="shared" si="5"/>
        <v>0.0008006405124</v>
      </c>
      <c r="AF2449" s="89">
        <v>45842.0</v>
      </c>
      <c r="AG2449" s="57">
        <v>128.1</v>
      </c>
      <c r="AH2449" s="16">
        <f t="shared" si="6"/>
        <v>0.00078125</v>
      </c>
      <c r="AL2449" s="89">
        <v>45842.0</v>
      </c>
      <c r="AM2449" s="57">
        <v>423.5</v>
      </c>
      <c r="AN2449" s="16">
        <f t="shared" si="7"/>
        <v>0.01315789474</v>
      </c>
      <c r="AR2449" s="89">
        <v>45842.0</v>
      </c>
      <c r="AS2449" s="57">
        <v>89.9</v>
      </c>
      <c r="AT2449" s="16">
        <f t="shared" si="8"/>
        <v>0.001113585746</v>
      </c>
      <c r="AX2449" s="89">
        <v>45842.0</v>
      </c>
      <c r="AY2449" s="57">
        <v>9.46</v>
      </c>
      <c r="AZ2449" s="16">
        <f t="shared" si="9"/>
        <v>0.003181336161</v>
      </c>
      <c r="BD2449" s="89">
        <v>45842.0</v>
      </c>
      <c r="BE2449" s="57">
        <v>6.7</v>
      </c>
      <c r="BF2449" s="16">
        <f t="shared" si="10"/>
        <v>0.03076923077</v>
      </c>
    </row>
    <row r="2450" ht="15.75" customHeight="1">
      <c r="B2450" s="89">
        <v>45845.0</v>
      </c>
      <c r="C2450" s="57">
        <v>140.5867</v>
      </c>
      <c r="D2450" s="16">
        <f t="shared" si="1"/>
        <v>-0.006793440825</v>
      </c>
      <c r="H2450" s="89">
        <v>45845.0</v>
      </c>
      <c r="I2450" s="57">
        <v>97.0</v>
      </c>
      <c r="J2450" s="16">
        <f t="shared" si="2"/>
        <v>-0.01970692269</v>
      </c>
      <c r="N2450" s="89">
        <v>45845.0</v>
      </c>
      <c r="O2450" s="57">
        <v>51.4</v>
      </c>
      <c r="P2450" s="16">
        <f t="shared" si="3"/>
        <v>-0.02374169041</v>
      </c>
      <c r="T2450" s="89">
        <v>45845.0</v>
      </c>
      <c r="U2450" s="57">
        <v>35.72</v>
      </c>
      <c r="V2450" s="16">
        <f t="shared" si="4"/>
        <v>-0.0361575823</v>
      </c>
      <c r="Z2450" s="89">
        <v>45845.0</v>
      </c>
      <c r="AA2450" s="57">
        <v>61.05</v>
      </c>
      <c r="AB2450" s="16">
        <f t="shared" si="5"/>
        <v>-0.0232</v>
      </c>
      <c r="AF2450" s="89">
        <v>45845.0</v>
      </c>
      <c r="AG2450" s="57">
        <v>123.1</v>
      </c>
      <c r="AH2450" s="16">
        <f t="shared" si="6"/>
        <v>-0.03903200625</v>
      </c>
      <c r="AL2450" s="89">
        <v>45845.0</v>
      </c>
      <c r="AM2450" s="57">
        <v>413.0</v>
      </c>
      <c r="AN2450" s="16">
        <f t="shared" si="7"/>
        <v>-0.02479338843</v>
      </c>
      <c r="AR2450" s="89">
        <v>45845.0</v>
      </c>
      <c r="AS2450" s="57">
        <v>90.6</v>
      </c>
      <c r="AT2450" s="16">
        <f t="shared" si="8"/>
        <v>0.007786429366</v>
      </c>
      <c r="AX2450" s="89">
        <v>45845.0</v>
      </c>
      <c r="AY2450" s="57">
        <v>9.37</v>
      </c>
      <c r="AZ2450" s="16">
        <f t="shared" si="9"/>
        <v>-0.009513742072</v>
      </c>
      <c r="BD2450" s="89">
        <v>45845.0</v>
      </c>
      <c r="BE2450" s="57">
        <v>6.55</v>
      </c>
      <c r="BF2450" s="16">
        <f t="shared" si="10"/>
        <v>-0.0223880597</v>
      </c>
    </row>
    <row r="2451" ht="15.75" customHeight="1">
      <c r="B2451" s="89">
        <v>45846.0</v>
      </c>
      <c r="C2451" s="57">
        <v>135.1056</v>
      </c>
      <c r="D2451" s="16">
        <f t="shared" si="1"/>
        <v>-0.03898732953</v>
      </c>
      <c r="H2451" s="89">
        <v>45846.0</v>
      </c>
      <c r="I2451" s="57">
        <v>94.0</v>
      </c>
      <c r="J2451" s="16">
        <f t="shared" si="2"/>
        <v>-0.03092783505</v>
      </c>
      <c r="N2451" s="89">
        <v>45846.0</v>
      </c>
      <c r="O2451" s="57">
        <v>49.66</v>
      </c>
      <c r="P2451" s="16">
        <f t="shared" si="3"/>
        <v>-0.03385214008</v>
      </c>
      <c r="T2451" s="89">
        <v>45846.0</v>
      </c>
      <c r="U2451" s="57">
        <v>34.82</v>
      </c>
      <c r="V2451" s="16">
        <f t="shared" si="4"/>
        <v>-0.02519596865</v>
      </c>
      <c r="Z2451" s="89">
        <v>45846.0</v>
      </c>
      <c r="AA2451" s="57">
        <v>60.5</v>
      </c>
      <c r="AB2451" s="16">
        <f t="shared" si="5"/>
        <v>-0.009009009009</v>
      </c>
      <c r="AF2451" s="89">
        <v>45846.0</v>
      </c>
      <c r="AG2451" s="57">
        <v>122.6</v>
      </c>
      <c r="AH2451" s="16">
        <f t="shared" si="6"/>
        <v>-0.004061738424</v>
      </c>
      <c r="AL2451" s="89">
        <v>45846.0</v>
      </c>
      <c r="AM2451" s="57">
        <v>410.0</v>
      </c>
      <c r="AN2451" s="16">
        <f t="shared" si="7"/>
        <v>-0.007263922518</v>
      </c>
      <c r="AR2451" s="89">
        <v>45846.0</v>
      </c>
      <c r="AS2451" s="57">
        <v>91.6</v>
      </c>
      <c r="AT2451" s="16">
        <f t="shared" si="8"/>
        <v>0.01103752759</v>
      </c>
      <c r="AX2451" s="89">
        <v>45846.0</v>
      </c>
      <c r="AY2451" s="57">
        <v>9.12</v>
      </c>
      <c r="AZ2451" s="16">
        <f t="shared" si="9"/>
        <v>-0.02668089648</v>
      </c>
      <c r="BD2451" s="89">
        <v>45846.0</v>
      </c>
      <c r="BE2451" s="57">
        <v>6.38</v>
      </c>
      <c r="BF2451" s="16">
        <f t="shared" si="10"/>
        <v>-0.02595419847</v>
      </c>
    </row>
    <row r="2452" ht="15.75" customHeight="1">
      <c r="B2452" s="89">
        <v>45847.0</v>
      </c>
      <c r="C2452" s="57">
        <v>140.3944</v>
      </c>
      <c r="D2452" s="16">
        <f t="shared" si="1"/>
        <v>0.03914567568</v>
      </c>
      <c r="H2452" s="89">
        <v>45847.0</v>
      </c>
      <c r="I2452" s="57">
        <v>95.25</v>
      </c>
      <c r="J2452" s="16">
        <f t="shared" si="2"/>
        <v>0.01329787234</v>
      </c>
      <c r="N2452" s="89">
        <v>45847.0</v>
      </c>
      <c r="O2452" s="57">
        <v>50.05</v>
      </c>
      <c r="P2452" s="16">
        <f t="shared" si="3"/>
        <v>0.007853403141</v>
      </c>
      <c r="T2452" s="89">
        <v>45847.0</v>
      </c>
      <c r="U2452" s="57">
        <v>35.3</v>
      </c>
      <c r="V2452" s="16">
        <f t="shared" si="4"/>
        <v>0.01378518093</v>
      </c>
      <c r="Z2452" s="89">
        <v>45847.0</v>
      </c>
      <c r="AA2452" s="57">
        <v>61.15</v>
      </c>
      <c r="AB2452" s="16">
        <f t="shared" si="5"/>
        <v>0.01074380165</v>
      </c>
      <c r="AF2452" s="89">
        <v>45847.0</v>
      </c>
      <c r="AG2452" s="57">
        <v>125.0</v>
      </c>
      <c r="AH2452" s="16">
        <f t="shared" si="6"/>
        <v>0.01957585644</v>
      </c>
      <c r="AL2452" s="89">
        <v>45847.0</v>
      </c>
      <c r="AM2452" s="57">
        <v>412.75</v>
      </c>
      <c r="AN2452" s="16">
        <f t="shared" si="7"/>
        <v>0.006707317073</v>
      </c>
      <c r="AR2452" s="89">
        <v>45847.0</v>
      </c>
      <c r="AS2452" s="57">
        <v>90.55</v>
      </c>
      <c r="AT2452" s="16">
        <f t="shared" si="8"/>
        <v>-0.0114628821</v>
      </c>
      <c r="AX2452" s="89">
        <v>45847.0</v>
      </c>
      <c r="AY2452" s="57">
        <v>9.2</v>
      </c>
      <c r="AZ2452" s="16">
        <f t="shared" si="9"/>
        <v>0.008771929825</v>
      </c>
      <c r="BD2452" s="89">
        <v>45847.0</v>
      </c>
      <c r="BE2452" s="57">
        <v>6.53</v>
      </c>
      <c r="BF2452" s="16">
        <f t="shared" si="10"/>
        <v>0.02351097179</v>
      </c>
    </row>
    <row r="2453" ht="15.75" customHeight="1">
      <c r="B2453" s="89">
        <v>45848.0</v>
      </c>
      <c r="C2453" s="57">
        <v>144.4332</v>
      </c>
      <c r="D2453" s="16">
        <f t="shared" si="1"/>
        <v>0.02876752919</v>
      </c>
      <c r="H2453" s="89">
        <v>45848.0</v>
      </c>
      <c r="I2453" s="57">
        <v>93.7</v>
      </c>
      <c r="J2453" s="16">
        <f t="shared" si="2"/>
        <v>-0.01627296588</v>
      </c>
      <c r="N2453" s="89">
        <v>45848.0</v>
      </c>
      <c r="O2453" s="57">
        <v>51.05</v>
      </c>
      <c r="P2453" s="16">
        <f t="shared" si="3"/>
        <v>0.01998001998</v>
      </c>
      <c r="T2453" s="89">
        <v>45848.0</v>
      </c>
      <c r="U2453" s="57">
        <v>36.02</v>
      </c>
      <c r="V2453" s="16">
        <f t="shared" si="4"/>
        <v>0.02039660057</v>
      </c>
      <c r="Z2453" s="89">
        <v>45848.0</v>
      </c>
      <c r="AA2453" s="57">
        <v>62.4</v>
      </c>
      <c r="AB2453" s="16">
        <f t="shared" si="5"/>
        <v>0.0204415372</v>
      </c>
      <c r="AF2453" s="89">
        <v>45848.0</v>
      </c>
      <c r="AG2453" s="57">
        <v>127.6</v>
      </c>
      <c r="AH2453" s="16">
        <f t="shared" si="6"/>
        <v>0.0208</v>
      </c>
      <c r="AL2453" s="89">
        <v>45848.0</v>
      </c>
      <c r="AM2453" s="57">
        <v>434.75</v>
      </c>
      <c r="AN2453" s="16">
        <f t="shared" si="7"/>
        <v>0.05330102968</v>
      </c>
      <c r="AR2453" s="89">
        <v>45848.0</v>
      </c>
      <c r="AS2453" s="57">
        <v>91.25</v>
      </c>
      <c r="AT2453" s="16">
        <f t="shared" si="8"/>
        <v>0.007730535616</v>
      </c>
      <c r="AX2453" s="89">
        <v>45848.0</v>
      </c>
      <c r="AY2453" s="57">
        <v>9.37</v>
      </c>
      <c r="AZ2453" s="16">
        <f t="shared" si="9"/>
        <v>0.01847826087</v>
      </c>
      <c r="BD2453" s="89">
        <v>45848.0</v>
      </c>
      <c r="BE2453" s="57">
        <v>6.8</v>
      </c>
      <c r="BF2453" s="16">
        <f t="shared" si="10"/>
        <v>0.04134762634</v>
      </c>
    </row>
    <row r="2454" ht="15.75" customHeight="1">
      <c r="B2454" s="89">
        <v>45849.0</v>
      </c>
      <c r="C2454" s="57">
        <v>150.2028</v>
      </c>
      <c r="D2454" s="16">
        <f t="shared" si="1"/>
        <v>0.0399464943</v>
      </c>
      <c r="H2454" s="89">
        <v>45849.0</v>
      </c>
      <c r="I2454" s="57">
        <v>92.4</v>
      </c>
      <c r="J2454" s="16">
        <f t="shared" si="2"/>
        <v>-0.01387406617</v>
      </c>
      <c r="N2454" s="89">
        <v>45849.0</v>
      </c>
      <c r="O2454" s="57">
        <v>50.65</v>
      </c>
      <c r="P2454" s="16">
        <f t="shared" si="3"/>
        <v>-0.007835455436</v>
      </c>
      <c r="T2454" s="89">
        <v>45849.0</v>
      </c>
      <c r="U2454" s="57">
        <v>36.1</v>
      </c>
      <c r="V2454" s="16">
        <f t="shared" si="4"/>
        <v>0.00222098834</v>
      </c>
      <c r="Z2454" s="89">
        <v>45849.0</v>
      </c>
      <c r="AA2454" s="57">
        <v>64.25</v>
      </c>
      <c r="AB2454" s="16">
        <f t="shared" si="5"/>
        <v>0.0296474359</v>
      </c>
      <c r="AF2454" s="89">
        <v>45849.0</v>
      </c>
      <c r="AG2454" s="57">
        <v>126.1</v>
      </c>
      <c r="AH2454" s="16">
        <f t="shared" si="6"/>
        <v>-0.01175548589</v>
      </c>
      <c r="AL2454" s="89">
        <v>45849.0</v>
      </c>
      <c r="AM2454" s="57">
        <v>450.0</v>
      </c>
      <c r="AN2454" s="16">
        <f t="shared" si="7"/>
        <v>0.03507763082</v>
      </c>
      <c r="AR2454" s="89">
        <v>45849.0</v>
      </c>
      <c r="AS2454" s="57">
        <v>93.8</v>
      </c>
      <c r="AT2454" s="16">
        <f t="shared" si="8"/>
        <v>0.02794520548</v>
      </c>
      <c r="AX2454" s="89">
        <v>45849.0</v>
      </c>
      <c r="AY2454" s="57">
        <v>9.35</v>
      </c>
      <c r="AZ2454" s="16">
        <f t="shared" si="9"/>
        <v>-0.002134471718</v>
      </c>
      <c r="BD2454" s="89">
        <v>45849.0</v>
      </c>
      <c r="BE2454" s="57">
        <v>6.67</v>
      </c>
      <c r="BF2454" s="16">
        <f t="shared" si="10"/>
        <v>-0.01911764706</v>
      </c>
    </row>
    <row r="2455" ht="15.75" customHeight="1">
      <c r="B2455" s="89">
        <v>45852.0</v>
      </c>
      <c r="C2455" s="57">
        <v>149.5297</v>
      </c>
      <c r="D2455" s="16">
        <f t="shared" si="1"/>
        <v>-0.00448127465</v>
      </c>
      <c r="H2455" s="89">
        <v>45852.0</v>
      </c>
      <c r="I2455" s="57">
        <v>92.3</v>
      </c>
      <c r="J2455" s="16">
        <f t="shared" si="2"/>
        <v>-0.001082251082</v>
      </c>
      <c r="N2455" s="89">
        <v>45852.0</v>
      </c>
      <c r="O2455" s="57">
        <v>49.0</v>
      </c>
      <c r="P2455" s="16">
        <f t="shared" si="3"/>
        <v>-0.03257650543</v>
      </c>
      <c r="T2455" s="89">
        <v>45852.0</v>
      </c>
      <c r="U2455" s="57">
        <v>35.7</v>
      </c>
      <c r="V2455" s="16">
        <f t="shared" si="4"/>
        <v>-0.01108033241</v>
      </c>
      <c r="Z2455" s="89">
        <v>45852.0</v>
      </c>
      <c r="AA2455" s="57">
        <v>63.15</v>
      </c>
      <c r="AB2455" s="16">
        <f t="shared" si="5"/>
        <v>-0.01712062257</v>
      </c>
      <c r="AF2455" s="89">
        <v>45852.0</v>
      </c>
      <c r="AG2455" s="57">
        <v>122.7</v>
      </c>
      <c r="AH2455" s="16">
        <f t="shared" si="6"/>
        <v>-0.02696272799</v>
      </c>
      <c r="AL2455" s="89">
        <v>45852.0</v>
      </c>
      <c r="AM2455" s="57">
        <v>450.0</v>
      </c>
      <c r="AN2455" s="16">
        <f t="shared" si="7"/>
        <v>0</v>
      </c>
      <c r="AR2455" s="89">
        <v>45852.0</v>
      </c>
      <c r="AS2455" s="57">
        <v>95.95</v>
      </c>
      <c r="AT2455" s="16">
        <f t="shared" si="8"/>
        <v>0.02292110874</v>
      </c>
      <c r="AX2455" s="89">
        <v>45852.0</v>
      </c>
      <c r="AY2455" s="57">
        <v>9.21</v>
      </c>
      <c r="AZ2455" s="16">
        <f t="shared" si="9"/>
        <v>-0.01497326203</v>
      </c>
      <c r="BD2455" s="89">
        <v>45852.0</v>
      </c>
      <c r="BE2455" s="57">
        <v>6.67</v>
      </c>
      <c r="BF2455" s="16">
        <f t="shared" si="10"/>
        <v>0</v>
      </c>
    </row>
    <row r="2456" ht="15.75" customHeight="1">
      <c r="B2456" s="89">
        <v>45854.0</v>
      </c>
      <c r="C2456" s="57">
        <v>146.6449</v>
      </c>
      <c r="D2456" s="16">
        <f t="shared" si="1"/>
        <v>-0.01929248838</v>
      </c>
      <c r="H2456" s="89">
        <v>45854.0</v>
      </c>
      <c r="I2456" s="57">
        <v>92.25</v>
      </c>
      <c r="J2456" s="16">
        <f t="shared" si="2"/>
        <v>-0.0005417118093</v>
      </c>
      <c r="N2456" s="89">
        <v>45854.0</v>
      </c>
      <c r="O2456" s="57">
        <v>48.78</v>
      </c>
      <c r="P2456" s="16">
        <f t="shared" si="3"/>
        <v>-0.004489795918</v>
      </c>
      <c r="T2456" s="89">
        <v>45854.0</v>
      </c>
      <c r="U2456" s="57">
        <v>35.5</v>
      </c>
      <c r="V2456" s="16">
        <f t="shared" si="4"/>
        <v>-0.005602240896</v>
      </c>
      <c r="Z2456" s="89">
        <v>45854.0</v>
      </c>
      <c r="AA2456" s="57">
        <v>63.5</v>
      </c>
      <c r="AB2456" s="16">
        <f t="shared" si="5"/>
        <v>0.005542359462</v>
      </c>
      <c r="AF2456" s="89">
        <v>45854.0</v>
      </c>
      <c r="AG2456" s="57">
        <v>124.5</v>
      </c>
      <c r="AH2456" s="16">
        <f t="shared" si="6"/>
        <v>0.01466992665</v>
      </c>
      <c r="AL2456" s="89">
        <v>45854.0</v>
      </c>
      <c r="AM2456" s="57">
        <v>442.0</v>
      </c>
      <c r="AN2456" s="16">
        <f t="shared" si="7"/>
        <v>-0.01777777778</v>
      </c>
      <c r="AR2456" s="89">
        <v>45854.0</v>
      </c>
      <c r="AS2456" s="57">
        <v>96.2</v>
      </c>
      <c r="AT2456" s="16">
        <f t="shared" si="8"/>
        <v>0.00260552371</v>
      </c>
      <c r="AX2456" s="89">
        <v>45854.0</v>
      </c>
      <c r="AY2456" s="57">
        <v>9.15</v>
      </c>
      <c r="AZ2456" s="16">
        <f t="shared" si="9"/>
        <v>-0.00651465798</v>
      </c>
      <c r="BD2456" s="89">
        <v>45854.0</v>
      </c>
      <c r="BE2456" s="57">
        <v>6.59</v>
      </c>
      <c r="BF2456" s="16">
        <f t="shared" si="10"/>
        <v>-0.011994003</v>
      </c>
    </row>
    <row r="2457" ht="15.75" customHeight="1">
      <c r="B2457" s="89">
        <v>45855.0</v>
      </c>
      <c r="C2457" s="57">
        <v>151.2606</v>
      </c>
      <c r="D2457" s="16">
        <f t="shared" si="1"/>
        <v>0.03147535305</v>
      </c>
      <c r="H2457" s="89">
        <v>45855.0</v>
      </c>
      <c r="I2457" s="57">
        <v>94.1</v>
      </c>
      <c r="J2457" s="16">
        <f t="shared" si="2"/>
        <v>0.02005420054</v>
      </c>
      <c r="N2457" s="89">
        <v>45855.0</v>
      </c>
      <c r="O2457" s="57">
        <v>49.66</v>
      </c>
      <c r="P2457" s="16">
        <f t="shared" si="3"/>
        <v>0.0180401804</v>
      </c>
      <c r="T2457" s="89">
        <v>45855.0</v>
      </c>
      <c r="U2457" s="57">
        <v>36.26</v>
      </c>
      <c r="V2457" s="16">
        <f t="shared" si="4"/>
        <v>0.0214084507</v>
      </c>
      <c r="Z2457" s="89">
        <v>45855.0</v>
      </c>
      <c r="AA2457" s="57">
        <v>64.9</v>
      </c>
      <c r="AB2457" s="16">
        <f t="shared" si="5"/>
        <v>0.02204724409</v>
      </c>
      <c r="AF2457" s="89">
        <v>45855.0</v>
      </c>
      <c r="AG2457" s="57">
        <v>128.2</v>
      </c>
      <c r="AH2457" s="16">
        <f t="shared" si="6"/>
        <v>0.0297188755</v>
      </c>
      <c r="AL2457" s="89">
        <v>45855.0</v>
      </c>
      <c r="AM2457" s="57">
        <v>461.75</v>
      </c>
      <c r="AN2457" s="16">
        <f t="shared" si="7"/>
        <v>0.04468325792</v>
      </c>
      <c r="AR2457" s="89">
        <v>45855.0</v>
      </c>
      <c r="AS2457" s="57">
        <v>96.6</v>
      </c>
      <c r="AT2457" s="16">
        <f t="shared" si="8"/>
        <v>0.004158004158</v>
      </c>
      <c r="AX2457" s="89">
        <v>45855.0</v>
      </c>
      <c r="AY2457" s="57">
        <v>9.33</v>
      </c>
      <c r="AZ2457" s="16">
        <f t="shared" si="9"/>
        <v>0.01967213115</v>
      </c>
      <c r="BD2457" s="89">
        <v>45855.0</v>
      </c>
      <c r="BE2457" s="57">
        <v>6.73</v>
      </c>
      <c r="BF2457" s="16">
        <f t="shared" si="10"/>
        <v>0.02124430956</v>
      </c>
    </row>
    <row r="2458" ht="15.75" customHeight="1">
      <c r="B2458" s="89">
        <v>45856.0</v>
      </c>
      <c r="C2458" s="57">
        <v>153.953</v>
      </c>
      <c r="D2458" s="16">
        <f t="shared" si="1"/>
        <v>0.01779974428</v>
      </c>
      <c r="H2458" s="89">
        <v>45856.0</v>
      </c>
      <c r="I2458" s="57">
        <v>94.55</v>
      </c>
      <c r="J2458" s="16">
        <f t="shared" si="2"/>
        <v>0.004782146652</v>
      </c>
      <c r="N2458" s="89">
        <v>45856.0</v>
      </c>
      <c r="O2458" s="57">
        <v>49.92</v>
      </c>
      <c r="P2458" s="16">
        <f t="shared" si="3"/>
        <v>0.005235602094</v>
      </c>
      <c r="T2458" s="89">
        <v>45856.0</v>
      </c>
      <c r="U2458" s="57">
        <v>36.3</v>
      </c>
      <c r="V2458" s="16">
        <f t="shared" si="4"/>
        <v>0.00110314396</v>
      </c>
      <c r="Z2458" s="89">
        <v>45856.0</v>
      </c>
      <c r="AA2458" s="57">
        <v>64.4</v>
      </c>
      <c r="AB2458" s="16">
        <f t="shared" si="5"/>
        <v>-0.007704160247</v>
      </c>
      <c r="AF2458" s="89">
        <v>45856.0</v>
      </c>
      <c r="AG2458" s="57">
        <v>130.0</v>
      </c>
      <c r="AH2458" s="16">
        <f t="shared" si="6"/>
        <v>0.01404056162</v>
      </c>
      <c r="AL2458" s="89">
        <v>45856.0</v>
      </c>
      <c r="AM2458" s="57">
        <v>463.5</v>
      </c>
      <c r="AN2458" s="16">
        <f t="shared" si="7"/>
        <v>0.003789929616</v>
      </c>
      <c r="AR2458" s="89">
        <v>45856.0</v>
      </c>
      <c r="AS2458" s="57">
        <v>97.95</v>
      </c>
      <c r="AT2458" s="16">
        <f t="shared" si="8"/>
        <v>0.01397515528</v>
      </c>
      <c r="AX2458" s="89">
        <v>45856.0</v>
      </c>
      <c r="AY2458" s="57">
        <v>9.48</v>
      </c>
      <c r="AZ2458" s="16">
        <f t="shared" si="9"/>
        <v>0.01607717042</v>
      </c>
      <c r="BD2458" s="89">
        <v>45856.0</v>
      </c>
      <c r="BE2458" s="57">
        <v>6.65</v>
      </c>
      <c r="BF2458" s="16">
        <f t="shared" si="10"/>
        <v>-0.01188707281</v>
      </c>
    </row>
    <row r="2459" ht="15.75" customHeight="1">
      <c r="B2459" s="89">
        <v>45859.0</v>
      </c>
      <c r="C2459" s="57">
        <v>160.5881</v>
      </c>
      <c r="D2459" s="16">
        <f t="shared" si="1"/>
        <v>0.04309821829</v>
      </c>
      <c r="H2459" s="89">
        <v>45859.0</v>
      </c>
      <c r="I2459" s="57">
        <v>95.55</v>
      </c>
      <c r="J2459" s="16">
        <f t="shared" si="2"/>
        <v>0.0105764146</v>
      </c>
      <c r="N2459" s="89">
        <v>45859.0</v>
      </c>
      <c r="O2459" s="57">
        <v>50.75</v>
      </c>
      <c r="P2459" s="16">
        <f t="shared" si="3"/>
        <v>0.01662660256</v>
      </c>
      <c r="T2459" s="89">
        <v>45859.0</v>
      </c>
      <c r="U2459" s="57">
        <v>37.46</v>
      </c>
      <c r="V2459" s="16">
        <f t="shared" si="4"/>
        <v>0.03195592287</v>
      </c>
      <c r="Z2459" s="89">
        <v>45859.0</v>
      </c>
      <c r="AA2459" s="57">
        <v>65.9</v>
      </c>
      <c r="AB2459" s="16">
        <f t="shared" si="5"/>
        <v>0.02329192547</v>
      </c>
      <c r="AF2459" s="89">
        <v>45859.0</v>
      </c>
      <c r="AG2459" s="57">
        <v>130.3</v>
      </c>
      <c r="AH2459" s="16">
        <f t="shared" si="6"/>
        <v>0.002307692308</v>
      </c>
      <c r="AL2459" s="89">
        <v>45859.0</v>
      </c>
      <c r="AM2459" s="57">
        <v>493.5</v>
      </c>
      <c r="AN2459" s="16">
        <f t="shared" si="7"/>
        <v>0.06472491909</v>
      </c>
      <c r="AR2459" s="89">
        <v>45859.0</v>
      </c>
      <c r="AS2459" s="57">
        <v>99.9</v>
      </c>
      <c r="AT2459" s="16">
        <f t="shared" si="8"/>
        <v>0.01990811639</v>
      </c>
      <c r="AX2459" s="89">
        <v>45859.0</v>
      </c>
      <c r="AY2459" s="57">
        <v>9.54</v>
      </c>
      <c r="AZ2459" s="16">
        <f t="shared" si="9"/>
        <v>0.006329113924</v>
      </c>
      <c r="BD2459" s="89">
        <v>45859.0</v>
      </c>
      <c r="BE2459" s="57">
        <v>6.81</v>
      </c>
      <c r="BF2459" s="16">
        <f t="shared" si="10"/>
        <v>0.02406015038</v>
      </c>
    </row>
    <row r="2460" ht="15.75" customHeight="1">
      <c r="B2460" s="89">
        <v>45860.0</v>
      </c>
      <c r="C2460" s="57">
        <v>161.1651</v>
      </c>
      <c r="D2460" s="16">
        <f t="shared" si="1"/>
        <v>0.00359304332</v>
      </c>
      <c r="H2460" s="89">
        <v>45860.0</v>
      </c>
      <c r="I2460" s="57">
        <v>95.1</v>
      </c>
      <c r="J2460" s="16">
        <f t="shared" si="2"/>
        <v>-0.004709576138</v>
      </c>
      <c r="N2460" s="89">
        <v>45860.0</v>
      </c>
      <c r="O2460" s="57">
        <v>50.75</v>
      </c>
      <c r="P2460" s="16">
        <f t="shared" si="3"/>
        <v>0</v>
      </c>
      <c r="T2460" s="89">
        <v>45860.0</v>
      </c>
      <c r="U2460" s="57">
        <v>37.4</v>
      </c>
      <c r="V2460" s="16">
        <f t="shared" si="4"/>
        <v>-0.001601708489</v>
      </c>
      <c r="Z2460" s="89">
        <v>45860.0</v>
      </c>
      <c r="AA2460" s="57">
        <v>65.7</v>
      </c>
      <c r="AB2460" s="16">
        <f t="shared" si="5"/>
        <v>-0.003034901366</v>
      </c>
      <c r="AF2460" s="89">
        <v>45860.0</v>
      </c>
      <c r="AG2460" s="57">
        <v>128.6</v>
      </c>
      <c r="AH2460" s="16">
        <f t="shared" si="6"/>
        <v>-0.01304681504</v>
      </c>
      <c r="AL2460" s="89">
        <v>45860.0</v>
      </c>
      <c r="AM2460" s="57">
        <v>489.5</v>
      </c>
      <c r="AN2460" s="16">
        <f t="shared" si="7"/>
        <v>-0.008105369807</v>
      </c>
      <c r="AR2460" s="89">
        <v>45860.0</v>
      </c>
      <c r="AS2460" s="57">
        <v>101.9</v>
      </c>
      <c r="AT2460" s="16">
        <f t="shared" si="8"/>
        <v>0.02002002002</v>
      </c>
      <c r="AX2460" s="89">
        <v>45860.0</v>
      </c>
      <c r="AY2460" s="57">
        <v>9.44</v>
      </c>
      <c r="AZ2460" s="16">
        <f t="shared" si="9"/>
        <v>-0.01048218029</v>
      </c>
      <c r="BD2460" s="89">
        <v>45860.0</v>
      </c>
      <c r="BE2460" s="57">
        <v>7.14</v>
      </c>
      <c r="BF2460" s="16">
        <f t="shared" si="10"/>
        <v>0.04845814978</v>
      </c>
    </row>
    <row r="2461" ht="15.75" customHeight="1">
      <c r="B2461" s="89">
        <v>45861.0</v>
      </c>
      <c r="C2461" s="57">
        <v>158.7611</v>
      </c>
      <c r="D2461" s="16">
        <f t="shared" si="1"/>
        <v>-0.01491638078</v>
      </c>
      <c r="H2461" s="89">
        <v>45861.0</v>
      </c>
      <c r="I2461" s="57">
        <v>94.35</v>
      </c>
      <c r="J2461" s="16">
        <f t="shared" si="2"/>
        <v>-0.007886435331</v>
      </c>
      <c r="N2461" s="89">
        <v>45861.0</v>
      </c>
      <c r="O2461" s="57">
        <v>51.45</v>
      </c>
      <c r="P2461" s="16">
        <f t="shared" si="3"/>
        <v>0.01379310345</v>
      </c>
      <c r="T2461" s="89">
        <v>45861.0</v>
      </c>
      <c r="U2461" s="57">
        <v>37.6</v>
      </c>
      <c r="V2461" s="16">
        <f t="shared" si="4"/>
        <v>0.005347593583</v>
      </c>
      <c r="Z2461" s="89">
        <v>45861.0</v>
      </c>
      <c r="AA2461" s="57">
        <v>67.05</v>
      </c>
      <c r="AB2461" s="16">
        <f t="shared" si="5"/>
        <v>0.02054794521</v>
      </c>
      <c r="AF2461" s="89">
        <v>45861.0</v>
      </c>
      <c r="AG2461" s="57">
        <v>125.7</v>
      </c>
      <c r="AH2461" s="16">
        <f t="shared" si="6"/>
        <v>-0.02255054432</v>
      </c>
      <c r="AL2461" s="89">
        <v>45861.0</v>
      </c>
      <c r="AM2461" s="57">
        <v>509.0</v>
      </c>
      <c r="AN2461" s="16">
        <f t="shared" si="7"/>
        <v>0.03983656793</v>
      </c>
      <c r="AR2461" s="89">
        <v>45861.0</v>
      </c>
      <c r="AS2461" s="57">
        <v>100.1</v>
      </c>
      <c r="AT2461" s="16">
        <f t="shared" si="8"/>
        <v>-0.01766437684</v>
      </c>
      <c r="AX2461" s="89">
        <v>45861.0</v>
      </c>
      <c r="AY2461" s="57">
        <v>9.43</v>
      </c>
      <c r="AZ2461" s="16">
        <f t="shared" si="9"/>
        <v>-0.001059322034</v>
      </c>
      <c r="BD2461" s="89">
        <v>45861.0</v>
      </c>
      <c r="BE2461" s="57">
        <v>7.01</v>
      </c>
      <c r="BF2461" s="16">
        <f t="shared" si="10"/>
        <v>-0.01820728291</v>
      </c>
    </row>
    <row r="2462" ht="15.75" customHeight="1">
      <c r="B2462" s="89">
        <v>45862.0</v>
      </c>
      <c r="C2462" s="57">
        <v>160.2996</v>
      </c>
      <c r="D2462" s="16">
        <f t="shared" si="1"/>
        <v>0.009690660999</v>
      </c>
      <c r="H2462" s="89">
        <v>45862.0</v>
      </c>
      <c r="I2462" s="57">
        <v>94.25</v>
      </c>
      <c r="J2462" s="16">
        <f t="shared" si="2"/>
        <v>-0.001059883413</v>
      </c>
      <c r="N2462" s="89">
        <v>45862.0</v>
      </c>
      <c r="O2462" s="57">
        <v>51.7</v>
      </c>
      <c r="P2462" s="16">
        <f t="shared" si="3"/>
        <v>0.004859086492</v>
      </c>
      <c r="T2462" s="89">
        <v>45862.0</v>
      </c>
      <c r="U2462" s="57">
        <v>37.8</v>
      </c>
      <c r="V2462" s="16">
        <f t="shared" si="4"/>
        <v>0.005319148936</v>
      </c>
      <c r="Z2462" s="89">
        <v>45862.0</v>
      </c>
      <c r="AA2462" s="57">
        <v>66.25</v>
      </c>
      <c r="AB2462" s="16">
        <f t="shared" si="5"/>
        <v>-0.01193139448</v>
      </c>
      <c r="AF2462" s="89">
        <v>45862.0</v>
      </c>
      <c r="AG2462" s="57">
        <v>126.6</v>
      </c>
      <c r="AH2462" s="16">
        <f t="shared" si="6"/>
        <v>0.007159904535</v>
      </c>
      <c r="AL2462" s="89">
        <v>45862.0</v>
      </c>
      <c r="AM2462" s="57">
        <v>505.0</v>
      </c>
      <c r="AN2462" s="16">
        <f t="shared" si="7"/>
        <v>-0.007858546169</v>
      </c>
      <c r="AR2462" s="89">
        <v>45862.0</v>
      </c>
      <c r="AS2462" s="57">
        <v>100.3</v>
      </c>
      <c r="AT2462" s="16">
        <f t="shared" si="8"/>
        <v>0.001998001998</v>
      </c>
      <c r="AX2462" s="89">
        <v>45862.0</v>
      </c>
      <c r="AY2462" s="57">
        <v>9.65</v>
      </c>
      <c r="AZ2462" s="16">
        <f t="shared" si="9"/>
        <v>0.02332979852</v>
      </c>
      <c r="BD2462" s="89">
        <v>45862.0</v>
      </c>
      <c r="BE2462" s="57">
        <v>7.21</v>
      </c>
      <c r="BF2462" s="16">
        <f t="shared" si="10"/>
        <v>0.02853067047</v>
      </c>
    </row>
    <row r="2463" ht="15.75" customHeight="1">
      <c r="B2463" s="89">
        <v>45863.0</v>
      </c>
      <c r="C2463" s="57">
        <v>160.6843</v>
      </c>
      <c r="D2463" s="16">
        <f t="shared" si="1"/>
        <v>0.002399881222</v>
      </c>
      <c r="H2463" s="89">
        <v>45863.0</v>
      </c>
      <c r="I2463" s="57">
        <v>92.5</v>
      </c>
      <c r="J2463" s="16">
        <f t="shared" si="2"/>
        <v>-0.01856763926</v>
      </c>
      <c r="N2463" s="89">
        <v>45863.0</v>
      </c>
      <c r="O2463" s="57">
        <v>51.4</v>
      </c>
      <c r="P2463" s="16">
        <f t="shared" si="3"/>
        <v>-0.00580270793</v>
      </c>
      <c r="T2463" s="89">
        <v>45863.0</v>
      </c>
      <c r="U2463" s="57">
        <v>37.3</v>
      </c>
      <c r="V2463" s="16">
        <f t="shared" si="4"/>
        <v>-0.01322751323</v>
      </c>
      <c r="Z2463" s="89">
        <v>45863.0</v>
      </c>
      <c r="AA2463" s="57">
        <v>65.65</v>
      </c>
      <c r="AB2463" s="16">
        <f t="shared" si="5"/>
        <v>-0.009056603774</v>
      </c>
      <c r="AF2463" s="89">
        <v>45863.0</v>
      </c>
      <c r="AG2463" s="57">
        <v>126.0</v>
      </c>
      <c r="AH2463" s="16">
        <f t="shared" si="6"/>
        <v>-0.004739336493</v>
      </c>
      <c r="AL2463" s="89">
        <v>45863.0</v>
      </c>
      <c r="AM2463" s="57">
        <v>504.5</v>
      </c>
      <c r="AN2463" s="16">
        <f t="shared" si="7"/>
        <v>-0.0009900990099</v>
      </c>
      <c r="AR2463" s="89">
        <v>45863.0</v>
      </c>
      <c r="AS2463" s="57">
        <v>99.85</v>
      </c>
      <c r="AT2463" s="16">
        <f t="shared" si="8"/>
        <v>-0.004486540379</v>
      </c>
      <c r="AX2463" s="89">
        <v>45863.0</v>
      </c>
      <c r="AY2463" s="57">
        <v>9.64</v>
      </c>
      <c r="AZ2463" s="16">
        <f t="shared" si="9"/>
        <v>-0.00103626943</v>
      </c>
      <c r="BD2463" s="89">
        <v>45863.0</v>
      </c>
      <c r="BE2463" s="57">
        <v>7.29</v>
      </c>
      <c r="BF2463" s="16">
        <f t="shared" si="10"/>
        <v>0.01109570042</v>
      </c>
    </row>
    <row r="2464" ht="15.75" customHeight="1">
      <c r="B2464" s="89">
        <v>45866.0</v>
      </c>
      <c r="C2464" s="57">
        <v>158.1841</v>
      </c>
      <c r="D2464" s="16">
        <f t="shared" si="1"/>
        <v>-0.01555970309</v>
      </c>
      <c r="H2464" s="89">
        <v>45866.0</v>
      </c>
      <c r="I2464" s="57">
        <v>92.55</v>
      </c>
      <c r="J2464" s="16">
        <f t="shared" si="2"/>
        <v>0.0005405405405</v>
      </c>
      <c r="N2464" s="89">
        <v>45866.0</v>
      </c>
      <c r="O2464" s="57">
        <v>49.92</v>
      </c>
      <c r="P2464" s="16">
        <f t="shared" si="3"/>
        <v>-0.02879377432</v>
      </c>
      <c r="T2464" s="89">
        <v>45866.0</v>
      </c>
      <c r="U2464" s="57">
        <v>36.68</v>
      </c>
      <c r="V2464" s="16">
        <f t="shared" si="4"/>
        <v>-0.01662198391</v>
      </c>
      <c r="Z2464" s="89">
        <v>45866.0</v>
      </c>
      <c r="AA2464" s="57">
        <v>64.8</v>
      </c>
      <c r="AB2464" s="16">
        <f t="shared" si="5"/>
        <v>-0.01294744859</v>
      </c>
      <c r="AF2464" s="89">
        <v>45866.0</v>
      </c>
      <c r="AG2464" s="57">
        <v>121.3</v>
      </c>
      <c r="AH2464" s="16">
        <f t="shared" si="6"/>
        <v>-0.0373015873</v>
      </c>
      <c r="AL2464" s="89">
        <v>45866.0</v>
      </c>
      <c r="AM2464" s="57">
        <v>504.0</v>
      </c>
      <c r="AN2464" s="16">
        <f t="shared" si="7"/>
        <v>-0.0009910802775</v>
      </c>
      <c r="AR2464" s="89">
        <v>45866.0</v>
      </c>
      <c r="AS2464" s="57">
        <v>101.1</v>
      </c>
      <c r="AT2464" s="16">
        <f t="shared" si="8"/>
        <v>0.01251877817</v>
      </c>
      <c r="AX2464" s="89">
        <v>45866.0</v>
      </c>
      <c r="AY2464" s="57">
        <v>9.52</v>
      </c>
      <c r="AZ2464" s="16">
        <f t="shared" si="9"/>
        <v>-0.01244813278</v>
      </c>
      <c r="BD2464" s="89">
        <v>45866.0</v>
      </c>
      <c r="BE2464" s="57">
        <v>7.24</v>
      </c>
      <c r="BF2464" s="16">
        <f t="shared" si="10"/>
        <v>-0.006858710562</v>
      </c>
    </row>
    <row r="2465" ht="15.75" customHeight="1">
      <c r="B2465" s="89">
        <v>45867.0</v>
      </c>
      <c r="C2465" s="57">
        <v>156.3571</v>
      </c>
      <c r="D2465" s="16">
        <f t="shared" si="1"/>
        <v>-0.01154983339</v>
      </c>
      <c r="H2465" s="89">
        <v>45867.0</v>
      </c>
      <c r="I2465" s="57">
        <v>91.1</v>
      </c>
      <c r="J2465" s="16">
        <f t="shared" si="2"/>
        <v>-0.01566720692</v>
      </c>
      <c r="N2465" s="89">
        <v>45867.0</v>
      </c>
      <c r="O2465" s="57">
        <v>48.94</v>
      </c>
      <c r="P2465" s="16">
        <f t="shared" si="3"/>
        <v>-0.01963141026</v>
      </c>
      <c r="T2465" s="89">
        <v>45867.0</v>
      </c>
      <c r="U2465" s="57">
        <v>36.4</v>
      </c>
      <c r="V2465" s="16">
        <f t="shared" si="4"/>
        <v>-0.007633587786</v>
      </c>
      <c r="Z2465" s="89">
        <v>45867.0</v>
      </c>
      <c r="AA2465" s="57">
        <v>64.25</v>
      </c>
      <c r="AB2465" s="16">
        <f t="shared" si="5"/>
        <v>-0.008487654321</v>
      </c>
      <c r="AF2465" s="89">
        <v>45867.0</v>
      </c>
      <c r="AG2465" s="57">
        <v>121.6</v>
      </c>
      <c r="AH2465" s="16">
        <f t="shared" si="6"/>
        <v>0.002473206925</v>
      </c>
      <c r="AL2465" s="89">
        <v>45867.0</v>
      </c>
      <c r="AM2465" s="57">
        <v>520.5</v>
      </c>
      <c r="AN2465" s="16">
        <f t="shared" si="7"/>
        <v>0.03273809524</v>
      </c>
      <c r="AR2465" s="89">
        <v>45867.0</v>
      </c>
      <c r="AS2465" s="57">
        <v>100.7</v>
      </c>
      <c r="AT2465" s="16">
        <f t="shared" si="8"/>
        <v>-0.003956478734</v>
      </c>
      <c r="AX2465" s="89">
        <v>45867.0</v>
      </c>
      <c r="AY2465" s="57">
        <v>9.4</v>
      </c>
      <c r="AZ2465" s="16">
        <f t="shared" si="9"/>
        <v>-0.01260504202</v>
      </c>
      <c r="BD2465" s="89">
        <v>45867.0</v>
      </c>
      <c r="BE2465" s="57">
        <v>7.22</v>
      </c>
      <c r="BF2465" s="16">
        <f t="shared" si="10"/>
        <v>-0.002762430939</v>
      </c>
    </row>
    <row r="2466" ht="15.75" customHeight="1">
      <c r="B2466" s="89">
        <v>45868.0</v>
      </c>
      <c r="C2466" s="57">
        <v>158.6649</v>
      </c>
      <c r="D2466" s="16">
        <f t="shared" si="1"/>
        <v>0.01475980304</v>
      </c>
      <c r="H2466" s="89">
        <v>45868.0</v>
      </c>
      <c r="I2466" s="57">
        <v>93.55</v>
      </c>
      <c r="J2466" s="16">
        <f t="shared" si="2"/>
        <v>0.0268935236</v>
      </c>
      <c r="N2466" s="89">
        <v>45868.0</v>
      </c>
      <c r="O2466" s="57">
        <v>50.15</v>
      </c>
      <c r="P2466" s="16">
        <f t="shared" si="3"/>
        <v>0.02472415202</v>
      </c>
      <c r="T2466" s="89">
        <v>45868.0</v>
      </c>
      <c r="U2466" s="57">
        <v>37.08</v>
      </c>
      <c r="V2466" s="16">
        <f t="shared" si="4"/>
        <v>0.01868131868</v>
      </c>
      <c r="Z2466" s="89">
        <v>45868.0</v>
      </c>
      <c r="AA2466" s="57">
        <v>64.7</v>
      </c>
      <c r="AB2466" s="16">
        <f t="shared" si="5"/>
        <v>0.007003891051</v>
      </c>
      <c r="AF2466" s="89">
        <v>45868.0</v>
      </c>
      <c r="AG2466" s="57">
        <v>125.7</v>
      </c>
      <c r="AH2466" s="16">
        <f t="shared" si="6"/>
        <v>0.03371710526</v>
      </c>
      <c r="AL2466" s="89">
        <v>45868.0</v>
      </c>
      <c r="AM2466" s="57">
        <v>547.0</v>
      </c>
      <c r="AN2466" s="16">
        <f t="shared" si="7"/>
        <v>0.05091258405</v>
      </c>
      <c r="AR2466" s="89">
        <v>45868.0</v>
      </c>
      <c r="AS2466" s="57">
        <v>104.6</v>
      </c>
      <c r="AT2466" s="16">
        <f t="shared" si="8"/>
        <v>0.03872889772</v>
      </c>
      <c r="AX2466" s="89">
        <v>45868.0</v>
      </c>
      <c r="AY2466" s="57">
        <v>9.48</v>
      </c>
      <c r="AZ2466" s="16">
        <f t="shared" si="9"/>
        <v>0.008510638298</v>
      </c>
      <c r="BD2466" s="89">
        <v>45868.0</v>
      </c>
      <c r="BE2466" s="57">
        <v>7.17</v>
      </c>
      <c r="BF2466" s="16">
        <f t="shared" si="10"/>
        <v>-0.006925207756</v>
      </c>
    </row>
    <row r="2467" ht="15.75" customHeight="1">
      <c r="B2467" s="89">
        <v>45869.0</v>
      </c>
      <c r="C2467" s="57">
        <v>162.4152</v>
      </c>
      <c r="D2467" s="16">
        <f t="shared" si="1"/>
        <v>0.02363660772</v>
      </c>
      <c r="H2467" s="89">
        <v>45869.0</v>
      </c>
      <c r="I2467" s="57">
        <v>93.25</v>
      </c>
      <c r="J2467" s="16">
        <f t="shared" si="2"/>
        <v>-0.003206841261</v>
      </c>
      <c r="N2467" s="89">
        <v>45869.0</v>
      </c>
      <c r="O2467" s="57">
        <v>50.8</v>
      </c>
      <c r="P2467" s="16">
        <f t="shared" si="3"/>
        <v>0.01296111665</v>
      </c>
      <c r="T2467" s="89">
        <v>45869.0</v>
      </c>
      <c r="U2467" s="57">
        <v>36.76</v>
      </c>
      <c r="V2467" s="16">
        <f t="shared" si="4"/>
        <v>-0.008629989213</v>
      </c>
      <c r="Z2467" s="89">
        <v>45869.0</v>
      </c>
      <c r="AA2467" s="57">
        <v>64.75</v>
      </c>
      <c r="AB2467" s="16">
        <f t="shared" si="5"/>
        <v>0.000772797527</v>
      </c>
      <c r="AF2467" s="89">
        <v>45869.0</v>
      </c>
      <c r="AG2467" s="57">
        <v>125.1</v>
      </c>
      <c r="AH2467" s="16">
        <f t="shared" si="6"/>
        <v>-0.00477326969</v>
      </c>
      <c r="AL2467" s="89">
        <v>45869.0</v>
      </c>
      <c r="AM2467" s="57">
        <v>552.5</v>
      </c>
      <c r="AN2467" s="16">
        <f t="shared" si="7"/>
        <v>0.01005484461</v>
      </c>
      <c r="AR2467" s="89">
        <v>45869.0</v>
      </c>
      <c r="AS2467" s="57">
        <v>102.3</v>
      </c>
      <c r="AT2467" s="16">
        <f t="shared" si="8"/>
        <v>-0.02198852772</v>
      </c>
      <c r="AX2467" s="89">
        <v>45869.0</v>
      </c>
      <c r="AY2467" s="57">
        <v>9.51</v>
      </c>
      <c r="AZ2467" s="16">
        <f t="shared" si="9"/>
        <v>0.003164556962</v>
      </c>
      <c r="BD2467" s="89">
        <v>45869.0</v>
      </c>
      <c r="BE2467" s="57">
        <v>7.42</v>
      </c>
      <c r="BF2467" s="16">
        <f t="shared" si="10"/>
        <v>0.03486750349</v>
      </c>
    </row>
    <row r="2468" ht="15.75" customHeight="1">
      <c r="B2468" s="89">
        <v>45870.0</v>
      </c>
      <c r="C2468" s="57">
        <v>159.5303</v>
      </c>
      <c r="D2468" s="16">
        <f t="shared" si="1"/>
        <v>-0.01776250006</v>
      </c>
      <c r="H2468" s="89">
        <v>45870.0</v>
      </c>
      <c r="I2468" s="57">
        <v>93.25</v>
      </c>
      <c r="J2468" s="16">
        <f t="shared" si="2"/>
        <v>0</v>
      </c>
      <c r="N2468" s="89">
        <v>45870.0</v>
      </c>
      <c r="O2468" s="57">
        <v>50.0</v>
      </c>
      <c r="P2468" s="16">
        <f t="shared" si="3"/>
        <v>-0.0157480315</v>
      </c>
      <c r="T2468" s="89">
        <v>45870.0</v>
      </c>
      <c r="U2468" s="57">
        <v>37.42</v>
      </c>
      <c r="V2468" s="16">
        <f t="shared" si="4"/>
        <v>0.01795429815</v>
      </c>
      <c r="Z2468" s="89">
        <v>45870.0</v>
      </c>
      <c r="AA2468" s="57">
        <v>64.15</v>
      </c>
      <c r="AB2468" s="16">
        <f t="shared" si="5"/>
        <v>-0.009266409266</v>
      </c>
      <c r="AF2468" s="89">
        <v>45870.0</v>
      </c>
      <c r="AG2468" s="57">
        <v>128.0</v>
      </c>
      <c r="AH2468" s="16">
        <f t="shared" si="6"/>
        <v>0.02318145484</v>
      </c>
      <c r="AL2468" s="89">
        <v>45870.0</v>
      </c>
      <c r="AM2468" s="57">
        <v>570.0</v>
      </c>
      <c r="AN2468" s="16">
        <f t="shared" si="7"/>
        <v>0.03167420814</v>
      </c>
      <c r="AR2468" s="89">
        <v>45870.0</v>
      </c>
      <c r="AS2468" s="57">
        <v>96.65</v>
      </c>
      <c r="AT2468" s="16">
        <f t="shared" si="8"/>
        <v>-0.05522971652</v>
      </c>
      <c r="AX2468" s="89">
        <v>45870.0</v>
      </c>
      <c r="AY2468" s="57">
        <v>10.12</v>
      </c>
      <c r="AZ2468" s="16">
        <f t="shared" si="9"/>
        <v>0.06414300736</v>
      </c>
      <c r="BD2468" s="89">
        <v>45870.0</v>
      </c>
      <c r="BE2468" s="57">
        <v>7.26</v>
      </c>
      <c r="BF2468" s="16">
        <f t="shared" si="10"/>
        <v>-0.02156334232</v>
      </c>
    </row>
    <row r="2469" ht="15.75" customHeight="1">
      <c r="B2469" s="89">
        <v>45873.0</v>
      </c>
      <c r="C2469" s="57">
        <v>157.6071</v>
      </c>
      <c r="D2469" s="16">
        <f t="shared" si="1"/>
        <v>-0.0120553901</v>
      </c>
      <c r="H2469" s="89">
        <v>45873.0</v>
      </c>
      <c r="I2469" s="57">
        <v>93.4</v>
      </c>
      <c r="J2469" s="16">
        <f t="shared" si="2"/>
        <v>0.001608579088</v>
      </c>
      <c r="N2469" s="89">
        <v>45873.0</v>
      </c>
      <c r="O2469" s="57">
        <v>50.05</v>
      </c>
      <c r="P2469" s="16">
        <f t="shared" si="3"/>
        <v>0.001</v>
      </c>
      <c r="T2469" s="89">
        <v>45873.0</v>
      </c>
      <c r="U2469" s="57">
        <v>37.52</v>
      </c>
      <c r="V2469" s="16">
        <f t="shared" si="4"/>
        <v>0.002672367718</v>
      </c>
      <c r="Z2469" s="89">
        <v>45873.0</v>
      </c>
      <c r="AA2469" s="57">
        <v>66.5</v>
      </c>
      <c r="AB2469" s="16">
        <f t="shared" si="5"/>
        <v>0.03663289166</v>
      </c>
      <c r="AF2469" s="89">
        <v>45873.0</v>
      </c>
      <c r="AG2469" s="57">
        <v>133.2</v>
      </c>
      <c r="AH2469" s="16">
        <f t="shared" si="6"/>
        <v>0.040625</v>
      </c>
      <c r="AL2469" s="89">
        <v>45873.0</v>
      </c>
      <c r="AM2469" s="57">
        <v>557.0</v>
      </c>
      <c r="AN2469" s="16">
        <f t="shared" si="7"/>
        <v>-0.02280701754</v>
      </c>
      <c r="AR2469" s="89">
        <v>45873.0</v>
      </c>
      <c r="AS2469" s="57">
        <v>97.1</v>
      </c>
      <c r="AT2469" s="16">
        <f t="shared" si="8"/>
        <v>0.004655975168</v>
      </c>
      <c r="AX2469" s="89">
        <v>45873.0</v>
      </c>
      <c r="AY2469" s="57">
        <v>10.09</v>
      </c>
      <c r="AZ2469" s="16">
        <f t="shared" si="9"/>
        <v>-0.002964426877</v>
      </c>
      <c r="BD2469" s="89">
        <v>45873.0</v>
      </c>
      <c r="BE2469" s="57">
        <v>7.32</v>
      </c>
      <c r="BF2469" s="16">
        <f t="shared" si="10"/>
        <v>0.00826446281</v>
      </c>
    </row>
    <row r="2470" ht="15.75" customHeight="1">
      <c r="B2470" s="89">
        <v>45874.0</v>
      </c>
      <c r="C2470" s="57">
        <v>159.338</v>
      </c>
      <c r="D2470" s="16">
        <f t="shared" si="1"/>
        <v>0.01098237326</v>
      </c>
      <c r="H2470" s="89">
        <v>45874.0</v>
      </c>
      <c r="I2470" s="57">
        <v>93.35</v>
      </c>
      <c r="J2470" s="16">
        <f t="shared" si="2"/>
        <v>-0.0005353319058</v>
      </c>
      <c r="N2470" s="89">
        <v>45874.0</v>
      </c>
      <c r="O2470" s="57">
        <v>50.2</v>
      </c>
      <c r="P2470" s="16">
        <f t="shared" si="3"/>
        <v>0.002997002997</v>
      </c>
      <c r="T2470" s="89">
        <v>45874.0</v>
      </c>
      <c r="U2470" s="57">
        <v>37.44</v>
      </c>
      <c r="V2470" s="16">
        <f t="shared" si="4"/>
        <v>-0.002132196162</v>
      </c>
      <c r="Z2470" s="89">
        <v>45874.0</v>
      </c>
      <c r="AA2470" s="57">
        <v>66.85</v>
      </c>
      <c r="AB2470" s="16">
        <f t="shared" si="5"/>
        <v>0.005263157895</v>
      </c>
      <c r="AF2470" s="89">
        <v>45874.0</v>
      </c>
      <c r="AG2470" s="57">
        <v>137.8</v>
      </c>
      <c r="AH2470" s="16">
        <f t="shared" si="6"/>
        <v>0.03453453453</v>
      </c>
      <c r="AL2470" s="89">
        <v>45874.0</v>
      </c>
      <c r="AM2470" s="57">
        <v>565.0</v>
      </c>
      <c r="AN2470" s="16">
        <f t="shared" si="7"/>
        <v>0.01436265709</v>
      </c>
      <c r="AR2470" s="89">
        <v>45874.0</v>
      </c>
      <c r="AS2470" s="57">
        <v>98.35</v>
      </c>
      <c r="AT2470" s="16">
        <f t="shared" si="8"/>
        <v>0.01287332647</v>
      </c>
      <c r="AX2470" s="89">
        <v>45874.0</v>
      </c>
      <c r="AY2470" s="57">
        <v>10.05</v>
      </c>
      <c r="AZ2470" s="16">
        <f t="shared" si="9"/>
        <v>-0.00396432111</v>
      </c>
      <c r="BD2470" s="89">
        <v>45874.0</v>
      </c>
      <c r="BE2470" s="57">
        <v>7.4</v>
      </c>
      <c r="BF2470" s="16">
        <f t="shared" si="10"/>
        <v>0.01092896175</v>
      </c>
    </row>
    <row r="2471" ht="15.75" customHeight="1">
      <c r="B2471" s="89">
        <v>45875.0</v>
      </c>
      <c r="C2471" s="57">
        <v>160.5881</v>
      </c>
      <c r="D2471" s="16">
        <f t="shared" si="1"/>
        <v>0.007845586113</v>
      </c>
      <c r="H2471" s="89">
        <v>45875.0</v>
      </c>
      <c r="I2471" s="57">
        <v>93.0</v>
      </c>
      <c r="J2471" s="16">
        <f t="shared" si="2"/>
        <v>-0.003749330477</v>
      </c>
      <c r="N2471" s="89">
        <v>45875.0</v>
      </c>
      <c r="O2471" s="57">
        <v>50.9</v>
      </c>
      <c r="P2471" s="16">
        <f t="shared" si="3"/>
        <v>0.01394422311</v>
      </c>
      <c r="T2471" s="89">
        <v>45875.0</v>
      </c>
      <c r="U2471" s="57">
        <v>39.78</v>
      </c>
      <c r="V2471" s="16">
        <f t="shared" si="4"/>
        <v>0.0625</v>
      </c>
      <c r="Z2471" s="89">
        <v>45875.0</v>
      </c>
      <c r="AA2471" s="57">
        <v>66.0</v>
      </c>
      <c r="AB2471" s="16">
        <f t="shared" si="5"/>
        <v>-0.01271503366</v>
      </c>
      <c r="AF2471" s="89">
        <v>45875.0</v>
      </c>
      <c r="AG2471" s="57">
        <v>138.0</v>
      </c>
      <c r="AH2471" s="16">
        <f t="shared" si="6"/>
        <v>0.00145137881</v>
      </c>
      <c r="AL2471" s="89">
        <v>45875.0</v>
      </c>
      <c r="AM2471" s="57">
        <v>569.0</v>
      </c>
      <c r="AN2471" s="16">
        <f t="shared" si="7"/>
        <v>0.007079646018</v>
      </c>
      <c r="AR2471" s="89">
        <v>45875.0</v>
      </c>
      <c r="AS2471" s="57">
        <v>97.85</v>
      </c>
      <c r="AT2471" s="16">
        <f t="shared" si="8"/>
        <v>-0.005083884087</v>
      </c>
      <c r="AX2471" s="89">
        <v>45875.0</v>
      </c>
      <c r="AY2471" s="57">
        <v>10.19</v>
      </c>
      <c r="AZ2471" s="16">
        <f t="shared" si="9"/>
        <v>0.01393034826</v>
      </c>
      <c r="BD2471" s="89">
        <v>45875.0</v>
      </c>
      <c r="BE2471" s="57">
        <v>7.3</v>
      </c>
      <c r="BF2471" s="16">
        <f t="shared" si="10"/>
        <v>-0.01351351351</v>
      </c>
    </row>
    <row r="2472" ht="15.75" customHeight="1">
      <c r="B2472" s="89">
        <v>45876.0</v>
      </c>
      <c r="C2472" s="57">
        <v>157.9918</v>
      </c>
      <c r="D2472" s="16">
        <f t="shared" si="1"/>
        <v>-0.01616744952</v>
      </c>
      <c r="H2472" s="89">
        <v>45876.0</v>
      </c>
      <c r="I2472" s="57">
        <v>94.95</v>
      </c>
      <c r="J2472" s="16">
        <f t="shared" si="2"/>
        <v>0.02096774194</v>
      </c>
      <c r="N2472" s="89">
        <v>45876.0</v>
      </c>
      <c r="O2472" s="57">
        <v>51.7</v>
      </c>
      <c r="P2472" s="16">
        <f t="shared" si="3"/>
        <v>0.01571709234</v>
      </c>
      <c r="T2472" s="89">
        <v>45876.0</v>
      </c>
      <c r="U2472" s="57">
        <v>39.46</v>
      </c>
      <c r="V2472" s="16">
        <f t="shared" si="4"/>
        <v>-0.008044243338</v>
      </c>
      <c r="Z2472" s="89">
        <v>45876.0</v>
      </c>
      <c r="AA2472" s="57">
        <v>65.05</v>
      </c>
      <c r="AB2472" s="16">
        <f t="shared" si="5"/>
        <v>-0.01439393939</v>
      </c>
      <c r="AF2472" s="89">
        <v>45876.0</v>
      </c>
      <c r="AG2472" s="57">
        <v>138.2</v>
      </c>
      <c r="AH2472" s="16">
        <f t="shared" si="6"/>
        <v>0.001449275362</v>
      </c>
      <c r="AL2472" s="89">
        <v>45876.0</v>
      </c>
      <c r="AM2472" s="57">
        <v>569.5</v>
      </c>
      <c r="AN2472" s="16">
        <f t="shared" si="7"/>
        <v>0.0008787346221</v>
      </c>
      <c r="AR2472" s="89">
        <v>45876.0</v>
      </c>
      <c r="AS2472" s="57">
        <v>94.9</v>
      </c>
      <c r="AT2472" s="16">
        <f t="shared" si="8"/>
        <v>-0.030148186</v>
      </c>
      <c r="AX2472" s="89">
        <v>45876.0</v>
      </c>
      <c r="AY2472" s="57">
        <v>10.13</v>
      </c>
      <c r="AZ2472" s="16">
        <f t="shared" si="9"/>
        <v>-0.005888125613</v>
      </c>
      <c r="BD2472" s="89">
        <v>45876.0</v>
      </c>
      <c r="BE2472" s="57">
        <v>7.49</v>
      </c>
      <c r="BF2472" s="16">
        <f t="shared" si="10"/>
        <v>0.02602739726</v>
      </c>
    </row>
    <row r="2473" ht="15.75" customHeight="1">
      <c r="B2473" s="89">
        <v>45877.0</v>
      </c>
      <c r="C2473" s="57">
        <v>157.7033</v>
      </c>
      <c r="D2473" s="16">
        <f t="shared" si="1"/>
        <v>-0.001826044136</v>
      </c>
      <c r="H2473" s="89">
        <v>45877.0</v>
      </c>
      <c r="I2473" s="57">
        <v>96.3</v>
      </c>
      <c r="J2473" s="16">
        <f t="shared" si="2"/>
        <v>0.01421800948</v>
      </c>
      <c r="N2473" s="89">
        <v>45877.0</v>
      </c>
      <c r="O2473" s="57">
        <v>51.7</v>
      </c>
      <c r="P2473" s="16">
        <f t="shared" si="3"/>
        <v>0</v>
      </c>
      <c r="T2473" s="89">
        <v>45877.0</v>
      </c>
      <c r="U2473" s="57">
        <v>39.7</v>
      </c>
      <c r="V2473" s="16">
        <f t="shared" si="4"/>
        <v>0.006082108464</v>
      </c>
      <c r="Z2473" s="89">
        <v>45877.0</v>
      </c>
      <c r="AA2473" s="57">
        <v>64.9</v>
      </c>
      <c r="AB2473" s="16">
        <f t="shared" si="5"/>
        <v>-0.002305918524</v>
      </c>
      <c r="AF2473" s="89">
        <v>45877.0</v>
      </c>
      <c r="AG2473" s="57">
        <v>136.5</v>
      </c>
      <c r="AH2473" s="16">
        <f t="shared" si="6"/>
        <v>-0.01230101302</v>
      </c>
      <c r="AL2473" s="89">
        <v>45877.0</v>
      </c>
      <c r="AM2473" s="57">
        <v>572.5</v>
      </c>
      <c r="AN2473" s="16">
        <f t="shared" si="7"/>
        <v>0.005267778753</v>
      </c>
      <c r="AR2473" s="89">
        <v>45877.0</v>
      </c>
      <c r="AS2473" s="57">
        <v>97.0</v>
      </c>
      <c r="AT2473" s="16">
        <f t="shared" si="8"/>
        <v>0.02212855638</v>
      </c>
      <c r="AX2473" s="89">
        <v>45877.0</v>
      </c>
      <c r="AY2473" s="57">
        <v>10.05</v>
      </c>
      <c r="AZ2473" s="16">
        <f t="shared" si="9"/>
        <v>-0.00789733465</v>
      </c>
      <c r="BD2473" s="89">
        <v>45877.0</v>
      </c>
      <c r="BE2473" s="57">
        <v>7.36</v>
      </c>
      <c r="BF2473" s="16">
        <f t="shared" si="10"/>
        <v>-0.0173564753</v>
      </c>
    </row>
    <row r="2474" ht="15.75" customHeight="1">
      <c r="B2474" s="89">
        <v>45880.0</v>
      </c>
      <c r="C2474" s="57">
        <v>158.088</v>
      </c>
      <c r="D2474" s="16">
        <f t="shared" si="1"/>
        <v>0.002439390932</v>
      </c>
      <c r="H2474" s="89">
        <v>45880.0</v>
      </c>
      <c r="I2474" s="57">
        <v>97.25</v>
      </c>
      <c r="J2474" s="16">
        <f t="shared" si="2"/>
        <v>0.009865005192</v>
      </c>
      <c r="N2474" s="89">
        <v>45880.0</v>
      </c>
      <c r="O2474" s="57">
        <v>51.7</v>
      </c>
      <c r="P2474" s="16">
        <f t="shared" si="3"/>
        <v>0</v>
      </c>
      <c r="T2474" s="89">
        <v>45880.0</v>
      </c>
      <c r="U2474" s="57">
        <v>40.22</v>
      </c>
      <c r="V2474" s="16">
        <f t="shared" si="4"/>
        <v>0.01309823678</v>
      </c>
      <c r="Z2474" s="89">
        <v>45880.0</v>
      </c>
      <c r="AA2474" s="57">
        <v>65.5</v>
      </c>
      <c r="AB2474" s="16">
        <f t="shared" si="5"/>
        <v>0.009244992296</v>
      </c>
      <c r="AF2474" s="89">
        <v>45880.0</v>
      </c>
      <c r="AG2474" s="57">
        <v>137.2</v>
      </c>
      <c r="AH2474" s="16">
        <f t="shared" si="6"/>
        <v>0.005128205128</v>
      </c>
      <c r="AL2474" s="89">
        <v>45880.0</v>
      </c>
      <c r="AM2474" s="57">
        <v>565.5</v>
      </c>
      <c r="AN2474" s="16">
        <f t="shared" si="7"/>
        <v>-0.01222707424</v>
      </c>
      <c r="AR2474" s="89">
        <v>45880.0</v>
      </c>
      <c r="AS2474" s="57">
        <v>95.5</v>
      </c>
      <c r="AT2474" s="16">
        <f t="shared" si="8"/>
        <v>-0.01546391753</v>
      </c>
      <c r="AX2474" s="89">
        <v>45880.0</v>
      </c>
      <c r="AY2474" s="57">
        <v>10.19</v>
      </c>
      <c r="AZ2474" s="16">
        <f t="shared" si="9"/>
        <v>0.01393034826</v>
      </c>
      <c r="BD2474" s="89">
        <v>45880.0</v>
      </c>
      <c r="BE2474" s="57">
        <v>7.56</v>
      </c>
      <c r="BF2474" s="16">
        <f t="shared" si="10"/>
        <v>0.02717391304</v>
      </c>
    </row>
    <row r="2475" ht="15.75" customHeight="1">
      <c r="B2475" s="89">
        <v>45881.0</v>
      </c>
      <c r="C2475" s="57">
        <v>154.8185</v>
      </c>
      <c r="D2475" s="16">
        <f t="shared" si="1"/>
        <v>-0.02068151915</v>
      </c>
      <c r="H2475" s="89">
        <v>45881.0</v>
      </c>
      <c r="I2475" s="57">
        <v>97.55</v>
      </c>
      <c r="J2475" s="16">
        <f t="shared" si="2"/>
        <v>0.003084832905</v>
      </c>
      <c r="N2475" s="89">
        <v>45881.0</v>
      </c>
      <c r="O2475" s="57">
        <v>51.05</v>
      </c>
      <c r="P2475" s="16">
        <f t="shared" si="3"/>
        <v>-0.01257253385</v>
      </c>
      <c r="T2475" s="89">
        <v>45881.0</v>
      </c>
      <c r="U2475" s="57">
        <v>39.52</v>
      </c>
      <c r="V2475" s="16">
        <f t="shared" si="4"/>
        <v>-0.01740427648</v>
      </c>
      <c r="Z2475" s="89">
        <v>45881.0</v>
      </c>
      <c r="AA2475" s="57">
        <v>66.2</v>
      </c>
      <c r="AB2475" s="16">
        <f t="shared" si="5"/>
        <v>0.0106870229</v>
      </c>
      <c r="AF2475" s="89">
        <v>45881.0</v>
      </c>
      <c r="AG2475" s="57">
        <v>138.5</v>
      </c>
      <c r="AH2475" s="16">
        <f t="shared" si="6"/>
        <v>0.009475218659</v>
      </c>
      <c r="AL2475" s="89">
        <v>45881.0</v>
      </c>
      <c r="AM2475" s="57">
        <v>563.0</v>
      </c>
      <c r="AN2475" s="16">
        <f t="shared" si="7"/>
        <v>-0.00442086649</v>
      </c>
      <c r="AR2475" s="89">
        <v>45881.0</v>
      </c>
      <c r="AS2475" s="57">
        <v>97.25</v>
      </c>
      <c r="AT2475" s="16">
        <f t="shared" si="8"/>
        <v>0.01832460733</v>
      </c>
      <c r="AX2475" s="89">
        <v>45881.0</v>
      </c>
      <c r="AY2475" s="57">
        <v>10.07</v>
      </c>
      <c r="AZ2475" s="16">
        <f t="shared" si="9"/>
        <v>-0.01177625123</v>
      </c>
      <c r="BD2475" s="89">
        <v>45881.0</v>
      </c>
      <c r="BE2475" s="57">
        <v>7.44</v>
      </c>
      <c r="BF2475" s="16">
        <f t="shared" si="10"/>
        <v>-0.01587301587</v>
      </c>
    </row>
    <row r="2476" ht="15.75" customHeight="1">
      <c r="B2476" s="89">
        <v>45882.0</v>
      </c>
      <c r="C2476" s="57">
        <v>157.0302</v>
      </c>
      <c r="D2476" s="16">
        <f t="shared" si="1"/>
        <v>0.01428576042</v>
      </c>
      <c r="H2476" s="89">
        <v>45882.0</v>
      </c>
      <c r="I2476" s="57">
        <v>97.75</v>
      </c>
      <c r="J2476" s="16">
        <f t="shared" si="2"/>
        <v>0.002050230651</v>
      </c>
      <c r="N2476" s="89">
        <v>45882.0</v>
      </c>
      <c r="O2476" s="57">
        <v>50.15</v>
      </c>
      <c r="P2476" s="16">
        <f t="shared" si="3"/>
        <v>-0.01762977473</v>
      </c>
      <c r="T2476" s="89">
        <v>45882.0</v>
      </c>
      <c r="U2476" s="57">
        <v>39.16</v>
      </c>
      <c r="V2476" s="16">
        <f t="shared" si="4"/>
        <v>-0.009109311741</v>
      </c>
      <c r="Z2476" s="89">
        <v>45882.0</v>
      </c>
      <c r="AA2476" s="57">
        <v>68.9</v>
      </c>
      <c r="AB2476" s="16">
        <f t="shared" si="5"/>
        <v>0.04078549849</v>
      </c>
      <c r="AF2476" s="89">
        <v>45882.0</v>
      </c>
      <c r="AG2476" s="57">
        <v>138.9</v>
      </c>
      <c r="AH2476" s="16">
        <f t="shared" si="6"/>
        <v>0.002888086643</v>
      </c>
      <c r="AL2476" s="89">
        <v>45882.0</v>
      </c>
      <c r="AM2476" s="57">
        <v>562.5</v>
      </c>
      <c r="AN2476" s="16">
        <f t="shared" si="7"/>
        <v>-0.0008880994671</v>
      </c>
      <c r="AR2476" s="89">
        <v>45882.0</v>
      </c>
      <c r="AS2476" s="57">
        <v>95.05</v>
      </c>
      <c r="AT2476" s="16">
        <f t="shared" si="8"/>
        <v>-0.02262210797</v>
      </c>
      <c r="AX2476" s="89">
        <v>45882.0</v>
      </c>
      <c r="AY2476" s="57">
        <v>10.0</v>
      </c>
      <c r="AZ2476" s="16">
        <f t="shared" si="9"/>
        <v>-0.006951340616</v>
      </c>
      <c r="BD2476" s="89">
        <v>45882.0</v>
      </c>
      <c r="BE2476" s="57">
        <v>7.33</v>
      </c>
      <c r="BF2476" s="16">
        <f t="shared" si="10"/>
        <v>-0.01478494624</v>
      </c>
    </row>
    <row r="2477" ht="15.75" customHeight="1">
      <c r="B2477" s="89">
        <v>45883.0</v>
      </c>
      <c r="C2477" s="57">
        <v>153.8569</v>
      </c>
      <c r="D2477" s="16">
        <f t="shared" si="1"/>
        <v>-0.02020821473</v>
      </c>
      <c r="H2477" s="89">
        <v>45883.0</v>
      </c>
      <c r="I2477" s="57">
        <v>94.6</v>
      </c>
      <c r="J2477" s="16">
        <f t="shared" si="2"/>
        <v>-0.03222506394</v>
      </c>
      <c r="N2477" s="89">
        <v>45883.0</v>
      </c>
      <c r="O2477" s="57">
        <v>49.74</v>
      </c>
      <c r="P2477" s="16">
        <f t="shared" si="3"/>
        <v>-0.008175473579</v>
      </c>
      <c r="T2477" s="89">
        <v>45883.0</v>
      </c>
      <c r="U2477" s="57">
        <v>39.6</v>
      </c>
      <c r="V2477" s="16">
        <f t="shared" si="4"/>
        <v>0.01123595506</v>
      </c>
      <c r="Z2477" s="89">
        <v>45883.0</v>
      </c>
      <c r="AA2477" s="57">
        <v>67.85</v>
      </c>
      <c r="AB2477" s="16">
        <f t="shared" si="5"/>
        <v>-0.0152394775</v>
      </c>
      <c r="AF2477" s="89">
        <v>45883.0</v>
      </c>
      <c r="AG2477" s="57">
        <v>139.0</v>
      </c>
      <c r="AH2477" s="16">
        <f t="shared" si="6"/>
        <v>0.0007199424046</v>
      </c>
      <c r="AL2477" s="89">
        <v>45883.0</v>
      </c>
      <c r="AM2477" s="57">
        <v>564.0</v>
      </c>
      <c r="AN2477" s="16">
        <f t="shared" si="7"/>
        <v>0.002666666667</v>
      </c>
      <c r="AR2477" s="89">
        <v>45883.0</v>
      </c>
      <c r="AS2477" s="57">
        <v>95.95</v>
      </c>
      <c r="AT2477" s="16">
        <f t="shared" si="8"/>
        <v>0.009468700684</v>
      </c>
      <c r="AX2477" s="89">
        <v>45883.0</v>
      </c>
      <c r="AY2477" s="57">
        <v>9.89</v>
      </c>
      <c r="AZ2477" s="16">
        <f t="shared" si="9"/>
        <v>-0.011</v>
      </c>
      <c r="BD2477" s="89">
        <v>45883.0</v>
      </c>
      <c r="BE2477" s="57">
        <v>7.59</v>
      </c>
      <c r="BF2477" s="16">
        <f t="shared" si="10"/>
        <v>0.03547066849</v>
      </c>
    </row>
    <row r="2478" ht="15.75" customHeight="1">
      <c r="B2478" s="89">
        <v>45884.0</v>
      </c>
      <c r="C2478" s="57">
        <v>156.4532</v>
      </c>
      <c r="D2478" s="16">
        <f t="shared" si="1"/>
        <v>0.0168747713</v>
      </c>
      <c r="H2478" s="89">
        <v>45884.0</v>
      </c>
      <c r="I2478" s="57">
        <v>94.75</v>
      </c>
      <c r="J2478" s="16">
        <f t="shared" si="2"/>
        <v>0.001585623679</v>
      </c>
      <c r="N2478" s="89">
        <v>45884.0</v>
      </c>
      <c r="O2478" s="57">
        <v>50.3</v>
      </c>
      <c r="P2478" s="16">
        <f t="shared" si="3"/>
        <v>0.01125854443</v>
      </c>
      <c r="T2478" s="89">
        <v>45884.0</v>
      </c>
      <c r="U2478" s="57">
        <v>39.98</v>
      </c>
      <c r="V2478" s="16">
        <f t="shared" si="4"/>
        <v>0.009595959596</v>
      </c>
      <c r="Z2478" s="89">
        <v>45884.0</v>
      </c>
      <c r="AA2478" s="57">
        <v>69.4</v>
      </c>
      <c r="AB2478" s="16">
        <f t="shared" si="5"/>
        <v>0.02284450995</v>
      </c>
      <c r="AF2478" s="89">
        <v>45884.0</v>
      </c>
      <c r="AG2478" s="57">
        <v>140.0</v>
      </c>
      <c r="AH2478" s="16">
        <f t="shared" si="6"/>
        <v>0.007194244604</v>
      </c>
      <c r="AL2478" s="89">
        <v>45884.0</v>
      </c>
      <c r="AM2478" s="57">
        <v>558.0</v>
      </c>
      <c r="AN2478" s="16">
        <f t="shared" si="7"/>
        <v>-0.01063829787</v>
      </c>
      <c r="AR2478" s="89">
        <v>45884.0</v>
      </c>
      <c r="AS2478" s="57">
        <v>95.9</v>
      </c>
      <c r="AT2478" s="16">
        <f t="shared" si="8"/>
        <v>-0.0005211047421</v>
      </c>
      <c r="AX2478" s="89">
        <v>45884.0</v>
      </c>
      <c r="AY2478" s="57">
        <v>9.91</v>
      </c>
      <c r="AZ2478" s="16">
        <f t="shared" si="9"/>
        <v>0.002022244692</v>
      </c>
      <c r="BD2478" s="89">
        <v>45884.0</v>
      </c>
      <c r="BE2478" s="57">
        <v>7.7</v>
      </c>
      <c r="BF2478" s="16">
        <f t="shared" si="10"/>
        <v>0.01449275362</v>
      </c>
    </row>
    <row r="2479" ht="15.75" customHeight="1">
      <c r="B2479" s="89">
        <v>45887.0</v>
      </c>
      <c r="C2479" s="57">
        <v>154.9147</v>
      </c>
      <c r="D2479" s="16">
        <f t="shared" si="1"/>
        <v>-0.009833611585</v>
      </c>
      <c r="H2479" s="89">
        <v>45887.0</v>
      </c>
      <c r="I2479" s="57">
        <v>94.1</v>
      </c>
      <c r="J2479" s="16">
        <f t="shared" si="2"/>
        <v>-0.006860158311</v>
      </c>
      <c r="N2479" s="89">
        <v>45887.0</v>
      </c>
      <c r="O2479" s="57">
        <v>49.94</v>
      </c>
      <c r="P2479" s="16">
        <f t="shared" si="3"/>
        <v>-0.007157057654</v>
      </c>
      <c r="T2479" s="89">
        <v>45887.0</v>
      </c>
      <c r="U2479" s="57">
        <v>42.5</v>
      </c>
      <c r="V2479" s="16">
        <f t="shared" si="4"/>
        <v>0.06303151576</v>
      </c>
      <c r="Z2479" s="89">
        <v>45887.0</v>
      </c>
      <c r="AA2479" s="57">
        <v>71.0</v>
      </c>
      <c r="AB2479" s="16">
        <f t="shared" si="5"/>
        <v>0.02305475504</v>
      </c>
      <c r="AF2479" s="89">
        <v>45887.0</v>
      </c>
      <c r="AG2479" s="57">
        <v>145.3</v>
      </c>
      <c r="AH2479" s="16">
        <f t="shared" si="6"/>
        <v>0.03785714286</v>
      </c>
      <c r="AL2479" s="89">
        <v>45887.0</v>
      </c>
      <c r="AM2479" s="57">
        <v>563.0</v>
      </c>
      <c r="AN2479" s="16">
        <f t="shared" si="7"/>
        <v>0.008960573477</v>
      </c>
      <c r="AR2479" s="89">
        <v>45887.0</v>
      </c>
      <c r="AS2479" s="57">
        <v>95.9</v>
      </c>
      <c r="AT2479" s="16">
        <f t="shared" si="8"/>
        <v>0</v>
      </c>
      <c r="AX2479" s="89">
        <v>45887.0</v>
      </c>
      <c r="AY2479" s="57">
        <v>10.12</v>
      </c>
      <c r="AZ2479" s="16">
        <f t="shared" si="9"/>
        <v>0.02119071645</v>
      </c>
      <c r="BD2479" s="89">
        <v>45887.0</v>
      </c>
      <c r="BE2479" s="57">
        <v>7.74</v>
      </c>
      <c r="BF2479" s="16">
        <f t="shared" si="10"/>
        <v>0.005194805195</v>
      </c>
    </row>
    <row r="2480" ht="15.75" customHeight="1">
      <c r="B2480" s="89">
        <v>45888.0</v>
      </c>
      <c r="C2480" s="57">
        <v>154.0492</v>
      </c>
      <c r="D2480" s="16">
        <f t="shared" si="1"/>
        <v>-0.00558694559</v>
      </c>
      <c r="H2480" s="89">
        <v>45888.0</v>
      </c>
      <c r="I2480" s="57">
        <v>95.2</v>
      </c>
      <c r="J2480" s="16">
        <f t="shared" si="2"/>
        <v>0.01168969182</v>
      </c>
      <c r="N2480" s="89">
        <v>45888.0</v>
      </c>
      <c r="O2480" s="57">
        <v>49.52</v>
      </c>
      <c r="P2480" s="16">
        <f t="shared" si="3"/>
        <v>-0.008410092111</v>
      </c>
      <c r="T2480" s="89">
        <v>45888.0</v>
      </c>
      <c r="U2480" s="57">
        <v>41.48</v>
      </c>
      <c r="V2480" s="16">
        <f t="shared" si="4"/>
        <v>-0.024</v>
      </c>
      <c r="Z2480" s="89">
        <v>45888.0</v>
      </c>
      <c r="AA2480" s="57">
        <v>71.45</v>
      </c>
      <c r="AB2480" s="16">
        <f t="shared" si="5"/>
        <v>0.006338028169</v>
      </c>
      <c r="AF2480" s="89">
        <v>45888.0</v>
      </c>
      <c r="AG2480" s="57">
        <v>143.7</v>
      </c>
      <c r="AH2480" s="16">
        <f t="shared" si="6"/>
        <v>-0.01101169993</v>
      </c>
      <c r="AL2480" s="89">
        <v>45888.0</v>
      </c>
      <c r="AM2480" s="57">
        <v>560.0</v>
      </c>
      <c r="AN2480" s="16">
        <f t="shared" si="7"/>
        <v>-0.005328596803</v>
      </c>
      <c r="AR2480" s="89">
        <v>45888.0</v>
      </c>
      <c r="AS2480" s="57">
        <v>91.45</v>
      </c>
      <c r="AT2480" s="16">
        <f t="shared" si="8"/>
        <v>-0.04640250261</v>
      </c>
      <c r="AX2480" s="89">
        <v>45888.0</v>
      </c>
      <c r="AY2480" s="57">
        <v>9.93</v>
      </c>
      <c r="AZ2480" s="16">
        <f t="shared" si="9"/>
        <v>-0.01877470356</v>
      </c>
      <c r="BD2480" s="89">
        <v>45888.0</v>
      </c>
      <c r="BE2480" s="57">
        <v>7.91</v>
      </c>
      <c r="BF2480" s="16">
        <f t="shared" si="10"/>
        <v>0.02196382429</v>
      </c>
    </row>
    <row r="2481" ht="15.75" customHeight="1">
      <c r="B2481" s="89">
        <v>45889.0</v>
      </c>
      <c r="C2481" s="57">
        <v>157.7033</v>
      </c>
      <c r="D2481" s="16">
        <f t="shared" si="1"/>
        <v>0.02372034389</v>
      </c>
      <c r="H2481" s="89">
        <v>45889.0</v>
      </c>
      <c r="I2481" s="57">
        <v>97.65</v>
      </c>
      <c r="J2481" s="16">
        <f t="shared" si="2"/>
        <v>0.02573529412</v>
      </c>
      <c r="N2481" s="89">
        <v>45889.0</v>
      </c>
      <c r="O2481" s="57">
        <v>50.0</v>
      </c>
      <c r="P2481" s="16">
        <f t="shared" si="3"/>
        <v>0.009693053312</v>
      </c>
      <c r="T2481" s="89">
        <v>45889.0</v>
      </c>
      <c r="U2481" s="57">
        <v>41.92</v>
      </c>
      <c r="V2481" s="16">
        <f t="shared" si="4"/>
        <v>0.0106075217</v>
      </c>
      <c r="Z2481" s="89">
        <v>45889.0</v>
      </c>
      <c r="AA2481" s="57">
        <v>71.0</v>
      </c>
      <c r="AB2481" s="16">
        <f t="shared" si="5"/>
        <v>-0.006298110567</v>
      </c>
      <c r="AF2481" s="89">
        <v>45889.0</v>
      </c>
      <c r="AG2481" s="57">
        <v>145.1</v>
      </c>
      <c r="AH2481" s="16">
        <f t="shared" si="6"/>
        <v>0.009742519137</v>
      </c>
      <c r="AL2481" s="89">
        <v>45889.0</v>
      </c>
      <c r="AM2481" s="57">
        <v>569.0</v>
      </c>
      <c r="AN2481" s="16">
        <f t="shared" si="7"/>
        <v>0.01607142857</v>
      </c>
      <c r="AR2481" s="89">
        <v>45889.0</v>
      </c>
      <c r="AS2481" s="57">
        <v>90.15</v>
      </c>
      <c r="AT2481" s="16">
        <f t="shared" si="8"/>
        <v>-0.01421541826</v>
      </c>
      <c r="AX2481" s="89">
        <v>45889.0</v>
      </c>
      <c r="AY2481" s="57">
        <v>10.31</v>
      </c>
      <c r="AZ2481" s="16">
        <f t="shared" si="9"/>
        <v>0.03826787513</v>
      </c>
      <c r="BD2481" s="89">
        <v>45889.0</v>
      </c>
      <c r="BE2481" s="57">
        <v>7.84</v>
      </c>
      <c r="BF2481" s="16">
        <f t="shared" si="10"/>
        <v>-0.008849557522</v>
      </c>
    </row>
    <row r="2482" ht="15.75" customHeight="1">
      <c r="B2482" s="89">
        <v>45890.0</v>
      </c>
      <c r="C2482" s="57">
        <v>161.9344</v>
      </c>
      <c r="D2482" s="16">
        <f t="shared" si="1"/>
        <v>0.02682949564</v>
      </c>
      <c r="H2482" s="89">
        <v>45890.0</v>
      </c>
      <c r="I2482" s="57">
        <v>99.0</v>
      </c>
      <c r="J2482" s="16">
        <f t="shared" si="2"/>
        <v>0.01382488479</v>
      </c>
      <c r="N2482" s="89">
        <v>45890.0</v>
      </c>
      <c r="O2482" s="57">
        <v>50.45</v>
      </c>
      <c r="P2482" s="16">
        <f t="shared" si="3"/>
        <v>0.009</v>
      </c>
      <c r="T2482" s="89">
        <v>45890.0</v>
      </c>
      <c r="U2482" s="57">
        <v>42.74</v>
      </c>
      <c r="V2482" s="16">
        <f t="shared" si="4"/>
        <v>0.0195610687</v>
      </c>
      <c r="Z2482" s="89">
        <v>45890.0</v>
      </c>
      <c r="AA2482" s="57">
        <v>72.6</v>
      </c>
      <c r="AB2482" s="16">
        <f t="shared" si="5"/>
        <v>0.02253521127</v>
      </c>
      <c r="AF2482" s="89">
        <v>45890.0</v>
      </c>
      <c r="AG2482" s="57">
        <v>145.7</v>
      </c>
      <c r="AH2482" s="16">
        <f t="shared" si="6"/>
        <v>0.004135079256</v>
      </c>
      <c r="AL2482" s="89">
        <v>45890.0</v>
      </c>
      <c r="AM2482" s="57">
        <v>565.5</v>
      </c>
      <c r="AN2482" s="16">
        <f t="shared" si="7"/>
        <v>-0.006151142355</v>
      </c>
      <c r="AR2482" s="89">
        <v>45890.0</v>
      </c>
      <c r="AS2482" s="57">
        <v>88.1</v>
      </c>
      <c r="AT2482" s="16">
        <f t="shared" si="8"/>
        <v>-0.02273987798</v>
      </c>
      <c r="AX2482" s="89">
        <v>45890.0</v>
      </c>
      <c r="AY2482" s="57">
        <v>10.27</v>
      </c>
      <c r="AZ2482" s="16">
        <f t="shared" si="9"/>
        <v>-0.003879728419</v>
      </c>
      <c r="BD2482" s="89">
        <v>45890.0</v>
      </c>
      <c r="BE2482" s="57">
        <v>7.27</v>
      </c>
      <c r="BF2482" s="16">
        <f t="shared" si="10"/>
        <v>-0.07270408163</v>
      </c>
    </row>
    <row r="2483" ht="15.75" customHeight="1">
      <c r="B2483" s="89">
        <v>45891.0</v>
      </c>
      <c r="C2483" s="57">
        <v>166.0693</v>
      </c>
      <c r="D2483" s="16">
        <f t="shared" si="1"/>
        <v>0.02553441394</v>
      </c>
      <c r="H2483" s="89">
        <v>45891.0</v>
      </c>
      <c r="I2483" s="57">
        <v>97.85</v>
      </c>
      <c r="J2483" s="16">
        <f t="shared" si="2"/>
        <v>-0.01161616162</v>
      </c>
      <c r="N2483" s="89">
        <v>45891.0</v>
      </c>
      <c r="O2483" s="57">
        <v>51.35</v>
      </c>
      <c r="P2483" s="16">
        <f t="shared" si="3"/>
        <v>0.017839445</v>
      </c>
      <c r="T2483" s="89">
        <v>45891.0</v>
      </c>
      <c r="U2483" s="57">
        <v>43.1</v>
      </c>
      <c r="V2483" s="16">
        <f t="shared" si="4"/>
        <v>0.008423022929</v>
      </c>
      <c r="Z2483" s="89">
        <v>45891.0</v>
      </c>
      <c r="AA2483" s="57">
        <v>71.95</v>
      </c>
      <c r="AB2483" s="16">
        <f t="shared" si="5"/>
        <v>-0.008953168044</v>
      </c>
      <c r="AF2483" s="89">
        <v>45891.0</v>
      </c>
      <c r="AG2483" s="57">
        <v>145.8</v>
      </c>
      <c r="AH2483" s="16">
        <f t="shared" si="6"/>
        <v>0.0006863417982</v>
      </c>
      <c r="AL2483" s="89">
        <v>45891.0</v>
      </c>
      <c r="AM2483" s="57">
        <v>571.0</v>
      </c>
      <c r="AN2483" s="16">
        <f t="shared" si="7"/>
        <v>0.009725906278</v>
      </c>
      <c r="AR2483" s="89">
        <v>45891.0</v>
      </c>
      <c r="AS2483" s="57">
        <v>87.0</v>
      </c>
      <c r="AT2483" s="16">
        <f t="shared" si="8"/>
        <v>-0.01248581158</v>
      </c>
      <c r="AX2483" s="89">
        <v>45891.0</v>
      </c>
      <c r="AY2483" s="57">
        <v>10.55</v>
      </c>
      <c r="AZ2483" s="16">
        <f t="shared" si="9"/>
        <v>0.02726387537</v>
      </c>
      <c r="BD2483" s="89">
        <v>45891.0</v>
      </c>
      <c r="BE2483" s="57">
        <v>7.26</v>
      </c>
      <c r="BF2483" s="16">
        <f t="shared" si="10"/>
        <v>-0.001375515818</v>
      </c>
    </row>
    <row r="2484" ht="15.75" customHeight="1">
      <c r="B2484" s="89">
        <v>45894.0</v>
      </c>
      <c r="C2484" s="57">
        <v>166.1654</v>
      </c>
      <c r="D2484" s="16">
        <f t="shared" si="1"/>
        <v>0.0005786740837</v>
      </c>
      <c r="H2484" s="89">
        <v>45894.0</v>
      </c>
      <c r="I2484" s="57">
        <v>99.05</v>
      </c>
      <c r="J2484" s="16">
        <f t="shared" si="2"/>
        <v>0.01226366888</v>
      </c>
      <c r="N2484" s="89">
        <v>45894.0</v>
      </c>
      <c r="O2484" s="57">
        <v>51.5</v>
      </c>
      <c r="P2484" s="16">
        <f t="shared" si="3"/>
        <v>0.002921129503</v>
      </c>
      <c r="T2484" s="89">
        <v>45894.0</v>
      </c>
      <c r="U2484" s="57">
        <v>43.68</v>
      </c>
      <c r="V2484" s="16">
        <f t="shared" si="4"/>
        <v>0.01345707657</v>
      </c>
      <c r="Z2484" s="89">
        <v>45894.0</v>
      </c>
      <c r="AA2484" s="57">
        <v>74.8</v>
      </c>
      <c r="AB2484" s="16">
        <f t="shared" si="5"/>
        <v>0.03961084086</v>
      </c>
      <c r="AF2484" s="89">
        <v>45894.0</v>
      </c>
      <c r="AG2484" s="57">
        <v>144.7</v>
      </c>
      <c r="AH2484" s="16">
        <f t="shared" si="6"/>
        <v>-0.007544581619</v>
      </c>
      <c r="AL2484" s="89">
        <v>45894.0</v>
      </c>
      <c r="AM2484" s="57">
        <v>575.0</v>
      </c>
      <c r="AN2484" s="16">
        <f t="shared" si="7"/>
        <v>0.00700525394</v>
      </c>
      <c r="AR2484" s="89">
        <v>45894.0</v>
      </c>
      <c r="AS2484" s="57">
        <v>88.95</v>
      </c>
      <c r="AT2484" s="16">
        <f t="shared" si="8"/>
        <v>0.0224137931</v>
      </c>
      <c r="AX2484" s="89">
        <v>45894.0</v>
      </c>
      <c r="AY2484" s="57">
        <v>10.98</v>
      </c>
      <c r="AZ2484" s="16">
        <f t="shared" si="9"/>
        <v>0.04075829384</v>
      </c>
      <c r="BD2484" s="89">
        <v>45894.0</v>
      </c>
      <c r="BE2484" s="57">
        <v>7.32</v>
      </c>
      <c r="BF2484" s="16">
        <f t="shared" si="10"/>
        <v>0.00826446281</v>
      </c>
    </row>
    <row r="2485" ht="15.75" customHeight="1">
      <c r="B2485" s="89">
        <v>45895.0</v>
      </c>
      <c r="C2485" s="57">
        <v>165.0115</v>
      </c>
      <c r="D2485" s="16">
        <f t="shared" si="1"/>
        <v>-0.006944285633</v>
      </c>
      <c r="H2485" s="89">
        <v>45895.0</v>
      </c>
      <c r="I2485" s="57">
        <v>99.8</v>
      </c>
      <c r="J2485" s="16">
        <f t="shared" si="2"/>
        <v>0.007571933367</v>
      </c>
      <c r="N2485" s="89">
        <v>45895.0</v>
      </c>
      <c r="O2485" s="57">
        <v>51.5</v>
      </c>
      <c r="P2485" s="16">
        <f t="shared" si="3"/>
        <v>0</v>
      </c>
      <c r="T2485" s="89">
        <v>45895.0</v>
      </c>
      <c r="U2485" s="57">
        <v>42.06</v>
      </c>
      <c r="V2485" s="16">
        <f t="shared" si="4"/>
        <v>-0.03708791209</v>
      </c>
      <c r="Z2485" s="89">
        <v>45895.0</v>
      </c>
      <c r="AA2485" s="57">
        <v>75.5</v>
      </c>
      <c r="AB2485" s="16">
        <f t="shared" si="5"/>
        <v>0.00935828877</v>
      </c>
      <c r="AF2485" s="89">
        <v>45895.0</v>
      </c>
      <c r="AG2485" s="57">
        <v>142.3</v>
      </c>
      <c r="AH2485" s="16">
        <f t="shared" si="6"/>
        <v>-0.01658604008</v>
      </c>
      <c r="AL2485" s="89">
        <v>45895.0</v>
      </c>
      <c r="AM2485" s="57">
        <v>574.0</v>
      </c>
      <c r="AN2485" s="16">
        <f t="shared" si="7"/>
        <v>-0.001739130435</v>
      </c>
      <c r="AR2485" s="89">
        <v>45895.0</v>
      </c>
      <c r="AS2485" s="57">
        <v>88.1</v>
      </c>
      <c r="AT2485" s="16">
        <f t="shared" si="8"/>
        <v>-0.009555930298</v>
      </c>
      <c r="AX2485" s="89">
        <v>45895.0</v>
      </c>
      <c r="AY2485" s="57">
        <v>10.83</v>
      </c>
      <c r="AZ2485" s="16">
        <f t="shared" si="9"/>
        <v>-0.01366120219</v>
      </c>
      <c r="BD2485" s="89">
        <v>45895.0</v>
      </c>
      <c r="BE2485" s="57">
        <v>7.36</v>
      </c>
      <c r="BF2485" s="16">
        <f t="shared" si="10"/>
        <v>0.005464480874</v>
      </c>
    </row>
    <row r="2486" ht="15.75" customHeight="1">
      <c r="B2486" s="89">
        <v>45896.0</v>
      </c>
      <c r="C2486" s="57">
        <v>164.5307</v>
      </c>
      <c r="D2486" s="16">
        <f t="shared" si="1"/>
        <v>-0.002913736315</v>
      </c>
      <c r="H2486" s="89">
        <v>45896.0</v>
      </c>
      <c r="I2486" s="57">
        <v>99.6</v>
      </c>
      <c r="J2486" s="16">
        <f t="shared" si="2"/>
        <v>-0.002004008016</v>
      </c>
      <c r="N2486" s="89">
        <v>45896.0</v>
      </c>
      <c r="O2486" s="57">
        <v>50.55</v>
      </c>
      <c r="P2486" s="16">
        <f t="shared" si="3"/>
        <v>-0.01844660194</v>
      </c>
      <c r="T2486" s="89">
        <v>45896.0</v>
      </c>
      <c r="U2486" s="57">
        <v>40.94</v>
      </c>
      <c r="V2486" s="16">
        <f t="shared" si="4"/>
        <v>-0.02662862577</v>
      </c>
      <c r="Z2486" s="89">
        <v>45896.0</v>
      </c>
      <c r="AA2486" s="57">
        <v>75.6</v>
      </c>
      <c r="AB2486" s="16">
        <f t="shared" si="5"/>
        <v>0.001324503311</v>
      </c>
      <c r="AF2486" s="89">
        <v>45896.0</v>
      </c>
      <c r="AG2486" s="57">
        <v>142.4</v>
      </c>
      <c r="AH2486" s="16">
        <f t="shared" si="6"/>
        <v>0.0007027406887</v>
      </c>
      <c r="AL2486" s="89">
        <v>45896.0</v>
      </c>
      <c r="AM2486" s="57">
        <v>571.5</v>
      </c>
      <c r="AN2486" s="16">
        <f t="shared" si="7"/>
        <v>-0.004355400697</v>
      </c>
      <c r="AR2486" s="89">
        <v>45896.0</v>
      </c>
      <c r="AS2486" s="57">
        <v>88.6</v>
      </c>
      <c r="AT2486" s="16">
        <f t="shared" si="8"/>
        <v>0.005675368899</v>
      </c>
      <c r="AX2486" s="89">
        <v>45896.0</v>
      </c>
      <c r="AY2486" s="57">
        <v>10.81</v>
      </c>
      <c r="AZ2486" s="16">
        <f t="shared" si="9"/>
        <v>-0.001846722068</v>
      </c>
      <c r="BD2486" s="89">
        <v>45896.0</v>
      </c>
      <c r="BE2486" s="57">
        <v>7.16</v>
      </c>
      <c r="BF2486" s="16">
        <f t="shared" si="10"/>
        <v>-0.02717391304</v>
      </c>
    </row>
    <row r="2487" ht="15.75" customHeight="1">
      <c r="B2487" s="89">
        <v>45897.0</v>
      </c>
      <c r="C2487" s="57">
        <v>164.4346</v>
      </c>
      <c r="D2487" s="16">
        <f t="shared" si="1"/>
        <v>-0.0005840855232</v>
      </c>
      <c r="H2487" s="89">
        <v>45897.0</v>
      </c>
      <c r="I2487" s="57">
        <v>96.75</v>
      </c>
      <c r="J2487" s="16">
        <f t="shared" si="2"/>
        <v>-0.02861445783</v>
      </c>
      <c r="N2487" s="89">
        <v>45897.0</v>
      </c>
      <c r="O2487" s="57">
        <v>49.7</v>
      </c>
      <c r="P2487" s="16">
        <f t="shared" si="3"/>
        <v>-0.01681503462</v>
      </c>
      <c r="T2487" s="89">
        <v>45897.0</v>
      </c>
      <c r="U2487" s="57">
        <v>40.74</v>
      </c>
      <c r="V2487" s="16">
        <f t="shared" si="4"/>
        <v>-0.004885197851</v>
      </c>
      <c r="Z2487" s="89">
        <v>45897.0</v>
      </c>
      <c r="AA2487" s="57">
        <v>77.5</v>
      </c>
      <c r="AB2487" s="16">
        <f t="shared" si="5"/>
        <v>0.02513227513</v>
      </c>
      <c r="AF2487" s="89">
        <v>45897.0</v>
      </c>
      <c r="AG2487" s="57">
        <v>141.2</v>
      </c>
      <c r="AH2487" s="16">
        <f t="shared" si="6"/>
        <v>-0.008426966292</v>
      </c>
      <c r="AL2487" s="89">
        <v>45897.0</v>
      </c>
      <c r="AM2487" s="57">
        <v>570.0</v>
      </c>
      <c r="AN2487" s="16">
        <f t="shared" si="7"/>
        <v>-0.002624671916</v>
      </c>
      <c r="AR2487" s="89">
        <v>45897.0</v>
      </c>
      <c r="AS2487" s="57">
        <v>87.35</v>
      </c>
      <c r="AT2487" s="16">
        <f t="shared" si="8"/>
        <v>-0.01410835214</v>
      </c>
      <c r="AX2487" s="89">
        <v>45897.0</v>
      </c>
      <c r="AY2487" s="57">
        <v>10.82</v>
      </c>
      <c r="AZ2487" s="16">
        <f t="shared" si="9"/>
        <v>0.0009250693802</v>
      </c>
      <c r="BD2487" s="89">
        <v>45897.0</v>
      </c>
      <c r="BE2487" s="57">
        <v>7.2</v>
      </c>
      <c r="BF2487" s="16">
        <f t="shared" si="10"/>
        <v>0.005586592179</v>
      </c>
    </row>
    <row r="2488" ht="15.75" customHeight="1">
      <c r="B2488" s="89">
        <v>45898.0</v>
      </c>
      <c r="C2488" s="57">
        <v>165.5885</v>
      </c>
      <c r="D2488" s="16">
        <f t="shared" si="1"/>
        <v>0.007017379554</v>
      </c>
      <c r="H2488" s="89">
        <v>45898.0</v>
      </c>
      <c r="I2488" s="57">
        <v>94.8</v>
      </c>
      <c r="J2488" s="16">
        <f t="shared" si="2"/>
        <v>-0.02015503876</v>
      </c>
      <c r="N2488" s="89">
        <v>45898.0</v>
      </c>
      <c r="O2488" s="57">
        <v>49.3</v>
      </c>
      <c r="P2488" s="16">
        <f t="shared" si="3"/>
        <v>-0.008048289738</v>
      </c>
      <c r="T2488" s="89">
        <v>45898.0</v>
      </c>
      <c r="U2488" s="57">
        <v>40.7</v>
      </c>
      <c r="V2488" s="16">
        <f t="shared" si="4"/>
        <v>-0.0009818360334</v>
      </c>
      <c r="Z2488" s="89">
        <v>45898.0</v>
      </c>
      <c r="AA2488" s="57">
        <v>79.0</v>
      </c>
      <c r="AB2488" s="16">
        <f t="shared" si="5"/>
        <v>0.01935483871</v>
      </c>
      <c r="AF2488" s="89">
        <v>45898.0</v>
      </c>
      <c r="AG2488" s="57">
        <v>137.0</v>
      </c>
      <c r="AH2488" s="16">
        <f t="shared" si="6"/>
        <v>-0.02974504249</v>
      </c>
      <c r="AL2488" s="89">
        <v>45898.0</v>
      </c>
      <c r="AM2488" s="57">
        <v>564.5</v>
      </c>
      <c r="AN2488" s="16">
        <f t="shared" si="7"/>
        <v>-0.009649122807</v>
      </c>
      <c r="AR2488" s="89">
        <v>45898.0</v>
      </c>
      <c r="AS2488" s="57">
        <v>86.6</v>
      </c>
      <c r="AT2488" s="16">
        <f t="shared" si="8"/>
        <v>-0.008586147682</v>
      </c>
      <c r="AX2488" s="89">
        <v>45898.0</v>
      </c>
      <c r="AY2488" s="57">
        <v>10.58</v>
      </c>
      <c r="AZ2488" s="16">
        <f t="shared" si="9"/>
        <v>-0.02218114603</v>
      </c>
      <c r="BD2488" s="89">
        <v>45898.0</v>
      </c>
      <c r="BE2488" s="57">
        <v>7.0</v>
      </c>
      <c r="BF2488" s="16">
        <f t="shared" si="10"/>
        <v>-0.02777777778</v>
      </c>
    </row>
    <row r="2489" ht="15.75" customHeight="1">
      <c r="B2489" s="89">
        <v>45901.0</v>
      </c>
      <c r="C2489" s="57">
        <v>166.5501</v>
      </c>
      <c r="D2489" s="16">
        <f t="shared" si="1"/>
        <v>0.00580716656</v>
      </c>
      <c r="H2489" s="89">
        <v>45901.0</v>
      </c>
      <c r="I2489" s="57">
        <v>93.25</v>
      </c>
      <c r="J2489" s="16">
        <f t="shared" si="2"/>
        <v>-0.01635021097</v>
      </c>
      <c r="N2489" s="89">
        <v>45901.0</v>
      </c>
      <c r="O2489" s="57">
        <v>49.58</v>
      </c>
      <c r="P2489" s="16">
        <f t="shared" si="3"/>
        <v>0.005679513185</v>
      </c>
      <c r="T2489" s="89">
        <v>45901.0</v>
      </c>
      <c r="U2489" s="57">
        <v>40.58</v>
      </c>
      <c r="V2489" s="16">
        <f t="shared" si="4"/>
        <v>-0.002948402948</v>
      </c>
      <c r="Z2489" s="89">
        <v>45901.0</v>
      </c>
      <c r="AA2489" s="57">
        <v>75.9</v>
      </c>
      <c r="AB2489" s="16">
        <f t="shared" si="5"/>
        <v>-0.03924050633</v>
      </c>
      <c r="AF2489" s="89">
        <v>45901.0</v>
      </c>
      <c r="AG2489" s="57">
        <v>135.4</v>
      </c>
      <c r="AH2489" s="16">
        <f t="shared" si="6"/>
        <v>-0.01167883212</v>
      </c>
      <c r="AL2489" s="89">
        <v>45901.0</v>
      </c>
      <c r="AM2489" s="57">
        <v>557.0</v>
      </c>
      <c r="AN2489" s="16">
        <f t="shared" si="7"/>
        <v>-0.01328609389</v>
      </c>
      <c r="AR2489" s="89">
        <v>45901.0</v>
      </c>
      <c r="AS2489" s="57">
        <v>87.0</v>
      </c>
      <c r="AT2489" s="16">
        <f t="shared" si="8"/>
        <v>0.004618937644</v>
      </c>
      <c r="AX2489" s="89">
        <v>45901.0</v>
      </c>
      <c r="AY2489" s="57">
        <v>10.43</v>
      </c>
      <c r="AZ2489" s="16">
        <f t="shared" si="9"/>
        <v>-0.01417769376</v>
      </c>
      <c r="BD2489" s="89">
        <v>45901.0</v>
      </c>
      <c r="BE2489" s="57">
        <v>7.12</v>
      </c>
      <c r="BF2489" s="16">
        <f t="shared" si="10"/>
        <v>0.01714285714</v>
      </c>
    </row>
    <row r="2490" ht="15.75" customHeight="1">
      <c r="B2490" s="89">
        <v>45902.0</v>
      </c>
      <c r="C2490" s="57">
        <v>163.5691</v>
      </c>
      <c r="D2490" s="16">
        <f t="shared" si="1"/>
        <v>-0.01789851822</v>
      </c>
      <c r="H2490" s="89">
        <v>45902.0</v>
      </c>
      <c r="I2490" s="57">
        <v>91.2</v>
      </c>
      <c r="J2490" s="16">
        <f t="shared" si="2"/>
        <v>-0.02198391421</v>
      </c>
      <c r="N2490" s="89">
        <v>45902.0</v>
      </c>
      <c r="O2490" s="57">
        <v>48.02</v>
      </c>
      <c r="P2490" s="16">
        <f t="shared" si="3"/>
        <v>-0.03146430012</v>
      </c>
      <c r="T2490" s="89">
        <v>45902.0</v>
      </c>
      <c r="U2490" s="57">
        <v>38.92</v>
      </c>
      <c r="V2490" s="16">
        <f t="shared" si="4"/>
        <v>-0.04090685067</v>
      </c>
      <c r="Z2490" s="89">
        <v>45902.0</v>
      </c>
      <c r="AA2490" s="57">
        <v>72.15</v>
      </c>
      <c r="AB2490" s="16">
        <f t="shared" si="5"/>
        <v>-0.04940711462</v>
      </c>
      <c r="AF2490" s="89">
        <v>45902.0</v>
      </c>
      <c r="AG2490" s="57">
        <v>129.7</v>
      </c>
      <c r="AH2490" s="16">
        <f t="shared" si="6"/>
        <v>-0.04209748892</v>
      </c>
      <c r="AL2490" s="89">
        <v>45902.0</v>
      </c>
      <c r="AM2490" s="57">
        <v>536.0</v>
      </c>
      <c r="AN2490" s="16">
        <f t="shared" si="7"/>
        <v>-0.03770197487</v>
      </c>
      <c r="AR2490" s="89">
        <v>45902.0</v>
      </c>
      <c r="AS2490" s="57">
        <v>84.15</v>
      </c>
      <c r="AT2490" s="16">
        <f t="shared" si="8"/>
        <v>-0.03275862069</v>
      </c>
      <c r="AX2490" s="89">
        <v>45902.0</v>
      </c>
      <c r="AY2490" s="57">
        <v>10.11</v>
      </c>
      <c r="AZ2490" s="16">
        <f t="shared" si="9"/>
        <v>-0.03068072867</v>
      </c>
      <c r="BD2490" s="89">
        <v>45902.0</v>
      </c>
      <c r="BE2490" s="57">
        <v>6.92</v>
      </c>
      <c r="BF2490" s="16">
        <f t="shared" si="10"/>
        <v>-0.02808988764</v>
      </c>
    </row>
    <row r="2491" ht="15.75" customHeight="1">
      <c r="B2491" s="89">
        <v>45903.0</v>
      </c>
      <c r="C2491" s="57">
        <v>164.3384</v>
      </c>
      <c r="D2491" s="16">
        <f t="shared" si="1"/>
        <v>0.004703211059</v>
      </c>
      <c r="H2491" s="89">
        <v>45903.0</v>
      </c>
      <c r="I2491" s="57">
        <v>90.65</v>
      </c>
      <c r="J2491" s="16">
        <f t="shared" si="2"/>
        <v>-0.006030701754</v>
      </c>
      <c r="N2491" s="89">
        <v>45903.0</v>
      </c>
      <c r="O2491" s="57">
        <v>47.88</v>
      </c>
      <c r="P2491" s="16">
        <f t="shared" si="3"/>
        <v>-0.002915451895</v>
      </c>
      <c r="T2491" s="89">
        <v>45903.0</v>
      </c>
      <c r="U2491" s="57">
        <v>38.26</v>
      </c>
      <c r="V2491" s="16">
        <f t="shared" si="4"/>
        <v>-0.01695786228</v>
      </c>
      <c r="Z2491" s="89">
        <v>45903.0</v>
      </c>
      <c r="AA2491" s="57">
        <v>70.95</v>
      </c>
      <c r="AB2491" s="16">
        <f t="shared" si="5"/>
        <v>-0.01663201663</v>
      </c>
      <c r="AF2491" s="89">
        <v>45903.0</v>
      </c>
      <c r="AG2491" s="57">
        <v>126.5</v>
      </c>
      <c r="AH2491" s="16">
        <f t="shared" si="6"/>
        <v>-0.02467232074</v>
      </c>
      <c r="AL2491" s="89">
        <v>45903.0</v>
      </c>
      <c r="AM2491" s="57">
        <v>520.0</v>
      </c>
      <c r="AN2491" s="16">
        <f t="shared" si="7"/>
        <v>-0.02985074627</v>
      </c>
      <c r="AR2491" s="89">
        <v>45903.0</v>
      </c>
      <c r="AS2491" s="57">
        <v>85.3</v>
      </c>
      <c r="AT2491" s="16">
        <f t="shared" si="8"/>
        <v>0.01366607249</v>
      </c>
      <c r="AX2491" s="89">
        <v>45903.0</v>
      </c>
      <c r="AY2491" s="57">
        <v>9.97</v>
      </c>
      <c r="AZ2491" s="16">
        <f t="shared" si="9"/>
        <v>-0.01384767557</v>
      </c>
      <c r="BD2491" s="89">
        <v>45903.0</v>
      </c>
      <c r="BE2491" s="57">
        <v>6.85</v>
      </c>
      <c r="BF2491" s="16">
        <f t="shared" si="10"/>
        <v>-0.01011560694</v>
      </c>
    </row>
    <row r="2492" ht="15.75" customHeight="1">
      <c r="B2492" s="89">
        <v>45904.0</v>
      </c>
      <c r="C2492" s="57">
        <v>162.319</v>
      </c>
      <c r="D2492" s="16">
        <f t="shared" si="1"/>
        <v>-0.01228805927</v>
      </c>
      <c r="H2492" s="89">
        <v>45904.0</v>
      </c>
      <c r="I2492" s="57">
        <v>90.5</v>
      </c>
      <c r="J2492" s="16">
        <f t="shared" si="2"/>
        <v>-0.00165471594</v>
      </c>
      <c r="N2492" s="89">
        <v>45904.0</v>
      </c>
      <c r="O2492" s="57">
        <v>49.0</v>
      </c>
      <c r="P2492" s="16">
        <f t="shared" si="3"/>
        <v>0.02339181287</v>
      </c>
      <c r="T2492" s="89">
        <v>45904.0</v>
      </c>
      <c r="U2492" s="57">
        <v>38.16</v>
      </c>
      <c r="V2492" s="16">
        <f t="shared" si="4"/>
        <v>-0.002613695766</v>
      </c>
      <c r="Z2492" s="89">
        <v>45904.0</v>
      </c>
      <c r="AA2492" s="57">
        <v>70.0</v>
      </c>
      <c r="AB2492" s="16">
        <f t="shared" si="5"/>
        <v>-0.01338971106</v>
      </c>
      <c r="AF2492" s="89">
        <v>45904.0</v>
      </c>
      <c r="AG2492" s="57">
        <v>127.7</v>
      </c>
      <c r="AH2492" s="16">
        <f t="shared" si="6"/>
        <v>0.009486166008</v>
      </c>
      <c r="AL2492" s="89">
        <v>45904.0</v>
      </c>
      <c r="AM2492" s="57">
        <v>501.5</v>
      </c>
      <c r="AN2492" s="16">
        <f t="shared" si="7"/>
        <v>-0.03557692308</v>
      </c>
      <c r="AR2492" s="89">
        <v>45904.0</v>
      </c>
      <c r="AS2492" s="57">
        <v>87.4</v>
      </c>
      <c r="AT2492" s="16">
        <f t="shared" si="8"/>
        <v>0.02461899179</v>
      </c>
      <c r="AX2492" s="89">
        <v>45904.0</v>
      </c>
      <c r="AY2492" s="57">
        <v>10.49</v>
      </c>
      <c r="AZ2492" s="16">
        <f t="shared" si="9"/>
        <v>0.05215646941</v>
      </c>
      <c r="BD2492" s="89">
        <v>45904.0</v>
      </c>
      <c r="BE2492" s="57">
        <v>7.27</v>
      </c>
      <c r="BF2492" s="16">
        <f t="shared" si="10"/>
        <v>0.06131386861</v>
      </c>
    </row>
    <row r="2493" ht="15.75" customHeight="1">
      <c r="B2493" s="89">
        <v>45905.0</v>
      </c>
      <c r="C2493" s="57">
        <v>161.0689</v>
      </c>
      <c r="D2493" s="16">
        <f t="shared" si="1"/>
        <v>-0.007701501365</v>
      </c>
      <c r="H2493" s="89">
        <v>45905.0</v>
      </c>
      <c r="I2493" s="57">
        <v>90.05</v>
      </c>
      <c r="J2493" s="16">
        <f t="shared" si="2"/>
        <v>-0.004972375691</v>
      </c>
      <c r="N2493" s="89">
        <v>45905.0</v>
      </c>
      <c r="O2493" s="57">
        <v>47.82</v>
      </c>
      <c r="P2493" s="16">
        <f t="shared" si="3"/>
        <v>-0.02408163265</v>
      </c>
      <c r="T2493" s="89">
        <v>45905.0</v>
      </c>
      <c r="U2493" s="57">
        <v>37.68</v>
      </c>
      <c r="V2493" s="16">
        <f t="shared" si="4"/>
        <v>-0.01257861635</v>
      </c>
      <c r="Z2493" s="89">
        <v>45905.0</v>
      </c>
      <c r="AA2493" s="57">
        <v>68.9</v>
      </c>
      <c r="AB2493" s="16">
        <f t="shared" si="5"/>
        <v>-0.01571428571</v>
      </c>
      <c r="AF2493" s="89">
        <v>45905.0</v>
      </c>
      <c r="AG2493" s="57">
        <v>125.4</v>
      </c>
      <c r="AH2493" s="16">
        <f t="shared" si="6"/>
        <v>-0.01801096319</v>
      </c>
      <c r="AL2493" s="89">
        <v>45905.0</v>
      </c>
      <c r="AM2493" s="57">
        <v>485.0</v>
      </c>
      <c r="AN2493" s="16">
        <f t="shared" si="7"/>
        <v>-0.03290129611</v>
      </c>
      <c r="AR2493" s="89">
        <v>45905.0</v>
      </c>
      <c r="AS2493" s="57">
        <v>84.0</v>
      </c>
      <c r="AT2493" s="16">
        <f t="shared" si="8"/>
        <v>-0.03890160183</v>
      </c>
      <c r="AX2493" s="89">
        <v>45905.0</v>
      </c>
      <c r="AY2493" s="57">
        <v>10.81</v>
      </c>
      <c r="AZ2493" s="16">
        <f t="shared" si="9"/>
        <v>0.03050524309</v>
      </c>
      <c r="BD2493" s="89">
        <v>45905.0</v>
      </c>
      <c r="BE2493" s="57">
        <v>6.96</v>
      </c>
      <c r="BF2493" s="16">
        <f t="shared" si="10"/>
        <v>-0.04264099037</v>
      </c>
    </row>
    <row r="2494" ht="15.75" customHeight="1">
      <c r="B2494" s="89">
        <v>45908.0</v>
      </c>
      <c r="C2494" s="57">
        <v>159.5303</v>
      </c>
      <c r="D2494" s="16">
        <f t="shared" si="1"/>
        <v>-0.009552433772</v>
      </c>
      <c r="H2494" s="89">
        <v>45908.0</v>
      </c>
      <c r="I2494" s="57">
        <v>88.9</v>
      </c>
      <c r="J2494" s="16">
        <f t="shared" si="2"/>
        <v>-0.01277068295</v>
      </c>
      <c r="N2494" s="89">
        <v>45908.0</v>
      </c>
      <c r="O2494" s="57">
        <v>47.66</v>
      </c>
      <c r="P2494" s="16">
        <f t="shared" si="3"/>
        <v>-0.003345880385</v>
      </c>
      <c r="T2494" s="89">
        <v>45908.0</v>
      </c>
      <c r="U2494" s="57">
        <v>36.58</v>
      </c>
      <c r="V2494" s="16">
        <f t="shared" si="4"/>
        <v>-0.02919320594</v>
      </c>
      <c r="Z2494" s="89">
        <v>45908.0</v>
      </c>
      <c r="AA2494" s="57">
        <v>68.25</v>
      </c>
      <c r="AB2494" s="16">
        <f t="shared" si="5"/>
        <v>-0.009433962264</v>
      </c>
      <c r="AF2494" s="89">
        <v>45908.0</v>
      </c>
      <c r="AG2494" s="57">
        <v>122.6</v>
      </c>
      <c r="AH2494" s="16">
        <f t="shared" si="6"/>
        <v>-0.02232854864</v>
      </c>
      <c r="AL2494" s="89">
        <v>45908.0</v>
      </c>
      <c r="AM2494" s="57">
        <v>475.25</v>
      </c>
      <c r="AN2494" s="16">
        <f t="shared" si="7"/>
        <v>-0.02010309278</v>
      </c>
      <c r="AR2494" s="89">
        <v>45908.0</v>
      </c>
      <c r="AS2494" s="57">
        <v>80.1</v>
      </c>
      <c r="AT2494" s="16">
        <f t="shared" si="8"/>
        <v>-0.04642857143</v>
      </c>
      <c r="AX2494" s="89">
        <v>45908.0</v>
      </c>
      <c r="AY2494" s="57">
        <v>10.45</v>
      </c>
      <c r="AZ2494" s="16">
        <f t="shared" si="9"/>
        <v>-0.03330249769</v>
      </c>
      <c r="BD2494" s="89">
        <v>45908.0</v>
      </c>
      <c r="BE2494" s="57">
        <v>6.68</v>
      </c>
      <c r="BF2494" s="16">
        <f t="shared" si="10"/>
        <v>-0.04022988506</v>
      </c>
    </row>
    <row r="2495" ht="15.75" customHeight="1">
      <c r="B2495" s="89">
        <v>45909.0</v>
      </c>
      <c r="C2495" s="57">
        <v>161.8382</v>
      </c>
      <c r="D2495" s="16">
        <f t="shared" si="1"/>
        <v>0.01446684423</v>
      </c>
      <c r="H2495" s="89">
        <v>45909.0</v>
      </c>
      <c r="I2495" s="57">
        <v>89.1</v>
      </c>
      <c r="J2495" s="16">
        <f t="shared" si="2"/>
        <v>0.002249718785</v>
      </c>
      <c r="N2495" s="89">
        <v>45909.0</v>
      </c>
      <c r="O2495" s="57">
        <v>46.66</v>
      </c>
      <c r="P2495" s="16">
        <f t="shared" si="3"/>
        <v>-0.02098195552</v>
      </c>
      <c r="T2495" s="89">
        <v>45909.0</v>
      </c>
      <c r="U2495" s="57">
        <v>36.34</v>
      </c>
      <c r="V2495" s="16">
        <f t="shared" si="4"/>
        <v>-0.006560962274</v>
      </c>
      <c r="Z2495" s="89">
        <v>45909.0</v>
      </c>
      <c r="AA2495" s="57">
        <v>69.95</v>
      </c>
      <c r="AB2495" s="16">
        <f t="shared" si="5"/>
        <v>0.02490842491</v>
      </c>
      <c r="AF2495" s="89">
        <v>45909.0</v>
      </c>
      <c r="AG2495" s="57">
        <v>121.8</v>
      </c>
      <c r="AH2495" s="16">
        <f t="shared" si="6"/>
        <v>-0.006525285481</v>
      </c>
      <c r="AL2495" s="89">
        <v>45909.0</v>
      </c>
      <c r="AM2495" s="57">
        <v>487.25</v>
      </c>
      <c r="AN2495" s="16">
        <f t="shared" si="7"/>
        <v>0.02524986849</v>
      </c>
      <c r="AR2495" s="89">
        <v>45909.0</v>
      </c>
      <c r="AS2495" s="57">
        <v>80.0</v>
      </c>
      <c r="AT2495" s="16">
        <f t="shared" si="8"/>
        <v>-0.001248439451</v>
      </c>
      <c r="AX2495" s="89">
        <v>45909.0</v>
      </c>
      <c r="AY2495" s="57">
        <v>10.4</v>
      </c>
      <c r="AZ2495" s="16">
        <f t="shared" si="9"/>
        <v>-0.004784688995</v>
      </c>
      <c r="BD2495" s="89">
        <v>45909.0</v>
      </c>
      <c r="BE2495" s="57">
        <v>6.58</v>
      </c>
      <c r="BF2495" s="16">
        <f t="shared" si="10"/>
        <v>-0.01497005988</v>
      </c>
    </row>
    <row r="2496" ht="15.75" customHeight="1">
      <c r="B2496" s="89">
        <v>45910.0</v>
      </c>
      <c r="C2496" s="57">
        <v>163.9538</v>
      </c>
      <c r="D2496" s="16">
        <f t="shared" si="1"/>
        <v>0.01307231544</v>
      </c>
      <c r="H2496" s="89">
        <v>45910.0</v>
      </c>
      <c r="I2496" s="57">
        <v>88.75</v>
      </c>
      <c r="J2496" s="16">
        <f t="shared" si="2"/>
        <v>-0.003928170595</v>
      </c>
      <c r="N2496" s="89">
        <v>45910.0</v>
      </c>
      <c r="O2496" s="57">
        <v>46.2</v>
      </c>
      <c r="P2496" s="16">
        <f t="shared" si="3"/>
        <v>-0.009858551222</v>
      </c>
      <c r="T2496" s="89">
        <v>45910.0</v>
      </c>
      <c r="U2496" s="57">
        <v>36.72</v>
      </c>
      <c r="V2496" s="16">
        <f t="shared" si="4"/>
        <v>0.01045679692</v>
      </c>
      <c r="Z2496" s="89">
        <v>45910.0</v>
      </c>
      <c r="AA2496" s="57">
        <v>69.65</v>
      </c>
      <c r="AB2496" s="16">
        <f t="shared" si="5"/>
        <v>-0.004288777698</v>
      </c>
      <c r="AF2496" s="89">
        <v>45910.0</v>
      </c>
      <c r="AG2496" s="57">
        <v>126.2</v>
      </c>
      <c r="AH2496" s="16">
        <f t="shared" si="6"/>
        <v>0.03612479475</v>
      </c>
      <c r="AL2496" s="89">
        <v>45910.0</v>
      </c>
      <c r="AM2496" s="57">
        <v>511.5</v>
      </c>
      <c r="AN2496" s="16">
        <f t="shared" si="7"/>
        <v>0.04976911237</v>
      </c>
      <c r="AR2496" s="89">
        <v>45910.0</v>
      </c>
      <c r="AS2496" s="57">
        <v>81.05</v>
      </c>
      <c r="AT2496" s="16">
        <f t="shared" si="8"/>
        <v>0.013125</v>
      </c>
      <c r="AX2496" s="89">
        <v>45910.0</v>
      </c>
      <c r="AY2496" s="57">
        <v>10.33</v>
      </c>
      <c r="AZ2496" s="16">
        <f t="shared" si="9"/>
        <v>-0.006730769231</v>
      </c>
      <c r="BD2496" s="89">
        <v>45910.0</v>
      </c>
      <c r="BE2496" s="57">
        <v>6.41</v>
      </c>
      <c r="BF2496" s="16">
        <f t="shared" si="10"/>
        <v>-0.02583586626</v>
      </c>
    </row>
    <row r="2497" ht="15.75" customHeight="1">
      <c r="B2497" s="89">
        <v>45911.0</v>
      </c>
      <c r="C2497" s="57">
        <v>168.281</v>
      </c>
      <c r="D2497" s="16">
        <f t="shared" si="1"/>
        <v>0.0263928009</v>
      </c>
      <c r="H2497" s="89">
        <v>45911.0</v>
      </c>
      <c r="I2497" s="57">
        <v>88.65</v>
      </c>
      <c r="J2497" s="16">
        <f t="shared" si="2"/>
        <v>-0.001126760563</v>
      </c>
      <c r="N2497" s="89">
        <v>45911.0</v>
      </c>
      <c r="O2497" s="57">
        <v>45.76</v>
      </c>
      <c r="P2497" s="16">
        <f t="shared" si="3"/>
        <v>-0.009523809524</v>
      </c>
      <c r="T2497" s="89">
        <v>45911.0</v>
      </c>
      <c r="U2497" s="57">
        <v>36.48</v>
      </c>
      <c r="V2497" s="16">
        <f t="shared" si="4"/>
        <v>-0.006535947712</v>
      </c>
      <c r="Z2497" s="89">
        <v>45911.0</v>
      </c>
      <c r="AA2497" s="57">
        <v>69.95</v>
      </c>
      <c r="AB2497" s="16">
        <f t="shared" si="5"/>
        <v>0.004307250538</v>
      </c>
      <c r="AF2497" s="89">
        <v>45911.0</v>
      </c>
      <c r="AG2497" s="57">
        <v>121.9</v>
      </c>
      <c r="AH2497" s="16">
        <f t="shared" si="6"/>
        <v>-0.03407290016</v>
      </c>
      <c r="AL2497" s="89">
        <v>45911.0</v>
      </c>
      <c r="AM2497" s="57">
        <v>495.0</v>
      </c>
      <c r="AN2497" s="16">
        <f t="shared" si="7"/>
        <v>-0.03225806452</v>
      </c>
      <c r="AR2497" s="89">
        <v>45911.0</v>
      </c>
      <c r="AS2497" s="57">
        <v>79.15</v>
      </c>
      <c r="AT2497" s="16">
        <f t="shared" si="8"/>
        <v>-0.02344231956</v>
      </c>
      <c r="AX2497" s="89">
        <v>45911.0</v>
      </c>
      <c r="AY2497" s="57">
        <v>10.15</v>
      </c>
      <c r="AZ2497" s="16">
        <f t="shared" si="9"/>
        <v>-0.0174249758</v>
      </c>
      <c r="BD2497" s="89">
        <v>45911.0</v>
      </c>
      <c r="BE2497" s="57">
        <v>6.32</v>
      </c>
      <c r="BF2497" s="16">
        <f t="shared" si="10"/>
        <v>-0.01404056162</v>
      </c>
    </row>
    <row r="2498" ht="15.75" customHeight="1">
      <c r="B2498" s="89">
        <v>45912.0</v>
      </c>
      <c r="C2498" s="57">
        <v>166.7424</v>
      </c>
      <c r="D2498" s="16">
        <f t="shared" si="1"/>
        <v>-0.00914304051</v>
      </c>
      <c r="H2498" s="89">
        <v>45912.0</v>
      </c>
      <c r="I2498" s="57">
        <v>89.45</v>
      </c>
      <c r="J2498" s="16">
        <f t="shared" si="2"/>
        <v>0.009024252679</v>
      </c>
      <c r="N2498" s="89">
        <v>45912.0</v>
      </c>
      <c r="O2498" s="57">
        <v>45.74</v>
      </c>
      <c r="P2498" s="16">
        <f t="shared" si="3"/>
        <v>-0.0004370629371</v>
      </c>
      <c r="T2498" s="89">
        <v>45912.0</v>
      </c>
      <c r="U2498" s="57">
        <v>36.3</v>
      </c>
      <c r="V2498" s="16">
        <f t="shared" si="4"/>
        <v>-0.004934210526</v>
      </c>
      <c r="Z2498" s="89">
        <v>45912.0</v>
      </c>
      <c r="AA2498" s="57">
        <v>69.0</v>
      </c>
      <c r="AB2498" s="16">
        <f t="shared" si="5"/>
        <v>-0.01358112938</v>
      </c>
      <c r="AF2498" s="89">
        <v>45912.0</v>
      </c>
      <c r="AG2498" s="57">
        <v>123.4</v>
      </c>
      <c r="AH2498" s="16">
        <f t="shared" si="6"/>
        <v>0.01230516817</v>
      </c>
      <c r="AL2498" s="89">
        <v>45912.0</v>
      </c>
      <c r="AM2498" s="57">
        <v>494.75</v>
      </c>
      <c r="AN2498" s="16">
        <f t="shared" si="7"/>
        <v>-0.0005050505051</v>
      </c>
      <c r="AR2498" s="89">
        <v>45912.0</v>
      </c>
      <c r="AS2498" s="57">
        <v>80.9</v>
      </c>
      <c r="AT2498" s="16">
        <f t="shared" si="8"/>
        <v>0.02210991788</v>
      </c>
      <c r="AX2498" s="89">
        <v>45912.0</v>
      </c>
      <c r="AY2498" s="57">
        <v>10.22</v>
      </c>
      <c r="AZ2498" s="16">
        <f t="shared" si="9"/>
        <v>0.006896551724</v>
      </c>
      <c r="BD2498" s="89">
        <v>45912.0</v>
      </c>
      <c r="BE2498" s="57">
        <v>6.31</v>
      </c>
      <c r="BF2498" s="16">
        <f t="shared" si="10"/>
        <v>-0.001582278481</v>
      </c>
    </row>
    <row r="2499" ht="15.75" customHeight="1">
      <c r="B2499" s="89">
        <v>45915.0</v>
      </c>
      <c r="C2499" s="57">
        <v>176.6469</v>
      </c>
      <c r="D2499" s="16">
        <f t="shared" si="1"/>
        <v>0.05940000864</v>
      </c>
      <c r="H2499" s="89">
        <v>45915.0</v>
      </c>
      <c r="I2499" s="57">
        <v>93.65</v>
      </c>
      <c r="J2499" s="16">
        <f t="shared" si="2"/>
        <v>0.04695360537</v>
      </c>
      <c r="N2499" s="89">
        <v>45915.0</v>
      </c>
      <c r="O2499" s="57">
        <v>48.38</v>
      </c>
      <c r="P2499" s="16">
        <f t="shared" si="3"/>
        <v>0.05771753389</v>
      </c>
      <c r="T2499" s="89">
        <v>45915.0</v>
      </c>
      <c r="U2499" s="57">
        <v>38.8</v>
      </c>
      <c r="V2499" s="16">
        <f t="shared" si="4"/>
        <v>0.06887052342</v>
      </c>
      <c r="Z2499" s="89">
        <v>45915.0</v>
      </c>
      <c r="AA2499" s="57">
        <v>73.0</v>
      </c>
      <c r="AB2499" s="16">
        <f t="shared" si="5"/>
        <v>0.05797101449</v>
      </c>
      <c r="AF2499" s="89">
        <v>45915.0</v>
      </c>
      <c r="AG2499" s="57">
        <v>131.9</v>
      </c>
      <c r="AH2499" s="16">
        <f t="shared" si="6"/>
        <v>0.06888168558</v>
      </c>
      <c r="AL2499" s="89">
        <v>45915.0</v>
      </c>
      <c r="AM2499" s="57">
        <v>521.0</v>
      </c>
      <c r="AN2499" s="16">
        <f t="shared" si="7"/>
        <v>0.05305709955</v>
      </c>
      <c r="AR2499" s="89">
        <v>45915.0</v>
      </c>
      <c r="AS2499" s="57">
        <v>83.0</v>
      </c>
      <c r="AT2499" s="16">
        <f t="shared" si="8"/>
        <v>0.02595797281</v>
      </c>
      <c r="AX2499" s="89">
        <v>45915.0</v>
      </c>
      <c r="AY2499" s="57">
        <v>10.69</v>
      </c>
      <c r="AZ2499" s="16">
        <f t="shared" si="9"/>
        <v>0.04598825832</v>
      </c>
      <c r="BD2499" s="89">
        <v>45915.0</v>
      </c>
      <c r="BE2499" s="57">
        <v>6.62</v>
      </c>
      <c r="BF2499" s="16">
        <f t="shared" si="10"/>
        <v>0.04912836767</v>
      </c>
    </row>
    <row r="2500" ht="15.75" customHeight="1">
      <c r="B2500" s="89">
        <v>45916.0</v>
      </c>
      <c r="C2500" s="57">
        <v>181.7435</v>
      </c>
      <c r="D2500" s="16">
        <f t="shared" si="1"/>
        <v>0.02885190739</v>
      </c>
      <c r="H2500" s="89">
        <v>45916.0</v>
      </c>
      <c r="I2500" s="57">
        <v>95.2</v>
      </c>
      <c r="J2500" s="16">
        <f t="shared" si="2"/>
        <v>0.01655098772</v>
      </c>
      <c r="N2500" s="89">
        <v>45916.0</v>
      </c>
      <c r="O2500" s="57">
        <v>48.22</v>
      </c>
      <c r="P2500" s="16">
        <f t="shared" si="3"/>
        <v>-0.003307151716</v>
      </c>
      <c r="T2500" s="89">
        <v>45916.0</v>
      </c>
      <c r="U2500" s="57">
        <v>38.76</v>
      </c>
      <c r="V2500" s="16">
        <f t="shared" si="4"/>
        <v>-0.001030927835</v>
      </c>
      <c r="Z2500" s="89">
        <v>45916.0</v>
      </c>
      <c r="AA2500" s="57">
        <v>76.0</v>
      </c>
      <c r="AB2500" s="16">
        <f t="shared" si="5"/>
        <v>0.04109589041</v>
      </c>
      <c r="AF2500" s="89">
        <v>45916.0</v>
      </c>
      <c r="AG2500" s="57">
        <v>136.0</v>
      </c>
      <c r="AH2500" s="16">
        <f t="shared" si="6"/>
        <v>0.03108415466</v>
      </c>
      <c r="AL2500" s="89">
        <v>45916.0</v>
      </c>
      <c r="AM2500" s="57">
        <v>546.5</v>
      </c>
      <c r="AN2500" s="16">
        <f t="shared" si="7"/>
        <v>0.04894433781</v>
      </c>
      <c r="AR2500" s="89">
        <v>45916.0</v>
      </c>
      <c r="AS2500" s="57">
        <v>85.85</v>
      </c>
      <c r="AT2500" s="16">
        <f t="shared" si="8"/>
        <v>0.0343373494</v>
      </c>
      <c r="AX2500" s="89">
        <v>45916.0</v>
      </c>
      <c r="AY2500" s="57">
        <v>10.78</v>
      </c>
      <c r="AZ2500" s="16">
        <f t="shared" si="9"/>
        <v>0.008419083255</v>
      </c>
      <c r="BD2500" s="89">
        <v>45916.0</v>
      </c>
      <c r="BE2500" s="57">
        <v>6.82</v>
      </c>
      <c r="BF2500" s="16">
        <f t="shared" si="10"/>
        <v>0.03021148036</v>
      </c>
    </row>
    <row r="2501" ht="15.75" customHeight="1">
      <c r="B2501" s="89">
        <v>45917.0</v>
      </c>
      <c r="C2501" s="57">
        <v>182.8974</v>
      </c>
      <c r="D2501" s="16">
        <f t="shared" si="1"/>
        <v>0.006349057876</v>
      </c>
      <c r="H2501" s="89">
        <v>45917.0</v>
      </c>
      <c r="I2501" s="57">
        <v>95.75</v>
      </c>
      <c r="J2501" s="16">
        <f t="shared" si="2"/>
        <v>0.005777310924</v>
      </c>
      <c r="N2501" s="89">
        <v>45917.0</v>
      </c>
      <c r="O2501" s="57">
        <v>46.94</v>
      </c>
      <c r="P2501" s="16">
        <f t="shared" si="3"/>
        <v>-0.02654500207</v>
      </c>
      <c r="T2501" s="89">
        <v>45917.0</v>
      </c>
      <c r="U2501" s="57">
        <v>38.34</v>
      </c>
      <c r="V2501" s="16">
        <f t="shared" si="4"/>
        <v>-0.01083591331</v>
      </c>
      <c r="Z2501" s="89">
        <v>45917.0</v>
      </c>
      <c r="AA2501" s="57">
        <v>76.0</v>
      </c>
      <c r="AB2501" s="16">
        <f t="shared" si="5"/>
        <v>0</v>
      </c>
      <c r="AF2501" s="89">
        <v>45917.0</v>
      </c>
      <c r="AG2501" s="57">
        <v>135.4</v>
      </c>
      <c r="AH2501" s="16">
        <f t="shared" si="6"/>
        <v>-0.004411764706</v>
      </c>
      <c r="AL2501" s="89">
        <v>45917.0</v>
      </c>
      <c r="AM2501" s="57">
        <v>540.0</v>
      </c>
      <c r="AN2501" s="16">
        <f t="shared" si="7"/>
        <v>-0.01189387008</v>
      </c>
      <c r="AR2501" s="89">
        <v>45917.0</v>
      </c>
      <c r="AS2501" s="57">
        <v>82.8</v>
      </c>
      <c r="AT2501" s="16">
        <f t="shared" si="8"/>
        <v>-0.03552708212</v>
      </c>
      <c r="AX2501" s="89">
        <v>45917.0</v>
      </c>
      <c r="AY2501" s="57">
        <v>10.9</v>
      </c>
      <c r="AZ2501" s="16">
        <f t="shared" si="9"/>
        <v>0.01113172542</v>
      </c>
      <c r="BD2501" s="89">
        <v>45917.0</v>
      </c>
      <c r="BE2501" s="57">
        <v>6.94</v>
      </c>
      <c r="BF2501" s="16">
        <f t="shared" si="10"/>
        <v>0.01759530792</v>
      </c>
    </row>
    <row r="2502" ht="15.75" customHeight="1">
      <c r="B2502" s="89">
        <v>45918.0</v>
      </c>
      <c r="C2502" s="57">
        <v>184.0513</v>
      </c>
      <c r="D2502" s="16">
        <f t="shared" si="1"/>
        <v>0.006309001659</v>
      </c>
      <c r="H2502" s="89">
        <v>45918.0</v>
      </c>
      <c r="I2502" s="57">
        <v>94.8</v>
      </c>
      <c r="J2502" s="16">
        <f t="shared" si="2"/>
        <v>-0.009921671018</v>
      </c>
      <c r="N2502" s="89">
        <v>45918.0</v>
      </c>
      <c r="O2502" s="57">
        <v>46.68</v>
      </c>
      <c r="P2502" s="16">
        <f t="shared" si="3"/>
        <v>-0.005538985939</v>
      </c>
      <c r="T2502" s="89">
        <v>45918.0</v>
      </c>
      <c r="U2502" s="57">
        <v>38.52</v>
      </c>
      <c r="V2502" s="16">
        <f t="shared" si="4"/>
        <v>0.004694835681</v>
      </c>
      <c r="Z2502" s="89">
        <v>45918.0</v>
      </c>
      <c r="AA2502" s="57">
        <v>75.0</v>
      </c>
      <c r="AB2502" s="16">
        <f t="shared" si="5"/>
        <v>-0.01315789474</v>
      </c>
      <c r="AF2502" s="89">
        <v>45918.0</v>
      </c>
      <c r="AG2502" s="57">
        <v>133.4</v>
      </c>
      <c r="AH2502" s="16">
        <f t="shared" si="6"/>
        <v>-0.01477104874</v>
      </c>
      <c r="AL2502" s="89">
        <v>45918.0</v>
      </c>
      <c r="AM2502" s="57">
        <v>533.0</v>
      </c>
      <c r="AN2502" s="16">
        <f t="shared" si="7"/>
        <v>-0.01296296296</v>
      </c>
      <c r="AR2502" s="89">
        <v>45918.0</v>
      </c>
      <c r="AS2502" s="57">
        <v>83.4</v>
      </c>
      <c r="AT2502" s="16">
        <f t="shared" si="8"/>
        <v>0.007246376812</v>
      </c>
      <c r="AX2502" s="89">
        <v>45918.0</v>
      </c>
      <c r="AY2502" s="57">
        <v>10.72</v>
      </c>
      <c r="AZ2502" s="16">
        <f t="shared" si="9"/>
        <v>-0.01651376147</v>
      </c>
      <c r="BD2502" s="89">
        <v>45918.0</v>
      </c>
      <c r="BE2502" s="57">
        <v>7.03</v>
      </c>
      <c r="BF2502" s="16">
        <f t="shared" si="10"/>
        <v>0.01296829971</v>
      </c>
    </row>
    <row r="2503" ht="15.75" customHeight="1">
      <c r="B2503" s="89">
        <v>45919.0</v>
      </c>
      <c r="C2503" s="57">
        <v>187.5131</v>
      </c>
      <c r="D2503" s="16">
        <f t="shared" si="1"/>
        <v>0.01880888644</v>
      </c>
      <c r="H2503" s="89">
        <v>45919.0</v>
      </c>
      <c r="I2503" s="57">
        <v>97.0</v>
      </c>
      <c r="J2503" s="16">
        <f t="shared" si="2"/>
        <v>0.02320675105</v>
      </c>
      <c r="N2503" s="89">
        <v>45919.0</v>
      </c>
      <c r="O2503" s="57">
        <v>47.74</v>
      </c>
      <c r="P2503" s="16">
        <f t="shared" si="3"/>
        <v>0.02270779777</v>
      </c>
      <c r="T2503" s="89">
        <v>45919.0</v>
      </c>
      <c r="U2503" s="57">
        <v>39.28</v>
      </c>
      <c r="V2503" s="16">
        <f t="shared" si="4"/>
        <v>0.01973001038</v>
      </c>
      <c r="Z2503" s="89">
        <v>45919.0</v>
      </c>
      <c r="AA2503" s="57">
        <v>74.25</v>
      </c>
      <c r="AB2503" s="16">
        <f t="shared" si="5"/>
        <v>-0.01</v>
      </c>
      <c r="AF2503" s="89">
        <v>45919.0</v>
      </c>
      <c r="AG2503" s="57">
        <v>136.5</v>
      </c>
      <c r="AH2503" s="16">
        <f t="shared" si="6"/>
        <v>0.02323838081</v>
      </c>
      <c r="AL2503" s="89">
        <v>45919.0</v>
      </c>
      <c r="AM2503" s="57">
        <v>545.0</v>
      </c>
      <c r="AN2503" s="16">
        <f t="shared" si="7"/>
        <v>0.02251407129</v>
      </c>
      <c r="AR2503" s="89">
        <v>45919.0</v>
      </c>
      <c r="AS2503" s="57">
        <v>84.5</v>
      </c>
      <c r="AT2503" s="16">
        <f t="shared" si="8"/>
        <v>0.01318944844</v>
      </c>
      <c r="AX2503" s="89">
        <v>45919.0</v>
      </c>
      <c r="AY2503" s="57">
        <v>10.79</v>
      </c>
      <c r="AZ2503" s="16">
        <f t="shared" si="9"/>
        <v>0.006529850746</v>
      </c>
      <c r="BD2503" s="89">
        <v>45919.0</v>
      </c>
      <c r="BE2503" s="57">
        <v>7.04</v>
      </c>
      <c r="BF2503" s="16">
        <f t="shared" si="10"/>
        <v>0.001422475107</v>
      </c>
    </row>
    <row r="2504" ht="15.75" customHeight="1">
      <c r="B2504" s="89">
        <v>45922.0</v>
      </c>
      <c r="C2504" s="57">
        <v>188.1862</v>
      </c>
      <c r="D2504" s="16">
        <f t="shared" si="1"/>
        <v>0.003589615872</v>
      </c>
      <c r="H2504" s="89">
        <v>45922.0</v>
      </c>
      <c r="I2504" s="57">
        <v>98.9</v>
      </c>
      <c r="J2504" s="16">
        <f t="shared" si="2"/>
        <v>0.01958762887</v>
      </c>
      <c r="N2504" s="89">
        <v>45922.0</v>
      </c>
      <c r="O2504" s="57">
        <v>48.02</v>
      </c>
      <c r="P2504" s="16">
        <f t="shared" si="3"/>
        <v>0.005865102639</v>
      </c>
      <c r="T2504" s="89">
        <v>45922.0</v>
      </c>
      <c r="U2504" s="57">
        <v>40.18</v>
      </c>
      <c r="V2504" s="16">
        <f t="shared" si="4"/>
        <v>0.02291242363</v>
      </c>
      <c r="Z2504" s="89">
        <v>45922.0</v>
      </c>
      <c r="AA2504" s="57">
        <v>78.95</v>
      </c>
      <c r="AB2504" s="16">
        <f t="shared" si="5"/>
        <v>0.0632996633</v>
      </c>
      <c r="AF2504" s="89">
        <v>45922.0</v>
      </c>
      <c r="AG2504" s="57">
        <v>136.0</v>
      </c>
      <c r="AH2504" s="16">
        <f t="shared" si="6"/>
        <v>-0.003663003663</v>
      </c>
      <c r="AL2504" s="89">
        <v>45922.0</v>
      </c>
      <c r="AM2504" s="57">
        <v>557.5</v>
      </c>
      <c r="AN2504" s="16">
        <f t="shared" si="7"/>
        <v>0.02293577982</v>
      </c>
      <c r="AR2504" s="89">
        <v>45922.0</v>
      </c>
      <c r="AS2504" s="57">
        <v>84.95</v>
      </c>
      <c r="AT2504" s="16">
        <f t="shared" si="8"/>
        <v>0.005325443787</v>
      </c>
      <c r="AX2504" s="89">
        <v>45922.0</v>
      </c>
      <c r="AY2504" s="57">
        <v>11.33</v>
      </c>
      <c r="AZ2504" s="16">
        <f t="shared" si="9"/>
        <v>0.0500463392</v>
      </c>
      <c r="BD2504" s="89">
        <v>45922.0</v>
      </c>
      <c r="BE2504" s="57">
        <v>7.08</v>
      </c>
      <c r="BF2504" s="16">
        <f t="shared" si="10"/>
        <v>0.005681818182</v>
      </c>
    </row>
    <row r="2505" ht="15.75" customHeight="1">
      <c r="B2505" s="89">
        <v>45923.0</v>
      </c>
      <c r="C2505" s="57">
        <v>188.0901</v>
      </c>
      <c r="D2505" s="16">
        <f t="shared" si="1"/>
        <v>-0.0005106644377</v>
      </c>
      <c r="H2505" s="89">
        <v>45923.0</v>
      </c>
      <c r="I2505" s="57">
        <v>99.05</v>
      </c>
      <c r="J2505" s="16">
        <f t="shared" si="2"/>
        <v>0.001516683519</v>
      </c>
      <c r="N2505" s="89">
        <v>45923.0</v>
      </c>
      <c r="O2505" s="57">
        <v>47.3</v>
      </c>
      <c r="P2505" s="16">
        <f t="shared" si="3"/>
        <v>-0.0149937526</v>
      </c>
      <c r="T2505" s="89">
        <v>45923.0</v>
      </c>
      <c r="U2505" s="57">
        <v>40.7</v>
      </c>
      <c r="V2505" s="16">
        <f t="shared" si="4"/>
        <v>0.01294176207</v>
      </c>
      <c r="Z2505" s="89">
        <v>45923.0</v>
      </c>
      <c r="AA2505" s="57">
        <v>76.95</v>
      </c>
      <c r="AB2505" s="16">
        <f t="shared" si="5"/>
        <v>-0.02533248892</v>
      </c>
      <c r="AF2505" s="89">
        <v>45923.0</v>
      </c>
      <c r="AG2505" s="57">
        <v>135.2</v>
      </c>
      <c r="AH2505" s="16">
        <f t="shared" si="6"/>
        <v>-0.005882352941</v>
      </c>
      <c r="AL2505" s="89">
        <v>45923.0</v>
      </c>
      <c r="AM2505" s="57">
        <v>542.0</v>
      </c>
      <c r="AN2505" s="16">
        <f t="shared" si="7"/>
        <v>-0.02780269058</v>
      </c>
      <c r="AR2505" s="89">
        <v>45923.0</v>
      </c>
      <c r="AS2505" s="57">
        <v>84.2</v>
      </c>
      <c r="AT2505" s="16">
        <f t="shared" si="8"/>
        <v>-0.008828722778</v>
      </c>
      <c r="AX2505" s="89">
        <v>45923.0</v>
      </c>
      <c r="AY2505" s="57">
        <v>11.36</v>
      </c>
      <c r="AZ2505" s="16">
        <f t="shared" si="9"/>
        <v>0.002647837599</v>
      </c>
      <c r="BD2505" s="89">
        <v>45923.0</v>
      </c>
      <c r="BE2505" s="57">
        <v>6.94</v>
      </c>
      <c r="BF2505" s="16">
        <f t="shared" si="10"/>
        <v>-0.0197740113</v>
      </c>
    </row>
    <row r="2506" ht="15.75" customHeight="1">
      <c r="B2506" s="89">
        <v>45924.0</v>
      </c>
      <c r="C2506" s="57">
        <v>190.0133</v>
      </c>
      <c r="D2506" s="16">
        <f t="shared" si="1"/>
        <v>0.0102248869</v>
      </c>
      <c r="H2506" s="89">
        <v>45924.0</v>
      </c>
      <c r="I2506" s="57">
        <v>99.6</v>
      </c>
      <c r="J2506" s="16">
        <f t="shared" si="2"/>
        <v>0.005552751136</v>
      </c>
      <c r="N2506" s="89">
        <v>45924.0</v>
      </c>
      <c r="O2506" s="57">
        <v>47.02</v>
      </c>
      <c r="P2506" s="16">
        <f t="shared" si="3"/>
        <v>-0.005919661734</v>
      </c>
      <c r="T2506" s="89">
        <v>45924.0</v>
      </c>
      <c r="U2506" s="57">
        <v>39.7</v>
      </c>
      <c r="V2506" s="16">
        <f t="shared" si="4"/>
        <v>-0.02457002457</v>
      </c>
      <c r="Z2506" s="89">
        <v>45924.0</v>
      </c>
      <c r="AA2506" s="57">
        <v>78.6</v>
      </c>
      <c r="AB2506" s="16">
        <f t="shared" si="5"/>
        <v>0.02144249513</v>
      </c>
      <c r="AF2506" s="89">
        <v>45924.0</v>
      </c>
      <c r="AG2506" s="57">
        <v>133.7</v>
      </c>
      <c r="AH2506" s="16">
        <f t="shared" si="6"/>
        <v>-0.01109467456</v>
      </c>
      <c r="AL2506" s="89">
        <v>45924.0</v>
      </c>
      <c r="AM2506" s="57">
        <v>540.5</v>
      </c>
      <c r="AN2506" s="16">
        <f t="shared" si="7"/>
        <v>-0.002767527675</v>
      </c>
      <c r="AR2506" s="89">
        <v>45924.0</v>
      </c>
      <c r="AS2506" s="57">
        <v>84.55</v>
      </c>
      <c r="AT2506" s="16">
        <f t="shared" si="8"/>
        <v>0.004156769596</v>
      </c>
      <c r="AX2506" s="89">
        <v>45924.0</v>
      </c>
      <c r="AY2506" s="57">
        <v>11.66</v>
      </c>
      <c r="AZ2506" s="16">
        <f t="shared" si="9"/>
        <v>0.0264084507</v>
      </c>
      <c r="BD2506" s="89">
        <v>45924.0</v>
      </c>
      <c r="BE2506" s="57">
        <v>6.99</v>
      </c>
      <c r="BF2506" s="16">
        <f t="shared" si="10"/>
        <v>0.007204610951</v>
      </c>
    </row>
    <row r="2507" ht="15.75" customHeight="1">
      <c r="B2507" s="89">
        <v>45925.0</v>
      </c>
      <c r="C2507" s="57">
        <v>192.8981</v>
      </c>
      <c r="D2507" s="16">
        <f t="shared" si="1"/>
        <v>0.01518209515</v>
      </c>
      <c r="H2507" s="89">
        <v>45925.0</v>
      </c>
      <c r="I2507" s="57">
        <v>98.2</v>
      </c>
      <c r="J2507" s="16">
        <f t="shared" si="2"/>
        <v>-0.0140562249</v>
      </c>
      <c r="N2507" s="89">
        <v>45925.0</v>
      </c>
      <c r="O2507" s="57">
        <v>46.4</v>
      </c>
      <c r="P2507" s="16">
        <f t="shared" si="3"/>
        <v>-0.01318587835</v>
      </c>
      <c r="T2507" s="89">
        <v>45925.0</v>
      </c>
      <c r="U2507" s="57">
        <v>39.96</v>
      </c>
      <c r="V2507" s="16">
        <f t="shared" si="4"/>
        <v>0.006549118388</v>
      </c>
      <c r="Z2507" s="89">
        <v>45925.0</v>
      </c>
      <c r="AA2507" s="57">
        <v>80.95</v>
      </c>
      <c r="AB2507" s="16">
        <f t="shared" si="5"/>
        <v>0.02989821883</v>
      </c>
      <c r="AF2507" s="89">
        <v>45925.0</v>
      </c>
      <c r="AG2507" s="57">
        <v>132.7</v>
      </c>
      <c r="AH2507" s="16">
        <f t="shared" si="6"/>
        <v>-0.007479431563</v>
      </c>
      <c r="AL2507" s="89">
        <v>45925.0</v>
      </c>
      <c r="AM2507" s="57">
        <v>538.5</v>
      </c>
      <c r="AN2507" s="16">
        <f t="shared" si="7"/>
        <v>-0.003700277521</v>
      </c>
      <c r="AR2507" s="89">
        <v>45925.0</v>
      </c>
      <c r="AS2507" s="57">
        <v>85.95</v>
      </c>
      <c r="AT2507" s="16">
        <f t="shared" si="8"/>
        <v>0.01655824956</v>
      </c>
      <c r="AX2507" s="89">
        <v>45925.0</v>
      </c>
      <c r="AY2507" s="57">
        <v>11.65</v>
      </c>
      <c r="AZ2507" s="16">
        <f t="shared" si="9"/>
        <v>-0.0008576329331</v>
      </c>
      <c r="BD2507" s="89">
        <v>45925.0</v>
      </c>
      <c r="BE2507" s="57">
        <v>6.94</v>
      </c>
      <c r="BF2507" s="16">
        <f t="shared" si="10"/>
        <v>-0.007153075823</v>
      </c>
    </row>
    <row r="2508" ht="15.75" customHeight="1">
      <c r="B2508" s="89">
        <v>45926.0</v>
      </c>
      <c r="C2508" s="57">
        <v>185.3976</v>
      </c>
      <c r="D2508" s="16">
        <f t="shared" si="1"/>
        <v>-0.03888322384</v>
      </c>
      <c r="H2508" s="89">
        <v>45926.0</v>
      </c>
      <c r="I2508" s="57">
        <v>96.9</v>
      </c>
      <c r="J2508" s="16">
        <f t="shared" si="2"/>
        <v>-0.01323828921</v>
      </c>
      <c r="N2508" s="89">
        <v>45926.0</v>
      </c>
      <c r="O2508" s="57">
        <v>45.9</v>
      </c>
      <c r="P2508" s="16">
        <f t="shared" si="3"/>
        <v>-0.01077586207</v>
      </c>
      <c r="T2508" s="89">
        <v>45926.0</v>
      </c>
      <c r="U2508" s="57">
        <v>38.14</v>
      </c>
      <c r="V2508" s="16">
        <f t="shared" si="4"/>
        <v>-0.04554554555</v>
      </c>
      <c r="Z2508" s="89">
        <v>45926.0</v>
      </c>
      <c r="AA2508" s="57">
        <v>77.6</v>
      </c>
      <c r="AB2508" s="16">
        <f t="shared" si="5"/>
        <v>-0.04138357011</v>
      </c>
      <c r="AF2508" s="89">
        <v>45926.0</v>
      </c>
      <c r="AG2508" s="57">
        <v>129.1</v>
      </c>
      <c r="AH2508" s="16">
        <f t="shared" si="6"/>
        <v>-0.02712886209</v>
      </c>
      <c r="AL2508" s="89">
        <v>45926.0</v>
      </c>
      <c r="AM2508" s="57">
        <v>530.5</v>
      </c>
      <c r="AN2508" s="16">
        <f t="shared" si="7"/>
        <v>-0.01485608171</v>
      </c>
      <c r="AR2508" s="89">
        <v>45926.0</v>
      </c>
      <c r="AS2508" s="57">
        <v>85.15</v>
      </c>
      <c r="AT2508" s="16">
        <f t="shared" si="8"/>
        <v>-0.009307737056</v>
      </c>
      <c r="AX2508" s="89">
        <v>45926.0</v>
      </c>
      <c r="AY2508" s="57">
        <v>11.25</v>
      </c>
      <c r="AZ2508" s="16">
        <f t="shared" si="9"/>
        <v>-0.03433476395</v>
      </c>
      <c r="BD2508" s="89">
        <v>45926.0</v>
      </c>
      <c r="BE2508" s="57">
        <v>6.71</v>
      </c>
      <c r="BF2508" s="16">
        <f t="shared" si="10"/>
        <v>-0.03314121037</v>
      </c>
    </row>
    <row r="2509" ht="15.75" customHeight="1">
      <c r="B2509" s="89">
        <v>45929.0</v>
      </c>
      <c r="C2509" s="57">
        <v>185.8784</v>
      </c>
      <c r="D2509" s="16">
        <f t="shared" si="1"/>
        <v>0.002593345329</v>
      </c>
      <c r="H2509" s="89">
        <v>45929.0</v>
      </c>
      <c r="I2509" s="57">
        <v>97.3</v>
      </c>
      <c r="J2509" s="16">
        <f t="shared" si="2"/>
        <v>0.004127966976</v>
      </c>
      <c r="N2509" s="89">
        <v>45929.0</v>
      </c>
      <c r="O2509" s="57">
        <v>45.74</v>
      </c>
      <c r="P2509" s="16">
        <f t="shared" si="3"/>
        <v>-0.00348583878</v>
      </c>
      <c r="T2509" s="89">
        <v>45929.0</v>
      </c>
      <c r="U2509" s="57">
        <v>37.54</v>
      </c>
      <c r="V2509" s="16">
        <f t="shared" si="4"/>
        <v>-0.01573151547</v>
      </c>
      <c r="Z2509" s="89">
        <v>45929.0</v>
      </c>
      <c r="AA2509" s="57">
        <v>77.95</v>
      </c>
      <c r="AB2509" s="16">
        <f t="shared" si="5"/>
        <v>0.004510309278</v>
      </c>
      <c r="AF2509" s="89">
        <v>45929.0</v>
      </c>
      <c r="AG2509" s="57">
        <v>126.6</v>
      </c>
      <c r="AH2509" s="16">
        <f t="shared" si="6"/>
        <v>-0.01936483346</v>
      </c>
      <c r="AL2509" s="89">
        <v>45929.0</v>
      </c>
      <c r="AM2509" s="57">
        <v>517.0</v>
      </c>
      <c r="AN2509" s="16">
        <f t="shared" si="7"/>
        <v>-0.02544769086</v>
      </c>
      <c r="AR2509" s="89">
        <v>45929.0</v>
      </c>
      <c r="AS2509" s="57">
        <v>82.25</v>
      </c>
      <c r="AT2509" s="16">
        <f t="shared" si="8"/>
        <v>-0.03405754551</v>
      </c>
      <c r="AX2509" s="89">
        <v>45929.0</v>
      </c>
      <c r="AY2509" s="57">
        <v>11.1</v>
      </c>
      <c r="AZ2509" s="16">
        <f t="shared" si="9"/>
        <v>-0.01333333333</v>
      </c>
      <c r="BD2509" s="89">
        <v>45929.0</v>
      </c>
      <c r="BE2509" s="57">
        <v>6.59</v>
      </c>
      <c r="BF2509" s="16">
        <f t="shared" si="10"/>
        <v>-0.01788375559</v>
      </c>
    </row>
    <row r="2510" ht="15.75" customHeight="1">
      <c r="B2510" s="89">
        <v>45930.0</v>
      </c>
      <c r="C2510" s="57">
        <v>186.5</v>
      </c>
      <c r="D2510" s="16">
        <f t="shared" si="1"/>
        <v>0.003344121748</v>
      </c>
      <c r="H2510" s="89">
        <v>45930.0</v>
      </c>
      <c r="I2510" s="57">
        <v>97.85</v>
      </c>
      <c r="J2510" s="16">
        <f t="shared" si="2"/>
        <v>0.005652620761</v>
      </c>
      <c r="N2510" s="89">
        <v>45930.0</v>
      </c>
      <c r="O2510" s="57">
        <v>46.0</v>
      </c>
      <c r="P2510" s="16">
        <f t="shared" si="3"/>
        <v>0.00568430258</v>
      </c>
      <c r="T2510" s="89">
        <v>45930.0</v>
      </c>
      <c r="U2510" s="57">
        <v>37.32</v>
      </c>
      <c r="V2510" s="16">
        <f t="shared" si="4"/>
        <v>-0.005860415557</v>
      </c>
      <c r="Z2510" s="89">
        <v>45930.0</v>
      </c>
      <c r="AA2510" s="57">
        <v>79.55</v>
      </c>
      <c r="AB2510" s="16">
        <f t="shared" si="5"/>
        <v>0.02052597819</v>
      </c>
      <c r="AF2510" s="89">
        <v>45930.0</v>
      </c>
      <c r="AG2510" s="57">
        <v>126.5</v>
      </c>
      <c r="AH2510" s="16">
        <f t="shared" si="6"/>
        <v>-0.0007898894155</v>
      </c>
      <c r="AL2510" s="89">
        <v>45930.0</v>
      </c>
      <c r="AM2510" s="57">
        <v>512.5</v>
      </c>
      <c r="AN2510" s="16">
        <f t="shared" si="7"/>
        <v>-0.008704061896</v>
      </c>
      <c r="AR2510" s="89">
        <v>45930.0</v>
      </c>
      <c r="AS2510" s="57">
        <v>79.95</v>
      </c>
      <c r="AT2510" s="16">
        <f t="shared" si="8"/>
        <v>-0.02796352584</v>
      </c>
      <c r="AX2510" s="89">
        <v>45930.0</v>
      </c>
      <c r="AY2510" s="57">
        <v>11.07</v>
      </c>
      <c r="AZ2510" s="16">
        <f t="shared" si="9"/>
        <v>-0.002702702703</v>
      </c>
      <c r="BD2510" s="89">
        <v>45930.0</v>
      </c>
      <c r="BE2510" s="57">
        <v>6.52</v>
      </c>
      <c r="BF2510" s="16">
        <f t="shared" si="10"/>
        <v>-0.01062215478</v>
      </c>
    </row>
    <row r="2511" ht="15.75" customHeight="1">
      <c r="B2511" s="89">
        <v>45931.0</v>
      </c>
      <c r="C2511" s="57">
        <v>191.5</v>
      </c>
      <c r="D2511" s="16">
        <f t="shared" si="1"/>
        <v>0.02680965147</v>
      </c>
      <c r="H2511" s="89">
        <v>45931.0</v>
      </c>
      <c r="I2511" s="57">
        <v>99.5</v>
      </c>
      <c r="J2511" s="16">
        <f t="shared" si="2"/>
        <v>0.01686254471</v>
      </c>
      <c r="N2511" s="89">
        <v>45931.0</v>
      </c>
      <c r="O2511" s="57">
        <v>47.3</v>
      </c>
      <c r="P2511" s="16">
        <f t="shared" si="3"/>
        <v>0.02826086957</v>
      </c>
      <c r="T2511" s="89">
        <v>45931.0</v>
      </c>
      <c r="U2511" s="57">
        <v>37.48</v>
      </c>
      <c r="V2511" s="16">
        <f t="shared" si="4"/>
        <v>0.004287245445</v>
      </c>
      <c r="Z2511" s="89">
        <v>45931.0</v>
      </c>
      <c r="AA2511" s="57">
        <v>81.2</v>
      </c>
      <c r="AB2511" s="16">
        <f t="shared" si="5"/>
        <v>0.0207416719</v>
      </c>
      <c r="AF2511" s="89">
        <v>45931.0</v>
      </c>
      <c r="AG2511" s="57">
        <v>121.6</v>
      </c>
      <c r="AH2511" s="16">
        <f t="shared" si="6"/>
        <v>-0.03873517787</v>
      </c>
      <c r="AL2511" s="89">
        <v>45931.0</v>
      </c>
      <c r="AM2511" s="57">
        <v>514.5</v>
      </c>
      <c r="AN2511" s="16">
        <f t="shared" si="7"/>
        <v>0.003902439024</v>
      </c>
      <c r="AR2511" s="89">
        <v>45931.0</v>
      </c>
      <c r="AS2511" s="57">
        <v>79.65</v>
      </c>
      <c r="AT2511" s="16">
        <f t="shared" si="8"/>
        <v>-0.003752345216</v>
      </c>
      <c r="AX2511" s="89">
        <v>45931.0</v>
      </c>
      <c r="AY2511" s="57">
        <v>11.5</v>
      </c>
      <c r="AZ2511" s="16">
        <f t="shared" si="9"/>
        <v>0.03884372177</v>
      </c>
      <c r="BD2511" s="89">
        <v>45931.0</v>
      </c>
      <c r="BE2511" s="57">
        <v>6.53</v>
      </c>
      <c r="BF2511" s="16">
        <f t="shared" si="10"/>
        <v>0.001533742331</v>
      </c>
    </row>
    <row r="2512" ht="15.75" customHeight="1">
      <c r="B2512" s="89">
        <v>45932.0</v>
      </c>
      <c r="C2512" s="57">
        <v>191.0</v>
      </c>
      <c r="D2512" s="16">
        <f t="shared" si="1"/>
        <v>-0.002610966057</v>
      </c>
      <c r="H2512" s="89">
        <v>45932.0</v>
      </c>
      <c r="I2512" s="57">
        <v>101.4</v>
      </c>
      <c r="J2512" s="16">
        <f t="shared" si="2"/>
        <v>0.01909547739</v>
      </c>
      <c r="N2512" s="89">
        <v>45932.0</v>
      </c>
      <c r="O2512" s="57">
        <v>47.6</v>
      </c>
      <c r="P2512" s="16">
        <f t="shared" si="3"/>
        <v>0.006342494715</v>
      </c>
      <c r="T2512" s="89">
        <v>45932.0</v>
      </c>
      <c r="U2512" s="57">
        <v>35.88</v>
      </c>
      <c r="V2512" s="16">
        <f t="shared" si="4"/>
        <v>-0.04268943436</v>
      </c>
      <c r="Z2512" s="89">
        <v>45932.0</v>
      </c>
      <c r="AA2512" s="57">
        <v>82.5</v>
      </c>
      <c r="AB2512" s="16">
        <f t="shared" si="5"/>
        <v>0.01600985222</v>
      </c>
      <c r="AF2512" s="89">
        <v>45932.0</v>
      </c>
      <c r="AG2512" s="57">
        <v>120.1</v>
      </c>
      <c r="AH2512" s="16">
        <f t="shared" si="6"/>
        <v>-0.01233552632</v>
      </c>
      <c r="AL2512" s="89">
        <v>45932.0</v>
      </c>
      <c r="AM2512" s="57">
        <v>510.5</v>
      </c>
      <c r="AN2512" s="16">
        <f t="shared" si="7"/>
        <v>-0.007774538387</v>
      </c>
      <c r="AR2512" s="89">
        <v>45932.0</v>
      </c>
      <c r="AS2512" s="57">
        <v>77.3</v>
      </c>
      <c r="AT2512" s="16">
        <f t="shared" si="8"/>
        <v>-0.02950408035</v>
      </c>
      <c r="AX2512" s="89">
        <v>45932.0</v>
      </c>
      <c r="AY2512" s="57">
        <v>12.01</v>
      </c>
      <c r="AZ2512" s="16">
        <f t="shared" si="9"/>
        <v>0.04434782609</v>
      </c>
      <c r="BD2512" s="89">
        <v>45932.0</v>
      </c>
      <c r="BE2512" s="57">
        <v>6.34</v>
      </c>
      <c r="BF2512" s="16">
        <f t="shared" si="10"/>
        <v>-0.02909647779</v>
      </c>
    </row>
  </sheetData>
  <mergeCells count="12">
    <mergeCell ref="AF15:AH15"/>
    <mergeCell ref="AL15:AN15"/>
    <mergeCell ref="AR15:AT15"/>
    <mergeCell ref="AX15:AZ15"/>
    <mergeCell ref="BD15:BF15"/>
    <mergeCell ref="B1:F1"/>
    <mergeCell ref="G3:L10"/>
    <mergeCell ref="B15:D15"/>
    <mergeCell ref="H15:J15"/>
    <mergeCell ref="N15:P15"/>
    <mergeCell ref="T15:V15"/>
    <mergeCell ref="Z15:AB15"/>
  </mergeCells>
  <hyperlinks>
    <hyperlink r:id="rId1" ref="G3"/>
  </hyperlinks>
  <printOptions/>
  <pageMargins bottom="0.75" footer="0.0" header="0.0" left="0.7" right="0.7" top="0.75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.14"/>
    <col customWidth="1" min="2" max="2" width="18.57"/>
    <col customWidth="1" min="3" max="3" width="22.14"/>
    <col customWidth="1" min="4" max="4" width="19.29"/>
    <col customWidth="1" min="5" max="5" width="9.86"/>
    <col customWidth="1" min="6" max="6" width="20.14"/>
    <col customWidth="1" min="7" max="7" width="17.29"/>
    <col customWidth="1" min="8" max="8" width="19.0"/>
    <col customWidth="1" min="9" max="9" width="9.86"/>
    <col customWidth="1" min="10" max="10" width="19.57"/>
    <col customWidth="1" min="11" max="11" width="12.0"/>
    <col customWidth="1" min="12" max="12" width="18.57"/>
    <col customWidth="1" min="13" max="13" width="10.29"/>
    <col customWidth="1" min="14" max="14" width="17.57"/>
    <col customWidth="1" min="15" max="15" width="12.14"/>
    <col customWidth="1" min="16" max="16" width="13.14"/>
    <col customWidth="1" min="17" max="17" width="10.57"/>
    <col customWidth="1" min="18" max="18" width="19.14"/>
    <col customWidth="1" min="19" max="19" width="14.14"/>
    <col customWidth="1" min="20" max="20" width="10.57"/>
    <col customWidth="1" min="21" max="21" width="11.0"/>
    <col customWidth="1" min="22" max="22" width="17.71"/>
    <col customWidth="1" min="23" max="23" width="13.86"/>
    <col customWidth="1" min="24" max="24" width="11.86"/>
    <col customWidth="1" min="25" max="25" width="12.0"/>
    <col customWidth="1" min="26" max="26" width="18.0"/>
    <col customWidth="1" min="27" max="27" width="15.86"/>
    <col customWidth="1" min="28" max="28" width="11.86"/>
    <col customWidth="1" min="29" max="29" width="8.0"/>
    <col customWidth="1" min="30" max="30" width="20.14"/>
    <col customWidth="1" min="31" max="31" width="14.0"/>
    <col customWidth="1" min="32" max="32" width="10.71"/>
    <col customWidth="1" min="33" max="33" width="8.0"/>
    <col customWidth="1" min="34" max="34" width="19.43"/>
    <col customWidth="1" min="35" max="35" width="16.86"/>
    <col customWidth="1" min="36" max="36" width="14.43"/>
    <col customWidth="1" min="37" max="37" width="8.0"/>
    <col customWidth="1" min="38" max="38" width="17.86"/>
    <col customWidth="1" min="39" max="39" width="11.57"/>
    <col customWidth="1" min="40" max="41" width="10.86"/>
  </cols>
  <sheetData>
    <row r="1">
      <c r="B1" s="90" t="s">
        <v>185</v>
      </c>
      <c r="C1" s="75"/>
      <c r="D1" s="76"/>
      <c r="F1" s="90" t="s">
        <v>239</v>
      </c>
      <c r="G1" s="75"/>
      <c r="H1" s="76"/>
      <c r="J1" s="90" t="s">
        <v>240</v>
      </c>
      <c r="K1" s="75"/>
      <c r="L1" s="76"/>
      <c r="N1" s="90" t="s">
        <v>195</v>
      </c>
      <c r="O1" s="75"/>
      <c r="P1" s="76"/>
      <c r="R1" s="90" t="s">
        <v>241</v>
      </c>
      <c r="S1" s="75"/>
      <c r="T1" s="76"/>
      <c r="V1" s="90" t="s">
        <v>201</v>
      </c>
      <c r="W1" s="75"/>
      <c r="X1" s="76"/>
      <c r="Z1" s="90" t="s">
        <v>242</v>
      </c>
      <c r="AA1" s="75"/>
      <c r="AB1" s="76"/>
      <c r="AD1" s="90" t="s">
        <v>243</v>
      </c>
      <c r="AE1" s="75"/>
      <c r="AF1" s="76"/>
      <c r="AH1" s="90" t="s">
        <v>244</v>
      </c>
      <c r="AI1" s="75"/>
      <c r="AJ1" s="76"/>
      <c r="AL1" s="90" t="s">
        <v>213</v>
      </c>
      <c r="AM1" s="75"/>
      <c r="AN1" s="76"/>
      <c r="AO1" s="91"/>
    </row>
    <row r="2" ht="22.5" customHeight="1">
      <c r="B2" s="10" t="s">
        <v>245</v>
      </c>
      <c r="C2" s="10"/>
      <c r="F2" s="10" t="s">
        <v>245</v>
      </c>
      <c r="G2" s="10"/>
      <c r="J2" s="10" t="s">
        <v>245</v>
      </c>
      <c r="K2" s="10"/>
      <c r="N2" s="10" t="s">
        <v>245</v>
      </c>
      <c r="O2" s="10"/>
      <c r="R2" s="10" t="s">
        <v>245</v>
      </c>
      <c r="S2" s="10"/>
      <c r="V2" s="10" t="s">
        <v>245</v>
      </c>
      <c r="W2" s="10"/>
      <c r="Z2" s="10" t="s">
        <v>245</v>
      </c>
      <c r="AA2" s="10"/>
      <c r="AD2" s="10" t="s">
        <v>245</v>
      </c>
      <c r="AE2" s="10"/>
      <c r="AH2" s="10" t="s">
        <v>245</v>
      </c>
      <c r="AI2" s="10"/>
      <c r="AL2" s="10" t="s">
        <v>245</v>
      </c>
      <c r="AM2" s="10"/>
    </row>
    <row r="3">
      <c r="B3" s="16">
        <v>2021.0</v>
      </c>
      <c r="C3" s="92">
        <v>1.080666</v>
      </c>
      <c r="F3" s="16">
        <v>2021.0</v>
      </c>
      <c r="G3" s="93">
        <v>0.938553</v>
      </c>
      <c r="J3" s="16">
        <v>2021.0</v>
      </c>
      <c r="K3" s="93">
        <v>0.770535</v>
      </c>
      <c r="N3" s="16">
        <v>2021.0</v>
      </c>
      <c r="O3" s="93">
        <v>1.124506</v>
      </c>
      <c r="R3" s="16">
        <v>2021.0</v>
      </c>
      <c r="S3" s="93">
        <v>0.845358</v>
      </c>
      <c r="V3" s="16">
        <v>2021.0</v>
      </c>
      <c r="W3" s="93">
        <v>1.02386</v>
      </c>
      <c r="Z3" s="16">
        <v>2021.0</v>
      </c>
      <c r="AA3" s="93">
        <v>1.04732</v>
      </c>
      <c r="AD3" s="16">
        <v>2021.0</v>
      </c>
      <c r="AE3" s="93">
        <v>0.775284</v>
      </c>
      <c r="AH3" s="16">
        <v>2021.0</v>
      </c>
      <c r="AI3" s="93">
        <v>0.919251</v>
      </c>
      <c r="AL3" s="16">
        <v>2021.0</v>
      </c>
      <c r="AM3" s="93">
        <v>0.895069</v>
      </c>
    </row>
    <row r="4">
      <c r="B4" s="16">
        <v>2022.0</v>
      </c>
      <c r="C4" s="93">
        <v>1.046841</v>
      </c>
      <c r="F4" s="16">
        <v>2022.0</v>
      </c>
      <c r="G4" s="93">
        <v>0.954503</v>
      </c>
      <c r="J4" s="16">
        <v>2022.0</v>
      </c>
      <c r="K4" s="93">
        <v>0.707663</v>
      </c>
      <c r="N4" s="16">
        <v>2022.0</v>
      </c>
      <c r="O4" s="93">
        <v>1.073412</v>
      </c>
      <c r="R4" s="16">
        <v>2022.0</v>
      </c>
      <c r="S4" s="93">
        <v>0.820738</v>
      </c>
      <c r="V4" s="16">
        <v>2022.0</v>
      </c>
      <c r="W4" s="93">
        <v>0.804076</v>
      </c>
      <c r="Z4" s="16">
        <v>2022.0</v>
      </c>
      <c r="AA4" s="93">
        <v>0.593089</v>
      </c>
      <c r="AD4" s="16">
        <v>2022.0</v>
      </c>
      <c r="AE4" s="93">
        <v>0.594193</v>
      </c>
      <c r="AH4" s="16">
        <v>2022.0</v>
      </c>
      <c r="AI4" s="93">
        <v>0.738305</v>
      </c>
      <c r="AL4" s="16">
        <v>2022.0</v>
      </c>
      <c r="AM4" s="93">
        <v>0.580343</v>
      </c>
    </row>
    <row r="5">
      <c r="B5" s="16">
        <v>2023.0</v>
      </c>
      <c r="C5" s="93">
        <v>1.082189</v>
      </c>
      <c r="F5" s="16">
        <v>2023.0</v>
      </c>
      <c r="G5" s="93">
        <v>1.064378</v>
      </c>
      <c r="J5" s="16">
        <v>2023.0</v>
      </c>
      <c r="K5" s="93">
        <v>0.690043</v>
      </c>
      <c r="N5" s="16">
        <v>2023.0</v>
      </c>
      <c r="O5" s="93">
        <v>1.090512</v>
      </c>
      <c r="R5" s="16">
        <v>2023.0</v>
      </c>
      <c r="S5" s="93">
        <v>1.061405</v>
      </c>
      <c r="V5" s="16">
        <v>2023.0</v>
      </c>
      <c r="W5" s="93">
        <v>1.102044</v>
      </c>
      <c r="Z5" s="16">
        <v>2023.0</v>
      </c>
      <c r="AA5" s="93">
        <v>0.968265</v>
      </c>
      <c r="AD5" s="16">
        <v>2023.0</v>
      </c>
      <c r="AE5" s="93">
        <v>0.861657</v>
      </c>
      <c r="AH5" s="16">
        <v>2023.0</v>
      </c>
      <c r="AI5" s="93">
        <v>0.947128</v>
      </c>
      <c r="AL5" s="16">
        <v>2023.0</v>
      </c>
      <c r="AM5" s="93">
        <v>1.087664</v>
      </c>
    </row>
    <row r="6">
      <c r="B6" s="16">
        <v>2024.0</v>
      </c>
      <c r="C6" s="93">
        <v>0.765653</v>
      </c>
      <c r="F6" s="16">
        <v>2024.0</v>
      </c>
      <c r="G6" s="93">
        <v>0.78568</v>
      </c>
      <c r="J6" s="16">
        <v>2024.0</v>
      </c>
      <c r="K6" s="93">
        <v>0.464033</v>
      </c>
      <c r="N6" s="16">
        <v>2024.0</v>
      </c>
      <c r="O6" s="93">
        <v>0.957652</v>
      </c>
      <c r="R6" s="16">
        <v>2024.0</v>
      </c>
      <c r="S6" s="93">
        <v>0.907705</v>
      </c>
      <c r="V6" s="16">
        <v>2024.0</v>
      </c>
      <c r="W6" s="93">
        <v>0.909423</v>
      </c>
      <c r="Z6" s="16">
        <v>2024.0</v>
      </c>
      <c r="AA6" s="93">
        <v>0.824365</v>
      </c>
      <c r="AD6" s="16">
        <v>2024.0</v>
      </c>
      <c r="AE6" s="93">
        <v>0.736992</v>
      </c>
      <c r="AH6" s="16">
        <v>2024.0</v>
      </c>
      <c r="AI6" s="93">
        <v>0.683722</v>
      </c>
      <c r="AL6" s="16">
        <v>2024.0</v>
      </c>
      <c r="AM6" s="93">
        <v>0.728358</v>
      </c>
    </row>
    <row r="7">
      <c r="B7" s="94" t="s">
        <v>246</v>
      </c>
      <c r="C7" s="93">
        <v>0.6953</v>
      </c>
      <c r="F7" s="94" t="s">
        <v>246</v>
      </c>
      <c r="G7" s="93">
        <v>1.028847</v>
      </c>
      <c r="J7" s="94" t="s">
        <v>246</v>
      </c>
      <c r="K7" s="93">
        <v>0.936864</v>
      </c>
      <c r="N7" s="94" t="s">
        <v>246</v>
      </c>
      <c r="O7" s="93">
        <v>1.043444</v>
      </c>
      <c r="R7" s="94" t="s">
        <v>246</v>
      </c>
      <c r="S7" s="93">
        <v>1.026435</v>
      </c>
      <c r="V7" s="94" t="s">
        <v>246</v>
      </c>
      <c r="W7" s="93">
        <v>0.92518</v>
      </c>
      <c r="Z7" s="94" t="s">
        <v>246</v>
      </c>
      <c r="AA7" s="93">
        <v>1.030736</v>
      </c>
      <c r="AD7" s="94" t="s">
        <v>246</v>
      </c>
      <c r="AE7" s="93">
        <v>0.544058</v>
      </c>
      <c r="AH7" s="94" t="s">
        <v>246</v>
      </c>
      <c r="AI7" s="93">
        <v>0.867499</v>
      </c>
      <c r="AL7" s="94" t="s">
        <v>246</v>
      </c>
      <c r="AM7" s="93">
        <v>0.784102</v>
      </c>
    </row>
    <row r="8">
      <c r="B8" s="95" t="s">
        <v>247</v>
      </c>
      <c r="J8" s="96"/>
      <c r="K8" s="7"/>
      <c r="N8" s="96"/>
      <c r="O8" s="7"/>
      <c r="R8" s="96"/>
      <c r="S8" s="7"/>
      <c r="V8" s="96"/>
      <c r="W8" s="7"/>
      <c r="Z8" s="96"/>
      <c r="AA8" s="7"/>
      <c r="AD8" s="96"/>
      <c r="AE8" s="7"/>
      <c r="AH8" s="96"/>
      <c r="AI8" s="7"/>
      <c r="AL8" s="96"/>
      <c r="AM8" s="7"/>
    </row>
    <row r="10">
      <c r="B10" s="97" t="s">
        <v>185</v>
      </c>
      <c r="C10" s="85"/>
      <c r="D10" s="85"/>
      <c r="F10" s="97" t="s">
        <v>239</v>
      </c>
      <c r="G10" s="85"/>
      <c r="H10" s="85"/>
      <c r="J10" s="97" t="s">
        <v>240</v>
      </c>
      <c r="K10" s="85"/>
      <c r="L10" s="85"/>
      <c r="N10" s="97" t="s">
        <v>195</v>
      </c>
      <c r="O10" s="85"/>
      <c r="P10" s="85"/>
      <c r="R10" s="97" t="s">
        <v>241</v>
      </c>
      <c r="S10" s="85"/>
      <c r="T10" s="85"/>
      <c r="V10" s="97" t="s">
        <v>201</v>
      </c>
      <c r="W10" s="85"/>
      <c r="X10" s="85"/>
      <c r="Z10" s="97" t="s">
        <v>242</v>
      </c>
      <c r="AA10" s="85"/>
      <c r="AB10" s="85"/>
      <c r="AD10" s="97" t="s">
        <v>243</v>
      </c>
      <c r="AE10" s="85"/>
      <c r="AF10" s="85"/>
      <c r="AH10" s="97" t="s">
        <v>244</v>
      </c>
      <c r="AI10" s="85"/>
      <c r="AJ10" s="85"/>
      <c r="AL10" s="97" t="s">
        <v>213</v>
      </c>
      <c r="AM10" s="85"/>
      <c r="AN10" s="85"/>
      <c r="AO10" s="98"/>
    </row>
    <row r="11" ht="30.0" customHeight="1">
      <c r="B11" s="10" t="s">
        <v>10</v>
      </c>
      <c r="C11" s="10" t="s">
        <v>248</v>
      </c>
      <c r="D11" s="10" t="s">
        <v>249</v>
      </c>
      <c r="F11" s="10" t="s">
        <v>10</v>
      </c>
      <c r="G11" s="10" t="s">
        <v>248</v>
      </c>
      <c r="H11" s="10" t="s">
        <v>249</v>
      </c>
      <c r="J11" s="10" t="s">
        <v>10</v>
      </c>
      <c r="K11" s="10" t="s">
        <v>248</v>
      </c>
      <c r="L11" s="10" t="s">
        <v>249</v>
      </c>
      <c r="N11" s="10" t="s">
        <v>10</v>
      </c>
      <c r="O11" s="10" t="s">
        <v>248</v>
      </c>
      <c r="P11" s="10" t="s">
        <v>249</v>
      </c>
      <c r="R11" s="10" t="s">
        <v>10</v>
      </c>
      <c r="S11" s="10" t="s">
        <v>248</v>
      </c>
      <c r="T11" s="10" t="s">
        <v>249</v>
      </c>
      <c r="V11" s="10" t="s">
        <v>10</v>
      </c>
      <c r="W11" s="10" t="s">
        <v>248</v>
      </c>
      <c r="X11" s="10" t="s">
        <v>249</v>
      </c>
      <c r="Z11" s="10" t="s">
        <v>10</v>
      </c>
      <c r="AA11" s="10" t="s">
        <v>248</v>
      </c>
      <c r="AB11" s="10" t="s">
        <v>249</v>
      </c>
      <c r="AD11" s="10" t="s">
        <v>10</v>
      </c>
      <c r="AE11" s="10" t="s">
        <v>248</v>
      </c>
      <c r="AF11" s="10" t="s">
        <v>249</v>
      </c>
      <c r="AH11" s="10" t="s">
        <v>10</v>
      </c>
      <c r="AI11" s="10" t="s">
        <v>248</v>
      </c>
      <c r="AJ11" s="10" t="s">
        <v>249</v>
      </c>
      <c r="AL11" s="10" t="s">
        <v>10</v>
      </c>
      <c r="AM11" s="10" t="s">
        <v>248</v>
      </c>
      <c r="AN11" s="10" t="s">
        <v>249</v>
      </c>
      <c r="AO11" s="99"/>
    </row>
    <row r="12">
      <c r="B12" s="87">
        <v>44200.0</v>
      </c>
      <c r="C12" s="100" t="s">
        <v>250</v>
      </c>
      <c r="D12" s="79">
        <v>3.6329083E7</v>
      </c>
      <c r="F12" s="87">
        <v>44200.0</v>
      </c>
      <c r="G12" s="100" t="s">
        <v>250</v>
      </c>
      <c r="H12" s="79">
        <v>3.9063984E7</v>
      </c>
      <c r="J12" s="87">
        <v>44200.0</v>
      </c>
      <c r="K12" s="100" t="s">
        <v>250</v>
      </c>
      <c r="L12" s="79">
        <v>833419.0</v>
      </c>
      <c r="N12" s="87">
        <v>44200.0</v>
      </c>
      <c r="O12" s="100" t="s">
        <v>250</v>
      </c>
      <c r="P12" s="80">
        <v>1.58E8</v>
      </c>
      <c r="R12" s="87">
        <v>44200.0</v>
      </c>
      <c r="S12" s="100" t="s">
        <v>250</v>
      </c>
      <c r="T12" s="79">
        <v>7457793.0</v>
      </c>
      <c r="V12" s="87">
        <v>44200.0</v>
      </c>
      <c r="W12" s="100" t="s">
        <v>250</v>
      </c>
      <c r="X12" s="79">
        <v>4199264.0</v>
      </c>
      <c r="Z12" s="87">
        <v>44200.0</v>
      </c>
      <c r="AA12" s="100" t="s">
        <v>250</v>
      </c>
      <c r="AB12" s="79">
        <v>9324170.0</v>
      </c>
      <c r="AD12" s="87">
        <v>44200.0</v>
      </c>
      <c r="AE12" s="100" t="s">
        <v>250</v>
      </c>
      <c r="AF12" s="79">
        <v>8381750.0</v>
      </c>
      <c r="AH12" s="87">
        <v>44200.0</v>
      </c>
      <c r="AI12" s="100" t="s">
        <v>250</v>
      </c>
      <c r="AJ12" s="79">
        <v>3.5634516E7</v>
      </c>
      <c r="AL12" s="87">
        <v>44200.0</v>
      </c>
      <c r="AM12" s="100" t="s">
        <v>250</v>
      </c>
      <c r="AN12" s="79">
        <v>2.7845119E7</v>
      </c>
      <c r="AO12" s="7"/>
    </row>
    <row r="13">
      <c r="B13" s="88">
        <v>44201.0</v>
      </c>
      <c r="C13" s="101"/>
      <c r="D13" s="57">
        <v>7.6892284E7</v>
      </c>
      <c r="F13" s="88">
        <v>44201.0</v>
      </c>
      <c r="G13" s="101"/>
      <c r="H13" s="57">
        <v>4.9179591E7</v>
      </c>
      <c r="J13" s="88">
        <v>44201.0</v>
      </c>
      <c r="K13" s="101"/>
      <c r="L13" s="57">
        <v>499266.0</v>
      </c>
      <c r="N13" s="88">
        <v>44201.0</v>
      </c>
      <c r="O13" s="101"/>
      <c r="P13" s="82">
        <v>1.9E8</v>
      </c>
      <c r="R13" s="88">
        <v>44201.0</v>
      </c>
      <c r="S13" s="101"/>
      <c r="T13" s="57">
        <v>9472429.0</v>
      </c>
      <c r="V13" s="88">
        <v>44201.0</v>
      </c>
      <c r="W13" s="101"/>
      <c r="X13" s="57">
        <v>7114070.0</v>
      </c>
      <c r="Z13" s="88">
        <v>44201.0</v>
      </c>
      <c r="AA13" s="101"/>
      <c r="AB13" s="57">
        <v>1.3875125E7</v>
      </c>
      <c r="AD13" s="88">
        <v>44201.0</v>
      </c>
      <c r="AE13" s="101"/>
      <c r="AF13" s="57">
        <v>1.7697384E7</v>
      </c>
      <c r="AH13" s="88">
        <v>44201.0</v>
      </c>
      <c r="AI13" s="101"/>
      <c r="AJ13" s="57">
        <v>2.762742E7</v>
      </c>
      <c r="AL13" s="88">
        <v>44201.0</v>
      </c>
      <c r="AM13" s="101"/>
      <c r="AN13" s="57">
        <v>2.3939123E7</v>
      </c>
      <c r="AO13" s="7"/>
    </row>
    <row r="14">
      <c r="B14" s="88">
        <v>44202.0</v>
      </c>
      <c r="C14" s="101"/>
      <c r="D14" s="57">
        <v>4.4477622E7</v>
      </c>
      <c r="F14" s="88">
        <v>44202.0</v>
      </c>
      <c r="G14" s="101"/>
      <c r="H14" s="57">
        <v>7.3583609E7</v>
      </c>
      <c r="J14" s="88">
        <v>44202.0</v>
      </c>
      <c r="K14" s="101"/>
      <c r="L14" s="57">
        <v>505468.0</v>
      </c>
      <c r="N14" s="88">
        <v>44202.0</v>
      </c>
      <c r="O14" s="101"/>
      <c r="P14" s="82">
        <v>1.09E8</v>
      </c>
      <c r="R14" s="88">
        <v>44202.0</v>
      </c>
      <c r="S14" s="101"/>
      <c r="T14" s="57">
        <v>4452120.0</v>
      </c>
      <c r="V14" s="88">
        <v>44202.0</v>
      </c>
      <c r="W14" s="101"/>
      <c r="X14" s="57">
        <v>1.0158E7</v>
      </c>
      <c r="Z14" s="88">
        <v>44202.0</v>
      </c>
      <c r="AA14" s="101"/>
      <c r="AB14" s="57">
        <v>1.059278E7</v>
      </c>
      <c r="AD14" s="88">
        <v>44202.0</v>
      </c>
      <c r="AE14" s="101"/>
      <c r="AF14" s="57">
        <v>1.1676789E7</v>
      </c>
      <c r="AH14" s="88">
        <v>44202.0</v>
      </c>
      <c r="AI14" s="101"/>
      <c r="AJ14" s="57">
        <v>1.5251364E7</v>
      </c>
      <c r="AL14" s="88">
        <v>44202.0</v>
      </c>
      <c r="AM14" s="101"/>
      <c r="AN14" s="57">
        <v>5.6841925E7</v>
      </c>
      <c r="AO14" s="7"/>
    </row>
    <row r="15">
      <c r="B15" s="88">
        <v>44203.0</v>
      </c>
      <c r="C15" s="102"/>
      <c r="D15" s="57">
        <v>2.393167E7</v>
      </c>
      <c r="F15" s="88">
        <v>44203.0</v>
      </c>
      <c r="G15" s="102"/>
      <c r="H15" s="57">
        <v>2.9656346E7</v>
      </c>
      <c r="J15" s="88">
        <v>44203.0</v>
      </c>
      <c r="K15" s="102"/>
      <c r="L15" s="57">
        <v>631325.0</v>
      </c>
      <c r="N15" s="88">
        <v>44203.0</v>
      </c>
      <c r="O15" s="102"/>
      <c r="P15" s="82">
        <v>1.21E8</v>
      </c>
      <c r="R15" s="88">
        <v>44203.0</v>
      </c>
      <c r="S15" s="102"/>
      <c r="T15" s="57">
        <v>4556404.0</v>
      </c>
      <c r="V15" s="88">
        <v>44203.0</v>
      </c>
      <c r="W15" s="102"/>
      <c r="X15" s="57">
        <v>1.3369095E7</v>
      </c>
      <c r="Z15" s="88">
        <v>44203.0</v>
      </c>
      <c r="AA15" s="102"/>
      <c r="AB15" s="57">
        <v>8975590.0</v>
      </c>
      <c r="AD15" s="88">
        <v>44203.0</v>
      </c>
      <c r="AE15" s="102"/>
      <c r="AF15" s="57">
        <v>8401151.0</v>
      </c>
      <c r="AH15" s="88">
        <v>44203.0</v>
      </c>
      <c r="AI15" s="102"/>
      <c r="AJ15" s="57">
        <v>1.3598208E7</v>
      </c>
      <c r="AL15" s="88">
        <v>44203.0</v>
      </c>
      <c r="AM15" s="102"/>
      <c r="AN15" s="57">
        <v>2.9172662E7</v>
      </c>
      <c r="AO15" s="7"/>
    </row>
    <row r="16">
      <c r="B16" s="88">
        <v>44204.0</v>
      </c>
      <c r="C16" s="16"/>
      <c r="D16" s="57">
        <v>2.4056711E7</v>
      </c>
      <c r="F16" s="88">
        <v>44204.0</v>
      </c>
      <c r="G16" s="16"/>
      <c r="H16" s="57">
        <v>3.6429954E7</v>
      </c>
      <c r="J16" s="88">
        <v>44204.0</v>
      </c>
      <c r="K16" s="16"/>
      <c r="L16" s="57">
        <v>1941319.0</v>
      </c>
      <c r="N16" s="88">
        <v>44204.0</v>
      </c>
      <c r="O16" s="16"/>
      <c r="P16" s="82">
        <v>1.9E8</v>
      </c>
      <c r="R16" s="88">
        <v>44204.0</v>
      </c>
      <c r="S16" s="16"/>
      <c r="T16" s="57">
        <v>7793298.0</v>
      </c>
      <c r="V16" s="88">
        <v>44204.0</v>
      </c>
      <c r="W16" s="16"/>
      <c r="X16" s="57">
        <v>8735613.0</v>
      </c>
      <c r="Z16" s="88">
        <v>44204.0</v>
      </c>
      <c r="AA16" s="16"/>
      <c r="AB16" s="57">
        <v>1.4571675E7</v>
      </c>
      <c r="AD16" s="88">
        <v>44204.0</v>
      </c>
      <c r="AE16" s="16"/>
      <c r="AF16" s="57">
        <v>6455753.0</v>
      </c>
      <c r="AH16" s="88">
        <v>44204.0</v>
      </c>
      <c r="AI16" s="16"/>
      <c r="AJ16" s="57">
        <v>1.555584E7</v>
      </c>
      <c r="AL16" s="88">
        <v>44204.0</v>
      </c>
      <c r="AM16" s="16"/>
      <c r="AN16" s="82">
        <v>1.26E8</v>
      </c>
      <c r="AO16" s="7"/>
    </row>
    <row r="17">
      <c r="B17" s="88">
        <v>44207.0</v>
      </c>
      <c r="C17" s="16"/>
      <c r="D17" s="57">
        <v>3.2841123E7</v>
      </c>
      <c r="F17" s="88">
        <v>44207.0</v>
      </c>
      <c r="G17" s="16"/>
      <c r="H17" s="57">
        <v>6.9479586E7</v>
      </c>
      <c r="J17" s="88">
        <v>44207.0</v>
      </c>
      <c r="K17" s="16"/>
      <c r="L17" s="57">
        <v>1292213.0</v>
      </c>
      <c r="N17" s="88">
        <v>44207.0</v>
      </c>
      <c r="O17" s="16"/>
      <c r="P17" s="82">
        <v>1.29E8</v>
      </c>
      <c r="R17" s="88">
        <v>44207.0</v>
      </c>
      <c r="S17" s="16"/>
      <c r="T17" s="57">
        <v>1.1235676E7</v>
      </c>
      <c r="V17" s="88">
        <v>44207.0</v>
      </c>
      <c r="W17" s="16"/>
      <c r="X17" s="57">
        <v>1.1861588E7</v>
      </c>
      <c r="Z17" s="88">
        <v>44207.0</v>
      </c>
      <c r="AA17" s="16"/>
      <c r="AB17" s="57">
        <v>8882015.0</v>
      </c>
      <c r="AD17" s="88">
        <v>44207.0</v>
      </c>
      <c r="AE17" s="16"/>
      <c r="AF17" s="57">
        <v>2.6604946E7</v>
      </c>
      <c r="AH17" s="88">
        <v>44207.0</v>
      </c>
      <c r="AI17" s="16"/>
      <c r="AJ17" s="57">
        <v>2.9050872E7</v>
      </c>
      <c r="AL17" s="88">
        <v>44207.0</v>
      </c>
      <c r="AM17" s="16"/>
      <c r="AN17" s="57">
        <v>6.093287E7</v>
      </c>
      <c r="AO17" s="7"/>
    </row>
    <row r="18">
      <c r="B18" s="88">
        <v>44208.0</v>
      </c>
      <c r="C18" s="16"/>
      <c r="D18" s="57">
        <v>3.1011519E7</v>
      </c>
      <c r="F18" s="88">
        <v>44208.0</v>
      </c>
      <c r="G18" s="16"/>
      <c r="H18" s="57">
        <v>2.8214749E7</v>
      </c>
      <c r="J18" s="88">
        <v>44208.0</v>
      </c>
      <c r="K18" s="16"/>
      <c r="L18" s="57">
        <v>787985.0</v>
      </c>
      <c r="N18" s="88">
        <v>44208.0</v>
      </c>
      <c r="O18" s="16"/>
      <c r="P18" s="82">
        <v>4.13E8</v>
      </c>
      <c r="R18" s="88">
        <v>44208.0</v>
      </c>
      <c r="S18" s="16"/>
      <c r="T18" s="57">
        <v>5766082.0</v>
      </c>
      <c r="V18" s="88">
        <v>44208.0</v>
      </c>
      <c r="W18" s="16"/>
      <c r="X18" s="57">
        <v>9334022.0</v>
      </c>
      <c r="Z18" s="88">
        <v>44208.0</v>
      </c>
      <c r="AA18" s="16"/>
      <c r="AB18" s="57">
        <v>1.255795E7</v>
      </c>
      <c r="AD18" s="88">
        <v>44208.0</v>
      </c>
      <c r="AE18" s="16"/>
      <c r="AF18" s="57">
        <v>8239711.0</v>
      </c>
      <c r="AH18" s="88">
        <v>44208.0</v>
      </c>
      <c r="AI18" s="16"/>
      <c r="AJ18" s="57">
        <v>9.6442308E7</v>
      </c>
      <c r="AL18" s="88">
        <v>44208.0</v>
      </c>
      <c r="AM18" s="16"/>
      <c r="AN18" s="57">
        <v>7.5695723E7</v>
      </c>
      <c r="AO18" s="7"/>
    </row>
    <row r="19">
      <c r="B19" s="88">
        <v>44209.0</v>
      </c>
      <c r="C19" s="16"/>
      <c r="D19" s="57">
        <v>3.1994319E7</v>
      </c>
      <c r="F19" s="88">
        <v>44209.0</v>
      </c>
      <c r="G19" s="16"/>
      <c r="H19" s="57">
        <v>9.0383293E7</v>
      </c>
      <c r="J19" s="88">
        <v>44209.0</v>
      </c>
      <c r="K19" s="16"/>
      <c r="L19" s="57">
        <v>690280.0</v>
      </c>
      <c r="N19" s="88">
        <v>44209.0</v>
      </c>
      <c r="O19" s="16"/>
      <c r="P19" s="82">
        <v>3.7E8</v>
      </c>
      <c r="R19" s="88">
        <v>44209.0</v>
      </c>
      <c r="S19" s="16"/>
      <c r="T19" s="57">
        <v>5914601.0</v>
      </c>
      <c r="V19" s="88">
        <v>44209.0</v>
      </c>
      <c r="W19" s="16"/>
      <c r="X19" s="57">
        <v>7924322.0</v>
      </c>
      <c r="Z19" s="88">
        <v>44209.0</v>
      </c>
      <c r="AA19" s="16"/>
      <c r="AB19" s="57">
        <v>1.7910135E7</v>
      </c>
      <c r="AD19" s="88">
        <v>44209.0</v>
      </c>
      <c r="AE19" s="16"/>
      <c r="AF19" s="57">
        <v>6914381.0</v>
      </c>
      <c r="AH19" s="88">
        <v>44209.0</v>
      </c>
      <c r="AI19" s="16"/>
      <c r="AJ19" s="57">
        <v>7.1170308E7</v>
      </c>
      <c r="AL19" s="88">
        <v>44209.0</v>
      </c>
      <c r="AM19" s="16"/>
      <c r="AN19" s="57">
        <v>4.2584557E7</v>
      </c>
      <c r="AO19" s="7"/>
    </row>
    <row r="20">
      <c r="B20" s="89">
        <v>44210.0</v>
      </c>
      <c r="C20" s="16"/>
      <c r="D20" s="57">
        <v>3.7171127E7</v>
      </c>
      <c r="F20" s="89">
        <v>44210.0</v>
      </c>
      <c r="G20" s="16"/>
      <c r="H20" s="57">
        <v>6.9350937E7</v>
      </c>
      <c r="J20" s="89">
        <v>44210.0</v>
      </c>
      <c r="K20" s="16"/>
      <c r="L20" s="57">
        <v>949089.0</v>
      </c>
      <c r="N20" s="89">
        <v>44210.0</v>
      </c>
      <c r="O20" s="16"/>
      <c r="P20" s="82">
        <v>1.4E8</v>
      </c>
      <c r="R20" s="89">
        <v>44210.0</v>
      </c>
      <c r="S20" s="16"/>
      <c r="T20" s="57">
        <v>9467955.0</v>
      </c>
      <c r="V20" s="89">
        <v>44210.0</v>
      </c>
      <c r="W20" s="16"/>
      <c r="X20" s="57">
        <v>8935565.0</v>
      </c>
      <c r="Z20" s="89">
        <v>44210.0</v>
      </c>
      <c r="AA20" s="16"/>
      <c r="AB20" s="57">
        <v>1.2007645E7</v>
      </c>
      <c r="AD20" s="89">
        <v>44210.0</v>
      </c>
      <c r="AE20" s="16"/>
      <c r="AF20" s="57">
        <v>6293453.0</v>
      </c>
      <c r="AH20" s="89">
        <v>44210.0</v>
      </c>
      <c r="AI20" s="16"/>
      <c r="AJ20" s="57">
        <v>2.3340444E7</v>
      </c>
      <c r="AL20" s="89">
        <v>44210.0</v>
      </c>
      <c r="AM20" s="16"/>
      <c r="AN20" s="57">
        <v>4.4161075E7</v>
      </c>
      <c r="AO20" s="7"/>
    </row>
    <row r="21" ht="15.75" customHeight="1">
      <c r="B21" s="89">
        <v>44211.0</v>
      </c>
      <c r="C21" s="16"/>
      <c r="D21" s="57">
        <v>2.6538743E7</v>
      </c>
      <c r="F21" s="89">
        <v>44211.0</v>
      </c>
      <c r="G21" s="16"/>
      <c r="H21" s="57">
        <v>4.4288318E7</v>
      </c>
      <c r="J21" s="89">
        <v>44211.0</v>
      </c>
      <c r="K21" s="16"/>
      <c r="L21" s="57">
        <v>597265.0</v>
      </c>
      <c r="N21" s="89">
        <v>44211.0</v>
      </c>
      <c r="O21" s="16"/>
      <c r="P21" s="82">
        <v>3.4E8</v>
      </c>
      <c r="R21" s="89">
        <v>44211.0</v>
      </c>
      <c r="S21" s="16"/>
      <c r="T21" s="57">
        <v>1.2573015E7</v>
      </c>
      <c r="V21" s="89">
        <v>44211.0</v>
      </c>
      <c r="W21" s="16"/>
      <c r="X21" s="57">
        <v>6025147.0</v>
      </c>
      <c r="Z21" s="89">
        <v>44211.0</v>
      </c>
      <c r="AA21" s="16"/>
      <c r="AB21" s="57">
        <v>8282130.0</v>
      </c>
      <c r="AD21" s="89">
        <v>44211.0</v>
      </c>
      <c r="AE21" s="16"/>
      <c r="AF21" s="57">
        <v>4945756.0</v>
      </c>
      <c r="AH21" s="89">
        <v>44211.0</v>
      </c>
      <c r="AI21" s="16"/>
      <c r="AJ21" s="57">
        <v>1.4603724E7</v>
      </c>
      <c r="AL21" s="89">
        <v>44211.0</v>
      </c>
      <c r="AM21" s="16"/>
      <c r="AN21" s="57">
        <v>6.3550165E7</v>
      </c>
      <c r="AO21" s="7"/>
    </row>
    <row r="22" ht="15.75" customHeight="1">
      <c r="B22" s="89">
        <v>44214.0</v>
      </c>
      <c r="C22" s="16"/>
      <c r="D22" s="57">
        <v>3.5256648E7</v>
      </c>
      <c r="F22" s="89">
        <v>44214.0</v>
      </c>
      <c r="G22" s="16"/>
      <c r="H22" s="57">
        <v>3.0647495E7</v>
      </c>
      <c r="J22" s="89">
        <v>44214.0</v>
      </c>
      <c r="K22" s="16"/>
      <c r="L22" s="57">
        <v>1247286.0</v>
      </c>
      <c r="N22" s="89">
        <v>44214.0</v>
      </c>
      <c r="O22" s="16"/>
      <c r="P22" s="82">
        <v>1.51E8</v>
      </c>
      <c r="R22" s="89">
        <v>44214.0</v>
      </c>
      <c r="S22" s="16"/>
      <c r="T22" s="57">
        <v>1.2955575E7</v>
      </c>
      <c r="V22" s="89">
        <v>44214.0</v>
      </c>
      <c r="W22" s="16"/>
      <c r="X22" s="57">
        <v>5607306.0</v>
      </c>
      <c r="Z22" s="89">
        <v>44214.0</v>
      </c>
      <c r="AA22" s="16"/>
      <c r="AB22" s="57">
        <v>4263950.0</v>
      </c>
      <c r="AD22" s="89">
        <v>44214.0</v>
      </c>
      <c r="AE22" s="16"/>
      <c r="AF22" s="57">
        <v>6928245.0</v>
      </c>
      <c r="AH22" s="89">
        <v>44214.0</v>
      </c>
      <c r="AI22" s="16"/>
      <c r="AJ22" s="57">
        <v>4.1797128E7</v>
      </c>
      <c r="AL22" s="89">
        <v>44214.0</v>
      </c>
      <c r="AM22" s="16"/>
      <c r="AN22" s="57">
        <v>3.3782366E7</v>
      </c>
      <c r="AO22" s="7"/>
    </row>
    <row r="23" ht="15.75" customHeight="1">
      <c r="B23" s="89">
        <v>44215.0</v>
      </c>
      <c r="D23" s="57">
        <v>2.9458758E7</v>
      </c>
      <c r="F23" s="89">
        <v>44215.0</v>
      </c>
      <c r="H23" s="57">
        <v>4.6294666E7</v>
      </c>
      <c r="J23" s="89">
        <v>44215.0</v>
      </c>
      <c r="L23" s="57">
        <v>1248531.0</v>
      </c>
      <c r="N23" s="89">
        <v>44215.0</v>
      </c>
      <c r="P23" s="82">
        <v>3.66E8</v>
      </c>
      <c r="R23" s="89">
        <v>44215.0</v>
      </c>
      <c r="T23" s="57">
        <v>6865342.0</v>
      </c>
      <c r="V23" s="89">
        <v>44215.0</v>
      </c>
      <c r="X23" s="57">
        <v>1.377855E7</v>
      </c>
      <c r="Z23" s="89">
        <v>44215.0</v>
      </c>
      <c r="AB23" s="57">
        <v>5206090.0</v>
      </c>
      <c r="AD23" s="89">
        <v>44215.0</v>
      </c>
      <c r="AF23" s="57">
        <v>8181995.0</v>
      </c>
      <c r="AH23" s="89">
        <v>44215.0</v>
      </c>
      <c r="AJ23" s="57">
        <v>2.7835404E7</v>
      </c>
      <c r="AL23" s="89">
        <v>44215.0</v>
      </c>
      <c r="AN23" s="57">
        <v>2.9052911E7</v>
      </c>
    </row>
    <row r="24" ht="15.75" customHeight="1">
      <c r="B24" s="89">
        <v>44216.0</v>
      </c>
      <c r="D24" s="57">
        <v>4.6954502E7</v>
      </c>
      <c r="F24" s="89">
        <v>44216.0</v>
      </c>
      <c r="H24" s="57">
        <v>3.2751745E7</v>
      </c>
      <c r="J24" s="89">
        <v>44216.0</v>
      </c>
      <c r="L24" s="57">
        <v>1979136.0</v>
      </c>
      <c r="N24" s="89">
        <v>44216.0</v>
      </c>
      <c r="P24" s="82">
        <v>1.36E8</v>
      </c>
      <c r="R24" s="89">
        <v>44216.0</v>
      </c>
      <c r="T24" s="57">
        <v>4334912.0</v>
      </c>
      <c r="V24" s="89">
        <v>44216.0</v>
      </c>
      <c r="X24" s="57">
        <v>1.0278061E7</v>
      </c>
      <c r="Z24" s="89">
        <v>44216.0</v>
      </c>
      <c r="AB24" s="57">
        <v>8934945.0</v>
      </c>
      <c r="AD24" s="89">
        <v>44216.0</v>
      </c>
      <c r="AF24" s="57">
        <v>1.1887226E7</v>
      </c>
      <c r="AH24" s="89">
        <v>44216.0</v>
      </c>
      <c r="AJ24" s="57">
        <v>2.5805904E7</v>
      </c>
      <c r="AL24" s="89">
        <v>44216.0</v>
      </c>
      <c r="AN24" s="57">
        <v>8.8291798E7</v>
      </c>
    </row>
    <row r="25" ht="15.75" customHeight="1">
      <c r="B25" s="89">
        <v>44217.0</v>
      </c>
      <c r="D25" s="57">
        <v>2.512482E7</v>
      </c>
      <c r="F25" s="89">
        <v>44217.0</v>
      </c>
      <c r="H25" s="57">
        <v>2.7565571E7</v>
      </c>
      <c r="J25" s="89">
        <v>44217.0</v>
      </c>
      <c r="L25" s="57">
        <v>1509042.0</v>
      </c>
      <c r="N25" s="89">
        <v>44217.0</v>
      </c>
      <c r="P25" s="82">
        <v>1.23E8</v>
      </c>
      <c r="R25" s="89">
        <v>44217.0</v>
      </c>
      <c r="T25" s="57">
        <v>9129610.0</v>
      </c>
      <c r="V25" s="89">
        <v>44217.0</v>
      </c>
      <c r="X25" s="57">
        <v>1.0385627E7</v>
      </c>
      <c r="Z25" s="89">
        <v>44217.0</v>
      </c>
      <c r="AB25" s="57">
        <v>4535735.0</v>
      </c>
      <c r="AD25" s="89">
        <v>44217.0</v>
      </c>
      <c r="AF25" s="57">
        <v>2.9817231E7</v>
      </c>
      <c r="AH25" s="89">
        <v>44217.0</v>
      </c>
      <c r="AJ25" s="57">
        <v>2.6055516E7</v>
      </c>
      <c r="AL25" s="89">
        <v>44217.0</v>
      </c>
      <c r="AN25" s="57">
        <v>6.8744861E7</v>
      </c>
    </row>
    <row r="26" ht="15.75" customHeight="1">
      <c r="B26" s="89">
        <v>44218.0</v>
      </c>
      <c r="C26" s="103"/>
      <c r="D26" s="57">
        <v>2.4236464E7</v>
      </c>
      <c r="E26" s="103"/>
      <c r="F26" s="89">
        <v>44218.0</v>
      </c>
      <c r="G26" s="103"/>
      <c r="H26" s="57">
        <v>2.9539819E7</v>
      </c>
      <c r="I26" s="103"/>
      <c r="J26" s="89">
        <v>44218.0</v>
      </c>
      <c r="K26" s="103"/>
      <c r="L26" s="57">
        <v>1378960.0</v>
      </c>
      <c r="N26" s="89">
        <v>44218.0</v>
      </c>
      <c r="P26" s="82">
        <v>1.09E8</v>
      </c>
      <c r="R26" s="89">
        <v>44218.0</v>
      </c>
      <c r="T26" s="57">
        <v>6041622.0</v>
      </c>
      <c r="V26" s="89">
        <v>44218.0</v>
      </c>
      <c r="X26" s="57">
        <v>1.2227967E7</v>
      </c>
      <c r="Z26" s="89">
        <v>44218.0</v>
      </c>
      <c r="AB26" s="57">
        <v>9063765.0</v>
      </c>
      <c r="AD26" s="89">
        <v>44218.0</v>
      </c>
      <c r="AF26" s="57">
        <v>8951049.0</v>
      </c>
      <c r="AH26" s="89">
        <v>44218.0</v>
      </c>
      <c r="AJ26" s="57">
        <v>5.6403456E7</v>
      </c>
      <c r="AL26" s="89">
        <v>44218.0</v>
      </c>
      <c r="AN26" s="57">
        <v>3.3804696E7</v>
      </c>
    </row>
    <row r="27" ht="15.75" customHeight="1">
      <c r="B27" s="89">
        <v>44221.0</v>
      </c>
      <c r="C27" s="103"/>
      <c r="D27" s="57">
        <v>2.2959181E7</v>
      </c>
      <c r="E27" s="103"/>
      <c r="F27" s="89">
        <v>44221.0</v>
      </c>
      <c r="G27" s="103"/>
      <c r="H27" s="57">
        <v>3.139178E7</v>
      </c>
      <c r="I27" s="103"/>
      <c r="J27" s="89">
        <v>44221.0</v>
      </c>
      <c r="K27" s="103"/>
      <c r="L27" s="57">
        <v>582160.0</v>
      </c>
      <c r="N27" s="89">
        <v>44221.0</v>
      </c>
      <c r="P27" s="57">
        <v>9.7758913E7</v>
      </c>
      <c r="R27" s="89">
        <v>44221.0</v>
      </c>
      <c r="T27" s="57">
        <v>1.6042037E7</v>
      </c>
      <c r="V27" s="89">
        <v>44221.0</v>
      </c>
      <c r="X27" s="57">
        <v>1.3133978E7</v>
      </c>
      <c r="Z27" s="89">
        <v>44221.0</v>
      </c>
      <c r="AB27" s="57">
        <v>6208710.0</v>
      </c>
      <c r="AD27" s="89">
        <v>44221.0</v>
      </c>
      <c r="AF27" s="57">
        <v>1.9374433E7</v>
      </c>
      <c r="AH27" s="89">
        <v>44221.0</v>
      </c>
      <c r="AJ27" s="57">
        <v>6.6914808E7</v>
      </c>
      <c r="AL27" s="89">
        <v>44221.0</v>
      </c>
      <c r="AN27" s="57">
        <v>5.1632561E7</v>
      </c>
    </row>
    <row r="28" ht="15.75" customHeight="1">
      <c r="B28" s="89">
        <v>44222.0</v>
      </c>
      <c r="C28" s="103"/>
      <c r="D28" s="57">
        <v>2.6517078E7</v>
      </c>
      <c r="E28" s="103"/>
      <c r="F28" s="89">
        <v>44222.0</v>
      </c>
      <c r="G28" s="103"/>
      <c r="H28" s="57">
        <v>2.9564916E7</v>
      </c>
      <c r="I28" s="103"/>
      <c r="J28" s="89">
        <v>44222.0</v>
      </c>
      <c r="K28" s="103"/>
      <c r="L28" s="57">
        <v>530050.0</v>
      </c>
      <c r="N28" s="89">
        <v>44222.0</v>
      </c>
      <c r="P28" s="82">
        <v>1.11E8</v>
      </c>
      <c r="R28" s="89">
        <v>44222.0</v>
      </c>
      <c r="T28" s="57">
        <v>7882055.0</v>
      </c>
      <c r="V28" s="89">
        <v>44222.0</v>
      </c>
      <c r="X28" s="57">
        <v>1.6007173E7</v>
      </c>
      <c r="Z28" s="89">
        <v>44222.0</v>
      </c>
      <c r="AB28" s="57">
        <v>4206330.0</v>
      </c>
      <c r="AD28" s="89">
        <v>44222.0</v>
      </c>
      <c r="AF28" s="57">
        <v>6781139.0</v>
      </c>
      <c r="AH28" s="89">
        <v>44222.0</v>
      </c>
      <c r="AJ28" s="57">
        <v>4.6337196E7</v>
      </c>
      <c r="AL28" s="89">
        <v>44222.0</v>
      </c>
      <c r="AN28" s="57">
        <v>3.6826416E7</v>
      </c>
    </row>
    <row r="29" ht="15.75" customHeight="1">
      <c r="B29" s="89">
        <v>44223.0</v>
      </c>
      <c r="C29" s="103"/>
      <c r="D29" s="57">
        <v>3.9876116E7</v>
      </c>
      <c r="E29" s="103"/>
      <c r="F29" s="89">
        <v>44223.0</v>
      </c>
      <c r="G29" s="103"/>
      <c r="H29" s="57">
        <v>5.4526459E7</v>
      </c>
      <c r="I29" s="103"/>
      <c r="J29" s="89">
        <v>44223.0</v>
      </c>
      <c r="K29" s="103"/>
      <c r="L29" s="57">
        <v>1849644.0</v>
      </c>
      <c r="N29" s="89">
        <v>44223.0</v>
      </c>
      <c r="P29" s="82">
        <v>1.66E8</v>
      </c>
      <c r="R29" s="89">
        <v>44223.0</v>
      </c>
      <c r="T29" s="57">
        <v>8841152.0</v>
      </c>
      <c r="V29" s="89">
        <v>44223.0</v>
      </c>
      <c r="X29" s="57">
        <v>1.569508E7</v>
      </c>
      <c r="Z29" s="89">
        <v>44223.0</v>
      </c>
      <c r="AB29" s="57">
        <v>4282230.0</v>
      </c>
      <c r="AD29" s="89">
        <v>44223.0</v>
      </c>
      <c r="AF29" s="57">
        <v>1.1226812E7</v>
      </c>
      <c r="AH29" s="89">
        <v>44223.0</v>
      </c>
      <c r="AJ29" s="57">
        <v>4.8959796E7</v>
      </c>
      <c r="AL29" s="89">
        <v>44223.0</v>
      </c>
      <c r="AN29" s="57">
        <v>4.5432203E7</v>
      </c>
    </row>
    <row r="30" ht="15.75" customHeight="1">
      <c r="B30" s="89">
        <v>44224.0</v>
      </c>
      <c r="C30" s="103"/>
      <c r="D30" s="57">
        <v>3.4674745E7</v>
      </c>
      <c r="E30" s="103"/>
      <c r="F30" s="89">
        <v>44224.0</v>
      </c>
      <c r="G30" s="103"/>
      <c r="H30" s="57">
        <v>4.3276216E7</v>
      </c>
      <c r="I30" s="103"/>
      <c r="J30" s="89">
        <v>44224.0</v>
      </c>
      <c r="K30" s="103"/>
      <c r="L30" s="57">
        <v>1123290.0</v>
      </c>
      <c r="N30" s="89">
        <v>44224.0</v>
      </c>
      <c r="P30" s="82">
        <v>2.13E8</v>
      </c>
      <c r="R30" s="89">
        <v>44224.0</v>
      </c>
      <c r="T30" s="57">
        <v>7100621.0</v>
      </c>
      <c r="V30" s="89">
        <v>44224.0</v>
      </c>
      <c r="X30" s="57">
        <v>1.4889342E7</v>
      </c>
      <c r="Z30" s="89">
        <v>44224.0</v>
      </c>
      <c r="AB30" s="57">
        <v>8338525.0</v>
      </c>
      <c r="AD30" s="89">
        <v>44224.0</v>
      </c>
      <c r="AF30" s="57">
        <v>7976349.0</v>
      </c>
      <c r="AH30" s="89">
        <v>44224.0</v>
      </c>
      <c r="AJ30" s="57">
        <v>2.9998332E7</v>
      </c>
      <c r="AL30" s="89">
        <v>44224.0</v>
      </c>
      <c r="AN30" s="57">
        <v>5.0009189E7</v>
      </c>
    </row>
    <row r="31" ht="15.75" customHeight="1">
      <c r="B31" s="89">
        <v>44225.0</v>
      </c>
      <c r="D31" s="57">
        <v>2.1712999E7</v>
      </c>
      <c r="F31" s="89">
        <v>44225.0</v>
      </c>
      <c r="H31" s="57">
        <v>3.2248172E7</v>
      </c>
      <c r="J31" s="89">
        <v>44225.0</v>
      </c>
      <c r="L31" s="57">
        <v>815272.0</v>
      </c>
      <c r="N31" s="89">
        <v>44225.0</v>
      </c>
      <c r="P31" s="82">
        <v>1.58E8</v>
      </c>
      <c r="R31" s="89">
        <v>44225.0</v>
      </c>
      <c r="T31" s="57">
        <v>6898923.0</v>
      </c>
      <c r="V31" s="89">
        <v>44225.0</v>
      </c>
      <c r="X31" s="57">
        <v>9590594.0</v>
      </c>
      <c r="Z31" s="89">
        <v>44225.0</v>
      </c>
      <c r="AB31" s="57">
        <v>7832085.0</v>
      </c>
      <c r="AD31" s="89">
        <v>44225.0</v>
      </c>
      <c r="AE31" s="103"/>
      <c r="AF31" s="57">
        <v>9277132.0</v>
      </c>
      <c r="AG31" s="103"/>
      <c r="AH31" s="89">
        <v>44225.0</v>
      </c>
      <c r="AI31" s="103"/>
      <c r="AJ31" s="57">
        <v>4.306554E7</v>
      </c>
      <c r="AK31" s="103"/>
      <c r="AL31" s="89">
        <v>44225.0</v>
      </c>
      <c r="AM31" s="103"/>
      <c r="AN31" s="57">
        <v>3.7881446E7</v>
      </c>
    </row>
    <row r="32" ht="15.75" customHeight="1">
      <c r="B32" s="89">
        <v>44228.0</v>
      </c>
      <c r="D32" s="57">
        <v>2.0777449E7</v>
      </c>
      <c r="F32" s="89">
        <v>44228.0</v>
      </c>
      <c r="H32" s="57">
        <v>2.348311E7</v>
      </c>
      <c r="J32" s="89">
        <v>44228.0</v>
      </c>
      <c r="L32" s="57">
        <v>482398.0</v>
      </c>
      <c r="N32" s="89">
        <v>44228.0</v>
      </c>
      <c r="P32" s="82">
        <v>1.31E8</v>
      </c>
      <c r="R32" s="89">
        <v>44228.0</v>
      </c>
      <c r="T32" s="57">
        <v>4770496.0</v>
      </c>
      <c r="V32" s="89">
        <v>44228.0</v>
      </c>
      <c r="X32" s="57">
        <v>5290703.0</v>
      </c>
      <c r="Z32" s="89">
        <v>44228.0</v>
      </c>
      <c r="AB32" s="57">
        <v>8742315.0</v>
      </c>
      <c r="AD32" s="89">
        <v>44228.0</v>
      </c>
      <c r="AE32" s="103"/>
      <c r="AF32" s="57">
        <v>8971797.0</v>
      </c>
      <c r="AG32" s="103"/>
      <c r="AH32" s="89">
        <v>44228.0</v>
      </c>
      <c r="AI32" s="103"/>
      <c r="AJ32" s="57">
        <v>4.2629256E7</v>
      </c>
      <c r="AK32" s="103"/>
      <c r="AL32" s="89">
        <v>44228.0</v>
      </c>
      <c r="AM32" s="103"/>
      <c r="AN32" s="57">
        <v>2.8578451E7</v>
      </c>
    </row>
    <row r="33" ht="15.75" customHeight="1">
      <c r="B33" s="89">
        <v>44229.0</v>
      </c>
      <c r="D33" s="57">
        <v>2.0291292E7</v>
      </c>
      <c r="F33" s="89">
        <v>44229.0</v>
      </c>
      <c r="H33" s="57">
        <v>3.3647758E7</v>
      </c>
      <c r="J33" s="89">
        <v>44229.0</v>
      </c>
      <c r="L33" s="57">
        <v>940517.0</v>
      </c>
      <c r="N33" s="89">
        <v>44229.0</v>
      </c>
      <c r="P33" s="82">
        <v>1.55E8</v>
      </c>
      <c r="R33" s="89">
        <v>44229.0</v>
      </c>
      <c r="T33" s="57">
        <v>6160245.0</v>
      </c>
      <c r="V33" s="89">
        <v>44229.0</v>
      </c>
      <c r="X33" s="57">
        <v>8196629.0</v>
      </c>
      <c r="Z33" s="89">
        <v>44229.0</v>
      </c>
      <c r="AB33" s="57">
        <v>5943890.0</v>
      </c>
      <c r="AD33" s="89">
        <v>44229.0</v>
      </c>
      <c r="AE33" s="103"/>
      <c r="AF33" s="57">
        <v>2.2092293E7</v>
      </c>
      <c r="AG33" s="103"/>
      <c r="AH33" s="89">
        <v>44229.0</v>
      </c>
      <c r="AI33" s="103"/>
      <c r="AJ33" s="57">
        <v>3.6139008E7</v>
      </c>
      <c r="AK33" s="103"/>
      <c r="AL33" s="89">
        <v>44229.0</v>
      </c>
      <c r="AM33" s="103"/>
      <c r="AN33" s="57">
        <v>3.7325088E7</v>
      </c>
    </row>
    <row r="34" ht="15.75" customHeight="1">
      <c r="B34" s="89">
        <v>44230.0</v>
      </c>
      <c r="D34" s="57">
        <v>2.1149898E7</v>
      </c>
      <c r="F34" s="89">
        <v>44230.0</v>
      </c>
      <c r="H34" s="57">
        <v>3.8861983E7</v>
      </c>
      <c r="J34" s="89">
        <v>44230.0</v>
      </c>
      <c r="L34" s="57">
        <v>824714.0</v>
      </c>
      <c r="N34" s="89">
        <v>44230.0</v>
      </c>
      <c r="P34" s="57">
        <v>8.4295078E7</v>
      </c>
      <c r="R34" s="89">
        <v>44230.0</v>
      </c>
      <c r="T34" s="57">
        <v>4680181.0</v>
      </c>
      <c r="V34" s="89">
        <v>44230.0</v>
      </c>
      <c r="X34" s="57">
        <v>6048152.0</v>
      </c>
      <c r="Z34" s="89">
        <v>44230.0</v>
      </c>
      <c r="AB34" s="57">
        <v>4041980.0</v>
      </c>
      <c r="AD34" s="89">
        <v>44230.0</v>
      </c>
      <c r="AE34" s="103"/>
      <c r="AF34" s="57">
        <v>1.4837154E7</v>
      </c>
      <c r="AG34" s="103"/>
      <c r="AH34" s="89">
        <v>44230.0</v>
      </c>
      <c r="AI34" s="103"/>
      <c r="AJ34" s="57">
        <v>3.0079488E7</v>
      </c>
      <c r="AK34" s="103"/>
      <c r="AL34" s="89">
        <v>44230.0</v>
      </c>
      <c r="AM34" s="103"/>
      <c r="AN34" s="57">
        <v>2.5316751E7</v>
      </c>
      <c r="AO34" s="103"/>
    </row>
    <row r="35" ht="15.75" customHeight="1">
      <c r="B35" s="89">
        <v>44231.0</v>
      </c>
      <c r="D35" s="57">
        <v>2.8489286E7</v>
      </c>
      <c r="F35" s="89">
        <v>44231.0</v>
      </c>
      <c r="H35" s="57">
        <v>3.18666E7</v>
      </c>
      <c r="J35" s="89">
        <v>44231.0</v>
      </c>
      <c r="L35" s="57">
        <v>1017536.0</v>
      </c>
      <c r="N35" s="89">
        <v>44231.0</v>
      </c>
      <c r="P35" s="82">
        <v>2.22E8</v>
      </c>
      <c r="R35" s="89">
        <v>44231.0</v>
      </c>
      <c r="T35" s="57">
        <v>6901611.0</v>
      </c>
      <c r="V35" s="89">
        <v>44231.0</v>
      </c>
      <c r="X35" s="57">
        <v>4373085.0</v>
      </c>
      <c r="Z35" s="89">
        <v>44231.0</v>
      </c>
      <c r="AB35" s="57">
        <v>2929505.0</v>
      </c>
      <c r="AD35" s="89">
        <v>44231.0</v>
      </c>
      <c r="AE35" s="103"/>
      <c r="AF35" s="57">
        <v>1.0883804E7</v>
      </c>
      <c r="AG35" s="103"/>
      <c r="AH35" s="89">
        <v>44231.0</v>
      </c>
      <c r="AI35" s="103"/>
      <c r="AJ35" s="57">
        <v>3.9707532E7</v>
      </c>
      <c r="AK35" s="103"/>
      <c r="AL35" s="89">
        <v>44231.0</v>
      </c>
      <c r="AM35" s="103"/>
      <c r="AN35" s="57">
        <v>3.6077277E7</v>
      </c>
      <c r="AO35" s="103"/>
    </row>
    <row r="36" ht="15.75" customHeight="1">
      <c r="B36" s="89">
        <v>44232.0</v>
      </c>
      <c r="D36" s="57">
        <v>1.650488E7</v>
      </c>
      <c r="F36" s="89">
        <v>44232.0</v>
      </c>
      <c r="H36" s="57">
        <v>6.5764498E7</v>
      </c>
      <c r="J36" s="89">
        <v>44232.0</v>
      </c>
      <c r="L36" s="57">
        <v>832244.0</v>
      </c>
      <c r="N36" s="89">
        <v>44232.0</v>
      </c>
      <c r="P36" s="82">
        <v>1.82E8</v>
      </c>
      <c r="R36" s="89">
        <v>44232.0</v>
      </c>
      <c r="T36" s="57">
        <v>6851045.0</v>
      </c>
      <c r="V36" s="89">
        <v>44232.0</v>
      </c>
      <c r="X36" s="57">
        <v>3896433.0</v>
      </c>
      <c r="Z36" s="89">
        <v>44232.0</v>
      </c>
      <c r="AB36" s="57">
        <v>4421990.0</v>
      </c>
      <c r="AD36" s="89">
        <v>44232.0</v>
      </c>
      <c r="AE36" s="104"/>
      <c r="AF36" s="57">
        <v>8687499.0</v>
      </c>
      <c r="AG36" s="103"/>
      <c r="AH36" s="89">
        <v>44232.0</v>
      </c>
      <c r="AI36" s="103"/>
      <c r="AJ36" s="57">
        <v>5.7458904E7</v>
      </c>
      <c r="AK36" s="103"/>
      <c r="AL36" s="89">
        <v>44232.0</v>
      </c>
      <c r="AM36" s="103"/>
      <c r="AN36" s="57">
        <v>2.9273104E7</v>
      </c>
      <c r="AO36" s="103"/>
    </row>
    <row r="37" ht="15.75" customHeight="1">
      <c r="B37" s="89">
        <v>44235.0</v>
      </c>
      <c r="D37" s="57">
        <v>2.6453168E7</v>
      </c>
      <c r="F37" s="89">
        <v>44235.0</v>
      </c>
      <c r="H37" s="57">
        <v>3.8950882E7</v>
      </c>
      <c r="J37" s="89">
        <v>44235.0</v>
      </c>
      <c r="L37" s="57">
        <v>751135.0</v>
      </c>
      <c r="N37" s="89">
        <v>44235.0</v>
      </c>
      <c r="P37" s="82">
        <v>1.19E8</v>
      </c>
      <c r="R37" s="89">
        <v>44235.0</v>
      </c>
      <c r="T37" s="57">
        <v>4378014.0</v>
      </c>
      <c r="V37" s="89">
        <v>44235.0</v>
      </c>
      <c r="X37" s="57">
        <v>5564102.0</v>
      </c>
      <c r="Z37" s="89">
        <v>44235.0</v>
      </c>
      <c r="AB37" s="57">
        <v>7086805.0</v>
      </c>
      <c r="AD37" s="89">
        <v>44235.0</v>
      </c>
      <c r="AE37" s="104"/>
      <c r="AF37" s="57">
        <v>5108791.0</v>
      </c>
      <c r="AH37" s="89">
        <v>44235.0</v>
      </c>
      <c r="AJ37" s="57">
        <v>3.3144876E7</v>
      </c>
      <c r="AL37" s="89">
        <v>44235.0</v>
      </c>
      <c r="AN37" s="57">
        <v>3.1073421E7</v>
      </c>
    </row>
    <row r="38" ht="15.75" customHeight="1">
      <c r="B38" s="89">
        <v>44236.0</v>
      </c>
      <c r="D38" s="57">
        <v>5.3594989E7</v>
      </c>
      <c r="F38" s="89">
        <v>44236.0</v>
      </c>
      <c r="H38" s="57">
        <v>4.7220635E7</v>
      </c>
      <c r="J38" s="89">
        <v>44236.0</v>
      </c>
      <c r="L38" s="57">
        <v>541893.0</v>
      </c>
      <c r="N38" s="89">
        <v>44236.0</v>
      </c>
      <c r="P38" s="82">
        <v>1.88E8</v>
      </c>
      <c r="R38" s="89">
        <v>44236.0</v>
      </c>
      <c r="T38" s="57">
        <v>4602362.0</v>
      </c>
      <c r="V38" s="89">
        <v>44236.0</v>
      </c>
      <c r="X38" s="57">
        <v>4945958.0</v>
      </c>
      <c r="Z38" s="89">
        <v>44236.0</v>
      </c>
      <c r="AB38" s="57">
        <v>3474945.0</v>
      </c>
      <c r="AD38" s="89">
        <v>44236.0</v>
      </c>
      <c r="AF38" s="57">
        <v>3479204.0</v>
      </c>
      <c r="AH38" s="89">
        <v>44236.0</v>
      </c>
      <c r="AJ38" s="57">
        <v>3.4038948E7</v>
      </c>
      <c r="AL38" s="89">
        <v>44236.0</v>
      </c>
      <c r="AN38" s="57">
        <v>2.5195899E7</v>
      </c>
    </row>
    <row r="39" ht="15.75" customHeight="1">
      <c r="B39" s="89">
        <v>44237.0</v>
      </c>
      <c r="D39" s="57">
        <v>3.3517827E7</v>
      </c>
      <c r="F39" s="89">
        <v>44237.0</v>
      </c>
      <c r="H39" s="57">
        <v>2.662999E7</v>
      </c>
      <c r="J39" s="89">
        <v>44237.0</v>
      </c>
      <c r="L39" s="57">
        <v>1097294.0</v>
      </c>
      <c r="N39" s="89">
        <v>44237.0</v>
      </c>
      <c r="P39" s="57">
        <v>8.5108274E7</v>
      </c>
      <c r="R39" s="89">
        <v>44237.0</v>
      </c>
      <c r="T39" s="57">
        <v>7954389.0</v>
      </c>
      <c r="V39" s="89">
        <v>44237.0</v>
      </c>
      <c r="X39" s="57">
        <v>4520941.0</v>
      </c>
      <c r="Z39" s="89">
        <v>44237.0</v>
      </c>
      <c r="AB39" s="57">
        <v>2672115.0</v>
      </c>
      <c r="AD39" s="89">
        <v>44237.0</v>
      </c>
      <c r="AF39" s="57">
        <v>9243099.0</v>
      </c>
      <c r="AH39" s="89">
        <v>44237.0</v>
      </c>
      <c r="AJ39" s="57">
        <v>2.8813536E7</v>
      </c>
      <c r="AL39" s="89">
        <v>44237.0</v>
      </c>
      <c r="AN39" s="57">
        <v>2.4623527E7</v>
      </c>
    </row>
    <row r="40" ht="15.75" customHeight="1">
      <c r="B40" s="89">
        <v>44238.0</v>
      </c>
      <c r="D40" s="57">
        <v>3.8568488E7</v>
      </c>
      <c r="F40" s="89">
        <v>44238.0</v>
      </c>
      <c r="H40" s="57">
        <v>2.6760412E7</v>
      </c>
      <c r="J40" s="89">
        <v>44238.0</v>
      </c>
      <c r="L40" s="57">
        <v>679832.0</v>
      </c>
      <c r="N40" s="89">
        <v>44238.0</v>
      </c>
      <c r="P40" s="82">
        <v>2.12E8</v>
      </c>
      <c r="R40" s="89">
        <v>44238.0</v>
      </c>
      <c r="T40" s="57">
        <v>5956393.0</v>
      </c>
      <c r="V40" s="89">
        <v>44238.0</v>
      </c>
      <c r="X40" s="57">
        <v>3019393.0</v>
      </c>
      <c r="Z40" s="89">
        <v>44238.0</v>
      </c>
      <c r="AB40" s="57">
        <v>3336045.0</v>
      </c>
      <c r="AD40" s="89">
        <v>44238.0</v>
      </c>
      <c r="AF40" s="57">
        <v>3674031.0</v>
      </c>
      <c r="AH40" s="89">
        <v>44238.0</v>
      </c>
      <c r="AJ40" s="57">
        <v>4.4614764E7</v>
      </c>
      <c r="AL40" s="89">
        <v>44238.0</v>
      </c>
      <c r="AN40" s="57">
        <v>1.5353163E7</v>
      </c>
    </row>
    <row r="41" ht="15.75" customHeight="1">
      <c r="B41" s="89">
        <v>44239.0</v>
      </c>
      <c r="D41" s="57">
        <v>3.2331292E7</v>
      </c>
      <c r="F41" s="89">
        <v>44239.0</v>
      </c>
      <c r="H41" s="57">
        <v>3.0698361E7</v>
      </c>
      <c r="J41" s="89">
        <v>44239.0</v>
      </c>
      <c r="L41" s="57">
        <v>1174277.0</v>
      </c>
      <c r="N41" s="89">
        <v>44239.0</v>
      </c>
      <c r="P41" s="82">
        <v>1.14E8</v>
      </c>
      <c r="R41" s="89">
        <v>44239.0</v>
      </c>
      <c r="T41" s="57">
        <v>1.2034712E7</v>
      </c>
      <c r="V41" s="89">
        <v>44239.0</v>
      </c>
      <c r="X41" s="57">
        <v>3859536.0</v>
      </c>
      <c r="Z41" s="89">
        <v>44239.0</v>
      </c>
      <c r="AB41" s="57">
        <v>2232425.0</v>
      </c>
      <c r="AD41" s="89">
        <v>44239.0</v>
      </c>
      <c r="AF41" s="57">
        <v>4164037.0</v>
      </c>
      <c r="AH41" s="89">
        <v>44239.0</v>
      </c>
      <c r="AJ41" s="57">
        <v>4.0578228E7</v>
      </c>
      <c r="AL41" s="89">
        <v>44239.0</v>
      </c>
      <c r="AN41" s="57">
        <v>2.2998151E7</v>
      </c>
    </row>
    <row r="42" ht="15.75" customHeight="1">
      <c r="B42" s="89">
        <v>44242.0</v>
      </c>
      <c r="D42" s="57">
        <v>3.2408978E7</v>
      </c>
      <c r="F42" s="89">
        <v>44242.0</v>
      </c>
      <c r="H42" s="57">
        <v>5.1200632E7</v>
      </c>
      <c r="J42" s="89">
        <v>44242.0</v>
      </c>
      <c r="L42" s="57">
        <v>704621.0</v>
      </c>
      <c r="N42" s="89">
        <v>44242.0</v>
      </c>
      <c r="P42" s="82">
        <v>1.02E8</v>
      </c>
      <c r="R42" s="89">
        <v>44242.0</v>
      </c>
      <c r="T42" s="57">
        <v>1.0022231E7</v>
      </c>
      <c r="V42" s="89">
        <v>44242.0</v>
      </c>
      <c r="X42" s="57">
        <v>3668872.0</v>
      </c>
      <c r="Z42" s="89">
        <v>44242.0</v>
      </c>
      <c r="AB42" s="57">
        <v>2125070.0</v>
      </c>
      <c r="AD42" s="89">
        <v>44242.0</v>
      </c>
      <c r="AF42" s="57">
        <v>4257412.0</v>
      </c>
      <c r="AH42" s="89">
        <v>44242.0</v>
      </c>
      <c r="AJ42" s="57">
        <v>7.5986736E7</v>
      </c>
      <c r="AL42" s="89">
        <v>44242.0</v>
      </c>
      <c r="AN42" s="57">
        <v>2.6186665E7</v>
      </c>
    </row>
    <row r="43" ht="15.75" customHeight="1">
      <c r="B43" s="89">
        <v>44243.0</v>
      </c>
      <c r="D43" s="57">
        <v>5.0086743E7</v>
      </c>
      <c r="F43" s="89">
        <v>44243.0</v>
      </c>
      <c r="H43" s="57">
        <v>5.1171754E7</v>
      </c>
      <c r="J43" s="89">
        <v>44243.0</v>
      </c>
      <c r="L43" s="57">
        <v>1385935.0</v>
      </c>
      <c r="N43" s="89">
        <v>44243.0</v>
      </c>
      <c r="P43" s="82">
        <v>1.2E8</v>
      </c>
      <c r="R43" s="89">
        <v>44243.0</v>
      </c>
      <c r="T43" s="57">
        <v>9940297.0</v>
      </c>
      <c r="V43" s="89">
        <v>44243.0</v>
      </c>
      <c r="X43" s="57">
        <v>4635657.0</v>
      </c>
      <c r="Z43" s="89">
        <v>44243.0</v>
      </c>
      <c r="AB43" s="57">
        <v>3042070.0</v>
      </c>
      <c r="AD43" s="89">
        <v>44243.0</v>
      </c>
      <c r="AF43" s="57">
        <v>5872061.0</v>
      </c>
      <c r="AH43" s="89">
        <v>44243.0</v>
      </c>
      <c r="AJ43" s="57">
        <v>5.1361668E7</v>
      </c>
      <c r="AL43" s="89">
        <v>44243.0</v>
      </c>
      <c r="AN43" s="57">
        <v>2.8743984E7</v>
      </c>
    </row>
    <row r="44" ht="15.75" customHeight="1">
      <c r="B44" s="89">
        <v>44244.0</v>
      </c>
      <c r="D44" s="57">
        <v>3.0984324E7</v>
      </c>
      <c r="F44" s="89">
        <v>44244.0</v>
      </c>
      <c r="H44" s="57">
        <v>4.3359952E7</v>
      </c>
      <c r="J44" s="89">
        <v>44244.0</v>
      </c>
      <c r="L44" s="57">
        <v>815180.0</v>
      </c>
      <c r="N44" s="89">
        <v>44244.0</v>
      </c>
      <c r="P44" s="82">
        <v>1.07E8</v>
      </c>
      <c r="R44" s="89">
        <v>44244.0</v>
      </c>
      <c r="T44" s="57">
        <v>7176013.0</v>
      </c>
      <c r="V44" s="89">
        <v>44244.0</v>
      </c>
      <c r="X44" s="57">
        <v>4782112.0</v>
      </c>
      <c r="Z44" s="89">
        <v>44244.0</v>
      </c>
      <c r="AB44" s="57">
        <v>3795520.0</v>
      </c>
      <c r="AD44" s="89">
        <v>44244.0</v>
      </c>
      <c r="AF44" s="57">
        <v>4076925.0</v>
      </c>
      <c r="AH44" s="89">
        <v>44244.0</v>
      </c>
      <c r="AJ44" s="82">
        <v>1.05E8</v>
      </c>
      <c r="AL44" s="89">
        <v>44244.0</v>
      </c>
      <c r="AN44" s="57">
        <v>1.4956776E7</v>
      </c>
    </row>
    <row r="45" ht="15.75" customHeight="1">
      <c r="B45" s="89">
        <v>44245.0</v>
      </c>
      <c r="D45" s="57">
        <v>4.201701E7</v>
      </c>
      <c r="F45" s="89">
        <v>44245.0</v>
      </c>
      <c r="H45" s="57">
        <v>3.4161798E7</v>
      </c>
      <c r="J45" s="89">
        <v>44245.0</v>
      </c>
      <c r="L45" s="57">
        <v>1229519.0</v>
      </c>
      <c r="N45" s="89">
        <v>44245.0</v>
      </c>
      <c r="P45" s="82">
        <v>1.2E8</v>
      </c>
      <c r="R45" s="89">
        <v>44245.0</v>
      </c>
      <c r="T45" s="57">
        <v>1.2412892E7</v>
      </c>
      <c r="V45" s="89">
        <v>44245.0</v>
      </c>
      <c r="X45" s="57">
        <v>6394512.0</v>
      </c>
      <c r="Z45" s="89">
        <v>44245.0</v>
      </c>
      <c r="AB45" s="57">
        <v>3304010.0</v>
      </c>
      <c r="AD45" s="89">
        <v>44245.0</v>
      </c>
      <c r="AF45" s="57">
        <v>5162758.0</v>
      </c>
      <c r="AH45" s="89">
        <v>44245.0</v>
      </c>
      <c r="AJ45" s="57">
        <v>6.907296E7</v>
      </c>
      <c r="AL45" s="89">
        <v>44245.0</v>
      </c>
      <c r="AN45" s="57">
        <v>2.3123596E7</v>
      </c>
    </row>
    <row r="46" ht="15.75" customHeight="1">
      <c r="B46" s="89">
        <v>44246.0</v>
      </c>
      <c r="D46" s="57">
        <v>2.4607863E7</v>
      </c>
      <c r="F46" s="89">
        <v>44246.0</v>
      </c>
      <c r="H46" s="57">
        <v>6.3654798E7</v>
      </c>
      <c r="J46" s="89">
        <v>44246.0</v>
      </c>
      <c r="L46" s="57">
        <v>1163182.0</v>
      </c>
      <c r="N46" s="89">
        <v>44246.0</v>
      </c>
      <c r="P46" s="57">
        <v>9.2445759E7</v>
      </c>
      <c r="R46" s="89">
        <v>44246.0</v>
      </c>
      <c r="T46" s="57">
        <v>3.7436951E7</v>
      </c>
      <c r="V46" s="89">
        <v>44246.0</v>
      </c>
      <c r="X46" s="57">
        <v>1.5935046E7</v>
      </c>
      <c r="Z46" s="89">
        <v>44246.0</v>
      </c>
      <c r="AB46" s="57">
        <v>2246970.0</v>
      </c>
      <c r="AD46" s="89">
        <v>44246.0</v>
      </c>
      <c r="AF46" s="57">
        <v>1.3987296E7</v>
      </c>
      <c r="AH46" s="89">
        <v>44246.0</v>
      </c>
      <c r="AJ46" s="82">
        <v>1.92E8</v>
      </c>
      <c r="AL46" s="89">
        <v>44246.0</v>
      </c>
      <c r="AN46" s="57">
        <v>2.1007919E7</v>
      </c>
    </row>
    <row r="47" ht="15.75" customHeight="1">
      <c r="B47" s="89">
        <v>44249.0</v>
      </c>
      <c r="D47" s="57">
        <v>2.3497446E7</v>
      </c>
      <c r="F47" s="89">
        <v>44249.0</v>
      </c>
      <c r="H47" s="57">
        <v>4.8037216E7</v>
      </c>
      <c r="J47" s="89">
        <v>44249.0</v>
      </c>
      <c r="L47" s="57">
        <v>879485.0</v>
      </c>
      <c r="N47" s="89">
        <v>44249.0</v>
      </c>
      <c r="P47" s="82">
        <v>1.52E8</v>
      </c>
      <c r="R47" s="89">
        <v>44249.0</v>
      </c>
      <c r="T47" s="57">
        <v>2.3459447E7</v>
      </c>
      <c r="V47" s="89">
        <v>44249.0</v>
      </c>
      <c r="X47" s="57">
        <v>8534088.0</v>
      </c>
      <c r="Z47" s="89">
        <v>44249.0</v>
      </c>
      <c r="AB47" s="57">
        <v>5035925.0</v>
      </c>
      <c r="AD47" s="89">
        <v>44249.0</v>
      </c>
      <c r="AF47" s="57">
        <v>6014167.0</v>
      </c>
      <c r="AH47" s="89">
        <v>44249.0</v>
      </c>
      <c r="AJ47" s="82">
        <v>1.18E8</v>
      </c>
      <c r="AL47" s="89">
        <v>44249.0</v>
      </c>
      <c r="AN47" s="57">
        <v>1.6381166E7</v>
      </c>
    </row>
    <row r="48" ht="15.75" customHeight="1">
      <c r="B48" s="89">
        <v>44250.0</v>
      </c>
      <c r="D48" s="57">
        <v>8.1515203E7</v>
      </c>
      <c r="F48" s="89">
        <v>44250.0</v>
      </c>
      <c r="H48" s="57">
        <v>5.1265364E7</v>
      </c>
      <c r="J48" s="89">
        <v>44250.0</v>
      </c>
      <c r="L48" s="57">
        <v>1222814.0</v>
      </c>
      <c r="N48" s="89">
        <v>44250.0</v>
      </c>
      <c r="P48" s="82">
        <v>1.55E8</v>
      </c>
      <c r="R48" s="89">
        <v>44250.0</v>
      </c>
      <c r="T48" s="57">
        <v>2.2110131E7</v>
      </c>
      <c r="V48" s="89">
        <v>44250.0</v>
      </c>
      <c r="X48" s="57">
        <v>6930497.0</v>
      </c>
      <c r="Z48" s="89">
        <v>44250.0</v>
      </c>
      <c r="AB48" s="57">
        <v>9263990.0</v>
      </c>
      <c r="AD48" s="89">
        <v>44250.0</v>
      </c>
      <c r="AF48" s="57">
        <v>4575668.0</v>
      </c>
      <c r="AH48" s="89">
        <v>44250.0</v>
      </c>
      <c r="AJ48" s="57">
        <v>5.1018936E7</v>
      </c>
      <c r="AL48" s="89">
        <v>44250.0</v>
      </c>
      <c r="AN48" s="57">
        <v>2.4738763E7</v>
      </c>
    </row>
    <row r="49" ht="15.75" customHeight="1">
      <c r="B49" s="89">
        <v>44251.0</v>
      </c>
      <c r="D49" s="57">
        <v>3.0500722E7</v>
      </c>
      <c r="F49" s="89">
        <v>44251.0</v>
      </c>
      <c r="H49" s="57">
        <v>4.8451861E7</v>
      </c>
      <c r="J49" s="89">
        <v>44251.0</v>
      </c>
      <c r="L49" s="57">
        <v>734425.0</v>
      </c>
      <c r="N49" s="89">
        <v>44251.0</v>
      </c>
      <c r="P49" s="82">
        <v>1.02E8</v>
      </c>
      <c r="R49" s="89">
        <v>44251.0</v>
      </c>
      <c r="T49" s="57">
        <v>1.855302E7</v>
      </c>
      <c r="V49" s="89">
        <v>44251.0</v>
      </c>
      <c r="X49" s="57">
        <v>6999556.0</v>
      </c>
      <c r="Z49" s="89">
        <v>44251.0</v>
      </c>
      <c r="AB49" s="57">
        <v>5164965.0</v>
      </c>
      <c r="AD49" s="89">
        <v>44251.0</v>
      </c>
      <c r="AF49" s="57">
        <v>7559203.0</v>
      </c>
      <c r="AH49" s="89">
        <v>44251.0</v>
      </c>
      <c r="AJ49" s="57">
        <v>5.7584016E7</v>
      </c>
      <c r="AL49" s="89">
        <v>44251.0</v>
      </c>
      <c r="AN49" s="57">
        <v>1.8579838E7</v>
      </c>
    </row>
    <row r="50" ht="15.75" customHeight="1">
      <c r="B50" s="89">
        <v>44252.0</v>
      </c>
      <c r="D50" s="57">
        <v>3.97439E7</v>
      </c>
      <c r="F50" s="89">
        <v>44252.0</v>
      </c>
      <c r="H50" s="57">
        <v>3.6618611E7</v>
      </c>
      <c r="J50" s="89">
        <v>44252.0</v>
      </c>
      <c r="L50" s="57">
        <v>1577407.0</v>
      </c>
      <c r="N50" s="89">
        <v>44252.0</v>
      </c>
      <c r="P50" s="82">
        <v>1.2E8</v>
      </c>
      <c r="R50" s="89">
        <v>44252.0</v>
      </c>
      <c r="T50" s="57">
        <v>1.3568489E7</v>
      </c>
      <c r="V50" s="89">
        <v>44252.0</v>
      </c>
      <c r="X50" s="57">
        <v>6147984.0</v>
      </c>
      <c r="Z50" s="89">
        <v>44252.0</v>
      </c>
      <c r="AB50" s="57">
        <v>4227875.0</v>
      </c>
      <c r="AD50" s="89">
        <v>44252.0</v>
      </c>
      <c r="AF50" s="57">
        <v>5162708.0</v>
      </c>
      <c r="AH50" s="89">
        <v>44252.0</v>
      </c>
      <c r="AJ50" s="57">
        <v>7.1826432E7</v>
      </c>
      <c r="AL50" s="89">
        <v>44252.0</v>
      </c>
      <c r="AN50" s="57">
        <v>1.5842832E7</v>
      </c>
    </row>
    <row r="51" ht="15.75" customHeight="1">
      <c r="B51" s="89">
        <v>44253.0</v>
      </c>
      <c r="D51" s="57">
        <v>3.4975171E7</v>
      </c>
      <c r="F51" s="89">
        <v>44253.0</v>
      </c>
      <c r="H51" s="57">
        <v>4.3158543E7</v>
      </c>
      <c r="J51" s="89">
        <v>44253.0</v>
      </c>
      <c r="L51" s="57">
        <v>1014520.0</v>
      </c>
      <c r="N51" s="89">
        <v>44253.0</v>
      </c>
      <c r="P51" s="82">
        <v>1.13E8</v>
      </c>
      <c r="R51" s="89">
        <v>44253.0</v>
      </c>
      <c r="T51" s="57">
        <v>1.1356657E7</v>
      </c>
      <c r="V51" s="89">
        <v>44253.0</v>
      </c>
      <c r="X51" s="57">
        <v>7015076.0</v>
      </c>
      <c r="Z51" s="89">
        <v>44253.0</v>
      </c>
      <c r="AB51" s="57">
        <v>2654750.0</v>
      </c>
      <c r="AD51" s="89">
        <v>44253.0</v>
      </c>
      <c r="AF51" s="57">
        <v>4263970.0</v>
      </c>
      <c r="AH51" s="89">
        <v>44253.0</v>
      </c>
      <c r="AJ51" s="57">
        <v>5.2339524E7</v>
      </c>
      <c r="AL51" s="89">
        <v>44253.0</v>
      </c>
      <c r="AN51" s="57">
        <v>1.3685487E7</v>
      </c>
    </row>
    <row r="52" ht="15.75" customHeight="1">
      <c r="B52" s="89">
        <v>44256.0</v>
      </c>
      <c r="D52" s="57">
        <v>3.8308473E7</v>
      </c>
      <c r="F52" s="89">
        <v>44256.0</v>
      </c>
      <c r="H52" s="57">
        <v>2.5960912E7</v>
      </c>
      <c r="J52" s="89">
        <v>44256.0</v>
      </c>
      <c r="L52" s="57">
        <v>995475.0</v>
      </c>
      <c r="N52" s="89">
        <v>44256.0</v>
      </c>
      <c r="P52" s="82">
        <v>3.68E8</v>
      </c>
      <c r="R52" s="89">
        <v>44256.0</v>
      </c>
      <c r="T52" s="57">
        <v>1.0490884E7</v>
      </c>
      <c r="V52" s="89">
        <v>44256.0</v>
      </c>
      <c r="X52" s="57">
        <v>3539595.0</v>
      </c>
      <c r="Z52" s="89">
        <v>44256.0</v>
      </c>
      <c r="AB52" s="57">
        <v>4075380.0</v>
      </c>
      <c r="AD52" s="89">
        <v>44256.0</v>
      </c>
      <c r="AF52" s="57">
        <v>2829474.0</v>
      </c>
      <c r="AH52" s="89">
        <v>44256.0</v>
      </c>
      <c r="AJ52" s="57">
        <v>3.9873192E7</v>
      </c>
      <c r="AL52" s="89">
        <v>44256.0</v>
      </c>
      <c r="AN52" s="57">
        <v>1.8295596E7</v>
      </c>
    </row>
    <row r="53" ht="15.75" customHeight="1">
      <c r="B53" s="89">
        <v>44257.0</v>
      </c>
      <c r="D53" s="57">
        <v>5.8471161E7</v>
      </c>
      <c r="F53" s="89">
        <v>44257.0</v>
      </c>
      <c r="H53" s="57">
        <v>2.6164922E7</v>
      </c>
      <c r="J53" s="89">
        <v>44257.0</v>
      </c>
      <c r="L53" s="57">
        <v>1373362.0</v>
      </c>
      <c r="N53" s="89">
        <v>44257.0</v>
      </c>
      <c r="P53" s="82">
        <v>2.85E8</v>
      </c>
      <c r="R53" s="89">
        <v>44257.0</v>
      </c>
      <c r="T53" s="57">
        <v>7108478.0</v>
      </c>
      <c r="V53" s="89">
        <v>44257.0</v>
      </c>
      <c r="X53" s="57">
        <v>4327726.0</v>
      </c>
      <c r="Z53" s="89">
        <v>44257.0</v>
      </c>
      <c r="AB53" s="57">
        <v>4319480.0</v>
      </c>
      <c r="AD53" s="89">
        <v>44257.0</v>
      </c>
      <c r="AF53" s="57">
        <v>3249394.0</v>
      </c>
      <c r="AH53" s="89">
        <v>44257.0</v>
      </c>
      <c r="AJ53" s="57">
        <v>4.5652128E7</v>
      </c>
      <c r="AL53" s="89">
        <v>44257.0</v>
      </c>
      <c r="AN53" s="57">
        <v>4.5889283E7</v>
      </c>
    </row>
    <row r="54" ht="15.75" customHeight="1">
      <c r="B54" s="89">
        <v>44258.0</v>
      </c>
      <c r="D54" s="57">
        <v>3.448144E7</v>
      </c>
      <c r="F54" s="89">
        <v>44258.0</v>
      </c>
      <c r="H54" s="57">
        <v>2.5030941E7</v>
      </c>
      <c r="J54" s="89">
        <v>44258.0</v>
      </c>
      <c r="L54" s="57">
        <v>1489089.0</v>
      </c>
      <c r="N54" s="89">
        <v>44258.0</v>
      </c>
      <c r="P54" s="82">
        <v>2.04E8</v>
      </c>
      <c r="R54" s="89">
        <v>44258.0</v>
      </c>
      <c r="T54" s="57">
        <v>1.1843812E7</v>
      </c>
      <c r="V54" s="89">
        <v>44258.0</v>
      </c>
      <c r="X54" s="57">
        <v>4734458.0</v>
      </c>
      <c r="Z54" s="89">
        <v>44258.0</v>
      </c>
      <c r="AB54" s="57">
        <v>2679580.0</v>
      </c>
      <c r="AD54" s="89">
        <v>44258.0</v>
      </c>
      <c r="AF54" s="57">
        <v>4149688.0</v>
      </c>
      <c r="AH54" s="89">
        <v>44258.0</v>
      </c>
      <c r="AJ54" s="82">
        <v>1.15E8</v>
      </c>
      <c r="AL54" s="89">
        <v>44258.0</v>
      </c>
      <c r="AN54" s="57">
        <v>3.574397E7</v>
      </c>
    </row>
    <row r="55" ht="15.75" customHeight="1">
      <c r="B55" s="89">
        <v>44259.0</v>
      </c>
      <c r="D55" s="57">
        <v>2.624664E7</v>
      </c>
      <c r="F55" s="89">
        <v>44259.0</v>
      </c>
      <c r="H55" s="57">
        <v>1.7163985E7</v>
      </c>
      <c r="J55" s="89">
        <v>44259.0</v>
      </c>
      <c r="L55" s="57">
        <v>999515.0</v>
      </c>
      <c r="N55" s="89">
        <v>44259.0</v>
      </c>
      <c r="P55" s="82">
        <v>1.7E8</v>
      </c>
      <c r="R55" s="89">
        <v>44259.0</v>
      </c>
      <c r="T55" s="57">
        <v>1.2174584E7</v>
      </c>
      <c r="V55" s="89">
        <v>44259.0</v>
      </c>
      <c r="X55" s="57">
        <v>1.0883597E7</v>
      </c>
      <c r="Z55" s="89">
        <v>44259.0</v>
      </c>
      <c r="AB55" s="57">
        <v>1682185.0</v>
      </c>
      <c r="AD55" s="89">
        <v>44259.0</v>
      </c>
      <c r="AF55" s="57">
        <v>2917873.0</v>
      </c>
      <c r="AH55" s="89">
        <v>44259.0</v>
      </c>
      <c r="AJ55" s="57">
        <v>5.1331212E7</v>
      </c>
      <c r="AL55" s="89">
        <v>44259.0</v>
      </c>
      <c r="AN55" s="82">
        <v>1.1E8</v>
      </c>
    </row>
    <row r="56" ht="15.75" customHeight="1">
      <c r="B56" s="89">
        <v>44260.0</v>
      </c>
      <c r="D56" s="57">
        <v>4.7980324E7</v>
      </c>
      <c r="F56" s="89">
        <v>44260.0</v>
      </c>
      <c r="H56" s="57">
        <v>2.1846792E7</v>
      </c>
      <c r="J56" s="89">
        <v>44260.0</v>
      </c>
      <c r="L56" s="57">
        <v>1003279.0</v>
      </c>
      <c r="N56" s="89">
        <v>44260.0</v>
      </c>
      <c r="P56" s="82">
        <v>1.25E8</v>
      </c>
      <c r="R56" s="89">
        <v>44260.0</v>
      </c>
      <c r="T56" s="57">
        <v>1.0838789E7</v>
      </c>
      <c r="V56" s="89">
        <v>44260.0</v>
      </c>
      <c r="X56" s="57">
        <v>7028407.0</v>
      </c>
      <c r="Z56" s="89">
        <v>44260.0</v>
      </c>
      <c r="AB56" s="57">
        <v>2128295.0</v>
      </c>
      <c r="AD56" s="89">
        <v>44260.0</v>
      </c>
      <c r="AF56" s="57">
        <v>8330887.0</v>
      </c>
      <c r="AH56" s="89">
        <v>44260.0</v>
      </c>
      <c r="AJ56" s="57">
        <v>3.622476E7</v>
      </c>
      <c r="AL56" s="89">
        <v>44260.0</v>
      </c>
      <c r="AN56" s="57">
        <v>6.1602277E7</v>
      </c>
    </row>
    <row r="57" ht="15.75" customHeight="1">
      <c r="B57" s="89">
        <v>44263.0</v>
      </c>
      <c r="D57" s="57">
        <v>6.3429814E7</v>
      </c>
      <c r="F57" s="89">
        <v>44263.0</v>
      </c>
      <c r="H57" s="57">
        <v>3.6854783E7</v>
      </c>
      <c r="J57" s="89">
        <v>44263.0</v>
      </c>
      <c r="L57" s="57">
        <v>863392.0</v>
      </c>
      <c r="N57" s="89">
        <v>44263.0</v>
      </c>
      <c r="P57" s="57">
        <v>8.7227683E7</v>
      </c>
      <c r="R57" s="89">
        <v>44263.0</v>
      </c>
      <c r="T57" s="57">
        <v>9125767.0</v>
      </c>
      <c r="V57" s="89">
        <v>44263.0</v>
      </c>
      <c r="X57" s="57">
        <v>5691390.0</v>
      </c>
      <c r="Z57" s="89">
        <v>44263.0</v>
      </c>
      <c r="AB57" s="57">
        <v>1674895.0</v>
      </c>
      <c r="AD57" s="89">
        <v>44263.0</v>
      </c>
      <c r="AF57" s="57">
        <v>3326904.0</v>
      </c>
      <c r="AH57" s="89">
        <v>44263.0</v>
      </c>
      <c r="AJ57" s="57">
        <v>4.0304448E7</v>
      </c>
      <c r="AL57" s="89">
        <v>44263.0</v>
      </c>
      <c r="AN57" s="57">
        <v>5.5785752E7</v>
      </c>
    </row>
    <row r="58" ht="15.75" customHeight="1">
      <c r="B58" s="89">
        <v>44264.0</v>
      </c>
      <c r="D58" s="57">
        <v>2.7824678E7</v>
      </c>
      <c r="F58" s="89">
        <v>44264.0</v>
      </c>
      <c r="H58" s="57">
        <v>3.115821E7</v>
      </c>
      <c r="J58" s="89">
        <v>44264.0</v>
      </c>
      <c r="L58" s="57">
        <v>769448.0</v>
      </c>
      <c r="N58" s="89">
        <v>44264.0</v>
      </c>
      <c r="P58" s="82">
        <v>1.35E8</v>
      </c>
      <c r="R58" s="89">
        <v>44264.0</v>
      </c>
      <c r="T58" s="57">
        <v>6345285.0</v>
      </c>
      <c r="V58" s="89">
        <v>44264.0</v>
      </c>
      <c r="X58" s="57">
        <v>4212808.0</v>
      </c>
      <c r="Z58" s="89">
        <v>44264.0</v>
      </c>
      <c r="AB58" s="57">
        <v>3282525.0</v>
      </c>
      <c r="AD58" s="89">
        <v>44264.0</v>
      </c>
      <c r="AF58" s="57">
        <v>3072566.0</v>
      </c>
      <c r="AH58" s="89">
        <v>44264.0</v>
      </c>
      <c r="AJ58" s="57">
        <v>6.1614924E7</v>
      </c>
      <c r="AL58" s="89">
        <v>44264.0</v>
      </c>
      <c r="AN58" s="57">
        <v>2.5581001E7</v>
      </c>
    </row>
    <row r="59" ht="15.75" customHeight="1">
      <c r="B59" s="89">
        <v>44265.0</v>
      </c>
      <c r="D59" s="57">
        <v>2.3654911E7</v>
      </c>
      <c r="F59" s="89">
        <v>44265.0</v>
      </c>
      <c r="H59" s="57">
        <v>3.2133332E7</v>
      </c>
      <c r="J59" s="89">
        <v>44265.0</v>
      </c>
      <c r="L59" s="57">
        <v>2745368.0</v>
      </c>
      <c r="N59" s="89">
        <v>44265.0</v>
      </c>
      <c r="P59" s="57">
        <v>9.8830671E7</v>
      </c>
      <c r="R59" s="89">
        <v>44265.0</v>
      </c>
      <c r="T59" s="57">
        <v>7405370.0</v>
      </c>
      <c r="V59" s="89">
        <v>44265.0</v>
      </c>
      <c r="X59" s="57">
        <v>4122462.0</v>
      </c>
      <c r="Z59" s="89">
        <v>44265.0</v>
      </c>
      <c r="AB59" s="57">
        <v>7114575.0</v>
      </c>
      <c r="AD59" s="89">
        <v>44265.0</v>
      </c>
      <c r="AF59" s="57">
        <v>2.2574952E7</v>
      </c>
      <c r="AH59" s="89">
        <v>44265.0</v>
      </c>
      <c r="AJ59" s="82">
        <v>1.02E8</v>
      </c>
      <c r="AL59" s="89">
        <v>44265.0</v>
      </c>
      <c r="AN59" s="57">
        <v>1.9424651E7</v>
      </c>
    </row>
    <row r="60" ht="15.75" customHeight="1">
      <c r="B60" s="89">
        <v>44266.0</v>
      </c>
      <c r="D60" s="57">
        <v>3.003119E7</v>
      </c>
      <c r="F60" s="89">
        <v>44266.0</v>
      </c>
      <c r="H60" s="57">
        <v>4.2333972E7</v>
      </c>
      <c r="J60" s="89">
        <v>44266.0</v>
      </c>
      <c r="L60" s="57">
        <v>693210.0</v>
      </c>
      <c r="N60" s="89">
        <v>44266.0</v>
      </c>
      <c r="P60" s="82">
        <v>2.16E8</v>
      </c>
      <c r="R60" s="89">
        <v>44266.0</v>
      </c>
      <c r="T60" s="57">
        <v>6759263.0</v>
      </c>
      <c r="V60" s="89">
        <v>44266.0</v>
      </c>
      <c r="X60" s="57">
        <v>1.2200479E7</v>
      </c>
      <c r="Z60" s="89">
        <v>44266.0</v>
      </c>
      <c r="AB60" s="57">
        <v>5101870.0</v>
      </c>
      <c r="AD60" s="89">
        <v>44266.0</v>
      </c>
      <c r="AF60" s="57">
        <v>1.6859698E7</v>
      </c>
      <c r="AH60" s="89">
        <v>44266.0</v>
      </c>
      <c r="AJ60" s="57">
        <v>9.3351864E7</v>
      </c>
      <c r="AL60" s="89">
        <v>44266.0</v>
      </c>
      <c r="AN60" s="57">
        <v>2.3348169E7</v>
      </c>
    </row>
    <row r="61" ht="15.75" customHeight="1">
      <c r="B61" s="89">
        <v>44267.0</v>
      </c>
      <c r="D61" s="57">
        <v>2.9346072E7</v>
      </c>
      <c r="F61" s="89">
        <v>44267.0</v>
      </c>
      <c r="H61" s="57">
        <v>3.732123E7</v>
      </c>
      <c r="J61" s="89">
        <v>44267.0</v>
      </c>
      <c r="L61" s="57">
        <v>578528.0</v>
      </c>
      <c r="N61" s="89">
        <v>44267.0</v>
      </c>
      <c r="P61" s="57">
        <v>7.7813639E7</v>
      </c>
      <c r="R61" s="89">
        <v>44267.0</v>
      </c>
      <c r="T61" s="57">
        <v>6350706.0</v>
      </c>
      <c r="V61" s="89">
        <v>44267.0</v>
      </c>
      <c r="X61" s="57">
        <v>3728946.0</v>
      </c>
      <c r="Z61" s="89">
        <v>44267.0</v>
      </c>
      <c r="AB61" s="57">
        <v>7229700.0</v>
      </c>
      <c r="AD61" s="89">
        <v>44267.0</v>
      </c>
      <c r="AF61" s="57">
        <v>7323152.0</v>
      </c>
      <c r="AH61" s="89">
        <v>44267.0</v>
      </c>
      <c r="AJ61" s="57">
        <v>3.7338048E7</v>
      </c>
      <c r="AL61" s="89">
        <v>44267.0</v>
      </c>
      <c r="AN61" s="57">
        <v>2.9757845E7</v>
      </c>
    </row>
    <row r="62" ht="15.75" customHeight="1">
      <c r="B62" s="89">
        <v>44270.0</v>
      </c>
      <c r="D62" s="57">
        <v>1.8480105E7</v>
      </c>
      <c r="F62" s="89">
        <v>44270.0</v>
      </c>
      <c r="H62" s="57">
        <v>1.5624499E7</v>
      </c>
      <c r="J62" s="89">
        <v>44270.0</v>
      </c>
      <c r="L62" s="57">
        <v>872640.0</v>
      </c>
      <c r="N62" s="89">
        <v>44270.0</v>
      </c>
      <c r="P62" s="82">
        <v>1.31E8</v>
      </c>
      <c r="R62" s="89">
        <v>44270.0</v>
      </c>
      <c r="T62" s="57">
        <v>8392086.0</v>
      </c>
      <c r="V62" s="89">
        <v>44270.0</v>
      </c>
      <c r="X62" s="57">
        <v>3692748.0</v>
      </c>
      <c r="Z62" s="89">
        <v>44270.0</v>
      </c>
      <c r="AB62" s="57">
        <v>1.041332E7</v>
      </c>
      <c r="AD62" s="89">
        <v>44270.0</v>
      </c>
      <c r="AF62" s="57">
        <v>4102901.0</v>
      </c>
      <c r="AH62" s="89">
        <v>44270.0</v>
      </c>
      <c r="AJ62" s="57">
        <v>3.2872008E7</v>
      </c>
      <c r="AL62" s="89">
        <v>44270.0</v>
      </c>
      <c r="AN62" s="57">
        <v>4.1497046E7</v>
      </c>
    </row>
    <row r="63" ht="15.75" customHeight="1">
      <c r="B63" s="89">
        <v>44271.0</v>
      </c>
      <c r="D63" s="57">
        <v>1.62547E7</v>
      </c>
      <c r="F63" s="89">
        <v>44271.0</v>
      </c>
      <c r="H63" s="57">
        <v>2.5876642E7</v>
      </c>
      <c r="J63" s="89">
        <v>44271.0</v>
      </c>
      <c r="L63" s="57">
        <v>1310345.0</v>
      </c>
      <c r="N63" s="89">
        <v>44271.0</v>
      </c>
      <c r="P63" s="57">
        <v>9.2827706E7</v>
      </c>
      <c r="R63" s="89">
        <v>44271.0</v>
      </c>
      <c r="T63" s="57">
        <v>8316422.0</v>
      </c>
      <c r="V63" s="89">
        <v>44271.0</v>
      </c>
      <c r="X63" s="57">
        <v>3325092.0</v>
      </c>
      <c r="Z63" s="89">
        <v>44271.0</v>
      </c>
      <c r="AB63" s="57">
        <v>1.440143E7</v>
      </c>
      <c r="AD63" s="89">
        <v>44271.0</v>
      </c>
      <c r="AF63" s="57">
        <v>4628769.0</v>
      </c>
      <c r="AH63" s="89">
        <v>44271.0</v>
      </c>
      <c r="AJ63" s="57">
        <v>7.0383204E7</v>
      </c>
      <c r="AL63" s="89">
        <v>44271.0</v>
      </c>
      <c r="AN63" s="57">
        <v>6.949485E7</v>
      </c>
    </row>
    <row r="64" ht="15.75" customHeight="1">
      <c r="B64" s="89">
        <v>44272.0</v>
      </c>
      <c r="D64" s="57">
        <v>3.0007236E7</v>
      </c>
      <c r="F64" s="89">
        <v>44272.0</v>
      </c>
      <c r="H64" s="57">
        <v>2.6725269E7</v>
      </c>
      <c r="J64" s="89">
        <v>44272.0</v>
      </c>
      <c r="L64" s="57">
        <v>1717568.0</v>
      </c>
      <c r="N64" s="89">
        <v>44272.0</v>
      </c>
      <c r="P64" s="82">
        <v>2.33E8</v>
      </c>
      <c r="R64" s="89">
        <v>44272.0</v>
      </c>
      <c r="T64" s="57">
        <v>6964245.0</v>
      </c>
      <c r="V64" s="89">
        <v>44272.0</v>
      </c>
      <c r="X64" s="57">
        <v>6599614.0</v>
      </c>
      <c r="Z64" s="89">
        <v>44272.0</v>
      </c>
      <c r="AB64" s="57">
        <v>8561820.0</v>
      </c>
      <c r="AD64" s="89">
        <v>44272.0</v>
      </c>
      <c r="AF64" s="57">
        <v>3436833.0</v>
      </c>
      <c r="AH64" s="89">
        <v>44272.0</v>
      </c>
      <c r="AJ64" s="57">
        <v>5.8394124E7</v>
      </c>
      <c r="AL64" s="89">
        <v>44272.0</v>
      </c>
      <c r="AN64" s="57">
        <v>4.2059996E7</v>
      </c>
    </row>
    <row r="65" ht="15.75" customHeight="1">
      <c r="B65" s="89">
        <v>44273.0</v>
      </c>
      <c r="D65" s="57">
        <v>2.722363E7</v>
      </c>
      <c r="F65" s="89">
        <v>44273.0</v>
      </c>
      <c r="H65" s="57">
        <v>2.6262833E7</v>
      </c>
      <c r="J65" s="89">
        <v>44273.0</v>
      </c>
      <c r="L65" s="57">
        <v>1194802.0</v>
      </c>
      <c r="N65" s="89">
        <v>44273.0</v>
      </c>
      <c r="P65" s="82">
        <v>1.21E8</v>
      </c>
      <c r="R65" s="89">
        <v>44273.0</v>
      </c>
      <c r="T65" s="57">
        <v>6308954.0</v>
      </c>
      <c r="V65" s="89">
        <v>44273.0</v>
      </c>
      <c r="X65" s="57">
        <v>5278290.0</v>
      </c>
      <c r="Z65" s="89">
        <v>44273.0</v>
      </c>
      <c r="AB65" s="57">
        <v>6602620.0</v>
      </c>
      <c r="AD65" s="89">
        <v>44273.0</v>
      </c>
      <c r="AF65" s="57">
        <v>7181150.0</v>
      </c>
      <c r="AH65" s="89">
        <v>44273.0</v>
      </c>
      <c r="AJ65" s="57">
        <v>3.5664204E7</v>
      </c>
      <c r="AL65" s="89">
        <v>44273.0</v>
      </c>
      <c r="AN65" s="57">
        <v>2.0033483E7</v>
      </c>
    </row>
    <row r="66" ht="15.75" customHeight="1">
      <c r="B66" s="89">
        <v>44274.0</v>
      </c>
      <c r="D66" s="57">
        <v>2.4852443E7</v>
      </c>
      <c r="F66" s="89">
        <v>44274.0</v>
      </c>
      <c r="H66" s="57">
        <v>3.2917716E7</v>
      </c>
      <c r="J66" s="89">
        <v>44274.0</v>
      </c>
      <c r="L66" s="57">
        <v>1055228.0</v>
      </c>
      <c r="N66" s="89">
        <v>44274.0</v>
      </c>
      <c r="P66" s="82">
        <v>1.45E8</v>
      </c>
      <c r="R66" s="89">
        <v>44274.0</v>
      </c>
      <c r="T66" s="57">
        <v>1.1050131E7</v>
      </c>
      <c r="V66" s="89">
        <v>44274.0</v>
      </c>
      <c r="X66" s="57">
        <v>4395437.0</v>
      </c>
      <c r="Z66" s="89">
        <v>44274.0</v>
      </c>
      <c r="AB66" s="57">
        <v>5576755.0</v>
      </c>
      <c r="AD66" s="89">
        <v>44274.0</v>
      </c>
      <c r="AF66" s="57">
        <v>4413263.0</v>
      </c>
      <c r="AH66" s="89">
        <v>44274.0</v>
      </c>
      <c r="AJ66" s="57">
        <v>3.0888012E7</v>
      </c>
      <c r="AL66" s="89">
        <v>44274.0</v>
      </c>
      <c r="AN66" s="57">
        <v>2.2574436E7</v>
      </c>
    </row>
    <row r="67" ht="15.75" customHeight="1">
      <c r="B67" s="89">
        <v>44277.0</v>
      </c>
      <c r="D67" s="57">
        <v>3.7165492E7</v>
      </c>
      <c r="F67" s="89">
        <v>44277.0</v>
      </c>
      <c r="H67" s="57">
        <v>3.8170273E7</v>
      </c>
      <c r="J67" s="89">
        <v>44277.0</v>
      </c>
      <c r="L67" s="57">
        <v>1122392.0</v>
      </c>
      <c r="N67" s="89">
        <v>44277.0</v>
      </c>
      <c r="P67" s="82">
        <v>1.15E8</v>
      </c>
      <c r="R67" s="89">
        <v>44277.0</v>
      </c>
      <c r="T67" s="57">
        <v>3747257.0</v>
      </c>
      <c r="V67" s="89">
        <v>44277.0</v>
      </c>
      <c r="X67" s="57">
        <v>7671593.0</v>
      </c>
      <c r="Z67" s="89">
        <v>44277.0</v>
      </c>
      <c r="AB67" s="57">
        <v>3288555.0</v>
      </c>
      <c r="AD67" s="89">
        <v>44277.0</v>
      </c>
      <c r="AF67" s="57">
        <v>2871669.0</v>
      </c>
      <c r="AH67" s="89">
        <v>44277.0</v>
      </c>
      <c r="AJ67" s="57">
        <v>2.6758848E7</v>
      </c>
      <c r="AL67" s="89">
        <v>44277.0</v>
      </c>
      <c r="AN67" s="57">
        <v>1.3900229E7</v>
      </c>
    </row>
    <row r="68" ht="15.75" customHeight="1">
      <c r="B68" s="89">
        <v>44278.0</v>
      </c>
      <c r="D68" s="57">
        <v>4.6946284E7</v>
      </c>
      <c r="F68" s="89">
        <v>44278.0</v>
      </c>
      <c r="H68" s="57">
        <v>5.1267158E7</v>
      </c>
      <c r="J68" s="89">
        <v>44278.0</v>
      </c>
      <c r="L68" s="57">
        <v>1005089.0</v>
      </c>
      <c r="N68" s="89">
        <v>44278.0</v>
      </c>
      <c r="P68" s="82">
        <v>1.63E8</v>
      </c>
      <c r="R68" s="89">
        <v>44278.0</v>
      </c>
      <c r="T68" s="57">
        <v>1.1447155E7</v>
      </c>
      <c r="V68" s="89">
        <v>44278.0</v>
      </c>
      <c r="X68" s="57">
        <v>7903821.0</v>
      </c>
      <c r="Z68" s="89">
        <v>44278.0</v>
      </c>
      <c r="AB68" s="57">
        <v>7012755.0</v>
      </c>
      <c r="AD68" s="89">
        <v>44278.0</v>
      </c>
      <c r="AF68" s="57">
        <v>5347663.0</v>
      </c>
      <c r="AH68" s="89">
        <v>44278.0</v>
      </c>
      <c r="AJ68" s="57">
        <v>7.5504996E7</v>
      </c>
      <c r="AL68" s="89">
        <v>44278.0</v>
      </c>
      <c r="AN68" s="57">
        <v>5.7810918E7</v>
      </c>
    </row>
    <row r="69" ht="15.75" customHeight="1">
      <c r="B69" s="89">
        <v>44279.0</v>
      </c>
      <c r="D69" s="57">
        <v>3.4111119E7</v>
      </c>
      <c r="F69" s="89">
        <v>44279.0</v>
      </c>
      <c r="H69" s="57">
        <v>2.0256781E7</v>
      </c>
      <c r="J69" s="89">
        <v>44279.0</v>
      </c>
      <c r="L69" s="57">
        <v>765361.0</v>
      </c>
      <c r="N69" s="89">
        <v>44279.0</v>
      </c>
      <c r="P69" s="82">
        <v>1.31E8</v>
      </c>
      <c r="R69" s="89">
        <v>44279.0</v>
      </c>
      <c r="T69" s="57">
        <v>1.5017951E7</v>
      </c>
      <c r="V69" s="89">
        <v>44279.0</v>
      </c>
      <c r="X69" s="57">
        <v>5819516.0</v>
      </c>
      <c r="Z69" s="89">
        <v>44279.0</v>
      </c>
      <c r="AB69" s="57">
        <v>3419005.0</v>
      </c>
      <c r="AD69" s="89">
        <v>44279.0</v>
      </c>
      <c r="AF69" s="57">
        <v>3272686.0</v>
      </c>
      <c r="AH69" s="89">
        <v>44279.0</v>
      </c>
      <c r="AJ69" s="57">
        <v>6.625794E7</v>
      </c>
      <c r="AL69" s="89">
        <v>44279.0</v>
      </c>
      <c r="AN69" s="57">
        <v>2.7965974E7</v>
      </c>
    </row>
    <row r="70" ht="15.75" customHeight="1">
      <c r="B70" s="89">
        <v>44280.0</v>
      </c>
      <c r="D70" s="57">
        <v>6.0107831E7</v>
      </c>
      <c r="F70" s="89">
        <v>44280.0</v>
      </c>
      <c r="H70" s="57">
        <v>2.55524E7</v>
      </c>
      <c r="J70" s="89">
        <v>44280.0</v>
      </c>
      <c r="L70" s="57">
        <v>671462.0</v>
      </c>
      <c r="N70" s="89">
        <v>44280.0</v>
      </c>
      <c r="P70" s="57">
        <v>7.6725275E7</v>
      </c>
      <c r="R70" s="89">
        <v>44280.0</v>
      </c>
      <c r="T70" s="57">
        <v>2.4888531E7</v>
      </c>
      <c r="V70" s="89">
        <v>44280.0</v>
      </c>
      <c r="X70" s="57">
        <v>8592481.0</v>
      </c>
      <c r="Z70" s="89">
        <v>44280.0</v>
      </c>
      <c r="AB70" s="57">
        <v>2704210.0</v>
      </c>
      <c r="AD70" s="89">
        <v>44280.0</v>
      </c>
      <c r="AF70" s="57">
        <v>1.2871046E7</v>
      </c>
      <c r="AH70" s="89">
        <v>44280.0</v>
      </c>
      <c r="AJ70" s="57">
        <v>4.5618024E7</v>
      </c>
      <c r="AL70" s="89">
        <v>44280.0</v>
      </c>
      <c r="AN70" s="57">
        <v>2.6603555E7</v>
      </c>
    </row>
    <row r="71" ht="15.75" customHeight="1">
      <c r="B71" s="89">
        <v>44281.0</v>
      </c>
      <c r="D71" s="57">
        <v>2.9977668E7</v>
      </c>
      <c r="F71" s="89">
        <v>44281.0</v>
      </c>
      <c r="H71" s="57">
        <v>2.4033834E7</v>
      </c>
      <c r="J71" s="89">
        <v>44281.0</v>
      </c>
      <c r="L71" s="57">
        <v>910409.0</v>
      </c>
      <c r="N71" s="89">
        <v>44281.0</v>
      </c>
      <c r="P71" s="82">
        <v>1.34E8</v>
      </c>
      <c r="R71" s="89">
        <v>44281.0</v>
      </c>
      <c r="T71" s="57">
        <v>1.1579315E7</v>
      </c>
      <c r="V71" s="89">
        <v>44281.0</v>
      </c>
      <c r="X71" s="57">
        <v>7760933.0</v>
      </c>
      <c r="Z71" s="89">
        <v>44281.0</v>
      </c>
      <c r="AB71" s="57">
        <v>2619810.0</v>
      </c>
      <c r="AD71" s="89">
        <v>44281.0</v>
      </c>
      <c r="AF71" s="57">
        <v>7604358.0</v>
      </c>
      <c r="AH71" s="89">
        <v>44281.0</v>
      </c>
      <c r="AJ71" s="57">
        <v>4.4819892E7</v>
      </c>
      <c r="AL71" s="89">
        <v>44281.0</v>
      </c>
      <c r="AN71" s="57">
        <v>2.6689961E7</v>
      </c>
    </row>
    <row r="72" ht="15.75" customHeight="1">
      <c r="B72" s="89">
        <v>44284.0</v>
      </c>
      <c r="D72" s="57">
        <v>2.6572805E7</v>
      </c>
      <c r="F72" s="89">
        <v>44284.0</v>
      </c>
      <c r="H72" s="57">
        <v>1.1057081E7</v>
      </c>
      <c r="J72" s="89">
        <v>44284.0</v>
      </c>
      <c r="L72" s="57">
        <v>288784.0</v>
      </c>
      <c r="N72" s="89">
        <v>44284.0</v>
      </c>
      <c r="P72" s="57">
        <v>7.0838202E7</v>
      </c>
      <c r="R72" s="89">
        <v>44284.0</v>
      </c>
      <c r="T72" s="57">
        <v>8100364.0</v>
      </c>
      <c r="V72" s="89">
        <v>44284.0</v>
      </c>
      <c r="X72" s="57">
        <v>3918724.0</v>
      </c>
      <c r="Z72" s="89">
        <v>44284.0</v>
      </c>
      <c r="AB72" s="57">
        <v>2120355.0</v>
      </c>
      <c r="AD72" s="89">
        <v>44284.0</v>
      </c>
      <c r="AF72" s="57">
        <v>3272071.0</v>
      </c>
      <c r="AH72" s="89">
        <v>44284.0</v>
      </c>
      <c r="AJ72" s="57">
        <v>3.3243828E7</v>
      </c>
      <c r="AL72" s="89">
        <v>44284.0</v>
      </c>
      <c r="AN72" s="57">
        <v>2.6355283E7</v>
      </c>
    </row>
    <row r="73" ht="15.75" customHeight="1">
      <c r="B73" s="89">
        <v>44285.0</v>
      </c>
      <c r="D73" s="57">
        <v>4.0600182E7</v>
      </c>
      <c r="F73" s="89">
        <v>44285.0</v>
      </c>
      <c r="H73" s="57">
        <v>2.3868737E7</v>
      </c>
      <c r="J73" s="89">
        <v>44285.0</v>
      </c>
      <c r="L73" s="57">
        <v>558885.0</v>
      </c>
      <c r="N73" s="89">
        <v>44285.0</v>
      </c>
      <c r="P73" s="82">
        <v>1.1E8</v>
      </c>
      <c r="R73" s="89">
        <v>44285.0</v>
      </c>
      <c r="T73" s="57">
        <v>8029085.0</v>
      </c>
      <c r="V73" s="89">
        <v>44285.0</v>
      </c>
      <c r="X73" s="57">
        <v>4818133.0</v>
      </c>
      <c r="Z73" s="89">
        <v>44285.0</v>
      </c>
      <c r="AB73" s="57">
        <v>8361930.0</v>
      </c>
      <c r="AD73" s="89">
        <v>44285.0</v>
      </c>
      <c r="AF73" s="57">
        <v>9006898.0</v>
      </c>
      <c r="AH73" s="89">
        <v>44285.0</v>
      </c>
      <c r="AJ73" s="57">
        <v>7.5083916E7</v>
      </c>
      <c r="AL73" s="89">
        <v>44285.0</v>
      </c>
      <c r="AN73" s="57">
        <v>1.6736921E7</v>
      </c>
    </row>
    <row r="74" ht="15.75" customHeight="1">
      <c r="B74" s="89">
        <v>44286.0</v>
      </c>
      <c r="D74" s="57">
        <v>2.6501545E7</v>
      </c>
      <c r="F74" s="89">
        <v>44286.0</v>
      </c>
      <c r="H74" s="57">
        <v>2.7261461E7</v>
      </c>
      <c r="J74" s="89">
        <v>44286.0</v>
      </c>
      <c r="L74" s="57">
        <v>614058.0</v>
      </c>
      <c r="N74" s="89">
        <v>44286.0</v>
      </c>
      <c r="P74" s="57">
        <v>5.8266308E7</v>
      </c>
      <c r="R74" s="89">
        <v>44286.0</v>
      </c>
      <c r="T74" s="57">
        <v>1.0433574E7</v>
      </c>
      <c r="V74" s="89">
        <v>44286.0</v>
      </c>
      <c r="X74" s="57">
        <v>4079535.0</v>
      </c>
      <c r="Z74" s="89">
        <v>44286.0</v>
      </c>
      <c r="AB74" s="57">
        <v>4055090.0</v>
      </c>
      <c r="AD74" s="89">
        <v>44286.0</v>
      </c>
      <c r="AF74" s="57">
        <v>2905376.0</v>
      </c>
      <c r="AH74" s="89">
        <v>44286.0</v>
      </c>
      <c r="AJ74" s="57">
        <v>4.4124336E7</v>
      </c>
      <c r="AL74" s="89">
        <v>44286.0</v>
      </c>
      <c r="AN74" s="57">
        <v>2.5096277E7</v>
      </c>
    </row>
    <row r="75" ht="15.75" customHeight="1">
      <c r="B75" s="89">
        <v>44287.0</v>
      </c>
      <c r="D75" s="57">
        <v>2.7776245E7</v>
      </c>
      <c r="F75" s="89">
        <v>44287.0</v>
      </c>
      <c r="H75" s="57">
        <v>1.3654039E7</v>
      </c>
      <c r="J75" s="89">
        <v>44287.0</v>
      </c>
      <c r="L75" s="57">
        <v>700854.0</v>
      </c>
      <c r="N75" s="89">
        <v>44287.0</v>
      </c>
      <c r="P75" s="57">
        <v>8.333607E7</v>
      </c>
      <c r="R75" s="89">
        <v>44287.0</v>
      </c>
      <c r="T75" s="57">
        <v>9408321.0</v>
      </c>
      <c r="V75" s="89">
        <v>44287.0</v>
      </c>
      <c r="X75" s="57">
        <v>3018758.0</v>
      </c>
      <c r="Z75" s="89">
        <v>44287.0</v>
      </c>
      <c r="AB75" s="57">
        <v>3247525.0</v>
      </c>
      <c r="AD75" s="89">
        <v>44287.0</v>
      </c>
      <c r="AF75" s="57">
        <v>5091333.0</v>
      </c>
      <c r="AH75" s="89">
        <v>44287.0</v>
      </c>
      <c r="AJ75" s="57">
        <v>2.9652564E7</v>
      </c>
      <c r="AL75" s="89">
        <v>44287.0</v>
      </c>
      <c r="AN75" s="57">
        <v>2.3233702E7</v>
      </c>
    </row>
    <row r="76" ht="15.75" customHeight="1">
      <c r="B76" s="89">
        <v>44288.0</v>
      </c>
      <c r="D76" s="57">
        <v>1.6575405E7</v>
      </c>
      <c r="F76" s="89">
        <v>44288.0</v>
      </c>
      <c r="H76" s="57">
        <v>6348526.0</v>
      </c>
      <c r="J76" s="89">
        <v>44288.0</v>
      </c>
      <c r="L76" s="57">
        <v>494298.0</v>
      </c>
      <c r="N76" s="89">
        <v>44288.0</v>
      </c>
      <c r="P76" s="57">
        <v>7.0577196E7</v>
      </c>
      <c r="R76" s="89">
        <v>44288.0</v>
      </c>
      <c r="T76" s="57">
        <v>7772070.0</v>
      </c>
      <c r="V76" s="89">
        <v>44288.0</v>
      </c>
      <c r="X76" s="57">
        <v>2185678.0</v>
      </c>
      <c r="Z76" s="89">
        <v>44288.0</v>
      </c>
      <c r="AB76" s="57">
        <v>2481785.0</v>
      </c>
      <c r="AD76" s="89">
        <v>44288.0</v>
      </c>
      <c r="AF76" s="57">
        <v>6073413.0</v>
      </c>
      <c r="AH76" s="89">
        <v>44288.0</v>
      </c>
      <c r="AJ76" s="57">
        <v>3.7353108E7</v>
      </c>
      <c r="AL76" s="89">
        <v>44288.0</v>
      </c>
      <c r="AN76" s="57">
        <v>2.1391275E7</v>
      </c>
    </row>
    <row r="77" ht="15.75" customHeight="1">
      <c r="B77" s="89">
        <v>44291.0</v>
      </c>
      <c r="D77" s="57">
        <v>1.3167455E7</v>
      </c>
      <c r="F77" s="89">
        <v>44291.0</v>
      </c>
      <c r="H77" s="57">
        <v>6180733.0</v>
      </c>
      <c r="J77" s="89">
        <v>44291.0</v>
      </c>
      <c r="L77" s="57">
        <v>691548.0</v>
      </c>
      <c r="N77" s="89">
        <v>44291.0</v>
      </c>
      <c r="P77" s="57">
        <v>6.6614073E7</v>
      </c>
      <c r="R77" s="89">
        <v>44291.0</v>
      </c>
      <c r="T77" s="57">
        <v>6045348.0</v>
      </c>
      <c r="V77" s="89">
        <v>44291.0</v>
      </c>
      <c r="X77" s="57">
        <v>1945537.0</v>
      </c>
      <c r="Z77" s="89">
        <v>44291.0</v>
      </c>
      <c r="AB77" s="57">
        <v>3369785.0</v>
      </c>
      <c r="AD77" s="89">
        <v>44291.0</v>
      </c>
      <c r="AF77" s="57">
        <v>3854217.0</v>
      </c>
      <c r="AH77" s="89">
        <v>44291.0</v>
      </c>
      <c r="AJ77" s="57">
        <v>3.4103004E7</v>
      </c>
      <c r="AL77" s="89">
        <v>44291.0</v>
      </c>
      <c r="AN77" s="57">
        <v>2.802234E7</v>
      </c>
    </row>
    <row r="78" ht="15.75" customHeight="1">
      <c r="B78" s="89">
        <v>44292.0</v>
      </c>
      <c r="D78" s="57">
        <v>1.6806041E7</v>
      </c>
      <c r="F78" s="89">
        <v>44292.0</v>
      </c>
      <c r="H78" s="57">
        <v>5.0644334E7</v>
      </c>
      <c r="J78" s="89">
        <v>44292.0</v>
      </c>
      <c r="L78" s="57">
        <v>630182.0</v>
      </c>
      <c r="N78" s="89">
        <v>44292.0</v>
      </c>
      <c r="P78" s="57">
        <v>5.8856662E7</v>
      </c>
      <c r="R78" s="89">
        <v>44292.0</v>
      </c>
      <c r="T78" s="57">
        <v>8052114.0</v>
      </c>
      <c r="V78" s="89">
        <v>44292.0</v>
      </c>
      <c r="X78" s="57">
        <v>3516233.0</v>
      </c>
      <c r="Z78" s="89">
        <v>44292.0</v>
      </c>
      <c r="AB78" s="57">
        <v>3288105.0</v>
      </c>
      <c r="AD78" s="89">
        <v>44292.0</v>
      </c>
      <c r="AF78" s="57">
        <v>4306680.0</v>
      </c>
      <c r="AH78" s="89">
        <v>44292.0</v>
      </c>
      <c r="AJ78" s="57">
        <v>4.6111944E7</v>
      </c>
      <c r="AL78" s="89">
        <v>44292.0</v>
      </c>
      <c r="AN78" s="57">
        <v>3.6087229E7</v>
      </c>
    </row>
    <row r="79" ht="15.75" customHeight="1">
      <c r="B79" s="89">
        <v>44293.0</v>
      </c>
      <c r="D79" s="57">
        <v>1.3122277E7</v>
      </c>
      <c r="F79" s="89">
        <v>44293.0</v>
      </c>
      <c r="H79" s="57">
        <v>3.129879E7</v>
      </c>
      <c r="J79" s="89">
        <v>44293.0</v>
      </c>
      <c r="L79" s="57">
        <v>453897.0</v>
      </c>
      <c r="N79" s="89">
        <v>44293.0</v>
      </c>
      <c r="P79" s="57">
        <v>4.6354217E7</v>
      </c>
      <c r="R79" s="89">
        <v>44293.0</v>
      </c>
      <c r="T79" s="57">
        <v>8808549.0</v>
      </c>
      <c r="V79" s="89">
        <v>44293.0</v>
      </c>
      <c r="X79" s="57">
        <v>3998564.0</v>
      </c>
      <c r="Z79" s="89">
        <v>44293.0</v>
      </c>
      <c r="AB79" s="57">
        <v>2424605.0</v>
      </c>
      <c r="AD79" s="89">
        <v>44293.0</v>
      </c>
      <c r="AF79" s="57">
        <v>2353506.0</v>
      </c>
      <c r="AH79" s="89">
        <v>44293.0</v>
      </c>
      <c r="AJ79" s="57">
        <v>2.518914E7</v>
      </c>
      <c r="AL79" s="89">
        <v>44293.0</v>
      </c>
      <c r="AN79" s="57">
        <v>1.7558269E7</v>
      </c>
    </row>
    <row r="80" ht="15.75" customHeight="1">
      <c r="B80" s="89">
        <v>44294.0</v>
      </c>
      <c r="D80" s="57">
        <v>1.3193026E7</v>
      </c>
      <c r="F80" s="89">
        <v>44294.0</v>
      </c>
      <c r="H80" s="57">
        <v>1.8291888E7</v>
      </c>
      <c r="J80" s="89">
        <v>44294.0</v>
      </c>
      <c r="L80" s="57">
        <v>625092.0</v>
      </c>
      <c r="N80" s="89">
        <v>44294.0</v>
      </c>
      <c r="P80" s="57">
        <v>8.3697517E7</v>
      </c>
      <c r="R80" s="89">
        <v>44294.0</v>
      </c>
      <c r="T80" s="57">
        <v>9476706.0</v>
      </c>
      <c r="V80" s="89">
        <v>44294.0</v>
      </c>
      <c r="X80" s="57">
        <v>2894188.0</v>
      </c>
      <c r="Z80" s="89">
        <v>44294.0</v>
      </c>
      <c r="AB80" s="57">
        <v>3165240.0</v>
      </c>
      <c r="AD80" s="89">
        <v>44294.0</v>
      </c>
      <c r="AF80" s="57">
        <v>7710596.0</v>
      </c>
      <c r="AH80" s="89">
        <v>44294.0</v>
      </c>
      <c r="AJ80" s="57">
        <v>3.2835936E7</v>
      </c>
      <c r="AL80" s="89">
        <v>44294.0</v>
      </c>
      <c r="AN80" s="57">
        <v>1.354801E7</v>
      </c>
    </row>
    <row r="81" ht="15.75" customHeight="1">
      <c r="B81" s="89">
        <v>44295.0</v>
      </c>
      <c r="D81" s="57">
        <v>1.6264066E7</v>
      </c>
      <c r="F81" s="89">
        <v>44295.0</v>
      </c>
      <c r="H81" s="57">
        <v>1.6209071E7</v>
      </c>
      <c r="J81" s="89">
        <v>44295.0</v>
      </c>
      <c r="L81" s="57">
        <v>448997.0</v>
      </c>
      <c r="N81" s="89">
        <v>44295.0</v>
      </c>
      <c r="P81" s="57">
        <v>6.0458267E7</v>
      </c>
      <c r="R81" s="89">
        <v>44295.0</v>
      </c>
      <c r="T81" s="57">
        <v>1.1264123E7</v>
      </c>
      <c r="V81" s="89">
        <v>44295.0</v>
      </c>
      <c r="X81" s="57">
        <v>3564567.0</v>
      </c>
      <c r="Z81" s="89">
        <v>44295.0</v>
      </c>
      <c r="AB81" s="57">
        <v>3090035.0</v>
      </c>
      <c r="AD81" s="89">
        <v>44295.0</v>
      </c>
      <c r="AF81" s="57">
        <v>7511184.0</v>
      </c>
      <c r="AH81" s="89">
        <v>44295.0</v>
      </c>
      <c r="AJ81" s="57">
        <v>3.5527272E7</v>
      </c>
      <c r="AL81" s="89">
        <v>44295.0</v>
      </c>
      <c r="AN81" s="57">
        <v>2.5769465E7</v>
      </c>
    </row>
    <row r="82" ht="15.75" customHeight="1">
      <c r="B82" s="89">
        <v>44298.0</v>
      </c>
      <c r="D82" s="57">
        <v>1.2856627E7</v>
      </c>
      <c r="F82" s="89">
        <v>44298.0</v>
      </c>
      <c r="H82" s="57">
        <v>1.5090299E7</v>
      </c>
      <c r="J82" s="89">
        <v>44298.0</v>
      </c>
      <c r="L82" s="57">
        <v>544161.0</v>
      </c>
      <c r="N82" s="89">
        <v>44298.0</v>
      </c>
      <c r="P82" s="57">
        <v>3.8939728E7</v>
      </c>
      <c r="R82" s="89">
        <v>44298.0</v>
      </c>
      <c r="T82" s="57">
        <v>6797895.0</v>
      </c>
      <c r="V82" s="89">
        <v>44298.0</v>
      </c>
      <c r="X82" s="57">
        <v>3638671.0</v>
      </c>
      <c r="Z82" s="89">
        <v>44298.0</v>
      </c>
      <c r="AB82" s="57">
        <v>2270965.0</v>
      </c>
      <c r="AD82" s="89">
        <v>44298.0</v>
      </c>
      <c r="AF82" s="57">
        <v>8012295.0</v>
      </c>
      <c r="AH82" s="89">
        <v>44298.0</v>
      </c>
      <c r="AJ82" s="57">
        <v>4.136382E7</v>
      </c>
      <c r="AL82" s="89">
        <v>44298.0</v>
      </c>
      <c r="AN82" s="57">
        <v>1.3233394E7</v>
      </c>
    </row>
    <row r="83" ht="15.75" customHeight="1">
      <c r="B83" s="89">
        <v>44299.0</v>
      </c>
      <c r="D83" s="57">
        <v>1.6948694E7</v>
      </c>
      <c r="F83" s="89">
        <v>44299.0</v>
      </c>
      <c r="H83" s="57">
        <v>1.7787287E7</v>
      </c>
      <c r="J83" s="89">
        <v>44299.0</v>
      </c>
      <c r="L83" s="57">
        <v>858160.0</v>
      </c>
      <c r="N83" s="89">
        <v>44299.0</v>
      </c>
      <c r="P83" s="57">
        <v>7.6655425E7</v>
      </c>
      <c r="R83" s="89">
        <v>44299.0</v>
      </c>
      <c r="T83" s="57">
        <v>6596521.0</v>
      </c>
      <c r="V83" s="89">
        <v>44299.0</v>
      </c>
      <c r="X83" s="57">
        <v>4007313.0</v>
      </c>
      <c r="Z83" s="89">
        <v>44299.0</v>
      </c>
      <c r="AB83" s="57">
        <v>3656210.0</v>
      </c>
      <c r="AD83" s="89">
        <v>44299.0</v>
      </c>
      <c r="AF83" s="57">
        <v>5102964.0</v>
      </c>
      <c r="AH83" s="89">
        <v>44299.0</v>
      </c>
      <c r="AJ83" s="57">
        <v>5.3911404E7</v>
      </c>
      <c r="AL83" s="89">
        <v>44299.0</v>
      </c>
      <c r="AN83" s="57">
        <v>2.0239567E7</v>
      </c>
    </row>
    <row r="84" ht="15.75" customHeight="1">
      <c r="B84" s="89">
        <v>44300.0</v>
      </c>
      <c r="D84" s="57">
        <v>2.0309681E7</v>
      </c>
      <c r="F84" s="89">
        <v>44300.0</v>
      </c>
      <c r="H84" s="57">
        <v>1.1272149E7</v>
      </c>
      <c r="J84" s="89">
        <v>44300.0</v>
      </c>
      <c r="L84" s="57">
        <v>764662.0</v>
      </c>
      <c r="N84" s="89">
        <v>44300.0</v>
      </c>
      <c r="P84" s="57">
        <v>9.4136196E7</v>
      </c>
      <c r="R84" s="89">
        <v>44300.0</v>
      </c>
      <c r="T84" s="57">
        <v>5019666.0</v>
      </c>
      <c r="V84" s="89">
        <v>44300.0</v>
      </c>
      <c r="X84" s="57">
        <v>2435171.0</v>
      </c>
      <c r="Z84" s="89">
        <v>44300.0</v>
      </c>
      <c r="AB84" s="57">
        <v>2758905.0</v>
      </c>
      <c r="AD84" s="89">
        <v>44300.0</v>
      </c>
      <c r="AF84" s="57">
        <v>4537190.0</v>
      </c>
      <c r="AH84" s="89">
        <v>44300.0</v>
      </c>
      <c r="AJ84" s="57">
        <v>2.3825016E7</v>
      </c>
      <c r="AL84" s="89">
        <v>44300.0</v>
      </c>
      <c r="AN84" s="57">
        <v>1.702256E7</v>
      </c>
    </row>
    <row r="85" ht="15.75" customHeight="1">
      <c r="B85" s="89">
        <v>44301.0</v>
      </c>
      <c r="D85" s="57">
        <v>3.47963E7</v>
      </c>
      <c r="F85" s="89">
        <v>44301.0</v>
      </c>
      <c r="H85" s="57">
        <v>1.7023115E7</v>
      </c>
      <c r="J85" s="89">
        <v>44301.0</v>
      </c>
      <c r="L85" s="57">
        <v>828291.0</v>
      </c>
      <c r="N85" s="89">
        <v>44301.0</v>
      </c>
      <c r="P85" s="57">
        <v>7.6672112E7</v>
      </c>
      <c r="R85" s="89">
        <v>44301.0</v>
      </c>
      <c r="T85" s="57">
        <v>4992308.0</v>
      </c>
      <c r="V85" s="89">
        <v>44301.0</v>
      </c>
      <c r="X85" s="57">
        <v>3769404.0</v>
      </c>
      <c r="Z85" s="89">
        <v>44301.0</v>
      </c>
      <c r="AB85" s="57">
        <v>1550395.0</v>
      </c>
      <c r="AD85" s="89">
        <v>44301.0</v>
      </c>
      <c r="AF85" s="57">
        <v>8371182.0</v>
      </c>
      <c r="AH85" s="89">
        <v>44301.0</v>
      </c>
      <c r="AJ85" s="57">
        <v>5.0273616E7</v>
      </c>
      <c r="AL85" s="89">
        <v>44301.0</v>
      </c>
      <c r="AN85" s="57">
        <v>1.5988776E7</v>
      </c>
    </row>
    <row r="86" ht="15.75" customHeight="1">
      <c r="B86" s="89">
        <v>44302.0</v>
      </c>
      <c r="D86" s="57">
        <v>1.8656274E7</v>
      </c>
      <c r="F86" s="89">
        <v>44302.0</v>
      </c>
      <c r="H86" s="57">
        <v>1.484461E7</v>
      </c>
      <c r="J86" s="89">
        <v>44302.0</v>
      </c>
      <c r="L86" s="57">
        <v>629878.0</v>
      </c>
      <c r="N86" s="89">
        <v>44302.0</v>
      </c>
      <c r="P86" s="57">
        <v>5.6309892E7</v>
      </c>
      <c r="R86" s="89">
        <v>44302.0</v>
      </c>
      <c r="T86" s="57">
        <v>3295841.0</v>
      </c>
      <c r="V86" s="89">
        <v>44302.0</v>
      </c>
      <c r="X86" s="57">
        <v>3638943.0</v>
      </c>
      <c r="Z86" s="89">
        <v>44302.0</v>
      </c>
      <c r="AB86" s="57">
        <v>1388480.0</v>
      </c>
      <c r="AD86" s="89">
        <v>44302.0</v>
      </c>
      <c r="AF86" s="57">
        <v>1.7552515E7</v>
      </c>
      <c r="AH86" s="89">
        <v>44302.0</v>
      </c>
      <c r="AJ86" s="57">
        <v>1.6776324E7</v>
      </c>
      <c r="AL86" s="89">
        <v>44302.0</v>
      </c>
      <c r="AN86" s="57">
        <v>1.3315879E7</v>
      </c>
    </row>
    <row r="87" ht="15.75" customHeight="1">
      <c r="B87" s="89">
        <v>44305.0</v>
      </c>
      <c r="D87" s="57">
        <v>1.8880596E7</v>
      </c>
      <c r="F87" s="89">
        <v>44305.0</v>
      </c>
      <c r="H87" s="57">
        <v>1.3773582E7</v>
      </c>
      <c r="J87" s="89">
        <v>44305.0</v>
      </c>
      <c r="L87" s="57">
        <v>901045.0</v>
      </c>
      <c r="N87" s="89">
        <v>44305.0</v>
      </c>
      <c r="P87" s="57">
        <v>8.8969882E7</v>
      </c>
      <c r="R87" s="89">
        <v>44305.0</v>
      </c>
      <c r="T87" s="57">
        <v>4955383.0</v>
      </c>
      <c r="V87" s="89">
        <v>44305.0</v>
      </c>
      <c r="X87" s="57">
        <v>5227959.0</v>
      </c>
      <c r="Z87" s="89">
        <v>44305.0</v>
      </c>
      <c r="AB87" s="57">
        <v>1568815.0</v>
      </c>
      <c r="AD87" s="89">
        <v>44305.0</v>
      </c>
      <c r="AF87" s="57">
        <v>1.7550127E7</v>
      </c>
      <c r="AH87" s="89">
        <v>44305.0</v>
      </c>
      <c r="AJ87" s="57">
        <v>2.5882488E7</v>
      </c>
      <c r="AL87" s="89">
        <v>44305.0</v>
      </c>
      <c r="AN87" s="57">
        <v>2.4156735E7</v>
      </c>
    </row>
    <row r="88" ht="15.75" customHeight="1">
      <c r="B88" s="89">
        <v>44306.0</v>
      </c>
      <c r="D88" s="57">
        <v>1.4152208E7</v>
      </c>
      <c r="F88" s="89">
        <v>44306.0</v>
      </c>
      <c r="H88" s="57">
        <v>1.9006488E7</v>
      </c>
      <c r="J88" s="89">
        <v>44306.0</v>
      </c>
      <c r="L88" s="57">
        <v>867276.0</v>
      </c>
      <c r="N88" s="89">
        <v>44306.0</v>
      </c>
      <c r="P88" s="57">
        <v>5.8715034E7</v>
      </c>
      <c r="R88" s="89">
        <v>44306.0</v>
      </c>
      <c r="T88" s="57">
        <v>4693821.0</v>
      </c>
      <c r="V88" s="89">
        <v>44306.0</v>
      </c>
      <c r="X88" s="57">
        <v>7406755.0</v>
      </c>
      <c r="Z88" s="89">
        <v>44306.0</v>
      </c>
      <c r="AB88" s="57">
        <v>2334465.0</v>
      </c>
      <c r="AD88" s="89">
        <v>44306.0</v>
      </c>
      <c r="AF88" s="57">
        <v>6138584.0</v>
      </c>
      <c r="AH88" s="89">
        <v>44306.0</v>
      </c>
      <c r="AJ88" s="57">
        <v>2.0472348E7</v>
      </c>
      <c r="AL88" s="89">
        <v>44306.0</v>
      </c>
      <c r="AN88" s="57">
        <v>1.8540784E7</v>
      </c>
    </row>
    <row r="89" ht="15.75" customHeight="1">
      <c r="B89" s="89">
        <v>44307.0</v>
      </c>
      <c r="D89" s="57">
        <v>2.1294966E7</v>
      </c>
      <c r="F89" s="89">
        <v>44307.0</v>
      </c>
      <c r="H89" s="57">
        <v>2.1500474E7</v>
      </c>
      <c r="J89" s="89">
        <v>44307.0</v>
      </c>
      <c r="L89" s="57">
        <v>1292969.0</v>
      </c>
      <c r="N89" s="89">
        <v>44307.0</v>
      </c>
      <c r="P89" s="57">
        <v>6.9226147E7</v>
      </c>
      <c r="R89" s="89">
        <v>44307.0</v>
      </c>
      <c r="T89" s="57">
        <v>4758193.0</v>
      </c>
      <c r="V89" s="89">
        <v>44307.0</v>
      </c>
      <c r="X89" s="57">
        <v>5963942.0</v>
      </c>
      <c r="Z89" s="89">
        <v>44307.0</v>
      </c>
      <c r="AB89" s="57">
        <v>2185475.0</v>
      </c>
      <c r="AD89" s="89">
        <v>44307.0</v>
      </c>
      <c r="AF89" s="57">
        <v>5028230.0</v>
      </c>
      <c r="AH89" s="89">
        <v>44307.0</v>
      </c>
      <c r="AJ89" s="57">
        <v>4.73646E7</v>
      </c>
      <c r="AL89" s="89">
        <v>44307.0</v>
      </c>
      <c r="AN89" s="57">
        <v>2.4676661E7</v>
      </c>
    </row>
    <row r="90" ht="15.75" customHeight="1">
      <c r="B90" s="89">
        <v>44308.0</v>
      </c>
      <c r="D90" s="57">
        <v>2.1825034E7</v>
      </c>
      <c r="F90" s="89">
        <v>44308.0</v>
      </c>
      <c r="H90" s="57">
        <v>1.8354708E7</v>
      </c>
      <c r="J90" s="89">
        <v>44308.0</v>
      </c>
      <c r="L90" s="57">
        <v>1364602.0</v>
      </c>
      <c r="N90" s="89">
        <v>44308.0</v>
      </c>
      <c r="P90" s="57">
        <v>5.8336429E7</v>
      </c>
      <c r="R90" s="89">
        <v>44308.0</v>
      </c>
      <c r="T90" s="57">
        <v>5205402.0</v>
      </c>
      <c r="V90" s="89">
        <v>44308.0</v>
      </c>
      <c r="X90" s="57">
        <v>5470882.0</v>
      </c>
      <c r="Z90" s="89">
        <v>44308.0</v>
      </c>
      <c r="AB90" s="57">
        <v>2840980.0</v>
      </c>
      <c r="AD90" s="89">
        <v>44308.0</v>
      </c>
      <c r="AF90" s="57">
        <v>5302634.0</v>
      </c>
      <c r="AH90" s="89">
        <v>44308.0</v>
      </c>
      <c r="AJ90" s="57">
        <v>2.7385428E7</v>
      </c>
      <c r="AL90" s="89">
        <v>44308.0</v>
      </c>
      <c r="AN90" s="57">
        <v>2.4756725E7</v>
      </c>
    </row>
    <row r="91" ht="15.75" customHeight="1">
      <c r="B91" s="89">
        <v>44312.0</v>
      </c>
      <c r="D91" s="57">
        <v>2.3073379E7</v>
      </c>
      <c r="F91" s="89">
        <v>44312.0</v>
      </c>
      <c r="H91" s="57">
        <v>1.2835696E7</v>
      </c>
      <c r="J91" s="89">
        <v>44312.0</v>
      </c>
      <c r="L91" s="57">
        <v>1253556.0</v>
      </c>
      <c r="N91" s="89">
        <v>44312.0</v>
      </c>
      <c r="P91" s="57">
        <v>5.2543282E7</v>
      </c>
      <c r="R91" s="89">
        <v>44312.0</v>
      </c>
      <c r="T91" s="57">
        <v>3361749.0</v>
      </c>
      <c r="V91" s="89">
        <v>44312.0</v>
      </c>
      <c r="X91" s="57">
        <v>4723516.0</v>
      </c>
      <c r="Z91" s="89">
        <v>44312.0</v>
      </c>
      <c r="AB91" s="57">
        <v>2149995.0</v>
      </c>
      <c r="AD91" s="89">
        <v>44312.0</v>
      </c>
      <c r="AF91" s="57">
        <v>5252110.0</v>
      </c>
      <c r="AH91" s="89">
        <v>44312.0</v>
      </c>
      <c r="AJ91" s="57">
        <v>1.8377052E7</v>
      </c>
      <c r="AL91" s="89">
        <v>44312.0</v>
      </c>
      <c r="AN91" s="57">
        <v>1.58404E7</v>
      </c>
    </row>
    <row r="92" ht="15.75" customHeight="1">
      <c r="B92" s="89">
        <v>44313.0</v>
      </c>
      <c r="D92" s="57">
        <v>2.1934311E7</v>
      </c>
      <c r="F92" s="89">
        <v>44313.0</v>
      </c>
      <c r="H92" s="57">
        <v>1.4728132E7</v>
      </c>
      <c r="J92" s="89">
        <v>44313.0</v>
      </c>
      <c r="L92" s="57">
        <v>1325478.0</v>
      </c>
      <c r="N92" s="89">
        <v>44313.0</v>
      </c>
      <c r="P92" s="57">
        <v>7.6523955E7</v>
      </c>
      <c r="R92" s="89">
        <v>44313.0</v>
      </c>
      <c r="T92" s="57">
        <v>2917924.0</v>
      </c>
      <c r="V92" s="89">
        <v>44313.0</v>
      </c>
      <c r="X92" s="57">
        <v>1.8702262E7</v>
      </c>
      <c r="Z92" s="89">
        <v>44313.0</v>
      </c>
      <c r="AB92" s="57">
        <v>2327970.0</v>
      </c>
      <c r="AD92" s="89">
        <v>44313.0</v>
      </c>
      <c r="AF92" s="57">
        <v>7041410.0</v>
      </c>
      <c r="AH92" s="89">
        <v>44313.0</v>
      </c>
      <c r="AJ92" s="57">
        <v>2.883438E7</v>
      </c>
      <c r="AL92" s="89">
        <v>44313.0</v>
      </c>
      <c r="AN92" s="57">
        <v>1.2125889E7</v>
      </c>
    </row>
    <row r="93" ht="15.75" customHeight="1">
      <c r="B93" s="89">
        <v>44314.0</v>
      </c>
      <c r="D93" s="57">
        <v>2.3126971E7</v>
      </c>
      <c r="F93" s="89">
        <v>44314.0</v>
      </c>
      <c r="H93" s="57">
        <v>1.4575303E7</v>
      </c>
      <c r="J93" s="89">
        <v>44314.0</v>
      </c>
      <c r="L93" s="57">
        <v>562444.0</v>
      </c>
      <c r="N93" s="89">
        <v>44314.0</v>
      </c>
      <c r="P93" s="57">
        <v>5.5618111E7</v>
      </c>
      <c r="R93" s="89">
        <v>44314.0</v>
      </c>
      <c r="T93" s="57">
        <v>3395088.0</v>
      </c>
      <c r="V93" s="89">
        <v>44314.0</v>
      </c>
      <c r="X93" s="57">
        <v>7476454.0</v>
      </c>
      <c r="Z93" s="89">
        <v>44314.0</v>
      </c>
      <c r="AB93" s="57">
        <v>2785150.0</v>
      </c>
      <c r="AD93" s="89">
        <v>44314.0</v>
      </c>
      <c r="AF93" s="57">
        <v>3154295.0</v>
      </c>
      <c r="AH93" s="89">
        <v>44314.0</v>
      </c>
      <c r="AJ93" s="57">
        <v>5.0108964E7</v>
      </c>
      <c r="AL93" s="89">
        <v>44314.0</v>
      </c>
      <c r="AN93" s="57">
        <v>1.4168568E7</v>
      </c>
    </row>
    <row r="94" ht="15.75" customHeight="1">
      <c r="B94" s="89">
        <v>44315.0</v>
      </c>
      <c r="D94" s="57">
        <v>1.9112744E7</v>
      </c>
      <c r="F94" s="89">
        <v>44315.0</v>
      </c>
      <c r="H94" s="57">
        <v>1.5836259E7</v>
      </c>
      <c r="J94" s="89">
        <v>44315.0</v>
      </c>
      <c r="L94" s="57">
        <v>629653.0</v>
      </c>
      <c r="N94" s="89">
        <v>44315.0</v>
      </c>
      <c r="P94" s="57">
        <v>4.6254303E7</v>
      </c>
      <c r="R94" s="89">
        <v>44315.0</v>
      </c>
      <c r="T94" s="57">
        <v>2664872.0</v>
      </c>
      <c r="V94" s="89">
        <v>44315.0</v>
      </c>
      <c r="X94" s="57">
        <v>1.1587238E7</v>
      </c>
      <c r="Z94" s="89">
        <v>44315.0</v>
      </c>
      <c r="AB94" s="57">
        <v>1884600.0</v>
      </c>
      <c r="AD94" s="89">
        <v>44315.0</v>
      </c>
      <c r="AF94" s="57">
        <v>2060344.0</v>
      </c>
      <c r="AH94" s="89">
        <v>44315.0</v>
      </c>
      <c r="AJ94" s="57">
        <v>2.6722224E7</v>
      </c>
      <c r="AL94" s="89">
        <v>44315.0</v>
      </c>
      <c r="AN94" s="57">
        <v>1.00495E7</v>
      </c>
    </row>
    <row r="95" ht="15.75" customHeight="1">
      <c r="B95" s="89">
        <v>44316.0</v>
      </c>
      <c r="D95" s="57">
        <v>2.4401685E7</v>
      </c>
      <c r="F95" s="89">
        <v>44316.0</v>
      </c>
      <c r="H95" s="57">
        <v>1.6794772E7</v>
      </c>
      <c r="J95" s="89">
        <v>44316.0</v>
      </c>
      <c r="L95" s="57">
        <v>438841.0</v>
      </c>
      <c r="N95" s="89">
        <v>44316.0</v>
      </c>
      <c r="P95" s="57">
        <v>7.7734519E7</v>
      </c>
      <c r="R95" s="89">
        <v>44316.0</v>
      </c>
      <c r="T95" s="57">
        <v>3861879.0</v>
      </c>
      <c r="V95" s="89">
        <v>44316.0</v>
      </c>
      <c r="X95" s="57">
        <v>6037376.0</v>
      </c>
      <c r="Z95" s="89">
        <v>44316.0</v>
      </c>
      <c r="AB95" s="57">
        <v>4714635.0</v>
      </c>
      <c r="AD95" s="89">
        <v>44316.0</v>
      </c>
      <c r="AF95" s="57">
        <v>4584787.0</v>
      </c>
      <c r="AH95" s="89">
        <v>44316.0</v>
      </c>
      <c r="AJ95" s="57">
        <v>3.4209288E7</v>
      </c>
      <c r="AL95" s="89">
        <v>44316.0</v>
      </c>
      <c r="AN95" s="57">
        <v>6755714.0</v>
      </c>
    </row>
    <row r="96" ht="15.75" customHeight="1">
      <c r="B96" s="89">
        <v>44319.0</v>
      </c>
      <c r="D96" s="57">
        <v>3.6236914E7</v>
      </c>
      <c r="F96" s="89">
        <v>44319.0</v>
      </c>
      <c r="H96" s="57">
        <v>1.436479E7</v>
      </c>
      <c r="J96" s="89">
        <v>44319.0</v>
      </c>
      <c r="L96" s="57">
        <v>810501.0</v>
      </c>
      <c r="N96" s="89">
        <v>44319.0</v>
      </c>
      <c r="P96" s="57">
        <v>9.0137684E7</v>
      </c>
      <c r="R96" s="89">
        <v>44319.0</v>
      </c>
      <c r="T96" s="57">
        <v>4100709.0</v>
      </c>
      <c r="V96" s="89">
        <v>44319.0</v>
      </c>
      <c r="X96" s="57">
        <v>5081529.0</v>
      </c>
      <c r="Z96" s="89">
        <v>44319.0</v>
      </c>
      <c r="AB96" s="57">
        <v>1901000.0</v>
      </c>
      <c r="AD96" s="89">
        <v>44319.0</v>
      </c>
      <c r="AF96" s="57">
        <v>4419637.0</v>
      </c>
      <c r="AH96" s="89">
        <v>44319.0</v>
      </c>
      <c r="AJ96" s="57">
        <v>2.5089012E7</v>
      </c>
      <c r="AL96" s="89">
        <v>44319.0</v>
      </c>
      <c r="AN96" s="57">
        <v>2.0484435E7</v>
      </c>
    </row>
    <row r="97" ht="15.75" customHeight="1">
      <c r="B97" s="89">
        <v>44320.0</v>
      </c>
      <c r="D97" s="57">
        <v>2.8326949E7</v>
      </c>
      <c r="F97" s="89">
        <v>44320.0</v>
      </c>
      <c r="H97" s="57">
        <v>1.7609449E7</v>
      </c>
      <c r="J97" s="89">
        <v>44320.0</v>
      </c>
      <c r="L97" s="57">
        <v>643484.0</v>
      </c>
      <c r="N97" s="89">
        <v>44320.0</v>
      </c>
      <c r="P97" s="57">
        <v>8.0315417E7</v>
      </c>
      <c r="R97" s="89">
        <v>44320.0</v>
      </c>
      <c r="T97" s="57">
        <v>6107148.0</v>
      </c>
      <c r="V97" s="89">
        <v>44320.0</v>
      </c>
      <c r="X97" s="57">
        <v>5380646.0</v>
      </c>
      <c r="Z97" s="89">
        <v>44320.0</v>
      </c>
      <c r="AB97" s="57">
        <v>1997635.0</v>
      </c>
      <c r="AD97" s="89">
        <v>44320.0</v>
      </c>
      <c r="AF97" s="57">
        <v>4896538.0</v>
      </c>
      <c r="AH97" s="89">
        <v>44320.0</v>
      </c>
      <c r="AJ97" s="57">
        <v>3.3336708E7</v>
      </c>
      <c r="AL97" s="89">
        <v>44320.0</v>
      </c>
      <c r="AN97" s="57">
        <v>2.7958295E7</v>
      </c>
    </row>
    <row r="98" ht="15.75" customHeight="1">
      <c r="B98" s="89">
        <v>44321.0</v>
      </c>
      <c r="D98" s="57">
        <v>4.4466079E7</v>
      </c>
      <c r="F98" s="89">
        <v>44321.0</v>
      </c>
      <c r="H98" s="57">
        <v>1.4838467E7</v>
      </c>
      <c r="J98" s="89">
        <v>44321.0</v>
      </c>
      <c r="L98" s="57">
        <v>1457632.0</v>
      </c>
      <c r="N98" s="89">
        <v>44321.0</v>
      </c>
      <c r="P98" s="57">
        <v>4.6365658E7</v>
      </c>
      <c r="R98" s="89">
        <v>44321.0</v>
      </c>
      <c r="T98" s="57">
        <v>7732113.0</v>
      </c>
      <c r="V98" s="89">
        <v>44321.0</v>
      </c>
      <c r="X98" s="57">
        <v>3923262.0</v>
      </c>
      <c r="Z98" s="89">
        <v>44321.0</v>
      </c>
      <c r="AB98" s="57">
        <v>2042490.0</v>
      </c>
      <c r="AD98" s="89">
        <v>44321.0</v>
      </c>
      <c r="AF98" s="57">
        <v>2679631.0</v>
      </c>
      <c r="AH98" s="89">
        <v>44321.0</v>
      </c>
      <c r="AJ98" s="57">
        <v>4.524084E7</v>
      </c>
      <c r="AL98" s="89">
        <v>44321.0</v>
      </c>
      <c r="AN98" s="57">
        <v>1.3843422E7</v>
      </c>
    </row>
    <row r="99" ht="15.75" customHeight="1">
      <c r="B99" s="89">
        <v>44322.0</v>
      </c>
      <c r="D99" s="57">
        <v>3.8564162E7</v>
      </c>
      <c r="F99" s="89">
        <v>44322.0</v>
      </c>
      <c r="H99" s="57">
        <v>1.5253886E7</v>
      </c>
      <c r="J99" s="89">
        <v>44322.0</v>
      </c>
      <c r="L99" s="57">
        <v>1488411.0</v>
      </c>
      <c r="N99" s="89">
        <v>44322.0</v>
      </c>
      <c r="P99" s="57">
        <v>4.7194322E7</v>
      </c>
      <c r="R99" s="89">
        <v>44322.0</v>
      </c>
      <c r="T99" s="57">
        <v>5540842.0</v>
      </c>
      <c r="V99" s="89">
        <v>44322.0</v>
      </c>
      <c r="X99" s="57">
        <v>7002332.0</v>
      </c>
      <c r="Z99" s="89">
        <v>44322.0</v>
      </c>
      <c r="AB99" s="57">
        <v>1302010.0</v>
      </c>
      <c r="AD99" s="89">
        <v>44322.0</v>
      </c>
      <c r="AF99" s="57">
        <v>2413862.0</v>
      </c>
      <c r="AH99" s="89">
        <v>44322.0</v>
      </c>
      <c r="AJ99" s="57">
        <v>3.7187724E7</v>
      </c>
      <c r="AL99" s="89">
        <v>44322.0</v>
      </c>
      <c r="AN99" s="57">
        <v>1.7303182E7</v>
      </c>
    </row>
    <row r="100" ht="15.75" customHeight="1">
      <c r="B100" s="89">
        <v>44323.0</v>
      </c>
      <c r="D100" s="57">
        <v>6.9239149E7</v>
      </c>
      <c r="F100" s="89">
        <v>44323.0</v>
      </c>
      <c r="H100" s="57">
        <v>1.6392007E7</v>
      </c>
      <c r="J100" s="89">
        <v>44323.0</v>
      </c>
      <c r="L100" s="57">
        <v>601279.0</v>
      </c>
      <c r="N100" s="89">
        <v>44323.0</v>
      </c>
      <c r="P100" s="57">
        <v>5.8042584E7</v>
      </c>
      <c r="R100" s="89">
        <v>44323.0</v>
      </c>
      <c r="T100" s="57">
        <v>4396908.0</v>
      </c>
      <c r="V100" s="89">
        <v>44323.0</v>
      </c>
      <c r="X100" s="57">
        <v>4880817.0</v>
      </c>
      <c r="Z100" s="89">
        <v>44323.0</v>
      </c>
      <c r="AB100" s="57">
        <v>2340360.0</v>
      </c>
      <c r="AD100" s="89">
        <v>44323.0</v>
      </c>
      <c r="AF100" s="57">
        <v>2478319.0</v>
      </c>
      <c r="AH100" s="89">
        <v>44323.0</v>
      </c>
      <c r="AJ100" s="57">
        <v>7.7563152E7</v>
      </c>
      <c r="AL100" s="89">
        <v>44323.0</v>
      </c>
      <c r="AN100" s="57">
        <v>1.0194902E7</v>
      </c>
    </row>
    <row r="101" ht="15.75" customHeight="1">
      <c r="B101" s="89">
        <v>44326.0</v>
      </c>
      <c r="D101" s="57">
        <v>3.8771887E7</v>
      </c>
      <c r="F101" s="89">
        <v>44326.0</v>
      </c>
      <c r="H101" s="57">
        <v>1.0809194E7</v>
      </c>
      <c r="J101" s="89">
        <v>44326.0</v>
      </c>
      <c r="L101" s="57">
        <v>420919.0</v>
      </c>
      <c r="N101" s="89">
        <v>44326.0</v>
      </c>
      <c r="P101" s="57">
        <v>8.592848E7</v>
      </c>
      <c r="R101" s="89">
        <v>44326.0</v>
      </c>
      <c r="T101" s="57">
        <v>3883932.0</v>
      </c>
      <c r="V101" s="89">
        <v>44326.0</v>
      </c>
      <c r="X101" s="57">
        <v>3140476.0</v>
      </c>
      <c r="Z101" s="89">
        <v>44326.0</v>
      </c>
      <c r="AB101" s="57">
        <v>2061890.0</v>
      </c>
      <c r="AD101" s="89">
        <v>44326.0</v>
      </c>
      <c r="AF101" s="57">
        <v>4847811.0</v>
      </c>
      <c r="AH101" s="89">
        <v>44326.0</v>
      </c>
      <c r="AJ101" s="57">
        <v>4.5521676E7</v>
      </c>
      <c r="AL101" s="89">
        <v>44326.0</v>
      </c>
      <c r="AN101" s="57">
        <v>1.1004524E7</v>
      </c>
    </row>
    <row r="102" ht="15.75" customHeight="1">
      <c r="B102" s="89">
        <v>44327.0</v>
      </c>
      <c r="D102" s="57">
        <v>3.28769E7</v>
      </c>
      <c r="F102" s="89">
        <v>44327.0</v>
      </c>
      <c r="H102" s="57">
        <v>1.2511126E7</v>
      </c>
      <c r="J102" s="89">
        <v>44327.0</v>
      </c>
      <c r="L102" s="57">
        <v>578235.0</v>
      </c>
      <c r="N102" s="89">
        <v>44327.0</v>
      </c>
      <c r="P102" s="57">
        <v>5.9478749E7</v>
      </c>
      <c r="R102" s="89">
        <v>44327.0</v>
      </c>
      <c r="T102" s="57">
        <v>3732897.0</v>
      </c>
      <c r="V102" s="89">
        <v>44327.0</v>
      </c>
      <c r="X102" s="57">
        <v>3088317.0</v>
      </c>
      <c r="Z102" s="89">
        <v>44327.0</v>
      </c>
      <c r="AB102" s="57">
        <v>1509815.0</v>
      </c>
      <c r="AD102" s="89">
        <v>44327.0</v>
      </c>
      <c r="AF102" s="57">
        <v>2574814.0</v>
      </c>
      <c r="AH102" s="89">
        <v>44327.0</v>
      </c>
      <c r="AJ102" s="57">
        <v>5.9139144E7</v>
      </c>
      <c r="AL102" s="89">
        <v>44327.0</v>
      </c>
      <c r="AN102" s="57">
        <v>1.0450471E7</v>
      </c>
    </row>
    <row r="103" ht="15.75" customHeight="1">
      <c r="B103" s="89">
        <v>44328.0</v>
      </c>
      <c r="D103" s="57">
        <v>2.8828793E7</v>
      </c>
      <c r="F103" s="89">
        <v>44328.0</v>
      </c>
      <c r="H103" s="57">
        <v>3962663.0</v>
      </c>
      <c r="J103" s="89">
        <v>44328.0</v>
      </c>
      <c r="L103" s="57">
        <v>125731.0</v>
      </c>
      <c r="N103" s="89">
        <v>44328.0</v>
      </c>
      <c r="P103" s="57">
        <v>2.42527E7</v>
      </c>
      <c r="R103" s="89">
        <v>44328.0</v>
      </c>
      <c r="T103" s="57">
        <v>1240501.0</v>
      </c>
      <c r="V103" s="89">
        <v>44328.0</v>
      </c>
      <c r="X103" s="57">
        <v>959558.0</v>
      </c>
      <c r="Z103" s="89">
        <v>44328.0</v>
      </c>
      <c r="AB103" s="57">
        <v>763805.0</v>
      </c>
      <c r="AD103" s="89">
        <v>44328.0</v>
      </c>
      <c r="AF103" s="57">
        <v>1330292.0</v>
      </c>
      <c r="AH103" s="89">
        <v>44328.0</v>
      </c>
      <c r="AJ103" s="57">
        <v>1.83084E7</v>
      </c>
      <c r="AL103" s="89">
        <v>44328.0</v>
      </c>
      <c r="AN103" s="57">
        <v>3496148.0</v>
      </c>
    </row>
    <row r="104" ht="15.75" customHeight="1">
      <c r="B104" s="89">
        <v>44333.0</v>
      </c>
      <c r="D104" s="57">
        <v>4.0038796E7</v>
      </c>
      <c r="F104" s="89">
        <v>44333.0</v>
      </c>
      <c r="H104" s="57">
        <v>1.0941096E7</v>
      </c>
      <c r="J104" s="89">
        <v>44333.0</v>
      </c>
      <c r="L104" s="57">
        <v>255694.0</v>
      </c>
      <c r="N104" s="89">
        <v>44333.0</v>
      </c>
      <c r="P104" s="57">
        <v>6.7148746E7</v>
      </c>
      <c r="R104" s="89">
        <v>44333.0</v>
      </c>
      <c r="T104" s="57">
        <v>4247485.0</v>
      </c>
      <c r="V104" s="89">
        <v>44333.0</v>
      </c>
      <c r="X104" s="57">
        <v>4643765.0</v>
      </c>
      <c r="Z104" s="89">
        <v>44333.0</v>
      </c>
      <c r="AB104" s="57">
        <v>1462635.0</v>
      </c>
      <c r="AD104" s="89">
        <v>44333.0</v>
      </c>
      <c r="AF104" s="57">
        <v>1989125.0</v>
      </c>
      <c r="AH104" s="89">
        <v>44333.0</v>
      </c>
      <c r="AJ104" s="57">
        <v>7.2562764E7</v>
      </c>
      <c r="AL104" s="89">
        <v>44333.0</v>
      </c>
      <c r="AN104" s="57">
        <v>1.1715934E7</v>
      </c>
    </row>
    <row r="105" ht="15.75" customHeight="1">
      <c r="B105" s="89">
        <v>44334.0</v>
      </c>
      <c r="D105" s="57">
        <v>3.1617705E7</v>
      </c>
      <c r="F105" s="89">
        <v>44334.0</v>
      </c>
      <c r="H105" s="57">
        <v>1.0893749E7</v>
      </c>
      <c r="J105" s="89">
        <v>44334.0</v>
      </c>
      <c r="L105" s="57">
        <v>307709.0</v>
      </c>
      <c r="N105" s="89">
        <v>44334.0</v>
      </c>
      <c r="P105" s="82">
        <v>1.73E8</v>
      </c>
      <c r="R105" s="89">
        <v>44334.0</v>
      </c>
      <c r="T105" s="57">
        <v>7320579.0</v>
      </c>
      <c r="V105" s="89">
        <v>44334.0</v>
      </c>
      <c r="X105" s="57">
        <v>4700909.0</v>
      </c>
      <c r="Z105" s="89">
        <v>44334.0</v>
      </c>
      <c r="AB105" s="57">
        <v>1802630.0</v>
      </c>
      <c r="AD105" s="89">
        <v>44334.0</v>
      </c>
      <c r="AF105" s="57">
        <v>2661477.0</v>
      </c>
      <c r="AH105" s="89">
        <v>44334.0</v>
      </c>
      <c r="AJ105" s="57">
        <v>3.92847E7</v>
      </c>
      <c r="AL105" s="89">
        <v>44334.0</v>
      </c>
      <c r="AN105" s="57">
        <v>3.1529753E7</v>
      </c>
    </row>
    <row r="106" ht="15.75" customHeight="1">
      <c r="B106" s="89">
        <v>44336.0</v>
      </c>
      <c r="D106" s="57">
        <v>3.6373533E7</v>
      </c>
      <c r="F106" s="89">
        <v>44336.0</v>
      </c>
      <c r="H106" s="57">
        <v>9571108.0</v>
      </c>
      <c r="J106" s="89">
        <v>44336.0</v>
      </c>
      <c r="L106" s="57">
        <v>399829.0</v>
      </c>
      <c r="N106" s="89">
        <v>44336.0</v>
      </c>
      <c r="P106" s="57">
        <v>7.1119028E7</v>
      </c>
      <c r="R106" s="89">
        <v>44336.0</v>
      </c>
      <c r="T106" s="57">
        <v>1.1824268E7</v>
      </c>
      <c r="V106" s="89">
        <v>44336.0</v>
      </c>
      <c r="X106" s="57">
        <v>3789209.0</v>
      </c>
      <c r="Z106" s="89">
        <v>44336.0</v>
      </c>
      <c r="AB106" s="57">
        <v>1704300.0</v>
      </c>
      <c r="AD106" s="89">
        <v>44336.0</v>
      </c>
      <c r="AF106" s="57">
        <v>3324984.0</v>
      </c>
      <c r="AH106" s="89">
        <v>44336.0</v>
      </c>
      <c r="AJ106" s="57">
        <v>3.496038E7</v>
      </c>
      <c r="AL106" s="89">
        <v>44336.0</v>
      </c>
      <c r="AN106" s="57">
        <v>2.2199524E7</v>
      </c>
    </row>
    <row r="107" ht="15.75" customHeight="1">
      <c r="B107" s="89">
        <v>44337.0</v>
      </c>
      <c r="D107" s="57">
        <v>5.1059575E7</v>
      </c>
      <c r="F107" s="89">
        <v>44337.0</v>
      </c>
      <c r="H107" s="57">
        <v>8227113.0</v>
      </c>
      <c r="J107" s="89">
        <v>44337.0</v>
      </c>
      <c r="L107" s="57">
        <v>230900.0</v>
      </c>
      <c r="N107" s="89">
        <v>44337.0</v>
      </c>
      <c r="P107" s="57">
        <v>5.8274664E7</v>
      </c>
      <c r="R107" s="89">
        <v>44337.0</v>
      </c>
      <c r="T107" s="57">
        <v>1.4242985E7</v>
      </c>
      <c r="V107" s="89">
        <v>44337.0</v>
      </c>
      <c r="X107" s="57">
        <v>2711767.0</v>
      </c>
      <c r="Z107" s="89">
        <v>44337.0</v>
      </c>
      <c r="AB107" s="57">
        <v>1729545.0</v>
      </c>
      <c r="AD107" s="89">
        <v>44337.0</v>
      </c>
      <c r="AF107" s="57">
        <v>2991228.0</v>
      </c>
      <c r="AH107" s="89">
        <v>44337.0</v>
      </c>
      <c r="AJ107" s="57">
        <v>4.374786E7</v>
      </c>
      <c r="AL107" s="89">
        <v>44337.0</v>
      </c>
      <c r="AN107" s="57">
        <v>1.2189589E7</v>
      </c>
    </row>
    <row r="108" ht="15.75" customHeight="1">
      <c r="B108" s="89">
        <v>44340.0</v>
      </c>
      <c r="D108" s="57">
        <v>1.6693159E7</v>
      </c>
      <c r="F108" s="89">
        <v>44340.0</v>
      </c>
      <c r="H108" s="57">
        <v>1.0423522E7</v>
      </c>
      <c r="J108" s="89">
        <v>44340.0</v>
      </c>
      <c r="L108" s="57">
        <v>220040.0</v>
      </c>
      <c r="N108" s="89">
        <v>44340.0</v>
      </c>
      <c r="P108" s="57">
        <v>7.0126138E7</v>
      </c>
      <c r="R108" s="89">
        <v>44340.0</v>
      </c>
      <c r="T108" s="57">
        <v>6908906.0</v>
      </c>
      <c r="V108" s="89">
        <v>44340.0</v>
      </c>
      <c r="X108" s="57">
        <v>3460195.0</v>
      </c>
      <c r="Z108" s="89">
        <v>44340.0</v>
      </c>
      <c r="AB108" s="57">
        <v>1931515.0</v>
      </c>
      <c r="AD108" s="89">
        <v>44340.0</v>
      </c>
      <c r="AF108" s="57">
        <v>3185299.0</v>
      </c>
      <c r="AH108" s="89">
        <v>44340.0</v>
      </c>
      <c r="AJ108" s="57">
        <v>4.1340144E7</v>
      </c>
      <c r="AL108" s="89">
        <v>44340.0</v>
      </c>
      <c r="AN108" s="57">
        <v>1.100378E7</v>
      </c>
    </row>
    <row r="109" ht="15.75" customHeight="1">
      <c r="B109" s="89">
        <v>44341.0</v>
      </c>
      <c r="D109" s="57">
        <v>2.9370145E7</v>
      </c>
      <c r="F109" s="89">
        <v>44341.0</v>
      </c>
      <c r="H109" s="57">
        <v>2.0209748E7</v>
      </c>
      <c r="J109" s="89">
        <v>44341.0</v>
      </c>
      <c r="L109" s="57">
        <v>723579.0</v>
      </c>
      <c r="N109" s="89">
        <v>44341.0</v>
      </c>
      <c r="P109" s="57">
        <v>7.4741646E7</v>
      </c>
      <c r="R109" s="89">
        <v>44341.0</v>
      </c>
      <c r="T109" s="57">
        <v>9768474.0</v>
      </c>
      <c r="V109" s="89">
        <v>44341.0</v>
      </c>
      <c r="X109" s="57">
        <v>1.1522341E7</v>
      </c>
      <c r="Z109" s="89">
        <v>44341.0</v>
      </c>
      <c r="AB109" s="57">
        <v>2409610.0</v>
      </c>
      <c r="AD109" s="89">
        <v>44341.0</v>
      </c>
      <c r="AF109" s="57">
        <v>4182884.0</v>
      </c>
      <c r="AH109" s="89">
        <v>44341.0</v>
      </c>
      <c r="AJ109" s="57">
        <v>3.1476384E7</v>
      </c>
      <c r="AL109" s="89">
        <v>44341.0</v>
      </c>
      <c r="AN109" s="57">
        <v>2.0667233E7</v>
      </c>
    </row>
    <row r="110" ht="15.75" customHeight="1">
      <c r="B110" s="89">
        <v>44342.0</v>
      </c>
      <c r="D110" s="57">
        <v>4.3404298E7</v>
      </c>
      <c r="F110" s="89">
        <v>44342.0</v>
      </c>
      <c r="H110" s="57">
        <v>1.84435E7</v>
      </c>
      <c r="J110" s="89">
        <v>44342.0</v>
      </c>
      <c r="L110" s="57">
        <v>428593.0</v>
      </c>
      <c r="N110" s="89">
        <v>44342.0</v>
      </c>
      <c r="P110" s="57">
        <v>5.9186132E7</v>
      </c>
      <c r="R110" s="89">
        <v>44342.0</v>
      </c>
      <c r="T110" s="57">
        <v>6702552.0</v>
      </c>
      <c r="V110" s="89">
        <v>44342.0</v>
      </c>
      <c r="X110" s="57">
        <v>6215511.0</v>
      </c>
      <c r="Z110" s="89">
        <v>44342.0</v>
      </c>
      <c r="AB110" s="57">
        <v>2118435.0</v>
      </c>
      <c r="AD110" s="89">
        <v>44342.0</v>
      </c>
      <c r="AF110" s="57">
        <v>2815480.0</v>
      </c>
      <c r="AH110" s="89">
        <v>44342.0</v>
      </c>
      <c r="AJ110" s="57">
        <v>2.1835116E7</v>
      </c>
      <c r="AL110" s="89">
        <v>44342.0</v>
      </c>
      <c r="AN110" s="57">
        <v>1.5337812E7</v>
      </c>
    </row>
    <row r="111" ht="15.75" customHeight="1">
      <c r="B111" s="89">
        <v>44343.0</v>
      </c>
      <c r="D111" s="57">
        <v>4.0968893E7</v>
      </c>
      <c r="F111" s="89">
        <v>44343.0</v>
      </c>
      <c r="H111" s="57">
        <v>2.3152824E7</v>
      </c>
      <c r="J111" s="89">
        <v>44343.0</v>
      </c>
      <c r="L111" s="57">
        <v>465373.0</v>
      </c>
      <c r="N111" s="89">
        <v>44343.0</v>
      </c>
      <c r="P111" s="57">
        <v>5.2149749E7</v>
      </c>
      <c r="R111" s="89">
        <v>44343.0</v>
      </c>
      <c r="T111" s="57">
        <v>6269221.0</v>
      </c>
      <c r="V111" s="89">
        <v>44343.0</v>
      </c>
      <c r="X111" s="57">
        <v>4222358.0</v>
      </c>
      <c r="Z111" s="89">
        <v>44343.0</v>
      </c>
      <c r="AB111" s="57">
        <v>1589425.0</v>
      </c>
      <c r="AD111" s="89">
        <v>44343.0</v>
      </c>
      <c r="AF111" s="57">
        <v>1.0907491E7</v>
      </c>
      <c r="AH111" s="89">
        <v>44343.0</v>
      </c>
      <c r="AJ111" s="57">
        <v>2.3930832E7</v>
      </c>
      <c r="AL111" s="89">
        <v>44343.0</v>
      </c>
      <c r="AN111" s="57">
        <v>2.0085429E7</v>
      </c>
    </row>
    <row r="112" ht="15.75" customHeight="1">
      <c r="B112" s="89">
        <v>44344.0</v>
      </c>
      <c r="D112" s="57">
        <v>3.6728286E7</v>
      </c>
      <c r="F112" s="89">
        <v>44344.0</v>
      </c>
      <c r="H112" s="57">
        <v>1.6656812E7</v>
      </c>
      <c r="J112" s="89">
        <v>44344.0</v>
      </c>
      <c r="L112" s="57">
        <v>481669.0</v>
      </c>
      <c r="N112" s="89">
        <v>44344.0</v>
      </c>
      <c r="P112" s="57">
        <v>6.9189701E7</v>
      </c>
      <c r="R112" s="89">
        <v>44344.0</v>
      </c>
      <c r="T112" s="57">
        <v>3860767.0</v>
      </c>
      <c r="V112" s="89">
        <v>44344.0</v>
      </c>
      <c r="X112" s="57">
        <v>3769484.0</v>
      </c>
      <c r="Z112" s="89">
        <v>44344.0</v>
      </c>
      <c r="AB112" s="57">
        <v>1349285.0</v>
      </c>
      <c r="AD112" s="89">
        <v>44344.0</v>
      </c>
      <c r="AF112" s="57">
        <v>3726827.0</v>
      </c>
      <c r="AH112" s="89">
        <v>44344.0</v>
      </c>
      <c r="AJ112" s="57">
        <v>1.5627624E7</v>
      </c>
      <c r="AL112" s="89">
        <v>44344.0</v>
      </c>
      <c r="AN112" s="57">
        <v>1.5400226E7</v>
      </c>
    </row>
    <row r="113" ht="15.75" customHeight="1">
      <c r="B113" s="89">
        <v>44347.0</v>
      </c>
      <c r="D113" s="57">
        <v>2.3346134E7</v>
      </c>
      <c r="F113" s="89">
        <v>44347.0</v>
      </c>
      <c r="H113" s="57">
        <v>1.2002568E7</v>
      </c>
      <c r="J113" s="89">
        <v>44347.0</v>
      </c>
      <c r="L113" s="57">
        <v>360794.0</v>
      </c>
      <c r="N113" s="89">
        <v>44347.0</v>
      </c>
      <c r="P113" s="57">
        <v>3.5253275E7</v>
      </c>
      <c r="R113" s="89">
        <v>44347.0</v>
      </c>
      <c r="T113" s="57">
        <v>3717944.0</v>
      </c>
      <c r="V113" s="89">
        <v>44347.0</v>
      </c>
      <c r="X113" s="57">
        <v>3160351.0</v>
      </c>
      <c r="Z113" s="89">
        <v>44347.0</v>
      </c>
      <c r="AB113" s="57">
        <v>1622370.0</v>
      </c>
      <c r="AD113" s="89">
        <v>44347.0</v>
      </c>
      <c r="AF113" s="57">
        <v>3313792.0</v>
      </c>
      <c r="AH113" s="89">
        <v>44347.0</v>
      </c>
      <c r="AJ113" s="57">
        <v>1.6060068E7</v>
      </c>
      <c r="AL113" s="89">
        <v>44347.0</v>
      </c>
      <c r="AN113" s="57">
        <v>9280397.0</v>
      </c>
    </row>
    <row r="114" ht="15.75" customHeight="1">
      <c r="B114" s="89">
        <v>44348.0</v>
      </c>
      <c r="D114" s="57">
        <v>2.7432902E7</v>
      </c>
      <c r="F114" s="89">
        <v>44348.0</v>
      </c>
      <c r="H114" s="57">
        <v>1.2429206E7</v>
      </c>
      <c r="J114" s="89">
        <v>44348.0</v>
      </c>
      <c r="L114" s="57">
        <v>377158.0</v>
      </c>
      <c r="N114" s="89">
        <v>44348.0</v>
      </c>
      <c r="P114" s="57">
        <v>3.4430432E7</v>
      </c>
      <c r="R114" s="89">
        <v>44348.0</v>
      </c>
      <c r="T114" s="57">
        <v>4641080.0</v>
      </c>
      <c r="V114" s="89">
        <v>44348.0</v>
      </c>
      <c r="X114" s="57">
        <v>5927480.0</v>
      </c>
      <c r="Z114" s="89">
        <v>44348.0</v>
      </c>
      <c r="AB114" s="57">
        <v>1232450.0</v>
      </c>
      <c r="AD114" s="89">
        <v>44348.0</v>
      </c>
      <c r="AF114" s="57">
        <v>1759793.0</v>
      </c>
      <c r="AH114" s="89">
        <v>44348.0</v>
      </c>
      <c r="AJ114" s="57">
        <v>1.6192308E7</v>
      </c>
      <c r="AL114" s="89">
        <v>44348.0</v>
      </c>
      <c r="AN114" s="57">
        <v>9527949.0</v>
      </c>
    </row>
    <row r="115" ht="15.75" customHeight="1">
      <c r="B115" s="89">
        <v>44349.0</v>
      </c>
      <c r="D115" s="57">
        <v>5.8152577E7</v>
      </c>
      <c r="F115" s="89">
        <v>44349.0</v>
      </c>
      <c r="H115" s="57">
        <v>1.0926794E7</v>
      </c>
      <c r="J115" s="89">
        <v>44349.0</v>
      </c>
      <c r="L115" s="57">
        <v>322901.0</v>
      </c>
      <c r="N115" s="89">
        <v>44349.0</v>
      </c>
      <c r="P115" s="57">
        <v>5.432041E7</v>
      </c>
      <c r="R115" s="89">
        <v>44349.0</v>
      </c>
      <c r="T115" s="57">
        <v>7509403.0</v>
      </c>
      <c r="V115" s="89">
        <v>44349.0</v>
      </c>
      <c r="X115" s="57">
        <v>3107483.0</v>
      </c>
      <c r="Z115" s="89">
        <v>44349.0</v>
      </c>
      <c r="AB115" s="57">
        <v>1704370.0</v>
      </c>
      <c r="AD115" s="89">
        <v>44349.0</v>
      </c>
      <c r="AF115" s="57">
        <v>2561552.0</v>
      </c>
      <c r="AH115" s="89">
        <v>44349.0</v>
      </c>
      <c r="AJ115" s="57">
        <v>1.889256E7</v>
      </c>
      <c r="AL115" s="89">
        <v>44349.0</v>
      </c>
      <c r="AN115" s="57">
        <v>8955711.0</v>
      </c>
    </row>
    <row r="116" ht="15.75" customHeight="1">
      <c r="B116" s="89">
        <v>44350.0</v>
      </c>
      <c r="D116" s="57">
        <v>4.1755091E7</v>
      </c>
      <c r="F116" s="89">
        <v>44350.0</v>
      </c>
      <c r="H116" s="57">
        <v>1.7101771E7</v>
      </c>
      <c r="J116" s="89">
        <v>44350.0</v>
      </c>
      <c r="L116" s="57">
        <v>277250.0</v>
      </c>
      <c r="N116" s="89">
        <v>44350.0</v>
      </c>
      <c r="P116" s="82">
        <v>1.01E8</v>
      </c>
      <c r="R116" s="89">
        <v>44350.0</v>
      </c>
      <c r="T116" s="57">
        <v>5642994.0</v>
      </c>
      <c r="V116" s="89">
        <v>44350.0</v>
      </c>
      <c r="X116" s="57">
        <v>4699187.0</v>
      </c>
      <c r="Z116" s="89">
        <v>44350.0</v>
      </c>
      <c r="AB116" s="57">
        <v>1222905.0</v>
      </c>
      <c r="AD116" s="89">
        <v>44350.0</v>
      </c>
      <c r="AF116" s="57">
        <v>3008269.0</v>
      </c>
      <c r="AH116" s="89">
        <v>44350.0</v>
      </c>
      <c r="AJ116" s="57">
        <v>2.5698096E7</v>
      </c>
      <c r="AL116" s="89">
        <v>44350.0</v>
      </c>
      <c r="AN116" s="57">
        <v>1.1757378E7</v>
      </c>
    </row>
    <row r="117" ht="15.75" customHeight="1">
      <c r="B117" s="89">
        <v>44351.0</v>
      </c>
      <c r="D117" s="57">
        <v>3.6715308E7</v>
      </c>
      <c r="F117" s="89">
        <v>44351.0</v>
      </c>
      <c r="H117" s="57">
        <v>1.3876486E7</v>
      </c>
      <c r="J117" s="89">
        <v>44351.0</v>
      </c>
      <c r="L117" s="57">
        <v>322626.0</v>
      </c>
      <c r="N117" s="89">
        <v>44351.0</v>
      </c>
      <c r="P117" s="57">
        <v>6.5534759E7</v>
      </c>
      <c r="R117" s="89">
        <v>44351.0</v>
      </c>
      <c r="T117" s="57">
        <v>6087952.0</v>
      </c>
      <c r="V117" s="89">
        <v>44351.0</v>
      </c>
      <c r="X117" s="57">
        <v>3869362.0</v>
      </c>
      <c r="Z117" s="89">
        <v>44351.0</v>
      </c>
      <c r="AB117" s="57">
        <v>1003635.0</v>
      </c>
      <c r="AD117" s="89">
        <v>44351.0</v>
      </c>
      <c r="AF117" s="57">
        <v>2456371.0</v>
      </c>
      <c r="AH117" s="89">
        <v>44351.0</v>
      </c>
      <c r="AJ117" s="57">
        <v>1.3104636E7</v>
      </c>
      <c r="AL117" s="89">
        <v>44351.0</v>
      </c>
      <c r="AN117" s="57">
        <v>1.0224659E7</v>
      </c>
    </row>
    <row r="118" ht="15.75" customHeight="1">
      <c r="B118" s="89">
        <v>44354.0</v>
      </c>
      <c r="D118" s="57">
        <v>2.8360318E7</v>
      </c>
      <c r="F118" s="89">
        <v>44354.0</v>
      </c>
      <c r="H118" s="57">
        <v>1.1191936E7</v>
      </c>
      <c r="J118" s="89">
        <v>44354.0</v>
      </c>
      <c r="L118" s="57">
        <v>609348.0</v>
      </c>
      <c r="N118" s="89">
        <v>44354.0</v>
      </c>
      <c r="P118" s="57">
        <v>8.448889E7</v>
      </c>
      <c r="R118" s="89">
        <v>44354.0</v>
      </c>
      <c r="T118" s="57">
        <v>4786810.0</v>
      </c>
      <c r="V118" s="89">
        <v>44354.0</v>
      </c>
      <c r="X118" s="57">
        <v>3604853.0</v>
      </c>
      <c r="Z118" s="89">
        <v>44354.0</v>
      </c>
      <c r="AB118" s="57">
        <v>1452380.0</v>
      </c>
      <c r="AD118" s="89">
        <v>44354.0</v>
      </c>
      <c r="AF118" s="57">
        <v>2823069.0</v>
      </c>
      <c r="AH118" s="89">
        <v>44354.0</v>
      </c>
      <c r="AJ118" s="57">
        <v>1.2042456E7</v>
      </c>
      <c r="AL118" s="89">
        <v>44354.0</v>
      </c>
      <c r="AN118" s="57">
        <v>3.0417212E7</v>
      </c>
    </row>
    <row r="119" ht="15.75" customHeight="1">
      <c r="B119" s="89">
        <v>44355.0</v>
      </c>
      <c r="D119" s="57">
        <v>3.077774E7</v>
      </c>
      <c r="F119" s="89">
        <v>44355.0</v>
      </c>
      <c r="H119" s="57">
        <v>7556059.0</v>
      </c>
      <c r="J119" s="89">
        <v>44355.0</v>
      </c>
      <c r="L119" s="57">
        <v>322414.0</v>
      </c>
      <c r="N119" s="89">
        <v>44355.0</v>
      </c>
      <c r="P119" s="57">
        <v>6.4252134E7</v>
      </c>
      <c r="R119" s="89">
        <v>44355.0</v>
      </c>
      <c r="T119" s="57">
        <v>3900446.0</v>
      </c>
      <c r="V119" s="89">
        <v>44355.0</v>
      </c>
      <c r="X119" s="57">
        <v>3883387.0</v>
      </c>
      <c r="Z119" s="89">
        <v>44355.0</v>
      </c>
      <c r="AB119" s="57">
        <v>1000955.0</v>
      </c>
      <c r="AD119" s="89">
        <v>44355.0</v>
      </c>
      <c r="AF119" s="57">
        <v>3586844.0</v>
      </c>
      <c r="AH119" s="89">
        <v>44355.0</v>
      </c>
      <c r="AJ119" s="57">
        <v>2.5689792E7</v>
      </c>
      <c r="AL119" s="89">
        <v>44355.0</v>
      </c>
      <c r="AN119" s="57">
        <v>7056719.0</v>
      </c>
    </row>
    <row r="120" ht="15.75" customHeight="1">
      <c r="B120" s="89">
        <v>44356.0</v>
      </c>
      <c r="D120" s="57">
        <v>2.6780824E7</v>
      </c>
      <c r="F120" s="89">
        <v>44356.0</v>
      </c>
      <c r="H120" s="57">
        <v>1.0751845E7</v>
      </c>
      <c r="J120" s="89">
        <v>44356.0</v>
      </c>
      <c r="L120" s="57">
        <v>157339.0</v>
      </c>
      <c r="N120" s="89">
        <v>44356.0</v>
      </c>
      <c r="P120" s="57">
        <v>5.222859E7</v>
      </c>
      <c r="R120" s="89">
        <v>44356.0</v>
      </c>
      <c r="T120" s="57">
        <v>3101996.0</v>
      </c>
      <c r="V120" s="89">
        <v>44356.0</v>
      </c>
      <c r="X120" s="57">
        <v>4112723.0</v>
      </c>
      <c r="Z120" s="89">
        <v>44356.0</v>
      </c>
      <c r="AB120" s="57">
        <v>2367270.0</v>
      </c>
      <c r="AD120" s="89">
        <v>44356.0</v>
      </c>
      <c r="AF120" s="57">
        <v>4695144.0</v>
      </c>
      <c r="AH120" s="89">
        <v>44356.0</v>
      </c>
      <c r="AJ120" s="57">
        <v>1.7322936E7</v>
      </c>
      <c r="AL120" s="89">
        <v>44356.0</v>
      </c>
      <c r="AN120" s="57">
        <v>9562602.0</v>
      </c>
    </row>
    <row r="121" ht="15.75" customHeight="1">
      <c r="B121" s="89">
        <v>44357.0</v>
      </c>
      <c r="D121" s="57">
        <v>1.8841739E7</v>
      </c>
      <c r="F121" s="89">
        <v>44357.0</v>
      </c>
      <c r="H121" s="57">
        <v>1.2309847E7</v>
      </c>
      <c r="J121" s="89">
        <v>44357.0</v>
      </c>
      <c r="L121" s="57">
        <v>139108.0</v>
      </c>
      <c r="N121" s="89">
        <v>44357.0</v>
      </c>
      <c r="P121" s="57">
        <v>3.1421987E7</v>
      </c>
      <c r="R121" s="89">
        <v>44357.0</v>
      </c>
      <c r="T121" s="57">
        <v>4658400.0</v>
      </c>
      <c r="V121" s="89">
        <v>44357.0</v>
      </c>
      <c r="X121" s="57">
        <v>5988304.0</v>
      </c>
      <c r="Z121" s="89">
        <v>44357.0</v>
      </c>
      <c r="AB121" s="57">
        <v>1634595.0</v>
      </c>
      <c r="AD121" s="89">
        <v>44357.0</v>
      </c>
      <c r="AF121" s="57">
        <v>2184913.0</v>
      </c>
      <c r="AH121" s="89">
        <v>44357.0</v>
      </c>
      <c r="AJ121" s="57">
        <v>1.7154912E7</v>
      </c>
      <c r="AL121" s="89">
        <v>44357.0</v>
      </c>
      <c r="AN121" s="57">
        <v>1.4758757E7</v>
      </c>
    </row>
    <row r="122" ht="15.75" customHeight="1">
      <c r="B122" s="89">
        <v>44358.0</v>
      </c>
      <c r="D122" s="57">
        <v>3.9542755E7</v>
      </c>
      <c r="F122" s="89">
        <v>44358.0</v>
      </c>
      <c r="H122" s="57">
        <v>7661748.0</v>
      </c>
      <c r="J122" s="89">
        <v>44358.0</v>
      </c>
      <c r="L122" s="57">
        <v>200816.0</v>
      </c>
      <c r="N122" s="89">
        <v>44358.0</v>
      </c>
      <c r="P122" s="57">
        <v>4.8449822E7</v>
      </c>
      <c r="R122" s="89">
        <v>44358.0</v>
      </c>
      <c r="T122" s="57">
        <v>3228056.0</v>
      </c>
      <c r="V122" s="89">
        <v>44358.0</v>
      </c>
      <c r="X122" s="57">
        <v>7687381.0</v>
      </c>
      <c r="Z122" s="89">
        <v>44358.0</v>
      </c>
      <c r="AB122" s="57">
        <v>1236845.0</v>
      </c>
      <c r="AD122" s="89">
        <v>44358.0</v>
      </c>
      <c r="AF122" s="57">
        <v>1929624.0</v>
      </c>
      <c r="AH122" s="89">
        <v>44358.0</v>
      </c>
      <c r="AJ122" s="57">
        <v>1.5752772E7</v>
      </c>
      <c r="AL122" s="89">
        <v>44358.0</v>
      </c>
      <c r="AN122" s="57">
        <v>1.6696844E7</v>
      </c>
    </row>
    <row r="123" ht="15.75" customHeight="1">
      <c r="B123" s="89">
        <v>44361.0</v>
      </c>
      <c r="D123" s="57">
        <v>3.625881E7</v>
      </c>
      <c r="F123" s="89">
        <v>44361.0</v>
      </c>
      <c r="H123" s="57">
        <v>6643918.0</v>
      </c>
      <c r="J123" s="89">
        <v>44361.0</v>
      </c>
      <c r="L123" s="57">
        <v>175534.0</v>
      </c>
      <c r="N123" s="89">
        <v>44361.0</v>
      </c>
      <c r="P123" s="57">
        <v>4.5225869E7</v>
      </c>
      <c r="R123" s="89">
        <v>44361.0</v>
      </c>
      <c r="T123" s="57">
        <v>4112665.0</v>
      </c>
      <c r="V123" s="89">
        <v>44361.0</v>
      </c>
      <c r="X123" s="57">
        <v>5925754.0</v>
      </c>
      <c r="Z123" s="89">
        <v>44361.0</v>
      </c>
      <c r="AB123" s="57">
        <v>1061485.0</v>
      </c>
      <c r="AD123" s="89">
        <v>44361.0</v>
      </c>
      <c r="AF123" s="57">
        <v>1637790.0</v>
      </c>
      <c r="AH123" s="89">
        <v>44361.0</v>
      </c>
      <c r="AJ123" s="57">
        <v>1.2520104E7</v>
      </c>
      <c r="AL123" s="89">
        <v>44361.0</v>
      </c>
      <c r="AN123" s="57">
        <v>2.9386047E7</v>
      </c>
    </row>
    <row r="124" ht="15.75" customHeight="1">
      <c r="B124" s="89">
        <v>44362.0</v>
      </c>
      <c r="D124" s="57">
        <v>3.1324797E7</v>
      </c>
      <c r="F124" s="89">
        <v>44362.0</v>
      </c>
      <c r="H124" s="57">
        <v>1.1747838E7</v>
      </c>
      <c r="J124" s="89">
        <v>44362.0</v>
      </c>
      <c r="L124" s="57">
        <v>258467.0</v>
      </c>
      <c r="N124" s="89">
        <v>44362.0</v>
      </c>
      <c r="P124" s="57">
        <v>4.2975044E7</v>
      </c>
      <c r="R124" s="89">
        <v>44362.0</v>
      </c>
      <c r="T124" s="57">
        <v>4804844.0</v>
      </c>
      <c r="V124" s="89">
        <v>44362.0</v>
      </c>
      <c r="X124" s="57">
        <v>7844886.0</v>
      </c>
      <c r="Z124" s="89">
        <v>44362.0</v>
      </c>
      <c r="AB124" s="57">
        <v>1016175.0</v>
      </c>
      <c r="AD124" s="89">
        <v>44362.0</v>
      </c>
      <c r="AF124" s="57">
        <v>5023039.0</v>
      </c>
      <c r="AH124" s="89">
        <v>44362.0</v>
      </c>
      <c r="AJ124" s="57">
        <v>1.9897116E7</v>
      </c>
      <c r="AL124" s="89">
        <v>44362.0</v>
      </c>
      <c r="AN124" s="57">
        <v>1.0044651E7</v>
      </c>
    </row>
    <row r="125" ht="15.75" customHeight="1">
      <c r="B125" s="89">
        <v>44363.0</v>
      </c>
      <c r="D125" s="57">
        <v>2.7251994E7</v>
      </c>
      <c r="F125" s="89">
        <v>44363.0</v>
      </c>
      <c r="H125" s="57">
        <v>1.1191772E7</v>
      </c>
      <c r="J125" s="89">
        <v>44363.0</v>
      </c>
      <c r="L125" s="57">
        <v>153719.0</v>
      </c>
      <c r="N125" s="89">
        <v>44363.0</v>
      </c>
      <c r="P125" s="57">
        <v>4.0397917E7</v>
      </c>
      <c r="R125" s="89">
        <v>44363.0</v>
      </c>
      <c r="T125" s="57">
        <v>5147708.0</v>
      </c>
      <c r="V125" s="89">
        <v>44363.0</v>
      </c>
      <c r="X125" s="57">
        <v>6195340.0</v>
      </c>
      <c r="Z125" s="89">
        <v>44363.0</v>
      </c>
      <c r="AB125" s="57">
        <v>1328705.0</v>
      </c>
      <c r="AD125" s="89">
        <v>44363.0</v>
      </c>
      <c r="AF125" s="57">
        <v>2082139.0</v>
      </c>
      <c r="AH125" s="89">
        <v>44363.0</v>
      </c>
      <c r="AJ125" s="57">
        <v>1.1200824E7</v>
      </c>
      <c r="AL125" s="89">
        <v>44363.0</v>
      </c>
      <c r="AN125" s="57">
        <v>6024128.0</v>
      </c>
    </row>
    <row r="126" ht="15.75" customHeight="1">
      <c r="B126" s="89">
        <v>44364.0</v>
      </c>
      <c r="D126" s="57">
        <v>3.1206483E7</v>
      </c>
      <c r="F126" s="89">
        <v>44364.0</v>
      </c>
      <c r="H126" s="57">
        <v>1.2518184E7</v>
      </c>
      <c r="J126" s="89">
        <v>44364.0</v>
      </c>
      <c r="L126" s="57">
        <v>244567.0</v>
      </c>
      <c r="N126" s="89">
        <v>44364.0</v>
      </c>
      <c r="P126" s="57">
        <v>4.4411976E7</v>
      </c>
      <c r="R126" s="89">
        <v>44364.0</v>
      </c>
      <c r="T126" s="57">
        <v>5019018.0</v>
      </c>
      <c r="V126" s="89">
        <v>44364.0</v>
      </c>
      <c r="X126" s="57">
        <v>6966918.0</v>
      </c>
      <c r="Z126" s="89">
        <v>44364.0</v>
      </c>
      <c r="AB126" s="57">
        <v>1195015.0</v>
      </c>
      <c r="AD126" s="89">
        <v>44364.0</v>
      </c>
      <c r="AF126" s="57">
        <v>1732843.0</v>
      </c>
      <c r="AH126" s="89">
        <v>44364.0</v>
      </c>
      <c r="AJ126" s="57">
        <v>3.1367304E7</v>
      </c>
      <c r="AL126" s="89">
        <v>44364.0</v>
      </c>
      <c r="AN126" s="57">
        <v>6830892.0</v>
      </c>
    </row>
    <row r="127" ht="15.75" customHeight="1">
      <c r="B127" s="89">
        <v>44365.0</v>
      </c>
      <c r="D127" s="57">
        <v>2.5639383E7</v>
      </c>
      <c r="F127" s="89">
        <v>44365.0</v>
      </c>
      <c r="H127" s="57">
        <v>1.4463594E7</v>
      </c>
      <c r="J127" s="89">
        <v>44365.0</v>
      </c>
      <c r="L127" s="57">
        <v>182523.0</v>
      </c>
      <c r="N127" s="89">
        <v>44365.0</v>
      </c>
      <c r="P127" s="57">
        <v>5.3220285E7</v>
      </c>
      <c r="R127" s="89">
        <v>44365.0</v>
      </c>
      <c r="T127" s="57">
        <v>2885787.0</v>
      </c>
      <c r="V127" s="89">
        <v>44365.0</v>
      </c>
      <c r="X127" s="57">
        <v>8477737.0</v>
      </c>
      <c r="Z127" s="89">
        <v>44365.0</v>
      </c>
      <c r="AB127" s="57">
        <v>1430930.0</v>
      </c>
      <c r="AD127" s="89">
        <v>44365.0</v>
      </c>
      <c r="AF127" s="57">
        <v>2067107.0</v>
      </c>
      <c r="AH127" s="89">
        <v>44365.0</v>
      </c>
      <c r="AJ127" s="57">
        <v>1.1711184E7</v>
      </c>
      <c r="AL127" s="89">
        <v>44365.0</v>
      </c>
      <c r="AN127" s="57">
        <v>1.0009476E7</v>
      </c>
    </row>
    <row r="128" ht="15.75" customHeight="1">
      <c r="B128" s="89">
        <v>44368.0</v>
      </c>
      <c r="D128" s="57">
        <v>2.7243573E7</v>
      </c>
      <c r="F128" s="89">
        <v>44368.0</v>
      </c>
      <c r="H128" s="57">
        <v>1.500861E7</v>
      </c>
      <c r="J128" s="89">
        <v>44368.0</v>
      </c>
      <c r="L128" s="57">
        <v>245084.0</v>
      </c>
      <c r="N128" s="89">
        <v>44368.0</v>
      </c>
      <c r="P128" s="57">
        <v>4.3880621E7</v>
      </c>
      <c r="R128" s="89">
        <v>44368.0</v>
      </c>
      <c r="T128" s="57">
        <v>3417807.0</v>
      </c>
      <c r="V128" s="89">
        <v>44368.0</v>
      </c>
      <c r="X128" s="57">
        <v>6485383.0</v>
      </c>
      <c r="Z128" s="89">
        <v>44368.0</v>
      </c>
      <c r="AB128" s="57">
        <v>1316975.0</v>
      </c>
      <c r="AD128" s="89">
        <v>44368.0</v>
      </c>
      <c r="AF128" s="57">
        <v>2002658.0</v>
      </c>
      <c r="AH128" s="89">
        <v>44368.0</v>
      </c>
      <c r="AJ128" s="57">
        <v>9433200.0</v>
      </c>
      <c r="AL128" s="89">
        <v>44368.0</v>
      </c>
      <c r="AN128" s="57">
        <v>8941426.0</v>
      </c>
    </row>
    <row r="129" ht="15.75" customHeight="1">
      <c r="B129" s="89">
        <v>44369.0</v>
      </c>
      <c r="D129" s="57">
        <v>2.7893719E7</v>
      </c>
      <c r="F129" s="89">
        <v>44369.0</v>
      </c>
      <c r="H129" s="57">
        <v>1.5195196E7</v>
      </c>
      <c r="J129" s="89">
        <v>44369.0</v>
      </c>
      <c r="L129" s="57">
        <v>399150.0</v>
      </c>
      <c r="N129" s="89">
        <v>44369.0</v>
      </c>
      <c r="P129" s="57">
        <v>4.4345449E7</v>
      </c>
      <c r="R129" s="89">
        <v>44369.0</v>
      </c>
      <c r="T129" s="57">
        <v>2179044.0</v>
      </c>
      <c r="V129" s="89">
        <v>44369.0</v>
      </c>
      <c r="X129" s="57">
        <v>7064681.0</v>
      </c>
      <c r="Z129" s="89">
        <v>44369.0</v>
      </c>
      <c r="AB129" s="57">
        <v>1071670.0</v>
      </c>
      <c r="AD129" s="89">
        <v>44369.0</v>
      </c>
      <c r="AF129" s="57">
        <v>2214494.0</v>
      </c>
      <c r="AH129" s="89">
        <v>44369.0</v>
      </c>
      <c r="AJ129" s="57">
        <v>1.3552308E7</v>
      </c>
      <c r="AL129" s="89">
        <v>44369.0</v>
      </c>
      <c r="AN129" s="57">
        <v>5096240.0</v>
      </c>
    </row>
    <row r="130" ht="15.75" customHeight="1">
      <c r="B130" s="89">
        <v>44370.0</v>
      </c>
      <c r="D130" s="57">
        <v>2.6030543E7</v>
      </c>
      <c r="F130" s="89">
        <v>44370.0</v>
      </c>
      <c r="H130" s="57">
        <v>2.067754E7</v>
      </c>
      <c r="J130" s="89">
        <v>44370.0</v>
      </c>
      <c r="L130" s="57">
        <v>391483.0</v>
      </c>
      <c r="N130" s="89">
        <v>44370.0</v>
      </c>
      <c r="P130" s="57">
        <v>6.4314293E7</v>
      </c>
      <c r="R130" s="89">
        <v>44370.0</v>
      </c>
      <c r="T130" s="57">
        <v>2769747.0</v>
      </c>
      <c r="V130" s="89">
        <v>44370.0</v>
      </c>
      <c r="X130" s="57">
        <v>6471012.0</v>
      </c>
      <c r="Z130" s="89">
        <v>44370.0</v>
      </c>
      <c r="AB130" s="57">
        <v>1115445.0</v>
      </c>
      <c r="AD130" s="89">
        <v>44370.0</v>
      </c>
      <c r="AF130" s="57">
        <v>2137383.0</v>
      </c>
      <c r="AH130" s="89">
        <v>44370.0</v>
      </c>
      <c r="AJ130" s="57">
        <v>1.3849704E7</v>
      </c>
      <c r="AL130" s="89">
        <v>44370.0</v>
      </c>
      <c r="AN130" s="57">
        <v>5740657.0</v>
      </c>
    </row>
    <row r="131" ht="15.75" customHeight="1">
      <c r="B131" s="89">
        <v>44371.0</v>
      </c>
      <c r="D131" s="57">
        <v>1.4440741E7</v>
      </c>
      <c r="F131" s="89">
        <v>44371.0</v>
      </c>
      <c r="H131" s="57">
        <v>1.468304E7</v>
      </c>
      <c r="J131" s="89">
        <v>44371.0</v>
      </c>
      <c r="L131" s="57">
        <v>153787.0</v>
      </c>
      <c r="N131" s="89">
        <v>44371.0</v>
      </c>
      <c r="P131" s="57">
        <v>2.5325995E7</v>
      </c>
      <c r="R131" s="89">
        <v>44371.0</v>
      </c>
      <c r="T131" s="57">
        <v>3029840.0</v>
      </c>
      <c r="V131" s="89">
        <v>44371.0</v>
      </c>
      <c r="X131" s="57">
        <v>4986123.0</v>
      </c>
      <c r="Z131" s="89">
        <v>44371.0</v>
      </c>
      <c r="AB131" s="57">
        <v>1450470.0</v>
      </c>
      <c r="AD131" s="89">
        <v>44371.0</v>
      </c>
      <c r="AF131" s="57">
        <v>2328494.0</v>
      </c>
      <c r="AH131" s="89">
        <v>44371.0</v>
      </c>
      <c r="AJ131" s="57">
        <v>1.6168692E7</v>
      </c>
      <c r="AL131" s="89">
        <v>44371.0</v>
      </c>
      <c r="AN131" s="57">
        <v>9729297.0</v>
      </c>
    </row>
    <row r="132" ht="15.75" customHeight="1">
      <c r="B132" s="89">
        <v>44372.0</v>
      </c>
      <c r="D132" s="57">
        <v>1.6102023E7</v>
      </c>
      <c r="F132" s="89">
        <v>44372.0</v>
      </c>
      <c r="H132" s="57">
        <v>1.2044797E7</v>
      </c>
      <c r="J132" s="89">
        <v>44372.0</v>
      </c>
      <c r="L132" s="57">
        <v>305575.0</v>
      </c>
      <c r="N132" s="89">
        <v>44372.0</v>
      </c>
      <c r="P132" s="57">
        <v>2.4130603E7</v>
      </c>
      <c r="R132" s="89">
        <v>44372.0</v>
      </c>
      <c r="T132" s="57">
        <v>5444182.0</v>
      </c>
      <c r="V132" s="89">
        <v>44372.0</v>
      </c>
      <c r="X132" s="57">
        <v>8087514.0</v>
      </c>
      <c r="Z132" s="89">
        <v>44372.0</v>
      </c>
      <c r="AB132" s="57">
        <v>933600.0</v>
      </c>
      <c r="AD132" s="89">
        <v>44372.0</v>
      </c>
      <c r="AF132" s="57">
        <v>2672722.0</v>
      </c>
      <c r="AH132" s="89">
        <v>44372.0</v>
      </c>
      <c r="AJ132" s="57">
        <v>1.4922516E7</v>
      </c>
      <c r="AL132" s="89">
        <v>44372.0</v>
      </c>
      <c r="AN132" s="57">
        <v>1.0167711E7</v>
      </c>
    </row>
    <row r="133" ht="15.75" customHeight="1">
      <c r="B133" s="89">
        <v>44375.0</v>
      </c>
      <c r="D133" s="57">
        <v>2.5075225E7</v>
      </c>
      <c r="F133" s="89">
        <v>44375.0</v>
      </c>
      <c r="H133" s="57">
        <v>1.1442876E7</v>
      </c>
      <c r="J133" s="89">
        <v>44375.0</v>
      </c>
      <c r="L133" s="57">
        <v>288112.0</v>
      </c>
      <c r="N133" s="89">
        <v>44375.0</v>
      </c>
      <c r="P133" s="57">
        <v>4.2415044E7</v>
      </c>
      <c r="R133" s="89">
        <v>44375.0</v>
      </c>
      <c r="T133" s="57">
        <v>3280069.0</v>
      </c>
      <c r="V133" s="89">
        <v>44375.0</v>
      </c>
      <c r="X133" s="57">
        <v>6061162.0</v>
      </c>
      <c r="Z133" s="89">
        <v>44375.0</v>
      </c>
      <c r="AB133" s="57">
        <v>1040050.0</v>
      </c>
      <c r="AD133" s="89">
        <v>44375.0</v>
      </c>
      <c r="AF133" s="57">
        <v>2015403.0</v>
      </c>
      <c r="AH133" s="89">
        <v>44375.0</v>
      </c>
      <c r="AJ133" s="57">
        <v>1.8166932E7</v>
      </c>
      <c r="AL133" s="89">
        <v>44375.0</v>
      </c>
      <c r="AN133" s="57">
        <v>8798372.0</v>
      </c>
    </row>
    <row r="134" ht="15.75" customHeight="1">
      <c r="B134" s="89">
        <v>44376.0</v>
      </c>
      <c r="D134" s="57">
        <v>2.8922061E7</v>
      </c>
      <c r="F134" s="89">
        <v>44376.0</v>
      </c>
      <c r="H134" s="57">
        <v>1.8930399E7</v>
      </c>
      <c r="J134" s="89">
        <v>44376.0</v>
      </c>
      <c r="L134" s="57">
        <v>521992.0</v>
      </c>
      <c r="N134" s="89">
        <v>44376.0</v>
      </c>
      <c r="P134" s="57">
        <v>4.438729E7</v>
      </c>
      <c r="R134" s="89">
        <v>44376.0</v>
      </c>
      <c r="T134" s="57">
        <v>2942877.0</v>
      </c>
      <c r="V134" s="89">
        <v>44376.0</v>
      </c>
      <c r="X134" s="57">
        <v>5116823.0</v>
      </c>
      <c r="Z134" s="89">
        <v>44376.0</v>
      </c>
      <c r="AB134" s="57">
        <v>1241555.0</v>
      </c>
      <c r="AD134" s="89">
        <v>44376.0</v>
      </c>
      <c r="AF134" s="57">
        <v>2445493.0</v>
      </c>
      <c r="AH134" s="89">
        <v>44376.0</v>
      </c>
      <c r="AJ134" s="57">
        <v>1.9936884E7</v>
      </c>
      <c r="AL134" s="89">
        <v>44376.0</v>
      </c>
      <c r="AN134" s="57">
        <v>9467676.0</v>
      </c>
    </row>
    <row r="135" ht="15.75" customHeight="1">
      <c r="B135" s="89">
        <v>44377.0</v>
      </c>
      <c r="D135" s="57">
        <v>2.8713097E7</v>
      </c>
      <c r="F135" s="89">
        <v>44377.0</v>
      </c>
      <c r="H135" s="57">
        <v>1.8916024E7</v>
      </c>
      <c r="J135" s="89">
        <v>44377.0</v>
      </c>
      <c r="L135" s="57">
        <v>434031.0</v>
      </c>
      <c r="N135" s="89">
        <v>44377.0</v>
      </c>
      <c r="P135" s="57">
        <v>4.1120461E7</v>
      </c>
      <c r="R135" s="89">
        <v>44377.0</v>
      </c>
      <c r="T135" s="57">
        <v>2968752.0</v>
      </c>
      <c r="V135" s="89">
        <v>44377.0</v>
      </c>
      <c r="X135" s="57">
        <v>1.0639868E7</v>
      </c>
      <c r="Z135" s="89">
        <v>44377.0</v>
      </c>
      <c r="AB135" s="57">
        <v>1342035.0</v>
      </c>
      <c r="AD135" s="89">
        <v>44377.0</v>
      </c>
      <c r="AF135" s="57">
        <v>2430687.0</v>
      </c>
      <c r="AH135" s="89">
        <v>44377.0</v>
      </c>
      <c r="AJ135" s="57">
        <v>1.3029972E7</v>
      </c>
      <c r="AL135" s="89">
        <v>44377.0</v>
      </c>
      <c r="AN135" s="57">
        <v>6812180.0</v>
      </c>
    </row>
    <row r="136" ht="15.75" customHeight="1">
      <c r="B136" s="89">
        <v>44378.0</v>
      </c>
      <c r="D136" s="57">
        <v>1.681099E7</v>
      </c>
      <c r="F136" s="89">
        <v>44378.0</v>
      </c>
      <c r="H136" s="57">
        <v>1.002597E7</v>
      </c>
      <c r="J136" s="89">
        <v>44378.0</v>
      </c>
      <c r="L136" s="57">
        <v>507760.0</v>
      </c>
      <c r="N136" s="89">
        <v>44378.0</v>
      </c>
      <c r="P136" s="57">
        <v>4.0940468E7</v>
      </c>
      <c r="R136" s="89">
        <v>44378.0</v>
      </c>
      <c r="T136" s="57">
        <v>1984355.0</v>
      </c>
      <c r="V136" s="89">
        <v>44378.0</v>
      </c>
      <c r="X136" s="57">
        <v>6145091.0</v>
      </c>
      <c r="Z136" s="89">
        <v>44378.0</v>
      </c>
      <c r="AB136" s="57">
        <v>1128065.0</v>
      </c>
      <c r="AD136" s="89">
        <v>44378.0</v>
      </c>
      <c r="AF136" s="57">
        <v>1861147.0</v>
      </c>
      <c r="AH136" s="89">
        <v>44378.0</v>
      </c>
      <c r="AJ136" s="57">
        <v>1.1245116E7</v>
      </c>
      <c r="AL136" s="89">
        <v>44378.0</v>
      </c>
      <c r="AN136" s="57">
        <v>8263960.0</v>
      </c>
    </row>
    <row r="137" ht="15.75" customHeight="1">
      <c r="B137" s="89">
        <v>44379.0</v>
      </c>
      <c r="D137" s="57">
        <v>1.8163194E7</v>
      </c>
      <c r="F137" s="89">
        <v>44379.0</v>
      </c>
      <c r="H137" s="57">
        <v>1.0664293E7</v>
      </c>
      <c r="J137" s="89">
        <v>44379.0</v>
      </c>
      <c r="L137" s="57">
        <v>330529.0</v>
      </c>
      <c r="N137" s="89">
        <v>44379.0</v>
      </c>
      <c r="P137" s="57">
        <v>3.8874306E7</v>
      </c>
      <c r="R137" s="89">
        <v>44379.0</v>
      </c>
      <c r="T137" s="57">
        <v>1612496.0</v>
      </c>
      <c r="V137" s="89">
        <v>44379.0</v>
      </c>
      <c r="X137" s="57">
        <v>2.8887169E7</v>
      </c>
      <c r="Z137" s="89">
        <v>44379.0</v>
      </c>
      <c r="AB137" s="57">
        <v>848475.0</v>
      </c>
      <c r="AD137" s="89">
        <v>44379.0</v>
      </c>
      <c r="AF137" s="57">
        <v>1399114.0</v>
      </c>
      <c r="AH137" s="89">
        <v>44379.0</v>
      </c>
      <c r="AJ137" s="57">
        <v>1.1693184E7</v>
      </c>
      <c r="AL137" s="89">
        <v>44379.0</v>
      </c>
      <c r="AN137" s="57">
        <v>2.4689368E7</v>
      </c>
    </row>
    <row r="138" ht="15.75" customHeight="1">
      <c r="B138" s="89">
        <v>44382.0</v>
      </c>
      <c r="D138" s="57">
        <v>1.5158157E7</v>
      </c>
      <c r="F138" s="89">
        <v>44382.0</v>
      </c>
      <c r="H138" s="57">
        <v>6508598.0</v>
      </c>
      <c r="J138" s="89">
        <v>44382.0</v>
      </c>
      <c r="L138" s="57">
        <v>133229.0</v>
      </c>
      <c r="N138" s="89">
        <v>44382.0</v>
      </c>
      <c r="P138" s="57">
        <v>2.2058787E7</v>
      </c>
      <c r="R138" s="89">
        <v>44382.0</v>
      </c>
      <c r="T138" s="57">
        <v>1534586.0</v>
      </c>
      <c r="V138" s="89">
        <v>44382.0</v>
      </c>
      <c r="X138" s="57">
        <v>1.0987233E7</v>
      </c>
      <c r="Z138" s="89">
        <v>44382.0</v>
      </c>
      <c r="AB138" s="57">
        <v>853025.0</v>
      </c>
      <c r="AD138" s="89">
        <v>44382.0</v>
      </c>
      <c r="AF138" s="57">
        <v>2052215.0</v>
      </c>
      <c r="AH138" s="89">
        <v>44382.0</v>
      </c>
      <c r="AJ138" s="57">
        <v>1.3229736E7</v>
      </c>
      <c r="AL138" s="89">
        <v>44382.0</v>
      </c>
      <c r="AN138" s="57">
        <v>1.3205572E7</v>
      </c>
    </row>
    <row r="139" ht="15.75" customHeight="1">
      <c r="B139" s="89">
        <v>44383.0</v>
      </c>
      <c r="D139" s="57">
        <v>1.6036559E7</v>
      </c>
      <c r="F139" s="89">
        <v>44383.0</v>
      </c>
      <c r="H139" s="57">
        <v>8533298.0</v>
      </c>
      <c r="J139" s="89">
        <v>44383.0</v>
      </c>
      <c r="L139" s="57">
        <v>327017.0</v>
      </c>
      <c r="N139" s="89">
        <v>44383.0</v>
      </c>
      <c r="P139" s="57">
        <v>3.7665442E7</v>
      </c>
      <c r="R139" s="89">
        <v>44383.0</v>
      </c>
      <c r="T139" s="57">
        <v>2311561.0</v>
      </c>
      <c r="V139" s="89">
        <v>44383.0</v>
      </c>
      <c r="X139" s="57">
        <v>9903635.0</v>
      </c>
      <c r="Z139" s="89">
        <v>44383.0</v>
      </c>
      <c r="AB139" s="57">
        <v>1084910.0</v>
      </c>
      <c r="AD139" s="89">
        <v>44383.0</v>
      </c>
      <c r="AF139" s="57">
        <v>1601062.0</v>
      </c>
      <c r="AH139" s="89">
        <v>44383.0</v>
      </c>
      <c r="AJ139" s="57">
        <v>1.1675496E7</v>
      </c>
      <c r="AL139" s="89">
        <v>44383.0</v>
      </c>
      <c r="AN139" s="57">
        <v>1.3282791E7</v>
      </c>
    </row>
    <row r="140" ht="15.75" customHeight="1">
      <c r="B140" s="89">
        <v>44384.0</v>
      </c>
      <c r="D140" s="57">
        <v>1.348494E7</v>
      </c>
      <c r="F140" s="89">
        <v>44384.0</v>
      </c>
      <c r="H140" s="57">
        <v>9382648.0</v>
      </c>
      <c r="J140" s="89">
        <v>44384.0</v>
      </c>
      <c r="L140" s="57">
        <v>223278.0</v>
      </c>
      <c r="N140" s="89">
        <v>44384.0</v>
      </c>
      <c r="P140" s="57">
        <v>2.9644219E7</v>
      </c>
      <c r="R140" s="89">
        <v>44384.0</v>
      </c>
      <c r="T140" s="57">
        <v>1891834.0</v>
      </c>
      <c r="V140" s="89">
        <v>44384.0</v>
      </c>
      <c r="X140" s="57">
        <v>5568377.0</v>
      </c>
      <c r="Z140" s="89">
        <v>44384.0</v>
      </c>
      <c r="AB140" s="57">
        <v>739905.0</v>
      </c>
      <c r="AD140" s="89">
        <v>44384.0</v>
      </c>
      <c r="AF140" s="57">
        <v>1965018.0</v>
      </c>
      <c r="AH140" s="89">
        <v>44384.0</v>
      </c>
      <c r="AJ140" s="57">
        <v>1.0281336E7</v>
      </c>
      <c r="AL140" s="89">
        <v>44384.0</v>
      </c>
      <c r="AN140" s="57">
        <v>1.010992E7</v>
      </c>
    </row>
    <row r="141" ht="15.75" customHeight="1">
      <c r="B141" s="89">
        <v>44385.0</v>
      </c>
      <c r="D141" s="57">
        <v>1.5494479E7</v>
      </c>
      <c r="F141" s="89">
        <v>44385.0</v>
      </c>
      <c r="H141" s="57">
        <v>1.0995702E7</v>
      </c>
      <c r="J141" s="89">
        <v>44385.0</v>
      </c>
      <c r="L141" s="57">
        <v>294346.0</v>
      </c>
      <c r="N141" s="89">
        <v>44385.0</v>
      </c>
      <c r="P141" s="57">
        <v>2.6879072E7</v>
      </c>
      <c r="R141" s="89">
        <v>44385.0</v>
      </c>
      <c r="T141" s="57">
        <v>1884264.0</v>
      </c>
      <c r="V141" s="89">
        <v>44385.0</v>
      </c>
      <c r="X141" s="57">
        <v>7711953.0</v>
      </c>
      <c r="Z141" s="89">
        <v>44385.0</v>
      </c>
      <c r="AB141" s="57">
        <v>766435.0</v>
      </c>
      <c r="AD141" s="89">
        <v>44385.0</v>
      </c>
      <c r="AF141" s="57">
        <v>3157871.0</v>
      </c>
      <c r="AH141" s="89">
        <v>44385.0</v>
      </c>
      <c r="AJ141" s="57">
        <v>4.6490232E7</v>
      </c>
      <c r="AL141" s="89">
        <v>44385.0</v>
      </c>
      <c r="AN141" s="57">
        <v>8050719.0</v>
      </c>
    </row>
    <row r="142" ht="15.75" customHeight="1">
      <c r="B142" s="89">
        <v>44386.0</v>
      </c>
      <c r="D142" s="57">
        <v>1.7819207E7</v>
      </c>
      <c r="F142" s="89">
        <v>44386.0</v>
      </c>
      <c r="H142" s="57">
        <v>6990982.0</v>
      </c>
      <c r="J142" s="89">
        <v>44386.0</v>
      </c>
      <c r="L142" s="57">
        <v>269694.0</v>
      </c>
      <c r="N142" s="89">
        <v>44386.0</v>
      </c>
      <c r="P142" s="57">
        <v>2.715009E7</v>
      </c>
      <c r="R142" s="89">
        <v>44386.0</v>
      </c>
      <c r="T142" s="57">
        <v>2083599.0</v>
      </c>
      <c r="V142" s="89">
        <v>44386.0</v>
      </c>
      <c r="X142" s="57">
        <v>6312708.0</v>
      </c>
      <c r="Z142" s="89">
        <v>44386.0</v>
      </c>
      <c r="AB142" s="57">
        <v>626120.0</v>
      </c>
      <c r="AD142" s="89">
        <v>44386.0</v>
      </c>
      <c r="AF142" s="57">
        <v>2547719.0</v>
      </c>
      <c r="AH142" s="89">
        <v>44386.0</v>
      </c>
      <c r="AJ142" s="57">
        <v>1.5163752E7</v>
      </c>
      <c r="AL142" s="89">
        <v>44386.0</v>
      </c>
      <c r="AN142" s="57">
        <v>1.10951E7</v>
      </c>
    </row>
    <row r="143" ht="15.75" customHeight="1">
      <c r="B143" s="89">
        <v>44389.0</v>
      </c>
      <c r="D143" s="57">
        <v>1.7352531E7</v>
      </c>
      <c r="F143" s="89">
        <v>44389.0</v>
      </c>
      <c r="H143" s="57">
        <v>9812398.0</v>
      </c>
      <c r="J143" s="89">
        <v>44389.0</v>
      </c>
      <c r="L143" s="57">
        <v>449597.0</v>
      </c>
      <c r="N143" s="89">
        <v>44389.0</v>
      </c>
      <c r="P143" s="57">
        <v>3.1557683E7</v>
      </c>
      <c r="R143" s="89">
        <v>44389.0</v>
      </c>
      <c r="T143" s="57">
        <v>3394975.0</v>
      </c>
      <c r="V143" s="89">
        <v>44389.0</v>
      </c>
      <c r="X143" s="57">
        <v>7444648.0</v>
      </c>
      <c r="Z143" s="89">
        <v>44389.0</v>
      </c>
      <c r="AB143" s="57">
        <v>539010.0</v>
      </c>
      <c r="AD143" s="89">
        <v>44389.0</v>
      </c>
      <c r="AF143" s="57">
        <v>2242924.0</v>
      </c>
      <c r="AH143" s="89">
        <v>44389.0</v>
      </c>
      <c r="AJ143" s="57">
        <v>1.238058E7</v>
      </c>
      <c r="AL143" s="89">
        <v>44389.0</v>
      </c>
      <c r="AN143" s="57">
        <v>7309759.0</v>
      </c>
    </row>
    <row r="144" ht="15.75" customHeight="1">
      <c r="B144" s="89">
        <v>44390.0</v>
      </c>
      <c r="D144" s="57">
        <v>1.5054872E7</v>
      </c>
      <c r="F144" s="89">
        <v>44390.0</v>
      </c>
      <c r="H144" s="57">
        <v>8369476.0</v>
      </c>
      <c r="J144" s="89">
        <v>44390.0</v>
      </c>
      <c r="L144" s="57">
        <v>269092.0</v>
      </c>
      <c r="N144" s="89">
        <v>44390.0</v>
      </c>
      <c r="P144" s="57">
        <v>2.8977444E7</v>
      </c>
      <c r="R144" s="89">
        <v>44390.0</v>
      </c>
      <c r="T144" s="57">
        <v>2733137.0</v>
      </c>
      <c r="V144" s="89">
        <v>44390.0</v>
      </c>
      <c r="X144" s="57">
        <v>9710143.0</v>
      </c>
      <c r="Z144" s="89">
        <v>44390.0</v>
      </c>
      <c r="AB144" s="57">
        <v>878450.0</v>
      </c>
      <c r="AD144" s="89">
        <v>44390.0</v>
      </c>
      <c r="AF144" s="57">
        <v>1754929.0</v>
      </c>
      <c r="AH144" s="89">
        <v>44390.0</v>
      </c>
      <c r="AJ144" s="57">
        <v>1.0749228E7</v>
      </c>
      <c r="AL144" s="89">
        <v>44390.0</v>
      </c>
      <c r="AN144" s="57">
        <v>8068674.0</v>
      </c>
    </row>
    <row r="145" ht="15.75" customHeight="1">
      <c r="B145" s="89">
        <v>44391.0</v>
      </c>
      <c r="D145" s="57">
        <v>1.6129897E7</v>
      </c>
      <c r="F145" s="89">
        <v>44391.0</v>
      </c>
      <c r="H145" s="57">
        <v>1.0260699E7</v>
      </c>
      <c r="J145" s="89">
        <v>44391.0</v>
      </c>
      <c r="L145" s="57">
        <v>220507.0</v>
      </c>
      <c r="N145" s="89">
        <v>44391.0</v>
      </c>
      <c r="P145" s="57">
        <v>2.0158503E7</v>
      </c>
      <c r="R145" s="89">
        <v>44391.0</v>
      </c>
      <c r="T145" s="57">
        <v>1967369.0</v>
      </c>
      <c r="V145" s="89">
        <v>44391.0</v>
      </c>
      <c r="X145" s="57">
        <v>6542031.0</v>
      </c>
      <c r="Z145" s="89">
        <v>44391.0</v>
      </c>
      <c r="AB145" s="57">
        <v>982165.0</v>
      </c>
      <c r="AD145" s="89">
        <v>44391.0</v>
      </c>
      <c r="AF145" s="57">
        <v>1440088.0</v>
      </c>
      <c r="AH145" s="89">
        <v>44391.0</v>
      </c>
      <c r="AJ145" s="57">
        <v>1.4655744E7</v>
      </c>
      <c r="AL145" s="89">
        <v>44391.0</v>
      </c>
      <c r="AN145" s="57">
        <v>9284685.0</v>
      </c>
    </row>
    <row r="146" ht="15.75" customHeight="1">
      <c r="B146" s="89">
        <v>44393.0</v>
      </c>
      <c r="D146" s="57">
        <v>1.0825997E7</v>
      </c>
      <c r="F146" s="89">
        <v>44393.0</v>
      </c>
      <c r="H146" s="57">
        <v>6545957.0</v>
      </c>
      <c r="J146" s="89">
        <v>44393.0</v>
      </c>
      <c r="L146" s="57">
        <v>186566.0</v>
      </c>
      <c r="N146" s="89">
        <v>44393.0</v>
      </c>
      <c r="P146" s="57">
        <v>2.1648718E7</v>
      </c>
      <c r="R146" s="89">
        <v>44393.0</v>
      </c>
      <c r="T146" s="57">
        <v>3728244.0</v>
      </c>
      <c r="V146" s="89">
        <v>44393.0</v>
      </c>
      <c r="X146" s="57">
        <v>1.0972924E7</v>
      </c>
      <c r="Z146" s="89">
        <v>44393.0</v>
      </c>
      <c r="AB146" s="57">
        <v>500330.0</v>
      </c>
      <c r="AD146" s="89">
        <v>44393.0</v>
      </c>
      <c r="AF146" s="57">
        <v>1867832.0</v>
      </c>
      <c r="AH146" s="89">
        <v>44393.0</v>
      </c>
      <c r="AJ146" s="57">
        <v>8709420.0</v>
      </c>
      <c r="AL146" s="89">
        <v>44393.0</v>
      </c>
      <c r="AN146" s="57">
        <v>5.3409604E7</v>
      </c>
    </row>
    <row r="147" ht="15.75" customHeight="1">
      <c r="B147" s="89">
        <v>44396.0</v>
      </c>
      <c r="D147" s="57">
        <v>4664205.0</v>
      </c>
      <c r="F147" s="89">
        <v>44396.0</v>
      </c>
      <c r="H147" s="57">
        <v>3783167.0</v>
      </c>
      <c r="J147" s="89">
        <v>44396.0</v>
      </c>
      <c r="L147" s="57">
        <v>61332.0</v>
      </c>
      <c r="N147" s="89">
        <v>44396.0</v>
      </c>
      <c r="P147" s="57">
        <v>1.2466599E7</v>
      </c>
      <c r="R147" s="89">
        <v>44396.0</v>
      </c>
      <c r="T147" s="57">
        <v>1378186.0</v>
      </c>
      <c r="V147" s="89">
        <v>44396.0</v>
      </c>
      <c r="X147" s="57">
        <v>2732884.0</v>
      </c>
      <c r="Z147" s="89">
        <v>44396.0</v>
      </c>
      <c r="AB147" s="57">
        <v>218110.0</v>
      </c>
      <c r="AD147" s="89">
        <v>44396.0</v>
      </c>
      <c r="AF147" s="57">
        <v>995589.0</v>
      </c>
      <c r="AH147" s="89">
        <v>44396.0</v>
      </c>
      <c r="AJ147" s="57">
        <v>4568844.0</v>
      </c>
      <c r="AL147" s="89">
        <v>44396.0</v>
      </c>
      <c r="AN147" s="57">
        <v>1.4661549E7</v>
      </c>
    </row>
    <row r="148" ht="15.75" customHeight="1">
      <c r="B148" s="89">
        <v>44403.0</v>
      </c>
      <c r="D148" s="57">
        <v>1.9031124E7</v>
      </c>
      <c r="F148" s="89">
        <v>44403.0</v>
      </c>
      <c r="H148" s="57">
        <v>1.1237042E7</v>
      </c>
      <c r="J148" s="89">
        <v>44403.0</v>
      </c>
      <c r="L148" s="57">
        <v>439054.0</v>
      </c>
      <c r="N148" s="89">
        <v>44403.0</v>
      </c>
      <c r="P148" s="57">
        <v>3.5003799E7</v>
      </c>
      <c r="R148" s="89">
        <v>44403.0</v>
      </c>
      <c r="T148" s="57">
        <v>2287749.0</v>
      </c>
      <c r="V148" s="89">
        <v>44403.0</v>
      </c>
      <c r="X148" s="57">
        <v>7127705.0</v>
      </c>
      <c r="Z148" s="89">
        <v>44403.0</v>
      </c>
      <c r="AB148" s="57">
        <v>1799030.0</v>
      </c>
      <c r="AD148" s="89">
        <v>44403.0</v>
      </c>
      <c r="AF148" s="57">
        <v>2334623.0</v>
      </c>
      <c r="AH148" s="89">
        <v>44403.0</v>
      </c>
      <c r="AJ148" s="57">
        <v>1.3170144E7</v>
      </c>
      <c r="AL148" s="89">
        <v>44403.0</v>
      </c>
      <c r="AN148" s="57">
        <v>1.0687894E7</v>
      </c>
    </row>
    <row r="149" ht="15.75" customHeight="1">
      <c r="B149" s="89">
        <v>44404.0</v>
      </c>
      <c r="D149" s="57">
        <v>1.9472152E7</v>
      </c>
      <c r="F149" s="89">
        <v>44404.0</v>
      </c>
      <c r="H149" s="57">
        <v>7162211.0</v>
      </c>
      <c r="J149" s="89">
        <v>44404.0</v>
      </c>
      <c r="L149" s="57">
        <v>525208.0</v>
      </c>
      <c r="N149" s="89">
        <v>44404.0</v>
      </c>
      <c r="P149" s="57">
        <v>3.3804109E7</v>
      </c>
      <c r="R149" s="89">
        <v>44404.0</v>
      </c>
      <c r="T149" s="57">
        <v>2947778.0</v>
      </c>
      <c r="V149" s="89">
        <v>44404.0</v>
      </c>
      <c r="X149" s="57">
        <v>5319798.0</v>
      </c>
      <c r="Z149" s="89">
        <v>44404.0</v>
      </c>
      <c r="AB149" s="57">
        <v>755150.0</v>
      </c>
      <c r="AD149" s="89">
        <v>44404.0</v>
      </c>
      <c r="AF149" s="57">
        <v>2911224.0</v>
      </c>
      <c r="AH149" s="89">
        <v>44404.0</v>
      </c>
      <c r="AJ149" s="57">
        <v>8212560.0</v>
      </c>
      <c r="AL149" s="89">
        <v>44404.0</v>
      </c>
      <c r="AN149" s="57">
        <v>3.4425148E7</v>
      </c>
    </row>
    <row r="150" ht="15.75" customHeight="1">
      <c r="B150" s="89">
        <v>44405.0</v>
      </c>
      <c r="D150" s="57">
        <v>1.8230023E7</v>
      </c>
      <c r="F150" s="89">
        <v>44405.0</v>
      </c>
      <c r="H150" s="57">
        <v>6843362.0</v>
      </c>
      <c r="J150" s="89">
        <v>44405.0</v>
      </c>
      <c r="L150" s="57">
        <v>284121.0</v>
      </c>
      <c r="N150" s="89">
        <v>44405.0</v>
      </c>
      <c r="P150" s="57">
        <v>4.358907E7</v>
      </c>
      <c r="R150" s="89">
        <v>44405.0</v>
      </c>
      <c r="T150" s="57">
        <v>2066865.0</v>
      </c>
      <c r="V150" s="89">
        <v>44405.0</v>
      </c>
      <c r="X150" s="57">
        <v>4091215.0</v>
      </c>
      <c r="Z150" s="89">
        <v>44405.0</v>
      </c>
      <c r="AB150" s="57">
        <v>1894210.0</v>
      </c>
      <c r="AD150" s="89">
        <v>44405.0</v>
      </c>
      <c r="AF150" s="57">
        <v>1622622.0</v>
      </c>
      <c r="AH150" s="89">
        <v>44405.0</v>
      </c>
      <c r="AJ150" s="57">
        <v>1.2403764E7</v>
      </c>
      <c r="AL150" s="89">
        <v>44405.0</v>
      </c>
      <c r="AN150" s="57">
        <v>1.4431079E7</v>
      </c>
    </row>
    <row r="151" ht="15.75" customHeight="1">
      <c r="B151" s="89">
        <v>44406.0</v>
      </c>
      <c r="D151" s="57">
        <v>2.311638E7</v>
      </c>
      <c r="F151" s="89">
        <v>44406.0</v>
      </c>
      <c r="H151" s="57">
        <v>1.1759426E7</v>
      </c>
      <c r="J151" s="89">
        <v>44406.0</v>
      </c>
      <c r="L151" s="57">
        <v>439399.0</v>
      </c>
      <c r="N151" s="89">
        <v>44406.0</v>
      </c>
      <c r="P151" s="57">
        <v>5.7588631E7</v>
      </c>
      <c r="R151" s="89">
        <v>44406.0</v>
      </c>
      <c r="T151" s="57">
        <v>2948274.0</v>
      </c>
      <c r="V151" s="89">
        <v>44406.0</v>
      </c>
      <c r="X151" s="57">
        <v>8093306.0</v>
      </c>
      <c r="Z151" s="89">
        <v>44406.0</v>
      </c>
      <c r="AB151" s="57">
        <v>1173595.0</v>
      </c>
      <c r="AD151" s="89">
        <v>44406.0</v>
      </c>
      <c r="AF151" s="57">
        <v>1859913.0</v>
      </c>
      <c r="AH151" s="89">
        <v>44406.0</v>
      </c>
      <c r="AJ151" s="57">
        <v>1.3385016E7</v>
      </c>
      <c r="AL151" s="89">
        <v>44406.0</v>
      </c>
      <c r="AN151" s="57">
        <v>1.731358E7</v>
      </c>
    </row>
    <row r="152" ht="15.75" customHeight="1">
      <c r="B152" s="89">
        <v>44407.0</v>
      </c>
      <c r="D152" s="57">
        <v>2.0986021E7</v>
      </c>
      <c r="F152" s="89">
        <v>44407.0</v>
      </c>
      <c r="H152" s="57">
        <v>1.2225701E7</v>
      </c>
      <c r="J152" s="89">
        <v>44407.0</v>
      </c>
      <c r="L152" s="57">
        <v>347200.0</v>
      </c>
      <c r="N152" s="89">
        <v>44407.0</v>
      </c>
      <c r="P152" s="57">
        <v>3.909125E7</v>
      </c>
      <c r="R152" s="89">
        <v>44407.0</v>
      </c>
      <c r="T152" s="57">
        <v>4004760.0</v>
      </c>
      <c r="V152" s="89">
        <v>44407.0</v>
      </c>
      <c r="X152" s="57">
        <v>4453339.0</v>
      </c>
      <c r="Z152" s="89">
        <v>44407.0</v>
      </c>
      <c r="AB152" s="57">
        <v>1143325.0</v>
      </c>
      <c r="AD152" s="89">
        <v>44407.0</v>
      </c>
      <c r="AF152" s="57">
        <v>3411585.0</v>
      </c>
      <c r="AH152" s="89">
        <v>44407.0</v>
      </c>
      <c r="AJ152" s="57">
        <v>1.0337064E7</v>
      </c>
      <c r="AL152" s="89">
        <v>44407.0</v>
      </c>
      <c r="AN152" s="57">
        <v>2.9542474E7</v>
      </c>
    </row>
    <row r="153" ht="15.75" customHeight="1">
      <c r="B153" s="89">
        <v>44410.0</v>
      </c>
      <c r="D153" s="57">
        <v>2.0442079E7</v>
      </c>
      <c r="F153" s="89">
        <v>44410.0</v>
      </c>
      <c r="H153" s="57">
        <v>7614959.0</v>
      </c>
      <c r="J153" s="89">
        <v>44410.0</v>
      </c>
      <c r="L153" s="57">
        <v>1620594.0</v>
      </c>
      <c r="N153" s="89">
        <v>44410.0</v>
      </c>
      <c r="P153" s="57">
        <v>7.3866779E7</v>
      </c>
      <c r="R153" s="89">
        <v>44410.0</v>
      </c>
      <c r="T153" s="57">
        <v>2831650.0</v>
      </c>
      <c r="V153" s="89">
        <v>44410.0</v>
      </c>
      <c r="X153" s="57">
        <v>3784847.0</v>
      </c>
      <c r="Z153" s="89">
        <v>44410.0</v>
      </c>
      <c r="AB153" s="57">
        <v>2183665.0</v>
      </c>
      <c r="AD153" s="89">
        <v>44410.0</v>
      </c>
      <c r="AF153" s="57">
        <v>2501899.0</v>
      </c>
      <c r="AH153" s="89">
        <v>44410.0</v>
      </c>
      <c r="AJ153" s="57">
        <v>1.1712648E7</v>
      </c>
      <c r="AL153" s="89">
        <v>44410.0</v>
      </c>
      <c r="AN153" s="57">
        <v>2.5270997E7</v>
      </c>
    </row>
    <row r="154" ht="15.75" customHeight="1">
      <c r="B154" s="89">
        <v>44411.0</v>
      </c>
      <c r="D154" s="57">
        <v>2.0364176E7</v>
      </c>
      <c r="F154" s="89">
        <v>44411.0</v>
      </c>
      <c r="H154" s="57">
        <v>9710799.0</v>
      </c>
      <c r="J154" s="89">
        <v>44411.0</v>
      </c>
      <c r="L154" s="57">
        <v>1078017.0</v>
      </c>
      <c r="N154" s="89">
        <v>44411.0</v>
      </c>
      <c r="P154" s="82">
        <v>1.28E8</v>
      </c>
      <c r="R154" s="89">
        <v>44411.0</v>
      </c>
      <c r="T154" s="57">
        <v>3734366.0</v>
      </c>
      <c r="V154" s="89">
        <v>44411.0</v>
      </c>
      <c r="X154" s="57">
        <v>5836666.0</v>
      </c>
      <c r="Z154" s="89">
        <v>44411.0</v>
      </c>
      <c r="AB154" s="57">
        <v>5172560.0</v>
      </c>
      <c r="AD154" s="89">
        <v>44411.0</v>
      </c>
      <c r="AF154" s="57">
        <v>2805559.0</v>
      </c>
      <c r="AH154" s="89">
        <v>44411.0</v>
      </c>
      <c r="AJ154" s="57">
        <v>1.1697408E7</v>
      </c>
      <c r="AL154" s="89">
        <v>44411.0</v>
      </c>
      <c r="AN154" s="57">
        <v>2.0115272E7</v>
      </c>
    </row>
    <row r="155" ht="15.75" customHeight="1">
      <c r="B155" s="89">
        <v>44412.0</v>
      </c>
      <c r="D155" s="57">
        <v>1.9666206E7</v>
      </c>
      <c r="F155" s="89">
        <v>44412.0</v>
      </c>
      <c r="H155" s="57">
        <v>8707316.0</v>
      </c>
      <c r="J155" s="89">
        <v>44412.0</v>
      </c>
      <c r="L155" s="57">
        <v>599138.0</v>
      </c>
      <c r="N155" s="89">
        <v>44412.0</v>
      </c>
      <c r="P155" s="57">
        <v>6.2622861E7</v>
      </c>
      <c r="R155" s="89">
        <v>44412.0</v>
      </c>
      <c r="T155" s="57">
        <v>2372419.0</v>
      </c>
      <c r="V155" s="89">
        <v>44412.0</v>
      </c>
      <c r="X155" s="57">
        <v>6397585.0</v>
      </c>
      <c r="Z155" s="89">
        <v>44412.0</v>
      </c>
      <c r="AB155" s="57">
        <v>3083400.0</v>
      </c>
      <c r="AD155" s="89">
        <v>44412.0</v>
      </c>
      <c r="AF155" s="57">
        <v>2448002.0</v>
      </c>
      <c r="AH155" s="89">
        <v>44412.0</v>
      </c>
      <c r="AJ155" s="57">
        <v>1.7319432E7</v>
      </c>
      <c r="AL155" s="89">
        <v>44412.0</v>
      </c>
      <c r="AN155" s="57">
        <v>1.0485828E7</v>
      </c>
    </row>
    <row r="156" ht="15.75" customHeight="1">
      <c r="B156" s="89">
        <v>44413.0</v>
      </c>
      <c r="D156" s="57">
        <v>5.9084816E7</v>
      </c>
      <c r="F156" s="89">
        <v>44413.0</v>
      </c>
      <c r="H156" s="57">
        <v>6762047.0</v>
      </c>
      <c r="J156" s="89">
        <v>44413.0</v>
      </c>
      <c r="L156" s="57">
        <v>236326.0</v>
      </c>
      <c r="N156" s="89">
        <v>44413.0</v>
      </c>
      <c r="P156" s="57">
        <v>5.2071989E7</v>
      </c>
      <c r="R156" s="89">
        <v>44413.0</v>
      </c>
      <c r="T156" s="57">
        <v>5114539.0</v>
      </c>
      <c r="V156" s="89">
        <v>44413.0</v>
      </c>
      <c r="X156" s="57">
        <v>4350034.0</v>
      </c>
      <c r="Z156" s="89">
        <v>44413.0</v>
      </c>
      <c r="AB156" s="57">
        <v>3039455.0</v>
      </c>
      <c r="AD156" s="89">
        <v>44413.0</v>
      </c>
      <c r="AF156" s="57">
        <v>2975866.0</v>
      </c>
      <c r="AH156" s="89">
        <v>44413.0</v>
      </c>
      <c r="AJ156" s="57">
        <v>1.6538688E7</v>
      </c>
      <c r="AL156" s="89">
        <v>44413.0</v>
      </c>
      <c r="AN156" s="57">
        <v>1.6658317E7</v>
      </c>
    </row>
    <row r="157" ht="15.75" customHeight="1">
      <c r="B157" s="89">
        <v>44414.0</v>
      </c>
      <c r="D157" s="57">
        <v>3.0137856E7</v>
      </c>
      <c r="F157" s="89">
        <v>44414.0</v>
      </c>
      <c r="H157" s="57">
        <v>1.3668071E7</v>
      </c>
      <c r="J157" s="89">
        <v>44414.0</v>
      </c>
      <c r="L157" s="57">
        <v>218860.0</v>
      </c>
      <c r="N157" s="89">
        <v>44414.0</v>
      </c>
      <c r="P157" s="82">
        <v>1.18E8</v>
      </c>
      <c r="R157" s="89">
        <v>44414.0</v>
      </c>
      <c r="T157" s="57">
        <v>2988406.0</v>
      </c>
      <c r="V157" s="89">
        <v>44414.0</v>
      </c>
      <c r="X157" s="57">
        <v>6060274.0</v>
      </c>
      <c r="Z157" s="89">
        <v>44414.0</v>
      </c>
      <c r="AB157" s="57">
        <v>3966220.0</v>
      </c>
      <c r="AD157" s="89">
        <v>44414.0</v>
      </c>
      <c r="AF157" s="57">
        <v>2793668.0</v>
      </c>
      <c r="AH157" s="89">
        <v>44414.0</v>
      </c>
      <c r="AJ157" s="57">
        <v>1.3007652E7</v>
      </c>
      <c r="AL157" s="89">
        <v>44414.0</v>
      </c>
      <c r="AN157" s="57">
        <v>1.7665615E7</v>
      </c>
    </row>
    <row r="158" ht="15.75" customHeight="1">
      <c r="B158" s="89">
        <v>44417.0</v>
      </c>
      <c r="D158" s="57">
        <v>2.4029887E7</v>
      </c>
      <c r="F158" s="89">
        <v>44417.0</v>
      </c>
      <c r="H158" s="57">
        <v>7011648.0</v>
      </c>
      <c r="J158" s="89">
        <v>44417.0</v>
      </c>
      <c r="L158" s="57">
        <v>411933.0</v>
      </c>
      <c r="N158" s="89">
        <v>44417.0</v>
      </c>
      <c r="P158" s="82">
        <v>1.52E8</v>
      </c>
      <c r="R158" s="89">
        <v>44417.0</v>
      </c>
      <c r="T158" s="57">
        <v>3697682.0</v>
      </c>
      <c r="V158" s="89">
        <v>44417.0</v>
      </c>
      <c r="X158" s="57">
        <v>4227305.0</v>
      </c>
      <c r="Z158" s="89">
        <v>44417.0</v>
      </c>
      <c r="AB158" s="57">
        <v>2876445.0</v>
      </c>
      <c r="AD158" s="89">
        <v>44417.0</v>
      </c>
      <c r="AF158" s="57">
        <v>1883312.0</v>
      </c>
      <c r="AH158" s="89">
        <v>44417.0</v>
      </c>
      <c r="AJ158" s="57">
        <v>1.1985672E7</v>
      </c>
      <c r="AL158" s="89">
        <v>44417.0</v>
      </c>
      <c r="AN158" s="57">
        <v>1.1197944E7</v>
      </c>
    </row>
    <row r="159" ht="15.75" customHeight="1">
      <c r="B159" s="89">
        <v>44418.0</v>
      </c>
      <c r="D159" s="57">
        <v>3.6316217E7</v>
      </c>
      <c r="F159" s="89">
        <v>44418.0</v>
      </c>
      <c r="H159" s="57">
        <v>1.1942569E7</v>
      </c>
      <c r="J159" s="89">
        <v>44418.0</v>
      </c>
      <c r="L159" s="57">
        <v>194947.0</v>
      </c>
      <c r="N159" s="89">
        <v>44418.0</v>
      </c>
      <c r="P159" s="82">
        <v>1.59E8</v>
      </c>
      <c r="R159" s="89">
        <v>44418.0</v>
      </c>
      <c r="T159" s="57">
        <v>4863401.0</v>
      </c>
      <c r="V159" s="89">
        <v>44418.0</v>
      </c>
      <c r="X159" s="57">
        <v>1.124497E7</v>
      </c>
      <c r="Z159" s="89">
        <v>44418.0</v>
      </c>
      <c r="AB159" s="57">
        <v>2930710.0</v>
      </c>
      <c r="AD159" s="89">
        <v>44418.0</v>
      </c>
      <c r="AF159" s="57">
        <v>1653796.0</v>
      </c>
      <c r="AH159" s="89">
        <v>44418.0</v>
      </c>
      <c r="AJ159" s="57">
        <v>1.3207344E7</v>
      </c>
      <c r="AL159" s="89">
        <v>44418.0</v>
      </c>
      <c r="AN159" s="57">
        <v>6663548.0</v>
      </c>
    </row>
    <row r="160" ht="15.75" customHeight="1">
      <c r="B160" s="89">
        <v>44419.0</v>
      </c>
      <c r="D160" s="57">
        <v>5.2512978E7</v>
      </c>
      <c r="F160" s="89">
        <v>44419.0</v>
      </c>
      <c r="H160" s="57">
        <v>1.1317309E7</v>
      </c>
      <c r="J160" s="89">
        <v>44419.0</v>
      </c>
      <c r="L160" s="57">
        <v>252412.0</v>
      </c>
      <c r="N160" s="89">
        <v>44419.0</v>
      </c>
      <c r="P160" s="82">
        <v>1.43E8</v>
      </c>
      <c r="R160" s="89">
        <v>44419.0</v>
      </c>
      <c r="T160" s="57">
        <v>4432334.0</v>
      </c>
      <c r="V160" s="89">
        <v>44419.0</v>
      </c>
      <c r="X160" s="57">
        <v>8884017.0</v>
      </c>
      <c r="Z160" s="89">
        <v>44419.0</v>
      </c>
      <c r="AB160" s="57">
        <v>1319400.0</v>
      </c>
      <c r="AD160" s="89">
        <v>44419.0</v>
      </c>
      <c r="AF160" s="57">
        <v>1857181.0</v>
      </c>
      <c r="AH160" s="89">
        <v>44419.0</v>
      </c>
      <c r="AJ160" s="57">
        <v>1.1550228E7</v>
      </c>
      <c r="AL160" s="89">
        <v>44419.0</v>
      </c>
      <c r="AN160" s="57">
        <v>2.1649391E7</v>
      </c>
    </row>
    <row r="161" ht="15.75" customHeight="1">
      <c r="B161" s="89">
        <v>44420.0</v>
      </c>
      <c r="D161" s="57">
        <v>7.0567721E7</v>
      </c>
      <c r="F161" s="89">
        <v>44420.0</v>
      </c>
      <c r="H161" s="57">
        <v>9538102.0</v>
      </c>
      <c r="J161" s="89">
        <v>44420.0</v>
      </c>
      <c r="L161" s="57">
        <v>337095.0</v>
      </c>
      <c r="N161" s="89">
        <v>44420.0</v>
      </c>
      <c r="P161" s="57">
        <v>7.1778999E7</v>
      </c>
      <c r="R161" s="89">
        <v>44420.0</v>
      </c>
      <c r="T161" s="57">
        <v>2223723.0</v>
      </c>
      <c r="V161" s="89">
        <v>44420.0</v>
      </c>
      <c r="X161" s="57">
        <v>1.105129E7</v>
      </c>
      <c r="Z161" s="89">
        <v>44420.0</v>
      </c>
      <c r="AB161" s="57">
        <v>1654725.0</v>
      </c>
      <c r="AD161" s="89">
        <v>44420.0</v>
      </c>
      <c r="AF161" s="57">
        <v>2027588.0</v>
      </c>
      <c r="AH161" s="89">
        <v>44420.0</v>
      </c>
      <c r="AJ161" s="57">
        <v>1.223538E7</v>
      </c>
      <c r="AL161" s="89">
        <v>44420.0</v>
      </c>
      <c r="AN161" s="57">
        <v>1.4533982E7</v>
      </c>
    </row>
    <row r="162" ht="15.75" customHeight="1">
      <c r="B162" s="89">
        <v>44421.0</v>
      </c>
      <c r="D162" s="57">
        <v>4.8001695E7</v>
      </c>
      <c r="F162" s="89">
        <v>44421.0</v>
      </c>
      <c r="H162" s="57">
        <v>7088849.0</v>
      </c>
      <c r="J162" s="89">
        <v>44421.0</v>
      </c>
      <c r="L162" s="57">
        <v>224652.0</v>
      </c>
      <c r="N162" s="89">
        <v>44421.0</v>
      </c>
      <c r="P162" s="82">
        <v>1.11E8</v>
      </c>
      <c r="R162" s="89">
        <v>44421.0</v>
      </c>
      <c r="T162" s="57">
        <v>1810896.0</v>
      </c>
      <c r="V162" s="89">
        <v>44421.0</v>
      </c>
      <c r="X162" s="57">
        <v>6928491.0</v>
      </c>
      <c r="Z162" s="89">
        <v>44421.0</v>
      </c>
      <c r="AB162" s="57">
        <v>971140.0</v>
      </c>
      <c r="AD162" s="89">
        <v>44421.0</v>
      </c>
      <c r="AF162" s="57">
        <v>6005615.0</v>
      </c>
      <c r="AH162" s="89">
        <v>44421.0</v>
      </c>
      <c r="AJ162" s="82">
        <v>1.02E8</v>
      </c>
      <c r="AL162" s="89">
        <v>44421.0</v>
      </c>
      <c r="AN162" s="57">
        <v>1.3287603E7</v>
      </c>
    </row>
    <row r="163" ht="15.75" customHeight="1">
      <c r="B163" s="89">
        <v>44424.0</v>
      </c>
      <c r="D163" s="57">
        <v>2.7132259E7</v>
      </c>
      <c r="F163" s="89">
        <v>44424.0</v>
      </c>
      <c r="H163" s="57">
        <v>7224541.0</v>
      </c>
      <c r="J163" s="89">
        <v>44424.0</v>
      </c>
      <c r="L163" s="57">
        <v>307140.0</v>
      </c>
      <c r="N163" s="89">
        <v>44424.0</v>
      </c>
      <c r="P163" s="57">
        <v>5.8228865E7</v>
      </c>
      <c r="R163" s="89">
        <v>44424.0</v>
      </c>
      <c r="T163" s="57">
        <v>3550088.0</v>
      </c>
      <c r="V163" s="89">
        <v>44424.0</v>
      </c>
      <c r="X163" s="57">
        <v>6636986.0</v>
      </c>
      <c r="Z163" s="89">
        <v>44424.0</v>
      </c>
      <c r="AB163" s="57">
        <v>1012090.0</v>
      </c>
      <c r="AD163" s="89">
        <v>44424.0</v>
      </c>
      <c r="AF163" s="57">
        <v>4410977.0</v>
      </c>
      <c r="AH163" s="89">
        <v>44424.0</v>
      </c>
      <c r="AJ163" s="57">
        <v>3.8335608E7</v>
      </c>
      <c r="AL163" s="89">
        <v>44424.0</v>
      </c>
      <c r="AN163" s="57">
        <v>1.2578436E7</v>
      </c>
    </row>
    <row r="164" ht="15.75" customHeight="1">
      <c r="B164" s="89">
        <v>44425.0</v>
      </c>
      <c r="D164" s="57">
        <v>4.596095E7</v>
      </c>
      <c r="F164" s="89">
        <v>44425.0</v>
      </c>
      <c r="H164" s="57">
        <v>1.6578502E7</v>
      </c>
      <c r="J164" s="89">
        <v>44425.0</v>
      </c>
      <c r="L164" s="57">
        <v>328534.0</v>
      </c>
      <c r="N164" s="89">
        <v>44425.0</v>
      </c>
      <c r="P164" s="57">
        <v>6.1268842E7</v>
      </c>
      <c r="R164" s="89">
        <v>44425.0</v>
      </c>
      <c r="T164" s="57">
        <v>4576266.0</v>
      </c>
      <c r="V164" s="89">
        <v>44425.0</v>
      </c>
      <c r="X164" s="57">
        <v>1.7465048E7</v>
      </c>
      <c r="Z164" s="89">
        <v>44425.0</v>
      </c>
      <c r="AB164" s="57">
        <v>1807840.0</v>
      </c>
      <c r="AD164" s="89">
        <v>44425.0</v>
      </c>
      <c r="AF164" s="57">
        <v>2660405.0</v>
      </c>
      <c r="AH164" s="89">
        <v>44425.0</v>
      </c>
      <c r="AJ164" s="57">
        <v>6.5520372E7</v>
      </c>
      <c r="AL164" s="89">
        <v>44425.0</v>
      </c>
      <c r="AN164" s="57">
        <v>1.3705745E7</v>
      </c>
    </row>
    <row r="165" ht="15.75" customHeight="1">
      <c r="B165" s="89">
        <v>44426.0</v>
      </c>
      <c r="D165" s="57">
        <v>4.2111069E7</v>
      </c>
      <c r="F165" s="89">
        <v>44426.0</v>
      </c>
      <c r="H165" s="57">
        <v>1.2307617E7</v>
      </c>
      <c r="J165" s="89">
        <v>44426.0</v>
      </c>
      <c r="L165" s="57">
        <v>291973.0</v>
      </c>
      <c r="N165" s="89">
        <v>44426.0</v>
      </c>
      <c r="P165" s="57">
        <v>4.433781E7</v>
      </c>
      <c r="R165" s="89">
        <v>44426.0</v>
      </c>
      <c r="T165" s="57">
        <v>1589550.0</v>
      </c>
      <c r="V165" s="89">
        <v>44426.0</v>
      </c>
      <c r="X165" s="57">
        <v>8574578.0</v>
      </c>
      <c r="Z165" s="89">
        <v>44426.0</v>
      </c>
      <c r="AB165" s="57">
        <v>1443540.0</v>
      </c>
      <c r="AD165" s="89">
        <v>44426.0</v>
      </c>
      <c r="AF165" s="57">
        <v>1.0174152E7</v>
      </c>
      <c r="AH165" s="89">
        <v>44426.0</v>
      </c>
      <c r="AJ165" s="57">
        <v>2.92815E7</v>
      </c>
      <c r="AL165" s="89">
        <v>44426.0</v>
      </c>
      <c r="AN165" s="57">
        <v>1.7384841E7</v>
      </c>
    </row>
    <row r="166" ht="15.75" customHeight="1">
      <c r="B166" s="89">
        <v>44427.0</v>
      </c>
      <c r="D166" s="57">
        <v>2.8527401E7</v>
      </c>
      <c r="F166" s="89">
        <v>44427.0</v>
      </c>
      <c r="H166" s="57">
        <v>8622135.0</v>
      </c>
      <c r="J166" s="89">
        <v>44427.0</v>
      </c>
      <c r="L166" s="57">
        <v>161688.0</v>
      </c>
      <c r="N166" s="89">
        <v>44427.0</v>
      </c>
      <c r="P166" s="57">
        <v>7.076106E7</v>
      </c>
      <c r="R166" s="89">
        <v>44427.0</v>
      </c>
      <c r="T166" s="57">
        <v>2546458.0</v>
      </c>
      <c r="V166" s="89">
        <v>44427.0</v>
      </c>
      <c r="X166" s="57">
        <v>7329571.0</v>
      </c>
      <c r="Z166" s="89">
        <v>44427.0</v>
      </c>
      <c r="AB166" s="57">
        <v>1238940.0</v>
      </c>
      <c r="AD166" s="89">
        <v>44427.0</v>
      </c>
      <c r="AF166" s="57">
        <v>4651991.0</v>
      </c>
      <c r="AH166" s="89">
        <v>44427.0</v>
      </c>
      <c r="AJ166" s="57">
        <v>2.3133792E7</v>
      </c>
      <c r="AL166" s="89">
        <v>44427.0</v>
      </c>
      <c r="AN166" s="57">
        <v>1.0381741E7</v>
      </c>
    </row>
    <row r="167" ht="15.75" customHeight="1">
      <c r="B167" s="89">
        <v>44428.0</v>
      </c>
      <c r="D167" s="57">
        <v>4.1988758E7</v>
      </c>
      <c r="F167" s="89">
        <v>44428.0</v>
      </c>
      <c r="H167" s="57">
        <v>1.0902346E7</v>
      </c>
      <c r="J167" s="89">
        <v>44428.0</v>
      </c>
      <c r="L167" s="57">
        <v>136278.0</v>
      </c>
      <c r="N167" s="89">
        <v>44428.0</v>
      </c>
      <c r="P167" s="57">
        <v>7.037615E7</v>
      </c>
      <c r="R167" s="89">
        <v>44428.0</v>
      </c>
      <c r="T167" s="57">
        <v>3178284.0</v>
      </c>
      <c r="V167" s="89">
        <v>44428.0</v>
      </c>
      <c r="X167" s="57">
        <v>4685341.0</v>
      </c>
      <c r="Z167" s="89">
        <v>44428.0</v>
      </c>
      <c r="AB167" s="57">
        <v>701985.0</v>
      </c>
      <c r="AD167" s="89">
        <v>44428.0</v>
      </c>
      <c r="AF167" s="57">
        <v>6592696.0</v>
      </c>
      <c r="AH167" s="89">
        <v>44428.0</v>
      </c>
      <c r="AJ167" s="57">
        <v>4.6585776E7</v>
      </c>
      <c r="AL167" s="89">
        <v>44428.0</v>
      </c>
      <c r="AN167" s="57">
        <v>7309116.0</v>
      </c>
    </row>
    <row r="168" ht="15.75" customHeight="1">
      <c r="B168" s="89">
        <v>44431.0</v>
      </c>
      <c r="D168" s="57">
        <v>2.3502381E7</v>
      </c>
      <c r="F168" s="89">
        <v>44431.0</v>
      </c>
      <c r="H168" s="57">
        <v>6213978.0</v>
      </c>
      <c r="J168" s="89">
        <v>44431.0</v>
      </c>
      <c r="L168" s="57">
        <v>258379.0</v>
      </c>
      <c r="N168" s="89">
        <v>44431.0</v>
      </c>
      <c r="P168" s="82">
        <v>1.01E8</v>
      </c>
      <c r="R168" s="89">
        <v>44431.0</v>
      </c>
      <c r="T168" s="57">
        <v>2124953.0</v>
      </c>
      <c r="V168" s="89">
        <v>44431.0</v>
      </c>
      <c r="X168" s="57">
        <v>4849789.0</v>
      </c>
      <c r="Z168" s="89">
        <v>44431.0</v>
      </c>
      <c r="AB168" s="57">
        <v>1435260.0</v>
      </c>
      <c r="AD168" s="89">
        <v>44431.0</v>
      </c>
      <c r="AF168" s="57">
        <v>3577008.0</v>
      </c>
      <c r="AH168" s="89">
        <v>44431.0</v>
      </c>
      <c r="AJ168" s="57">
        <v>3.069378E7</v>
      </c>
      <c r="AL168" s="89">
        <v>44431.0</v>
      </c>
      <c r="AN168" s="57">
        <v>9291766.0</v>
      </c>
    </row>
    <row r="169" ht="15.75" customHeight="1">
      <c r="B169" s="89">
        <v>44432.0</v>
      </c>
      <c r="D169" s="57">
        <v>2.2595692E7</v>
      </c>
      <c r="F169" s="89">
        <v>44432.0</v>
      </c>
      <c r="H169" s="57">
        <v>8180212.0</v>
      </c>
      <c r="J169" s="89">
        <v>44432.0</v>
      </c>
      <c r="L169" s="57">
        <v>306980.0</v>
      </c>
      <c r="N169" s="89">
        <v>44432.0</v>
      </c>
      <c r="P169" s="57">
        <v>4.8128388E7</v>
      </c>
      <c r="R169" s="89">
        <v>44432.0</v>
      </c>
      <c r="T169" s="57">
        <v>3620647.0</v>
      </c>
      <c r="V169" s="89">
        <v>44432.0</v>
      </c>
      <c r="X169" s="57">
        <v>5852169.0</v>
      </c>
      <c r="Z169" s="89">
        <v>44432.0</v>
      </c>
      <c r="AB169" s="57">
        <v>1066190.0</v>
      </c>
      <c r="AD169" s="89">
        <v>44432.0</v>
      </c>
      <c r="AF169" s="57">
        <v>3109427.0</v>
      </c>
      <c r="AH169" s="89">
        <v>44432.0</v>
      </c>
      <c r="AJ169" s="57">
        <v>2.6848656E7</v>
      </c>
      <c r="AL169" s="89">
        <v>44432.0</v>
      </c>
      <c r="AN169" s="57">
        <v>9203084.0</v>
      </c>
    </row>
    <row r="170" ht="15.75" customHeight="1">
      <c r="B170" s="89">
        <v>44433.0</v>
      </c>
      <c r="D170" s="57">
        <v>3.0064132E7</v>
      </c>
      <c r="F170" s="89">
        <v>44433.0</v>
      </c>
      <c r="H170" s="57">
        <v>6523867.0</v>
      </c>
      <c r="J170" s="89">
        <v>44433.0</v>
      </c>
      <c r="L170" s="57">
        <v>207521.0</v>
      </c>
      <c r="N170" s="89">
        <v>44433.0</v>
      </c>
      <c r="P170" s="57">
        <v>5.7861469E7</v>
      </c>
      <c r="R170" s="89">
        <v>44433.0</v>
      </c>
      <c r="T170" s="57">
        <v>3090307.0</v>
      </c>
      <c r="V170" s="89">
        <v>44433.0</v>
      </c>
      <c r="X170" s="57">
        <v>8831863.0</v>
      </c>
      <c r="Z170" s="89">
        <v>44433.0</v>
      </c>
      <c r="AB170" s="57">
        <v>1391570.0</v>
      </c>
      <c r="AD170" s="89">
        <v>44433.0</v>
      </c>
      <c r="AF170" s="57">
        <v>2718231.0</v>
      </c>
      <c r="AH170" s="89">
        <v>44433.0</v>
      </c>
      <c r="AJ170" s="57">
        <v>5.044134E7</v>
      </c>
      <c r="AL170" s="89">
        <v>44433.0</v>
      </c>
      <c r="AN170" s="57">
        <v>9700344.0</v>
      </c>
    </row>
    <row r="171" ht="15.75" customHeight="1">
      <c r="B171" s="89">
        <v>44434.0</v>
      </c>
      <c r="D171" s="57">
        <v>2.5020226E7</v>
      </c>
      <c r="F171" s="89">
        <v>44434.0</v>
      </c>
      <c r="H171" s="57">
        <v>8399639.0</v>
      </c>
      <c r="J171" s="89">
        <v>44434.0</v>
      </c>
      <c r="L171" s="57">
        <v>131546.0</v>
      </c>
      <c r="N171" s="89">
        <v>44434.0</v>
      </c>
      <c r="P171" s="57">
        <v>4.8850286E7</v>
      </c>
      <c r="R171" s="89">
        <v>44434.0</v>
      </c>
      <c r="T171" s="57">
        <v>1928262.0</v>
      </c>
      <c r="V171" s="89">
        <v>44434.0</v>
      </c>
      <c r="X171" s="57">
        <v>1.0100083E7</v>
      </c>
      <c r="Z171" s="89">
        <v>44434.0</v>
      </c>
      <c r="AB171" s="57">
        <v>836305.0</v>
      </c>
      <c r="AD171" s="89">
        <v>44434.0</v>
      </c>
      <c r="AF171" s="57">
        <v>1878098.0</v>
      </c>
      <c r="AH171" s="89">
        <v>44434.0</v>
      </c>
      <c r="AJ171" s="57">
        <v>4.6996872E7</v>
      </c>
      <c r="AL171" s="89">
        <v>44434.0</v>
      </c>
      <c r="AN171" s="57">
        <v>1.4998705E7</v>
      </c>
    </row>
    <row r="172" ht="15.75" customHeight="1">
      <c r="B172" s="89">
        <v>44435.0</v>
      </c>
      <c r="D172" s="57">
        <v>2.1606235E7</v>
      </c>
      <c r="F172" s="89">
        <v>44435.0</v>
      </c>
      <c r="H172" s="57">
        <v>1.0193087E7</v>
      </c>
      <c r="J172" s="89">
        <v>44435.0</v>
      </c>
      <c r="L172" s="57">
        <v>178578.0</v>
      </c>
      <c r="N172" s="89">
        <v>44435.0</v>
      </c>
      <c r="P172" s="57">
        <v>4.9099687E7</v>
      </c>
      <c r="R172" s="89">
        <v>44435.0</v>
      </c>
      <c r="T172" s="57">
        <v>4895425.0</v>
      </c>
      <c r="V172" s="89">
        <v>44435.0</v>
      </c>
      <c r="X172" s="57">
        <v>6720273.0</v>
      </c>
      <c r="Z172" s="89">
        <v>44435.0</v>
      </c>
      <c r="AB172" s="57">
        <v>1893610.0</v>
      </c>
      <c r="AD172" s="89">
        <v>44435.0</v>
      </c>
      <c r="AF172" s="57">
        <v>1438469.0</v>
      </c>
      <c r="AH172" s="89">
        <v>44435.0</v>
      </c>
      <c r="AJ172" s="57">
        <v>1.659648E7</v>
      </c>
      <c r="AL172" s="89">
        <v>44435.0</v>
      </c>
      <c r="AN172" s="57">
        <v>1.2948268E7</v>
      </c>
    </row>
    <row r="173" ht="15.75" customHeight="1">
      <c r="B173" s="89">
        <v>44439.0</v>
      </c>
      <c r="D173" s="57">
        <v>5.0631518E7</v>
      </c>
      <c r="F173" s="89">
        <v>44439.0</v>
      </c>
      <c r="H173" s="57">
        <v>1.5933114E7</v>
      </c>
      <c r="J173" s="89">
        <v>44439.0</v>
      </c>
      <c r="L173" s="57">
        <v>354685.0</v>
      </c>
      <c r="N173" s="89">
        <v>44439.0</v>
      </c>
      <c r="P173" s="57">
        <v>4.9902662E7</v>
      </c>
      <c r="R173" s="89">
        <v>44439.0</v>
      </c>
      <c r="T173" s="57">
        <v>3458720.0</v>
      </c>
      <c r="V173" s="89">
        <v>44439.0</v>
      </c>
      <c r="X173" s="57">
        <v>9622802.0</v>
      </c>
      <c r="Z173" s="89">
        <v>44439.0</v>
      </c>
      <c r="AB173" s="57">
        <v>1784205.0</v>
      </c>
      <c r="AD173" s="89">
        <v>44439.0</v>
      </c>
      <c r="AF173" s="57">
        <v>5454356.0</v>
      </c>
      <c r="AH173" s="89">
        <v>44439.0</v>
      </c>
      <c r="AJ173" s="57">
        <v>2.7654384E7</v>
      </c>
      <c r="AL173" s="89">
        <v>44439.0</v>
      </c>
      <c r="AN173" s="57">
        <v>1.1234061E7</v>
      </c>
    </row>
    <row r="174" ht="15.75" customHeight="1">
      <c r="B174" s="89">
        <v>44440.0</v>
      </c>
      <c r="D174" s="57">
        <v>4.0444824E7</v>
      </c>
      <c r="F174" s="89">
        <v>44440.0</v>
      </c>
      <c r="H174" s="57">
        <v>8462507.0</v>
      </c>
      <c r="J174" s="89">
        <v>44440.0</v>
      </c>
      <c r="L174" s="57">
        <v>270277.0</v>
      </c>
      <c r="N174" s="89">
        <v>44440.0</v>
      </c>
      <c r="P174" s="57">
        <v>4.6810789E7</v>
      </c>
      <c r="R174" s="89">
        <v>44440.0</v>
      </c>
      <c r="T174" s="57">
        <v>4678658.0</v>
      </c>
      <c r="V174" s="89">
        <v>44440.0</v>
      </c>
      <c r="X174" s="57">
        <v>6305940.0</v>
      </c>
      <c r="Z174" s="89">
        <v>44440.0</v>
      </c>
      <c r="AB174" s="57">
        <v>860890.0</v>
      </c>
      <c r="AD174" s="89">
        <v>44440.0</v>
      </c>
      <c r="AF174" s="57">
        <v>5022105.0</v>
      </c>
      <c r="AH174" s="89">
        <v>44440.0</v>
      </c>
      <c r="AJ174" s="57">
        <v>1.8152376E7</v>
      </c>
      <c r="AL174" s="89">
        <v>44440.0</v>
      </c>
      <c r="AN174" s="57">
        <v>1.0115326E7</v>
      </c>
    </row>
    <row r="175" ht="15.75" customHeight="1">
      <c r="B175" s="89">
        <v>44441.0</v>
      </c>
      <c r="D175" s="57">
        <v>3.5945959E7</v>
      </c>
      <c r="F175" s="89">
        <v>44441.0</v>
      </c>
      <c r="H175" s="57">
        <v>5134087.0</v>
      </c>
      <c r="J175" s="89">
        <v>44441.0</v>
      </c>
      <c r="L175" s="57">
        <v>607709.0</v>
      </c>
      <c r="N175" s="89">
        <v>44441.0</v>
      </c>
      <c r="P175" s="57">
        <v>4.1647593E7</v>
      </c>
      <c r="R175" s="89">
        <v>44441.0</v>
      </c>
      <c r="T175" s="57">
        <v>1896493.0</v>
      </c>
      <c r="V175" s="89">
        <v>44441.0</v>
      </c>
      <c r="X175" s="57">
        <v>5714005.0</v>
      </c>
      <c r="Z175" s="89">
        <v>44441.0</v>
      </c>
      <c r="AB175" s="57">
        <v>691795.0</v>
      </c>
      <c r="AD175" s="89">
        <v>44441.0</v>
      </c>
      <c r="AF175" s="57">
        <v>3478125.0</v>
      </c>
      <c r="AH175" s="89">
        <v>44441.0</v>
      </c>
      <c r="AJ175" s="57">
        <v>1.1096748E7</v>
      </c>
      <c r="AL175" s="89">
        <v>44441.0</v>
      </c>
      <c r="AN175" s="57">
        <v>1.5783601E7</v>
      </c>
    </row>
    <row r="176" ht="15.75" customHeight="1">
      <c r="B176" s="89">
        <v>44442.0</v>
      </c>
      <c r="D176" s="57">
        <v>3.1929205E7</v>
      </c>
      <c r="F176" s="89">
        <v>44442.0</v>
      </c>
      <c r="H176" s="57">
        <v>7719229.0</v>
      </c>
      <c r="J176" s="89">
        <v>44442.0</v>
      </c>
      <c r="L176" s="57">
        <v>255421.0</v>
      </c>
      <c r="N176" s="89">
        <v>44442.0</v>
      </c>
      <c r="P176" s="57">
        <v>5.086403E7</v>
      </c>
      <c r="R176" s="89">
        <v>44442.0</v>
      </c>
      <c r="T176" s="57">
        <v>1998224.0</v>
      </c>
      <c r="V176" s="89">
        <v>44442.0</v>
      </c>
      <c r="X176" s="57">
        <v>3837845.0</v>
      </c>
      <c r="Z176" s="89">
        <v>44442.0</v>
      </c>
      <c r="AB176" s="57">
        <v>849155.0</v>
      </c>
      <c r="AD176" s="89">
        <v>44442.0</v>
      </c>
      <c r="AF176" s="57">
        <v>3040322.0</v>
      </c>
      <c r="AH176" s="89">
        <v>44442.0</v>
      </c>
      <c r="AJ176" s="57">
        <v>1.3043088E7</v>
      </c>
      <c r="AL176" s="89">
        <v>44442.0</v>
      </c>
      <c r="AN176" s="57">
        <v>1.1457447E7</v>
      </c>
    </row>
    <row r="177" ht="15.75" customHeight="1">
      <c r="B177" s="89">
        <v>44445.0</v>
      </c>
      <c r="D177" s="57">
        <v>2.0030353E7</v>
      </c>
      <c r="F177" s="89">
        <v>44445.0</v>
      </c>
      <c r="H177" s="57">
        <v>6224862.0</v>
      </c>
      <c r="J177" s="89">
        <v>44445.0</v>
      </c>
      <c r="L177" s="57">
        <v>405373.0</v>
      </c>
      <c r="N177" s="89">
        <v>44445.0</v>
      </c>
      <c r="P177" s="57">
        <v>4.3640646E7</v>
      </c>
      <c r="R177" s="89">
        <v>44445.0</v>
      </c>
      <c r="T177" s="57">
        <v>1374954.0</v>
      </c>
      <c r="V177" s="89">
        <v>44445.0</v>
      </c>
      <c r="X177" s="57">
        <v>3044156.0</v>
      </c>
      <c r="Z177" s="89">
        <v>44445.0</v>
      </c>
      <c r="AB177" s="57">
        <v>972260.0</v>
      </c>
      <c r="AD177" s="89">
        <v>44445.0</v>
      </c>
      <c r="AF177" s="57">
        <v>2539434.0</v>
      </c>
      <c r="AH177" s="89">
        <v>44445.0</v>
      </c>
      <c r="AJ177" s="57">
        <v>1.1483004E7</v>
      </c>
      <c r="AL177" s="89">
        <v>44445.0</v>
      </c>
      <c r="AN177" s="57">
        <v>9047505.0</v>
      </c>
    </row>
    <row r="178" ht="15.75" customHeight="1">
      <c r="B178" s="89">
        <v>44446.0</v>
      </c>
      <c r="D178" s="57">
        <v>2.8330113E7</v>
      </c>
      <c r="F178" s="89">
        <v>44446.0</v>
      </c>
      <c r="H178" s="57">
        <v>5268467.0</v>
      </c>
      <c r="J178" s="89">
        <v>44446.0</v>
      </c>
      <c r="L178" s="57">
        <v>600639.0</v>
      </c>
      <c r="N178" s="89">
        <v>44446.0</v>
      </c>
      <c r="P178" s="57">
        <v>5.6455939E7</v>
      </c>
      <c r="R178" s="89">
        <v>44446.0</v>
      </c>
      <c r="T178" s="57">
        <v>1593545.0</v>
      </c>
      <c r="V178" s="89">
        <v>44446.0</v>
      </c>
      <c r="X178" s="57">
        <v>5995854.0</v>
      </c>
      <c r="Z178" s="89">
        <v>44446.0</v>
      </c>
      <c r="AB178" s="57">
        <v>1913910.0</v>
      </c>
      <c r="AD178" s="89">
        <v>44446.0</v>
      </c>
      <c r="AF178" s="57">
        <v>2119269.0</v>
      </c>
      <c r="AH178" s="89">
        <v>44446.0</v>
      </c>
      <c r="AJ178" s="57">
        <v>1.3809504E7</v>
      </c>
      <c r="AL178" s="89">
        <v>44446.0</v>
      </c>
      <c r="AN178" s="57">
        <v>1.5779138E7</v>
      </c>
    </row>
    <row r="179" ht="15.75" customHeight="1">
      <c r="B179" s="89">
        <v>44447.0</v>
      </c>
      <c r="D179" s="57">
        <v>3.0644656E7</v>
      </c>
      <c r="F179" s="89">
        <v>44447.0</v>
      </c>
      <c r="H179" s="57">
        <v>9054966.0</v>
      </c>
      <c r="J179" s="89">
        <v>44447.0</v>
      </c>
      <c r="L179" s="57">
        <v>505915.0</v>
      </c>
      <c r="N179" s="89">
        <v>44447.0</v>
      </c>
      <c r="P179" s="57">
        <v>4.7896261E7</v>
      </c>
      <c r="R179" s="89">
        <v>44447.0</v>
      </c>
      <c r="T179" s="57">
        <v>2343511.0</v>
      </c>
      <c r="V179" s="89">
        <v>44447.0</v>
      </c>
      <c r="X179" s="57">
        <v>7066062.0</v>
      </c>
      <c r="Z179" s="89">
        <v>44447.0</v>
      </c>
      <c r="AB179" s="57">
        <v>1614845.0</v>
      </c>
      <c r="AD179" s="89">
        <v>44447.0</v>
      </c>
      <c r="AF179" s="57">
        <v>1737120.0</v>
      </c>
      <c r="AH179" s="89">
        <v>44447.0</v>
      </c>
      <c r="AJ179" s="57">
        <v>3.5195244E7</v>
      </c>
      <c r="AL179" s="89">
        <v>44447.0</v>
      </c>
      <c r="AN179" s="57">
        <v>1.4934808E7</v>
      </c>
    </row>
    <row r="180" ht="15.75" customHeight="1">
      <c r="B180" s="89">
        <v>44448.0</v>
      </c>
      <c r="D180" s="57">
        <v>3.0284247E7</v>
      </c>
      <c r="F180" s="89">
        <v>44448.0</v>
      </c>
      <c r="H180" s="57">
        <v>9229369.0</v>
      </c>
      <c r="J180" s="89">
        <v>44448.0</v>
      </c>
      <c r="L180" s="57">
        <v>376807.0</v>
      </c>
      <c r="N180" s="89">
        <v>44448.0</v>
      </c>
      <c r="P180" s="57">
        <v>4.9500575E7</v>
      </c>
      <c r="R180" s="89">
        <v>44448.0</v>
      </c>
      <c r="T180" s="57">
        <v>1651441.0</v>
      </c>
      <c r="V180" s="89">
        <v>44448.0</v>
      </c>
      <c r="X180" s="57">
        <v>5833746.0</v>
      </c>
      <c r="Z180" s="89">
        <v>44448.0</v>
      </c>
      <c r="AB180" s="57">
        <v>1650950.0</v>
      </c>
      <c r="AD180" s="89">
        <v>44448.0</v>
      </c>
      <c r="AF180" s="57">
        <v>1471756.0</v>
      </c>
      <c r="AH180" s="89">
        <v>44448.0</v>
      </c>
      <c r="AJ180" s="57">
        <v>2.5221948E7</v>
      </c>
      <c r="AL180" s="89">
        <v>44448.0</v>
      </c>
      <c r="AN180" s="57">
        <v>9399395.0</v>
      </c>
    </row>
    <row r="181" ht="15.75" customHeight="1">
      <c r="B181" s="89">
        <v>44449.0</v>
      </c>
      <c r="D181" s="57">
        <v>1.9528026E7</v>
      </c>
      <c r="F181" s="89">
        <v>44449.0</v>
      </c>
      <c r="H181" s="57">
        <v>6814738.0</v>
      </c>
      <c r="J181" s="89">
        <v>44449.0</v>
      </c>
      <c r="L181" s="57">
        <v>449545.0</v>
      </c>
      <c r="N181" s="89">
        <v>44449.0</v>
      </c>
      <c r="P181" s="57">
        <v>2.833436E7</v>
      </c>
      <c r="R181" s="89">
        <v>44449.0</v>
      </c>
      <c r="T181" s="57">
        <v>1698478.0</v>
      </c>
      <c r="V181" s="89">
        <v>44449.0</v>
      </c>
      <c r="X181" s="57">
        <v>6157083.0</v>
      </c>
      <c r="Z181" s="89">
        <v>44449.0</v>
      </c>
      <c r="AB181" s="57">
        <v>1984880.0</v>
      </c>
      <c r="AD181" s="89">
        <v>44449.0</v>
      </c>
      <c r="AF181" s="57">
        <v>3153910.0</v>
      </c>
      <c r="AH181" s="89">
        <v>44449.0</v>
      </c>
      <c r="AJ181" s="57">
        <v>2.2412556E7</v>
      </c>
      <c r="AL181" s="89">
        <v>44449.0</v>
      </c>
      <c r="AN181" s="57">
        <v>8595631.0</v>
      </c>
    </row>
    <row r="182" ht="15.75" customHeight="1">
      <c r="B182" s="89">
        <v>44452.0</v>
      </c>
      <c r="D182" s="57">
        <v>2.4723174E7</v>
      </c>
      <c r="F182" s="89">
        <v>44452.0</v>
      </c>
      <c r="H182" s="57">
        <v>6760861.0</v>
      </c>
      <c r="J182" s="89">
        <v>44452.0</v>
      </c>
      <c r="L182" s="57">
        <v>352011.0</v>
      </c>
      <c r="N182" s="89">
        <v>44452.0</v>
      </c>
      <c r="P182" s="57">
        <v>7.9220707E7</v>
      </c>
      <c r="R182" s="89">
        <v>44452.0</v>
      </c>
      <c r="T182" s="57">
        <v>936262.0</v>
      </c>
      <c r="V182" s="89">
        <v>44452.0</v>
      </c>
      <c r="X182" s="57">
        <v>3989679.0</v>
      </c>
      <c r="Z182" s="89">
        <v>44452.0</v>
      </c>
      <c r="AB182" s="57">
        <v>1944165.0</v>
      </c>
      <c r="AD182" s="89">
        <v>44452.0</v>
      </c>
      <c r="AF182" s="57">
        <v>2498134.0</v>
      </c>
      <c r="AH182" s="89">
        <v>44452.0</v>
      </c>
      <c r="AJ182" s="57">
        <v>1.5620616E7</v>
      </c>
      <c r="AL182" s="89">
        <v>44452.0</v>
      </c>
      <c r="AN182" s="57">
        <v>1.8323286E7</v>
      </c>
    </row>
    <row r="183" ht="15.75" customHeight="1">
      <c r="B183" s="89">
        <v>44453.0</v>
      </c>
      <c r="D183" s="57">
        <v>6.6299023E7</v>
      </c>
      <c r="F183" s="89">
        <v>44453.0</v>
      </c>
      <c r="H183" s="57">
        <v>7787964.0</v>
      </c>
      <c r="J183" s="89">
        <v>44453.0</v>
      </c>
      <c r="L183" s="57">
        <v>345878.0</v>
      </c>
      <c r="N183" s="89">
        <v>44453.0</v>
      </c>
      <c r="P183" s="57">
        <v>4.1371463E7</v>
      </c>
      <c r="R183" s="89">
        <v>44453.0</v>
      </c>
      <c r="T183" s="57">
        <v>1302390.0</v>
      </c>
      <c r="V183" s="89">
        <v>44453.0</v>
      </c>
      <c r="X183" s="57">
        <v>5256740.0</v>
      </c>
      <c r="Z183" s="89">
        <v>44453.0</v>
      </c>
      <c r="AB183" s="57">
        <v>995690.0</v>
      </c>
      <c r="AD183" s="89">
        <v>44453.0</v>
      </c>
      <c r="AF183" s="57">
        <v>3512854.0</v>
      </c>
      <c r="AH183" s="89">
        <v>44453.0</v>
      </c>
      <c r="AJ183" s="57">
        <v>1.3836444E7</v>
      </c>
      <c r="AL183" s="89">
        <v>44453.0</v>
      </c>
      <c r="AN183" s="57">
        <v>1.4749598E7</v>
      </c>
    </row>
    <row r="184" ht="15.75" customHeight="1">
      <c r="B184" s="89">
        <v>44454.0</v>
      </c>
      <c r="D184" s="57">
        <v>7.4855396E7</v>
      </c>
      <c r="F184" s="89">
        <v>44454.0</v>
      </c>
      <c r="H184" s="57">
        <v>6390904.0</v>
      </c>
      <c r="J184" s="89">
        <v>44454.0</v>
      </c>
      <c r="L184" s="57">
        <v>261664.0</v>
      </c>
      <c r="N184" s="89">
        <v>44454.0</v>
      </c>
      <c r="P184" s="57">
        <v>7.537801E7</v>
      </c>
      <c r="R184" s="89">
        <v>44454.0</v>
      </c>
      <c r="T184" s="57">
        <v>1256621.0</v>
      </c>
      <c r="V184" s="89">
        <v>44454.0</v>
      </c>
      <c r="X184" s="57">
        <v>4095501.0</v>
      </c>
      <c r="Z184" s="89">
        <v>44454.0</v>
      </c>
      <c r="AB184" s="57">
        <v>1041930.0</v>
      </c>
      <c r="AD184" s="89">
        <v>44454.0</v>
      </c>
      <c r="AF184" s="57">
        <v>2920639.0</v>
      </c>
      <c r="AH184" s="89">
        <v>44454.0</v>
      </c>
      <c r="AJ184" s="57">
        <v>7.503852E7</v>
      </c>
      <c r="AL184" s="89">
        <v>44454.0</v>
      </c>
      <c r="AN184" s="57">
        <v>7811375.0</v>
      </c>
    </row>
    <row r="185" ht="15.75" customHeight="1">
      <c r="B185" s="89">
        <v>44455.0</v>
      </c>
      <c r="D185" s="57">
        <v>3.317454E7</v>
      </c>
      <c r="F185" s="89">
        <v>44455.0</v>
      </c>
      <c r="H185" s="57">
        <v>8703963.0</v>
      </c>
      <c r="J185" s="89">
        <v>44455.0</v>
      </c>
      <c r="L185" s="57">
        <v>257476.0</v>
      </c>
      <c r="N185" s="89">
        <v>44455.0</v>
      </c>
      <c r="P185" s="57">
        <v>5.1699063E7</v>
      </c>
      <c r="R185" s="89">
        <v>44455.0</v>
      </c>
      <c r="T185" s="57">
        <v>1641354.0</v>
      </c>
      <c r="V185" s="89">
        <v>44455.0</v>
      </c>
      <c r="X185" s="57">
        <v>4677500.0</v>
      </c>
      <c r="Z185" s="89">
        <v>44455.0</v>
      </c>
      <c r="AB185" s="57">
        <v>1196950.0</v>
      </c>
      <c r="AD185" s="89">
        <v>44455.0</v>
      </c>
      <c r="AF185" s="57">
        <v>2435131.0</v>
      </c>
      <c r="AH185" s="89">
        <v>44455.0</v>
      </c>
      <c r="AJ185" s="57">
        <v>2.8194444E7</v>
      </c>
      <c r="AL185" s="89">
        <v>44455.0</v>
      </c>
      <c r="AN185" s="57">
        <v>5.2957346E7</v>
      </c>
    </row>
    <row r="186" ht="15.75" customHeight="1">
      <c r="B186" s="89">
        <v>44456.0</v>
      </c>
      <c r="D186" s="57">
        <v>3.3155689E7</v>
      </c>
      <c r="F186" s="89">
        <v>44456.0</v>
      </c>
      <c r="H186" s="57">
        <v>8995587.0</v>
      </c>
      <c r="J186" s="89">
        <v>44456.0</v>
      </c>
      <c r="L186" s="57">
        <v>312326.0</v>
      </c>
      <c r="N186" s="89">
        <v>44456.0</v>
      </c>
      <c r="P186" s="57">
        <v>3.6325844E7</v>
      </c>
      <c r="R186" s="89">
        <v>44456.0</v>
      </c>
      <c r="T186" s="57">
        <v>2192682.0</v>
      </c>
      <c r="V186" s="89">
        <v>44456.0</v>
      </c>
      <c r="X186" s="57">
        <v>6227299.0</v>
      </c>
      <c r="Z186" s="89">
        <v>44456.0</v>
      </c>
      <c r="AB186" s="57">
        <v>754470.0</v>
      </c>
      <c r="AD186" s="89">
        <v>44456.0</v>
      </c>
      <c r="AF186" s="57">
        <v>1978295.0</v>
      </c>
      <c r="AH186" s="89">
        <v>44456.0</v>
      </c>
      <c r="AJ186" s="57">
        <v>4.102026E7</v>
      </c>
      <c r="AL186" s="89">
        <v>44456.0</v>
      </c>
      <c r="AN186" s="57">
        <v>4.2679734E7</v>
      </c>
    </row>
    <row r="187" ht="15.75" customHeight="1">
      <c r="B187" s="89">
        <v>44459.0</v>
      </c>
      <c r="D187" s="57">
        <v>3.1461997E7</v>
      </c>
      <c r="F187" s="89">
        <v>44459.0</v>
      </c>
      <c r="H187" s="57">
        <v>5513313.0</v>
      </c>
      <c r="J187" s="89">
        <v>44459.0</v>
      </c>
      <c r="L187" s="57">
        <v>520459.0</v>
      </c>
      <c r="N187" s="89">
        <v>44459.0</v>
      </c>
      <c r="P187" s="57">
        <v>6.0264831E7</v>
      </c>
      <c r="R187" s="89">
        <v>44459.0</v>
      </c>
      <c r="T187" s="57">
        <v>1863458.0</v>
      </c>
      <c r="V187" s="89">
        <v>44459.0</v>
      </c>
      <c r="X187" s="57">
        <v>8206434.0</v>
      </c>
      <c r="Z187" s="89">
        <v>44459.0</v>
      </c>
      <c r="AB187" s="57">
        <v>684915.0</v>
      </c>
      <c r="AD187" s="89">
        <v>44459.0</v>
      </c>
      <c r="AF187" s="57">
        <v>1958304.0</v>
      </c>
      <c r="AH187" s="89">
        <v>44459.0</v>
      </c>
      <c r="AJ187" s="57">
        <v>2.2980876E7</v>
      </c>
      <c r="AL187" s="89">
        <v>44459.0</v>
      </c>
      <c r="AN187" s="57">
        <v>4.8655995E7</v>
      </c>
    </row>
    <row r="188" ht="15.75" customHeight="1">
      <c r="B188" s="89">
        <v>44460.0</v>
      </c>
      <c r="D188" s="57">
        <v>5.1988797E7</v>
      </c>
      <c r="F188" s="89">
        <v>44460.0</v>
      </c>
      <c r="H188" s="57">
        <v>4535364.0</v>
      </c>
      <c r="J188" s="89">
        <v>44460.0</v>
      </c>
      <c r="L188" s="57">
        <v>274481.0</v>
      </c>
      <c r="N188" s="89">
        <v>44460.0</v>
      </c>
      <c r="P188" s="57">
        <v>6.6373982E7</v>
      </c>
      <c r="R188" s="89">
        <v>44460.0</v>
      </c>
      <c r="T188" s="57">
        <v>1375453.0</v>
      </c>
      <c r="V188" s="89">
        <v>44460.0</v>
      </c>
      <c r="X188" s="57">
        <v>4963191.0</v>
      </c>
      <c r="Z188" s="89">
        <v>44460.0</v>
      </c>
      <c r="AB188" s="57">
        <v>662250.0</v>
      </c>
      <c r="AD188" s="89">
        <v>44460.0</v>
      </c>
      <c r="AF188" s="57">
        <v>4297603.0</v>
      </c>
      <c r="AH188" s="89">
        <v>44460.0</v>
      </c>
      <c r="AJ188" s="57">
        <v>1.9313652E7</v>
      </c>
      <c r="AL188" s="89">
        <v>44460.0</v>
      </c>
      <c r="AN188" s="57">
        <v>2.736104E7</v>
      </c>
    </row>
    <row r="189" ht="15.75" customHeight="1">
      <c r="B189" s="89">
        <v>44461.0</v>
      </c>
      <c r="D189" s="57">
        <v>3.5933737E7</v>
      </c>
      <c r="F189" s="89">
        <v>44461.0</v>
      </c>
      <c r="H189" s="57">
        <v>4854143.0</v>
      </c>
      <c r="J189" s="89">
        <v>44461.0</v>
      </c>
      <c r="L189" s="57">
        <v>465052.0</v>
      </c>
      <c r="N189" s="89">
        <v>44461.0</v>
      </c>
      <c r="P189" s="57">
        <v>6.2246507E7</v>
      </c>
      <c r="R189" s="89">
        <v>44461.0</v>
      </c>
      <c r="T189" s="57">
        <v>1624899.0</v>
      </c>
      <c r="V189" s="89">
        <v>44461.0</v>
      </c>
      <c r="X189" s="57">
        <v>4325481.0</v>
      </c>
      <c r="Z189" s="89">
        <v>44461.0</v>
      </c>
      <c r="AB189" s="57">
        <v>756815.0</v>
      </c>
      <c r="AD189" s="89">
        <v>44461.0</v>
      </c>
      <c r="AF189" s="57">
        <v>1498462.0</v>
      </c>
      <c r="AH189" s="89">
        <v>44461.0</v>
      </c>
      <c r="AJ189" s="57">
        <v>1.2349032E7</v>
      </c>
      <c r="AL189" s="89">
        <v>44461.0</v>
      </c>
      <c r="AN189" s="57">
        <v>2.0644118E7</v>
      </c>
    </row>
    <row r="190" ht="15.75" customHeight="1">
      <c r="B190" s="89">
        <v>44462.0</v>
      </c>
      <c r="D190" s="57">
        <v>4.2483973E7</v>
      </c>
      <c r="F190" s="89">
        <v>44462.0</v>
      </c>
      <c r="H190" s="57">
        <v>1.244842E7</v>
      </c>
      <c r="J190" s="89">
        <v>44462.0</v>
      </c>
      <c r="L190" s="57">
        <v>222585.0</v>
      </c>
      <c r="N190" s="89">
        <v>44462.0</v>
      </c>
      <c r="P190" s="57">
        <v>7.5240581E7</v>
      </c>
      <c r="R190" s="89">
        <v>44462.0</v>
      </c>
      <c r="T190" s="57">
        <v>2046310.0</v>
      </c>
      <c r="V190" s="89">
        <v>44462.0</v>
      </c>
      <c r="X190" s="57">
        <v>6092306.0</v>
      </c>
      <c r="Z190" s="89">
        <v>44462.0</v>
      </c>
      <c r="AB190" s="57">
        <v>1070875.0</v>
      </c>
      <c r="AD190" s="89">
        <v>44462.0</v>
      </c>
      <c r="AF190" s="57">
        <v>2215747.0</v>
      </c>
      <c r="AH190" s="89">
        <v>44462.0</v>
      </c>
      <c r="AJ190" s="57">
        <v>1.1226732E7</v>
      </c>
      <c r="AL190" s="89">
        <v>44462.0</v>
      </c>
      <c r="AN190" s="57">
        <v>1.8568034E7</v>
      </c>
    </row>
    <row r="191" ht="15.75" customHeight="1">
      <c r="B191" s="89">
        <v>44463.0</v>
      </c>
      <c r="D191" s="57">
        <v>3.7084075E7</v>
      </c>
      <c r="F191" s="89">
        <v>44463.0</v>
      </c>
      <c r="H191" s="57">
        <v>9846109.0</v>
      </c>
      <c r="J191" s="89">
        <v>44463.0</v>
      </c>
      <c r="L191" s="57">
        <v>608728.0</v>
      </c>
      <c r="N191" s="89">
        <v>44463.0</v>
      </c>
      <c r="P191" s="57">
        <v>7.7116097E7</v>
      </c>
      <c r="R191" s="89">
        <v>44463.0</v>
      </c>
      <c r="T191" s="57">
        <v>2372249.0</v>
      </c>
      <c r="V191" s="89">
        <v>44463.0</v>
      </c>
      <c r="X191" s="57">
        <v>8910318.0</v>
      </c>
      <c r="Z191" s="89">
        <v>44463.0</v>
      </c>
      <c r="AB191" s="57">
        <v>656980.0</v>
      </c>
      <c r="AD191" s="89">
        <v>44463.0</v>
      </c>
      <c r="AF191" s="57">
        <v>1522372.0</v>
      </c>
      <c r="AH191" s="89">
        <v>44463.0</v>
      </c>
      <c r="AJ191" s="57">
        <v>7973388.0</v>
      </c>
      <c r="AL191" s="89">
        <v>44463.0</v>
      </c>
      <c r="AN191" s="57">
        <v>2.0686494E7</v>
      </c>
    </row>
    <row r="192" ht="15.75" customHeight="1">
      <c r="B192" s="89">
        <v>44466.0</v>
      </c>
      <c r="D192" s="57">
        <v>3.575334E7</v>
      </c>
      <c r="F192" s="89">
        <v>44466.0</v>
      </c>
      <c r="H192" s="57">
        <v>1.1670899E7</v>
      </c>
      <c r="J192" s="89">
        <v>44466.0</v>
      </c>
      <c r="L192" s="57">
        <v>314542.0</v>
      </c>
      <c r="N192" s="89">
        <v>44466.0</v>
      </c>
      <c r="P192" s="57">
        <v>6.3342805E7</v>
      </c>
      <c r="R192" s="89">
        <v>44466.0</v>
      </c>
      <c r="T192" s="57">
        <v>1886114.0</v>
      </c>
      <c r="V192" s="89">
        <v>44466.0</v>
      </c>
      <c r="X192" s="57">
        <v>9722286.0</v>
      </c>
      <c r="Z192" s="89">
        <v>44466.0</v>
      </c>
      <c r="AB192" s="57">
        <v>614790.0</v>
      </c>
      <c r="AD192" s="89">
        <v>44466.0</v>
      </c>
      <c r="AF192" s="57">
        <v>3052111.0</v>
      </c>
      <c r="AH192" s="89">
        <v>44466.0</v>
      </c>
      <c r="AJ192" s="57">
        <v>9383016.0</v>
      </c>
      <c r="AL192" s="89">
        <v>44466.0</v>
      </c>
      <c r="AN192" s="57">
        <v>1.5891461E7</v>
      </c>
    </row>
    <row r="193" ht="15.75" customHeight="1">
      <c r="B193" s="89">
        <v>44467.0</v>
      </c>
      <c r="D193" s="57">
        <v>5.7412418E7</v>
      </c>
      <c r="F193" s="89">
        <v>44467.0</v>
      </c>
      <c r="H193" s="57">
        <v>7936811.0</v>
      </c>
      <c r="J193" s="89">
        <v>44467.0</v>
      </c>
      <c r="L193" s="57">
        <v>385784.0</v>
      </c>
      <c r="N193" s="89">
        <v>44467.0</v>
      </c>
      <c r="P193" s="57">
        <v>8.0086986E7</v>
      </c>
      <c r="R193" s="89">
        <v>44467.0</v>
      </c>
      <c r="T193" s="57">
        <v>2399557.0</v>
      </c>
      <c r="V193" s="89">
        <v>44467.0</v>
      </c>
      <c r="X193" s="57">
        <v>6881175.0</v>
      </c>
      <c r="Z193" s="89">
        <v>44467.0</v>
      </c>
      <c r="AB193" s="57">
        <v>609080.0</v>
      </c>
      <c r="AD193" s="89">
        <v>44467.0</v>
      </c>
      <c r="AF193" s="57">
        <v>2770864.0</v>
      </c>
      <c r="AH193" s="89">
        <v>44467.0</v>
      </c>
      <c r="AJ193" s="57">
        <v>1.0401588E7</v>
      </c>
      <c r="AL193" s="89">
        <v>44467.0</v>
      </c>
      <c r="AN193" s="57">
        <v>1.6175707E7</v>
      </c>
    </row>
    <row r="194" ht="15.75" customHeight="1">
      <c r="B194" s="89">
        <v>44468.0</v>
      </c>
      <c r="D194" s="57">
        <v>3.5160398E7</v>
      </c>
      <c r="F194" s="89">
        <v>44468.0</v>
      </c>
      <c r="H194" s="57">
        <v>7382079.0</v>
      </c>
      <c r="J194" s="89">
        <v>44468.0</v>
      </c>
      <c r="L194" s="57">
        <v>341406.0</v>
      </c>
      <c r="N194" s="89">
        <v>44468.0</v>
      </c>
      <c r="P194" s="57">
        <v>6.7935974E7</v>
      </c>
      <c r="R194" s="89">
        <v>44468.0</v>
      </c>
      <c r="T194" s="57">
        <v>3283327.0</v>
      </c>
      <c r="V194" s="89">
        <v>44468.0</v>
      </c>
      <c r="X194" s="57">
        <v>1.3884061E7</v>
      </c>
      <c r="Z194" s="89">
        <v>44468.0</v>
      </c>
      <c r="AB194" s="57">
        <v>970475.0</v>
      </c>
      <c r="AD194" s="89">
        <v>44468.0</v>
      </c>
      <c r="AF194" s="57">
        <v>1919520.0</v>
      </c>
      <c r="AH194" s="89">
        <v>44468.0</v>
      </c>
      <c r="AJ194" s="57">
        <v>4.5697032E7</v>
      </c>
      <c r="AL194" s="89">
        <v>44468.0</v>
      </c>
      <c r="AN194" s="57">
        <v>1.1309884E7</v>
      </c>
    </row>
    <row r="195" ht="15.75" customHeight="1">
      <c r="B195" s="89">
        <v>44469.0</v>
      </c>
      <c r="D195" s="57">
        <v>5.5524329E7</v>
      </c>
      <c r="F195" s="89">
        <v>44469.0</v>
      </c>
      <c r="H195" s="57">
        <v>1.8840773E7</v>
      </c>
      <c r="J195" s="89">
        <v>44469.0</v>
      </c>
      <c r="L195" s="57">
        <v>283531.0</v>
      </c>
      <c r="N195" s="89">
        <v>44469.0</v>
      </c>
      <c r="P195" s="82">
        <v>1.15E8</v>
      </c>
      <c r="R195" s="89">
        <v>44469.0</v>
      </c>
      <c r="T195" s="57">
        <v>4845921.0</v>
      </c>
      <c r="V195" s="89">
        <v>44469.0</v>
      </c>
      <c r="X195" s="57">
        <v>7181793.0</v>
      </c>
      <c r="Z195" s="89">
        <v>44469.0</v>
      </c>
      <c r="AB195" s="57">
        <v>2813330.0</v>
      </c>
      <c r="AD195" s="89">
        <v>44469.0</v>
      </c>
      <c r="AF195" s="57">
        <v>4474723.0</v>
      </c>
      <c r="AH195" s="89">
        <v>44469.0</v>
      </c>
      <c r="AJ195" s="57">
        <v>1.1063076E7</v>
      </c>
      <c r="AL195" s="89">
        <v>44469.0</v>
      </c>
      <c r="AN195" s="57">
        <v>1.0788917E7</v>
      </c>
    </row>
    <row r="196" ht="15.75" customHeight="1">
      <c r="B196" s="89">
        <v>44470.0</v>
      </c>
      <c r="D196" s="57">
        <v>2.9073359E7</v>
      </c>
      <c r="F196" s="89">
        <v>44470.0</v>
      </c>
      <c r="H196" s="57">
        <v>9864069.0</v>
      </c>
      <c r="J196" s="89">
        <v>44470.0</v>
      </c>
      <c r="L196" s="57">
        <v>235479.0</v>
      </c>
      <c r="N196" s="89">
        <v>44470.0</v>
      </c>
      <c r="P196" s="82">
        <v>1.15E8</v>
      </c>
      <c r="R196" s="89">
        <v>44470.0</v>
      </c>
      <c r="T196" s="57">
        <v>3673710.0</v>
      </c>
      <c r="V196" s="89">
        <v>44470.0</v>
      </c>
      <c r="X196" s="57">
        <v>5503926.0</v>
      </c>
      <c r="Z196" s="89">
        <v>44470.0</v>
      </c>
      <c r="AB196" s="57">
        <v>1950820.0</v>
      </c>
      <c r="AD196" s="89">
        <v>44470.0</v>
      </c>
      <c r="AF196" s="57">
        <v>2169617.0</v>
      </c>
      <c r="AH196" s="89">
        <v>44470.0</v>
      </c>
      <c r="AJ196" s="57">
        <v>7284252.0</v>
      </c>
      <c r="AL196" s="89">
        <v>44470.0</v>
      </c>
      <c r="AN196" s="57">
        <v>1.4437162E7</v>
      </c>
    </row>
    <row r="197" ht="15.75" customHeight="1">
      <c r="B197" s="89">
        <v>44473.0</v>
      </c>
      <c r="D197" s="57">
        <v>4.447072E7</v>
      </c>
      <c r="F197" s="89">
        <v>44473.0</v>
      </c>
      <c r="H197" s="57">
        <v>1.2162144E7</v>
      </c>
      <c r="J197" s="89">
        <v>44473.0</v>
      </c>
      <c r="L197" s="57">
        <v>199295.0</v>
      </c>
      <c r="N197" s="89">
        <v>44473.0</v>
      </c>
      <c r="P197" s="57">
        <v>5.9677765E7</v>
      </c>
      <c r="R197" s="89">
        <v>44473.0</v>
      </c>
      <c r="T197" s="57">
        <v>3666628.0</v>
      </c>
      <c r="V197" s="89">
        <v>44473.0</v>
      </c>
      <c r="X197" s="57">
        <v>6416968.0</v>
      </c>
      <c r="Z197" s="89">
        <v>44473.0</v>
      </c>
      <c r="AB197" s="57">
        <v>798450.0</v>
      </c>
      <c r="AD197" s="89">
        <v>44473.0</v>
      </c>
      <c r="AF197" s="57">
        <v>4145437.0</v>
      </c>
      <c r="AH197" s="89">
        <v>44473.0</v>
      </c>
      <c r="AJ197" s="57">
        <v>9433416.0</v>
      </c>
      <c r="AL197" s="89">
        <v>44473.0</v>
      </c>
      <c r="AN197" s="57">
        <v>7620566.0</v>
      </c>
    </row>
    <row r="198" ht="15.75" customHeight="1">
      <c r="B198" s="89">
        <v>44474.0</v>
      </c>
      <c r="D198" s="57">
        <v>7.4224948E7</v>
      </c>
      <c r="F198" s="89">
        <v>44474.0</v>
      </c>
      <c r="H198" s="57">
        <v>1.0110182E7</v>
      </c>
      <c r="J198" s="89">
        <v>44474.0</v>
      </c>
      <c r="L198" s="57">
        <v>276720.0</v>
      </c>
      <c r="N198" s="89">
        <v>44474.0</v>
      </c>
      <c r="P198" s="57">
        <v>6.8594304E7</v>
      </c>
      <c r="R198" s="89">
        <v>44474.0</v>
      </c>
      <c r="T198" s="57">
        <v>2538413.0</v>
      </c>
      <c r="V198" s="89">
        <v>44474.0</v>
      </c>
      <c r="X198" s="57">
        <v>5166660.0</v>
      </c>
      <c r="Z198" s="89">
        <v>44474.0</v>
      </c>
      <c r="AB198" s="57">
        <v>1497185.0</v>
      </c>
      <c r="AD198" s="89">
        <v>44474.0</v>
      </c>
      <c r="AF198" s="57">
        <v>2758311.0</v>
      </c>
      <c r="AH198" s="89">
        <v>44474.0</v>
      </c>
      <c r="AJ198" s="57">
        <v>1.1318652E7</v>
      </c>
      <c r="AL198" s="89">
        <v>44474.0</v>
      </c>
      <c r="AN198" s="57">
        <v>1.5696584E7</v>
      </c>
    </row>
    <row r="199" ht="15.75" customHeight="1">
      <c r="B199" s="89">
        <v>44475.0</v>
      </c>
      <c r="D199" s="57">
        <v>5.9807755E7</v>
      </c>
      <c r="F199" s="89">
        <v>44475.0</v>
      </c>
      <c r="H199" s="57">
        <v>9758051.0</v>
      </c>
      <c r="J199" s="89">
        <v>44475.0</v>
      </c>
      <c r="L199" s="57">
        <v>219395.0</v>
      </c>
      <c r="N199" s="89">
        <v>44475.0</v>
      </c>
      <c r="P199" s="57">
        <v>9.5755951E7</v>
      </c>
      <c r="R199" s="89">
        <v>44475.0</v>
      </c>
      <c r="T199" s="57">
        <v>2118410.0</v>
      </c>
      <c r="V199" s="89">
        <v>44475.0</v>
      </c>
      <c r="X199" s="57">
        <v>7214587.0</v>
      </c>
      <c r="Z199" s="89">
        <v>44475.0</v>
      </c>
      <c r="AB199" s="57">
        <v>1080540.0</v>
      </c>
      <c r="AD199" s="89">
        <v>44475.0</v>
      </c>
      <c r="AF199" s="57">
        <v>2766253.0</v>
      </c>
      <c r="AH199" s="89">
        <v>44475.0</v>
      </c>
      <c r="AJ199" s="57">
        <v>1.7406768E7</v>
      </c>
      <c r="AL199" s="89">
        <v>44475.0</v>
      </c>
      <c r="AN199" s="57">
        <v>1.3438141E7</v>
      </c>
    </row>
    <row r="200" ht="15.75" customHeight="1">
      <c r="B200" s="89">
        <v>44476.0</v>
      </c>
      <c r="D200" s="57">
        <v>4.9909524E7</v>
      </c>
      <c r="F200" s="89">
        <v>44476.0</v>
      </c>
      <c r="H200" s="57">
        <v>7421057.0</v>
      </c>
      <c r="J200" s="89">
        <v>44476.0</v>
      </c>
      <c r="L200" s="57">
        <v>171351.0</v>
      </c>
      <c r="N200" s="89">
        <v>44476.0</v>
      </c>
      <c r="P200" s="57">
        <v>6.1522468E7</v>
      </c>
      <c r="R200" s="89">
        <v>44476.0</v>
      </c>
      <c r="T200" s="57">
        <v>2682165.0</v>
      </c>
      <c r="V200" s="89">
        <v>44476.0</v>
      </c>
      <c r="X200" s="57">
        <v>5292854.0</v>
      </c>
      <c r="Z200" s="89">
        <v>44476.0</v>
      </c>
      <c r="AB200" s="57">
        <v>596985.0</v>
      </c>
      <c r="AD200" s="89">
        <v>44476.0</v>
      </c>
      <c r="AF200" s="57">
        <v>1370170.0</v>
      </c>
      <c r="AH200" s="89">
        <v>44476.0</v>
      </c>
      <c r="AJ200" s="57">
        <v>1.4712876E7</v>
      </c>
      <c r="AL200" s="89">
        <v>44476.0</v>
      </c>
      <c r="AN200" s="57">
        <v>1.2413551E7</v>
      </c>
    </row>
    <row r="201" ht="15.75" customHeight="1">
      <c r="B201" s="89">
        <v>44477.0</v>
      </c>
      <c r="D201" s="57">
        <v>3.2631053E7</v>
      </c>
      <c r="F201" s="89">
        <v>44477.0</v>
      </c>
      <c r="H201" s="57">
        <v>4780324.0</v>
      </c>
      <c r="J201" s="89">
        <v>44477.0</v>
      </c>
      <c r="L201" s="57">
        <v>305513.0</v>
      </c>
      <c r="N201" s="89">
        <v>44477.0</v>
      </c>
      <c r="P201" s="57">
        <v>5.7804095E7</v>
      </c>
      <c r="R201" s="89">
        <v>44477.0</v>
      </c>
      <c r="T201" s="57">
        <v>8377272.0</v>
      </c>
      <c r="V201" s="89">
        <v>44477.0</v>
      </c>
      <c r="X201" s="57">
        <v>3546159.0</v>
      </c>
      <c r="Z201" s="89">
        <v>44477.0</v>
      </c>
      <c r="AB201" s="57">
        <v>3536520.0</v>
      </c>
      <c r="AD201" s="89">
        <v>44477.0</v>
      </c>
      <c r="AF201" s="57">
        <v>1968277.0</v>
      </c>
      <c r="AH201" s="89">
        <v>44477.0</v>
      </c>
      <c r="AJ201" s="57">
        <v>9660204.0</v>
      </c>
      <c r="AL201" s="89">
        <v>44477.0</v>
      </c>
      <c r="AN201" s="57">
        <v>8151364.0</v>
      </c>
    </row>
    <row r="202" ht="15.75" customHeight="1">
      <c r="B202" s="89">
        <v>44480.0</v>
      </c>
      <c r="D202" s="57">
        <v>3.8724784E7</v>
      </c>
      <c r="F202" s="89">
        <v>44480.0</v>
      </c>
      <c r="H202" s="57">
        <v>7376915.0</v>
      </c>
      <c r="J202" s="89">
        <v>44480.0</v>
      </c>
      <c r="L202" s="57">
        <v>365717.0</v>
      </c>
      <c r="N202" s="89">
        <v>44480.0</v>
      </c>
      <c r="P202" s="57">
        <v>6.8168905E7</v>
      </c>
      <c r="R202" s="89">
        <v>44480.0</v>
      </c>
      <c r="T202" s="57">
        <v>3563701.0</v>
      </c>
      <c r="V202" s="89">
        <v>44480.0</v>
      </c>
      <c r="X202" s="57">
        <v>5013794.0</v>
      </c>
      <c r="Z202" s="89">
        <v>44480.0</v>
      </c>
      <c r="AB202" s="57">
        <v>2269345.0</v>
      </c>
      <c r="AD202" s="89">
        <v>44480.0</v>
      </c>
      <c r="AF202" s="57">
        <v>2105793.0</v>
      </c>
      <c r="AH202" s="89">
        <v>44480.0</v>
      </c>
      <c r="AJ202" s="57">
        <v>1.344804E7</v>
      </c>
      <c r="AL202" s="89">
        <v>44480.0</v>
      </c>
      <c r="AN202" s="57">
        <v>6914090.0</v>
      </c>
    </row>
    <row r="203" ht="15.75" customHeight="1">
      <c r="B203" s="89">
        <v>44481.0</v>
      </c>
      <c r="D203" s="57">
        <v>3.7380819E7</v>
      </c>
      <c r="F203" s="89">
        <v>44481.0</v>
      </c>
      <c r="H203" s="57">
        <v>5935903.0</v>
      </c>
      <c r="J203" s="89">
        <v>44481.0</v>
      </c>
      <c r="L203" s="57">
        <v>569651.0</v>
      </c>
      <c r="N203" s="89">
        <v>44481.0</v>
      </c>
      <c r="P203" s="57">
        <v>5.1421979E7</v>
      </c>
      <c r="R203" s="89">
        <v>44481.0</v>
      </c>
      <c r="T203" s="57">
        <v>3221649.0</v>
      </c>
      <c r="V203" s="89">
        <v>44481.0</v>
      </c>
      <c r="X203" s="57">
        <v>6822463.0</v>
      </c>
      <c r="Z203" s="89">
        <v>44481.0</v>
      </c>
      <c r="AB203" s="57">
        <v>1723575.0</v>
      </c>
      <c r="AD203" s="89">
        <v>44481.0</v>
      </c>
      <c r="AF203" s="57">
        <v>2777237.0</v>
      </c>
      <c r="AH203" s="89">
        <v>44481.0</v>
      </c>
      <c r="AJ203" s="57">
        <v>1.6447752E7</v>
      </c>
      <c r="AL203" s="89">
        <v>44481.0</v>
      </c>
      <c r="AN203" s="57">
        <v>4180300.0</v>
      </c>
    </row>
    <row r="204" ht="15.75" customHeight="1">
      <c r="B204" s="89">
        <v>44482.0</v>
      </c>
      <c r="D204" s="57">
        <v>5.5172418E7</v>
      </c>
      <c r="F204" s="89">
        <v>44482.0</v>
      </c>
      <c r="H204" s="57">
        <v>1.1846542E7</v>
      </c>
      <c r="J204" s="89">
        <v>44482.0</v>
      </c>
      <c r="L204" s="57">
        <v>952630.0</v>
      </c>
      <c r="N204" s="89">
        <v>44482.0</v>
      </c>
      <c r="P204" s="57">
        <v>7.6538562E7</v>
      </c>
      <c r="R204" s="89">
        <v>44482.0</v>
      </c>
      <c r="T204" s="57">
        <v>3053047.0</v>
      </c>
      <c r="V204" s="89">
        <v>44482.0</v>
      </c>
      <c r="X204" s="57">
        <v>1.1621955E7</v>
      </c>
      <c r="Z204" s="89">
        <v>44482.0</v>
      </c>
      <c r="AB204" s="57">
        <v>5689115.0</v>
      </c>
      <c r="AD204" s="89">
        <v>44482.0</v>
      </c>
      <c r="AF204" s="57">
        <v>2401793.0</v>
      </c>
      <c r="AH204" s="89">
        <v>44482.0</v>
      </c>
      <c r="AJ204" s="57">
        <v>9900456.0</v>
      </c>
      <c r="AL204" s="89">
        <v>44482.0</v>
      </c>
      <c r="AN204" s="57">
        <v>8736579.0</v>
      </c>
    </row>
    <row r="205" ht="15.75" customHeight="1">
      <c r="B205" s="89">
        <v>44483.0</v>
      </c>
      <c r="D205" s="57">
        <v>4.5937101E7</v>
      </c>
      <c r="F205" s="89">
        <v>44483.0</v>
      </c>
      <c r="H205" s="57">
        <v>1.1089347E7</v>
      </c>
      <c r="J205" s="89">
        <v>44483.0</v>
      </c>
      <c r="L205" s="57">
        <v>576068.0</v>
      </c>
      <c r="N205" s="89">
        <v>44483.0</v>
      </c>
      <c r="P205" s="57">
        <v>5.6851433E7</v>
      </c>
      <c r="R205" s="89">
        <v>44483.0</v>
      </c>
      <c r="T205" s="57">
        <v>7245800.0</v>
      </c>
      <c r="V205" s="89">
        <v>44483.0</v>
      </c>
      <c r="X205" s="57">
        <v>4613557.0</v>
      </c>
      <c r="Z205" s="89">
        <v>44483.0</v>
      </c>
      <c r="AB205" s="57">
        <v>1597140.0</v>
      </c>
      <c r="AD205" s="89">
        <v>44483.0</v>
      </c>
      <c r="AF205" s="57">
        <v>2425069.0</v>
      </c>
      <c r="AH205" s="89">
        <v>44483.0</v>
      </c>
      <c r="AJ205" s="57">
        <v>8995272.0</v>
      </c>
      <c r="AL205" s="89">
        <v>44483.0</v>
      </c>
      <c r="AN205" s="57">
        <v>6232033.0</v>
      </c>
    </row>
    <row r="206" ht="15.75" customHeight="1">
      <c r="B206" s="89">
        <v>44484.0</v>
      </c>
      <c r="D206" s="57">
        <v>4.7242671E7</v>
      </c>
      <c r="F206" s="89">
        <v>44484.0</v>
      </c>
      <c r="H206" s="57">
        <v>1.2147955E7</v>
      </c>
      <c r="J206" s="89">
        <v>44484.0</v>
      </c>
      <c r="L206" s="57">
        <v>316393.0</v>
      </c>
      <c r="N206" s="89">
        <v>44484.0</v>
      </c>
      <c r="P206" s="57">
        <v>7.4732526E7</v>
      </c>
      <c r="R206" s="89">
        <v>44484.0</v>
      </c>
      <c r="T206" s="57">
        <v>4274279.0</v>
      </c>
      <c r="V206" s="89">
        <v>44484.0</v>
      </c>
      <c r="X206" s="57">
        <v>6484484.0</v>
      </c>
      <c r="Z206" s="89">
        <v>44484.0</v>
      </c>
      <c r="AB206" s="57">
        <v>1219260.0</v>
      </c>
      <c r="AD206" s="89">
        <v>44484.0</v>
      </c>
      <c r="AF206" s="57">
        <v>1561302.0</v>
      </c>
      <c r="AH206" s="89">
        <v>44484.0</v>
      </c>
      <c r="AJ206" s="57">
        <v>9743136.0</v>
      </c>
      <c r="AL206" s="89">
        <v>44484.0</v>
      </c>
      <c r="AN206" s="57">
        <v>7148916.0</v>
      </c>
    </row>
    <row r="207" ht="15.75" customHeight="1">
      <c r="B207" s="89">
        <v>44487.0</v>
      </c>
      <c r="D207" s="57">
        <v>5.5554135E7</v>
      </c>
      <c r="F207" s="89">
        <v>44487.0</v>
      </c>
      <c r="H207" s="57">
        <v>9610255.0</v>
      </c>
      <c r="J207" s="89">
        <v>44487.0</v>
      </c>
      <c r="L207" s="57">
        <v>267920.0</v>
      </c>
      <c r="N207" s="89">
        <v>44487.0</v>
      </c>
      <c r="P207" s="82">
        <v>1.12E8</v>
      </c>
      <c r="R207" s="89">
        <v>44487.0</v>
      </c>
      <c r="T207" s="57">
        <v>1.2944958E7</v>
      </c>
      <c r="V207" s="89">
        <v>44487.0</v>
      </c>
      <c r="X207" s="57">
        <v>4637025.0</v>
      </c>
      <c r="Z207" s="89">
        <v>44487.0</v>
      </c>
      <c r="AB207" s="57">
        <v>1391160.0</v>
      </c>
      <c r="AD207" s="89">
        <v>44487.0</v>
      </c>
      <c r="AF207" s="57">
        <v>2151513.0</v>
      </c>
      <c r="AH207" s="89">
        <v>44487.0</v>
      </c>
      <c r="AJ207" s="57">
        <v>1.4967456E7</v>
      </c>
      <c r="AL207" s="89">
        <v>44487.0</v>
      </c>
      <c r="AN207" s="57">
        <v>5666706.0</v>
      </c>
    </row>
    <row r="208" ht="15.75" customHeight="1">
      <c r="B208" s="89">
        <v>44488.0</v>
      </c>
      <c r="D208" s="57">
        <v>2.8147812E7</v>
      </c>
      <c r="F208" s="89">
        <v>44488.0</v>
      </c>
      <c r="H208" s="57">
        <v>7803696.0</v>
      </c>
      <c r="J208" s="89">
        <v>44488.0</v>
      </c>
      <c r="L208" s="57">
        <v>391833.0</v>
      </c>
      <c r="N208" s="89">
        <v>44488.0</v>
      </c>
      <c r="P208" s="57">
        <v>6.6054237E7</v>
      </c>
      <c r="R208" s="89">
        <v>44488.0</v>
      </c>
      <c r="T208" s="57">
        <v>4932304.0</v>
      </c>
      <c r="V208" s="89">
        <v>44488.0</v>
      </c>
      <c r="X208" s="57">
        <v>4262670.0</v>
      </c>
      <c r="Z208" s="89">
        <v>44488.0</v>
      </c>
      <c r="AB208" s="57">
        <v>1526905.0</v>
      </c>
      <c r="AD208" s="89">
        <v>44488.0</v>
      </c>
      <c r="AF208" s="57">
        <v>2465951.0</v>
      </c>
      <c r="AH208" s="89">
        <v>44488.0</v>
      </c>
      <c r="AJ208" s="57">
        <v>2.4108252E7</v>
      </c>
      <c r="AL208" s="89">
        <v>44488.0</v>
      </c>
      <c r="AN208" s="57">
        <v>6320415.0</v>
      </c>
    </row>
    <row r="209" ht="15.75" customHeight="1">
      <c r="B209" s="89">
        <v>44489.0</v>
      </c>
      <c r="D209" s="57">
        <v>4.0890556E7</v>
      </c>
      <c r="F209" s="89">
        <v>44489.0</v>
      </c>
      <c r="H209" s="57">
        <v>1.1061542E7</v>
      </c>
      <c r="J209" s="89">
        <v>44489.0</v>
      </c>
      <c r="L209" s="57">
        <v>503951.0</v>
      </c>
      <c r="N209" s="89">
        <v>44489.0</v>
      </c>
      <c r="P209" s="57">
        <v>5.2428314E7</v>
      </c>
      <c r="R209" s="89">
        <v>44489.0</v>
      </c>
      <c r="T209" s="57">
        <v>6252817.0</v>
      </c>
      <c r="V209" s="89">
        <v>44489.0</v>
      </c>
      <c r="X209" s="57">
        <v>7216656.0</v>
      </c>
      <c r="Z209" s="89">
        <v>44489.0</v>
      </c>
      <c r="AB209" s="57">
        <v>994110.0</v>
      </c>
      <c r="AD209" s="89">
        <v>44489.0</v>
      </c>
      <c r="AF209" s="57">
        <v>2741947.0</v>
      </c>
      <c r="AH209" s="89">
        <v>44489.0</v>
      </c>
      <c r="AJ209" s="57">
        <v>2.6009988E7</v>
      </c>
      <c r="AL209" s="89">
        <v>44489.0</v>
      </c>
      <c r="AN209" s="57">
        <v>6610066.0</v>
      </c>
    </row>
    <row r="210" ht="15.75" customHeight="1">
      <c r="B210" s="89">
        <v>44490.0</v>
      </c>
      <c r="D210" s="57">
        <v>5.8753919E7</v>
      </c>
      <c r="F210" s="89">
        <v>44490.0</v>
      </c>
      <c r="H210" s="57">
        <v>2.2101507E7</v>
      </c>
      <c r="J210" s="89">
        <v>44490.0</v>
      </c>
      <c r="L210" s="57">
        <v>908090.0</v>
      </c>
      <c r="N210" s="89">
        <v>44490.0</v>
      </c>
      <c r="P210" s="82">
        <v>1.35E8</v>
      </c>
      <c r="R210" s="89">
        <v>44490.0</v>
      </c>
      <c r="T210" s="57">
        <v>6144592.0</v>
      </c>
      <c r="V210" s="89">
        <v>44490.0</v>
      </c>
      <c r="X210" s="57">
        <v>1.0911427E7</v>
      </c>
      <c r="Z210" s="89">
        <v>44490.0</v>
      </c>
      <c r="AB210" s="57">
        <v>3134080.0</v>
      </c>
      <c r="AD210" s="89">
        <v>44490.0</v>
      </c>
      <c r="AF210" s="57">
        <v>3155068.0</v>
      </c>
      <c r="AH210" s="89">
        <v>44490.0</v>
      </c>
      <c r="AJ210" s="57">
        <v>4.2311148E7</v>
      </c>
      <c r="AL210" s="89">
        <v>44490.0</v>
      </c>
      <c r="AN210" s="57">
        <v>1.4816496E7</v>
      </c>
    </row>
    <row r="211" ht="15.75" customHeight="1">
      <c r="B211" s="89">
        <v>44491.0</v>
      </c>
      <c r="D211" s="57">
        <v>5.7056041E7</v>
      </c>
      <c r="F211" s="89">
        <v>44491.0</v>
      </c>
      <c r="H211" s="57">
        <v>1.0392317E7</v>
      </c>
      <c r="J211" s="89">
        <v>44491.0</v>
      </c>
      <c r="L211" s="57">
        <v>407682.0</v>
      </c>
      <c r="N211" s="89">
        <v>44491.0</v>
      </c>
      <c r="P211" s="82">
        <v>1.29E8</v>
      </c>
      <c r="R211" s="89">
        <v>44491.0</v>
      </c>
      <c r="T211" s="57">
        <v>6213979.0</v>
      </c>
      <c r="V211" s="89">
        <v>44491.0</v>
      </c>
      <c r="X211" s="57">
        <v>8119799.0</v>
      </c>
      <c r="Z211" s="89">
        <v>44491.0</v>
      </c>
      <c r="AB211" s="57">
        <v>1713515.0</v>
      </c>
      <c r="AD211" s="89">
        <v>44491.0</v>
      </c>
      <c r="AF211" s="57">
        <v>1819260.0</v>
      </c>
      <c r="AH211" s="89">
        <v>44491.0</v>
      </c>
      <c r="AJ211" s="57">
        <v>1.4799612E7</v>
      </c>
      <c r="AL211" s="89">
        <v>44491.0</v>
      </c>
      <c r="AN211" s="57">
        <v>6985724.0</v>
      </c>
    </row>
    <row r="212" ht="15.75" customHeight="1">
      <c r="B212" s="89">
        <v>44494.0</v>
      </c>
      <c r="D212" s="57">
        <v>4.1353823E7</v>
      </c>
      <c r="F212" s="89">
        <v>44494.0</v>
      </c>
      <c r="H212" s="57">
        <v>9441689.0</v>
      </c>
      <c r="J212" s="89">
        <v>44494.0</v>
      </c>
      <c r="L212" s="57">
        <v>488926.0</v>
      </c>
      <c r="N212" s="89">
        <v>44494.0</v>
      </c>
      <c r="P212" s="82">
        <v>1.13E8</v>
      </c>
      <c r="R212" s="89">
        <v>44494.0</v>
      </c>
      <c r="T212" s="57">
        <v>6369182.0</v>
      </c>
      <c r="V212" s="89">
        <v>44494.0</v>
      </c>
      <c r="X212" s="57">
        <v>6326722.0</v>
      </c>
      <c r="Z212" s="89">
        <v>44494.0</v>
      </c>
      <c r="AB212" s="57">
        <v>1562345.0</v>
      </c>
      <c r="AD212" s="89">
        <v>44494.0</v>
      </c>
      <c r="AF212" s="57">
        <v>3184951.0</v>
      </c>
      <c r="AH212" s="89">
        <v>44494.0</v>
      </c>
      <c r="AJ212" s="57">
        <v>1.9237944E7</v>
      </c>
      <c r="AL212" s="89">
        <v>44494.0</v>
      </c>
      <c r="AN212" s="57">
        <v>9548662.0</v>
      </c>
    </row>
    <row r="213" ht="15.75" customHeight="1">
      <c r="B213" s="89">
        <v>44495.0</v>
      </c>
      <c r="D213" s="57">
        <v>4.6995718E7</v>
      </c>
      <c r="F213" s="89">
        <v>44495.0</v>
      </c>
      <c r="H213" s="57">
        <v>9425856.0</v>
      </c>
      <c r="J213" s="89">
        <v>44495.0</v>
      </c>
      <c r="L213" s="57">
        <v>492462.0</v>
      </c>
      <c r="N213" s="89">
        <v>44495.0</v>
      </c>
      <c r="P213" s="57">
        <v>7.6705165E7</v>
      </c>
      <c r="R213" s="89">
        <v>44495.0</v>
      </c>
      <c r="T213" s="57">
        <v>4203672.0</v>
      </c>
      <c r="V213" s="89">
        <v>44495.0</v>
      </c>
      <c r="X213" s="57">
        <v>8361820.0</v>
      </c>
      <c r="Z213" s="89">
        <v>44495.0</v>
      </c>
      <c r="AB213" s="57">
        <v>2052305.0</v>
      </c>
      <c r="AD213" s="89">
        <v>44495.0</v>
      </c>
      <c r="AF213" s="57">
        <v>2523127.0</v>
      </c>
      <c r="AH213" s="89">
        <v>44495.0</v>
      </c>
      <c r="AJ213" s="57">
        <v>1.3859892E7</v>
      </c>
      <c r="AL213" s="89">
        <v>44495.0</v>
      </c>
      <c r="AN213" s="57">
        <v>1.5093998E7</v>
      </c>
    </row>
    <row r="214" ht="15.75" customHeight="1">
      <c r="B214" s="89">
        <v>44496.0</v>
      </c>
      <c r="D214" s="57">
        <v>3.976021E7</v>
      </c>
      <c r="F214" s="89">
        <v>44496.0</v>
      </c>
      <c r="H214" s="57">
        <v>1.3120639E7</v>
      </c>
      <c r="J214" s="89">
        <v>44496.0</v>
      </c>
      <c r="L214" s="57">
        <v>750871.0</v>
      </c>
      <c r="N214" s="89">
        <v>44496.0</v>
      </c>
      <c r="P214" s="57">
        <v>7.3880165E7</v>
      </c>
      <c r="R214" s="89">
        <v>44496.0</v>
      </c>
      <c r="T214" s="57">
        <v>3570278.0</v>
      </c>
      <c r="V214" s="89">
        <v>44496.0</v>
      </c>
      <c r="X214" s="57">
        <v>6825981.0</v>
      </c>
      <c r="Z214" s="89">
        <v>44496.0</v>
      </c>
      <c r="AB214" s="57">
        <v>1948665.0</v>
      </c>
      <c r="AD214" s="89">
        <v>44496.0</v>
      </c>
      <c r="AF214" s="57">
        <v>8024317.0</v>
      </c>
      <c r="AH214" s="89">
        <v>44496.0</v>
      </c>
      <c r="AJ214" s="57">
        <v>2.7855768E7</v>
      </c>
      <c r="AL214" s="89">
        <v>44496.0</v>
      </c>
      <c r="AN214" s="57">
        <v>1.0844462E7</v>
      </c>
    </row>
    <row r="215" ht="15.75" customHeight="1">
      <c r="B215" s="89">
        <v>44497.0</v>
      </c>
      <c r="D215" s="57">
        <v>9769452.0</v>
      </c>
      <c r="F215" s="89">
        <v>44497.0</v>
      </c>
      <c r="H215" s="57">
        <v>3956410.0</v>
      </c>
      <c r="J215" s="89">
        <v>44497.0</v>
      </c>
      <c r="L215" s="57">
        <v>273858.0</v>
      </c>
      <c r="N215" s="89">
        <v>44497.0</v>
      </c>
      <c r="P215" s="57">
        <v>4.6501729E7</v>
      </c>
      <c r="R215" s="89">
        <v>44497.0</v>
      </c>
      <c r="T215" s="57">
        <v>1677269.0</v>
      </c>
      <c r="V215" s="89">
        <v>44497.0</v>
      </c>
      <c r="X215" s="57">
        <v>2223494.0</v>
      </c>
      <c r="Z215" s="89">
        <v>44497.0</v>
      </c>
      <c r="AB215" s="57">
        <v>386305.0</v>
      </c>
      <c r="AD215" s="89">
        <v>44497.0</v>
      </c>
      <c r="AF215" s="57">
        <v>2106119.0</v>
      </c>
      <c r="AH215" s="89">
        <v>44497.0</v>
      </c>
      <c r="AJ215" s="57">
        <v>7055640.0</v>
      </c>
      <c r="AL215" s="89">
        <v>44497.0</v>
      </c>
      <c r="AN215" s="57">
        <v>8772814.0</v>
      </c>
    </row>
    <row r="216" ht="15.75" customHeight="1">
      <c r="B216" s="89">
        <v>44501.0</v>
      </c>
      <c r="D216" s="57">
        <v>2.7324675E7</v>
      </c>
      <c r="F216" s="89">
        <v>44501.0</v>
      </c>
      <c r="H216" s="57">
        <v>7387254.0</v>
      </c>
      <c r="J216" s="89">
        <v>44501.0</v>
      </c>
      <c r="L216" s="57">
        <v>553477.0</v>
      </c>
      <c r="N216" s="89">
        <v>44501.0</v>
      </c>
      <c r="P216" s="82">
        <v>1.28E8</v>
      </c>
      <c r="R216" s="89">
        <v>44501.0</v>
      </c>
      <c r="T216" s="57">
        <v>4178735.0</v>
      </c>
      <c r="V216" s="89">
        <v>44501.0</v>
      </c>
      <c r="X216" s="57">
        <v>5022774.0</v>
      </c>
      <c r="Z216" s="89">
        <v>44501.0</v>
      </c>
      <c r="AB216" s="57">
        <v>1099070.0</v>
      </c>
      <c r="AD216" s="89">
        <v>44501.0</v>
      </c>
      <c r="AF216" s="57">
        <v>3386917.0</v>
      </c>
      <c r="AH216" s="89">
        <v>44501.0</v>
      </c>
      <c r="AJ216" s="57">
        <v>1.4682012E7</v>
      </c>
      <c r="AL216" s="89">
        <v>44501.0</v>
      </c>
      <c r="AN216" s="57">
        <v>1.6676085E7</v>
      </c>
    </row>
    <row r="217" ht="15.75" customHeight="1">
      <c r="B217" s="89">
        <v>44502.0</v>
      </c>
      <c r="D217" s="57">
        <v>3.4803937E7</v>
      </c>
      <c r="F217" s="89">
        <v>44502.0</v>
      </c>
      <c r="H217" s="57">
        <v>1.2511685E7</v>
      </c>
      <c r="J217" s="89">
        <v>44502.0</v>
      </c>
      <c r="L217" s="57">
        <v>596268.0</v>
      </c>
      <c r="N217" s="89">
        <v>44502.0</v>
      </c>
      <c r="P217" s="82">
        <v>1.04E8</v>
      </c>
      <c r="R217" s="89">
        <v>44502.0</v>
      </c>
      <c r="T217" s="57">
        <v>6008352.0</v>
      </c>
      <c r="V217" s="89">
        <v>44502.0</v>
      </c>
      <c r="X217" s="57">
        <v>7484272.0</v>
      </c>
      <c r="Z217" s="89">
        <v>44502.0</v>
      </c>
      <c r="AB217" s="57">
        <v>991320.0</v>
      </c>
      <c r="AD217" s="89">
        <v>44502.0</v>
      </c>
      <c r="AF217" s="57">
        <v>2087997.0</v>
      </c>
      <c r="AH217" s="89">
        <v>44502.0</v>
      </c>
      <c r="AJ217" s="57">
        <v>1.009746E7</v>
      </c>
      <c r="AL217" s="89">
        <v>44502.0</v>
      </c>
      <c r="AN217" s="57">
        <v>1.4377953E7</v>
      </c>
    </row>
    <row r="218" ht="15.75" customHeight="1">
      <c r="B218" s="89">
        <v>44503.0</v>
      </c>
      <c r="D218" s="57">
        <v>3.9013296E7</v>
      </c>
      <c r="F218" s="89">
        <v>44503.0</v>
      </c>
      <c r="H218" s="57">
        <v>1.0678917E7</v>
      </c>
      <c r="J218" s="89">
        <v>44503.0</v>
      </c>
      <c r="L218" s="57">
        <v>1603622.0</v>
      </c>
      <c r="N218" s="89">
        <v>44503.0</v>
      </c>
      <c r="P218" s="82">
        <v>1.49E8</v>
      </c>
      <c r="R218" s="89">
        <v>44503.0</v>
      </c>
      <c r="T218" s="57">
        <v>6982398.0</v>
      </c>
      <c r="V218" s="89">
        <v>44503.0</v>
      </c>
      <c r="X218" s="57">
        <v>9374412.0</v>
      </c>
      <c r="Z218" s="89">
        <v>44503.0</v>
      </c>
      <c r="AB218" s="57">
        <v>1379780.0</v>
      </c>
      <c r="AD218" s="89">
        <v>44503.0</v>
      </c>
      <c r="AF218" s="57">
        <v>2805484.0</v>
      </c>
      <c r="AH218" s="89">
        <v>44503.0</v>
      </c>
      <c r="AJ218" s="57">
        <v>2.2894284E7</v>
      </c>
      <c r="AL218" s="89">
        <v>44503.0</v>
      </c>
      <c r="AN218" s="57">
        <v>5.3218506E7</v>
      </c>
    </row>
    <row r="219" ht="15.75" customHeight="1">
      <c r="B219" s="89">
        <v>44504.0</v>
      </c>
      <c r="D219" s="57">
        <v>3.8629101E7</v>
      </c>
      <c r="F219" s="89">
        <v>44504.0</v>
      </c>
      <c r="H219" s="57">
        <v>3.4345543E7</v>
      </c>
      <c r="J219" s="89">
        <v>44504.0</v>
      </c>
      <c r="L219" s="57">
        <v>784799.0</v>
      </c>
      <c r="N219" s="89">
        <v>44504.0</v>
      </c>
      <c r="P219" s="57">
        <v>7.5397092E7</v>
      </c>
      <c r="R219" s="89">
        <v>44504.0</v>
      </c>
      <c r="T219" s="57">
        <v>5999952.0</v>
      </c>
      <c r="V219" s="89">
        <v>44504.0</v>
      </c>
      <c r="X219" s="57">
        <v>8137410.0</v>
      </c>
      <c r="Z219" s="89">
        <v>44504.0</v>
      </c>
      <c r="AB219" s="57">
        <v>1042865.0</v>
      </c>
      <c r="AD219" s="89">
        <v>44504.0</v>
      </c>
      <c r="AF219" s="57">
        <v>3524031.0</v>
      </c>
      <c r="AH219" s="89">
        <v>44504.0</v>
      </c>
      <c r="AJ219" s="57">
        <v>1.2893256E7</v>
      </c>
      <c r="AL219" s="89">
        <v>44504.0</v>
      </c>
      <c r="AN219" s="57">
        <v>6.572328E7</v>
      </c>
    </row>
    <row r="220" ht="15.75" customHeight="1">
      <c r="B220" s="89">
        <v>44505.0</v>
      </c>
      <c r="D220" s="57">
        <v>4.840213E7</v>
      </c>
      <c r="F220" s="89">
        <v>44505.0</v>
      </c>
      <c r="H220" s="57">
        <v>2.1164683E7</v>
      </c>
      <c r="J220" s="89">
        <v>44505.0</v>
      </c>
      <c r="L220" s="57">
        <v>279995.0</v>
      </c>
      <c r="N220" s="89">
        <v>44505.0</v>
      </c>
      <c r="P220" s="57">
        <v>3.8014187E7</v>
      </c>
      <c r="R220" s="89">
        <v>44505.0</v>
      </c>
      <c r="T220" s="57">
        <v>4163527.0</v>
      </c>
      <c r="V220" s="89">
        <v>44505.0</v>
      </c>
      <c r="X220" s="57">
        <v>7019622.0</v>
      </c>
      <c r="Z220" s="89">
        <v>44505.0</v>
      </c>
      <c r="AB220" s="57">
        <v>885985.0</v>
      </c>
      <c r="AD220" s="89">
        <v>44505.0</v>
      </c>
      <c r="AF220" s="57">
        <v>2290136.0</v>
      </c>
      <c r="AH220" s="89">
        <v>44505.0</v>
      </c>
      <c r="AJ220" s="57">
        <v>5.1576588E7</v>
      </c>
      <c r="AL220" s="89">
        <v>44505.0</v>
      </c>
      <c r="AN220" s="57">
        <v>2.3772838E7</v>
      </c>
    </row>
    <row r="221" ht="15.75" customHeight="1">
      <c r="B221" s="89">
        <v>44508.0</v>
      </c>
      <c r="D221" s="57">
        <v>3.0648562E7</v>
      </c>
      <c r="F221" s="89">
        <v>44508.0</v>
      </c>
      <c r="H221" s="57">
        <v>1.3399445E7</v>
      </c>
      <c r="J221" s="89">
        <v>44508.0</v>
      </c>
      <c r="L221" s="57">
        <v>307588.0</v>
      </c>
      <c r="N221" s="89">
        <v>44508.0</v>
      </c>
      <c r="P221" s="57">
        <v>9.5171382E7</v>
      </c>
      <c r="R221" s="89">
        <v>44508.0</v>
      </c>
      <c r="T221" s="57">
        <v>2986850.0</v>
      </c>
      <c r="V221" s="89">
        <v>44508.0</v>
      </c>
      <c r="X221" s="57">
        <v>6802967.0</v>
      </c>
      <c r="Z221" s="89">
        <v>44508.0</v>
      </c>
      <c r="AB221" s="57">
        <v>1437560.0</v>
      </c>
      <c r="AD221" s="89">
        <v>44508.0</v>
      </c>
      <c r="AF221" s="57">
        <v>2506620.0</v>
      </c>
      <c r="AH221" s="89">
        <v>44508.0</v>
      </c>
      <c r="AJ221" s="57">
        <v>1.8732324E7</v>
      </c>
      <c r="AL221" s="89">
        <v>44508.0</v>
      </c>
      <c r="AN221" s="57">
        <v>1.987375E7</v>
      </c>
    </row>
    <row r="222" ht="15.75" customHeight="1">
      <c r="B222" s="89">
        <v>44509.0</v>
      </c>
      <c r="D222" s="57">
        <v>4.2963424E7</v>
      </c>
      <c r="F222" s="89">
        <v>44509.0</v>
      </c>
      <c r="H222" s="57">
        <v>1.6327036E7</v>
      </c>
      <c r="J222" s="89">
        <v>44509.0</v>
      </c>
      <c r="L222" s="57">
        <v>540042.0</v>
      </c>
      <c r="N222" s="89">
        <v>44509.0</v>
      </c>
      <c r="P222" s="82">
        <v>2.18E8</v>
      </c>
      <c r="R222" s="89">
        <v>44509.0</v>
      </c>
      <c r="T222" s="57">
        <v>3844740.0</v>
      </c>
      <c r="V222" s="89">
        <v>44509.0</v>
      </c>
      <c r="X222" s="57">
        <v>6520203.0</v>
      </c>
      <c r="Z222" s="89">
        <v>44509.0</v>
      </c>
      <c r="AB222" s="57">
        <v>2020005.0</v>
      </c>
      <c r="AD222" s="89">
        <v>44509.0</v>
      </c>
      <c r="AF222" s="57">
        <v>3521996.0</v>
      </c>
      <c r="AH222" s="89">
        <v>44509.0</v>
      </c>
      <c r="AJ222" s="57">
        <v>1.8387372E7</v>
      </c>
      <c r="AL222" s="89">
        <v>44509.0</v>
      </c>
      <c r="AN222" s="57">
        <v>2.9614249E7</v>
      </c>
    </row>
    <row r="223" ht="15.75" customHeight="1">
      <c r="B223" s="89">
        <v>44510.0</v>
      </c>
      <c r="D223" s="57">
        <v>5.1702175E7</v>
      </c>
      <c r="F223" s="89">
        <v>44510.0</v>
      </c>
      <c r="H223" s="57">
        <v>1.8441746E7</v>
      </c>
      <c r="J223" s="89">
        <v>44510.0</v>
      </c>
      <c r="L223" s="57">
        <v>535895.0</v>
      </c>
      <c r="N223" s="89">
        <v>44510.0</v>
      </c>
      <c r="P223" s="82">
        <v>1.84E8</v>
      </c>
      <c r="R223" s="89">
        <v>44510.0</v>
      </c>
      <c r="T223" s="57">
        <v>4416063.0</v>
      </c>
      <c r="V223" s="89">
        <v>44510.0</v>
      </c>
      <c r="X223" s="57">
        <v>6265012.0</v>
      </c>
      <c r="Z223" s="89">
        <v>44510.0</v>
      </c>
      <c r="AB223" s="57">
        <v>1128160.0</v>
      </c>
      <c r="AD223" s="89">
        <v>44510.0</v>
      </c>
      <c r="AF223" s="57">
        <v>5021629.0</v>
      </c>
      <c r="AH223" s="89">
        <v>44510.0</v>
      </c>
      <c r="AJ223" s="57">
        <v>1.695702E7</v>
      </c>
      <c r="AL223" s="89">
        <v>44510.0</v>
      </c>
      <c r="AN223" s="57">
        <v>1.4238726E7</v>
      </c>
    </row>
    <row r="224" ht="15.75" customHeight="1">
      <c r="B224" s="89">
        <v>44511.0</v>
      </c>
      <c r="D224" s="57">
        <v>7.5125883E7</v>
      </c>
      <c r="F224" s="89">
        <v>44511.0</v>
      </c>
      <c r="H224" s="57">
        <v>2.0910866E7</v>
      </c>
      <c r="J224" s="89">
        <v>44511.0</v>
      </c>
      <c r="L224" s="57">
        <v>202038.0</v>
      </c>
      <c r="N224" s="89">
        <v>44511.0</v>
      </c>
      <c r="P224" s="82">
        <v>1.4E8</v>
      </c>
      <c r="R224" s="89">
        <v>44511.0</v>
      </c>
      <c r="T224" s="57">
        <v>3463690.0</v>
      </c>
      <c r="V224" s="89">
        <v>44511.0</v>
      </c>
      <c r="X224" s="57">
        <v>5017975.0</v>
      </c>
      <c r="Z224" s="89">
        <v>44511.0</v>
      </c>
      <c r="AB224" s="57">
        <v>1597510.0</v>
      </c>
      <c r="AD224" s="89">
        <v>44511.0</v>
      </c>
      <c r="AF224" s="57">
        <v>1977343.0</v>
      </c>
      <c r="AH224" s="89">
        <v>44511.0</v>
      </c>
      <c r="AJ224" s="57">
        <v>3.1033284E7</v>
      </c>
      <c r="AL224" s="89">
        <v>44511.0</v>
      </c>
      <c r="AN224" s="57">
        <v>2.1377885E7</v>
      </c>
    </row>
    <row r="225" ht="15.75" customHeight="1">
      <c r="B225" s="89">
        <v>44512.0</v>
      </c>
      <c r="D225" s="57">
        <v>3.2397484E7</v>
      </c>
      <c r="F225" s="89">
        <v>44512.0</v>
      </c>
      <c r="H225" s="57">
        <v>1.3540162E7</v>
      </c>
      <c r="J225" s="89">
        <v>44512.0</v>
      </c>
      <c r="L225" s="57">
        <v>267062.0</v>
      </c>
      <c r="N225" s="89">
        <v>44512.0</v>
      </c>
      <c r="P225" s="57">
        <v>7.692338E7</v>
      </c>
      <c r="R225" s="89">
        <v>44512.0</v>
      </c>
      <c r="T225" s="57">
        <v>3092588.0</v>
      </c>
      <c r="V225" s="89">
        <v>44512.0</v>
      </c>
      <c r="X225" s="57">
        <v>6906120.0</v>
      </c>
      <c r="Z225" s="89">
        <v>44512.0</v>
      </c>
      <c r="AB225" s="57">
        <v>1602830.0</v>
      </c>
      <c r="AD225" s="89">
        <v>44512.0</v>
      </c>
      <c r="AF225" s="57">
        <v>2487239.0</v>
      </c>
      <c r="AH225" s="89">
        <v>44512.0</v>
      </c>
      <c r="AJ225" s="57">
        <v>1.3784784E7</v>
      </c>
      <c r="AL225" s="89">
        <v>44512.0</v>
      </c>
      <c r="AN225" s="57">
        <v>1.337834E7</v>
      </c>
    </row>
    <row r="226" ht="15.75" customHeight="1">
      <c r="B226" s="89">
        <v>44515.0</v>
      </c>
      <c r="D226" s="57">
        <v>5.236595E7</v>
      </c>
      <c r="F226" s="89">
        <v>44515.0</v>
      </c>
      <c r="H226" s="57">
        <v>2.3389309E7</v>
      </c>
      <c r="J226" s="89">
        <v>44515.0</v>
      </c>
      <c r="L226" s="57">
        <v>304398.0</v>
      </c>
      <c r="N226" s="89">
        <v>44515.0</v>
      </c>
      <c r="P226" s="82">
        <v>1.41E8</v>
      </c>
      <c r="R226" s="89">
        <v>44515.0</v>
      </c>
      <c r="T226" s="57">
        <v>9172488.0</v>
      </c>
      <c r="V226" s="89">
        <v>44515.0</v>
      </c>
      <c r="X226" s="57">
        <v>9442062.0</v>
      </c>
      <c r="Z226" s="89">
        <v>44515.0</v>
      </c>
      <c r="AB226" s="57">
        <v>2780120.0</v>
      </c>
      <c r="AD226" s="89">
        <v>44515.0</v>
      </c>
      <c r="AF226" s="57">
        <v>3549445.0</v>
      </c>
      <c r="AH226" s="89">
        <v>44515.0</v>
      </c>
      <c r="AJ226" s="57">
        <v>2.915646E7</v>
      </c>
      <c r="AL226" s="89">
        <v>44515.0</v>
      </c>
      <c r="AN226" s="57">
        <v>1.7094212E7</v>
      </c>
    </row>
    <row r="227" ht="15.75" customHeight="1">
      <c r="B227" s="89">
        <v>44516.0</v>
      </c>
      <c r="D227" s="57">
        <v>5.4963699E7</v>
      </c>
      <c r="F227" s="89">
        <v>44516.0</v>
      </c>
      <c r="H227" s="57">
        <v>2.1346919E7</v>
      </c>
      <c r="J227" s="89">
        <v>44516.0</v>
      </c>
      <c r="L227" s="57">
        <v>277805.0</v>
      </c>
      <c r="N227" s="89">
        <v>44516.0</v>
      </c>
      <c r="P227" s="82">
        <v>1.25E8</v>
      </c>
      <c r="R227" s="89">
        <v>44516.0</v>
      </c>
      <c r="T227" s="57">
        <v>8873118.0</v>
      </c>
      <c r="V227" s="89">
        <v>44516.0</v>
      </c>
      <c r="X227" s="57">
        <v>6922061.0</v>
      </c>
      <c r="Z227" s="89">
        <v>44516.0</v>
      </c>
      <c r="AB227" s="57">
        <v>2158010.0</v>
      </c>
      <c r="AD227" s="89">
        <v>44516.0</v>
      </c>
      <c r="AF227" s="57">
        <v>1.2043471E7</v>
      </c>
      <c r="AH227" s="89">
        <v>44516.0</v>
      </c>
      <c r="AJ227" s="57">
        <v>3.4214316E7</v>
      </c>
      <c r="AL227" s="89">
        <v>44516.0</v>
      </c>
      <c r="AN227" s="57">
        <v>1.0518743E7</v>
      </c>
    </row>
    <row r="228" ht="15.75" customHeight="1">
      <c r="B228" s="89">
        <v>44517.0</v>
      </c>
      <c r="D228" s="57">
        <v>4.2682276E7</v>
      </c>
      <c r="F228" s="89">
        <v>44517.0</v>
      </c>
      <c r="H228" s="57">
        <v>1.9948029E7</v>
      </c>
      <c r="J228" s="89">
        <v>44517.0</v>
      </c>
      <c r="L228" s="57">
        <v>300145.0</v>
      </c>
      <c r="N228" s="89">
        <v>44517.0</v>
      </c>
      <c r="P228" s="82">
        <v>1.87E8</v>
      </c>
      <c r="R228" s="89">
        <v>44517.0</v>
      </c>
      <c r="T228" s="57">
        <v>8242690.0</v>
      </c>
      <c r="V228" s="89">
        <v>44517.0</v>
      </c>
      <c r="X228" s="57">
        <v>5275701.0</v>
      </c>
      <c r="Z228" s="89">
        <v>44517.0</v>
      </c>
      <c r="AB228" s="57">
        <v>1671425.0</v>
      </c>
      <c r="AD228" s="89">
        <v>44517.0</v>
      </c>
      <c r="AF228" s="57">
        <v>9073377.0</v>
      </c>
      <c r="AH228" s="89">
        <v>44517.0</v>
      </c>
      <c r="AJ228" s="57">
        <v>1.5963804E7</v>
      </c>
      <c r="AL228" s="89">
        <v>44517.0</v>
      </c>
      <c r="AN228" s="57">
        <v>9441510.0</v>
      </c>
    </row>
    <row r="229" ht="15.75" customHeight="1">
      <c r="B229" s="89">
        <v>44518.0</v>
      </c>
      <c r="D229" s="57">
        <v>4.9941171E7</v>
      </c>
      <c r="F229" s="89">
        <v>44518.0</v>
      </c>
      <c r="H229" s="57">
        <v>1.9668879E7</v>
      </c>
      <c r="J229" s="89">
        <v>44518.0</v>
      </c>
      <c r="L229" s="57">
        <v>355600.0</v>
      </c>
      <c r="N229" s="89">
        <v>44518.0</v>
      </c>
      <c r="P229" s="82">
        <v>2.22E8</v>
      </c>
      <c r="R229" s="89">
        <v>44518.0</v>
      </c>
      <c r="T229" s="57">
        <v>1.5242918E7</v>
      </c>
      <c r="V229" s="89">
        <v>44518.0</v>
      </c>
      <c r="X229" s="57">
        <v>8936621.0</v>
      </c>
      <c r="Z229" s="89">
        <v>44518.0</v>
      </c>
      <c r="AB229" s="57">
        <v>3035115.0</v>
      </c>
      <c r="AD229" s="89">
        <v>44518.0</v>
      </c>
      <c r="AF229" s="57">
        <v>5140571.0</v>
      </c>
      <c r="AH229" s="89">
        <v>44518.0</v>
      </c>
      <c r="AJ229" s="57">
        <v>2.6872932E7</v>
      </c>
      <c r="AL229" s="89">
        <v>44518.0</v>
      </c>
      <c r="AN229" s="57">
        <v>1.3548166E7</v>
      </c>
    </row>
    <row r="230" ht="15.75" customHeight="1">
      <c r="B230" s="89">
        <v>44519.0</v>
      </c>
      <c r="D230" s="57">
        <v>3.6462769E7</v>
      </c>
      <c r="F230" s="89">
        <v>44519.0</v>
      </c>
      <c r="H230" s="57">
        <v>1.1182741E7</v>
      </c>
      <c r="J230" s="89">
        <v>44519.0</v>
      </c>
      <c r="L230" s="57">
        <v>213286.0</v>
      </c>
      <c r="N230" s="89">
        <v>44519.0</v>
      </c>
      <c r="P230" s="82">
        <v>1.21E8</v>
      </c>
      <c r="R230" s="89">
        <v>44519.0</v>
      </c>
      <c r="T230" s="57">
        <v>1.0968749E7</v>
      </c>
      <c r="V230" s="89">
        <v>44519.0</v>
      </c>
      <c r="X230" s="57">
        <v>4850547.0</v>
      </c>
      <c r="Z230" s="89">
        <v>44519.0</v>
      </c>
      <c r="AB230" s="57">
        <v>1512275.0</v>
      </c>
      <c r="AD230" s="89">
        <v>44519.0</v>
      </c>
      <c r="AF230" s="57">
        <v>7017443.0</v>
      </c>
      <c r="AH230" s="89">
        <v>44519.0</v>
      </c>
      <c r="AJ230" s="57">
        <v>3.3557736E7</v>
      </c>
      <c r="AL230" s="89">
        <v>44519.0</v>
      </c>
      <c r="AN230" s="57">
        <v>1.0352233E7</v>
      </c>
    </row>
    <row r="231" ht="15.75" customHeight="1">
      <c r="B231" s="89">
        <v>44522.0</v>
      </c>
      <c r="D231" s="57">
        <v>2.8566776E7</v>
      </c>
      <c r="F231" s="89">
        <v>44522.0</v>
      </c>
      <c r="H231" s="57">
        <v>1.0641636E7</v>
      </c>
      <c r="J231" s="89">
        <v>44522.0</v>
      </c>
      <c r="L231" s="57">
        <v>251271.0</v>
      </c>
      <c r="N231" s="89">
        <v>44522.0</v>
      </c>
      <c r="P231" s="82">
        <v>1.36E8</v>
      </c>
      <c r="R231" s="89">
        <v>44522.0</v>
      </c>
      <c r="T231" s="57">
        <v>8479103.0</v>
      </c>
      <c r="V231" s="89">
        <v>44522.0</v>
      </c>
      <c r="X231" s="57">
        <v>5215374.0</v>
      </c>
      <c r="Z231" s="89">
        <v>44522.0</v>
      </c>
      <c r="AB231" s="57">
        <v>1661085.0</v>
      </c>
      <c r="AD231" s="89">
        <v>44522.0</v>
      </c>
      <c r="AF231" s="57">
        <v>6054168.0</v>
      </c>
      <c r="AH231" s="89">
        <v>44522.0</v>
      </c>
      <c r="AJ231" s="57">
        <v>2.7445776E7</v>
      </c>
      <c r="AL231" s="89">
        <v>44522.0</v>
      </c>
      <c r="AN231" s="57">
        <v>1.8628397E7</v>
      </c>
    </row>
    <row r="232" ht="15.75" customHeight="1">
      <c r="B232" s="89">
        <v>44523.0</v>
      </c>
      <c r="D232" s="57">
        <v>6.8865489E7</v>
      </c>
      <c r="F232" s="89">
        <v>44523.0</v>
      </c>
      <c r="H232" s="57">
        <v>2.6753259E7</v>
      </c>
      <c r="J232" s="89">
        <v>44523.0</v>
      </c>
      <c r="L232" s="57">
        <v>784116.0</v>
      </c>
      <c r="N232" s="89">
        <v>44523.0</v>
      </c>
      <c r="P232" s="82">
        <v>2.81E8</v>
      </c>
      <c r="R232" s="89">
        <v>44523.0</v>
      </c>
      <c r="T232" s="57">
        <v>1.0550308E7</v>
      </c>
      <c r="V232" s="89">
        <v>44523.0</v>
      </c>
      <c r="X232" s="57">
        <v>1.2584831E7</v>
      </c>
      <c r="Z232" s="89">
        <v>44523.0</v>
      </c>
      <c r="AB232" s="57">
        <v>3384330.0</v>
      </c>
      <c r="AD232" s="89">
        <v>44523.0</v>
      </c>
      <c r="AF232" s="57">
        <v>1.1948579E7</v>
      </c>
      <c r="AH232" s="89">
        <v>44523.0</v>
      </c>
      <c r="AJ232" s="57">
        <v>3.6124704E7</v>
      </c>
      <c r="AL232" s="89">
        <v>44523.0</v>
      </c>
      <c r="AN232" s="57">
        <v>2.2489732E7</v>
      </c>
    </row>
    <row r="233" ht="15.75" customHeight="1">
      <c r="B233" s="89">
        <v>44524.0</v>
      </c>
      <c r="D233" s="57">
        <v>6.9587448E7</v>
      </c>
      <c r="F233" s="89">
        <v>44524.0</v>
      </c>
      <c r="H233" s="57">
        <v>3.2606668E7</v>
      </c>
      <c r="J233" s="89">
        <v>44524.0</v>
      </c>
      <c r="L233" s="57">
        <v>729147.0</v>
      </c>
      <c r="N233" s="89">
        <v>44524.0</v>
      </c>
      <c r="P233" s="82">
        <v>1.94E8</v>
      </c>
      <c r="R233" s="89">
        <v>44524.0</v>
      </c>
      <c r="T233" s="57">
        <v>9389640.0</v>
      </c>
      <c r="V233" s="89">
        <v>44524.0</v>
      </c>
      <c r="X233" s="57">
        <v>9356331.0</v>
      </c>
      <c r="Z233" s="89">
        <v>44524.0</v>
      </c>
      <c r="AB233" s="57">
        <v>2213335.0</v>
      </c>
      <c r="AD233" s="89">
        <v>44524.0</v>
      </c>
      <c r="AF233" s="57">
        <v>5441682.0</v>
      </c>
      <c r="AH233" s="89">
        <v>44524.0</v>
      </c>
      <c r="AJ233" s="57">
        <v>2.8614264E7</v>
      </c>
      <c r="AL233" s="89">
        <v>44524.0</v>
      </c>
      <c r="AN233" s="57">
        <v>1.3260482E7</v>
      </c>
    </row>
    <row r="234" ht="15.75" customHeight="1">
      <c r="B234" s="89">
        <v>44525.0</v>
      </c>
      <c r="D234" s="57">
        <v>4.1756085E7</v>
      </c>
      <c r="F234" s="89">
        <v>44525.0</v>
      </c>
      <c r="H234" s="57">
        <v>1.4988263E7</v>
      </c>
      <c r="J234" s="89">
        <v>44525.0</v>
      </c>
      <c r="L234" s="57">
        <v>435579.0</v>
      </c>
      <c r="N234" s="89">
        <v>44525.0</v>
      </c>
      <c r="P234" s="57">
        <v>9.819211E7</v>
      </c>
      <c r="R234" s="89">
        <v>44525.0</v>
      </c>
      <c r="T234" s="57">
        <v>4674001.0</v>
      </c>
      <c r="V234" s="89">
        <v>44525.0</v>
      </c>
      <c r="X234" s="57">
        <v>4867670.0</v>
      </c>
      <c r="Z234" s="89">
        <v>44525.0</v>
      </c>
      <c r="AB234" s="57">
        <v>2921440.0</v>
      </c>
      <c r="AD234" s="89">
        <v>44525.0</v>
      </c>
      <c r="AF234" s="57">
        <v>4547223.0</v>
      </c>
      <c r="AH234" s="89">
        <v>44525.0</v>
      </c>
      <c r="AJ234" s="57">
        <v>1.6827444E7</v>
      </c>
      <c r="AL234" s="89">
        <v>44525.0</v>
      </c>
      <c r="AN234" s="57">
        <v>1.5687441E7</v>
      </c>
    </row>
    <row r="235" ht="15.75" customHeight="1">
      <c r="B235" s="89">
        <v>44526.0</v>
      </c>
      <c r="D235" s="57">
        <v>4.6335107E7</v>
      </c>
      <c r="F235" s="89">
        <v>44526.0</v>
      </c>
      <c r="H235" s="57">
        <v>1.7624392E7</v>
      </c>
      <c r="J235" s="89">
        <v>44526.0</v>
      </c>
      <c r="L235" s="57">
        <v>421560.0</v>
      </c>
      <c r="N235" s="89">
        <v>44526.0</v>
      </c>
      <c r="P235" s="82">
        <v>1.33E8</v>
      </c>
      <c r="R235" s="89">
        <v>44526.0</v>
      </c>
      <c r="T235" s="57">
        <v>4280636.0</v>
      </c>
      <c r="V235" s="89">
        <v>44526.0</v>
      </c>
      <c r="X235" s="57">
        <v>8150514.0</v>
      </c>
      <c r="Z235" s="89">
        <v>44526.0</v>
      </c>
      <c r="AB235" s="57">
        <v>1616585.0</v>
      </c>
      <c r="AD235" s="89">
        <v>44526.0</v>
      </c>
      <c r="AF235" s="57">
        <v>1.3571996E7</v>
      </c>
      <c r="AH235" s="89">
        <v>44526.0</v>
      </c>
      <c r="AJ235" s="57">
        <v>1.7252772E7</v>
      </c>
      <c r="AL235" s="89">
        <v>44526.0</v>
      </c>
      <c r="AN235" s="57">
        <v>1.8375956E7</v>
      </c>
    </row>
    <row r="236" ht="15.75" customHeight="1">
      <c r="B236" s="89">
        <v>44529.0</v>
      </c>
      <c r="D236" s="57">
        <v>3.8028949E7</v>
      </c>
      <c r="F236" s="89">
        <v>44529.0</v>
      </c>
      <c r="H236" s="57">
        <v>1.3493775E7</v>
      </c>
      <c r="J236" s="89">
        <v>44529.0</v>
      </c>
      <c r="L236" s="57">
        <v>319834.0</v>
      </c>
      <c r="N236" s="89">
        <v>44529.0</v>
      </c>
      <c r="P236" s="82">
        <v>1.18E8</v>
      </c>
      <c r="R236" s="89">
        <v>44529.0</v>
      </c>
      <c r="T236" s="57">
        <v>5313400.0</v>
      </c>
      <c r="V236" s="89">
        <v>44529.0</v>
      </c>
      <c r="X236" s="57">
        <v>5347439.0</v>
      </c>
      <c r="Z236" s="89">
        <v>44529.0</v>
      </c>
      <c r="AB236" s="57">
        <v>1664535.0</v>
      </c>
      <c r="AD236" s="89">
        <v>44529.0</v>
      </c>
      <c r="AF236" s="57">
        <v>1.1309754E7</v>
      </c>
      <c r="AH236" s="89">
        <v>44529.0</v>
      </c>
      <c r="AJ236" s="57">
        <v>2.6916648E7</v>
      </c>
      <c r="AL236" s="89">
        <v>44529.0</v>
      </c>
      <c r="AN236" s="57">
        <v>1.7042613E7</v>
      </c>
    </row>
    <row r="237" ht="15.75" customHeight="1">
      <c r="B237" s="89">
        <v>44530.0</v>
      </c>
      <c r="D237" s="57">
        <v>3.2546703E7</v>
      </c>
      <c r="F237" s="89">
        <v>44530.0</v>
      </c>
      <c r="H237" s="57">
        <v>2.8489686E7</v>
      </c>
      <c r="J237" s="89">
        <v>44530.0</v>
      </c>
      <c r="L237" s="57">
        <v>503981.0</v>
      </c>
      <c r="N237" s="89">
        <v>44530.0</v>
      </c>
      <c r="P237" s="82">
        <v>1.11E8</v>
      </c>
      <c r="R237" s="89">
        <v>44530.0</v>
      </c>
      <c r="T237" s="57">
        <v>5569705.0</v>
      </c>
      <c r="V237" s="89">
        <v>44530.0</v>
      </c>
      <c r="X237" s="57">
        <v>6158515.0</v>
      </c>
      <c r="Z237" s="89">
        <v>44530.0</v>
      </c>
      <c r="AB237" s="57">
        <v>1524055.0</v>
      </c>
      <c r="AD237" s="89">
        <v>44530.0</v>
      </c>
      <c r="AF237" s="57">
        <v>1.0916345E7</v>
      </c>
      <c r="AH237" s="89">
        <v>44530.0</v>
      </c>
      <c r="AJ237" s="57">
        <v>3.016476E7</v>
      </c>
      <c r="AL237" s="89">
        <v>44530.0</v>
      </c>
      <c r="AN237" s="57">
        <v>1.2842598E7</v>
      </c>
    </row>
    <row r="238" ht="15.75" customHeight="1">
      <c r="B238" s="89">
        <v>44531.0</v>
      </c>
      <c r="D238" s="57">
        <v>3.8543946E7</v>
      </c>
      <c r="F238" s="89">
        <v>44531.0</v>
      </c>
      <c r="H238" s="57">
        <v>1.7972173E7</v>
      </c>
      <c r="J238" s="89">
        <v>44531.0</v>
      </c>
      <c r="L238" s="57">
        <v>415865.0</v>
      </c>
      <c r="N238" s="89">
        <v>44531.0</v>
      </c>
      <c r="P238" s="82">
        <v>1.89E8</v>
      </c>
      <c r="R238" s="89">
        <v>44531.0</v>
      </c>
      <c r="T238" s="57">
        <v>5704532.0</v>
      </c>
      <c r="V238" s="89">
        <v>44531.0</v>
      </c>
      <c r="X238" s="57">
        <v>8291070.0</v>
      </c>
      <c r="Z238" s="89">
        <v>44531.0</v>
      </c>
      <c r="AB238" s="57">
        <v>2223165.0</v>
      </c>
      <c r="AD238" s="89">
        <v>44531.0</v>
      </c>
      <c r="AF238" s="57">
        <v>7089559.0</v>
      </c>
      <c r="AH238" s="89">
        <v>44531.0</v>
      </c>
      <c r="AJ238" s="57">
        <v>2.4589476E7</v>
      </c>
      <c r="AL238" s="89">
        <v>44531.0</v>
      </c>
      <c r="AN238" s="57">
        <v>2.0121952E7</v>
      </c>
    </row>
    <row r="239" ht="15.75" customHeight="1">
      <c r="B239" s="89">
        <v>44532.0</v>
      </c>
      <c r="D239" s="57">
        <v>2.4245319E7</v>
      </c>
      <c r="F239" s="89">
        <v>44532.0</v>
      </c>
      <c r="H239" s="57">
        <v>1.3157549E7</v>
      </c>
      <c r="J239" s="89">
        <v>44532.0</v>
      </c>
      <c r="L239" s="57">
        <v>306152.0</v>
      </c>
      <c r="N239" s="89">
        <v>44532.0</v>
      </c>
      <c r="P239" s="82">
        <v>1.02E8</v>
      </c>
      <c r="R239" s="89">
        <v>44532.0</v>
      </c>
      <c r="T239" s="57">
        <v>4785709.0</v>
      </c>
      <c r="V239" s="89">
        <v>44532.0</v>
      </c>
      <c r="X239" s="57">
        <v>4246134.0</v>
      </c>
      <c r="Z239" s="89">
        <v>44532.0</v>
      </c>
      <c r="AB239" s="57">
        <v>1270690.0</v>
      </c>
      <c r="AD239" s="89">
        <v>44532.0</v>
      </c>
      <c r="AF239" s="57">
        <v>4134704.0</v>
      </c>
      <c r="AH239" s="89">
        <v>44532.0</v>
      </c>
      <c r="AJ239" s="57">
        <v>2.3821044E7</v>
      </c>
      <c r="AL239" s="89">
        <v>44532.0</v>
      </c>
      <c r="AN239" s="57">
        <v>1.4258216E7</v>
      </c>
    </row>
    <row r="240" ht="15.75" customHeight="1">
      <c r="B240" s="89">
        <v>44533.0</v>
      </c>
      <c r="D240" s="57">
        <v>2.3633603E7</v>
      </c>
      <c r="F240" s="89">
        <v>44533.0</v>
      </c>
      <c r="H240" s="57">
        <v>1.3834919E7</v>
      </c>
      <c r="J240" s="89">
        <v>44533.0</v>
      </c>
      <c r="L240" s="57">
        <v>371341.0</v>
      </c>
      <c r="N240" s="89">
        <v>44533.0</v>
      </c>
      <c r="P240" s="57">
        <v>9.2674745E7</v>
      </c>
      <c r="R240" s="89">
        <v>44533.0</v>
      </c>
      <c r="T240" s="57">
        <v>3041070.0</v>
      </c>
      <c r="V240" s="89">
        <v>44533.0</v>
      </c>
      <c r="X240" s="57">
        <v>4034510.0</v>
      </c>
      <c r="Z240" s="89">
        <v>44533.0</v>
      </c>
      <c r="AB240" s="57">
        <v>1367965.0</v>
      </c>
      <c r="AD240" s="89">
        <v>44533.0</v>
      </c>
      <c r="AF240" s="57">
        <v>4022066.0</v>
      </c>
      <c r="AH240" s="89">
        <v>44533.0</v>
      </c>
      <c r="AJ240" s="57">
        <v>1.9900464E7</v>
      </c>
      <c r="AL240" s="89">
        <v>44533.0</v>
      </c>
      <c r="AN240" s="57">
        <v>1.174383E7</v>
      </c>
    </row>
    <row r="241" ht="15.75" customHeight="1">
      <c r="B241" s="89">
        <v>44536.0</v>
      </c>
      <c r="D241" s="57">
        <v>2.3267349E7</v>
      </c>
      <c r="F241" s="89">
        <v>44536.0</v>
      </c>
      <c r="H241" s="57">
        <v>7815960.0</v>
      </c>
      <c r="J241" s="89">
        <v>44536.0</v>
      </c>
      <c r="L241" s="57">
        <v>552757.0</v>
      </c>
      <c r="N241" s="89">
        <v>44536.0</v>
      </c>
      <c r="P241" s="82">
        <v>2.2E8</v>
      </c>
      <c r="R241" s="89">
        <v>44536.0</v>
      </c>
      <c r="T241" s="57">
        <v>4688636.0</v>
      </c>
      <c r="V241" s="89">
        <v>44536.0</v>
      </c>
      <c r="X241" s="57">
        <v>3843283.0</v>
      </c>
      <c r="Z241" s="89">
        <v>44536.0</v>
      </c>
      <c r="AB241" s="57">
        <v>1493310.0</v>
      </c>
      <c r="AD241" s="89">
        <v>44536.0</v>
      </c>
      <c r="AF241" s="57">
        <v>5364581.0</v>
      </c>
      <c r="AH241" s="89">
        <v>44536.0</v>
      </c>
      <c r="AJ241" s="57">
        <v>1.8618324E7</v>
      </c>
      <c r="AL241" s="89">
        <v>44536.0</v>
      </c>
      <c r="AN241" s="57">
        <v>1.9023231E7</v>
      </c>
    </row>
    <row r="242" ht="15.75" customHeight="1">
      <c r="B242" s="89">
        <v>44537.0</v>
      </c>
      <c r="D242" s="57">
        <v>3.4371484E7</v>
      </c>
      <c r="F242" s="89">
        <v>44537.0</v>
      </c>
      <c r="H242" s="57">
        <v>1.312594E7</v>
      </c>
      <c r="J242" s="89">
        <v>44537.0</v>
      </c>
      <c r="L242" s="57">
        <v>354153.0</v>
      </c>
      <c r="N242" s="89">
        <v>44537.0</v>
      </c>
      <c r="P242" s="82">
        <v>3.64E8</v>
      </c>
      <c r="R242" s="89">
        <v>44537.0</v>
      </c>
      <c r="T242" s="57">
        <v>9965993.0</v>
      </c>
      <c r="V242" s="89">
        <v>44537.0</v>
      </c>
      <c r="X242" s="57">
        <v>4780190.0</v>
      </c>
      <c r="Z242" s="89">
        <v>44537.0</v>
      </c>
      <c r="AB242" s="57">
        <v>1674890.0</v>
      </c>
      <c r="AD242" s="89">
        <v>44537.0</v>
      </c>
      <c r="AF242" s="57">
        <v>7164451.0</v>
      </c>
      <c r="AH242" s="89">
        <v>44537.0</v>
      </c>
      <c r="AJ242" s="57">
        <v>2.4632328E7</v>
      </c>
      <c r="AL242" s="89">
        <v>44537.0</v>
      </c>
      <c r="AN242" s="57">
        <v>1.7855106E7</v>
      </c>
    </row>
    <row r="243" ht="15.75" customHeight="1">
      <c r="B243" s="89">
        <v>44538.0</v>
      </c>
      <c r="D243" s="57">
        <v>3.5634221E7</v>
      </c>
      <c r="F243" s="89">
        <v>44538.0</v>
      </c>
      <c r="H243" s="57">
        <v>1.6734765E7</v>
      </c>
      <c r="J243" s="89">
        <v>44538.0</v>
      </c>
      <c r="L243" s="57">
        <v>474314.0</v>
      </c>
      <c r="N243" s="89">
        <v>44538.0</v>
      </c>
      <c r="P243" s="82">
        <v>3.11E8</v>
      </c>
      <c r="R243" s="89">
        <v>44538.0</v>
      </c>
      <c r="T243" s="57">
        <v>6482908.0</v>
      </c>
      <c r="V243" s="89">
        <v>44538.0</v>
      </c>
      <c r="X243" s="57">
        <v>5630575.0</v>
      </c>
      <c r="Z243" s="89">
        <v>44538.0</v>
      </c>
      <c r="AB243" s="57">
        <v>2030970.0</v>
      </c>
      <c r="AD243" s="89">
        <v>44538.0</v>
      </c>
      <c r="AF243" s="57">
        <v>8538021.0</v>
      </c>
      <c r="AH243" s="89">
        <v>44538.0</v>
      </c>
      <c r="AJ243" s="57">
        <v>1.930296E7</v>
      </c>
      <c r="AL243" s="89">
        <v>44538.0</v>
      </c>
      <c r="AN243" s="57">
        <v>2.3188651E7</v>
      </c>
    </row>
    <row r="244" ht="15.75" customHeight="1">
      <c r="B244" s="89">
        <v>44539.0</v>
      </c>
      <c r="D244" s="57">
        <v>3.7331154E7</v>
      </c>
      <c r="F244" s="89">
        <v>44539.0</v>
      </c>
      <c r="H244" s="57">
        <v>2.1942518E7</v>
      </c>
      <c r="J244" s="89">
        <v>44539.0</v>
      </c>
      <c r="L244" s="57">
        <v>521771.0</v>
      </c>
      <c r="N244" s="89">
        <v>44539.0</v>
      </c>
      <c r="P244" s="82">
        <v>3.15E8</v>
      </c>
      <c r="R244" s="89">
        <v>44539.0</v>
      </c>
      <c r="T244" s="57">
        <v>4646893.0</v>
      </c>
      <c r="V244" s="89">
        <v>44539.0</v>
      </c>
      <c r="X244" s="57">
        <v>5547311.0</v>
      </c>
      <c r="Z244" s="89">
        <v>44539.0</v>
      </c>
      <c r="AB244" s="57">
        <v>1411860.0</v>
      </c>
      <c r="AD244" s="89">
        <v>44539.0</v>
      </c>
      <c r="AF244" s="57">
        <v>5414322.0</v>
      </c>
      <c r="AH244" s="89">
        <v>44539.0</v>
      </c>
      <c r="AJ244" s="57">
        <v>2.40552E7</v>
      </c>
      <c r="AL244" s="89">
        <v>44539.0</v>
      </c>
      <c r="AN244" s="57">
        <v>1.8947882E7</v>
      </c>
    </row>
    <row r="245" ht="15.75" customHeight="1">
      <c r="B245" s="89">
        <v>44540.0</v>
      </c>
      <c r="D245" s="57">
        <v>5.6573251E7</v>
      </c>
      <c r="F245" s="89">
        <v>44540.0</v>
      </c>
      <c r="H245" s="57">
        <v>2.0126125E7</v>
      </c>
      <c r="J245" s="89">
        <v>44540.0</v>
      </c>
      <c r="L245" s="57">
        <v>477603.0</v>
      </c>
      <c r="N245" s="89">
        <v>44540.0</v>
      </c>
      <c r="P245" s="82">
        <v>1.72E8</v>
      </c>
      <c r="R245" s="89">
        <v>44540.0</v>
      </c>
      <c r="T245" s="57">
        <v>4079794.0</v>
      </c>
      <c r="V245" s="89">
        <v>44540.0</v>
      </c>
      <c r="X245" s="57">
        <v>5523621.0</v>
      </c>
      <c r="Z245" s="89">
        <v>44540.0</v>
      </c>
      <c r="AB245" s="57">
        <v>963200.0</v>
      </c>
      <c r="AD245" s="89">
        <v>44540.0</v>
      </c>
      <c r="AF245" s="57">
        <v>2933260.0</v>
      </c>
      <c r="AH245" s="89">
        <v>44540.0</v>
      </c>
      <c r="AJ245" s="57">
        <v>2.57877E7</v>
      </c>
      <c r="AL245" s="89">
        <v>44540.0</v>
      </c>
      <c r="AN245" s="57">
        <v>1.5340879E7</v>
      </c>
    </row>
    <row r="246" ht="15.75" customHeight="1">
      <c r="B246" s="89">
        <v>44543.0</v>
      </c>
      <c r="D246" s="57">
        <v>5.8761731E7</v>
      </c>
      <c r="F246" s="89">
        <v>44543.0</v>
      </c>
      <c r="H246" s="57">
        <v>1.9348306E7</v>
      </c>
      <c r="J246" s="89">
        <v>44543.0</v>
      </c>
      <c r="L246" s="57">
        <v>665459.0</v>
      </c>
      <c r="N246" s="89">
        <v>44543.0</v>
      </c>
      <c r="P246" s="82">
        <v>1.6E8</v>
      </c>
      <c r="R246" s="89">
        <v>44543.0</v>
      </c>
      <c r="T246" s="57">
        <v>6024547.0</v>
      </c>
      <c r="V246" s="89">
        <v>44543.0</v>
      </c>
      <c r="X246" s="57">
        <v>5945798.0</v>
      </c>
      <c r="Z246" s="89">
        <v>44543.0</v>
      </c>
      <c r="AB246" s="57">
        <v>1167925.0</v>
      </c>
      <c r="AD246" s="89">
        <v>44543.0</v>
      </c>
      <c r="AF246" s="57">
        <v>5265041.0</v>
      </c>
      <c r="AH246" s="89">
        <v>44543.0</v>
      </c>
      <c r="AJ246" s="57">
        <v>3.0862716E7</v>
      </c>
      <c r="AL246" s="89">
        <v>44543.0</v>
      </c>
      <c r="AN246" s="57">
        <v>2.6998134E7</v>
      </c>
    </row>
    <row r="247" ht="15.75" customHeight="1">
      <c r="B247" s="89">
        <v>44544.0</v>
      </c>
      <c r="D247" s="57">
        <v>6.1315688E7</v>
      </c>
      <c r="F247" s="89">
        <v>44544.0</v>
      </c>
      <c r="H247" s="57">
        <v>1.7112186E7</v>
      </c>
      <c r="J247" s="89">
        <v>44544.0</v>
      </c>
      <c r="L247" s="57">
        <v>1164223.0</v>
      </c>
      <c r="N247" s="89">
        <v>44544.0</v>
      </c>
      <c r="P247" s="82">
        <v>1.4E8</v>
      </c>
      <c r="R247" s="89">
        <v>44544.0</v>
      </c>
      <c r="T247" s="57">
        <v>6647726.0</v>
      </c>
      <c r="V247" s="89">
        <v>44544.0</v>
      </c>
      <c r="X247" s="57">
        <v>5741568.0</v>
      </c>
      <c r="Z247" s="89">
        <v>44544.0</v>
      </c>
      <c r="AB247" s="57">
        <v>1297770.0</v>
      </c>
      <c r="AD247" s="89">
        <v>44544.0</v>
      </c>
      <c r="AF247" s="57">
        <v>1.6537816E7</v>
      </c>
      <c r="AH247" s="89">
        <v>44544.0</v>
      </c>
      <c r="AJ247" s="57">
        <v>9.0544896E7</v>
      </c>
      <c r="AL247" s="89">
        <v>44544.0</v>
      </c>
      <c r="AN247" s="57">
        <v>4.2027076E7</v>
      </c>
    </row>
    <row r="248" ht="15.75" customHeight="1">
      <c r="B248" s="89">
        <v>44545.0</v>
      </c>
      <c r="D248" s="57">
        <v>4.5735508E7</v>
      </c>
      <c r="F248" s="89">
        <v>44545.0</v>
      </c>
      <c r="H248" s="57">
        <v>1.9866127E7</v>
      </c>
      <c r="J248" s="89">
        <v>44545.0</v>
      </c>
      <c r="L248" s="57">
        <v>890027.0</v>
      </c>
      <c r="N248" s="89">
        <v>44545.0</v>
      </c>
      <c r="P248" s="82">
        <v>1.74E8</v>
      </c>
      <c r="R248" s="89">
        <v>44545.0</v>
      </c>
      <c r="T248" s="57">
        <v>5997002.0</v>
      </c>
      <c r="V248" s="89">
        <v>44545.0</v>
      </c>
      <c r="X248" s="57">
        <v>6962361.0</v>
      </c>
      <c r="Z248" s="89">
        <v>44545.0</v>
      </c>
      <c r="AB248" s="57">
        <v>1588175.0</v>
      </c>
      <c r="AD248" s="89">
        <v>44545.0</v>
      </c>
      <c r="AF248" s="57">
        <v>7089331.0</v>
      </c>
      <c r="AH248" s="89">
        <v>44545.0</v>
      </c>
      <c r="AJ248" s="57">
        <v>4.599972E7</v>
      </c>
      <c r="AL248" s="89">
        <v>44545.0</v>
      </c>
      <c r="AN248" s="57">
        <v>2.3651247E7</v>
      </c>
    </row>
    <row r="249" ht="15.75" customHeight="1">
      <c r="B249" s="89">
        <v>44546.0</v>
      </c>
      <c r="D249" s="57">
        <v>5.3232669E7</v>
      </c>
      <c r="F249" s="89">
        <v>44546.0</v>
      </c>
      <c r="H249" s="57">
        <v>2.1862763E7</v>
      </c>
      <c r="J249" s="89">
        <v>44546.0</v>
      </c>
      <c r="L249" s="57">
        <v>1005107.0</v>
      </c>
      <c r="N249" s="89">
        <v>44546.0</v>
      </c>
      <c r="P249" s="82">
        <v>3.88E8</v>
      </c>
      <c r="R249" s="89">
        <v>44546.0</v>
      </c>
      <c r="T249" s="57">
        <v>7122558.0</v>
      </c>
      <c r="V249" s="89">
        <v>44546.0</v>
      </c>
      <c r="X249" s="57">
        <v>7706847.0</v>
      </c>
      <c r="Z249" s="89">
        <v>44546.0</v>
      </c>
      <c r="AB249" s="57">
        <v>1635295.0</v>
      </c>
      <c r="AD249" s="89">
        <v>44546.0</v>
      </c>
      <c r="AF249" s="57">
        <v>6638748.0</v>
      </c>
      <c r="AH249" s="89">
        <v>44546.0</v>
      </c>
      <c r="AJ249" s="57">
        <v>3.5907216E7</v>
      </c>
      <c r="AL249" s="89">
        <v>44546.0</v>
      </c>
      <c r="AN249" s="57">
        <v>1.7592172E7</v>
      </c>
    </row>
    <row r="250" ht="15.75" customHeight="1">
      <c r="B250" s="89">
        <v>44547.0</v>
      </c>
      <c r="D250" s="57">
        <v>6.1961221E7</v>
      </c>
      <c r="F250" s="89">
        <v>44547.0</v>
      </c>
      <c r="H250" s="57">
        <v>3.7024008E7</v>
      </c>
      <c r="J250" s="89">
        <v>44547.0</v>
      </c>
      <c r="L250" s="57">
        <v>995086.0</v>
      </c>
      <c r="N250" s="89">
        <v>44547.0</v>
      </c>
      <c r="P250" s="82">
        <v>2.5E8</v>
      </c>
      <c r="R250" s="89">
        <v>44547.0</v>
      </c>
      <c r="T250" s="57">
        <v>9702489.0</v>
      </c>
      <c r="V250" s="89">
        <v>44547.0</v>
      </c>
      <c r="X250" s="57">
        <v>8812299.0</v>
      </c>
      <c r="Z250" s="89">
        <v>44547.0</v>
      </c>
      <c r="AB250" s="57">
        <v>3696775.0</v>
      </c>
      <c r="AD250" s="89">
        <v>44547.0</v>
      </c>
      <c r="AF250" s="57">
        <v>1.2999879E7</v>
      </c>
      <c r="AH250" s="89">
        <v>44547.0</v>
      </c>
      <c r="AJ250" s="57">
        <v>6.768084E7</v>
      </c>
      <c r="AL250" s="89">
        <v>44547.0</v>
      </c>
      <c r="AN250" s="57">
        <v>6.2171009E7</v>
      </c>
    </row>
    <row r="251" ht="15.75" customHeight="1">
      <c r="B251" s="89">
        <v>44550.0</v>
      </c>
      <c r="D251" s="57">
        <v>4.3601145E7</v>
      </c>
      <c r="F251" s="89">
        <v>44550.0</v>
      </c>
      <c r="H251" s="57">
        <v>2.0539263E7</v>
      </c>
      <c r="J251" s="89">
        <v>44550.0</v>
      </c>
      <c r="L251" s="57">
        <v>971093.0</v>
      </c>
      <c r="N251" s="89">
        <v>44550.0</v>
      </c>
      <c r="P251" s="82">
        <v>2.12E8</v>
      </c>
      <c r="R251" s="89">
        <v>44550.0</v>
      </c>
      <c r="T251" s="57">
        <v>5469509.0</v>
      </c>
      <c r="V251" s="89">
        <v>44550.0</v>
      </c>
      <c r="X251" s="57">
        <v>8340156.0</v>
      </c>
      <c r="Z251" s="89">
        <v>44550.0</v>
      </c>
      <c r="AB251" s="57">
        <v>1804180.0</v>
      </c>
      <c r="AD251" s="89">
        <v>44550.0</v>
      </c>
      <c r="AF251" s="57">
        <v>7513171.0</v>
      </c>
      <c r="AH251" s="89">
        <v>44550.0</v>
      </c>
      <c r="AJ251" s="57">
        <v>6.9449796E7</v>
      </c>
      <c r="AL251" s="89">
        <v>44550.0</v>
      </c>
      <c r="AN251" s="57">
        <v>4.1258743E7</v>
      </c>
    </row>
    <row r="252" ht="15.75" customHeight="1">
      <c r="B252" s="89">
        <v>44551.0</v>
      </c>
      <c r="D252" s="57">
        <v>3.1380958E7</v>
      </c>
      <c r="F252" s="89">
        <v>44551.0</v>
      </c>
      <c r="H252" s="57">
        <v>1.1162838E7</v>
      </c>
      <c r="J252" s="89">
        <v>44551.0</v>
      </c>
      <c r="L252" s="57">
        <v>1117566.0</v>
      </c>
      <c r="N252" s="89">
        <v>44551.0</v>
      </c>
      <c r="P252" s="82">
        <v>1.42E8</v>
      </c>
      <c r="R252" s="89">
        <v>44551.0</v>
      </c>
      <c r="T252" s="57">
        <v>4569229.0</v>
      </c>
      <c r="V252" s="89">
        <v>44551.0</v>
      </c>
      <c r="X252" s="57">
        <v>6245203.0</v>
      </c>
      <c r="Z252" s="89">
        <v>44551.0</v>
      </c>
      <c r="AB252" s="57">
        <v>1439805.0</v>
      </c>
      <c r="AD252" s="89">
        <v>44551.0</v>
      </c>
      <c r="AF252" s="57">
        <v>4666326.0</v>
      </c>
      <c r="AH252" s="89">
        <v>44551.0</v>
      </c>
      <c r="AJ252" s="57">
        <v>6.29631E7</v>
      </c>
      <c r="AL252" s="89">
        <v>44551.0</v>
      </c>
      <c r="AN252" s="57">
        <v>2.1563803E7</v>
      </c>
    </row>
    <row r="253" ht="15.75" customHeight="1">
      <c r="B253" s="89">
        <v>44552.0</v>
      </c>
      <c r="D253" s="57">
        <v>5.0067227E7</v>
      </c>
      <c r="F253" s="89">
        <v>44552.0</v>
      </c>
      <c r="H253" s="57">
        <v>2.0778927E7</v>
      </c>
      <c r="J253" s="89">
        <v>44552.0</v>
      </c>
      <c r="L253" s="57">
        <v>725798.0</v>
      </c>
      <c r="N253" s="89">
        <v>44552.0</v>
      </c>
      <c r="P253" s="82">
        <v>2.41E8</v>
      </c>
      <c r="R253" s="89">
        <v>44552.0</v>
      </c>
      <c r="T253" s="57">
        <v>4410208.0</v>
      </c>
      <c r="V253" s="89">
        <v>44552.0</v>
      </c>
      <c r="X253" s="57">
        <v>8108235.0</v>
      </c>
      <c r="Z253" s="89">
        <v>44552.0</v>
      </c>
      <c r="AB253" s="57">
        <v>1257365.0</v>
      </c>
      <c r="AD253" s="89">
        <v>44552.0</v>
      </c>
      <c r="AF253" s="57">
        <v>6572184.0</v>
      </c>
      <c r="AH253" s="89">
        <v>44552.0</v>
      </c>
      <c r="AJ253" s="57">
        <v>5.7658776E7</v>
      </c>
      <c r="AL253" s="89">
        <v>44552.0</v>
      </c>
      <c r="AN253" s="57">
        <v>1.8358909E7</v>
      </c>
    </row>
    <row r="254" ht="15.75" customHeight="1">
      <c r="B254" s="89">
        <v>44553.0</v>
      </c>
      <c r="D254" s="57">
        <v>8.1455164E7</v>
      </c>
      <c r="F254" s="89">
        <v>44553.0</v>
      </c>
      <c r="H254" s="57">
        <v>1.4772976E7</v>
      </c>
      <c r="J254" s="89">
        <v>44553.0</v>
      </c>
      <c r="L254" s="57">
        <v>450559.0</v>
      </c>
      <c r="N254" s="89">
        <v>44553.0</v>
      </c>
      <c r="P254" s="82">
        <v>2.34E8</v>
      </c>
      <c r="R254" s="89">
        <v>44553.0</v>
      </c>
      <c r="T254" s="57">
        <v>4054228.0</v>
      </c>
      <c r="V254" s="89">
        <v>44553.0</v>
      </c>
      <c r="X254" s="57">
        <v>6722531.0</v>
      </c>
      <c r="Z254" s="89">
        <v>44553.0</v>
      </c>
      <c r="AB254" s="57">
        <v>1084630.0</v>
      </c>
      <c r="AD254" s="89">
        <v>44553.0</v>
      </c>
      <c r="AF254" s="57">
        <v>4758966.0</v>
      </c>
      <c r="AH254" s="89">
        <v>44553.0</v>
      </c>
      <c r="AJ254" s="57">
        <v>5.366886E7</v>
      </c>
      <c r="AL254" s="89">
        <v>44553.0</v>
      </c>
      <c r="AN254" s="57">
        <v>1.7237519E7</v>
      </c>
    </row>
    <row r="255" ht="15.75" customHeight="1">
      <c r="B255" s="89">
        <v>44554.0</v>
      </c>
      <c r="D255" s="57">
        <v>3.0555966E7</v>
      </c>
      <c r="F255" s="89">
        <v>44554.0</v>
      </c>
      <c r="H255" s="57">
        <v>6644101.0</v>
      </c>
      <c r="J255" s="89">
        <v>44554.0</v>
      </c>
      <c r="L255" s="57">
        <v>346984.0</v>
      </c>
      <c r="N255" s="89">
        <v>44554.0</v>
      </c>
      <c r="P255" s="82">
        <v>1.96E8</v>
      </c>
      <c r="R255" s="89">
        <v>44554.0</v>
      </c>
      <c r="T255" s="57">
        <v>3086533.0</v>
      </c>
      <c r="V255" s="89">
        <v>44554.0</v>
      </c>
      <c r="X255" s="57">
        <v>5334124.0</v>
      </c>
      <c r="Z255" s="89">
        <v>44554.0</v>
      </c>
      <c r="AB255" s="57">
        <v>1467080.0</v>
      </c>
      <c r="AD255" s="89">
        <v>44554.0</v>
      </c>
      <c r="AF255" s="57">
        <v>2781824.0</v>
      </c>
      <c r="AH255" s="89">
        <v>44554.0</v>
      </c>
      <c r="AJ255" s="57">
        <v>4.4585352E7</v>
      </c>
      <c r="AL255" s="89">
        <v>44554.0</v>
      </c>
      <c r="AN255" s="57">
        <v>1.4757193E7</v>
      </c>
    </row>
    <row r="256" ht="15.75" customHeight="1">
      <c r="B256" s="89">
        <v>44557.0</v>
      </c>
      <c r="D256" s="57">
        <v>3.9666291E7</v>
      </c>
      <c r="F256" s="89">
        <v>44557.0</v>
      </c>
      <c r="H256" s="57">
        <v>8912675.0</v>
      </c>
      <c r="J256" s="89">
        <v>44557.0</v>
      </c>
      <c r="L256" s="57">
        <v>610150.0</v>
      </c>
      <c r="N256" s="89">
        <v>44557.0</v>
      </c>
      <c r="P256" s="82">
        <v>1.13E8</v>
      </c>
      <c r="R256" s="89">
        <v>44557.0</v>
      </c>
      <c r="T256" s="57">
        <v>3420871.0</v>
      </c>
      <c r="V256" s="89">
        <v>44557.0</v>
      </c>
      <c r="X256" s="57">
        <v>8544744.0</v>
      </c>
      <c r="Z256" s="89">
        <v>44557.0</v>
      </c>
      <c r="AB256" s="57">
        <v>1489420.0</v>
      </c>
      <c r="AD256" s="89">
        <v>44557.0</v>
      </c>
      <c r="AF256" s="57">
        <v>4843373.0</v>
      </c>
      <c r="AH256" s="89">
        <v>44557.0</v>
      </c>
      <c r="AJ256" s="57">
        <v>4.777842E7</v>
      </c>
      <c r="AL256" s="89">
        <v>44557.0</v>
      </c>
      <c r="AN256" s="57">
        <v>1.1085572E7</v>
      </c>
    </row>
    <row r="257" ht="15.75" customHeight="1">
      <c r="B257" s="89">
        <v>44558.0</v>
      </c>
      <c r="D257" s="57">
        <v>2.6860337E7</v>
      </c>
      <c r="F257" s="89">
        <v>44558.0</v>
      </c>
      <c r="H257" s="57">
        <v>1.1902728E7</v>
      </c>
      <c r="J257" s="89">
        <v>44558.0</v>
      </c>
      <c r="L257" s="57">
        <v>507258.0</v>
      </c>
      <c r="N257" s="89">
        <v>44558.0</v>
      </c>
      <c r="P257" s="82">
        <v>1.12E8</v>
      </c>
      <c r="R257" s="89">
        <v>44558.0</v>
      </c>
      <c r="T257" s="57">
        <v>3455946.0</v>
      </c>
      <c r="V257" s="89">
        <v>44558.0</v>
      </c>
      <c r="X257" s="57">
        <v>4851785.0</v>
      </c>
      <c r="Z257" s="89">
        <v>44558.0</v>
      </c>
      <c r="AB257" s="57">
        <v>900595.0</v>
      </c>
      <c r="AD257" s="89">
        <v>44558.0</v>
      </c>
      <c r="AF257" s="57">
        <v>5428873.0</v>
      </c>
      <c r="AH257" s="89">
        <v>44558.0</v>
      </c>
      <c r="AJ257" s="57">
        <v>2.6510196E7</v>
      </c>
      <c r="AL257" s="89">
        <v>44558.0</v>
      </c>
      <c r="AN257" s="57">
        <v>1.1574537E7</v>
      </c>
    </row>
    <row r="258" ht="15.75" customHeight="1">
      <c r="B258" s="89">
        <v>44559.0</v>
      </c>
      <c r="D258" s="57">
        <v>2.9305843E7</v>
      </c>
      <c r="F258" s="89">
        <v>44559.0</v>
      </c>
      <c r="H258" s="57">
        <v>7818429.0</v>
      </c>
      <c r="J258" s="89">
        <v>44559.0</v>
      </c>
      <c r="L258" s="57">
        <v>399693.0</v>
      </c>
      <c r="N258" s="89">
        <v>44559.0</v>
      </c>
      <c r="P258" s="82">
        <v>1.05E8</v>
      </c>
      <c r="R258" s="89">
        <v>44559.0</v>
      </c>
      <c r="T258" s="57">
        <v>3445293.0</v>
      </c>
      <c r="V258" s="89">
        <v>44559.0</v>
      </c>
      <c r="X258" s="57">
        <v>4179596.0</v>
      </c>
      <c r="Z258" s="89">
        <v>44559.0</v>
      </c>
      <c r="AB258" s="57">
        <v>958625.0</v>
      </c>
      <c r="AD258" s="89">
        <v>44559.0</v>
      </c>
      <c r="AF258" s="57">
        <v>5918409.0</v>
      </c>
      <c r="AH258" s="89">
        <v>44559.0</v>
      </c>
      <c r="AJ258" s="57">
        <v>3.1097892E7</v>
      </c>
      <c r="AL258" s="89">
        <v>44559.0</v>
      </c>
      <c r="AN258" s="57">
        <v>5446905.0</v>
      </c>
    </row>
    <row r="259" ht="15.75" customHeight="1">
      <c r="B259" s="89">
        <v>44560.0</v>
      </c>
      <c r="D259" s="57">
        <v>2.2036889E7</v>
      </c>
      <c r="F259" s="89">
        <v>44560.0</v>
      </c>
      <c r="H259" s="57">
        <v>7734794.0</v>
      </c>
      <c r="J259" s="89">
        <v>44560.0</v>
      </c>
      <c r="L259" s="57">
        <v>852986.0</v>
      </c>
      <c r="N259" s="89">
        <v>44560.0</v>
      </c>
      <c r="P259" s="57">
        <v>9.7252376E7</v>
      </c>
      <c r="R259" s="89">
        <v>44560.0</v>
      </c>
      <c r="T259" s="57">
        <v>4100089.0</v>
      </c>
      <c r="V259" s="89">
        <v>44560.0</v>
      </c>
      <c r="X259" s="57">
        <v>3529887.0</v>
      </c>
      <c r="Z259" s="89">
        <v>44560.0</v>
      </c>
      <c r="AB259" s="57">
        <v>844140.0</v>
      </c>
      <c r="AD259" s="89">
        <v>44560.0</v>
      </c>
      <c r="AF259" s="57">
        <v>2133400.0</v>
      </c>
      <c r="AH259" s="89">
        <v>44560.0</v>
      </c>
      <c r="AJ259" s="57">
        <v>4.9400004E7</v>
      </c>
      <c r="AL259" s="89">
        <v>44560.0</v>
      </c>
      <c r="AN259" s="57">
        <v>4361197.0</v>
      </c>
    </row>
    <row r="260" ht="15.75" customHeight="1">
      <c r="B260" s="89">
        <v>44561.0</v>
      </c>
      <c r="D260" s="57">
        <v>2.2625211E7</v>
      </c>
      <c r="F260" s="89">
        <v>44561.0</v>
      </c>
      <c r="H260" s="57">
        <v>7005212.0</v>
      </c>
      <c r="J260" s="89">
        <v>44561.0</v>
      </c>
      <c r="L260" s="57">
        <v>296657.0</v>
      </c>
      <c r="N260" s="89">
        <v>44561.0</v>
      </c>
      <c r="P260" s="57">
        <v>8.0066454E7</v>
      </c>
      <c r="R260" s="89">
        <v>44561.0</v>
      </c>
      <c r="T260" s="57">
        <v>4751215.0</v>
      </c>
      <c r="V260" s="89">
        <v>44561.0</v>
      </c>
      <c r="X260" s="57">
        <v>3330702.0</v>
      </c>
      <c r="Z260" s="89">
        <v>44561.0</v>
      </c>
      <c r="AB260" s="57">
        <v>621240.0</v>
      </c>
      <c r="AD260" s="89">
        <v>44561.0</v>
      </c>
      <c r="AF260" s="57">
        <v>2723025.0</v>
      </c>
      <c r="AH260" s="89">
        <v>44561.0</v>
      </c>
      <c r="AJ260" s="57">
        <v>3.5425296E7</v>
      </c>
      <c r="AL260" s="89">
        <v>44561.0</v>
      </c>
      <c r="AN260" s="57">
        <v>5365782.0</v>
      </c>
    </row>
    <row r="261" ht="15.75" customHeight="1">
      <c r="B261" s="89">
        <v>44564.0</v>
      </c>
      <c r="D261" s="57">
        <v>3.9196843E7</v>
      </c>
      <c r="F261" s="89">
        <v>44564.0</v>
      </c>
      <c r="H261" s="57">
        <v>5656518.0</v>
      </c>
      <c r="J261" s="89">
        <v>44564.0</v>
      </c>
      <c r="L261" s="57">
        <v>387363.0</v>
      </c>
      <c r="N261" s="89">
        <v>44564.0</v>
      </c>
      <c r="P261" s="57">
        <v>7.4767648E7</v>
      </c>
      <c r="R261" s="89">
        <v>44564.0</v>
      </c>
      <c r="T261" s="57">
        <v>8480224.0</v>
      </c>
      <c r="V261" s="89">
        <v>44564.0</v>
      </c>
      <c r="X261" s="57">
        <v>4099307.0</v>
      </c>
      <c r="Z261" s="89">
        <v>44564.0</v>
      </c>
      <c r="AB261" s="57">
        <v>1001355.0</v>
      </c>
      <c r="AD261" s="89">
        <v>44564.0</v>
      </c>
      <c r="AF261" s="57">
        <v>4271063.0</v>
      </c>
      <c r="AH261" s="89">
        <v>44564.0</v>
      </c>
      <c r="AJ261" s="57">
        <v>3.879606E7</v>
      </c>
      <c r="AL261" s="89">
        <v>44564.0</v>
      </c>
      <c r="AN261" s="57">
        <v>8931727.0</v>
      </c>
    </row>
    <row r="262" ht="15.75" customHeight="1">
      <c r="B262" s="89">
        <v>44565.0</v>
      </c>
      <c r="D262" s="57">
        <v>5.0476923E7</v>
      </c>
      <c r="F262" s="89">
        <v>44565.0</v>
      </c>
      <c r="H262" s="57">
        <v>9426542.0</v>
      </c>
      <c r="J262" s="89">
        <v>44565.0</v>
      </c>
      <c r="L262" s="57">
        <v>1092834.0</v>
      </c>
      <c r="N262" s="89">
        <v>44565.0</v>
      </c>
      <c r="P262" s="82">
        <v>1.09E8</v>
      </c>
      <c r="R262" s="89">
        <v>44565.0</v>
      </c>
      <c r="T262" s="57">
        <v>6636526.0</v>
      </c>
      <c r="V262" s="89">
        <v>44565.0</v>
      </c>
      <c r="X262" s="57">
        <v>4622299.0</v>
      </c>
      <c r="Z262" s="89">
        <v>44565.0</v>
      </c>
      <c r="AB262" s="57">
        <v>1447065.0</v>
      </c>
      <c r="AD262" s="89">
        <v>44565.0</v>
      </c>
      <c r="AF262" s="57">
        <v>5438232.0</v>
      </c>
      <c r="AH262" s="89">
        <v>44565.0</v>
      </c>
      <c r="AJ262" s="57">
        <v>3.9060816E7</v>
      </c>
      <c r="AL262" s="89">
        <v>44565.0</v>
      </c>
      <c r="AN262" s="57">
        <v>6348020.0</v>
      </c>
    </row>
    <row r="263" ht="15.75" customHeight="1">
      <c r="B263" s="89">
        <v>44566.0</v>
      </c>
      <c r="D263" s="57">
        <v>4.3477014E7</v>
      </c>
      <c r="F263" s="89">
        <v>44566.0</v>
      </c>
      <c r="H263" s="57">
        <v>9894682.0</v>
      </c>
      <c r="J263" s="89">
        <v>44566.0</v>
      </c>
      <c r="L263" s="57">
        <v>609294.0</v>
      </c>
      <c r="N263" s="89">
        <v>44566.0</v>
      </c>
      <c r="P263" s="57">
        <v>9.4910676E7</v>
      </c>
      <c r="R263" s="89">
        <v>44566.0</v>
      </c>
      <c r="T263" s="57">
        <v>8759398.0</v>
      </c>
      <c r="V263" s="89">
        <v>44566.0</v>
      </c>
      <c r="X263" s="57">
        <v>3343541.0</v>
      </c>
      <c r="Z263" s="89">
        <v>44566.0</v>
      </c>
      <c r="AB263" s="57">
        <v>830635.0</v>
      </c>
      <c r="AD263" s="89">
        <v>44566.0</v>
      </c>
      <c r="AF263" s="57">
        <v>3483436.0</v>
      </c>
      <c r="AH263" s="89">
        <v>44566.0</v>
      </c>
      <c r="AJ263" s="57">
        <v>2.6599476E7</v>
      </c>
      <c r="AL263" s="89">
        <v>44566.0</v>
      </c>
      <c r="AN263" s="57">
        <v>1.0558037E7</v>
      </c>
    </row>
    <row r="264" ht="15.75" customHeight="1">
      <c r="B264" s="89">
        <v>44567.0</v>
      </c>
      <c r="D264" s="57">
        <v>4.7209372E7</v>
      </c>
      <c r="F264" s="89">
        <v>44567.0</v>
      </c>
      <c r="H264" s="57">
        <v>1.1286216E7</v>
      </c>
      <c r="J264" s="89">
        <v>44567.0</v>
      </c>
      <c r="L264" s="57">
        <v>1518149.0</v>
      </c>
      <c r="N264" s="89">
        <v>44567.0</v>
      </c>
      <c r="P264" s="82">
        <v>1.5E8</v>
      </c>
      <c r="R264" s="89">
        <v>44567.0</v>
      </c>
      <c r="T264" s="57">
        <v>6781884.0</v>
      </c>
      <c r="V264" s="89">
        <v>44567.0</v>
      </c>
      <c r="X264" s="57">
        <v>4137837.0</v>
      </c>
      <c r="Z264" s="89">
        <v>44567.0</v>
      </c>
      <c r="AB264" s="57">
        <v>769185.0</v>
      </c>
      <c r="AD264" s="89">
        <v>44567.0</v>
      </c>
      <c r="AF264" s="57">
        <v>3650031.0</v>
      </c>
      <c r="AH264" s="89">
        <v>44567.0</v>
      </c>
      <c r="AJ264" s="57">
        <v>3.6681468E7</v>
      </c>
      <c r="AL264" s="89">
        <v>44567.0</v>
      </c>
      <c r="AN264" s="57">
        <v>2.4802966E7</v>
      </c>
    </row>
    <row r="265" ht="15.75" customHeight="1">
      <c r="B265" s="89">
        <v>44568.0</v>
      </c>
      <c r="D265" s="57">
        <v>3.3196226E7</v>
      </c>
      <c r="F265" s="89">
        <v>44568.0</v>
      </c>
      <c r="H265" s="57">
        <v>1.4199271E7</v>
      </c>
      <c r="J265" s="89">
        <v>44568.0</v>
      </c>
      <c r="L265" s="57">
        <v>530144.0</v>
      </c>
      <c r="N265" s="89">
        <v>44568.0</v>
      </c>
      <c r="P265" s="82">
        <v>1.18E8</v>
      </c>
      <c r="R265" s="89">
        <v>44568.0</v>
      </c>
      <c r="T265" s="57">
        <v>7374263.0</v>
      </c>
      <c r="V265" s="89">
        <v>44568.0</v>
      </c>
      <c r="X265" s="57">
        <v>3984943.0</v>
      </c>
      <c r="Z265" s="89">
        <v>44568.0</v>
      </c>
      <c r="AB265" s="57">
        <v>863280.0</v>
      </c>
      <c r="AD265" s="89">
        <v>44568.0</v>
      </c>
      <c r="AF265" s="57">
        <v>2137982.0</v>
      </c>
      <c r="AH265" s="89">
        <v>44568.0</v>
      </c>
      <c r="AJ265" s="57">
        <v>2.26482E7</v>
      </c>
      <c r="AL265" s="89">
        <v>44568.0</v>
      </c>
      <c r="AN265" s="57">
        <v>1.1417964E7</v>
      </c>
    </row>
    <row r="266" ht="15.75" customHeight="1">
      <c r="B266" s="89">
        <v>44571.0</v>
      </c>
      <c r="D266" s="57">
        <v>3.8465021E7</v>
      </c>
      <c r="F266" s="89">
        <v>44571.0</v>
      </c>
      <c r="H266" s="57">
        <v>1.2639533E7</v>
      </c>
      <c r="J266" s="89">
        <v>44571.0</v>
      </c>
      <c r="L266" s="57">
        <v>903146.0</v>
      </c>
      <c r="N266" s="89">
        <v>44571.0</v>
      </c>
      <c r="P266" s="82">
        <v>1.28E8</v>
      </c>
      <c r="R266" s="89">
        <v>44571.0</v>
      </c>
      <c r="T266" s="57">
        <v>3617352.0</v>
      </c>
      <c r="V266" s="89">
        <v>44571.0</v>
      </c>
      <c r="X266" s="57">
        <v>4020624.0</v>
      </c>
      <c r="Z266" s="89">
        <v>44571.0</v>
      </c>
      <c r="AB266" s="57">
        <v>1136285.0</v>
      </c>
      <c r="AD266" s="89">
        <v>44571.0</v>
      </c>
      <c r="AF266" s="57">
        <v>2257222.0</v>
      </c>
      <c r="AH266" s="89">
        <v>44571.0</v>
      </c>
      <c r="AJ266" s="57">
        <v>2.0886036E7</v>
      </c>
      <c r="AL266" s="89">
        <v>44571.0</v>
      </c>
      <c r="AN266" s="57">
        <v>6649934.0</v>
      </c>
    </row>
    <row r="267" ht="15.75" customHeight="1">
      <c r="B267" s="89">
        <v>44572.0</v>
      </c>
      <c r="D267" s="57">
        <v>3.6883476E7</v>
      </c>
      <c r="F267" s="89">
        <v>44572.0</v>
      </c>
      <c r="H267" s="57">
        <v>1.0559843E7</v>
      </c>
      <c r="J267" s="89">
        <v>44572.0</v>
      </c>
      <c r="L267" s="57">
        <v>1291187.0</v>
      </c>
      <c r="N267" s="89">
        <v>44572.0</v>
      </c>
      <c r="P267" s="82">
        <v>1.08E8</v>
      </c>
      <c r="R267" s="89">
        <v>44572.0</v>
      </c>
      <c r="T267" s="57">
        <v>6265779.0</v>
      </c>
      <c r="V267" s="89">
        <v>44572.0</v>
      </c>
      <c r="X267" s="57">
        <v>4039714.0</v>
      </c>
      <c r="Z267" s="89">
        <v>44572.0</v>
      </c>
      <c r="AB267" s="57">
        <v>1026585.0</v>
      </c>
      <c r="AD267" s="89">
        <v>44572.0</v>
      </c>
      <c r="AF267" s="57">
        <v>1884285.0</v>
      </c>
      <c r="AH267" s="89">
        <v>44572.0</v>
      </c>
      <c r="AJ267" s="57">
        <v>1.9709616E7</v>
      </c>
      <c r="AL267" s="89">
        <v>44572.0</v>
      </c>
      <c r="AN267" s="57">
        <v>7182854.0</v>
      </c>
    </row>
    <row r="268" ht="15.75" customHeight="1">
      <c r="B268" s="89">
        <v>44573.0</v>
      </c>
      <c r="D268" s="57">
        <v>2.6342064E7</v>
      </c>
      <c r="F268" s="89">
        <v>44573.0</v>
      </c>
      <c r="H268" s="57">
        <v>2.7583274E7</v>
      </c>
      <c r="J268" s="89">
        <v>44573.0</v>
      </c>
      <c r="L268" s="57">
        <v>738960.0</v>
      </c>
      <c r="N268" s="89">
        <v>44573.0</v>
      </c>
      <c r="P268" s="82">
        <v>2.32E8</v>
      </c>
      <c r="R268" s="89">
        <v>44573.0</v>
      </c>
      <c r="T268" s="57">
        <v>6001552.0</v>
      </c>
      <c r="V268" s="89">
        <v>44573.0</v>
      </c>
      <c r="X268" s="57">
        <v>3725395.0</v>
      </c>
      <c r="Z268" s="89">
        <v>44573.0</v>
      </c>
      <c r="AB268" s="57">
        <v>893125.0</v>
      </c>
      <c r="AD268" s="89">
        <v>44573.0</v>
      </c>
      <c r="AF268" s="57">
        <v>3960884.0</v>
      </c>
      <c r="AH268" s="89">
        <v>44573.0</v>
      </c>
      <c r="AJ268" s="57">
        <v>2.8925988E7</v>
      </c>
      <c r="AL268" s="89">
        <v>44573.0</v>
      </c>
      <c r="AN268" s="57">
        <v>1.4292026E7</v>
      </c>
    </row>
    <row r="269" ht="15.75" customHeight="1">
      <c r="B269" s="89">
        <v>44574.0</v>
      </c>
      <c r="D269" s="57">
        <v>3.3214853E7</v>
      </c>
      <c r="F269" s="89">
        <v>44574.0</v>
      </c>
      <c r="H269" s="57">
        <v>1.3627104E7</v>
      </c>
      <c r="J269" s="89">
        <v>44574.0</v>
      </c>
      <c r="L269" s="57">
        <v>988777.0</v>
      </c>
      <c r="N269" s="89">
        <v>44574.0</v>
      </c>
      <c r="P269" s="82">
        <v>1.36E8</v>
      </c>
      <c r="R269" s="89">
        <v>44574.0</v>
      </c>
      <c r="T269" s="57">
        <v>5084094.0</v>
      </c>
      <c r="V269" s="89">
        <v>44574.0</v>
      </c>
      <c r="X269" s="57">
        <v>7819444.0</v>
      </c>
      <c r="Z269" s="89">
        <v>44574.0</v>
      </c>
      <c r="AB269" s="57">
        <v>1887900.0</v>
      </c>
      <c r="AD269" s="89">
        <v>44574.0</v>
      </c>
      <c r="AF269" s="57">
        <v>4165348.0</v>
      </c>
      <c r="AH269" s="89">
        <v>44574.0</v>
      </c>
      <c r="AJ269" s="57">
        <v>2.5888668E7</v>
      </c>
      <c r="AL269" s="89">
        <v>44574.0</v>
      </c>
      <c r="AN269" s="57">
        <v>1.2318873E7</v>
      </c>
    </row>
    <row r="270" ht="15.75" customHeight="1">
      <c r="B270" s="89">
        <v>44575.0</v>
      </c>
      <c r="D270" s="57">
        <v>2.2866207E7</v>
      </c>
      <c r="F270" s="89">
        <v>44575.0</v>
      </c>
      <c r="H270" s="57">
        <v>1.8527482E7</v>
      </c>
      <c r="J270" s="89">
        <v>44575.0</v>
      </c>
      <c r="L270" s="57">
        <v>1302745.0</v>
      </c>
      <c r="N270" s="89">
        <v>44575.0</v>
      </c>
      <c r="P270" s="57">
        <v>9.9064447E7</v>
      </c>
      <c r="R270" s="89">
        <v>44575.0</v>
      </c>
      <c r="T270" s="57">
        <v>4691320.0</v>
      </c>
      <c r="V270" s="89">
        <v>44575.0</v>
      </c>
      <c r="X270" s="57">
        <v>1.0268008E7</v>
      </c>
      <c r="Z270" s="89">
        <v>44575.0</v>
      </c>
      <c r="AB270" s="57">
        <v>1353910.0</v>
      </c>
      <c r="AD270" s="89">
        <v>44575.0</v>
      </c>
      <c r="AF270" s="57">
        <v>4307953.0</v>
      </c>
      <c r="AH270" s="89">
        <v>44575.0</v>
      </c>
      <c r="AJ270" s="57">
        <v>2.7019932E7</v>
      </c>
      <c r="AL270" s="89">
        <v>44575.0</v>
      </c>
      <c r="AN270" s="57">
        <v>3284072.0</v>
      </c>
    </row>
    <row r="271" ht="15.75" customHeight="1">
      <c r="B271" s="89">
        <v>44578.0</v>
      </c>
      <c r="D271" s="57">
        <v>2.6540045E7</v>
      </c>
      <c r="F271" s="89">
        <v>44578.0</v>
      </c>
      <c r="H271" s="57">
        <v>9239964.0</v>
      </c>
      <c r="J271" s="89">
        <v>44578.0</v>
      </c>
      <c r="L271" s="57">
        <v>848175.0</v>
      </c>
      <c r="N271" s="89">
        <v>44578.0</v>
      </c>
      <c r="P271" s="57">
        <v>7.0938576E7</v>
      </c>
      <c r="R271" s="89">
        <v>44578.0</v>
      </c>
      <c r="T271" s="57">
        <v>4890566.0</v>
      </c>
      <c r="V271" s="89">
        <v>44578.0</v>
      </c>
      <c r="X271" s="57">
        <v>5387632.0</v>
      </c>
      <c r="Z271" s="89">
        <v>44578.0</v>
      </c>
      <c r="AB271" s="57">
        <v>1187345.0</v>
      </c>
      <c r="AD271" s="89">
        <v>44578.0</v>
      </c>
      <c r="AF271" s="57">
        <v>5651646.0</v>
      </c>
      <c r="AH271" s="89">
        <v>44578.0</v>
      </c>
      <c r="AJ271" s="57">
        <v>1.9794576E7</v>
      </c>
      <c r="AL271" s="89">
        <v>44578.0</v>
      </c>
      <c r="AN271" s="57">
        <v>5822220.0</v>
      </c>
    </row>
    <row r="272" ht="15.75" customHeight="1">
      <c r="B272" s="89">
        <v>44579.0</v>
      </c>
      <c r="D272" s="57">
        <v>2.0200131E7</v>
      </c>
      <c r="F272" s="89">
        <v>44579.0</v>
      </c>
      <c r="H272" s="57">
        <v>1.2168909E7</v>
      </c>
      <c r="J272" s="89">
        <v>44579.0</v>
      </c>
      <c r="L272" s="57">
        <v>644711.0</v>
      </c>
      <c r="N272" s="89">
        <v>44579.0</v>
      </c>
      <c r="P272" s="57">
        <v>7.8196477E7</v>
      </c>
      <c r="R272" s="89">
        <v>44579.0</v>
      </c>
      <c r="T272" s="57">
        <v>4295048.0</v>
      </c>
      <c r="V272" s="89">
        <v>44579.0</v>
      </c>
      <c r="X272" s="57">
        <v>6997404.0</v>
      </c>
      <c r="Z272" s="89">
        <v>44579.0</v>
      </c>
      <c r="AB272" s="57">
        <v>2492415.0</v>
      </c>
      <c r="AD272" s="89">
        <v>44579.0</v>
      </c>
      <c r="AF272" s="57">
        <v>4614614.0</v>
      </c>
      <c r="AH272" s="89">
        <v>44579.0</v>
      </c>
      <c r="AJ272" s="57">
        <v>1.8280932E7</v>
      </c>
      <c r="AL272" s="89">
        <v>44579.0</v>
      </c>
      <c r="AN272" s="57">
        <v>6294661.0</v>
      </c>
    </row>
    <row r="273" ht="15.75" customHeight="1">
      <c r="B273" s="89">
        <v>44580.0</v>
      </c>
      <c r="D273" s="57">
        <v>3.9627469E7</v>
      </c>
      <c r="F273" s="89">
        <v>44580.0</v>
      </c>
      <c r="H273" s="57">
        <v>1.5038256E7</v>
      </c>
      <c r="J273" s="89">
        <v>44580.0</v>
      </c>
      <c r="L273" s="57">
        <v>1209146.0</v>
      </c>
      <c r="N273" s="89">
        <v>44580.0</v>
      </c>
      <c r="P273" s="82">
        <v>2.11E8</v>
      </c>
      <c r="R273" s="89">
        <v>44580.0</v>
      </c>
      <c r="T273" s="57">
        <v>6691002.0</v>
      </c>
      <c r="V273" s="89">
        <v>44580.0</v>
      </c>
      <c r="X273" s="57">
        <v>7829163.0</v>
      </c>
      <c r="Z273" s="89">
        <v>44580.0</v>
      </c>
      <c r="AB273" s="57">
        <v>1711075.0</v>
      </c>
      <c r="AD273" s="89">
        <v>44580.0</v>
      </c>
      <c r="AF273" s="57">
        <v>5288386.0</v>
      </c>
      <c r="AH273" s="89">
        <v>44580.0</v>
      </c>
      <c r="AJ273" s="57">
        <v>3.650208E7</v>
      </c>
      <c r="AL273" s="89">
        <v>44580.0</v>
      </c>
      <c r="AN273" s="57">
        <v>8137209.0</v>
      </c>
    </row>
    <row r="274" ht="15.75" customHeight="1">
      <c r="B274" s="89">
        <v>44581.0</v>
      </c>
      <c r="D274" s="57">
        <v>3.645411E7</v>
      </c>
      <c r="F274" s="89">
        <v>44581.0</v>
      </c>
      <c r="H274" s="57">
        <v>2.1028625E7</v>
      </c>
      <c r="J274" s="89">
        <v>44581.0</v>
      </c>
      <c r="L274" s="57">
        <v>604014.0</v>
      </c>
      <c r="N274" s="89">
        <v>44581.0</v>
      </c>
      <c r="P274" s="82">
        <v>1.38E8</v>
      </c>
      <c r="R274" s="89">
        <v>44581.0</v>
      </c>
      <c r="T274" s="57">
        <v>5433621.0</v>
      </c>
      <c r="V274" s="89">
        <v>44581.0</v>
      </c>
      <c r="X274" s="57">
        <v>7321588.0</v>
      </c>
      <c r="Z274" s="89">
        <v>44581.0</v>
      </c>
      <c r="AB274" s="57">
        <v>2397870.0</v>
      </c>
      <c r="AD274" s="89">
        <v>44581.0</v>
      </c>
      <c r="AF274" s="57">
        <v>6547920.0</v>
      </c>
      <c r="AH274" s="89">
        <v>44581.0</v>
      </c>
      <c r="AJ274" s="57">
        <v>3.0309252E7</v>
      </c>
      <c r="AL274" s="89">
        <v>44581.0</v>
      </c>
      <c r="AN274" s="57">
        <v>1.2219997E7</v>
      </c>
    </row>
    <row r="275" ht="15.75" customHeight="1">
      <c r="B275" s="89">
        <v>44582.0</v>
      </c>
      <c r="D275" s="57">
        <v>3.583349E7</v>
      </c>
      <c r="F275" s="89">
        <v>44582.0</v>
      </c>
      <c r="H275" s="57">
        <v>1.7351949E7</v>
      </c>
      <c r="J275" s="89">
        <v>44582.0</v>
      </c>
      <c r="L275" s="57">
        <v>539375.0</v>
      </c>
      <c r="N275" s="89">
        <v>44582.0</v>
      </c>
      <c r="P275" s="82">
        <v>1.26E8</v>
      </c>
      <c r="R275" s="89">
        <v>44582.0</v>
      </c>
      <c r="T275" s="57">
        <v>3229687.0</v>
      </c>
      <c r="V275" s="89">
        <v>44582.0</v>
      </c>
      <c r="X275" s="57">
        <v>5853381.0</v>
      </c>
      <c r="Z275" s="89">
        <v>44582.0</v>
      </c>
      <c r="AB275" s="57">
        <v>2069165.0</v>
      </c>
      <c r="AD275" s="89">
        <v>44582.0</v>
      </c>
      <c r="AF275" s="57">
        <v>4377275.0</v>
      </c>
      <c r="AH275" s="89">
        <v>44582.0</v>
      </c>
      <c r="AJ275" s="57">
        <v>1.2785976E7</v>
      </c>
      <c r="AL275" s="89">
        <v>44582.0</v>
      </c>
      <c r="AN275" s="57">
        <v>7528586.0</v>
      </c>
    </row>
    <row r="276" ht="15.75" customHeight="1">
      <c r="B276" s="89">
        <v>44585.0</v>
      </c>
      <c r="D276" s="57">
        <v>4.3074283E7</v>
      </c>
      <c r="F276" s="89">
        <v>44585.0</v>
      </c>
      <c r="H276" s="57">
        <v>1.4396341E7</v>
      </c>
      <c r="J276" s="89">
        <v>44585.0</v>
      </c>
      <c r="L276" s="57">
        <v>607207.0</v>
      </c>
      <c r="N276" s="89">
        <v>44585.0</v>
      </c>
      <c r="P276" s="57">
        <v>8.2223914E7</v>
      </c>
      <c r="R276" s="89">
        <v>44585.0</v>
      </c>
      <c r="T276" s="57">
        <v>2953542.0</v>
      </c>
      <c r="V276" s="89">
        <v>44585.0</v>
      </c>
      <c r="X276" s="57">
        <v>7920509.0</v>
      </c>
      <c r="Z276" s="89">
        <v>44585.0</v>
      </c>
      <c r="AB276" s="57">
        <v>5154650.0</v>
      </c>
      <c r="AD276" s="89">
        <v>44585.0</v>
      </c>
      <c r="AF276" s="57">
        <v>4829392.0</v>
      </c>
      <c r="AH276" s="89">
        <v>44585.0</v>
      </c>
      <c r="AJ276" s="57">
        <v>2.146554E7</v>
      </c>
      <c r="AL276" s="89">
        <v>44585.0</v>
      </c>
      <c r="AN276" s="57">
        <v>7988958.0</v>
      </c>
    </row>
    <row r="277" ht="15.75" customHeight="1">
      <c r="B277" s="89">
        <v>44586.0</v>
      </c>
      <c r="D277" s="57">
        <v>2.9617112E7</v>
      </c>
      <c r="F277" s="89">
        <v>44586.0</v>
      </c>
      <c r="H277" s="57">
        <v>1.8808623E7</v>
      </c>
      <c r="J277" s="89">
        <v>44586.0</v>
      </c>
      <c r="L277" s="57">
        <v>597463.0</v>
      </c>
      <c r="N277" s="89">
        <v>44586.0</v>
      </c>
      <c r="P277" s="57">
        <v>7.557502E7</v>
      </c>
      <c r="R277" s="89">
        <v>44586.0</v>
      </c>
      <c r="T277" s="57">
        <v>3294230.0</v>
      </c>
      <c r="V277" s="89">
        <v>44586.0</v>
      </c>
      <c r="X277" s="57">
        <v>6028078.0</v>
      </c>
      <c r="Z277" s="89">
        <v>44586.0</v>
      </c>
      <c r="AB277" s="57">
        <v>1985440.0</v>
      </c>
      <c r="AD277" s="89">
        <v>44586.0</v>
      </c>
      <c r="AF277" s="57">
        <v>2292778.0</v>
      </c>
      <c r="AH277" s="89">
        <v>44586.0</v>
      </c>
      <c r="AJ277" s="57">
        <v>2.0798208E7</v>
      </c>
      <c r="AL277" s="89">
        <v>44586.0</v>
      </c>
      <c r="AN277" s="57">
        <v>7040161.0</v>
      </c>
    </row>
    <row r="278" ht="15.75" customHeight="1">
      <c r="B278" s="89">
        <v>44587.0</v>
      </c>
      <c r="D278" s="57">
        <v>2.5030775E7</v>
      </c>
      <c r="F278" s="89">
        <v>44587.0</v>
      </c>
      <c r="H278" s="57">
        <v>8068243.0</v>
      </c>
      <c r="J278" s="89">
        <v>44587.0</v>
      </c>
      <c r="L278" s="57">
        <v>344547.0</v>
      </c>
      <c r="N278" s="89">
        <v>44587.0</v>
      </c>
      <c r="P278" s="57">
        <v>4.7253443E7</v>
      </c>
      <c r="R278" s="89">
        <v>44587.0</v>
      </c>
      <c r="T278" s="57">
        <v>3276949.0</v>
      </c>
      <c r="V278" s="89">
        <v>44587.0</v>
      </c>
      <c r="X278" s="57">
        <v>4172331.0</v>
      </c>
      <c r="Z278" s="89">
        <v>44587.0</v>
      </c>
      <c r="AB278" s="57">
        <v>1443750.0</v>
      </c>
      <c r="AD278" s="89">
        <v>44587.0</v>
      </c>
      <c r="AF278" s="57">
        <v>3283463.0</v>
      </c>
      <c r="AH278" s="89">
        <v>44587.0</v>
      </c>
      <c r="AJ278" s="57">
        <v>1.6009248E7</v>
      </c>
      <c r="AL278" s="89">
        <v>44587.0</v>
      </c>
      <c r="AN278" s="57">
        <v>6501911.0</v>
      </c>
    </row>
    <row r="279" ht="15.75" customHeight="1">
      <c r="B279" s="89">
        <v>44588.0</v>
      </c>
      <c r="D279" s="57">
        <v>2.4122574E7</v>
      </c>
      <c r="F279" s="89">
        <v>44588.0</v>
      </c>
      <c r="H279" s="57">
        <v>1.5482567E7</v>
      </c>
      <c r="J279" s="89">
        <v>44588.0</v>
      </c>
      <c r="L279" s="57">
        <v>473563.0</v>
      </c>
      <c r="N279" s="89">
        <v>44588.0</v>
      </c>
      <c r="P279" s="57">
        <v>6.124601E7</v>
      </c>
      <c r="R279" s="89">
        <v>44588.0</v>
      </c>
      <c r="T279" s="57">
        <v>3637554.0</v>
      </c>
      <c r="V279" s="89">
        <v>44588.0</v>
      </c>
      <c r="X279" s="57">
        <v>7132314.0</v>
      </c>
      <c r="Z279" s="89">
        <v>44588.0</v>
      </c>
      <c r="AB279" s="57">
        <v>1193145.0</v>
      </c>
      <c r="AD279" s="89">
        <v>44588.0</v>
      </c>
      <c r="AF279" s="57">
        <v>2546970.0</v>
      </c>
      <c r="AH279" s="89">
        <v>44588.0</v>
      </c>
      <c r="AJ279" s="57">
        <v>1.6014228E7</v>
      </c>
      <c r="AL279" s="89">
        <v>44588.0</v>
      </c>
      <c r="AN279" s="57">
        <v>5238256.0</v>
      </c>
    </row>
    <row r="280" ht="15.75" customHeight="1">
      <c r="B280" s="89">
        <v>44589.0</v>
      </c>
      <c r="D280" s="57">
        <v>2.4738707E7</v>
      </c>
      <c r="F280" s="89">
        <v>44589.0</v>
      </c>
      <c r="H280" s="57">
        <v>1.2148628E7</v>
      </c>
      <c r="J280" s="89">
        <v>44589.0</v>
      </c>
      <c r="L280" s="57">
        <v>331245.0</v>
      </c>
      <c r="N280" s="89">
        <v>44589.0</v>
      </c>
      <c r="P280" s="57">
        <v>5.3226288E7</v>
      </c>
      <c r="R280" s="89">
        <v>44589.0</v>
      </c>
      <c r="T280" s="57">
        <v>6270732.0</v>
      </c>
      <c r="V280" s="89">
        <v>44589.0</v>
      </c>
      <c r="X280" s="57">
        <v>5277509.0</v>
      </c>
      <c r="Z280" s="89">
        <v>44589.0</v>
      </c>
      <c r="AB280" s="57">
        <v>1303215.0</v>
      </c>
      <c r="AD280" s="89">
        <v>44589.0</v>
      </c>
      <c r="AF280" s="57">
        <v>3225394.0</v>
      </c>
      <c r="AH280" s="89">
        <v>44589.0</v>
      </c>
      <c r="AJ280" s="57">
        <v>2.3529864E7</v>
      </c>
      <c r="AL280" s="89">
        <v>44589.0</v>
      </c>
      <c r="AN280" s="57">
        <v>1.6100117E7</v>
      </c>
    </row>
    <row r="281" ht="15.75" customHeight="1">
      <c r="B281" s="89">
        <v>44592.0</v>
      </c>
      <c r="D281" s="57">
        <v>2.1531818E7</v>
      </c>
      <c r="F281" s="89">
        <v>44592.0</v>
      </c>
      <c r="H281" s="57">
        <v>1.3696486E7</v>
      </c>
      <c r="J281" s="89">
        <v>44592.0</v>
      </c>
      <c r="L281" s="57">
        <v>229463.0</v>
      </c>
      <c r="N281" s="89">
        <v>44592.0</v>
      </c>
      <c r="P281" s="57">
        <v>4.4995847E7</v>
      </c>
      <c r="R281" s="89">
        <v>44592.0</v>
      </c>
      <c r="T281" s="57">
        <v>1.1755855E7</v>
      </c>
      <c r="V281" s="89">
        <v>44592.0</v>
      </c>
      <c r="X281" s="57">
        <v>3391673.0</v>
      </c>
      <c r="Z281" s="89">
        <v>44592.0</v>
      </c>
      <c r="AB281" s="57">
        <v>999085.0</v>
      </c>
      <c r="AD281" s="89">
        <v>44592.0</v>
      </c>
      <c r="AF281" s="57">
        <v>2149390.0</v>
      </c>
      <c r="AH281" s="89">
        <v>44592.0</v>
      </c>
      <c r="AJ281" s="57">
        <v>2.3472336E7</v>
      </c>
      <c r="AL281" s="89">
        <v>44592.0</v>
      </c>
      <c r="AN281" s="57">
        <v>2762891.0</v>
      </c>
    </row>
    <row r="282" ht="15.75" customHeight="1">
      <c r="B282" s="89">
        <v>44593.0</v>
      </c>
      <c r="D282" s="57">
        <v>1.6394686E7</v>
      </c>
      <c r="F282" s="89">
        <v>44593.0</v>
      </c>
      <c r="H282" s="57">
        <v>1.4022908E7</v>
      </c>
      <c r="J282" s="89">
        <v>44593.0</v>
      </c>
      <c r="L282" s="57">
        <v>285848.0</v>
      </c>
      <c r="N282" s="89">
        <v>44593.0</v>
      </c>
      <c r="P282" s="57">
        <v>9.1283129E7</v>
      </c>
      <c r="R282" s="89">
        <v>44593.0</v>
      </c>
      <c r="T282" s="57">
        <v>7015483.0</v>
      </c>
      <c r="V282" s="89">
        <v>44593.0</v>
      </c>
      <c r="X282" s="57">
        <v>4283234.0</v>
      </c>
      <c r="Z282" s="89">
        <v>44593.0</v>
      </c>
      <c r="AB282" s="57">
        <v>1122325.0</v>
      </c>
      <c r="AD282" s="89">
        <v>44593.0</v>
      </c>
      <c r="AF282" s="57">
        <v>1287947.0</v>
      </c>
      <c r="AH282" s="89">
        <v>44593.0</v>
      </c>
      <c r="AJ282" s="57">
        <v>2.6009904E7</v>
      </c>
      <c r="AL282" s="89">
        <v>44593.0</v>
      </c>
      <c r="AN282" s="57">
        <v>7431612.0</v>
      </c>
    </row>
    <row r="283" ht="15.75" customHeight="1">
      <c r="B283" s="89">
        <v>44594.0</v>
      </c>
      <c r="D283" s="57">
        <v>2.1726026E7</v>
      </c>
      <c r="F283" s="89">
        <v>44594.0</v>
      </c>
      <c r="H283" s="57">
        <v>1.3109994E7</v>
      </c>
      <c r="J283" s="89">
        <v>44594.0</v>
      </c>
      <c r="L283" s="57">
        <v>334473.0</v>
      </c>
      <c r="N283" s="89">
        <v>44594.0</v>
      </c>
      <c r="P283" s="82">
        <v>1.01E8</v>
      </c>
      <c r="R283" s="89">
        <v>44594.0</v>
      </c>
      <c r="T283" s="57">
        <v>6926603.0</v>
      </c>
      <c r="V283" s="89">
        <v>44594.0</v>
      </c>
      <c r="X283" s="57">
        <v>3832181.0</v>
      </c>
      <c r="Z283" s="89">
        <v>44594.0</v>
      </c>
      <c r="AB283" s="57">
        <v>1191585.0</v>
      </c>
      <c r="AD283" s="89">
        <v>44594.0</v>
      </c>
      <c r="AF283" s="57">
        <v>1335685.0</v>
      </c>
      <c r="AH283" s="89">
        <v>44594.0</v>
      </c>
      <c r="AJ283" s="57">
        <v>1.5702276E7</v>
      </c>
      <c r="AL283" s="89">
        <v>44594.0</v>
      </c>
      <c r="AN283" s="57">
        <v>3873755.0</v>
      </c>
    </row>
    <row r="284" ht="15.75" customHeight="1">
      <c r="B284" s="89">
        <v>44595.0</v>
      </c>
      <c r="D284" s="57">
        <v>1.7232614E7</v>
      </c>
      <c r="F284" s="89">
        <v>44595.0</v>
      </c>
      <c r="H284" s="57">
        <v>1.5346448E7</v>
      </c>
      <c r="J284" s="89">
        <v>44595.0</v>
      </c>
      <c r="L284" s="57">
        <v>290063.0</v>
      </c>
      <c r="N284" s="89">
        <v>44595.0</v>
      </c>
      <c r="P284" s="57">
        <v>6.6651093E7</v>
      </c>
      <c r="R284" s="89">
        <v>44595.0</v>
      </c>
      <c r="T284" s="57">
        <v>4490753.0</v>
      </c>
      <c r="V284" s="89">
        <v>44595.0</v>
      </c>
      <c r="X284" s="57">
        <v>3712806.0</v>
      </c>
      <c r="Z284" s="89">
        <v>44595.0</v>
      </c>
      <c r="AB284" s="57">
        <v>884470.0</v>
      </c>
      <c r="AD284" s="89">
        <v>44595.0</v>
      </c>
      <c r="AF284" s="57">
        <v>1310911.0</v>
      </c>
      <c r="AH284" s="89">
        <v>44595.0</v>
      </c>
      <c r="AJ284" s="57">
        <v>1.6355388E7</v>
      </c>
      <c r="AL284" s="89">
        <v>44595.0</v>
      </c>
      <c r="AN284" s="57">
        <v>1.1017017E7</v>
      </c>
    </row>
    <row r="285" ht="15.75" customHeight="1">
      <c r="B285" s="89">
        <v>44596.0</v>
      </c>
      <c r="D285" s="57">
        <v>2.2481557E7</v>
      </c>
      <c r="F285" s="89">
        <v>44596.0</v>
      </c>
      <c r="H285" s="57">
        <v>9519721.0</v>
      </c>
      <c r="J285" s="89">
        <v>44596.0</v>
      </c>
      <c r="L285" s="57">
        <v>212871.0</v>
      </c>
      <c r="N285" s="89">
        <v>44596.0</v>
      </c>
      <c r="P285" s="57">
        <v>5.0503888E7</v>
      </c>
      <c r="R285" s="89">
        <v>44596.0</v>
      </c>
      <c r="T285" s="57">
        <v>4119253.0</v>
      </c>
      <c r="V285" s="89">
        <v>44596.0</v>
      </c>
      <c r="X285" s="57">
        <v>5111217.0</v>
      </c>
      <c r="Z285" s="89">
        <v>44596.0</v>
      </c>
      <c r="AB285" s="57">
        <v>752685.0</v>
      </c>
      <c r="AD285" s="89">
        <v>44596.0</v>
      </c>
      <c r="AF285" s="57">
        <v>1043591.0</v>
      </c>
      <c r="AH285" s="89">
        <v>44596.0</v>
      </c>
      <c r="AJ285" s="57">
        <v>1.4263272E7</v>
      </c>
      <c r="AL285" s="89">
        <v>44596.0</v>
      </c>
      <c r="AN285" s="57">
        <v>3.5033743E7</v>
      </c>
    </row>
    <row r="286" ht="15.75" customHeight="1">
      <c r="B286" s="89">
        <v>44599.0</v>
      </c>
      <c r="D286" s="57">
        <v>3.4094466E7</v>
      </c>
      <c r="F286" s="89">
        <v>44599.0</v>
      </c>
      <c r="H286" s="57">
        <v>1.4737997E7</v>
      </c>
      <c r="J286" s="89">
        <v>44599.0</v>
      </c>
      <c r="L286" s="57">
        <v>574899.0</v>
      </c>
      <c r="N286" s="89">
        <v>44599.0</v>
      </c>
      <c r="P286" s="57">
        <v>9.0476203E7</v>
      </c>
      <c r="R286" s="89">
        <v>44599.0</v>
      </c>
      <c r="T286" s="57">
        <v>4918993.0</v>
      </c>
      <c r="V286" s="89">
        <v>44599.0</v>
      </c>
      <c r="X286" s="57">
        <v>6727929.0</v>
      </c>
      <c r="Z286" s="89">
        <v>44599.0</v>
      </c>
      <c r="AB286" s="57">
        <v>4573655.0</v>
      </c>
      <c r="AD286" s="89">
        <v>44599.0</v>
      </c>
      <c r="AF286" s="57">
        <v>1351112.0</v>
      </c>
      <c r="AH286" s="89">
        <v>44599.0</v>
      </c>
      <c r="AJ286" s="57">
        <v>1.6930668E7</v>
      </c>
      <c r="AL286" s="89">
        <v>44599.0</v>
      </c>
      <c r="AN286" s="57">
        <v>1.666031E7</v>
      </c>
    </row>
    <row r="287" ht="15.75" customHeight="1">
      <c r="B287" s="89">
        <v>44600.0</v>
      </c>
      <c r="D287" s="57">
        <v>5.5433063E7</v>
      </c>
      <c r="F287" s="89">
        <v>44600.0</v>
      </c>
      <c r="H287" s="57">
        <v>2.1789593E7</v>
      </c>
      <c r="J287" s="89">
        <v>44600.0</v>
      </c>
      <c r="L287" s="57">
        <v>400737.0</v>
      </c>
      <c r="N287" s="89">
        <v>44600.0</v>
      </c>
      <c r="P287" s="82">
        <v>1.32E8</v>
      </c>
      <c r="R287" s="89">
        <v>44600.0</v>
      </c>
      <c r="T287" s="57">
        <v>5195624.0</v>
      </c>
      <c r="V287" s="89">
        <v>44600.0</v>
      </c>
      <c r="X287" s="57">
        <v>4694974.0</v>
      </c>
      <c r="Z287" s="89">
        <v>44600.0</v>
      </c>
      <c r="AB287" s="57">
        <v>5578655.0</v>
      </c>
      <c r="AD287" s="89">
        <v>44600.0</v>
      </c>
      <c r="AF287" s="57">
        <v>4168806.0</v>
      </c>
      <c r="AH287" s="89">
        <v>44600.0</v>
      </c>
      <c r="AJ287" s="57">
        <v>1.7669964E7</v>
      </c>
      <c r="AL287" s="89">
        <v>44600.0</v>
      </c>
      <c r="AN287" s="57">
        <v>8878363.0</v>
      </c>
    </row>
    <row r="288" ht="15.75" customHeight="1">
      <c r="B288" s="89">
        <v>44601.0</v>
      </c>
      <c r="D288" s="57">
        <v>5.0861356E7</v>
      </c>
      <c r="F288" s="89">
        <v>44601.0</v>
      </c>
      <c r="H288" s="57">
        <v>2.357463E7</v>
      </c>
      <c r="J288" s="89">
        <v>44601.0</v>
      </c>
      <c r="L288" s="57">
        <v>362689.0</v>
      </c>
      <c r="N288" s="89">
        <v>44601.0</v>
      </c>
      <c r="P288" s="82">
        <v>1.94E8</v>
      </c>
      <c r="R288" s="89">
        <v>44601.0</v>
      </c>
      <c r="T288" s="57">
        <v>1.7044891E7</v>
      </c>
      <c r="V288" s="89">
        <v>44601.0</v>
      </c>
      <c r="X288" s="57">
        <v>5049934.0</v>
      </c>
      <c r="Z288" s="89">
        <v>44601.0</v>
      </c>
      <c r="AB288" s="57">
        <v>1910025.0</v>
      </c>
      <c r="AD288" s="89">
        <v>44601.0</v>
      </c>
      <c r="AF288" s="57">
        <v>1558767.0</v>
      </c>
      <c r="AH288" s="89">
        <v>44601.0</v>
      </c>
      <c r="AJ288" s="57">
        <v>1.9109916E7</v>
      </c>
      <c r="AL288" s="89">
        <v>44601.0</v>
      </c>
      <c r="AN288" s="57">
        <v>1.5146247E7</v>
      </c>
    </row>
    <row r="289" ht="15.75" customHeight="1">
      <c r="B289" s="89">
        <v>44602.0</v>
      </c>
      <c r="D289" s="57">
        <v>3.8162376E7</v>
      </c>
      <c r="F289" s="89">
        <v>44602.0</v>
      </c>
      <c r="H289" s="57">
        <v>2.0682244E7</v>
      </c>
      <c r="J289" s="89">
        <v>44602.0</v>
      </c>
      <c r="L289" s="57">
        <v>656611.0</v>
      </c>
      <c r="N289" s="89">
        <v>44602.0</v>
      </c>
      <c r="P289" s="82">
        <v>1.25E8</v>
      </c>
      <c r="R289" s="89">
        <v>44602.0</v>
      </c>
      <c r="T289" s="57">
        <v>1.7326901E7</v>
      </c>
      <c r="V289" s="89">
        <v>44602.0</v>
      </c>
      <c r="X289" s="57">
        <v>5236916.0</v>
      </c>
      <c r="Z289" s="89">
        <v>44602.0</v>
      </c>
      <c r="AB289" s="57">
        <v>3040840.0</v>
      </c>
      <c r="AD289" s="89">
        <v>44602.0</v>
      </c>
      <c r="AF289" s="57">
        <v>1603977.0</v>
      </c>
      <c r="AH289" s="89">
        <v>44602.0</v>
      </c>
      <c r="AJ289" s="57">
        <v>2.3093796E7</v>
      </c>
      <c r="AL289" s="89">
        <v>44602.0</v>
      </c>
      <c r="AN289" s="57">
        <v>1.3027733E7</v>
      </c>
    </row>
    <row r="290" ht="15.75" customHeight="1">
      <c r="B290" s="89">
        <v>44603.0</v>
      </c>
      <c r="D290" s="57">
        <v>5.7151955E7</v>
      </c>
      <c r="F290" s="89">
        <v>44603.0</v>
      </c>
      <c r="H290" s="57">
        <v>1.7430023E7</v>
      </c>
      <c r="J290" s="89">
        <v>44603.0</v>
      </c>
      <c r="L290" s="57">
        <v>413179.0</v>
      </c>
      <c r="N290" s="89">
        <v>44603.0</v>
      </c>
      <c r="P290" s="82">
        <v>1.1E8</v>
      </c>
      <c r="R290" s="89">
        <v>44603.0</v>
      </c>
      <c r="T290" s="57">
        <v>9961810.0</v>
      </c>
      <c r="V290" s="89">
        <v>44603.0</v>
      </c>
      <c r="X290" s="57">
        <v>8381542.0</v>
      </c>
      <c r="Z290" s="89">
        <v>44603.0</v>
      </c>
      <c r="AB290" s="57">
        <v>1469635.0</v>
      </c>
      <c r="AD290" s="89">
        <v>44603.0</v>
      </c>
      <c r="AF290" s="57">
        <v>1306592.0</v>
      </c>
      <c r="AH290" s="89">
        <v>44603.0</v>
      </c>
      <c r="AJ290" s="57">
        <v>1.5654252E7</v>
      </c>
      <c r="AL290" s="89">
        <v>44603.0</v>
      </c>
      <c r="AN290" s="57">
        <v>3.0895663E7</v>
      </c>
    </row>
    <row r="291" ht="15.75" customHeight="1">
      <c r="B291" s="89">
        <v>44606.0</v>
      </c>
      <c r="D291" s="57">
        <v>5.4419456E7</v>
      </c>
      <c r="F291" s="89">
        <v>44606.0</v>
      </c>
      <c r="H291" s="57">
        <v>1.4439197E7</v>
      </c>
      <c r="J291" s="89">
        <v>44606.0</v>
      </c>
      <c r="L291" s="57">
        <v>420986.0</v>
      </c>
      <c r="N291" s="89">
        <v>44606.0</v>
      </c>
      <c r="P291" s="82">
        <v>1.01E8</v>
      </c>
      <c r="R291" s="89">
        <v>44606.0</v>
      </c>
      <c r="T291" s="57">
        <v>8818544.0</v>
      </c>
      <c r="V291" s="89">
        <v>44606.0</v>
      </c>
      <c r="X291" s="57">
        <v>8130160.0</v>
      </c>
      <c r="Z291" s="89">
        <v>44606.0</v>
      </c>
      <c r="AB291" s="57">
        <v>1283040.0</v>
      </c>
      <c r="AD291" s="89">
        <v>44606.0</v>
      </c>
      <c r="AF291" s="57">
        <v>1976874.0</v>
      </c>
      <c r="AH291" s="89">
        <v>44606.0</v>
      </c>
      <c r="AJ291" s="57">
        <v>1.729578E7</v>
      </c>
      <c r="AL291" s="89">
        <v>44606.0</v>
      </c>
      <c r="AN291" s="57">
        <v>1.3622315E7</v>
      </c>
    </row>
    <row r="292" ht="15.75" customHeight="1">
      <c r="B292" s="89">
        <v>44607.0</v>
      </c>
      <c r="D292" s="57">
        <v>3.2936358E7</v>
      </c>
      <c r="F292" s="89">
        <v>44607.0</v>
      </c>
      <c r="H292" s="57">
        <v>1.2972838E7</v>
      </c>
      <c r="J292" s="89">
        <v>44607.0</v>
      </c>
      <c r="L292" s="57">
        <v>254564.0</v>
      </c>
      <c r="N292" s="89">
        <v>44607.0</v>
      </c>
      <c r="P292" s="57">
        <v>8.6943189E7</v>
      </c>
      <c r="R292" s="89">
        <v>44607.0</v>
      </c>
      <c r="T292" s="57">
        <v>7469211.0</v>
      </c>
      <c r="V292" s="89">
        <v>44607.0</v>
      </c>
      <c r="X292" s="57">
        <v>5233777.0</v>
      </c>
      <c r="Z292" s="89">
        <v>44607.0</v>
      </c>
      <c r="AB292" s="57">
        <v>1774815.0</v>
      </c>
      <c r="AD292" s="89">
        <v>44607.0</v>
      </c>
      <c r="AF292" s="57">
        <v>2213608.0</v>
      </c>
      <c r="AH292" s="89">
        <v>44607.0</v>
      </c>
      <c r="AJ292" s="57">
        <v>2.2601988E7</v>
      </c>
      <c r="AL292" s="89">
        <v>44607.0</v>
      </c>
      <c r="AN292" s="57">
        <v>8671449.0</v>
      </c>
    </row>
    <row r="293" ht="15.75" customHeight="1">
      <c r="B293" s="89">
        <v>44608.0</v>
      </c>
      <c r="D293" s="57">
        <v>3.8483459E7</v>
      </c>
      <c r="F293" s="89">
        <v>44608.0</v>
      </c>
      <c r="H293" s="57">
        <v>7480884.0</v>
      </c>
      <c r="J293" s="89">
        <v>44608.0</v>
      </c>
      <c r="L293" s="57">
        <v>259829.0</v>
      </c>
      <c r="N293" s="89">
        <v>44608.0</v>
      </c>
      <c r="P293" s="57">
        <v>7.2336175E7</v>
      </c>
      <c r="R293" s="89">
        <v>44608.0</v>
      </c>
      <c r="T293" s="57">
        <v>5367718.0</v>
      </c>
      <c r="V293" s="89">
        <v>44608.0</v>
      </c>
      <c r="X293" s="57">
        <v>4021240.0</v>
      </c>
      <c r="Z293" s="89">
        <v>44608.0</v>
      </c>
      <c r="AB293" s="57">
        <v>4962465.0</v>
      </c>
      <c r="AD293" s="89">
        <v>44608.0</v>
      </c>
      <c r="AF293" s="57">
        <v>2568589.0</v>
      </c>
      <c r="AH293" s="89">
        <v>44608.0</v>
      </c>
      <c r="AJ293" s="57">
        <v>9.2566284E7</v>
      </c>
      <c r="AL293" s="89">
        <v>44608.0</v>
      </c>
      <c r="AN293" s="57">
        <v>3.3301659E7</v>
      </c>
    </row>
    <row r="294" ht="15.75" customHeight="1">
      <c r="B294" s="89">
        <v>44609.0</v>
      </c>
      <c r="D294" s="57">
        <v>5.2067806E7</v>
      </c>
      <c r="F294" s="89">
        <v>44609.0</v>
      </c>
      <c r="H294" s="57">
        <v>1.0630491E7</v>
      </c>
      <c r="J294" s="89">
        <v>44609.0</v>
      </c>
      <c r="L294" s="57">
        <v>263115.0</v>
      </c>
      <c r="N294" s="89">
        <v>44609.0</v>
      </c>
      <c r="P294" s="57">
        <v>8.7313836E7</v>
      </c>
      <c r="R294" s="89">
        <v>44609.0</v>
      </c>
      <c r="T294" s="57">
        <v>6880463.0</v>
      </c>
      <c r="V294" s="89">
        <v>44609.0</v>
      </c>
      <c r="X294" s="57">
        <v>6178060.0</v>
      </c>
      <c r="Z294" s="89">
        <v>44609.0</v>
      </c>
      <c r="AB294" s="57">
        <v>2210035.0</v>
      </c>
      <c r="AD294" s="89">
        <v>44609.0</v>
      </c>
      <c r="AF294" s="57">
        <v>2176510.0</v>
      </c>
      <c r="AH294" s="89">
        <v>44609.0</v>
      </c>
      <c r="AJ294" s="57">
        <v>8.085198E7</v>
      </c>
      <c r="AL294" s="89">
        <v>44609.0</v>
      </c>
      <c r="AN294" s="57">
        <v>1.6154591E7</v>
      </c>
    </row>
    <row r="295" ht="15.75" customHeight="1">
      <c r="B295" s="89">
        <v>44610.0</v>
      </c>
      <c r="D295" s="57">
        <v>2.6466034E7</v>
      </c>
      <c r="F295" s="89">
        <v>44610.0</v>
      </c>
      <c r="H295" s="57">
        <v>2.903675E7</v>
      </c>
      <c r="J295" s="89">
        <v>44610.0</v>
      </c>
      <c r="L295" s="57">
        <v>159468.0</v>
      </c>
      <c r="N295" s="89">
        <v>44610.0</v>
      </c>
      <c r="P295" s="57">
        <v>5.6876088E7</v>
      </c>
      <c r="R295" s="89">
        <v>44610.0</v>
      </c>
      <c r="T295" s="57">
        <v>6865122.0</v>
      </c>
      <c r="V295" s="89">
        <v>44610.0</v>
      </c>
      <c r="X295" s="57">
        <v>2779822.0</v>
      </c>
      <c r="Z295" s="89">
        <v>44610.0</v>
      </c>
      <c r="AB295" s="57">
        <v>1399635.0</v>
      </c>
      <c r="AD295" s="89">
        <v>44610.0</v>
      </c>
      <c r="AF295" s="57">
        <v>1050775.0</v>
      </c>
      <c r="AH295" s="89">
        <v>44610.0</v>
      </c>
      <c r="AJ295" s="57">
        <v>3.97641E7</v>
      </c>
      <c r="AL295" s="89">
        <v>44610.0</v>
      </c>
      <c r="AN295" s="57">
        <v>2.0606671E7</v>
      </c>
    </row>
    <row r="296" ht="15.75" customHeight="1">
      <c r="B296" s="89">
        <v>44613.0</v>
      </c>
      <c r="D296" s="57">
        <v>2.9107085E7</v>
      </c>
      <c r="F296" s="89">
        <v>44613.0</v>
      </c>
      <c r="H296" s="57">
        <v>1.7906106E7</v>
      </c>
      <c r="J296" s="89">
        <v>44613.0</v>
      </c>
      <c r="L296" s="57">
        <v>437461.0</v>
      </c>
      <c r="N296" s="89">
        <v>44613.0</v>
      </c>
      <c r="P296" s="57">
        <v>6.9019896E7</v>
      </c>
      <c r="R296" s="89">
        <v>44613.0</v>
      </c>
      <c r="T296" s="57">
        <v>9932886.0</v>
      </c>
      <c r="V296" s="89">
        <v>44613.0</v>
      </c>
      <c r="X296" s="57">
        <v>4274711.0</v>
      </c>
      <c r="Z296" s="89">
        <v>44613.0</v>
      </c>
      <c r="AB296" s="57">
        <v>3765650.0</v>
      </c>
      <c r="AD296" s="89">
        <v>44613.0</v>
      </c>
      <c r="AF296" s="57">
        <v>3704307.0</v>
      </c>
      <c r="AH296" s="89">
        <v>44613.0</v>
      </c>
      <c r="AJ296" s="57">
        <v>4.2777768E7</v>
      </c>
      <c r="AL296" s="89">
        <v>44613.0</v>
      </c>
      <c r="AN296" s="57">
        <v>1.4430506E7</v>
      </c>
    </row>
    <row r="297" ht="15.75" customHeight="1">
      <c r="B297" s="89">
        <v>44614.0</v>
      </c>
      <c r="D297" s="57">
        <v>3.724077E7</v>
      </c>
      <c r="F297" s="89">
        <v>44614.0</v>
      </c>
      <c r="H297" s="57">
        <v>4.2958416E7</v>
      </c>
      <c r="J297" s="89">
        <v>44614.0</v>
      </c>
      <c r="L297" s="57">
        <v>699472.0</v>
      </c>
      <c r="N297" s="89">
        <v>44614.0</v>
      </c>
      <c r="P297" s="57">
        <v>7.2731009E7</v>
      </c>
      <c r="R297" s="89">
        <v>44614.0</v>
      </c>
      <c r="T297" s="57">
        <v>7412132.0</v>
      </c>
      <c r="V297" s="89">
        <v>44614.0</v>
      </c>
      <c r="X297" s="57">
        <v>3785729.0</v>
      </c>
      <c r="Z297" s="89">
        <v>44614.0</v>
      </c>
      <c r="AB297" s="57">
        <v>9029780.0</v>
      </c>
      <c r="AD297" s="89">
        <v>44614.0</v>
      </c>
      <c r="AF297" s="57">
        <v>3064132.0</v>
      </c>
      <c r="AH297" s="89">
        <v>44614.0</v>
      </c>
      <c r="AJ297" s="57">
        <v>9.9099984E7</v>
      </c>
      <c r="AL297" s="89">
        <v>44614.0</v>
      </c>
      <c r="AN297" s="57">
        <v>1.662975E7</v>
      </c>
    </row>
    <row r="298" ht="15.75" customHeight="1">
      <c r="B298" s="89">
        <v>44615.0</v>
      </c>
      <c r="D298" s="57">
        <v>2.2323931E7</v>
      </c>
      <c r="F298" s="89">
        <v>44615.0</v>
      </c>
      <c r="H298" s="57">
        <v>3.6053831E7</v>
      </c>
      <c r="J298" s="89">
        <v>44615.0</v>
      </c>
      <c r="L298" s="57">
        <v>443497.0</v>
      </c>
      <c r="N298" s="89">
        <v>44615.0</v>
      </c>
      <c r="P298" s="57">
        <v>7.3439229E7</v>
      </c>
      <c r="R298" s="89">
        <v>44615.0</v>
      </c>
      <c r="T298" s="57">
        <v>4365290.0</v>
      </c>
      <c r="V298" s="89">
        <v>44615.0</v>
      </c>
      <c r="X298" s="57">
        <v>3266405.0</v>
      </c>
      <c r="Z298" s="89">
        <v>44615.0</v>
      </c>
      <c r="AB298" s="57">
        <v>3097765.0</v>
      </c>
      <c r="AD298" s="89">
        <v>44615.0</v>
      </c>
      <c r="AF298" s="57">
        <v>5239919.0</v>
      </c>
      <c r="AH298" s="89">
        <v>44615.0</v>
      </c>
      <c r="AJ298" s="57">
        <v>6.5383104E7</v>
      </c>
      <c r="AL298" s="89">
        <v>44615.0</v>
      </c>
      <c r="AN298" s="57">
        <v>1.1059311E7</v>
      </c>
    </row>
    <row r="299" ht="15.75" customHeight="1">
      <c r="B299" s="89">
        <v>44616.0</v>
      </c>
      <c r="D299" s="57">
        <v>2.8349594E7</v>
      </c>
      <c r="F299" s="89">
        <v>44616.0</v>
      </c>
      <c r="H299" s="57">
        <v>2.4892242E7</v>
      </c>
      <c r="J299" s="89">
        <v>44616.0</v>
      </c>
      <c r="L299" s="57">
        <v>695480.0</v>
      </c>
      <c r="N299" s="89">
        <v>44616.0</v>
      </c>
      <c r="P299" s="57">
        <v>8.397131E7</v>
      </c>
      <c r="R299" s="89">
        <v>44616.0</v>
      </c>
      <c r="T299" s="57">
        <v>5333594.0</v>
      </c>
      <c r="V299" s="89">
        <v>44616.0</v>
      </c>
      <c r="X299" s="57">
        <v>8157887.0</v>
      </c>
      <c r="Z299" s="89">
        <v>44616.0</v>
      </c>
      <c r="AB299" s="57">
        <v>1733495.0</v>
      </c>
      <c r="AD299" s="89">
        <v>44616.0</v>
      </c>
      <c r="AF299" s="57">
        <v>3976605.0</v>
      </c>
      <c r="AH299" s="89">
        <v>44616.0</v>
      </c>
      <c r="AJ299" s="57">
        <v>8.2993644E7</v>
      </c>
      <c r="AL299" s="89">
        <v>44616.0</v>
      </c>
      <c r="AN299" s="57">
        <v>8264019.0</v>
      </c>
    </row>
    <row r="300" ht="15.75" customHeight="1">
      <c r="B300" s="89">
        <v>44617.0</v>
      </c>
      <c r="D300" s="57">
        <v>3.2173365E7</v>
      </c>
      <c r="F300" s="89">
        <v>44617.0</v>
      </c>
      <c r="H300" s="57">
        <v>2.0345813E7</v>
      </c>
      <c r="J300" s="89">
        <v>44617.0</v>
      </c>
      <c r="L300" s="57">
        <v>390950.0</v>
      </c>
      <c r="N300" s="89">
        <v>44617.0</v>
      </c>
      <c r="P300" s="57">
        <v>8.1550011E7</v>
      </c>
      <c r="R300" s="89">
        <v>44617.0</v>
      </c>
      <c r="T300" s="57">
        <v>7082015.0</v>
      </c>
      <c r="V300" s="89">
        <v>44617.0</v>
      </c>
      <c r="X300" s="57">
        <v>5148529.0</v>
      </c>
      <c r="Z300" s="89">
        <v>44617.0</v>
      </c>
      <c r="AB300" s="57">
        <v>2669555.0</v>
      </c>
      <c r="AD300" s="89">
        <v>44617.0</v>
      </c>
      <c r="AF300" s="57">
        <v>2710168.0</v>
      </c>
      <c r="AH300" s="89">
        <v>44617.0</v>
      </c>
      <c r="AJ300" s="57">
        <v>5.533152E7</v>
      </c>
      <c r="AL300" s="89">
        <v>44617.0</v>
      </c>
      <c r="AN300" s="57">
        <v>1.464237E7</v>
      </c>
    </row>
    <row r="301" ht="15.75" customHeight="1">
      <c r="B301" s="89">
        <v>44620.0</v>
      </c>
      <c r="D301" s="57">
        <v>6.2375138E7</v>
      </c>
      <c r="F301" s="89">
        <v>44620.0</v>
      </c>
      <c r="H301" s="57">
        <v>2.6371468E7</v>
      </c>
      <c r="J301" s="89">
        <v>44620.0</v>
      </c>
      <c r="L301" s="57">
        <v>414832.0</v>
      </c>
      <c r="N301" s="89">
        <v>44620.0</v>
      </c>
      <c r="P301" s="57">
        <v>8.3870669E7</v>
      </c>
      <c r="R301" s="89">
        <v>44620.0</v>
      </c>
      <c r="T301" s="57">
        <v>4201009.0</v>
      </c>
      <c r="V301" s="89">
        <v>44620.0</v>
      </c>
      <c r="X301" s="57">
        <v>4198428.0</v>
      </c>
      <c r="Z301" s="89">
        <v>44620.0</v>
      </c>
      <c r="AB301" s="57">
        <v>2302010.0</v>
      </c>
      <c r="AD301" s="89">
        <v>44620.0</v>
      </c>
      <c r="AF301" s="57">
        <v>1386244.0</v>
      </c>
      <c r="AH301" s="89">
        <v>44620.0</v>
      </c>
      <c r="AJ301" s="57">
        <v>4.4501412E7</v>
      </c>
      <c r="AL301" s="89">
        <v>44620.0</v>
      </c>
      <c r="AN301" s="57">
        <v>7722942.0</v>
      </c>
    </row>
    <row r="302" ht="15.75" customHeight="1">
      <c r="B302" s="89">
        <v>44621.0</v>
      </c>
      <c r="D302" s="57">
        <v>3.2128159E7</v>
      </c>
      <c r="F302" s="89">
        <v>44621.0</v>
      </c>
      <c r="H302" s="57">
        <v>1.3981032E7</v>
      </c>
      <c r="J302" s="89">
        <v>44621.0</v>
      </c>
      <c r="L302" s="57">
        <v>395052.0</v>
      </c>
      <c r="N302" s="89">
        <v>44621.0</v>
      </c>
      <c r="P302" s="57">
        <v>6.0441872E7</v>
      </c>
      <c r="R302" s="89">
        <v>44621.0</v>
      </c>
      <c r="T302" s="57">
        <v>6605482.0</v>
      </c>
      <c r="V302" s="89">
        <v>44621.0</v>
      </c>
      <c r="X302" s="57">
        <v>2937869.0</v>
      </c>
      <c r="Z302" s="89">
        <v>44621.0</v>
      </c>
      <c r="AB302" s="57">
        <v>1728550.0</v>
      </c>
      <c r="AD302" s="89">
        <v>44621.0</v>
      </c>
      <c r="AF302" s="57">
        <v>2699838.0</v>
      </c>
      <c r="AH302" s="89">
        <v>44621.0</v>
      </c>
      <c r="AJ302" s="57">
        <v>4.1058936E7</v>
      </c>
      <c r="AL302" s="89">
        <v>44621.0</v>
      </c>
      <c r="AN302" s="57">
        <v>6369393.0</v>
      </c>
    </row>
    <row r="303" ht="15.75" customHeight="1">
      <c r="B303" s="89">
        <v>44622.0</v>
      </c>
      <c r="D303" s="57">
        <v>4.439358E7</v>
      </c>
      <c r="F303" s="89">
        <v>44622.0</v>
      </c>
      <c r="H303" s="57">
        <v>1.2759092E7</v>
      </c>
      <c r="J303" s="89">
        <v>44622.0</v>
      </c>
      <c r="L303" s="57">
        <v>232552.0</v>
      </c>
      <c r="N303" s="89">
        <v>44622.0</v>
      </c>
      <c r="P303" s="57">
        <v>5.9304219E7</v>
      </c>
      <c r="R303" s="89">
        <v>44622.0</v>
      </c>
      <c r="T303" s="57">
        <v>4380169.0</v>
      </c>
      <c r="V303" s="89">
        <v>44622.0</v>
      </c>
      <c r="X303" s="57">
        <v>3007327.0</v>
      </c>
      <c r="Z303" s="89">
        <v>44622.0</v>
      </c>
      <c r="AB303" s="57">
        <v>1852575.0</v>
      </c>
      <c r="AD303" s="89">
        <v>44622.0</v>
      </c>
      <c r="AF303" s="57">
        <v>2423107.0</v>
      </c>
      <c r="AH303" s="89">
        <v>44622.0</v>
      </c>
      <c r="AJ303" s="57">
        <v>3.659472E7</v>
      </c>
      <c r="AL303" s="89">
        <v>44622.0</v>
      </c>
      <c r="AN303" s="57">
        <v>4833359.0</v>
      </c>
    </row>
    <row r="304" ht="15.75" customHeight="1">
      <c r="B304" s="89">
        <v>44623.0</v>
      </c>
      <c r="D304" s="57">
        <v>4.7374075E7</v>
      </c>
      <c r="F304" s="89">
        <v>44623.0</v>
      </c>
      <c r="H304" s="57">
        <v>1.4889946E7</v>
      </c>
      <c r="J304" s="89">
        <v>44623.0</v>
      </c>
      <c r="L304" s="57">
        <v>282847.0</v>
      </c>
      <c r="N304" s="89">
        <v>44623.0</v>
      </c>
      <c r="P304" s="82">
        <v>1.01E8</v>
      </c>
      <c r="R304" s="89">
        <v>44623.0</v>
      </c>
      <c r="T304" s="57">
        <v>5582810.0</v>
      </c>
      <c r="V304" s="89">
        <v>44623.0</v>
      </c>
      <c r="X304" s="57">
        <v>3818008.0</v>
      </c>
      <c r="Z304" s="89">
        <v>44623.0</v>
      </c>
      <c r="AB304" s="57">
        <v>1517565.0</v>
      </c>
      <c r="AD304" s="89">
        <v>44623.0</v>
      </c>
      <c r="AF304" s="57">
        <v>2978403.0</v>
      </c>
      <c r="AH304" s="89">
        <v>44623.0</v>
      </c>
      <c r="AJ304" s="57">
        <v>5.595408E7</v>
      </c>
      <c r="AL304" s="89">
        <v>44623.0</v>
      </c>
      <c r="AN304" s="57">
        <v>8719970.0</v>
      </c>
    </row>
    <row r="305" ht="15.75" customHeight="1">
      <c r="B305" s="89">
        <v>44624.0</v>
      </c>
      <c r="D305" s="57">
        <v>3.2924878E7</v>
      </c>
      <c r="F305" s="89">
        <v>44624.0</v>
      </c>
      <c r="H305" s="57">
        <v>1.1740275E7</v>
      </c>
      <c r="J305" s="89">
        <v>44624.0</v>
      </c>
      <c r="L305" s="57">
        <v>839529.0</v>
      </c>
      <c r="N305" s="89">
        <v>44624.0</v>
      </c>
      <c r="P305" s="57">
        <v>6.2060327E7</v>
      </c>
      <c r="R305" s="89">
        <v>44624.0</v>
      </c>
      <c r="T305" s="57">
        <v>5585128.0</v>
      </c>
      <c r="V305" s="89">
        <v>44624.0</v>
      </c>
      <c r="X305" s="57">
        <v>2824877.0</v>
      </c>
      <c r="Z305" s="89">
        <v>44624.0</v>
      </c>
      <c r="AB305" s="57">
        <v>1285420.0</v>
      </c>
      <c r="AD305" s="89">
        <v>44624.0</v>
      </c>
      <c r="AF305" s="57">
        <v>2694850.0</v>
      </c>
      <c r="AH305" s="89">
        <v>44624.0</v>
      </c>
      <c r="AJ305" s="57">
        <v>3.43071E7</v>
      </c>
      <c r="AL305" s="89">
        <v>44624.0</v>
      </c>
      <c r="AN305" s="57">
        <v>6825161.0</v>
      </c>
    </row>
    <row r="306" ht="15.75" customHeight="1">
      <c r="B306" s="89">
        <v>44627.0</v>
      </c>
      <c r="D306" s="57">
        <v>3.978471E7</v>
      </c>
      <c r="F306" s="89">
        <v>44627.0</v>
      </c>
      <c r="H306" s="57">
        <v>1.098775E7</v>
      </c>
      <c r="J306" s="89">
        <v>44627.0</v>
      </c>
      <c r="L306" s="57">
        <v>696874.0</v>
      </c>
      <c r="N306" s="89">
        <v>44627.0</v>
      </c>
      <c r="P306" s="57">
        <v>6.7247245E7</v>
      </c>
      <c r="R306" s="89">
        <v>44627.0</v>
      </c>
      <c r="T306" s="57">
        <v>6295393.0</v>
      </c>
      <c r="V306" s="89">
        <v>44627.0</v>
      </c>
      <c r="X306" s="57">
        <v>4099424.0</v>
      </c>
      <c r="Z306" s="89">
        <v>44627.0</v>
      </c>
      <c r="AB306" s="57">
        <v>1598515.0</v>
      </c>
      <c r="AD306" s="89">
        <v>44627.0</v>
      </c>
      <c r="AF306" s="57">
        <v>1878008.0</v>
      </c>
      <c r="AH306" s="89">
        <v>44627.0</v>
      </c>
      <c r="AJ306" s="57">
        <v>2.7796188E7</v>
      </c>
      <c r="AL306" s="89">
        <v>44627.0</v>
      </c>
      <c r="AN306" s="57">
        <v>7791188.0</v>
      </c>
    </row>
    <row r="307" ht="15.75" customHeight="1">
      <c r="B307" s="89">
        <v>44628.0</v>
      </c>
      <c r="D307" s="57">
        <v>3.5998837E7</v>
      </c>
      <c r="F307" s="89">
        <v>44628.0</v>
      </c>
      <c r="H307" s="57">
        <v>9115809.0</v>
      </c>
      <c r="J307" s="89">
        <v>44628.0</v>
      </c>
      <c r="L307" s="57">
        <v>412825.0</v>
      </c>
      <c r="N307" s="89">
        <v>44628.0</v>
      </c>
      <c r="P307" s="82">
        <v>1.87E8</v>
      </c>
      <c r="R307" s="89">
        <v>44628.0</v>
      </c>
      <c r="T307" s="57">
        <v>5574114.0</v>
      </c>
      <c r="V307" s="89">
        <v>44628.0</v>
      </c>
      <c r="X307" s="57">
        <v>3567266.0</v>
      </c>
      <c r="Z307" s="89">
        <v>44628.0</v>
      </c>
      <c r="AB307" s="57">
        <v>1164160.0</v>
      </c>
      <c r="AD307" s="89">
        <v>44628.0</v>
      </c>
      <c r="AF307" s="57">
        <v>2342219.0</v>
      </c>
      <c r="AH307" s="89">
        <v>44628.0</v>
      </c>
      <c r="AJ307" s="57">
        <v>2.9650596E7</v>
      </c>
      <c r="AL307" s="89">
        <v>44628.0</v>
      </c>
      <c r="AN307" s="57">
        <v>1.385365E7</v>
      </c>
    </row>
    <row r="308" ht="15.75" customHeight="1">
      <c r="B308" s="89">
        <v>44629.0</v>
      </c>
      <c r="D308" s="57">
        <v>3.9361392E7</v>
      </c>
      <c r="F308" s="89">
        <v>44629.0</v>
      </c>
      <c r="H308" s="57">
        <v>1.1550062E7</v>
      </c>
      <c r="J308" s="89">
        <v>44629.0</v>
      </c>
      <c r="L308" s="57">
        <v>322187.0</v>
      </c>
      <c r="N308" s="89">
        <v>44629.0</v>
      </c>
      <c r="P308" s="82">
        <v>1.53E8</v>
      </c>
      <c r="R308" s="89">
        <v>44629.0</v>
      </c>
      <c r="T308" s="57">
        <v>6550181.0</v>
      </c>
      <c r="V308" s="89">
        <v>44629.0</v>
      </c>
      <c r="X308" s="57">
        <v>3356964.0</v>
      </c>
      <c r="Z308" s="89">
        <v>44629.0</v>
      </c>
      <c r="AB308" s="57">
        <v>1480240.0</v>
      </c>
      <c r="AD308" s="89">
        <v>44629.0</v>
      </c>
      <c r="AF308" s="57">
        <v>2285521.0</v>
      </c>
      <c r="AH308" s="89">
        <v>44629.0</v>
      </c>
      <c r="AJ308" s="57">
        <v>1.9878084E7</v>
      </c>
      <c r="AL308" s="89">
        <v>44629.0</v>
      </c>
      <c r="AN308" s="57">
        <v>8788712.0</v>
      </c>
    </row>
    <row r="309" ht="15.75" customHeight="1">
      <c r="B309" s="89">
        <v>44630.0</v>
      </c>
      <c r="D309" s="57">
        <v>8.0408132E7</v>
      </c>
      <c r="F309" s="89">
        <v>44630.0</v>
      </c>
      <c r="H309" s="57">
        <v>1.1528278E7</v>
      </c>
      <c r="J309" s="89">
        <v>44630.0</v>
      </c>
      <c r="L309" s="57">
        <v>514971.0</v>
      </c>
      <c r="N309" s="89">
        <v>44630.0</v>
      </c>
      <c r="P309" s="82">
        <v>1.03E8</v>
      </c>
      <c r="R309" s="89">
        <v>44630.0</v>
      </c>
      <c r="T309" s="57">
        <v>4585504.0</v>
      </c>
      <c r="V309" s="89">
        <v>44630.0</v>
      </c>
      <c r="X309" s="57">
        <v>4799857.0</v>
      </c>
      <c r="Z309" s="89">
        <v>44630.0</v>
      </c>
      <c r="AB309" s="57">
        <v>1215290.0</v>
      </c>
      <c r="AD309" s="89">
        <v>44630.0</v>
      </c>
      <c r="AF309" s="57">
        <v>1226186.0</v>
      </c>
      <c r="AH309" s="89">
        <v>44630.0</v>
      </c>
      <c r="AJ309" s="57">
        <v>2.0337084E7</v>
      </c>
      <c r="AL309" s="89">
        <v>44630.0</v>
      </c>
      <c r="AN309" s="57">
        <v>1.5239539E7</v>
      </c>
    </row>
    <row r="310" ht="15.75" customHeight="1">
      <c r="B310" s="89">
        <v>44631.0</v>
      </c>
      <c r="D310" s="57">
        <v>4.129951E7</v>
      </c>
      <c r="F310" s="89">
        <v>44631.0</v>
      </c>
      <c r="H310" s="57">
        <v>1.377096E7</v>
      </c>
      <c r="J310" s="89">
        <v>44631.0</v>
      </c>
      <c r="L310" s="57">
        <v>281643.0</v>
      </c>
      <c r="N310" s="89">
        <v>44631.0</v>
      </c>
      <c r="P310" s="82">
        <v>1.7E8</v>
      </c>
      <c r="R310" s="89">
        <v>44631.0</v>
      </c>
      <c r="T310" s="57">
        <v>5521536.0</v>
      </c>
      <c r="V310" s="89">
        <v>44631.0</v>
      </c>
      <c r="X310" s="57">
        <v>4120376.0</v>
      </c>
      <c r="Z310" s="89">
        <v>44631.0</v>
      </c>
      <c r="AB310" s="57">
        <v>2435235.0</v>
      </c>
      <c r="AD310" s="89">
        <v>44631.0</v>
      </c>
      <c r="AF310" s="57">
        <v>2395009.0</v>
      </c>
      <c r="AH310" s="89">
        <v>44631.0</v>
      </c>
      <c r="AJ310" s="57">
        <v>1.9914E7</v>
      </c>
      <c r="AL310" s="89">
        <v>44631.0</v>
      </c>
      <c r="AN310" s="57">
        <v>6655851.0</v>
      </c>
    </row>
    <row r="311" ht="15.75" customHeight="1">
      <c r="B311" s="89">
        <v>44634.0</v>
      </c>
      <c r="D311" s="57">
        <v>1.6804333E7</v>
      </c>
      <c r="F311" s="89">
        <v>44634.0</v>
      </c>
      <c r="H311" s="57">
        <v>8306043.0</v>
      </c>
      <c r="J311" s="89">
        <v>44634.0</v>
      </c>
      <c r="L311" s="57">
        <v>329239.0</v>
      </c>
      <c r="N311" s="89">
        <v>44634.0</v>
      </c>
      <c r="P311" s="82">
        <v>1.0E8</v>
      </c>
      <c r="R311" s="89">
        <v>44634.0</v>
      </c>
      <c r="T311" s="57">
        <v>6362614.0</v>
      </c>
      <c r="V311" s="89">
        <v>44634.0</v>
      </c>
      <c r="X311" s="57">
        <v>6808063.0</v>
      </c>
      <c r="Z311" s="89">
        <v>44634.0</v>
      </c>
      <c r="AB311" s="57">
        <v>4374465.0</v>
      </c>
      <c r="AD311" s="89">
        <v>44634.0</v>
      </c>
      <c r="AF311" s="57">
        <v>3514745.0</v>
      </c>
      <c r="AH311" s="89">
        <v>44634.0</v>
      </c>
      <c r="AJ311" s="57">
        <v>2.7982152E7</v>
      </c>
      <c r="AL311" s="89">
        <v>44634.0</v>
      </c>
      <c r="AN311" s="57">
        <v>0.0</v>
      </c>
    </row>
    <row r="312" ht="15.75" customHeight="1">
      <c r="B312" s="89">
        <v>44635.0</v>
      </c>
      <c r="D312" s="57">
        <v>3.4687751E7</v>
      </c>
      <c r="F312" s="89">
        <v>44635.0</v>
      </c>
      <c r="H312" s="57">
        <v>9998290.0</v>
      </c>
      <c r="J312" s="89">
        <v>44635.0</v>
      </c>
      <c r="L312" s="57">
        <v>347906.0</v>
      </c>
      <c r="N312" s="89">
        <v>44635.0</v>
      </c>
      <c r="P312" s="57">
        <v>9.5252981E7</v>
      </c>
      <c r="R312" s="89">
        <v>44635.0</v>
      </c>
      <c r="T312" s="57">
        <v>5734083.0</v>
      </c>
      <c r="V312" s="89">
        <v>44635.0</v>
      </c>
      <c r="X312" s="57">
        <v>6815166.0</v>
      </c>
      <c r="Z312" s="89">
        <v>44635.0</v>
      </c>
      <c r="AB312" s="57">
        <v>2622730.0</v>
      </c>
      <c r="AD312" s="89">
        <v>44635.0</v>
      </c>
      <c r="AF312" s="57">
        <v>4796523.0</v>
      </c>
      <c r="AH312" s="89">
        <v>44635.0</v>
      </c>
      <c r="AJ312" s="57">
        <v>2.0881776E7</v>
      </c>
      <c r="AL312" s="89">
        <v>44635.0</v>
      </c>
      <c r="AN312" s="57">
        <v>1.3058359E7</v>
      </c>
    </row>
    <row r="313" ht="15.75" customHeight="1">
      <c r="B313" s="89">
        <v>44636.0</v>
      </c>
      <c r="D313" s="57">
        <v>2.965753E7</v>
      </c>
      <c r="F313" s="89">
        <v>44636.0</v>
      </c>
      <c r="H313" s="57">
        <v>8937693.0</v>
      </c>
      <c r="J313" s="89">
        <v>44636.0</v>
      </c>
      <c r="L313" s="57">
        <v>425640.0</v>
      </c>
      <c r="N313" s="89">
        <v>44636.0</v>
      </c>
      <c r="P313" s="57">
        <v>5.2046817E7</v>
      </c>
      <c r="R313" s="89">
        <v>44636.0</v>
      </c>
      <c r="T313" s="57">
        <v>3952305.0</v>
      </c>
      <c r="V313" s="89">
        <v>44636.0</v>
      </c>
      <c r="X313" s="57">
        <v>3090714.0</v>
      </c>
      <c r="Z313" s="89">
        <v>44636.0</v>
      </c>
      <c r="AB313" s="57">
        <v>2820570.0</v>
      </c>
      <c r="AD313" s="89">
        <v>44636.0</v>
      </c>
      <c r="AF313" s="57">
        <v>2479631.0</v>
      </c>
      <c r="AH313" s="89">
        <v>44636.0</v>
      </c>
      <c r="AJ313" s="57">
        <v>1.2151548E7</v>
      </c>
      <c r="AL313" s="89">
        <v>44636.0</v>
      </c>
      <c r="AN313" s="57">
        <v>3581990.0</v>
      </c>
    </row>
    <row r="314" ht="15.75" customHeight="1">
      <c r="B314" s="89">
        <v>44637.0</v>
      </c>
      <c r="D314" s="57">
        <v>4.8389789E7</v>
      </c>
      <c r="F314" s="89">
        <v>44637.0</v>
      </c>
      <c r="H314" s="57">
        <v>9642507.0</v>
      </c>
      <c r="J314" s="89">
        <v>44637.0</v>
      </c>
      <c r="L314" s="57">
        <v>521034.0</v>
      </c>
      <c r="N314" s="89">
        <v>44637.0</v>
      </c>
      <c r="P314" s="57">
        <v>8.4744619E7</v>
      </c>
      <c r="R314" s="89">
        <v>44637.0</v>
      </c>
      <c r="T314" s="57">
        <v>4519671.0</v>
      </c>
      <c r="V314" s="89">
        <v>44637.0</v>
      </c>
      <c r="X314" s="57">
        <v>4343146.0</v>
      </c>
      <c r="Z314" s="89">
        <v>44637.0</v>
      </c>
      <c r="AB314" s="57">
        <v>1921820.0</v>
      </c>
      <c r="AD314" s="89">
        <v>44637.0</v>
      </c>
      <c r="AF314" s="57">
        <v>2468116.0</v>
      </c>
      <c r="AH314" s="89">
        <v>44637.0</v>
      </c>
      <c r="AJ314" s="57">
        <v>1.3532028E7</v>
      </c>
      <c r="AL314" s="89">
        <v>44637.0</v>
      </c>
      <c r="AN314" s="57">
        <v>3108470.0</v>
      </c>
    </row>
    <row r="315" ht="15.75" customHeight="1">
      <c r="B315" s="89">
        <v>44638.0</v>
      </c>
      <c r="D315" s="57">
        <v>2.1924049E7</v>
      </c>
      <c r="F315" s="89">
        <v>44638.0</v>
      </c>
      <c r="H315" s="57">
        <v>1.637721E7</v>
      </c>
      <c r="J315" s="89">
        <v>44638.0</v>
      </c>
      <c r="L315" s="57">
        <v>694572.0</v>
      </c>
      <c r="N315" s="89">
        <v>44638.0</v>
      </c>
      <c r="P315" s="57">
        <v>4.3072861E7</v>
      </c>
      <c r="R315" s="89">
        <v>44638.0</v>
      </c>
      <c r="T315" s="57">
        <v>5012353.0</v>
      </c>
      <c r="V315" s="89">
        <v>44638.0</v>
      </c>
      <c r="X315" s="57">
        <v>2860896.0</v>
      </c>
      <c r="Z315" s="89">
        <v>44638.0</v>
      </c>
      <c r="AB315" s="57">
        <v>1041920.0</v>
      </c>
      <c r="AD315" s="89">
        <v>44638.0</v>
      </c>
      <c r="AF315" s="57">
        <v>2936286.0</v>
      </c>
      <c r="AH315" s="89">
        <v>44638.0</v>
      </c>
      <c r="AJ315" s="57">
        <v>1.5375756E7</v>
      </c>
      <c r="AL315" s="89">
        <v>44638.0</v>
      </c>
      <c r="AN315" s="57">
        <v>5932827.0</v>
      </c>
    </row>
    <row r="316" ht="15.75" customHeight="1">
      <c r="B316" s="89">
        <v>44641.0</v>
      </c>
      <c r="D316" s="57">
        <v>3.1743649E7</v>
      </c>
      <c r="F316" s="89">
        <v>44641.0</v>
      </c>
      <c r="H316" s="57">
        <v>1.0856694E7</v>
      </c>
      <c r="J316" s="89">
        <v>44641.0</v>
      </c>
      <c r="L316" s="57">
        <v>2628879.0</v>
      </c>
      <c r="N316" s="89">
        <v>44641.0</v>
      </c>
      <c r="P316" s="82">
        <v>1.04E8</v>
      </c>
      <c r="R316" s="89">
        <v>44641.0</v>
      </c>
      <c r="T316" s="57">
        <v>4430947.0</v>
      </c>
      <c r="V316" s="89">
        <v>44641.0</v>
      </c>
      <c r="X316" s="57">
        <v>3711654.0</v>
      </c>
      <c r="Z316" s="89">
        <v>44641.0</v>
      </c>
      <c r="AB316" s="57">
        <v>1011565.0</v>
      </c>
      <c r="AD316" s="89">
        <v>44641.0</v>
      </c>
      <c r="AF316" s="57">
        <v>3870015.0</v>
      </c>
      <c r="AH316" s="89">
        <v>44641.0</v>
      </c>
      <c r="AJ316" s="57">
        <v>1.9028808E7</v>
      </c>
      <c r="AL316" s="89">
        <v>44641.0</v>
      </c>
      <c r="AN316" s="57">
        <v>5923770.0</v>
      </c>
    </row>
    <row r="317" ht="15.75" customHeight="1">
      <c r="B317" s="89">
        <v>44642.0</v>
      </c>
      <c r="D317" s="57">
        <v>3.7696736E7</v>
      </c>
      <c r="F317" s="89">
        <v>44642.0</v>
      </c>
      <c r="H317" s="57">
        <v>8844825.0</v>
      </c>
      <c r="J317" s="89">
        <v>44642.0</v>
      </c>
      <c r="L317" s="57">
        <v>986963.0</v>
      </c>
      <c r="N317" s="89">
        <v>44642.0</v>
      </c>
      <c r="P317" s="57">
        <v>8.3924391E7</v>
      </c>
      <c r="R317" s="89">
        <v>44642.0</v>
      </c>
      <c r="T317" s="57">
        <v>9558312.0</v>
      </c>
      <c r="V317" s="89">
        <v>44642.0</v>
      </c>
      <c r="X317" s="57">
        <v>3726479.0</v>
      </c>
      <c r="Z317" s="89">
        <v>44642.0</v>
      </c>
      <c r="AB317" s="57">
        <v>2553265.0</v>
      </c>
      <c r="AD317" s="89">
        <v>44642.0</v>
      </c>
      <c r="AF317" s="57">
        <v>3798398.0</v>
      </c>
      <c r="AH317" s="89">
        <v>44642.0</v>
      </c>
      <c r="AJ317" s="57">
        <v>3.1745856E7</v>
      </c>
      <c r="AL317" s="89">
        <v>44642.0</v>
      </c>
      <c r="AN317" s="57">
        <v>5637608.0</v>
      </c>
    </row>
    <row r="318" ht="15.75" customHeight="1">
      <c r="B318" s="89">
        <v>44643.0</v>
      </c>
      <c r="D318" s="57">
        <v>2.9295609E7</v>
      </c>
      <c r="F318" s="89">
        <v>44643.0</v>
      </c>
      <c r="H318" s="57">
        <v>1.3569385E7</v>
      </c>
      <c r="J318" s="89">
        <v>44643.0</v>
      </c>
      <c r="L318" s="57">
        <v>695895.0</v>
      </c>
      <c r="N318" s="89">
        <v>44643.0</v>
      </c>
      <c r="P318" s="57">
        <v>6.6757832E7</v>
      </c>
      <c r="R318" s="89">
        <v>44643.0</v>
      </c>
      <c r="T318" s="57">
        <v>7510750.0</v>
      </c>
      <c r="V318" s="89">
        <v>44643.0</v>
      </c>
      <c r="X318" s="57">
        <v>4686935.0</v>
      </c>
      <c r="Z318" s="89">
        <v>44643.0</v>
      </c>
      <c r="AB318" s="57">
        <v>1567665.0</v>
      </c>
      <c r="AD318" s="89">
        <v>44643.0</v>
      </c>
      <c r="AF318" s="57">
        <v>4704916.0</v>
      </c>
      <c r="AH318" s="89">
        <v>44643.0</v>
      </c>
      <c r="AJ318" s="57">
        <v>7.2931416E7</v>
      </c>
      <c r="AL318" s="89">
        <v>44643.0</v>
      </c>
      <c r="AN318" s="57">
        <v>1.8365023E7</v>
      </c>
    </row>
    <row r="319" ht="15.75" customHeight="1">
      <c r="B319" s="89">
        <v>44644.0</v>
      </c>
      <c r="D319" s="57">
        <v>3.5222453E7</v>
      </c>
      <c r="F319" s="89">
        <v>44644.0</v>
      </c>
      <c r="H319" s="57">
        <v>8616565.0</v>
      </c>
      <c r="J319" s="89">
        <v>44644.0</v>
      </c>
      <c r="L319" s="57">
        <v>413926.0</v>
      </c>
      <c r="N319" s="89">
        <v>44644.0</v>
      </c>
      <c r="P319" s="82">
        <v>1.33E8</v>
      </c>
      <c r="R319" s="89">
        <v>44644.0</v>
      </c>
      <c r="T319" s="57">
        <v>6285774.0</v>
      </c>
      <c r="V319" s="89">
        <v>44644.0</v>
      </c>
      <c r="X319" s="57">
        <v>3323892.0</v>
      </c>
      <c r="Z319" s="89">
        <v>44644.0</v>
      </c>
      <c r="AB319" s="57">
        <v>1098760.0</v>
      </c>
      <c r="AD319" s="89">
        <v>44644.0</v>
      </c>
      <c r="AF319" s="57">
        <v>3577552.0</v>
      </c>
      <c r="AH319" s="89">
        <v>44644.0</v>
      </c>
      <c r="AJ319" s="57">
        <v>4.9187964E7</v>
      </c>
      <c r="AL319" s="89">
        <v>44644.0</v>
      </c>
      <c r="AN319" s="57">
        <v>5800628.0</v>
      </c>
    </row>
    <row r="320" ht="15.75" customHeight="1">
      <c r="B320" s="89">
        <v>44645.0</v>
      </c>
      <c r="D320" s="57">
        <v>1.6945173E7</v>
      </c>
      <c r="F320" s="89">
        <v>44645.0</v>
      </c>
      <c r="H320" s="57">
        <v>1.0847155E7</v>
      </c>
      <c r="J320" s="89">
        <v>44645.0</v>
      </c>
      <c r="L320" s="57">
        <v>376857.0</v>
      </c>
      <c r="N320" s="89">
        <v>44645.0</v>
      </c>
      <c r="P320" s="57">
        <v>5.6202717E7</v>
      </c>
      <c r="R320" s="89">
        <v>44645.0</v>
      </c>
      <c r="T320" s="57">
        <v>6111189.0</v>
      </c>
      <c r="V320" s="89">
        <v>44645.0</v>
      </c>
      <c r="X320" s="57">
        <v>4372157.0</v>
      </c>
      <c r="Z320" s="89">
        <v>44645.0</v>
      </c>
      <c r="AB320" s="57">
        <v>1291510.0</v>
      </c>
      <c r="AD320" s="89">
        <v>44645.0</v>
      </c>
      <c r="AF320" s="57">
        <v>5233405.0</v>
      </c>
      <c r="AH320" s="89">
        <v>44645.0</v>
      </c>
      <c r="AJ320" s="57">
        <v>7.5593976E7</v>
      </c>
      <c r="AL320" s="89">
        <v>44645.0</v>
      </c>
      <c r="AN320" s="57">
        <v>4514883.0</v>
      </c>
    </row>
    <row r="321" ht="15.75" customHeight="1">
      <c r="B321" s="89">
        <v>44648.0</v>
      </c>
      <c r="D321" s="57">
        <v>2.0703165E7</v>
      </c>
      <c r="F321" s="89">
        <v>44648.0</v>
      </c>
      <c r="H321" s="57">
        <v>7754669.0</v>
      </c>
      <c r="J321" s="89">
        <v>44648.0</v>
      </c>
      <c r="L321" s="57">
        <v>1215905.0</v>
      </c>
      <c r="N321" s="89">
        <v>44648.0</v>
      </c>
      <c r="P321" s="57">
        <v>5.6789211E7</v>
      </c>
      <c r="R321" s="89">
        <v>44648.0</v>
      </c>
      <c r="T321" s="57">
        <v>8591632.0</v>
      </c>
      <c r="V321" s="89">
        <v>44648.0</v>
      </c>
      <c r="X321" s="57">
        <v>3893082.0</v>
      </c>
      <c r="Z321" s="89">
        <v>44648.0</v>
      </c>
      <c r="AB321" s="57">
        <v>1223715.0</v>
      </c>
      <c r="AD321" s="89">
        <v>44648.0</v>
      </c>
      <c r="AF321" s="57">
        <v>4027511.0</v>
      </c>
      <c r="AH321" s="89">
        <v>44648.0</v>
      </c>
      <c r="AJ321" s="57">
        <v>5.300844E7</v>
      </c>
      <c r="AL321" s="89">
        <v>44648.0</v>
      </c>
      <c r="AN321" s="57">
        <v>1.3175375E7</v>
      </c>
    </row>
    <row r="322" ht="15.75" customHeight="1">
      <c r="B322" s="89">
        <v>44649.0</v>
      </c>
      <c r="D322" s="57">
        <v>4.8404622E7</v>
      </c>
      <c r="F322" s="89">
        <v>44649.0</v>
      </c>
      <c r="H322" s="57">
        <v>1.1309798E7</v>
      </c>
      <c r="J322" s="89">
        <v>44649.0</v>
      </c>
      <c r="L322" s="57">
        <v>883923.0</v>
      </c>
      <c r="N322" s="89">
        <v>44649.0</v>
      </c>
      <c r="P322" s="82">
        <v>1.85E8</v>
      </c>
      <c r="R322" s="89">
        <v>44649.0</v>
      </c>
      <c r="T322" s="57">
        <v>6660865.0</v>
      </c>
      <c r="V322" s="89">
        <v>44649.0</v>
      </c>
      <c r="X322" s="57">
        <v>3598685.0</v>
      </c>
      <c r="Z322" s="89">
        <v>44649.0</v>
      </c>
      <c r="AB322" s="57">
        <v>1361940.0</v>
      </c>
      <c r="AD322" s="89">
        <v>44649.0</v>
      </c>
      <c r="AF322" s="57">
        <v>4077046.0</v>
      </c>
      <c r="AH322" s="89">
        <v>44649.0</v>
      </c>
      <c r="AJ322" s="57">
        <v>6.0433824E7</v>
      </c>
      <c r="AL322" s="89">
        <v>44649.0</v>
      </c>
      <c r="AN322" s="57">
        <v>1.4523045E7</v>
      </c>
    </row>
    <row r="323" ht="15.75" customHeight="1">
      <c r="B323" s="89">
        <v>44650.0</v>
      </c>
      <c r="D323" s="57">
        <v>1.9013827E7</v>
      </c>
      <c r="F323" s="89">
        <v>44650.0</v>
      </c>
      <c r="H323" s="57">
        <v>9823140.0</v>
      </c>
      <c r="J323" s="89">
        <v>44650.0</v>
      </c>
      <c r="L323" s="57">
        <v>857300.0</v>
      </c>
      <c r="N323" s="89">
        <v>44650.0</v>
      </c>
      <c r="P323" s="57">
        <v>9.1219237E7</v>
      </c>
      <c r="R323" s="89">
        <v>44650.0</v>
      </c>
      <c r="T323" s="57">
        <v>1.3117589E7</v>
      </c>
      <c r="V323" s="89">
        <v>44650.0</v>
      </c>
      <c r="X323" s="57">
        <v>4674242.0</v>
      </c>
      <c r="Z323" s="89">
        <v>44650.0</v>
      </c>
      <c r="AB323" s="57">
        <v>899545.0</v>
      </c>
      <c r="AD323" s="89">
        <v>44650.0</v>
      </c>
      <c r="AF323" s="57">
        <v>4002905.0</v>
      </c>
      <c r="AH323" s="89">
        <v>44650.0</v>
      </c>
      <c r="AJ323" s="57">
        <v>2.4262284E7</v>
      </c>
      <c r="AL323" s="89">
        <v>44650.0</v>
      </c>
      <c r="AN323" s="57">
        <v>9969458.0</v>
      </c>
    </row>
    <row r="324" ht="15.75" customHeight="1">
      <c r="B324" s="89">
        <v>44651.0</v>
      </c>
      <c r="D324" s="57">
        <v>4.4738057E7</v>
      </c>
      <c r="F324" s="89">
        <v>44651.0</v>
      </c>
      <c r="H324" s="57">
        <v>1.1188857E7</v>
      </c>
      <c r="J324" s="89">
        <v>44651.0</v>
      </c>
      <c r="L324" s="57">
        <v>901754.0</v>
      </c>
      <c r="N324" s="89">
        <v>44651.0</v>
      </c>
      <c r="P324" s="57">
        <v>9.2108296E7</v>
      </c>
      <c r="R324" s="89">
        <v>44651.0</v>
      </c>
      <c r="T324" s="57">
        <v>1.1367894E7</v>
      </c>
      <c r="V324" s="89">
        <v>44651.0</v>
      </c>
      <c r="X324" s="57">
        <v>5661590.0</v>
      </c>
      <c r="Z324" s="89">
        <v>44651.0</v>
      </c>
      <c r="AB324" s="57">
        <v>964775.0</v>
      </c>
      <c r="AD324" s="89">
        <v>44651.0</v>
      </c>
      <c r="AF324" s="57">
        <v>4935440.0</v>
      </c>
      <c r="AH324" s="89">
        <v>44651.0</v>
      </c>
      <c r="AJ324" s="57">
        <v>1.7690412E7</v>
      </c>
      <c r="AL324" s="89">
        <v>44651.0</v>
      </c>
      <c r="AN324" s="57">
        <v>8026234.0</v>
      </c>
    </row>
    <row r="325" ht="15.75" customHeight="1">
      <c r="B325" s="89">
        <v>44652.0</v>
      </c>
      <c r="D325" s="57">
        <v>6.8435262E7</v>
      </c>
      <c r="F325" s="89">
        <v>44652.0</v>
      </c>
      <c r="H325" s="57">
        <v>8889694.0</v>
      </c>
      <c r="J325" s="89">
        <v>44652.0</v>
      </c>
      <c r="L325" s="57">
        <v>687589.0</v>
      </c>
      <c r="N325" s="89">
        <v>44652.0</v>
      </c>
      <c r="P325" s="82">
        <v>1.03E8</v>
      </c>
      <c r="R325" s="89">
        <v>44652.0</v>
      </c>
      <c r="T325" s="57">
        <v>5959920.0</v>
      </c>
      <c r="V325" s="89">
        <v>44652.0</v>
      </c>
      <c r="X325" s="57">
        <v>4424563.0</v>
      </c>
      <c r="Z325" s="89">
        <v>44652.0</v>
      </c>
      <c r="AB325" s="57">
        <v>653300.0</v>
      </c>
      <c r="AD325" s="89">
        <v>44652.0</v>
      </c>
      <c r="AF325" s="57">
        <v>2701153.0</v>
      </c>
      <c r="AH325" s="89">
        <v>44652.0</v>
      </c>
      <c r="AJ325" s="57">
        <v>2.8207524E7</v>
      </c>
      <c r="AL325" s="89">
        <v>44652.0</v>
      </c>
      <c r="AN325" s="57">
        <v>4269743.0</v>
      </c>
    </row>
    <row r="326" ht="15.75" customHeight="1">
      <c r="B326" s="89">
        <v>44655.0</v>
      </c>
      <c r="D326" s="57">
        <v>5.9785082E7</v>
      </c>
      <c r="F326" s="89">
        <v>44655.0</v>
      </c>
      <c r="H326" s="57">
        <v>9114071.0</v>
      </c>
      <c r="J326" s="89">
        <v>44655.0</v>
      </c>
      <c r="L326" s="57">
        <v>569470.0</v>
      </c>
      <c r="N326" s="89">
        <v>44655.0</v>
      </c>
      <c r="P326" s="82">
        <v>1.69E8</v>
      </c>
      <c r="R326" s="89">
        <v>44655.0</v>
      </c>
      <c r="T326" s="57">
        <v>7177817.0</v>
      </c>
      <c r="V326" s="89">
        <v>44655.0</v>
      </c>
      <c r="X326" s="57">
        <v>4685599.0</v>
      </c>
      <c r="Z326" s="89">
        <v>44655.0</v>
      </c>
      <c r="AB326" s="57">
        <v>1267810.0</v>
      </c>
      <c r="AD326" s="89">
        <v>44655.0</v>
      </c>
      <c r="AF326" s="57">
        <v>3208952.0</v>
      </c>
      <c r="AH326" s="89">
        <v>44655.0</v>
      </c>
      <c r="AJ326" s="57">
        <v>4.5237E7</v>
      </c>
      <c r="AL326" s="89">
        <v>44655.0</v>
      </c>
      <c r="AN326" s="57">
        <v>7856920.0</v>
      </c>
    </row>
    <row r="327" ht="15.75" customHeight="1">
      <c r="B327" s="89">
        <v>44656.0</v>
      </c>
      <c r="D327" s="57">
        <v>5.0932126E7</v>
      </c>
      <c r="F327" s="89">
        <v>44656.0</v>
      </c>
      <c r="H327" s="57">
        <v>1.1682325E7</v>
      </c>
      <c r="J327" s="89">
        <v>44656.0</v>
      </c>
      <c r="L327" s="57">
        <v>1372749.0</v>
      </c>
      <c r="N327" s="89">
        <v>44656.0</v>
      </c>
      <c r="P327" s="82">
        <v>1.78E8</v>
      </c>
      <c r="R327" s="89">
        <v>44656.0</v>
      </c>
      <c r="T327" s="57">
        <v>8998787.0</v>
      </c>
      <c r="V327" s="89">
        <v>44656.0</v>
      </c>
      <c r="X327" s="57">
        <v>5119409.0</v>
      </c>
      <c r="Z327" s="89">
        <v>44656.0</v>
      </c>
      <c r="AB327" s="57">
        <v>1935130.0</v>
      </c>
      <c r="AD327" s="89">
        <v>44656.0</v>
      </c>
      <c r="AF327" s="57">
        <v>7106875.0</v>
      </c>
      <c r="AH327" s="89">
        <v>44656.0</v>
      </c>
      <c r="AJ327" s="57">
        <v>3.4286988E7</v>
      </c>
      <c r="AL327" s="89">
        <v>44656.0</v>
      </c>
      <c r="AN327" s="57">
        <v>1.7260858E7</v>
      </c>
    </row>
    <row r="328" ht="15.75" customHeight="1">
      <c r="B328" s="89">
        <v>44657.0</v>
      </c>
      <c r="D328" s="57">
        <v>4.5756739E7</v>
      </c>
      <c r="F328" s="89">
        <v>44657.0</v>
      </c>
      <c r="H328" s="57">
        <v>8605384.0</v>
      </c>
      <c r="J328" s="89">
        <v>44657.0</v>
      </c>
      <c r="L328" s="57">
        <v>706577.0</v>
      </c>
      <c r="N328" s="89">
        <v>44657.0</v>
      </c>
      <c r="P328" s="57">
        <v>9.9461599E7</v>
      </c>
      <c r="R328" s="89">
        <v>44657.0</v>
      </c>
      <c r="T328" s="57">
        <v>7049409.0</v>
      </c>
      <c r="V328" s="89">
        <v>44657.0</v>
      </c>
      <c r="X328" s="57">
        <v>5445891.0</v>
      </c>
      <c r="Z328" s="89">
        <v>44657.0</v>
      </c>
      <c r="AB328" s="57">
        <v>1118970.0</v>
      </c>
      <c r="AD328" s="89">
        <v>44657.0</v>
      </c>
      <c r="AF328" s="57">
        <v>7767306.0</v>
      </c>
      <c r="AH328" s="89">
        <v>44657.0</v>
      </c>
      <c r="AJ328" s="57">
        <v>5.9871108E7</v>
      </c>
      <c r="AL328" s="89">
        <v>44657.0</v>
      </c>
      <c r="AN328" s="57">
        <v>2.1520572E7</v>
      </c>
    </row>
    <row r="329" ht="15.75" customHeight="1">
      <c r="B329" s="89">
        <v>44658.0</v>
      </c>
      <c r="D329" s="57">
        <v>3.5312249E7</v>
      </c>
      <c r="F329" s="89">
        <v>44658.0</v>
      </c>
      <c r="H329" s="57">
        <v>1.0044031E7</v>
      </c>
      <c r="J329" s="89">
        <v>44658.0</v>
      </c>
      <c r="L329" s="57">
        <v>580677.0</v>
      </c>
      <c r="N329" s="89">
        <v>44658.0</v>
      </c>
      <c r="P329" s="82">
        <v>1.1E8</v>
      </c>
      <c r="R329" s="89">
        <v>44658.0</v>
      </c>
      <c r="T329" s="57">
        <v>8361330.0</v>
      </c>
      <c r="V329" s="89">
        <v>44658.0</v>
      </c>
      <c r="X329" s="57">
        <v>3035564.0</v>
      </c>
      <c r="Z329" s="89">
        <v>44658.0</v>
      </c>
      <c r="AB329" s="57">
        <v>2648000.0</v>
      </c>
      <c r="AD329" s="89">
        <v>44658.0</v>
      </c>
      <c r="AF329" s="57">
        <v>2959466.0</v>
      </c>
      <c r="AH329" s="89">
        <v>44658.0</v>
      </c>
      <c r="AJ329" s="57">
        <v>3.499116E7</v>
      </c>
      <c r="AL329" s="89">
        <v>44658.0</v>
      </c>
      <c r="AN329" s="57">
        <v>2.3520815E7</v>
      </c>
    </row>
    <row r="330" ht="15.75" customHeight="1">
      <c r="B330" s="89">
        <v>44659.0</v>
      </c>
      <c r="D330" s="57">
        <v>3.3703439E7</v>
      </c>
      <c r="F330" s="89">
        <v>44659.0</v>
      </c>
      <c r="H330" s="57">
        <v>1.0857785E7</v>
      </c>
      <c r="J330" s="89">
        <v>44659.0</v>
      </c>
      <c r="L330" s="57">
        <v>1566449.0</v>
      </c>
      <c r="N330" s="89">
        <v>44659.0</v>
      </c>
      <c r="P330" s="57">
        <v>9.2623917E7</v>
      </c>
      <c r="R330" s="89">
        <v>44659.0</v>
      </c>
      <c r="T330" s="57">
        <v>1.2080038E7</v>
      </c>
      <c r="V330" s="89">
        <v>44659.0</v>
      </c>
      <c r="X330" s="57">
        <v>3371499.0</v>
      </c>
      <c r="Z330" s="89">
        <v>44659.0</v>
      </c>
      <c r="AB330" s="57">
        <v>1352320.0</v>
      </c>
      <c r="AD330" s="89">
        <v>44659.0</v>
      </c>
      <c r="AF330" s="57">
        <v>4122658.0</v>
      </c>
      <c r="AH330" s="89">
        <v>44659.0</v>
      </c>
      <c r="AJ330" s="57">
        <v>2.2001328E7</v>
      </c>
      <c r="AL330" s="89">
        <v>44659.0</v>
      </c>
      <c r="AN330" s="57">
        <v>1.8496396E7</v>
      </c>
    </row>
    <row r="331" ht="15.75" customHeight="1">
      <c r="B331" s="89">
        <v>44662.0</v>
      </c>
      <c r="D331" s="57">
        <v>3.7257171E7</v>
      </c>
      <c r="F331" s="89">
        <v>44662.0</v>
      </c>
      <c r="H331" s="57">
        <v>2.3461478E7</v>
      </c>
      <c r="J331" s="89">
        <v>44662.0</v>
      </c>
      <c r="L331" s="57">
        <v>1207159.0</v>
      </c>
      <c r="N331" s="89">
        <v>44662.0</v>
      </c>
      <c r="P331" s="82">
        <v>1.37E8</v>
      </c>
      <c r="R331" s="89">
        <v>44662.0</v>
      </c>
      <c r="T331" s="57">
        <v>1.1606416E7</v>
      </c>
      <c r="V331" s="89">
        <v>44662.0</v>
      </c>
      <c r="X331" s="57">
        <v>5397991.0</v>
      </c>
      <c r="Z331" s="89">
        <v>44662.0</v>
      </c>
      <c r="AB331" s="57">
        <v>1259055.0</v>
      </c>
      <c r="AD331" s="89">
        <v>44662.0</v>
      </c>
      <c r="AF331" s="57">
        <v>4349053.0</v>
      </c>
      <c r="AH331" s="89">
        <v>44662.0</v>
      </c>
      <c r="AJ331" s="57">
        <v>3.2182152E7</v>
      </c>
      <c r="AL331" s="89">
        <v>44662.0</v>
      </c>
      <c r="AN331" s="57">
        <v>1.4816091E7</v>
      </c>
    </row>
    <row r="332" ht="15.75" customHeight="1">
      <c r="B332" s="89">
        <v>44663.0</v>
      </c>
      <c r="D332" s="57">
        <v>4.9735322E7</v>
      </c>
      <c r="F332" s="89">
        <v>44663.0</v>
      </c>
      <c r="H332" s="57">
        <v>1.784642E7</v>
      </c>
      <c r="J332" s="89">
        <v>44663.0</v>
      </c>
      <c r="L332" s="57">
        <v>1005474.0</v>
      </c>
      <c r="N332" s="89">
        <v>44663.0</v>
      </c>
      <c r="P332" s="82">
        <v>1.65E8</v>
      </c>
      <c r="R332" s="89">
        <v>44663.0</v>
      </c>
      <c r="T332" s="57">
        <v>7944729.0</v>
      </c>
      <c r="V332" s="89">
        <v>44663.0</v>
      </c>
      <c r="X332" s="57">
        <v>5848186.0</v>
      </c>
      <c r="Z332" s="89">
        <v>44663.0</v>
      </c>
      <c r="AB332" s="57">
        <v>2489795.0</v>
      </c>
      <c r="AD332" s="89">
        <v>44663.0</v>
      </c>
      <c r="AF332" s="57">
        <v>3873196.0</v>
      </c>
      <c r="AH332" s="89">
        <v>44663.0</v>
      </c>
      <c r="AJ332" s="57">
        <v>3.29181E7</v>
      </c>
      <c r="AL332" s="89">
        <v>44663.0</v>
      </c>
      <c r="AN332" s="57">
        <v>1.3597925E7</v>
      </c>
    </row>
    <row r="333" ht="15.75" customHeight="1">
      <c r="B333" s="89">
        <v>44664.0</v>
      </c>
      <c r="D333" s="57">
        <v>5.1252012E7</v>
      </c>
      <c r="F333" s="89">
        <v>44664.0</v>
      </c>
      <c r="H333" s="57">
        <v>3.2014121E7</v>
      </c>
      <c r="J333" s="89">
        <v>44664.0</v>
      </c>
      <c r="L333" s="57">
        <v>1037569.0</v>
      </c>
      <c r="N333" s="89">
        <v>44664.0</v>
      </c>
      <c r="P333" s="82">
        <v>1.88E8</v>
      </c>
      <c r="R333" s="89">
        <v>44664.0</v>
      </c>
      <c r="T333" s="57">
        <v>1.1597847E7</v>
      </c>
      <c r="V333" s="89">
        <v>44664.0</v>
      </c>
      <c r="X333" s="57">
        <v>4850088.0</v>
      </c>
      <c r="Z333" s="89">
        <v>44664.0</v>
      </c>
      <c r="AB333" s="57">
        <v>1530810.0</v>
      </c>
      <c r="AD333" s="89">
        <v>44664.0</v>
      </c>
      <c r="AF333" s="57">
        <v>8792989.0</v>
      </c>
      <c r="AH333" s="89">
        <v>44664.0</v>
      </c>
      <c r="AJ333" s="57">
        <v>4.0581984E7</v>
      </c>
      <c r="AL333" s="89">
        <v>44664.0</v>
      </c>
      <c r="AN333" s="57">
        <v>2.5554199E7</v>
      </c>
    </row>
    <row r="334" ht="15.75" customHeight="1">
      <c r="B334" s="89">
        <v>44665.0</v>
      </c>
      <c r="D334" s="57">
        <v>3.1662113E7</v>
      </c>
      <c r="F334" s="89">
        <v>44665.0</v>
      </c>
      <c r="H334" s="57">
        <v>2.1401854E7</v>
      </c>
      <c r="J334" s="89">
        <v>44665.0</v>
      </c>
      <c r="L334" s="57">
        <v>1002031.0</v>
      </c>
      <c r="N334" s="89">
        <v>44665.0</v>
      </c>
      <c r="P334" s="82">
        <v>1.1E8</v>
      </c>
      <c r="R334" s="89">
        <v>44665.0</v>
      </c>
      <c r="T334" s="57">
        <v>6554256.0</v>
      </c>
      <c r="V334" s="89">
        <v>44665.0</v>
      </c>
      <c r="X334" s="57">
        <v>2250744.0</v>
      </c>
      <c r="Z334" s="89">
        <v>44665.0</v>
      </c>
      <c r="AB334" s="57">
        <v>991910.0</v>
      </c>
      <c r="AD334" s="89">
        <v>44665.0</v>
      </c>
      <c r="AF334" s="57">
        <v>4516997.0</v>
      </c>
      <c r="AH334" s="89">
        <v>44665.0</v>
      </c>
      <c r="AJ334" s="57">
        <v>2.025318E7</v>
      </c>
      <c r="AL334" s="89">
        <v>44665.0</v>
      </c>
      <c r="AN334" s="57">
        <v>3.0474549E7</v>
      </c>
    </row>
    <row r="335" ht="15.75" customHeight="1">
      <c r="B335" s="89">
        <v>44666.0</v>
      </c>
      <c r="D335" s="57">
        <v>1.8955797E7</v>
      </c>
      <c r="F335" s="89">
        <v>44666.0</v>
      </c>
      <c r="H335" s="57">
        <v>1.5896179E7</v>
      </c>
      <c r="J335" s="89">
        <v>44666.0</v>
      </c>
      <c r="L335" s="57">
        <v>886970.0</v>
      </c>
      <c r="N335" s="89">
        <v>44666.0</v>
      </c>
      <c r="P335" s="57">
        <v>7.4200466E7</v>
      </c>
      <c r="R335" s="89">
        <v>44666.0</v>
      </c>
      <c r="T335" s="57">
        <v>4012121.0</v>
      </c>
      <c r="V335" s="89">
        <v>44666.0</v>
      </c>
      <c r="X335" s="57">
        <v>1909287.0</v>
      </c>
      <c r="Z335" s="89">
        <v>44666.0</v>
      </c>
      <c r="AB335" s="57">
        <v>676705.0</v>
      </c>
      <c r="AD335" s="89">
        <v>44666.0</v>
      </c>
      <c r="AF335" s="57">
        <v>4188106.0</v>
      </c>
      <c r="AH335" s="89">
        <v>44666.0</v>
      </c>
      <c r="AJ335" s="57">
        <v>2.2086948E7</v>
      </c>
      <c r="AL335" s="89">
        <v>44666.0</v>
      </c>
      <c r="AN335" s="57">
        <v>8305201.0</v>
      </c>
    </row>
    <row r="336" ht="15.75" customHeight="1">
      <c r="B336" s="89">
        <v>44669.0</v>
      </c>
      <c r="D336" s="57">
        <v>4.961383E7</v>
      </c>
      <c r="F336" s="89">
        <v>44669.0</v>
      </c>
      <c r="H336" s="57">
        <v>1.5164675E7</v>
      </c>
      <c r="J336" s="89">
        <v>44669.0</v>
      </c>
      <c r="L336" s="57">
        <v>1020058.0</v>
      </c>
      <c r="N336" s="89">
        <v>44669.0</v>
      </c>
      <c r="P336" s="82">
        <v>1.29E8</v>
      </c>
      <c r="R336" s="89">
        <v>44669.0</v>
      </c>
      <c r="T336" s="57">
        <v>5751179.0</v>
      </c>
      <c r="V336" s="89">
        <v>44669.0</v>
      </c>
      <c r="X336" s="57">
        <v>2630247.0</v>
      </c>
      <c r="Z336" s="89">
        <v>44669.0</v>
      </c>
      <c r="AB336" s="57">
        <v>1140070.0</v>
      </c>
      <c r="AD336" s="89">
        <v>44669.0</v>
      </c>
      <c r="AF336" s="57">
        <v>3807404.0</v>
      </c>
      <c r="AH336" s="89">
        <v>44669.0</v>
      </c>
      <c r="AJ336" s="57">
        <v>1.9519104E7</v>
      </c>
      <c r="AL336" s="89">
        <v>44669.0</v>
      </c>
      <c r="AN336" s="57">
        <v>1.9199213E7</v>
      </c>
    </row>
    <row r="337" ht="15.75" customHeight="1">
      <c r="B337" s="89">
        <v>44670.0</v>
      </c>
      <c r="D337" s="57">
        <v>6.0254236E7</v>
      </c>
      <c r="F337" s="89">
        <v>44670.0</v>
      </c>
      <c r="H337" s="57">
        <v>1.5954567E7</v>
      </c>
      <c r="J337" s="89">
        <v>44670.0</v>
      </c>
      <c r="L337" s="57">
        <v>826271.0</v>
      </c>
      <c r="N337" s="89">
        <v>44670.0</v>
      </c>
      <c r="P337" s="82">
        <v>1.25E8</v>
      </c>
      <c r="R337" s="89">
        <v>44670.0</v>
      </c>
      <c r="T337" s="57">
        <v>1.7737568E7</v>
      </c>
      <c r="V337" s="89">
        <v>44670.0</v>
      </c>
      <c r="X337" s="57">
        <v>1.2626865E7</v>
      </c>
      <c r="Z337" s="89">
        <v>44670.0</v>
      </c>
      <c r="AB337" s="57">
        <v>1616740.0</v>
      </c>
      <c r="AD337" s="89">
        <v>44670.0</v>
      </c>
      <c r="AF337" s="57">
        <v>4356588.0</v>
      </c>
      <c r="AH337" s="89">
        <v>44670.0</v>
      </c>
      <c r="AJ337" s="57">
        <v>4.4048148E7</v>
      </c>
      <c r="AL337" s="89">
        <v>44670.0</v>
      </c>
      <c r="AN337" s="57">
        <v>1.8057927E7</v>
      </c>
    </row>
    <row r="338" ht="15.75" customHeight="1">
      <c r="B338" s="89">
        <v>44671.0</v>
      </c>
      <c r="D338" s="57">
        <v>4.2477603E7</v>
      </c>
      <c r="F338" s="89">
        <v>44671.0</v>
      </c>
      <c r="H338" s="57">
        <v>1.4349678E7</v>
      </c>
      <c r="J338" s="89">
        <v>44671.0</v>
      </c>
      <c r="L338" s="57">
        <v>879476.0</v>
      </c>
      <c r="N338" s="89">
        <v>44671.0</v>
      </c>
      <c r="P338" s="82">
        <v>1.57E8</v>
      </c>
      <c r="R338" s="89">
        <v>44671.0</v>
      </c>
      <c r="T338" s="57">
        <v>6754398.0</v>
      </c>
      <c r="V338" s="89">
        <v>44671.0</v>
      </c>
      <c r="X338" s="57">
        <v>4564019.0</v>
      </c>
      <c r="Z338" s="89">
        <v>44671.0</v>
      </c>
      <c r="AB338" s="57">
        <v>1154475.0</v>
      </c>
      <c r="AD338" s="89">
        <v>44671.0</v>
      </c>
      <c r="AF338" s="57">
        <v>4085209.0</v>
      </c>
      <c r="AH338" s="89">
        <v>44671.0</v>
      </c>
      <c r="AJ338" s="57">
        <v>2.8692828E7</v>
      </c>
      <c r="AL338" s="89">
        <v>44671.0</v>
      </c>
      <c r="AN338" s="57">
        <v>2.3056307E7</v>
      </c>
    </row>
    <row r="339" ht="15.75" customHeight="1">
      <c r="B339" s="89">
        <v>44672.0</v>
      </c>
      <c r="D339" s="57">
        <v>2.9695939E7</v>
      </c>
      <c r="F339" s="89">
        <v>44672.0</v>
      </c>
      <c r="H339" s="57">
        <v>9677968.0</v>
      </c>
      <c r="J339" s="89">
        <v>44672.0</v>
      </c>
      <c r="L339" s="57">
        <v>567480.0</v>
      </c>
      <c r="N339" s="89">
        <v>44672.0</v>
      </c>
      <c r="P339" s="57">
        <v>8.0184987E7</v>
      </c>
      <c r="R339" s="89">
        <v>44672.0</v>
      </c>
      <c r="T339" s="57">
        <v>2.6876549E7</v>
      </c>
      <c r="V339" s="89">
        <v>44672.0</v>
      </c>
      <c r="X339" s="57">
        <v>7047067.0</v>
      </c>
      <c r="Z339" s="89">
        <v>44672.0</v>
      </c>
      <c r="AB339" s="57">
        <v>1358285.0</v>
      </c>
      <c r="AD339" s="89">
        <v>44672.0</v>
      </c>
      <c r="AF339" s="57">
        <v>4780801.0</v>
      </c>
      <c r="AH339" s="89">
        <v>44672.0</v>
      </c>
      <c r="AJ339" s="57">
        <v>2.5350948E7</v>
      </c>
      <c r="AL339" s="89">
        <v>44672.0</v>
      </c>
      <c r="AN339" s="57">
        <v>9859567.0</v>
      </c>
    </row>
    <row r="340" ht="15.75" customHeight="1">
      <c r="B340" s="89">
        <v>44673.0</v>
      </c>
      <c r="D340" s="57">
        <v>4.8279427E7</v>
      </c>
      <c r="F340" s="89">
        <v>44673.0</v>
      </c>
      <c r="H340" s="57">
        <v>1.0622591E7</v>
      </c>
      <c r="J340" s="89">
        <v>44673.0</v>
      </c>
      <c r="L340" s="57">
        <v>842901.0</v>
      </c>
      <c r="N340" s="89">
        <v>44673.0</v>
      </c>
      <c r="P340" s="82">
        <v>1.71E8</v>
      </c>
      <c r="R340" s="89">
        <v>44673.0</v>
      </c>
      <c r="T340" s="57">
        <v>1.0302707E7</v>
      </c>
      <c r="V340" s="89">
        <v>44673.0</v>
      </c>
      <c r="X340" s="57">
        <v>4747133.0</v>
      </c>
      <c r="Z340" s="89">
        <v>44673.0</v>
      </c>
      <c r="AB340" s="57">
        <v>920035.0</v>
      </c>
      <c r="AD340" s="89">
        <v>44673.0</v>
      </c>
      <c r="AF340" s="57">
        <v>8451024.0</v>
      </c>
      <c r="AH340" s="89">
        <v>44673.0</v>
      </c>
      <c r="AJ340" s="57">
        <v>2.774364E7</v>
      </c>
      <c r="AL340" s="89">
        <v>44673.0</v>
      </c>
      <c r="AN340" s="57">
        <v>2.5070771E7</v>
      </c>
    </row>
    <row r="341" ht="15.75" customHeight="1">
      <c r="B341" s="89">
        <v>44676.0</v>
      </c>
      <c r="D341" s="57">
        <v>3.8458084E7</v>
      </c>
      <c r="F341" s="89">
        <v>44676.0</v>
      </c>
      <c r="H341" s="57">
        <v>1.7921829E7</v>
      </c>
      <c r="J341" s="89">
        <v>44676.0</v>
      </c>
      <c r="L341" s="57">
        <v>372705.0</v>
      </c>
      <c r="N341" s="89">
        <v>44676.0</v>
      </c>
      <c r="P341" s="82">
        <v>1.29E8</v>
      </c>
      <c r="R341" s="89">
        <v>44676.0</v>
      </c>
      <c r="T341" s="57">
        <v>5074249.0</v>
      </c>
      <c r="V341" s="89">
        <v>44676.0</v>
      </c>
      <c r="X341" s="57">
        <v>5473823.0</v>
      </c>
      <c r="Z341" s="89">
        <v>44676.0</v>
      </c>
      <c r="AB341" s="57">
        <v>972465.0</v>
      </c>
      <c r="AD341" s="89">
        <v>44676.0</v>
      </c>
      <c r="AF341" s="57">
        <v>3556121.0</v>
      </c>
      <c r="AH341" s="89">
        <v>44676.0</v>
      </c>
      <c r="AJ341" s="57">
        <v>3.8893344E7</v>
      </c>
      <c r="AL341" s="89">
        <v>44676.0</v>
      </c>
      <c r="AN341" s="57">
        <v>8123962.0</v>
      </c>
    </row>
    <row r="342" ht="15.75" customHeight="1">
      <c r="B342" s="89">
        <v>44677.0</v>
      </c>
      <c r="D342" s="57">
        <v>5.1894465E7</v>
      </c>
      <c r="F342" s="89">
        <v>44677.0</v>
      </c>
      <c r="H342" s="57">
        <v>1.6177118E7</v>
      </c>
      <c r="J342" s="89">
        <v>44677.0</v>
      </c>
      <c r="L342" s="57">
        <v>888125.0</v>
      </c>
      <c r="N342" s="89">
        <v>44677.0</v>
      </c>
      <c r="P342" s="82">
        <v>1.2E8</v>
      </c>
      <c r="R342" s="89">
        <v>44677.0</v>
      </c>
      <c r="T342" s="57">
        <v>8564955.0</v>
      </c>
      <c r="V342" s="89">
        <v>44677.0</v>
      </c>
      <c r="X342" s="57">
        <v>5913591.0</v>
      </c>
      <c r="Z342" s="89">
        <v>44677.0</v>
      </c>
      <c r="AB342" s="57">
        <v>1023205.0</v>
      </c>
      <c r="AD342" s="89">
        <v>44677.0</v>
      </c>
      <c r="AF342" s="57">
        <v>3374568.0</v>
      </c>
      <c r="AH342" s="89">
        <v>44677.0</v>
      </c>
      <c r="AJ342" s="57">
        <v>3.7959324E7</v>
      </c>
      <c r="AL342" s="89">
        <v>44677.0</v>
      </c>
      <c r="AN342" s="57">
        <v>8000655.0</v>
      </c>
    </row>
    <row r="343" ht="15.75" customHeight="1">
      <c r="B343" s="89">
        <v>44678.0</v>
      </c>
      <c r="D343" s="57">
        <v>3.6291829E7</v>
      </c>
      <c r="F343" s="89">
        <v>44678.0</v>
      </c>
      <c r="H343" s="57">
        <v>1.2576715E7</v>
      </c>
      <c r="J343" s="89">
        <v>44678.0</v>
      </c>
      <c r="L343" s="57">
        <v>571512.0</v>
      </c>
      <c r="N343" s="89">
        <v>44678.0</v>
      </c>
      <c r="P343" s="82">
        <v>1.26E8</v>
      </c>
      <c r="R343" s="89">
        <v>44678.0</v>
      </c>
      <c r="T343" s="57">
        <v>5411860.0</v>
      </c>
      <c r="V343" s="89">
        <v>44678.0</v>
      </c>
      <c r="X343" s="57">
        <v>3671217.0</v>
      </c>
      <c r="Z343" s="89">
        <v>44678.0</v>
      </c>
      <c r="AB343" s="57">
        <v>927795.0</v>
      </c>
      <c r="AD343" s="89">
        <v>44678.0</v>
      </c>
      <c r="AF343" s="57">
        <v>3327052.0</v>
      </c>
      <c r="AH343" s="89">
        <v>44678.0</v>
      </c>
      <c r="AJ343" s="57">
        <v>2.8118136E7</v>
      </c>
      <c r="AL343" s="89">
        <v>44678.0</v>
      </c>
      <c r="AN343" s="57">
        <v>7800365.0</v>
      </c>
    </row>
    <row r="344" ht="15.75" customHeight="1">
      <c r="B344" s="89">
        <v>44679.0</v>
      </c>
      <c r="D344" s="57">
        <v>2.9196027E7</v>
      </c>
      <c r="F344" s="89">
        <v>44679.0</v>
      </c>
      <c r="H344" s="57">
        <v>9768323.0</v>
      </c>
      <c r="J344" s="89">
        <v>44679.0</v>
      </c>
      <c r="L344" s="57">
        <v>598043.0</v>
      </c>
      <c r="N344" s="89">
        <v>44679.0</v>
      </c>
      <c r="P344" s="57">
        <v>8.4766805E7</v>
      </c>
      <c r="R344" s="89">
        <v>44679.0</v>
      </c>
      <c r="T344" s="57">
        <v>3474097.0</v>
      </c>
      <c r="V344" s="89">
        <v>44679.0</v>
      </c>
      <c r="X344" s="57">
        <v>3011444.0</v>
      </c>
      <c r="Z344" s="89">
        <v>44679.0</v>
      </c>
      <c r="AB344" s="57">
        <v>771305.0</v>
      </c>
      <c r="AD344" s="89">
        <v>44679.0</v>
      </c>
      <c r="AF344" s="57">
        <v>2224357.0</v>
      </c>
      <c r="AH344" s="89">
        <v>44679.0</v>
      </c>
      <c r="AJ344" s="57">
        <v>2.035944E7</v>
      </c>
      <c r="AL344" s="89">
        <v>44679.0</v>
      </c>
      <c r="AN344" s="57">
        <v>8481090.0</v>
      </c>
    </row>
    <row r="345" ht="15.75" customHeight="1">
      <c r="B345" s="89">
        <v>44680.0</v>
      </c>
      <c r="D345" s="57">
        <v>4.2377762E7</v>
      </c>
      <c r="F345" s="89">
        <v>44680.0</v>
      </c>
      <c r="H345" s="57">
        <v>2.299217E7</v>
      </c>
      <c r="J345" s="89">
        <v>44680.0</v>
      </c>
      <c r="L345" s="57">
        <v>502915.0</v>
      </c>
      <c r="N345" s="89">
        <v>44680.0</v>
      </c>
      <c r="P345" s="57">
        <v>9.3196075E7</v>
      </c>
      <c r="R345" s="89">
        <v>44680.0</v>
      </c>
      <c r="T345" s="57">
        <v>2.0261368E7</v>
      </c>
      <c r="V345" s="89">
        <v>44680.0</v>
      </c>
      <c r="X345" s="57">
        <v>3623496.0</v>
      </c>
      <c r="Z345" s="89">
        <v>44680.0</v>
      </c>
      <c r="AB345" s="57">
        <v>561195.0</v>
      </c>
      <c r="AD345" s="89">
        <v>44680.0</v>
      </c>
      <c r="AF345" s="57">
        <v>1837940.0</v>
      </c>
      <c r="AH345" s="89">
        <v>44680.0</v>
      </c>
      <c r="AJ345" s="57">
        <v>2.1270132E7</v>
      </c>
      <c r="AL345" s="89">
        <v>44680.0</v>
      </c>
      <c r="AN345" s="57">
        <v>9604177.0</v>
      </c>
    </row>
    <row r="346" ht="15.75" customHeight="1">
      <c r="B346" s="89">
        <v>44686.0</v>
      </c>
      <c r="D346" s="57">
        <v>4.0530483E7</v>
      </c>
      <c r="F346" s="89">
        <v>44686.0</v>
      </c>
      <c r="H346" s="57">
        <v>1.2595088E7</v>
      </c>
      <c r="J346" s="89">
        <v>44686.0</v>
      </c>
      <c r="L346" s="57">
        <v>301562.0</v>
      </c>
      <c r="N346" s="89">
        <v>44686.0</v>
      </c>
      <c r="P346" s="82">
        <v>1.75E8</v>
      </c>
      <c r="R346" s="89">
        <v>44686.0</v>
      </c>
      <c r="T346" s="57">
        <v>1.3339653E7</v>
      </c>
      <c r="V346" s="89">
        <v>44686.0</v>
      </c>
      <c r="X346" s="57">
        <v>2622020.0</v>
      </c>
      <c r="Z346" s="89">
        <v>44686.0</v>
      </c>
      <c r="AB346" s="57">
        <v>905100.0</v>
      </c>
      <c r="AD346" s="89">
        <v>44686.0</v>
      </c>
      <c r="AF346" s="57">
        <v>3884637.0</v>
      </c>
      <c r="AH346" s="89">
        <v>44686.0</v>
      </c>
      <c r="AJ346" s="57">
        <v>2.834802E7</v>
      </c>
      <c r="AL346" s="89">
        <v>44686.0</v>
      </c>
      <c r="AN346" s="57">
        <v>9615030.0</v>
      </c>
    </row>
    <row r="347" ht="15.75" customHeight="1">
      <c r="B347" s="89">
        <v>44687.0</v>
      </c>
      <c r="D347" s="57">
        <v>5.519199E7</v>
      </c>
      <c r="F347" s="89">
        <v>44687.0</v>
      </c>
      <c r="H347" s="57">
        <v>2.6278501E7</v>
      </c>
      <c r="J347" s="89">
        <v>44687.0</v>
      </c>
      <c r="L347" s="57">
        <v>204692.0</v>
      </c>
      <c r="N347" s="89">
        <v>44687.0</v>
      </c>
      <c r="P347" s="82">
        <v>2.83E8</v>
      </c>
      <c r="R347" s="89">
        <v>44687.0</v>
      </c>
      <c r="T347" s="57">
        <v>5867555.0</v>
      </c>
      <c r="V347" s="89">
        <v>44687.0</v>
      </c>
      <c r="X347" s="57">
        <v>4047648.0</v>
      </c>
      <c r="Z347" s="89">
        <v>44687.0</v>
      </c>
      <c r="AB347" s="57">
        <v>1247240.0</v>
      </c>
      <c r="AD347" s="89">
        <v>44687.0</v>
      </c>
      <c r="AF347" s="57">
        <v>6196399.0</v>
      </c>
      <c r="AH347" s="89">
        <v>44687.0</v>
      </c>
      <c r="AJ347" s="57">
        <v>4.7049396E7</v>
      </c>
      <c r="AL347" s="89">
        <v>44687.0</v>
      </c>
      <c r="AN347" s="57">
        <v>5771163.0</v>
      </c>
    </row>
    <row r="348" ht="15.75" customHeight="1">
      <c r="B348" s="89">
        <v>44690.0</v>
      </c>
      <c r="D348" s="57">
        <v>5.9955476E7</v>
      </c>
      <c r="F348" s="89">
        <v>44690.0</v>
      </c>
      <c r="H348" s="57">
        <v>1.9195807E7</v>
      </c>
      <c r="J348" s="89">
        <v>44690.0</v>
      </c>
      <c r="L348" s="57">
        <v>371510.0</v>
      </c>
      <c r="N348" s="89">
        <v>44690.0</v>
      </c>
      <c r="P348" s="82">
        <v>1.48E8</v>
      </c>
      <c r="R348" s="89">
        <v>44690.0</v>
      </c>
      <c r="T348" s="57">
        <v>6647223.0</v>
      </c>
      <c r="V348" s="89">
        <v>44690.0</v>
      </c>
      <c r="X348" s="57">
        <v>3536630.0</v>
      </c>
      <c r="Z348" s="89">
        <v>44690.0</v>
      </c>
      <c r="AB348" s="57">
        <v>1097135.0</v>
      </c>
      <c r="AD348" s="89">
        <v>44690.0</v>
      </c>
      <c r="AF348" s="57">
        <v>6012361.0</v>
      </c>
      <c r="AH348" s="89">
        <v>44690.0</v>
      </c>
      <c r="AJ348" s="57">
        <v>5.3363064E7</v>
      </c>
      <c r="AL348" s="89">
        <v>44690.0</v>
      </c>
      <c r="AN348" s="57">
        <v>1.5564805E7</v>
      </c>
    </row>
    <row r="349" ht="15.75" customHeight="1">
      <c r="B349" s="89">
        <v>44691.0</v>
      </c>
      <c r="D349" s="57">
        <v>9994964.0</v>
      </c>
      <c r="F349" s="89">
        <v>44691.0</v>
      </c>
      <c r="H349" s="57">
        <v>3660729.0</v>
      </c>
      <c r="J349" s="89">
        <v>44691.0</v>
      </c>
      <c r="L349" s="57">
        <v>55987.0</v>
      </c>
      <c r="N349" s="89">
        <v>44691.0</v>
      </c>
      <c r="P349" s="57">
        <v>4.0605304E7</v>
      </c>
      <c r="R349" s="89">
        <v>44691.0</v>
      </c>
      <c r="T349" s="57">
        <v>2410638.0</v>
      </c>
      <c r="V349" s="89">
        <v>44691.0</v>
      </c>
      <c r="X349" s="57">
        <v>697167.0</v>
      </c>
      <c r="Z349" s="89">
        <v>44691.0</v>
      </c>
      <c r="AB349" s="57">
        <v>202495.0</v>
      </c>
      <c r="AD349" s="89">
        <v>44691.0</v>
      </c>
      <c r="AF349" s="57">
        <v>1242197.0</v>
      </c>
      <c r="AH349" s="89">
        <v>44691.0</v>
      </c>
      <c r="AJ349" s="57">
        <v>1.1981568E7</v>
      </c>
      <c r="AL349" s="89">
        <v>44691.0</v>
      </c>
      <c r="AN349" s="57">
        <v>1040449.0</v>
      </c>
    </row>
    <row r="350" ht="15.75" customHeight="1">
      <c r="B350" s="89">
        <v>44692.0</v>
      </c>
      <c r="D350" s="57">
        <v>5.4670539E7</v>
      </c>
      <c r="F350" s="89">
        <v>44692.0</v>
      </c>
      <c r="H350" s="57">
        <v>1.658101E7</v>
      </c>
      <c r="J350" s="89">
        <v>44692.0</v>
      </c>
      <c r="L350" s="57">
        <v>639419.0</v>
      </c>
      <c r="N350" s="89">
        <v>44692.0</v>
      </c>
      <c r="P350" s="82">
        <v>1.69E8</v>
      </c>
      <c r="R350" s="89">
        <v>44692.0</v>
      </c>
      <c r="T350" s="57">
        <v>8262711.0</v>
      </c>
      <c r="V350" s="89">
        <v>44692.0</v>
      </c>
      <c r="X350" s="57">
        <v>4799236.0</v>
      </c>
      <c r="Z350" s="89">
        <v>44692.0</v>
      </c>
      <c r="AB350" s="57">
        <v>739945.0</v>
      </c>
      <c r="AD350" s="89">
        <v>44692.0</v>
      </c>
      <c r="AF350" s="57">
        <v>1.561209E7</v>
      </c>
      <c r="AH350" s="89">
        <v>44692.0</v>
      </c>
      <c r="AJ350" s="57">
        <v>3.0613992E7</v>
      </c>
      <c r="AL350" s="89">
        <v>44692.0</v>
      </c>
      <c r="AN350" s="57">
        <v>2.7684946E7</v>
      </c>
    </row>
    <row r="351" ht="15.75" customHeight="1">
      <c r="B351" s="89">
        <v>44693.0</v>
      </c>
      <c r="D351" s="57">
        <v>5.6208313E7</v>
      </c>
      <c r="F351" s="89">
        <v>44693.0</v>
      </c>
      <c r="H351" s="57">
        <v>1.7015311E7</v>
      </c>
      <c r="J351" s="89">
        <v>44693.0</v>
      </c>
      <c r="L351" s="57">
        <v>408621.0</v>
      </c>
      <c r="N351" s="89">
        <v>44693.0</v>
      </c>
      <c r="P351" s="82">
        <v>1.93E8</v>
      </c>
      <c r="R351" s="89">
        <v>44693.0</v>
      </c>
      <c r="T351" s="57">
        <v>9359484.0</v>
      </c>
      <c r="V351" s="89">
        <v>44693.0</v>
      </c>
      <c r="X351" s="57">
        <v>6605978.0</v>
      </c>
      <c r="Z351" s="89">
        <v>44693.0</v>
      </c>
      <c r="AB351" s="57">
        <v>1008475.0</v>
      </c>
      <c r="AD351" s="89">
        <v>44693.0</v>
      </c>
      <c r="AF351" s="57">
        <v>1.2293362E7</v>
      </c>
      <c r="AH351" s="89">
        <v>44693.0</v>
      </c>
      <c r="AJ351" s="57">
        <v>3.1166316E7</v>
      </c>
      <c r="AL351" s="89">
        <v>44693.0</v>
      </c>
      <c r="AN351" s="57">
        <v>1.2105475E7</v>
      </c>
    </row>
    <row r="352" ht="15.75" customHeight="1">
      <c r="B352" s="89">
        <v>44694.0</v>
      </c>
      <c r="D352" s="57">
        <v>3.4650042E7</v>
      </c>
      <c r="F352" s="89">
        <v>44694.0</v>
      </c>
      <c r="H352" s="57">
        <v>1.1601442E7</v>
      </c>
      <c r="J352" s="89">
        <v>44694.0</v>
      </c>
      <c r="L352" s="57">
        <v>350554.0</v>
      </c>
      <c r="N352" s="89">
        <v>44694.0</v>
      </c>
      <c r="P352" s="82">
        <v>1.08E8</v>
      </c>
      <c r="R352" s="89">
        <v>44694.0</v>
      </c>
      <c r="T352" s="57">
        <v>1.1507475E7</v>
      </c>
      <c r="V352" s="89">
        <v>44694.0</v>
      </c>
      <c r="X352" s="57">
        <v>3030626.0</v>
      </c>
      <c r="Z352" s="89">
        <v>44694.0</v>
      </c>
      <c r="AB352" s="57">
        <v>471200.0</v>
      </c>
      <c r="AD352" s="89">
        <v>44694.0</v>
      </c>
      <c r="AF352" s="57">
        <v>1.4183562E7</v>
      </c>
      <c r="AH352" s="89">
        <v>44694.0</v>
      </c>
      <c r="AJ352" s="57">
        <v>2.266746E7</v>
      </c>
      <c r="AL352" s="89">
        <v>44694.0</v>
      </c>
      <c r="AN352" s="57">
        <v>6946660.0</v>
      </c>
    </row>
    <row r="353" ht="15.75" customHeight="1">
      <c r="B353" s="89">
        <v>44697.0</v>
      </c>
      <c r="D353" s="57">
        <v>3.2115587E7</v>
      </c>
      <c r="F353" s="89">
        <v>44697.0</v>
      </c>
      <c r="H353" s="57">
        <v>1.2211715E7</v>
      </c>
      <c r="J353" s="89">
        <v>44697.0</v>
      </c>
      <c r="L353" s="57">
        <v>280410.0</v>
      </c>
      <c r="N353" s="89">
        <v>44697.0</v>
      </c>
      <c r="P353" s="57">
        <v>7.942512E7</v>
      </c>
      <c r="R353" s="89">
        <v>44697.0</v>
      </c>
      <c r="T353" s="57">
        <v>5644387.0</v>
      </c>
      <c r="V353" s="89">
        <v>44697.0</v>
      </c>
      <c r="X353" s="57">
        <v>2524335.0</v>
      </c>
      <c r="Z353" s="89">
        <v>44697.0</v>
      </c>
      <c r="AB353" s="57">
        <v>476260.0</v>
      </c>
      <c r="AD353" s="89">
        <v>44697.0</v>
      </c>
      <c r="AF353" s="57">
        <v>1.1145418E7</v>
      </c>
      <c r="AH353" s="89">
        <v>44697.0</v>
      </c>
      <c r="AJ353" s="57">
        <v>2.0514216E7</v>
      </c>
      <c r="AL353" s="89">
        <v>44697.0</v>
      </c>
      <c r="AN353" s="57">
        <v>8291634.0</v>
      </c>
    </row>
    <row r="354" ht="15.75" customHeight="1">
      <c r="B354" s="89">
        <v>44698.0</v>
      </c>
      <c r="D354" s="57">
        <v>2.5712911E7</v>
      </c>
      <c r="F354" s="89">
        <v>44698.0</v>
      </c>
      <c r="H354" s="57">
        <v>1.2760262E7</v>
      </c>
      <c r="J354" s="89">
        <v>44698.0</v>
      </c>
      <c r="L354" s="57">
        <v>564462.0</v>
      </c>
      <c r="N354" s="89">
        <v>44698.0</v>
      </c>
      <c r="P354" s="82">
        <v>1.46E8</v>
      </c>
      <c r="R354" s="89">
        <v>44698.0</v>
      </c>
      <c r="T354" s="57">
        <v>5794196.0</v>
      </c>
      <c r="V354" s="89">
        <v>44698.0</v>
      </c>
      <c r="X354" s="57">
        <v>2964905.0</v>
      </c>
      <c r="Z354" s="89">
        <v>44698.0</v>
      </c>
      <c r="AB354" s="57">
        <v>910705.0</v>
      </c>
      <c r="AD354" s="89">
        <v>44698.0</v>
      </c>
      <c r="AF354" s="57">
        <v>8143437.0</v>
      </c>
      <c r="AH354" s="89">
        <v>44698.0</v>
      </c>
      <c r="AJ354" s="57">
        <v>2.3760948E7</v>
      </c>
      <c r="AL354" s="89">
        <v>44698.0</v>
      </c>
      <c r="AN354" s="57">
        <v>9445546.0</v>
      </c>
    </row>
    <row r="355" ht="15.75" customHeight="1">
      <c r="B355" s="89">
        <v>44699.0</v>
      </c>
      <c r="D355" s="57">
        <v>2.1854903E7</v>
      </c>
      <c r="F355" s="89">
        <v>44699.0</v>
      </c>
      <c r="H355" s="57">
        <v>1.600658E7</v>
      </c>
      <c r="J355" s="89">
        <v>44699.0</v>
      </c>
      <c r="L355" s="57">
        <v>482826.0</v>
      </c>
      <c r="N355" s="89">
        <v>44699.0</v>
      </c>
      <c r="P355" s="82">
        <v>1.15E8</v>
      </c>
      <c r="R355" s="89">
        <v>44699.0</v>
      </c>
      <c r="T355" s="57">
        <v>6720619.0</v>
      </c>
      <c r="V355" s="89">
        <v>44699.0</v>
      </c>
      <c r="X355" s="57">
        <v>2442107.0</v>
      </c>
      <c r="Z355" s="89">
        <v>44699.0</v>
      </c>
      <c r="AB355" s="57">
        <v>825810.0</v>
      </c>
      <c r="AD355" s="89">
        <v>44699.0</v>
      </c>
      <c r="AF355" s="57">
        <v>5995290.0</v>
      </c>
      <c r="AH355" s="89">
        <v>44699.0</v>
      </c>
      <c r="AJ355" s="57">
        <v>3.6872388E7</v>
      </c>
      <c r="AL355" s="89">
        <v>44699.0</v>
      </c>
      <c r="AN355" s="57">
        <v>7260971.0</v>
      </c>
    </row>
    <row r="356" ht="15.75" customHeight="1">
      <c r="B356" s="89">
        <v>44701.0</v>
      </c>
      <c r="D356" s="57">
        <v>1.6903026E7</v>
      </c>
      <c r="F356" s="89">
        <v>44701.0</v>
      </c>
      <c r="H356" s="57">
        <v>1.9796959E7</v>
      </c>
      <c r="J356" s="89">
        <v>44701.0</v>
      </c>
      <c r="L356" s="57">
        <v>230132.0</v>
      </c>
      <c r="N356" s="89">
        <v>44701.0</v>
      </c>
      <c r="P356" s="57">
        <v>9.4718457E7</v>
      </c>
      <c r="R356" s="89">
        <v>44701.0</v>
      </c>
      <c r="T356" s="57">
        <v>7363518.0</v>
      </c>
      <c r="V356" s="89">
        <v>44701.0</v>
      </c>
      <c r="X356" s="57">
        <v>3360555.0</v>
      </c>
      <c r="Z356" s="89">
        <v>44701.0</v>
      </c>
      <c r="AB356" s="57">
        <v>436670.0</v>
      </c>
      <c r="AD356" s="89">
        <v>44701.0</v>
      </c>
      <c r="AF356" s="57">
        <v>8010183.0</v>
      </c>
      <c r="AH356" s="89">
        <v>44701.0</v>
      </c>
      <c r="AJ356" s="57">
        <v>2.0355348E7</v>
      </c>
      <c r="AL356" s="89">
        <v>44701.0</v>
      </c>
      <c r="AN356" s="57">
        <v>7321697.0</v>
      </c>
    </row>
    <row r="357" ht="15.75" customHeight="1">
      <c r="B357" s="89">
        <v>44704.0</v>
      </c>
      <c r="D357" s="57">
        <v>2.3332358E7</v>
      </c>
      <c r="F357" s="89">
        <v>44704.0</v>
      </c>
      <c r="H357" s="57">
        <v>1.7876619E7</v>
      </c>
      <c r="J357" s="89">
        <v>44704.0</v>
      </c>
      <c r="L357" s="57">
        <v>325335.0</v>
      </c>
      <c r="N357" s="89">
        <v>44704.0</v>
      </c>
      <c r="P357" s="82">
        <v>1.09E8</v>
      </c>
      <c r="R357" s="89">
        <v>44704.0</v>
      </c>
      <c r="T357" s="57">
        <v>1.2860309E7</v>
      </c>
      <c r="V357" s="89">
        <v>44704.0</v>
      </c>
      <c r="X357" s="57">
        <v>2859538.0</v>
      </c>
      <c r="Z357" s="89">
        <v>44704.0</v>
      </c>
      <c r="AB357" s="57">
        <v>1606605.0</v>
      </c>
      <c r="AD357" s="89">
        <v>44704.0</v>
      </c>
      <c r="AF357" s="57">
        <v>8292933.0</v>
      </c>
      <c r="AH357" s="89">
        <v>44704.0</v>
      </c>
      <c r="AJ357" s="57">
        <v>3.53616E7</v>
      </c>
      <c r="AL357" s="89">
        <v>44704.0</v>
      </c>
      <c r="AN357" s="57">
        <v>8360959.0</v>
      </c>
    </row>
    <row r="358" ht="15.75" customHeight="1">
      <c r="B358" s="89">
        <v>44705.0</v>
      </c>
      <c r="D358" s="57">
        <v>1.671929E7</v>
      </c>
      <c r="F358" s="89">
        <v>44705.0</v>
      </c>
      <c r="H358" s="57">
        <v>1.5523404E7</v>
      </c>
      <c r="J358" s="89">
        <v>44705.0</v>
      </c>
      <c r="L358" s="57">
        <v>482518.0</v>
      </c>
      <c r="N358" s="89">
        <v>44705.0</v>
      </c>
      <c r="P358" s="82">
        <v>1.15E8</v>
      </c>
      <c r="R358" s="89">
        <v>44705.0</v>
      </c>
      <c r="T358" s="57">
        <v>1.0721015E7</v>
      </c>
      <c r="V358" s="89">
        <v>44705.0</v>
      </c>
      <c r="X358" s="57">
        <v>3549416.0</v>
      </c>
      <c r="Z358" s="89">
        <v>44705.0</v>
      </c>
      <c r="AB358" s="57">
        <v>847580.0</v>
      </c>
      <c r="AD358" s="89">
        <v>44705.0</v>
      </c>
      <c r="AF358" s="57">
        <v>8942204.0</v>
      </c>
      <c r="AH358" s="89">
        <v>44705.0</v>
      </c>
      <c r="AJ358" s="57">
        <v>2.7391392E7</v>
      </c>
      <c r="AL358" s="89">
        <v>44705.0</v>
      </c>
      <c r="AN358" s="57">
        <v>4183762.0</v>
      </c>
    </row>
    <row r="359" ht="15.75" customHeight="1">
      <c r="B359" s="89">
        <v>44706.0</v>
      </c>
      <c r="D359" s="57">
        <v>1.7288446E7</v>
      </c>
      <c r="F359" s="89">
        <v>44706.0</v>
      </c>
      <c r="H359" s="57">
        <v>1.4495159E7</v>
      </c>
      <c r="J359" s="89">
        <v>44706.0</v>
      </c>
      <c r="L359" s="57">
        <v>233707.0</v>
      </c>
      <c r="N359" s="89">
        <v>44706.0</v>
      </c>
      <c r="P359" s="82">
        <v>1.52E8</v>
      </c>
      <c r="R359" s="89">
        <v>44706.0</v>
      </c>
      <c r="T359" s="57">
        <v>4138436.0</v>
      </c>
      <c r="V359" s="89">
        <v>44706.0</v>
      </c>
      <c r="X359" s="57">
        <v>7336481.0</v>
      </c>
      <c r="Z359" s="89">
        <v>44706.0</v>
      </c>
      <c r="AB359" s="57">
        <v>899905.0</v>
      </c>
      <c r="AD359" s="89">
        <v>44706.0</v>
      </c>
      <c r="AF359" s="57">
        <v>6690658.0</v>
      </c>
      <c r="AH359" s="89">
        <v>44706.0</v>
      </c>
      <c r="AJ359" s="57">
        <v>2.7962172E7</v>
      </c>
      <c r="AL359" s="89">
        <v>44706.0</v>
      </c>
      <c r="AN359" s="57">
        <v>6379241.0</v>
      </c>
    </row>
    <row r="360" ht="15.75" customHeight="1">
      <c r="B360" s="89">
        <v>44707.0</v>
      </c>
      <c r="D360" s="57">
        <v>2.6990397E7</v>
      </c>
      <c r="F360" s="89">
        <v>44707.0</v>
      </c>
      <c r="H360" s="57">
        <v>1.7076869E7</v>
      </c>
      <c r="J360" s="89">
        <v>44707.0</v>
      </c>
      <c r="L360" s="57">
        <v>589381.0</v>
      </c>
      <c r="N360" s="89">
        <v>44707.0</v>
      </c>
      <c r="P360" s="82">
        <v>1.3E8</v>
      </c>
      <c r="R360" s="89">
        <v>44707.0</v>
      </c>
      <c r="T360" s="57">
        <v>4297217.0</v>
      </c>
      <c r="V360" s="89">
        <v>44707.0</v>
      </c>
      <c r="X360" s="57">
        <v>2.2478872E7</v>
      </c>
      <c r="Z360" s="89">
        <v>44707.0</v>
      </c>
      <c r="AB360" s="57">
        <v>691235.0</v>
      </c>
      <c r="AD360" s="89">
        <v>44707.0</v>
      </c>
      <c r="AF360" s="57">
        <v>4446698.0</v>
      </c>
      <c r="AH360" s="89">
        <v>44707.0</v>
      </c>
      <c r="AJ360" s="57">
        <v>1.8993744E7</v>
      </c>
      <c r="AL360" s="89">
        <v>44707.0</v>
      </c>
      <c r="AN360" s="57">
        <v>2.0852931E7</v>
      </c>
    </row>
    <row r="361" ht="15.75" customHeight="1">
      <c r="B361" s="89">
        <v>44708.0</v>
      </c>
      <c r="D361" s="57">
        <v>2.0264888E7</v>
      </c>
      <c r="F361" s="89">
        <v>44708.0</v>
      </c>
      <c r="H361" s="57">
        <v>1.5095428E7</v>
      </c>
      <c r="J361" s="89">
        <v>44708.0</v>
      </c>
      <c r="L361" s="57">
        <v>400360.0</v>
      </c>
      <c r="N361" s="89">
        <v>44708.0</v>
      </c>
      <c r="P361" s="57">
        <v>9.2616986E7</v>
      </c>
      <c r="R361" s="89">
        <v>44708.0</v>
      </c>
      <c r="T361" s="57">
        <v>4760948.0</v>
      </c>
      <c r="V361" s="89">
        <v>44708.0</v>
      </c>
      <c r="X361" s="57">
        <v>9455012.0</v>
      </c>
      <c r="Z361" s="89">
        <v>44708.0</v>
      </c>
      <c r="AB361" s="57">
        <v>1021175.0</v>
      </c>
      <c r="AD361" s="89">
        <v>44708.0</v>
      </c>
      <c r="AF361" s="57">
        <v>5410738.0</v>
      </c>
      <c r="AH361" s="89">
        <v>44708.0</v>
      </c>
      <c r="AJ361" s="57">
        <v>6.9845304E7</v>
      </c>
      <c r="AL361" s="89">
        <v>44708.0</v>
      </c>
      <c r="AN361" s="57">
        <v>5697863.0</v>
      </c>
    </row>
    <row r="362" ht="15.75" customHeight="1">
      <c r="B362" s="89">
        <v>44711.0</v>
      </c>
      <c r="D362" s="57">
        <v>2.8965237E7</v>
      </c>
      <c r="F362" s="89">
        <v>44711.0</v>
      </c>
      <c r="H362" s="57">
        <v>1.5677357E7</v>
      </c>
      <c r="J362" s="89">
        <v>44711.0</v>
      </c>
      <c r="L362" s="57">
        <v>893882.0</v>
      </c>
      <c r="N362" s="89">
        <v>44711.0</v>
      </c>
      <c r="P362" s="82">
        <v>1.17E8</v>
      </c>
      <c r="R362" s="89">
        <v>44711.0</v>
      </c>
      <c r="T362" s="57">
        <v>9751346.0</v>
      </c>
      <c r="V362" s="89">
        <v>44711.0</v>
      </c>
      <c r="X362" s="57">
        <v>6827158.0</v>
      </c>
      <c r="Z362" s="89">
        <v>44711.0</v>
      </c>
      <c r="AB362" s="57">
        <v>1372755.0</v>
      </c>
      <c r="AD362" s="89">
        <v>44711.0</v>
      </c>
      <c r="AF362" s="57">
        <v>5866154.0</v>
      </c>
      <c r="AH362" s="89">
        <v>44711.0</v>
      </c>
      <c r="AJ362" s="57">
        <v>7.5578652E7</v>
      </c>
      <c r="AL362" s="89">
        <v>44711.0</v>
      </c>
      <c r="AN362" s="57">
        <v>5581059.0</v>
      </c>
    </row>
    <row r="363" ht="15.75" customHeight="1">
      <c r="B363" s="89">
        <v>44712.0</v>
      </c>
      <c r="D363" s="57">
        <v>8.1185468E7</v>
      </c>
      <c r="F363" s="89">
        <v>44712.0</v>
      </c>
      <c r="H363" s="57">
        <v>4.6390456E7</v>
      </c>
      <c r="J363" s="89">
        <v>44712.0</v>
      </c>
      <c r="L363" s="57">
        <v>536671.0</v>
      </c>
      <c r="N363" s="89">
        <v>44712.0</v>
      </c>
      <c r="P363" s="82">
        <v>1.32E8</v>
      </c>
      <c r="R363" s="89">
        <v>44712.0</v>
      </c>
      <c r="T363" s="57">
        <v>9679580.0</v>
      </c>
      <c r="V363" s="89">
        <v>44712.0</v>
      </c>
      <c r="X363" s="57">
        <v>4655855.0</v>
      </c>
      <c r="Z363" s="89">
        <v>44712.0</v>
      </c>
      <c r="AB363" s="57">
        <v>766090.0</v>
      </c>
      <c r="AD363" s="89">
        <v>44712.0</v>
      </c>
      <c r="AF363" s="57">
        <v>3556495.0</v>
      </c>
      <c r="AH363" s="89">
        <v>44712.0</v>
      </c>
      <c r="AJ363" s="57">
        <v>7.7276988E7</v>
      </c>
      <c r="AL363" s="89">
        <v>44712.0</v>
      </c>
      <c r="AN363" s="57">
        <v>1.1912851E7</v>
      </c>
    </row>
    <row r="364" ht="15.75" customHeight="1">
      <c r="B364" s="89">
        <v>44713.0</v>
      </c>
      <c r="D364" s="57">
        <v>3.0068003E7</v>
      </c>
      <c r="F364" s="89">
        <v>44713.0</v>
      </c>
      <c r="H364" s="57">
        <v>1.7511422E7</v>
      </c>
      <c r="J364" s="89">
        <v>44713.0</v>
      </c>
      <c r="L364" s="57">
        <v>864580.0</v>
      </c>
      <c r="N364" s="89">
        <v>44713.0</v>
      </c>
      <c r="P364" s="57">
        <v>8.4817248E7</v>
      </c>
      <c r="R364" s="89">
        <v>44713.0</v>
      </c>
      <c r="T364" s="57">
        <v>9726319.0</v>
      </c>
      <c r="V364" s="89">
        <v>44713.0</v>
      </c>
      <c r="X364" s="57">
        <v>4192550.0</v>
      </c>
      <c r="Z364" s="89">
        <v>44713.0</v>
      </c>
      <c r="AB364" s="57">
        <v>594395.0</v>
      </c>
      <c r="AD364" s="89">
        <v>44713.0</v>
      </c>
      <c r="AF364" s="57">
        <v>5233813.0</v>
      </c>
      <c r="AH364" s="89">
        <v>44713.0</v>
      </c>
      <c r="AJ364" s="57">
        <v>6.2721948E7</v>
      </c>
      <c r="AL364" s="89">
        <v>44713.0</v>
      </c>
      <c r="AN364" s="57">
        <v>5828656.0</v>
      </c>
    </row>
    <row r="365" ht="15.75" customHeight="1">
      <c r="B365" s="89">
        <v>44714.0</v>
      </c>
      <c r="D365" s="57">
        <v>2.4242435E7</v>
      </c>
      <c r="F365" s="89">
        <v>44714.0</v>
      </c>
      <c r="H365" s="57">
        <v>1.7440697E7</v>
      </c>
      <c r="J365" s="89">
        <v>44714.0</v>
      </c>
      <c r="L365" s="57">
        <v>316813.0</v>
      </c>
      <c r="N365" s="89">
        <v>44714.0</v>
      </c>
      <c r="P365" s="57">
        <v>8.117646E7</v>
      </c>
      <c r="R365" s="89">
        <v>44714.0</v>
      </c>
      <c r="T365" s="57">
        <v>5152655.0</v>
      </c>
      <c r="V365" s="89">
        <v>44714.0</v>
      </c>
      <c r="X365" s="57">
        <v>1.1774927E7</v>
      </c>
      <c r="Z365" s="89">
        <v>44714.0</v>
      </c>
      <c r="AB365" s="57">
        <v>801735.0</v>
      </c>
      <c r="AD365" s="89">
        <v>44714.0</v>
      </c>
      <c r="AF365" s="57">
        <v>7027951.0</v>
      </c>
      <c r="AH365" s="89">
        <v>44714.0</v>
      </c>
      <c r="AJ365" s="57">
        <v>6.7515924E7</v>
      </c>
      <c r="AL365" s="89">
        <v>44714.0</v>
      </c>
      <c r="AN365" s="57">
        <v>5305606.0</v>
      </c>
    </row>
    <row r="366" ht="15.75" customHeight="1">
      <c r="B366" s="89">
        <v>44715.0</v>
      </c>
      <c r="D366" s="57">
        <v>2.7913396E7</v>
      </c>
      <c r="F366" s="89">
        <v>44715.0</v>
      </c>
      <c r="H366" s="57">
        <v>1.9330347E7</v>
      </c>
      <c r="J366" s="89">
        <v>44715.0</v>
      </c>
      <c r="L366" s="57">
        <v>460854.0</v>
      </c>
      <c r="N366" s="89">
        <v>44715.0</v>
      </c>
      <c r="P366" s="57">
        <v>5.7572442E7</v>
      </c>
      <c r="R366" s="89">
        <v>44715.0</v>
      </c>
      <c r="T366" s="57">
        <v>6089067.0</v>
      </c>
      <c r="V366" s="89">
        <v>44715.0</v>
      </c>
      <c r="X366" s="57">
        <v>8550813.0</v>
      </c>
      <c r="Z366" s="89">
        <v>44715.0</v>
      </c>
      <c r="AB366" s="57">
        <v>1714815.0</v>
      </c>
      <c r="AD366" s="89">
        <v>44715.0</v>
      </c>
      <c r="AF366" s="57">
        <v>7408895.0</v>
      </c>
      <c r="AH366" s="89">
        <v>44715.0</v>
      </c>
      <c r="AJ366" s="57">
        <v>4.0982352E7</v>
      </c>
      <c r="AL366" s="89">
        <v>44715.0</v>
      </c>
      <c r="AN366" s="57">
        <v>6482299.0</v>
      </c>
    </row>
    <row r="367" ht="15.75" customHeight="1">
      <c r="B367" s="89">
        <v>44718.0</v>
      </c>
      <c r="D367" s="57">
        <v>2.5767525E7</v>
      </c>
      <c r="F367" s="89">
        <v>44718.0</v>
      </c>
      <c r="H367" s="57">
        <v>1.2834065E7</v>
      </c>
      <c r="J367" s="89">
        <v>44718.0</v>
      </c>
      <c r="L367" s="57">
        <v>330437.0</v>
      </c>
      <c r="N367" s="89">
        <v>44718.0</v>
      </c>
      <c r="P367" s="82">
        <v>1.25E8</v>
      </c>
      <c r="R367" s="89">
        <v>44718.0</v>
      </c>
      <c r="T367" s="57">
        <v>6346884.0</v>
      </c>
      <c r="V367" s="89">
        <v>44718.0</v>
      </c>
      <c r="X367" s="57">
        <v>6236220.0</v>
      </c>
      <c r="Z367" s="89">
        <v>44718.0</v>
      </c>
      <c r="AB367" s="57">
        <v>1238590.0</v>
      </c>
      <c r="AD367" s="89">
        <v>44718.0</v>
      </c>
      <c r="AF367" s="57">
        <v>9516420.0</v>
      </c>
      <c r="AH367" s="89">
        <v>44718.0</v>
      </c>
      <c r="AJ367" s="57">
        <v>3.6163752E7</v>
      </c>
      <c r="AL367" s="89">
        <v>44718.0</v>
      </c>
      <c r="AN367" s="57">
        <v>2.0583289E7</v>
      </c>
    </row>
    <row r="368" ht="15.75" customHeight="1">
      <c r="B368" s="89">
        <v>44719.0</v>
      </c>
      <c r="D368" s="57">
        <v>2.1617638E7</v>
      </c>
      <c r="F368" s="89">
        <v>44719.0</v>
      </c>
      <c r="H368" s="57">
        <v>1.822419E7</v>
      </c>
      <c r="J368" s="89">
        <v>44719.0</v>
      </c>
      <c r="L368" s="57">
        <v>554912.0</v>
      </c>
      <c r="N368" s="89">
        <v>44719.0</v>
      </c>
      <c r="P368" s="82">
        <v>1.36E8</v>
      </c>
      <c r="R368" s="89">
        <v>44719.0</v>
      </c>
      <c r="T368" s="57">
        <v>7063367.0</v>
      </c>
      <c r="V368" s="89">
        <v>44719.0</v>
      </c>
      <c r="X368" s="57">
        <v>3913974.0</v>
      </c>
      <c r="Z368" s="89">
        <v>44719.0</v>
      </c>
      <c r="AB368" s="57">
        <v>884205.0</v>
      </c>
      <c r="AD368" s="89">
        <v>44719.0</v>
      </c>
      <c r="AF368" s="57">
        <v>8287185.0</v>
      </c>
      <c r="AH368" s="89">
        <v>44719.0</v>
      </c>
      <c r="AJ368" s="57">
        <v>3.7963932E7</v>
      </c>
      <c r="AL368" s="89">
        <v>44719.0</v>
      </c>
      <c r="AN368" s="57">
        <v>1.0473105E7</v>
      </c>
    </row>
    <row r="369" ht="15.75" customHeight="1">
      <c r="B369" s="89">
        <v>44720.0</v>
      </c>
      <c r="D369" s="57">
        <v>2.9989519E7</v>
      </c>
      <c r="F369" s="89">
        <v>44720.0</v>
      </c>
      <c r="H369" s="57">
        <v>2.4866264E7</v>
      </c>
      <c r="J369" s="89">
        <v>44720.0</v>
      </c>
      <c r="L369" s="57">
        <v>760368.0</v>
      </c>
      <c r="N369" s="89">
        <v>44720.0</v>
      </c>
      <c r="P369" s="82">
        <v>1.72E8</v>
      </c>
      <c r="R369" s="89">
        <v>44720.0</v>
      </c>
      <c r="T369" s="57">
        <v>8004214.0</v>
      </c>
      <c r="V369" s="89">
        <v>44720.0</v>
      </c>
      <c r="X369" s="57">
        <v>4250341.0</v>
      </c>
      <c r="Z369" s="89">
        <v>44720.0</v>
      </c>
      <c r="AB369" s="57">
        <v>1017795.0</v>
      </c>
      <c r="AD369" s="89">
        <v>44720.0</v>
      </c>
      <c r="AF369" s="57">
        <v>6680758.0</v>
      </c>
      <c r="AH369" s="89">
        <v>44720.0</v>
      </c>
      <c r="AJ369" s="82">
        <v>1.08E8</v>
      </c>
      <c r="AL369" s="89">
        <v>44720.0</v>
      </c>
      <c r="AN369" s="57">
        <v>2.5605802E7</v>
      </c>
    </row>
    <row r="370" ht="15.75" customHeight="1">
      <c r="B370" s="89">
        <v>44721.0</v>
      </c>
      <c r="D370" s="57">
        <v>2.6439063E7</v>
      </c>
      <c r="F370" s="89">
        <v>44721.0</v>
      </c>
      <c r="H370" s="57">
        <v>1.9937583E7</v>
      </c>
      <c r="J370" s="89">
        <v>44721.0</v>
      </c>
      <c r="L370" s="57">
        <v>505529.0</v>
      </c>
      <c r="N370" s="89">
        <v>44721.0</v>
      </c>
      <c r="P370" s="82">
        <v>1.6E8</v>
      </c>
      <c r="R370" s="89">
        <v>44721.0</v>
      </c>
      <c r="T370" s="57">
        <v>6789950.0</v>
      </c>
      <c r="V370" s="89">
        <v>44721.0</v>
      </c>
      <c r="X370" s="57">
        <v>4218534.0</v>
      </c>
      <c r="Z370" s="89">
        <v>44721.0</v>
      </c>
      <c r="AB370" s="57">
        <v>850875.0</v>
      </c>
      <c r="AD370" s="89">
        <v>44721.0</v>
      </c>
      <c r="AF370" s="57">
        <v>4429784.0</v>
      </c>
      <c r="AH370" s="89">
        <v>44721.0</v>
      </c>
      <c r="AJ370" s="57">
        <v>6.7209072E7</v>
      </c>
      <c r="AL370" s="89">
        <v>44721.0</v>
      </c>
      <c r="AN370" s="57">
        <v>1.0823883E7</v>
      </c>
    </row>
    <row r="371" ht="15.75" customHeight="1">
      <c r="B371" s="89">
        <v>44722.0</v>
      </c>
      <c r="D371" s="57">
        <v>1.8078522E7</v>
      </c>
      <c r="F371" s="89">
        <v>44722.0</v>
      </c>
      <c r="H371" s="57">
        <v>2.0564804E7</v>
      </c>
      <c r="J371" s="89">
        <v>44722.0</v>
      </c>
      <c r="L371" s="57">
        <v>716475.0</v>
      </c>
      <c r="N371" s="89">
        <v>44722.0</v>
      </c>
      <c r="P371" s="57">
        <v>9.4926888E7</v>
      </c>
      <c r="R371" s="89">
        <v>44722.0</v>
      </c>
      <c r="T371" s="57">
        <v>3628065.0</v>
      </c>
      <c r="V371" s="89">
        <v>44722.0</v>
      </c>
      <c r="X371" s="57">
        <v>3940200.0</v>
      </c>
      <c r="Z371" s="89">
        <v>44722.0</v>
      </c>
      <c r="AB371" s="57">
        <v>569775.0</v>
      </c>
      <c r="AD371" s="89">
        <v>44722.0</v>
      </c>
      <c r="AF371" s="57">
        <v>1865854.0</v>
      </c>
      <c r="AH371" s="89">
        <v>44722.0</v>
      </c>
      <c r="AJ371" s="57">
        <v>4.12575E7</v>
      </c>
      <c r="AL371" s="89">
        <v>44722.0</v>
      </c>
      <c r="AN371" s="57">
        <v>9499400.0</v>
      </c>
    </row>
    <row r="372" ht="15.75" customHeight="1">
      <c r="B372" s="89">
        <v>44725.0</v>
      </c>
      <c r="D372" s="57">
        <v>1.7705646E7</v>
      </c>
      <c r="F372" s="89">
        <v>44725.0</v>
      </c>
      <c r="H372" s="57">
        <v>1.5032237E7</v>
      </c>
      <c r="J372" s="89">
        <v>44725.0</v>
      </c>
      <c r="L372" s="57">
        <v>799786.0</v>
      </c>
      <c r="N372" s="89">
        <v>44725.0</v>
      </c>
      <c r="P372" s="82">
        <v>1.01E8</v>
      </c>
      <c r="R372" s="89">
        <v>44725.0</v>
      </c>
      <c r="T372" s="57">
        <v>5294473.0</v>
      </c>
      <c r="V372" s="89">
        <v>44725.0</v>
      </c>
      <c r="X372" s="57">
        <v>4734343.0</v>
      </c>
      <c r="Z372" s="89">
        <v>44725.0</v>
      </c>
      <c r="AB372" s="57">
        <v>895565.0</v>
      </c>
      <c r="AD372" s="89">
        <v>44725.0</v>
      </c>
      <c r="AF372" s="57">
        <v>2196445.0</v>
      </c>
      <c r="AH372" s="89">
        <v>44725.0</v>
      </c>
      <c r="AJ372" s="57">
        <v>2.6156796E7</v>
      </c>
      <c r="AL372" s="89">
        <v>44725.0</v>
      </c>
      <c r="AN372" s="57">
        <v>1.634444E7</v>
      </c>
    </row>
    <row r="373" ht="15.75" customHeight="1">
      <c r="B373" s="89">
        <v>44726.0</v>
      </c>
      <c r="D373" s="57">
        <v>1.8133563E7</v>
      </c>
      <c r="F373" s="89">
        <v>44726.0</v>
      </c>
      <c r="H373" s="57">
        <v>2.0134906E7</v>
      </c>
      <c r="J373" s="89">
        <v>44726.0</v>
      </c>
      <c r="L373" s="57">
        <v>553064.0</v>
      </c>
      <c r="N373" s="89">
        <v>44726.0</v>
      </c>
      <c r="P373" s="57">
        <v>9.9588879E7</v>
      </c>
      <c r="R373" s="89">
        <v>44726.0</v>
      </c>
      <c r="T373" s="57">
        <v>4441652.0</v>
      </c>
      <c r="V373" s="89">
        <v>44726.0</v>
      </c>
      <c r="X373" s="57">
        <v>2721724.0</v>
      </c>
      <c r="Z373" s="89">
        <v>44726.0</v>
      </c>
      <c r="AB373" s="57">
        <v>583640.0</v>
      </c>
      <c r="AD373" s="89">
        <v>44726.0</v>
      </c>
      <c r="AF373" s="57">
        <v>3460257.0</v>
      </c>
      <c r="AH373" s="89">
        <v>44726.0</v>
      </c>
      <c r="AJ373" s="57">
        <v>2.5205952E7</v>
      </c>
      <c r="AL373" s="89">
        <v>44726.0</v>
      </c>
      <c r="AN373" s="57">
        <v>1.3926512E7</v>
      </c>
    </row>
    <row r="374" ht="15.75" customHeight="1">
      <c r="B374" s="89">
        <v>44727.0</v>
      </c>
      <c r="D374" s="57">
        <v>1.3421989E7</v>
      </c>
      <c r="F374" s="89">
        <v>44727.0</v>
      </c>
      <c r="H374" s="57">
        <v>1.4943468E7</v>
      </c>
      <c r="J374" s="89">
        <v>44727.0</v>
      </c>
      <c r="L374" s="57">
        <v>575576.0</v>
      </c>
      <c r="N374" s="89">
        <v>44727.0</v>
      </c>
      <c r="P374" s="82">
        <v>1.0E8</v>
      </c>
      <c r="R374" s="89">
        <v>44727.0</v>
      </c>
      <c r="T374" s="57">
        <v>4053930.0</v>
      </c>
      <c r="V374" s="89">
        <v>44727.0</v>
      </c>
      <c r="X374" s="57">
        <v>4851243.0</v>
      </c>
      <c r="Z374" s="89">
        <v>44727.0</v>
      </c>
      <c r="AB374" s="57">
        <v>564605.0</v>
      </c>
      <c r="AD374" s="89">
        <v>44727.0</v>
      </c>
      <c r="AF374" s="57">
        <v>5346570.0</v>
      </c>
      <c r="AH374" s="89">
        <v>44727.0</v>
      </c>
      <c r="AJ374" s="57">
        <v>3.237732E7</v>
      </c>
      <c r="AL374" s="89">
        <v>44727.0</v>
      </c>
      <c r="AN374" s="57">
        <v>6003873.0</v>
      </c>
    </row>
    <row r="375" ht="15.75" customHeight="1">
      <c r="B375" s="89">
        <v>44728.0</v>
      </c>
      <c r="D375" s="57">
        <v>1.6000614E7</v>
      </c>
      <c r="F375" s="89">
        <v>44728.0</v>
      </c>
      <c r="H375" s="57">
        <v>2.2942441E7</v>
      </c>
      <c r="J375" s="89">
        <v>44728.0</v>
      </c>
      <c r="L375" s="57">
        <v>281081.0</v>
      </c>
      <c r="N375" s="89">
        <v>44728.0</v>
      </c>
      <c r="P375" s="57">
        <v>8.6816475E7</v>
      </c>
      <c r="R375" s="89">
        <v>44728.0</v>
      </c>
      <c r="T375" s="57">
        <v>5009969.0</v>
      </c>
      <c r="V375" s="89">
        <v>44728.0</v>
      </c>
      <c r="X375" s="57">
        <v>4058624.0</v>
      </c>
      <c r="Z375" s="89">
        <v>44728.0</v>
      </c>
      <c r="AB375" s="57">
        <v>591645.0</v>
      </c>
      <c r="AD375" s="89">
        <v>44728.0</v>
      </c>
      <c r="AF375" s="57">
        <v>3876384.0</v>
      </c>
      <c r="AH375" s="89">
        <v>44728.0</v>
      </c>
      <c r="AJ375" s="57">
        <v>3.4283352E7</v>
      </c>
      <c r="AL375" s="89">
        <v>44728.0</v>
      </c>
      <c r="AN375" s="57">
        <v>6945221.0</v>
      </c>
    </row>
    <row r="376" ht="15.75" customHeight="1">
      <c r="B376" s="89">
        <v>44729.0</v>
      </c>
      <c r="D376" s="57">
        <v>2.0792576E7</v>
      </c>
      <c r="F376" s="89">
        <v>44729.0</v>
      </c>
      <c r="H376" s="57">
        <v>1.8945833E7</v>
      </c>
      <c r="J376" s="89">
        <v>44729.0</v>
      </c>
      <c r="L376" s="57">
        <v>322113.0</v>
      </c>
      <c r="N376" s="89">
        <v>44729.0</v>
      </c>
      <c r="P376" s="57">
        <v>9.7453584E7</v>
      </c>
      <c r="R376" s="89">
        <v>44729.0</v>
      </c>
      <c r="T376" s="57">
        <v>6606328.0</v>
      </c>
      <c r="V376" s="89">
        <v>44729.0</v>
      </c>
      <c r="X376" s="57">
        <v>3211392.0</v>
      </c>
      <c r="Z376" s="89">
        <v>44729.0</v>
      </c>
      <c r="AB376" s="57">
        <v>508175.0</v>
      </c>
      <c r="AD376" s="89">
        <v>44729.0</v>
      </c>
      <c r="AF376" s="57">
        <v>1920490.0</v>
      </c>
      <c r="AH376" s="89">
        <v>44729.0</v>
      </c>
      <c r="AJ376" s="57">
        <v>2.046348E7</v>
      </c>
      <c r="AL376" s="89">
        <v>44729.0</v>
      </c>
      <c r="AN376" s="57">
        <v>9890011.0</v>
      </c>
    </row>
    <row r="377" ht="15.75" customHeight="1">
      <c r="B377" s="89">
        <v>44732.0</v>
      </c>
      <c r="D377" s="57">
        <v>3.3727505E7</v>
      </c>
      <c r="F377" s="89">
        <v>44732.0</v>
      </c>
      <c r="H377" s="57">
        <v>1.7459674E7</v>
      </c>
      <c r="J377" s="89">
        <v>44732.0</v>
      </c>
      <c r="L377" s="57">
        <v>164220.0</v>
      </c>
      <c r="N377" s="89">
        <v>44732.0</v>
      </c>
      <c r="P377" s="57">
        <v>9.2714085E7</v>
      </c>
      <c r="R377" s="89">
        <v>44732.0</v>
      </c>
      <c r="T377" s="57">
        <v>8259070.0</v>
      </c>
      <c r="V377" s="89">
        <v>44732.0</v>
      </c>
      <c r="X377" s="57">
        <v>3858532.0</v>
      </c>
      <c r="Z377" s="89">
        <v>44732.0</v>
      </c>
      <c r="AB377" s="57">
        <v>757335.0</v>
      </c>
      <c r="AD377" s="89">
        <v>44732.0</v>
      </c>
      <c r="AF377" s="57">
        <v>4503202.0</v>
      </c>
      <c r="AH377" s="89">
        <v>44732.0</v>
      </c>
      <c r="AJ377" s="57">
        <v>3.7708032E7</v>
      </c>
      <c r="AL377" s="89">
        <v>44732.0</v>
      </c>
      <c r="AN377" s="57">
        <v>6847844.0</v>
      </c>
    </row>
    <row r="378" ht="15.75" customHeight="1">
      <c r="B378" s="89">
        <v>44733.0</v>
      </c>
      <c r="D378" s="57">
        <v>2.2493016E7</v>
      </c>
      <c r="F378" s="89">
        <v>44733.0</v>
      </c>
      <c r="H378" s="57">
        <v>3.0542905E7</v>
      </c>
      <c r="J378" s="89">
        <v>44733.0</v>
      </c>
      <c r="L378" s="57">
        <v>171582.0</v>
      </c>
      <c r="N378" s="89">
        <v>44733.0</v>
      </c>
      <c r="P378" s="57">
        <v>8.9422987E7</v>
      </c>
      <c r="R378" s="89">
        <v>44733.0</v>
      </c>
      <c r="T378" s="57">
        <v>8052912.0</v>
      </c>
      <c r="V378" s="89">
        <v>44733.0</v>
      </c>
      <c r="X378" s="57">
        <v>2873748.0</v>
      </c>
      <c r="Z378" s="89">
        <v>44733.0</v>
      </c>
      <c r="AB378" s="57">
        <v>1090905.0</v>
      </c>
      <c r="AD378" s="89">
        <v>44733.0</v>
      </c>
      <c r="AF378" s="57">
        <v>2877161.0</v>
      </c>
      <c r="AH378" s="89">
        <v>44733.0</v>
      </c>
      <c r="AJ378" s="57">
        <v>2.2351884E7</v>
      </c>
      <c r="AL378" s="89">
        <v>44733.0</v>
      </c>
      <c r="AN378" s="57">
        <v>2.113127E7</v>
      </c>
    </row>
    <row r="379" ht="15.75" customHeight="1">
      <c r="B379" s="89">
        <v>44734.0</v>
      </c>
      <c r="D379" s="57">
        <v>1.9156396E7</v>
      </c>
      <c r="F379" s="89">
        <v>44734.0</v>
      </c>
      <c r="H379" s="57">
        <v>3.1542319E7</v>
      </c>
      <c r="J379" s="89">
        <v>44734.0</v>
      </c>
      <c r="L379" s="57">
        <v>253323.0</v>
      </c>
      <c r="N379" s="89">
        <v>44734.0</v>
      </c>
      <c r="P379" s="57">
        <v>7.9881911E7</v>
      </c>
      <c r="R379" s="89">
        <v>44734.0</v>
      </c>
      <c r="T379" s="57">
        <v>6575984.0</v>
      </c>
      <c r="V379" s="89">
        <v>44734.0</v>
      </c>
      <c r="X379" s="57">
        <v>2916940.0</v>
      </c>
      <c r="Z379" s="89">
        <v>44734.0</v>
      </c>
      <c r="AB379" s="57">
        <v>1050505.0</v>
      </c>
      <c r="AD379" s="89">
        <v>44734.0</v>
      </c>
      <c r="AF379" s="57">
        <v>3592865.0</v>
      </c>
      <c r="AH379" s="89">
        <v>44734.0</v>
      </c>
      <c r="AJ379" s="57">
        <v>1.567602E7</v>
      </c>
      <c r="AL379" s="89">
        <v>44734.0</v>
      </c>
      <c r="AN379" s="57">
        <v>1.3701553E7</v>
      </c>
    </row>
    <row r="380" ht="15.75" customHeight="1">
      <c r="B380" s="89">
        <v>44735.0</v>
      </c>
      <c r="D380" s="57">
        <v>2.4467625E7</v>
      </c>
      <c r="F380" s="89">
        <v>44735.0</v>
      </c>
      <c r="H380" s="57">
        <v>2.3129989E7</v>
      </c>
      <c r="J380" s="89">
        <v>44735.0</v>
      </c>
      <c r="L380" s="57">
        <v>211242.0</v>
      </c>
      <c r="N380" s="89">
        <v>44735.0</v>
      </c>
      <c r="P380" s="57">
        <v>7.6806887E7</v>
      </c>
      <c r="R380" s="89">
        <v>44735.0</v>
      </c>
      <c r="T380" s="57">
        <v>1.3809311E7</v>
      </c>
      <c r="V380" s="89">
        <v>44735.0</v>
      </c>
      <c r="X380" s="57">
        <v>4099892.0</v>
      </c>
      <c r="Z380" s="89">
        <v>44735.0</v>
      </c>
      <c r="AB380" s="57">
        <v>1192785.0</v>
      </c>
      <c r="AD380" s="89">
        <v>44735.0</v>
      </c>
      <c r="AF380" s="57">
        <v>3051292.0</v>
      </c>
      <c r="AH380" s="89">
        <v>44735.0</v>
      </c>
      <c r="AJ380" s="57">
        <v>2.563326E7</v>
      </c>
      <c r="AL380" s="89">
        <v>44735.0</v>
      </c>
      <c r="AN380" s="57">
        <v>1.3170763E7</v>
      </c>
    </row>
    <row r="381" ht="15.75" customHeight="1">
      <c r="B381" s="89">
        <v>44736.0</v>
      </c>
      <c r="D381" s="57">
        <v>1.7393915E7</v>
      </c>
      <c r="F381" s="89">
        <v>44736.0</v>
      </c>
      <c r="H381" s="57">
        <v>2.4312771E7</v>
      </c>
      <c r="J381" s="89">
        <v>44736.0</v>
      </c>
      <c r="L381" s="57">
        <v>522914.0</v>
      </c>
      <c r="N381" s="89">
        <v>44736.0</v>
      </c>
      <c r="P381" s="57">
        <v>8.6195342E7</v>
      </c>
      <c r="R381" s="89">
        <v>44736.0</v>
      </c>
      <c r="T381" s="57">
        <v>1.0950234E7</v>
      </c>
      <c r="V381" s="89">
        <v>44736.0</v>
      </c>
      <c r="X381" s="57">
        <v>4320399.0</v>
      </c>
      <c r="Z381" s="89">
        <v>44736.0</v>
      </c>
      <c r="AB381" s="57">
        <v>795940.0</v>
      </c>
      <c r="AD381" s="89">
        <v>44736.0</v>
      </c>
      <c r="AF381" s="57">
        <v>5703501.0</v>
      </c>
      <c r="AH381" s="89">
        <v>44736.0</v>
      </c>
      <c r="AJ381" s="57">
        <v>1.866582E7</v>
      </c>
      <c r="AL381" s="89">
        <v>44736.0</v>
      </c>
      <c r="AN381" s="57">
        <v>7621525.0</v>
      </c>
    </row>
    <row r="382" ht="15.75" customHeight="1">
      <c r="B382" s="89">
        <v>44739.0</v>
      </c>
      <c r="D382" s="57">
        <v>2.3401896E7</v>
      </c>
      <c r="F382" s="89">
        <v>44739.0</v>
      </c>
      <c r="H382" s="57">
        <v>3.4732629E7</v>
      </c>
      <c r="J382" s="89">
        <v>44739.0</v>
      </c>
      <c r="L382" s="57">
        <v>2891.0</v>
      </c>
      <c r="N382" s="89">
        <v>44739.0</v>
      </c>
      <c r="P382" s="57">
        <v>8.617547E7</v>
      </c>
      <c r="R382" s="89">
        <v>44739.0</v>
      </c>
      <c r="T382" s="57">
        <v>61556.0</v>
      </c>
      <c r="V382" s="89">
        <v>44739.0</v>
      </c>
      <c r="X382" s="57">
        <v>32711.0</v>
      </c>
      <c r="Z382" s="89">
        <v>44739.0</v>
      </c>
      <c r="AB382" s="57">
        <v>6230.0</v>
      </c>
      <c r="AD382" s="89">
        <v>44739.0</v>
      </c>
      <c r="AF382" s="57">
        <v>3339369.0</v>
      </c>
      <c r="AH382" s="89">
        <v>44739.0</v>
      </c>
      <c r="AJ382" s="57">
        <v>185700.0</v>
      </c>
      <c r="AL382" s="89">
        <v>44739.0</v>
      </c>
      <c r="AN382" s="57">
        <v>84996.0</v>
      </c>
    </row>
    <row r="383" ht="15.75" customHeight="1">
      <c r="B383" s="89">
        <v>44740.0</v>
      </c>
      <c r="D383" s="57">
        <v>2.8773374E7</v>
      </c>
      <c r="F383" s="89">
        <v>44740.0</v>
      </c>
      <c r="H383" s="57">
        <v>3.1101485E7</v>
      </c>
      <c r="J383" s="89">
        <v>44740.0</v>
      </c>
      <c r="L383" s="57">
        <v>189331.0</v>
      </c>
      <c r="N383" s="89">
        <v>44740.0</v>
      </c>
      <c r="P383" s="57">
        <v>8.6630756E7</v>
      </c>
      <c r="R383" s="89">
        <v>44740.0</v>
      </c>
      <c r="T383" s="57">
        <v>5333587.0</v>
      </c>
      <c r="V383" s="89">
        <v>44740.0</v>
      </c>
      <c r="X383" s="57">
        <v>1.0606765E7</v>
      </c>
      <c r="Z383" s="89">
        <v>44740.0</v>
      </c>
      <c r="AB383" s="57">
        <v>3300350.0</v>
      </c>
      <c r="AD383" s="89">
        <v>44740.0</v>
      </c>
      <c r="AF383" s="57">
        <v>4661192.0</v>
      </c>
      <c r="AH383" s="89">
        <v>44740.0</v>
      </c>
      <c r="AJ383" s="57">
        <v>2.39424E7</v>
      </c>
      <c r="AL383" s="89">
        <v>44740.0</v>
      </c>
      <c r="AN383" s="57">
        <v>2.9902548E7</v>
      </c>
    </row>
    <row r="384" ht="15.75" customHeight="1">
      <c r="B384" s="89">
        <v>44741.0</v>
      </c>
      <c r="D384" s="57">
        <v>2.4569797E7</v>
      </c>
      <c r="F384" s="89">
        <v>44741.0</v>
      </c>
      <c r="H384" s="57">
        <v>2.4353525E7</v>
      </c>
      <c r="J384" s="89">
        <v>44741.0</v>
      </c>
      <c r="L384" s="57">
        <v>298488.0</v>
      </c>
      <c r="N384" s="89">
        <v>44741.0</v>
      </c>
      <c r="P384" s="57">
        <v>9.1638275E7</v>
      </c>
      <c r="R384" s="89">
        <v>44741.0</v>
      </c>
      <c r="T384" s="57">
        <v>6236090.0</v>
      </c>
      <c r="V384" s="89">
        <v>44741.0</v>
      </c>
      <c r="X384" s="57">
        <v>5524775.0</v>
      </c>
      <c r="Z384" s="89">
        <v>44741.0</v>
      </c>
      <c r="AB384" s="57">
        <v>955030.0</v>
      </c>
      <c r="AD384" s="89">
        <v>44741.0</v>
      </c>
      <c r="AF384" s="57">
        <v>4924096.0</v>
      </c>
      <c r="AH384" s="89">
        <v>44741.0</v>
      </c>
      <c r="AJ384" s="57">
        <v>2.2334736E7</v>
      </c>
      <c r="AL384" s="89">
        <v>44741.0</v>
      </c>
      <c r="AN384" s="57">
        <v>1.0238319E7</v>
      </c>
    </row>
    <row r="385" ht="15.75" customHeight="1">
      <c r="B385" s="89">
        <v>44742.0</v>
      </c>
      <c r="D385" s="57">
        <v>3.0546852E7</v>
      </c>
      <c r="F385" s="89">
        <v>44742.0</v>
      </c>
      <c r="H385" s="57">
        <v>4.063201E7</v>
      </c>
      <c r="J385" s="89">
        <v>44742.0</v>
      </c>
      <c r="L385" s="57">
        <v>258231.0</v>
      </c>
      <c r="N385" s="89">
        <v>44742.0</v>
      </c>
      <c r="P385" s="82">
        <v>1.65E8</v>
      </c>
      <c r="R385" s="89">
        <v>44742.0</v>
      </c>
      <c r="T385" s="57">
        <v>6849797.0</v>
      </c>
      <c r="V385" s="89">
        <v>44742.0</v>
      </c>
      <c r="X385" s="57">
        <v>5373785.0</v>
      </c>
      <c r="Z385" s="89">
        <v>44742.0</v>
      </c>
      <c r="AB385" s="57">
        <v>866920.0</v>
      </c>
      <c r="AD385" s="89">
        <v>44742.0</v>
      </c>
      <c r="AF385" s="57">
        <v>3509215.0</v>
      </c>
      <c r="AH385" s="89">
        <v>44742.0</v>
      </c>
      <c r="AJ385" s="57">
        <v>3.2120364E7</v>
      </c>
      <c r="AL385" s="89">
        <v>44742.0</v>
      </c>
      <c r="AN385" s="57">
        <v>7319419.0</v>
      </c>
    </row>
    <row r="386" ht="15.75" customHeight="1">
      <c r="B386" s="89">
        <v>44743.0</v>
      </c>
      <c r="D386" s="57">
        <v>2.7957937E7</v>
      </c>
      <c r="F386" s="89">
        <v>44743.0</v>
      </c>
      <c r="H386" s="57">
        <v>1.7087511E7</v>
      </c>
      <c r="J386" s="89">
        <v>44743.0</v>
      </c>
      <c r="L386" s="57">
        <v>167547.0</v>
      </c>
      <c r="N386" s="89">
        <v>44743.0</v>
      </c>
      <c r="P386" s="57">
        <v>9.1945567E7</v>
      </c>
      <c r="R386" s="89">
        <v>44743.0</v>
      </c>
      <c r="T386" s="57">
        <v>2519709.0</v>
      </c>
      <c r="V386" s="89">
        <v>44743.0</v>
      </c>
      <c r="X386" s="57">
        <v>2399973.0</v>
      </c>
      <c r="Z386" s="89">
        <v>44743.0</v>
      </c>
      <c r="AB386" s="57">
        <v>679325.0</v>
      </c>
      <c r="AD386" s="89">
        <v>44743.0</v>
      </c>
      <c r="AF386" s="57">
        <v>3061705.0</v>
      </c>
      <c r="AH386" s="89">
        <v>44743.0</v>
      </c>
      <c r="AJ386" s="57">
        <v>2.8596624E7</v>
      </c>
      <c r="AL386" s="89">
        <v>44743.0</v>
      </c>
      <c r="AN386" s="57">
        <v>2382283.0</v>
      </c>
    </row>
    <row r="387" ht="15.75" customHeight="1">
      <c r="B387" s="89">
        <v>44746.0</v>
      </c>
      <c r="D387" s="57">
        <v>2.6267381E7</v>
      </c>
      <c r="F387" s="89">
        <v>44746.0</v>
      </c>
      <c r="H387" s="57">
        <v>1.9682451E7</v>
      </c>
      <c r="J387" s="89">
        <v>44746.0</v>
      </c>
      <c r="L387" s="57">
        <v>295440.0</v>
      </c>
      <c r="N387" s="89">
        <v>44746.0</v>
      </c>
      <c r="P387" s="57">
        <v>8.3387919E7</v>
      </c>
      <c r="R387" s="89">
        <v>44746.0</v>
      </c>
      <c r="T387" s="57">
        <v>2573256.0</v>
      </c>
      <c r="V387" s="89">
        <v>44746.0</v>
      </c>
      <c r="X387" s="57">
        <v>2683625.0</v>
      </c>
      <c r="Z387" s="89">
        <v>44746.0</v>
      </c>
      <c r="AB387" s="57">
        <v>772910.0</v>
      </c>
      <c r="AD387" s="89">
        <v>44746.0</v>
      </c>
      <c r="AF387" s="57">
        <v>3148243.0</v>
      </c>
      <c r="AH387" s="89">
        <v>44746.0</v>
      </c>
      <c r="AJ387" s="57">
        <v>1.3437552E7</v>
      </c>
      <c r="AL387" s="89">
        <v>44746.0</v>
      </c>
      <c r="AN387" s="57">
        <v>7480430.0</v>
      </c>
    </row>
    <row r="388" ht="15.75" customHeight="1">
      <c r="B388" s="89">
        <v>44747.0</v>
      </c>
      <c r="D388" s="57">
        <v>1.8210318E7</v>
      </c>
      <c r="F388" s="89">
        <v>44747.0</v>
      </c>
      <c r="H388" s="57">
        <v>1.9594348E7</v>
      </c>
      <c r="J388" s="89">
        <v>44747.0</v>
      </c>
      <c r="L388" s="57">
        <v>192204.0</v>
      </c>
      <c r="N388" s="89">
        <v>44747.0</v>
      </c>
      <c r="P388" s="57">
        <v>8.3023372E7</v>
      </c>
      <c r="R388" s="89">
        <v>44747.0</v>
      </c>
      <c r="T388" s="57">
        <v>6140250.0</v>
      </c>
      <c r="V388" s="89">
        <v>44747.0</v>
      </c>
      <c r="X388" s="57">
        <v>2747087.0</v>
      </c>
      <c r="Z388" s="89">
        <v>44747.0</v>
      </c>
      <c r="AB388" s="57">
        <v>885750.0</v>
      </c>
      <c r="AD388" s="89">
        <v>44747.0</v>
      </c>
      <c r="AF388" s="57">
        <v>1911068.0</v>
      </c>
      <c r="AH388" s="89">
        <v>44747.0</v>
      </c>
      <c r="AJ388" s="57">
        <v>2.1367836E7</v>
      </c>
      <c r="AL388" s="89">
        <v>44747.0</v>
      </c>
      <c r="AN388" s="57">
        <v>4509322.0</v>
      </c>
    </row>
    <row r="389" ht="15.75" customHeight="1">
      <c r="B389" s="89">
        <v>44748.0</v>
      </c>
      <c r="D389" s="57">
        <v>3.5039137E7</v>
      </c>
      <c r="F389" s="89">
        <v>44748.0</v>
      </c>
      <c r="H389" s="57">
        <v>2.0941702E7</v>
      </c>
      <c r="J389" s="89">
        <v>44748.0</v>
      </c>
      <c r="L389" s="57">
        <v>400287.0</v>
      </c>
      <c r="N389" s="89">
        <v>44748.0</v>
      </c>
      <c r="P389" s="57">
        <v>9.323407E7</v>
      </c>
      <c r="R389" s="89">
        <v>44748.0</v>
      </c>
      <c r="T389" s="57">
        <v>2532956.0</v>
      </c>
      <c r="V389" s="89">
        <v>44748.0</v>
      </c>
      <c r="X389" s="57">
        <v>2970142.0</v>
      </c>
      <c r="Z389" s="89">
        <v>44748.0</v>
      </c>
      <c r="AB389" s="57">
        <v>380000.0</v>
      </c>
      <c r="AD389" s="89">
        <v>44748.0</v>
      </c>
      <c r="AF389" s="57">
        <v>6857139.0</v>
      </c>
      <c r="AH389" s="89">
        <v>44748.0</v>
      </c>
      <c r="AJ389" s="57">
        <v>2.0654628E7</v>
      </c>
      <c r="AL389" s="89">
        <v>44748.0</v>
      </c>
      <c r="AN389" s="57">
        <v>9225497.0</v>
      </c>
    </row>
    <row r="390" ht="15.75" customHeight="1">
      <c r="B390" s="89">
        <v>44749.0</v>
      </c>
      <c r="D390" s="57">
        <v>3.6190679E7</v>
      </c>
      <c r="F390" s="89">
        <v>44749.0</v>
      </c>
      <c r="H390" s="57">
        <v>1.1329115E7</v>
      </c>
      <c r="J390" s="89">
        <v>44749.0</v>
      </c>
      <c r="L390" s="57">
        <v>304600.0</v>
      </c>
      <c r="N390" s="89">
        <v>44749.0</v>
      </c>
      <c r="P390" s="57">
        <v>5.7734259E7</v>
      </c>
      <c r="R390" s="89">
        <v>44749.0</v>
      </c>
      <c r="T390" s="57">
        <v>2539585.0</v>
      </c>
      <c r="V390" s="89">
        <v>44749.0</v>
      </c>
      <c r="X390" s="57">
        <v>2131963.0</v>
      </c>
      <c r="Z390" s="89">
        <v>44749.0</v>
      </c>
      <c r="AB390" s="57">
        <v>404860.0</v>
      </c>
      <c r="AD390" s="89">
        <v>44749.0</v>
      </c>
      <c r="AF390" s="57">
        <v>1.0578917E7</v>
      </c>
      <c r="AH390" s="89">
        <v>44749.0</v>
      </c>
      <c r="AJ390" s="57">
        <v>2.0305296E7</v>
      </c>
      <c r="AL390" s="89">
        <v>44749.0</v>
      </c>
      <c r="AN390" s="57">
        <v>1.2868782E7</v>
      </c>
    </row>
    <row r="391" ht="15.75" customHeight="1">
      <c r="B391" s="89">
        <v>44750.0</v>
      </c>
      <c r="D391" s="57">
        <v>6827471.0</v>
      </c>
      <c r="F391" s="89">
        <v>44750.0</v>
      </c>
      <c r="H391" s="57">
        <v>5626513.0</v>
      </c>
      <c r="J391" s="89">
        <v>44750.0</v>
      </c>
      <c r="L391" s="57">
        <v>111469.0</v>
      </c>
      <c r="N391" s="89">
        <v>44750.0</v>
      </c>
      <c r="P391" s="57">
        <v>2.9569533E7</v>
      </c>
      <c r="R391" s="89">
        <v>44750.0</v>
      </c>
      <c r="T391" s="57">
        <v>1332410.0</v>
      </c>
      <c r="V391" s="89">
        <v>44750.0</v>
      </c>
      <c r="X391" s="57">
        <v>560433.0</v>
      </c>
      <c r="Z391" s="89">
        <v>44750.0</v>
      </c>
      <c r="AB391" s="57">
        <v>184560.0</v>
      </c>
      <c r="AD391" s="89">
        <v>44750.0</v>
      </c>
      <c r="AF391" s="57">
        <v>5462783.0</v>
      </c>
      <c r="AH391" s="89">
        <v>44750.0</v>
      </c>
      <c r="AJ391" s="57">
        <v>2.1193836E7</v>
      </c>
      <c r="AL391" s="89">
        <v>44750.0</v>
      </c>
      <c r="AN391" s="57">
        <v>2177898.0</v>
      </c>
    </row>
    <row r="392" ht="15.75" customHeight="1">
      <c r="B392" s="89">
        <v>44755.0</v>
      </c>
      <c r="D392" s="57">
        <v>2.3382618E7</v>
      </c>
      <c r="F392" s="89">
        <v>44755.0</v>
      </c>
      <c r="H392" s="57">
        <v>1.8458681E7</v>
      </c>
      <c r="J392" s="89">
        <v>44755.0</v>
      </c>
      <c r="L392" s="57">
        <v>429497.0</v>
      </c>
      <c r="N392" s="89">
        <v>44755.0</v>
      </c>
      <c r="P392" s="57">
        <v>5.9376737E7</v>
      </c>
      <c r="R392" s="89">
        <v>44755.0</v>
      </c>
      <c r="T392" s="57">
        <v>4400110.0</v>
      </c>
      <c r="V392" s="89">
        <v>44755.0</v>
      </c>
      <c r="X392" s="57">
        <v>4577340.0</v>
      </c>
      <c r="Z392" s="89">
        <v>44755.0</v>
      </c>
      <c r="AB392" s="57">
        <v>700065.0</v>
      </c>
      <c r="AD392" s="89">
        <v>44755.0</v>
      </c>
      <c r="AF392" s="57">
        <v>5777017.0</v>
      </c>
      <c r="AH392" s="89">
        <v>44755.0</v>
      </c>
      <c r="AJ392" s="57">
        <v>1.58268E7</v>
      </c>
      <c r="AL392" s="89">
        <v>44755.0</v>
      </c>
      <c r="AN392" s="57">
        <v>2486222.0</v>
      </c>
    </row>
    <row r="393" ht="15.75" customHeight="1">
      <c r="B393" s="89">
        <v>44756.0</v>
      </c>
      <c r="D393" s="57">
        <v>1.8472391E7</v>
      </c>
      <c r="F393" s="89">
        <v>44756.0</v>
      </c>
      <c r="H393" s="57">
        <v>1.4156571E7</v>
      </c>
      <c r="J393" s="89">
        <v>44756.0</v>
      </c>
      <c r="L393" s="57">
        <v>310033.0</v>
      </c>
      <c r="N393" s="89">
        <v>44756.0</v>
      </c>
      <c r="P393" s="57">
        <v>6.2617575E7</v>
      </c>
      <c r="R393" s="89">
        <v>44756.0</v>
      </c>
      <c r="T393" s="57">
        <v>3929145.0</v>
      </c>
      <c r="V393" s="89">
        <v>44756.0</v>
      </c>
      <c r="X393" s="57">
        <v>6171129.0</v>
      </c>
      <c r="Z393" s="89">
        <v>44756.0</v>
      </c>
      <c r="AB393" s="57">
        <v>838265.0</v>
      </c>
      <c r="AD393" s="89">
        <v>44756.0</v>
      </c>
      <c r="AF393" s="57">
        <v>5108338.0</v>
      </c>
      <c r="AH393" s="89">
        <v>44756.0</v>
      </c>
      <c r="AJ393" s="57">
        <v>2.8426404E7</v>
      </c>
      <c r="AL393" s="89">
        <v>44756.0</v>
      </c>
      <c r="AN393" s="57">
        <v>4562925.0</v>
      </c>
    </row>
    <row r="394" ht="15.75" customHeight="1">
      <c r="B394" s="89">
        <v>44760.0</v>
      </c>
      <c r="D394" s="57">
        <v>2.5911025E7</v>
      </c>
      <c r="F394" s="89">
        <v>44760.0</v>
      </c>
      <c r="H394" s="57">
        <v>1.4300711E7</v>
      </c>
      <c r="J394" s="89">
        <v>44760.0</v>
      </c>
      <c r="L394" s="57">
        <v>262942.0</v>
      </c>
      <c r="N394" s="89">
        <v>44760.0</v>
      </c>
      <c r="P394" s="57">
        <v>7.7791715E7</v>
      </c>
      <c r="R394" s="89">
        <v>44760.0</v>
      </c>
      <c r="T394" s="57">
        <v>3859971.0</v>
      </c>
      <c r="V394" s="89">
        <v>44760.0</v>
      </c>
      <c r="X394" s="57">
        <v>5397534.0</v>
      </c>
      <c r="Z394" s="89">
        <v>44760.0</v>
      </c>
      <c r="AB394" s="57">
        <v>790490.0</v>
      </c>
      <c r="AD394" s="89">
        <v>44760.0</v>
      </c>
      <c r="AF394" s="57">
        <v>5347849.0</v>
      </c>
      <c r="AH394" s="89">
        <v>44760.0</v>
      </c>
      <c r="AJ394" s="57">
        <v>1.3360404E7</v>
      </c>
      <c r="AL394" s="89">
        <v>44760.0</v>
      </c>
      <c r="AN394" s="57">
        <v>4895547.0</v>
      </c>
    </row>
    <row r="395" ht="15.75" customHeight="1">
      <c r="B395" s="89">
        <v>44761.0</v>
      </c>
      <c r="D395" s="57">
        <v>2.7700183E7</v>
      </c>
      <c r="F395" s="89">
        <v>44761.0</v>
      </c>
      <c r="H395" s="57">
        <v>2.5795818E7</v>
      </c>
      <c r="J395" s="89">
        <v>44761.0</v>
      </c>
      <c r="L395" s="57">
        <v>289980.0</v>
      </c>
      <c r="N395" s="89">
        <v>44761.0</v>
      </c>
      <c r="P395" s="57">
        <v>9.0242533E7</v>
      </c>
      <c r="R395" s="89">
        <v>44761.0</v>
      </c>
      <c r="T395" s="57">
        <v>3964219.0</v>
      </c>
      <c r="V395" s="89">
        <v>44761.0</v>
      </c>
      <c r="X395" s="57">
        <v>5275381.0</v>
      </c>
      <c r="Z395" s="89">
        <v>44761.0</v>
      </c>
      <c r="AB395" s="57">
        <v>1164850.0</v>
      </c>
      <c r="AD395" s="89">
        <v>44761.0</v>
      </c>
      <c r="AF395" s="57">
        <v>5016098.0</v>
      </c>
      <c r="AH395" s="89">
        <v>44761.0</v>
      </c>
      <c r="AJ395" s="57">
        <v>1.9033752E7</v>
      </c>
      <c r="AL395" s="89">
        <v>44761.0</v>
      </c>
      <c r="AN395" s="57">
        <v>7439779.0</v>
      </c>
    </row>
    <row r="396" ht="15.75" customHeight="1">
      <c r="B396" s="89">
        <v>44762.0</v>
      </c>
      <c r="D396" s="57">
        <v>2.4611972E7</v>
      </c>
      <c r="F396" s="89">
        <v>44762.0</v>
      </c>
      <c r="H396" s="57">
        <v>1.9776025E7</v>
      </c>
      <c r="J396" s="89">
        <v>44762.0</v>
      </c>
      <c r="L396" s="57">
        <v>171614.0</v>
      </c>
      <c r="N396" s="89">
        <v>44762.0</v>
      </c>
      <c r="P396" s="57">
        <v>9.1449815E7</v>
      </c>
      <c r="R396" s="89">
        <v>44762.0</v>
      </c>
      <c r="T396" s="57">
        <v>3247410.0</v>
      </c>
      <c r="V396" s="89">
        <v>44762.0</v>
      </c>
      <c r="X396" s="57">
        <v>6440335.0</v>
      </c>
      <c r="Z396" s="89">
        <v>44762.0</v>
      </c>
      <c r="AB396" s="57">
        <v>553610.0</v>
      </c>
      <c r="AD396" s="89">
        <v>44762.0</v>
      </c>
      <c r="AF396" s="57">
        <v>3924206.0</v>
      </c>
      <c r="AH396" s="89">
        <v>44762.0</v>
      </c>
      <c r="AJ396" s="57">
        <v>2.5941168E7</v>
      </c>
      <c r="AL396" s="89">
        <v>44762.0</v>
      </c>
      <c r="AN396" s="57">
        <v>6242519.0</v>
      </c>
    </row>
    <row r="397" ht="15.75" customHeight="1">
      <c r="B397" s="89">
        <v>44763.0</v>
      </c>
      <c r="D397" s="57">
        <v>2.2405544E7</v>
      </c>
      <c r="F397" s="89">
        <v>44763.0</v>
      </c>
      <c r="H397" s="57">
        <v>1.9767364E7</v>
      </c>
      <c r="J397" s="89">
        <v>44763.0</v>
      </c>
      <c r="L397" s="57">
        <v>318295.0</v>
      </c>
      <c r="N397" s="89">
        <v>44763.0</v>
      </c>
      <c r="P397" s="57">
        <v>7.6215107E7</v>
      </c>
      <c r="R397" s="89">
        <v>44763.0</v>
      </c>
      <c r="T397" s="57">
        <v>3768784.0</v>
      </c>
      <c r="V397" s="89">
        <v>44763.0</v>
      </c>
      <c r="X397" s="57">
        <v>5019775.0</v>
      </c>
      <c r="Z397" s="89">
        <v>44763.0</v>
      </c>
      <c r="AB397" s="57">
        <v>3232145.0</v>
      </c>
      <c r="AD397" s="89">
        <v>44763.0</v>
      </c>
      <c r="AF397" s="57">
        <v>5789241.0</v>
      </c>
      <c r="AH397" s="89">
        <v>44763.0</v>
      </c>
      <c r="AJ397" s="57">
        <v>2.1538332E7</v>
      </c>
      <c r="AL397" s="89">
        <v>44763.0</v>
      </c>
      <c r="AN397" s="57">
        <v>4171698.0</v>
      </c>
    </row>
    <row r="398" ht="15.75" customHeight="1">
      <c r="B398" s="89">
        <v>44764.0</v>
      </c>
      <c r="D398" s="57">
        <v>1.8294633E7</v>
      </c>
      <c r="F398" s="89">
        <v>44764.0</v>
      </c>
      <c r="H398" s="57">
        <v>1.7079045E7</v>
      </c>
      <c r="J398" s="89">
        <v>44764.0</v>
      </c>
      <c r="L398" s="57">
        <v>244814.0</v>
      </c>
      <c r="N398" s="89">
        <v>44764.0</v>
      </c>
      <c r="P398" s="57">
        <v>9.8015064E7</v>
      </c>
      <c r="R398" s="89">
        <v>44764.0</v>
      </c>
      <c r="T398" s="57">
        <v>6254055.0</v>
      </c>
      <c r="V398" s="89">
        <v>44764.0</v>
      </c>
      <c r="X398" s="57">
        <v>4502931.0</v>
      </c>
      <c r="Z398" s="89">
        <v>44764.0</v>
      </c>
      <c r="AB398" s="57">
        <v>2481495.0</v>
      </c>
      <c r="AD398" s="89">
        <v>44764.0</v>
      </c>
      <c r="AF398" s="57">
        <v>4565557.0</v>
      </c>
      <c r="AH398" s="89">
        <v>44764.0</v>
      </c>
      <c r="AJ398" s="57">
        <v>1.5390996E7</v>
      </c>
      <c r="AL398" s="89">
        <v>44764.0</v>
      </c>
      <c r="AN398" s="57">
        <v>1.098343E7</v>
      </c>
    </row>
    <row r="399" ht="15.75" customHeight="1">
      <c r="B399" s="89">
        <v>44767.0</v>
      </c>
      <c r="D399" s="57">
        <v>1.2746027E7</v>
      </c>
      <c r="F399" s="89">
        <v>44767.0</v>
      </c>
      <c r="H399" s="57">
        <v>2.1569885E7</v>
      </c>
      <c r="J399" s="89">
        <v>44767.0</v>
      </c>
      <c r="L399" s="57">
        <v>227241.0</v>
      </c>
      <c r="N399" s="89">
        <v>44767.0</v>
      </c>
      <c r="P399" s="57">
        <v>8.5388462E7</v>
      </c>
      <c r="R399" s="89">
        <v>44767.0</v>
      </c>
      <c r="T399" s="57">
        <v>8185257.0</v>
      </c>
      <c r="V399" s="89">
        <v>44767.0</v>
      </c>
      <c r="X399" s="57">
        <v>3077437.0</v>
      </c>
      <c r="Z399" s="89">
        <v>44767.0</v>
      </c>
      <c r="AB399" s="57">
        <v>1842545.0</v>
      </c>
      <c r="AD399" s="89">
        <v>44767.0</v>
      </c>
      <c r="AF399" s="57">
        <v>3835126.0</v>
      </c>
      <c r="AH399" s="89">
        <v>44767.0</v>
      </c>
      <c r="AJ399" s="57">
        <v>1.7800008E7</v>
      </c>
      <c r="AL399" s="89">
        <v>44767.0</v>
      </c>
      <c r="AN399" s="57">
        <v>6784337.0</v>
      </c>
    </row>
    <row r="400" ht="15.75" customHeight="1">
      <c r="B400" s="89">
        <v>44768.0</v>
      </c>
      <c r="D400" s="57">
        <v>2.1295512E7</v>
      </c>
      <c r="F400" s="89">
        <v>44768.0</v>
      </c>
      <c r="H400" s="57">
        <v>1.2666598E7</v>
      </c>
      <c r="J400" s="89">
        <v>44768.0</v>
      </c>
      <c r="L400" s="57">
        <v>285287.0</v>
      </c>
      <c r="N400" s="89">
        <v>44768.0</v>
      </c>
      <c r="P400" s="57">
        <v>5.7934892E7</v>
      </c>
      <c r="R400" s="89">
        <v>44768.0</v>
      </c>
      <c r="T400" s="57">
        <v>2.0184914E7</v>
      </c>
      <c r="V400" s="89">
        <v>44768.0</v>
      </c>
      <c r="X400" s="57">
        <v>3131768.0</v>
      </c>
      <c r="Z400" s="89">
        <v>44768.0</v>
      </c>
      <c r="AB400" s="57">
        <v>1551285.0</v>
      </c>
      <c r="AD400" s="89">
        <v>44768.0</v>
      </c>
      <c r="AF400" s="57">
        <v>8906371.0</v>
      </c>
      <c r="AH400" s="89">
        <v>44768.0</v>
      </c>
      <c r="AJ400" s="57">
        <v>2.0001312E7</v>
      </c>
      <c r="AL400" s="89">
        <v>44768.0</v>
      </c>
      <c r="AN400" s="57">
        <v>5040902.0</v>
      </c>
    </row>
    <row r="401" ht="15.75" customHeight="1">
      <c r="B401" s="89">
        <v>44769.0</v>
      </c>
      <c r="D401" s="57">
        <v>1.8598195E7</v>
      </c>
      <c r="F401" s="89">
        <v>44769.0</v>
      </c>
      <c r="H401" s="57">
        <v>1.1845946E7</v>
      </c>
      <c r="J401" s="89">
        <v>44769.0</v>
      </c>
      <c r="L401" s="57">
        <v>192912.0</v>
      </c>
      <c r="N401" s="89">
        <v>44769.0</v>
      </c>
      <c r="P401" s="57">
        <v>5.2918297E7</v>
      </c>
      <c r="R401" s="89">
        <v>44769.0</v>
      </c>
      <c r="T401" s="57">
        <v>1.6022931E7</v>
      </c>
      <c r="V401" s="89">
        <v>44769.0</v>
      </c>
      <c r="X401" s="57">
        <v>8030702.0</v>
      </c>
      <c r="Z401" s="89">
        <v>44769.0</v>
      </c>
      <c r="AB401" s="57">
        <v>761560.0</v>
      </c>
      <c r="AD401" s="89">
        <v>44769.0</v>
      </c>
      <c r="AF401" s="57">
        <v>3663844.0</v>
      </c>
      <c r="AH401" s="89">
        <v>44769.0</v>
      </c>
      <c r="AJ401" s="57">
        <v>1.7769588E7</v>
      </c>
      <c r="AL401" s="89">
        <v>44769.0</v>
      </c>
      <c r="AN401" s="57">
        <v>4294380.0</v>
      </c>
    </row>
    <row r="402" ht="15.75" customHeight="1">
      <c r="B402" s="89">
        <v>44770.0</v>
      </c>
      <c r="D402" s="57">
        <v>2.4773413E7</v>
      </c>
      <c r="F402" s="89">
        <v>44770.0</v>
      </c>
      <c r="H402" s="57">
        <v>1.5698379E7</v>
      </c>
      <c r="J402" s="89">
        <v>44770.0</v>
      </c>
      <c r="L402" s="57">
        <v>391368.0</v>
      </c>
      <c r="N402" s="89">
        <v>44770.0</v>
      </c>
      <c r="P402" s="57">
        <v>9.133496E7</v>
      </c>
      <c r="R402" s="89">
        <v>44770.0</v>
      </c>
      <c r="T402" s="57">
        <v>8892623.0</v>
      </c>
      <c r="V402" s="89">
        <v>44770.0</v>
      </c>
      <c r="X402" s="57">
        <v>4025332.0</v>
      </c>
      <c r="Z402" s="89">
        <v>44770.0</v>
      </c>
      <c r="AB402" s="57">
        <v>1233605.0</v>
      </c>
      <c r="AD402" s="89">
        <v>44770.0</v>
      </c>
      <c r="AF402" s="57">
        <v>3029097.0</v>
      </c>
      <c r="AH402" s="89">
        <v>44770.0</v>
      </c>
      <c r="AJ402" s="57">
        <v>2.0065164E7</v>
      </c>
      <c r="AL402" s="89">
        <v>44770.0</v>
      </c>
      <c r="AN402" s="57">
        <v>3683492.0</v>
      </c>
    </row>
    <row r="403" ht="15.75" customHeight="1">
      <c r="B403" s="89">
        <v>44771.0</v>
      </c>
      <c r="D403" s="57">
        <v>3.3813339E7</v>
      </c>
      <c r="F403" s="89">
        <v>44771.0</v>
      </c>
      <c r="H403" s="57">
        <v>1.5563538E7</v>
      </c>
      <c r="J403" s="89">
        <v>44771.0</v>
      </c>
      <c r="L403" s="57">
        <v>437943.0</v>
      </c>
      <c r="N403" s="89">
        <v>44771.0</v>
      </c>
      <c r="P403" s="57">
        <v>8.8010912E7</v>
      </c>
      <c r="R403" s="89">
        <v>44771.0</v>
      </c>
      <c r="T403" s="57">
        <v>6555627.0</v>
      </c>
      <c r="V403" s="89">
        <v>44771.0</v>
      </c>
      <c r="X403" s="57">
        <v>4726457.0</v>
      </c>
      <c r="Z403" s="89">
        <v>44771.0</v>
      </c>
      <c r="AB403" s="57">
        <v>931355.0</v>
      </c>
      <c r="AD403" s="89">
        <v>44771.0</v>
      </c>
      <c r="AF403" s="57">
        <v>3457777.0</v>
      </c>
      <c r="AH403" s="89">
        <v>44771.0</v>
      </c>
      <c r="AJ403" s="57">
        <v>1.731468E7</v>
      </c>
      <c r="AL403" s="89">
        <v>44771.0</v>
      </c>
      <c r="AN403" s="57">
        <v>4212547.0</v>
      </c>
    </row>
    <row r="404" ht="15.75" customHeight="1">
      <c r="B404" s="89">
        <v>44774.0</v>
      </c>
      <c r="D404" s="57">
        <v>2.9951957E7</v>
      </c>
      <c r="F404" s="89">
        <v>44774.0</v>
      </c>
      <c r="H404" s="57">
        <v>2.1463252E7</v>
      </c>
      <c r="J404" s="89">
        <v>44774.0</v>
      </c>
      <c r="L404" s="57">
        <v>322568.0</v>
      </c>
      <c r="N404" s="89">
        <v>44774.0</v>
      </c>
      <c r="P404" s="82">
        <v>1.44E8</v>
      </c>
      <c r="R404" s="89">
        <v>44774.0</v>
      </c>
      <c r="T404" s="57">
        <v>8531977.0</v>
      </c>
      <c r="V404" s="89">
        <v>44774.0</v>
      </c>
      <c r="X404" s="57">
        <v>4080912.0</v>
      </c>
      <c r="Z404" s="89">
        <v>44774.0</v>
      </c>
      <c r="AB404" s="57">
        <v>2791605.0</v>
      </c>
      <c r="AD404" s="89">
        <v>44774.0</v>
      </c>
      <c r="AF404" s="57">
        <v>4732897.0</v>
      </c>
      <c r="AH404" s="89">
        <v>44774.0</v>
      </c>
      <c r="AJ404" s="57">
        <v>4.0509372E7</v>
      </c>
      <c r="AL404" s="89">
        <v>44774.0</v>
      </c>
      <c r="AN404" s="57">
        <v>6474231.0</v>
      </c>
    </row>
    <row r="405" ht="15.75" customHeight="1">
      <c r="B405" s="89">
        <v>44775.0</v>
      </c>
      <c r="D405" s="57">
        <v>2.7348475E7</v>
      </c>
      <c r="F405" s="89">
        <v>44775.0</v>
      </c>
      <c r="H405" s="57">
        <v>2.3302867E7</v>
      </c>
      <c r="J405" s="89">
        <v>44775.0</v>
      </c>
      <c r="L405" s="57">
        <v>217199.0</v>
      </c>
      <c r="N405" s="89">
        <v>44775.0</v>
      </c>
      <c r="P405" s="82">
        <v>1.13E8</v>
      </c>
      <c r="R405" s="89">
        <v>44775.0</v>
      </c>
      <c r="T405" s="57">
        <v>6130860.0</v>
      </c>
      <c r="V405" s="89">
        <v>44775.0</v>
      </c>
      <c r="X405" s="57">
        <v>4699174.0</v>
      </c>
      <c r="Z405" s="89">
        <v>44775.0</v>
      </c>
      <c r="AB405" s="57">
        <v>3211780.0</v>
      </c>
      <c r="AD405" s="89">
        <v>44775.0</v>
      </c>
      <c r="AF405" s="57">
        <v>5872402.0</v>
      </c>
      <c r="AH405" s="89">
        <v>44775.0</v>
      </c>
      <c r="AJ405" s="57">
        <v>3.0221328E7</v>
      </c>
      <c r="AL405" s="89">
        <v>44775.0</v>
      </c>
      <c r="AN405" s="57">
        <v>6996286.0</v>
      </c>
    </row>
    <row r="406" ht="15.75" customHeight="1">
      <c r="B406" s="89">
        <v>44776.0</v>
      </c>
      <c r="D406" s="57">
        <v>1.8688362E7</v>
      </c>
      <c r="F406" s="89">
        <v>44776.0</v>
      </c>
      <c r="H406" s="57">
        <v>1.713094E7</v>
      </c>
      <c r="J406" s="89">
        <v>44776.0</v>
      </c>
      <c r="L406" s="57">
        <v>461767.0</v>
      </c>
      <c r="N406" s="89">
        <v>44776.0</v>
      </c>
      <c r="P406" s="82">
        <v>1.25E8</v>
      </c>
      <c r="R406" s="89">
        <v>44776.0</v>
      </c>
      <c r="T406" s="57">
        <v>5110591.0</v>
      </c>
      <c r="V406" s="89">
        <v>44776.0</v>
      </c>
      <c r="X406" s="57">
        <v>4739989.0</v>
      </c>
      <c r="Z406" s="89">
        <v>44776.0</v>
      </c>
      <c r="AB406" s="57">
        <v>1466590.0</v>
      </c>
      <c r="AD406" s="89">
        <v>44776.0</v>
      </c>
      <c r="AF406" s="57">
        <v>2566282.0</v>
      </c>
      <c r="AH406" s="89">
        <v>44776.0</v>
      </c>
      <c r="AJ406" s="57">
        <v>1.481784E7</v>
      </c>
      <c r="AL406" s="89">
        <v>44776.0</v>
      </c>
      <c r="AN406" s="57">
        <v>5644552.0</v>
      </c>
    </row>
    <row r="407" ht="15.75" customHeight="1">
      <c r="B407" s="89">
        <v>44777.0</v>
      </c>
      <c r="D407" s="57">
        <v>2.4988166E7</v>
      </c>
      <c r="F407" s="89">
        <v>44777.0</v>
      </c>
      <c r="H407" s="57">
        <v>2.4457137E7</v>
      </c>
      <c r="J407" s="89">
        <v>44777.0</v>
      </c>
      <c r="L407" s="57">
        <v>314096.0</v>
      </c>
      <c r="N407" s="89">
        <v>44777.0</v>
      </c>
      <c r="P407" s="82">
        <v>1.17E8</v>
      </c>
      <c r="R407" s="89">
        <v>44777.0</v>
      </c>
      <c r="T407" s="57">
        <v>6654746.0</v>
      </c>
      <c r="V407" s="89">
        <v>44777.0</v>
      </c>
      <c r="X407" s="57">
        <v>6285560.0</v>
      </c>
      <c r="Z407" s="89">
        <v>44777.0</v>
      </c>
      <c r="AB407" s="57">
        <v>1177850.0</v>
      </c>
      <c r="AD407" s="89">
        <v>44777.0</v>
      </c>
      <c r="AF407" s="57">
        <v>1714416.0</v>
      </c>
      <c r="AH407" s="89">
        <v>44777.0</v>
      </c>
      <c r="AJ407" s="57">
        <v>4.9192776E7</v>
      </c>
      <c r="AL407" s="89">
        <v>44777.0</v>
      </c>
      <c r="AN407" s="57">
        <v>9909932.0</v>
      </c>
    </row>
    <row r="408" ht="15.75" customHeight="1">
      <c r="B408" s="89">
        <v>44778.0</v>
      </c>
      <c r="D408" s="57">
        <v>2.3502031E7</v>
      </c>
      <c r="F408" s="89">
        <v>44778.0</v>
      </c>
      <c r="H408" s="57">
        <v>2.6582651E7</v>
      </c>
      <c r="J408" s="89">
        <v>44778.0</v>
      </c>
      <c r="L408" s="57">
        <v>271103.0</v>
      </c>
      <c r="N408" s="89">
        <v>44778.0</v>
      </c>
      <c r="P408" s="57">
        <v>8.1482877E7</v>
      </c>
      <c r="R408" s="89">
        <v>44778.0</v>
      </c>
      <c r="T408" s="57">
        <v>4037543.0</v>
      </c>
      <c r="V408" s="89">
        <v>44778.0</v>
      </c>
      <c r="X408" s="57">
        <v>3666572.0</v>
      </c>
      <c r="Z408" s="89">
        <v>44778.0</v>
      </c>
      <c r="AB408" s="57">
        <v>1179565.0</v>
      </c>
      <c r="AD408" s="89">
        <v>44778.0</v>
      </c>
      <c r="AF408" s="57">
        <v>2759531.0</v>
      </c>
      <c r="AH408" s="89">
        <v>44778.0</v>
      </c>
      <c r="AJ408" s="57">
        <v>3.2051736E7</v>
      </c>
      <c r="AL408" s="89">
        <v>44778.0</v>
      </c>
      <c r="AN408" s="57">
        <v>9429796.0</v>
      </c>
    </row>
    <row r="409" ht="15.75" customHeight="1">
      <c r="B409" s="89">
        <v>44781.0</v>
      </c>
      <c r="D409" s="57">
        <v>2.6537203E7</v>
      </c>
      <c r="F409" s="89">
        <v>44781.0</v>
      </c>
      <c r="H409" s="57">
        <v>3.3627966E7</v>
      </c>
      <c r="J409" s="89">
        <v>44781.0</v>
      </c>
      <c r="L409" s="57">
        <v>315201.0</v>
      </c>
      <c r="N409" s="89">
        <v>44781.0</v>
      </c>
      <c r="P409" s="57">
        <v>8.697628E7</v>
      </c>
      <c r="R409" s="89">
        <v>44781.0</v>
      </c>
      <c r="T409" s="57">
        <v>8528702.0</v>
      </c>
      <c r="V409" s="89">
        <v>44781.0</v>
      </c>
      <c r="X409" s="57">
        <v>5566689.0</v>
      </c>
      <c r="Z409" s="89">
        <v>44781.0</v>
      </c>
      <c r="AB409" s="57">
        <v>1084300.0</v>
      </c>
      <c r="AD409" s="89">
        <v>44781.0</v>
      </c>
      <c r="AF409" s="57">
        <v>3179449.0</v>
      </c>
      <c r="AH409" s="89">
        <v>44781.0</v>
      </c>
      <c r="AJ409" s="57">
        <v>3.1748136E7</v>
      </c>
      <c r="AL409" s="89">
        <v>44781.0</v>
      </c>
      <c r="AN409" s="57">
        <v>8824367.0</v>
      </c>
    </row>
    <row r="410" ht="15.75" customHeight="1">
      <c r="B410" s="89">
        <v>44782.0</v>
      </c>
      <c r="D410" s="57">
        <v>4.6803043E7</v>
      </c>
      <c r="F410" s="89">
        <v>44782.0</v>
      </c>
      <c r="H410" s="57">
        <v>2.249393E7</v>
      </c>
      <c r="J410" s="89">
        <v>44782.0</v>
      </c>
      <c r="L410" s="57">
        <v>251540.0</v>
      </c>
      <c r="N410" s="89">
        <v>44782.0</v>
      </c>
      <c r="P410" s="57">
        <v>5.9287638E7</v>
      </c>
      <c r="R410" s="89">
        <v>44782.0</v>
      </c>
      <c r="T410" s="57">
        <v>1.4937165E7</v>
      </c>
      <c r="V410" s="89">
        <v>44782.0</v>
      </c>
      <c r="X410" s="57">
        <v>3629115.0</v>
      </c>
      <c r="Z410" s="89">
        <v>44782.0</v>
      </c>
      <c r="AB410" s="57">
        <v>954015.0</v>
      </c>
      <c r="AD410" s="89">
        <v>44782.0</v>
      </c>
      <c r="AF410" s="57">
        <v>1513832.0</v>
      </c>
      <c r="AH410" s="89">
        <v>44782.0</v>
      </c>
      <c r="AJ410" s="57">
        <v>4.0042224E7</v>
      </c>
      <c r="AL410" s="89">
        <v>44782.0</v>
      </c>
      <c r="AN410" s="57">
        <v>6150815.0</v>
      </c>
    </row>
    <row r="411" ht="15.75" customHeight="1">
      <c r="B411" s="89">
        <v>44783.0</v>
      </c>
      <c r="D411" s="57">
        <v>2.3602719E7</v>
      </c>
      <c r="F411" s="89">
        <v>44783.0</v>
      </c>
      <c r="H411" s="57">
        <v>2.6931131E7</v>
      </c>
      <c r="J411" s="89">
        <v>44783.0</v>
      </c>
      <c r="L411" s="57">
        <v>441018.0</v>
      </c>
      <c r="N411" s="89">
        <v>44783.0</v>
      </c>
      <c r="P411" s="57">
        <v>6.9355342E7</v>
      </c>
      <c r="R411" s="89">
        <v>44783.0</v>
      </c>
      <c r="T411" s="57">
        <v>1.1463837E7</v>
      </c>
      <c r="V411" s="89">
        <v>44783.0</v>
      </c>
      <c r="X411" s="57">
        <v>4668490.0</v>
      </c>
      <c r="Z411" s="89">
        <v>44783.0</v>
      </c>
      <c r="AB411" s="57">
        <v>1264500.0</v>
      </c>
      <c r="AD411" s="89">
        <v>44783.0</v>
      </c>
      <c r="AF411" s="57">
        <v>2618372.0</v>
      </c>
      <c r="AH411" s="89">
        <v>44783.0</v>
      </c>
      <c r="AJ411" s="57">
        <v>3.1122588E7</v>
      </c>
      <c r="AL411" s="89">
        <v>44783.0</v>
      </c>
      <c r="AN411" s="57">
        <v>9865324.0</v>
      </c>
    </row>
    <row r="412" ht="15.75" customHeight="1">
      <c r="B412" s="89">
        <v>44784.0</v>
      </c>
      <c r="D412" s="57">
        <v>4.1745221E7</v>
      </c>
      <c r="F412" s="89">
        <v>44784.0</v>
      </c>
      <c r="H412" s="57">
        <v>2.5705055E7</v>
      </c>
      <c r="J412" s="89">
        <v>44784.0</v>
      </c>
      <c r="L412" s="57">
        <v>273112.0</v>
      </c>
      <c r="N412" s="89">
        <v>44784.0</v>
      </c>
      <c r="P412" s="57">
        <v>8.1739943E7</v>
      </c>
      <c r="R412" s="89">
        <v>44784.0</v>
      </c>
      <c r="T412" s="57">
        <v>7655726.0</v>
      </c>
      <c r="V412" s="89">
        <v>44784.0</v>
      </c>
      <c r="X412" s="57">
        <v>5944208.0</v>
      </c>
      <c r="Z412" s="89">
        <v>44784.0</v>
      </c>
      <c r="AB412" s="57">
        <v>1255865.0</v>
      </c>
      <c r="AD412" s="89">
        <v>44784.0</v>
      </c>
      <c r="AF412" s="57">
        <v>4263905.0</v>
      </c>
      <c r="AH412" s="89">
        <v>44784.0</v>
      </c>
      <c r="AJ412" s="57">
        <v>3.8803896E7</v>
      </c>
      <c r="AL412" s="89">
        <v>44784.0</v>
      </c>
      <c r="AN412" s="57">
        <v>1.7840799E7</v>
      </c>
    </row>
    <row r="413" ht="15.75" customHeight="1">
      <c r="B413" s="89">
        <v>44785.0</v>
      </c>
      <c r="D413" s="57">
        <v>2.5365039E7</v>
      </c>
      <c r="F413" s="89">
        <v>44785.0</v>
      </c>
      <c r="H413" s="57">
        <v>3.0669201E7</v>
      </c>
      <c r="J413" s="89">
        <v>44785.0</v>
      </c>
      <c r="L413" s="57">
        <v>256241.0</v>
      </c>
      <c r="N413" s="89">
        <v>44785.0</v>
      </c>
      <c r="P413" s="57">
        <v>8.2496313E7</v>
      </c>
      <c r="R413" s="89">
        <v>44785.0</v>
      </c>
      <c r="T413" s="57">
        <v>5449521.0</v>
      </c>
      <c r="V413" s="89">
        <v>44785.0</v>
      </c>
      <c r="X413" s="57">
        <v>3205938.0</v>
      </c>
      <c r="Z413" s="89">
        <v>44785.0</v>
      </c>
      <c r="AB413" s="57">
        <v>1331365.0</v>
      </c>
      <c r="AD413" s="89">
        <v>44785.0</v>
      </c>
      <c r="AF413" s="57">
        <v>2334513.0</v>
      </c>
      <c r="AH413" s="89">
        <v>44785.0</v>
      </c>
      <c r="AJ413" s="57">
        <v>8.9854512E7</v>
      </c>
      <c r="AL413" s="89">
        <v>44785.0</v>
      </c>
      <c r="AN413" s="57">
        <v>1.2277869E7</v>
      </c>
    </row>
    <row r="414" ht="15.75" customHeight="1">
      <c r="B414" s="89">
        <v>44788.0</v>
      </c>
      <c r="D414" s="57">
        <v>2.7123292E7</v>
      </c>
      <c r="F414" s="89">
        <v>44788.0</v>
      </c>
      <c r="H414" s="57">
        <v>3.1652356E7</v>
      </c>
      <c r="J414" s="89">
        <v>44788.0</v>
      </c>
      <c r="L414" s="57">
        <v>292636.0</v>
      </c>
      <c r="N414" s="89">
        <v>44788.0</v>
      </c>
      <c r="P414" s="57">
        <v>5.5475846E7</v>
      </c>
      <c r="R414" s="89">
        <v>44788.0</v>
      </c>
      <c r="T414" s="57">
        <v>3157198.0</v>
      </c>
      <c r="V414" s="89">
        <v>44788.0</v>
      </c>
      <c r="X414" s="57">
        <v>2474397.0</v>
      </c>
      <c r="Z414" s="89">
        <v>44788.0</v>
      </c>
      <c r="AB414" s="57">
        <v>1554110.0</v>
      </c>
      <c r="AD414" s="89">
        <v>44788.0</v>
      </c>
      <c r="AF414" s="57">
        <v>8394158.0</v>
      </c>
      <c r="AH414" s="89">
        <v>44788.0</v>
      </c>
      <c r="AJ414" s="57">
        <v>6.1029804E7</v>
      </c>
      <c r="AL414" s="89">
        <v>44788.0</v>
      </c>
      <c r="AN414" s="57">
        <v>1.521897E7</v>
      </c>
    </row>
    <row r="415" ht="15.75" customHeight="1">
      <c r="B415" s="89">
        <v>44789.0</v>
      </c>
      <c r="D415" s="82">
        <v>1.11E8</v>
      </c>
      <c r="F415" s="89">
        <v>44789.0</v>
      </c>
      <c r="H415" s="57">
        <v>5.3920413E7</v>
      </c>
      <c r="J415" s="89">
        <v>44789.0</v>
      </c>
      <c r="L415" s="57">
        <v>275337.0</v>
      </c>
      <c r="N415" s="89">
        <v>44789.0</v>
      </c>
      <c r="P415" s="57">
        <v>9.7576427E7</v>
      </c>
      <c r="R415" s="89">
        <v>44789.0</v>
      </c>
      <c r="T415" s="57">
        <v>6166356.0</v>
      </c>
      <c r="V415" s="89">
        <v>44789.0</v>
      </c>
      <c r="X415" s="57">
        <v>3815227.0</v>
      </c>
      <c r="Z415" s="89">
        <v>44789.0</v>
      </c>
      <c r="AB415" s="57">
        <v>1320940.0</v>
      </c>
      <c r="AD415" s="89">
        <v>44789.0</v>
      </c>
      <c r="AF415" s="57">
        <v>3972932.0</v>
      </c>
      <c r="AH415" s="89">
        <v>44789.0</v>
      </c>
      <c r="AJ415" s="57">
        <v>4.0583316E7</v>
      </c>
      <c r="AL415" s="89">
        <v>44789.0</v>
      </c>
      <c r="AN415" s="57">
        <v>2.3018943E7</v>
      </c>
    </row>
    <row r="416" ht="15.75" customHeight="1">
      <c r="B416" s="89">
        <v>44790.0</v>
      </c>
      <c r="D416" s="57">
        <v>5.3171174E7</v>
      </c>
      <c r="F416" s="89">
        <v>44790.0</v>
      </c>
      <c r="H416" s="57">
        <v>4.1549969E7</v>
      </c>
      <c r="J416" s="89">
        <v>44790.0</v>
      </c>
      <c r="L416" s="57">
        <v>639061.0</v>
      </c>
      <c r="N416" s="89">
        <v>44790.0</v>
      </c>
      <c r="P416" s="82">
        <v>1.28E8</v>
      </c>
      <c r="R416" s="89">
        <v>44790.0</v>
      </c>
      <c r="T416" s="57">
        <v>3887978.0</v>
      </c>
      <c r="V416" s="89">
        <v>44790.0</v>
      </c>
      <c r="X416" s="57">
        <v>3431407.0</v>
      </c>
      <c r="Z416" s="89">
        <v>44790.0</v>
      </c>
      <c r="AB416" s="57">
        <v>945710.0</v>
      </c>
      <c r="AD416" s="89">
        <v>44790.0</v>
      </c>
      <c r="AF416" s="57">
        <v>3970331.0</v>
      </c>
      <c r="AH416" s="89">
        <v>44790.0</v>
      </c>
      <c r="AJ416" s="57">
        <v>3.1815204E7</v>
      </c>
      <c r="AL416" s="89">
        <v>44790.0</v>
      </c>
      <c r="AN416" s="57">
        <v>1.8378357E7</v>
      </c>
    </row>
    <row r="417" ht="15.75" customHeight="1">
      <c r="B417" s="89">
        <v>44791.0</v>
      </c>
      <c r="D417" s="57">
        <v>6.8942468E7</v>
      </c>
      <c r="F417" s="89">
        <v>44791.0</v>
      </c>
      <c r="H417" s="57">
        <v>6.9063216E7</v>
      </c>
      <c r="J417" s="89">
        <v>44791.0</v>
      </c>
      <c r="L417" s="57">
        <v>643286.0</v>
      </c>
      <c r="N417" s="89">
        <v>44791.0</v>
      </c>
      <c r="P417" s="82">
        <v>2.24E8</v>
      </c>
      <c r="R417" s="89">
        <v>44791.0</v>
      </c>
      <c r="T417" s="57">
        <v>9349141.0</v>
      </c>
      <c r="V417" s="89">
        <v>44791.0</v>
      </c>
      <c r="X417" s="57">
        <v>7222668.0</v>
      </c>
      <c r="Z417" s="89">
        <v>44791.0</v>
      </c>
      <c r="AB417" s="57">
        <v>1229295.0</v>
      </c>
      <c r="AD417" s="89">
        <v>44791.0</v>
      </c>
      <c r="AF417" s="57">
        <v>3766442.0</v>
      </c>
      <c r="AH417" s="89">
        <v>44791.0</v>
      </c>
      <c r="AJ417" s="57">
        <v>3.9428496E7</v>
      </c>
      <c r="AL417" s="89">
        <v>44791.0</v>
      </c>
      <c r="AN417" s="57">
        <v>2.3193491E7</v>
      </c>
    </row>
    <row r="418" ht="15.75" customHeight="1">
      <c r="B418" s="89">
        <v>44792.0</v>
      </c>
      <c r="D418" s="57">
        <v>6.2908321E7</v>
      </c>
      <c r="F418" s="89">
        <v>44792.0</v>
      </c>
      <c r="H418" s="57">
        <v>8.2395079E7</v>
      </c>
      <c r="J418" s="89">
        <v>44792.0</v>
      </c>
      <c r="L418" s="57">
        <v>257805.0</v>
      </c>
      <c r="N418" s="89">
        <v>44792.0</v>
      </c>
      <c r="P418" s="82">
        <v>1.51E8</v>
      </c>
      <c r="R418" s="89">
        <v>44792.0</v>
      </c>
      <c r="T418" s="57">
        <v>1.466227E7</v>
      </c>
      <c r="V418" s="89">
        <v>44792.0</v>
      </c>
      <c r="X418" s="57">
        <v>7105582.0</v>
      </c>
      <c r="Z418" s="89">
        <v>44792.0</v>
      </c>
      <c r="AB418" s="57">
        <v>2485855.0</v>
      </c>
      <c r="AD418" s="89">
        <v>44792.0</v>
      </c>
      <c r="AF418" s="57">
        <v>3710923.0</v>
      </c>
      <c r="AH418" s="89">
        <v>44792.0</v>
      </c>
      <c r="AJ418" s="57">
        <v>2.78043E7</v>
      </c>
      <c r="AL418" s="89">
        <v>44792.0</v>
      </c>
      <c r="AN418" s="57">
        <v>4.9488941E7</v>
      </c>
    </row>
    <row r="419" ht="15.75" customHeight="1">
      <c r="B419" s="89">
        <v>44795.0</v>
      </c>
      <c r="D419" s="57">
        <v>4.5834859E7</v>
      </c>
      <c r="F419" s="89">
        <v>44795.0</v>
      </c>
      <c r="H419" s="57">
        <v>9.3118477E7</v>
      </c>
      <c r="J419" s="89">
        <v>44795.0</v>
      </c>
      <c r="L419" s="57">
        <v>309702.0</v>
      </c>
      <c r="N419" s="89">
        <v>44795.0</v>
      </c>
      <c r="P419" s="82">
        <v>1.12E8</v>
      </c>
      <c r="R419" s="89">
        <v>44795.0</v>
      </c>
      <c r="T419" s="57">
        <v>1.9359978E7</v>
      </c>
      <c r="V419" s="89">
        <v>44795.0</v>
      </c>
      <c r="X419" s="57">
        <v>7481994.0</v>
      </c>
      <c r="Z419" s="89">
        <v>44795.0</v>
      </c>
      <c r="AB419" s="57">
        <v>1832660.0</v>
      </c>
      <c r="AD419" s="89">
        <v>44795.0</v>
      </c>
      <c r="AF419" s="57">
        <v>3277667.0</v>
      </c>
      <c r="AH419" s="89">
        <v>44795.0</v>
      </c>
      <c r="AJ419" s="57">
        <v>4.2298632E7</v>
      </c>
      <c r="AL419" s="89">
        <v>44795.0</v>
      </c>
      <c r="AN419" s="57">
        <v>2.4647089E7</v>
      </c>
    </row>
    <row r="420" ht="15.75" customHeight="1">
      <c r="B420" s="89">
        <v>44796.0</v>
      </c>
      <c r="D420" s="57">
        <v>4.503037E7</v>
      </c>
      <c r="F420" s="89">
        <v>44796.0</v>
      </c>
      <c r="H420" s="57">
        <v>6.541108E7</v>
      </c>
      <c r="J420" s="89">
        <v>44796.0</v>
      </c>
      <c r="L420" s="57">
        <v>260012.0</v>
      </c>
      <c r="N420" s="89">
        <v>44796.0</v>
      </c>
      <c r="P420" s="82">
        <v>1.25E8</v>
      </c>
      <c r="R420" s="89">
        <v>44796.0</v>
      </c>
      <c r="T420" s="57">
        <v>1.2020977E7</v>
      </c>
      <c r="V420" s="89">
        <v>44796.0</v>
      </c>
      <c r="X420" s="57">
        <v>6059507.0</v>
      </c>
      <c r="Z420" s="89">
        <v>44796.0</v>
      </c>
      <c r="AB420" s="57">
        <v>3428745.0</v>
      </c>
      <c r="AD420" s="89">
        <v>44796.0</v>
      </c>
      <c r="AF420" s="57">
        <v>2425715.0</v>
      </c>
      <c r="AH420" s="89">
        <v>44796.0</v>
      </c>
      <c r="AJ420" s="57">
        <v>4.0141704E7</v>
      </c>
      <c r="AL420" s="89">
        <v>44796.0</v>
      </c>
      <c r="AN420" s="57">
        <v>2.2906956E7</v>
      </c>
    </row>
    <row r="421" ht="15.75" customHeight="1">
      <c r="B421" s="89">
        <v>44797.0</v>
      </c>
      <c r="D421" s="57">
        <v>4.1891766E7</v>
      </c>
      <c r="F421" s="89">
        <v>44797.0</v>
      </c>
      <c r="H421" s="57">
        <v>7.8544664E7</v>
      </c>
      <c r="J421" s="89">
        <v>44797.0</v>
      </c>
      <c r="L421" s="57">
        <v>362642.0</v>
      </c>
      <c r="N421" s="89">
        <v>44797.0</v>
      </c>
      <c r="P421" s="82">
        <v>1.1E8</v>
      </c>
      <c r="R421" s="89">
        <v>44797.0</v>
      </c>
      <c r="T421" s="57">
        <v>1.154049E7</v>
      </c>
      <c r="V421" s="89">
        <v>44797.0</v>
      </c>
      <c r="X421" s="57">
        <v>6644263.0</v>
      </c>
      <c r="Z421" s="89">
        <v>44797.0</v>
      </c>
      <c r="AB421" s="57">
        <v>1959920.0</v>
      </c>
      <c r="AD421" s="89">
        <v>44797.0</v>
      </c>
      <c r="AF421" s="57">
        <v>2507529.0</v>
      </c>
      <c r="AH421" s="89">
        <v>44797.0</v>
      </c>
      <c r="AJ421" s="57">
        <v>2.9053416E7</v>
      </c>
      <c r="AL421" s="89">
        <v>44797.0</v>
      </c>
      <c r="AN421" s="57">
        <v>3.0728515E7</v>
      </c>
    </row>
    <row r="422" ht="15.75" customHeight="1">
      <c r="B422" s="89">
        <v>44798.0</v>
      </c>
      <c r="D422" s="57">
        <v>3.3600728E7</v>
      </c>
      <c r="F422" s="89">
        <v>44798.0</v>
      </c>
      <c r="H422" s="57">
        <v>8.8993785E7</v>
      </c>
      <c r="J422" s="89">
        <v>44798.0</v>
      </c>
      <c r="L422" s="57">
        <v>349601.0</v>
      </c>
      <c r="N422" s="89">
        <v>44798.0</v>
      </c>
      <c r="P422" s="82">
        <v>1.15E8</v>
      </c>
      <c r="R422" s="89">
        <v>44798.0</v>
      </c>
      <c r="T422" s="57">
        <v>6244704.0</v>
      </c>
      <c r="V422" s="89">
        <v>44798.0</v>
      </c>
      <c r="X422" s="57">
        <v>4414612.0</v>
      </c>
      <c r="Z422" s="89">
        <v>44798.0</v>
      </c>
      <c r="AB422" s="57">
        <v>1919920.0</v>
      </c>
      <c r="AD422" s="89">
        <v>44798.0</v>
      </c>
      <c r="AF422" s="57">
        <v>2283905.0</v>
      </c>
      <c r="AH422" s="89">
        <v>44798.0</v>
      </c>
      <c r="AJ422" s="57">
        <v>2.1512004E7</v>
      </c>
      <c r="AL422" s="89">
        <v>44798.0</v>
      </c>
      <c r="AN422" s="57">
        <v>2.1608351E7</v>
      </c>
    </row>
    <row r="423" ht="15.75" customHeight="1">
      <c r="B423" s="89">
        <v>44799.0</v>
      </c>
      <c r="D423" s="57">
        <v>3.5029974E7</v>
      </c>
      <c r="F423" s="89">
        <v>44799.0</v>
      </c>
      <c r="H423" s="57">
        <v>9.7260551E7</v>
      </c>
      <c r="J423" s="89">
        <v>44799.0</v>
      </c>
      <c r="L423" s="57">
        <v>221385.0</v>
      </c>
      <c r="N423" s="89">
        <v>44799.0</v>
      </c>
      <c r="P423" s="82">
        <v>1.34E8</v>
      </c>
      <c r="R423" s="89">
        <v>44799.0</v>
      </c>
      <c r="T423" s="57">
        <v>8698064.0</v>
      </c>
      <c r="V423" s="89">
        <v>44799.0</v>
      </c>
      <c r="X423" s="57">
        <v>4857905.0</v>
      </c>
      <c r="Z423" s="89">
        <v>44799.0</v>
      </c>
      <c r="AB423" s="57">
        <v>1357400.0</v>
      </c>
      <c r="AD423" s="89">
        <v>44799.0</v>
      </c>
      <c r="AF423" s="57">
        <v>2464733.0</v>
      </c>
      <c r="AH423" s="89">
        <v>44799.0</v>
      </c>
      <c r="AJ423" s="57">
        <v>3.3538032E7</v>
      </c>
      <c r="AL423" s="89">
        <v>44799.0</v>
      </c>
      <c r="AN423" s="57">
        <v>1.8173305E7</v>
      </c>
    </row>
    <row r="424" ht="15.75" customHeight="1">
      <c r="B424" s="89">
        <v>44802.0</v>
      </c>
      <c r="D424" s="57">
        <v>4.3688841E7</v>
      </c>
      <c r="F424" s="89">
        <v>44802.0</v>
      </c>
      <c r="H424" s="57">
        <v>6.599713E7</v>
      </c>
      <c r="J424" s="89">
        <v>44802.0</v>
      </c>
      <c r="L424" s="57">
        <v>375111.0</v>
      </c>
      <c r="N424" s="89">
        <v>44802.0</v>
      </c>
      <c r="P424" s="57">
        <v>8.6005432E7</v>
      </c>
      <c r="R424" s="89">
        <v>44802.0</v>
      </c>
      <c r="T424" s="57">
        <v>1.0566454E7</v>
      </c>
      <c r="V424" s="89">
        <v>44802.0</v>
      </c>
      <c r="X424" s="57">
        <v>3129039.0</v>
      </c>
      <c r="Z424" s="89">
        <v>44802.0</v>
      </c>
      <c r="AB424" s="57">
        <v>574725.0</v>
      </c>
      <c r="AD424" s="89">
        <v>44802.0</v>
      </c>
      <c r="AF424" s="57">
        <v>1877717.0</v>
      </c>
      <c r="AH424" s="89">
        <v>44802.0</v>
      </c>
      <c r="AJ424" s="57">
        <v>1.9019052E7</v>
      </c>
      <c r="AL424" s="89">
        <v>44802.0</v>
      </c>
      <c r="AN424" s="57">
        <v>1.7677402E7</v>
      </c>
    </row>
    <row r="425" ht="15.75" customHeight="1">
      <c r="B425" s="89">
        <v>44804.0</v>
      </c>
      <c r="D425" s="57">
        <v>3.8737804E7</v>
      </c>
      <c r="F425" s="89">
        <v>44804.0</v>
      </c>
      <c r="H425" s="57">
        <v>6.3973825E7</v>
      </c>
      <c r="J425" s="89">
        <v>44804.0</v>
      </c>
      <c r="L425" s="57">
        <v>310408.0</v>
      </c>
      <c r="N425" s="89">
        <v>44804.0</v>
      </c>
      <c r="P425" s="57">
        <v>9.2058536E7</v>
      </c>
      <c r="R425" s="89">
        <v>44804.0</v>
      </c>
      <c r="T425" s="57">
        <v>7872784.0</v>
      </c>
      <c r="V425" s="89">
        <v>44804.0</v>
      </c>
      <c r="X425" s="57">
        <v>2709149.0</v>
      </c>
      <c r="Z425" s="89">
        <v>44804.0</v>
      </c>
      <c r="AB425" s="57">
        <v>856130.0</v>
      </c>
      <c r="AD425" s="89">
        <v>44804.0</v>
      </c>
      <c r="AF425" s="57">
        <v>2389748.0</v>
      </c>
      <c r="AH425" s="89">
        <v>44804.0</v>
      </c>
      <c r="AJ425" s="57">
        <v>2.0596812E7</v>
      </c>
      <c r="AL425" s="89">
        <v>44804.0</v>
      </c>
      <c r="AN425" s="57">
        <v>8005147.0</v>
      </c>
    </row>
    <row r="426" ht="15.75" customHeight="1">
      <c r="B426" s="89">
        <v>44805.0</v>
      </c>
      <c r="D426" s="57">
        <v>4.593659E7</v>
      </c>
      <c r="F426" s="89">
        <v>44805.0</v>
      </c>
      <c r="H426" s="57">
        <v>4.8751436E7</v>
      </c>
      <c r="J426" s="89">
        <v>44805.0</v>
      </c>
      <c r="L426" s="57">
        <v>248240.0</v>
      </c>
      <c r="N426" s="89">
        <v>44805.0</v>
      </c>
      <c r="P426" s="82">
        <v>1.08E8</v>
      </c>
      <c r="R426" s="89">
        <v>44805.0</v>
      </c>
      <c r="T426" s="57">
        <v>1.6333868E7</v>
      </c>
      <c r="V426" s="89">
        <v>44805.0</v>
      </c>
      <c r="X426" s="57">
        <v>3350291.0</v>
      </c>
      <c r="Z426" s="89">
        <v>44805.0</v>
      </c>
      <c r="AB426" s="57">
        <v>5000495.0</v>
      </c>
      <c r="AD426" s="89">
        <v>44805.0</v>
      </c>
      <c r="AF426" s="57">
        <v>1967176.0</v>
      </c>
      <c r="AH426" s="89">
        <v>44805.0</v>
      </c>
      <c r="AJ426" s="57">
        <v>2.460858E7</v>
      </c>
      <c r="AL426" s="89">
        <v>44805.0</v>
      </c>
      <c r="AN426" s="57">
        <v>1.2889784E7</v>
      </c>
    </row>
    <row r="427" ht="15.75" customHeight="1">
      <c r="B427" s="89">
        <v>44806.0</v>
      </c>
      <c r="D427" s="57">
        <v>3.4763365E7</v>
      </c>
      <c r="F427" s="89">
        <v>44806.0</v>
      </c>
      <c r="H427" s="57">
        <v>5.3455647E7</v>
      </c>
      <c r="J427" s="89">
        <v>44806.0</v>
      </c>
      <c r="L427" s="57">
        <v>345351.0</v>
      </c>
      <c r="N427" s="89">
        <v>44806.0</v>
      </c>
      <c r="P427" s="82">
        <v>1.07E8</v>
      </c>
      <c r="R427" s="89">
        <v>44806.0</v>
      </c>
      <c r="T427" s="57">
        <v>1.874725E7</v>
      </c>
      <c r="V427" s="89">
        <v>44806.0</v>
      </c>
      <c r="X427" s="57">
        <v>3380646.0</v>
      </c>
      <c r="Z427" s="89">
        <v>44806.0</v>
      </c>
      <c r="AB427" s="57">
        <v>3265130.0</v>
      </c>
      <c r="AD427" s="89">
        <v>44806.0</v>
      </c>
      <c r="AF427" s="57">
        <v>2428162.0</v>
      </c>
      <c r="AH427" s="89">
        <v>44806.0</v>
      </c>
      <c r="AJ427" s="57">
        <v>2.8465668E7</v>
      </c>
      <c r="AL427" s="89">
        <v>44806.0</v>
      </c>
      <c r="AN427" s="57">
        <v>6346824.0</v>
      </c>
    </row>
    <row r="428" ht="15.75" customHeight="1">
      <c r="B428" s="89">
        <v>44809.0</v>
      </c>
      <c r="D428" s="57">
        <v>5.0828694E7</v>
      </c>
      <c r="F428" s="89">
        <v>44809.0</v>
      </c>
      <c r="H428" s="57">
        <v>9.0675606E7</v>
      </c>
      <c r="J428" s="89">
        <v>44809.0</v>
      </c>
      <c r="L428" s="57">
        <v>354532.0</v>
      </c>
      <c r="N428" s="89">
        <v>44809.0</v>
      </c>
      <c r="P428" s="82">
        <v>2.0E8</v>
      </c>
      <c r="R428" s="89">
        <v>44809.0</v>
      </c>
      <c r="T428" s="57">
        <v>1.2750249E7</v>
      </c>
      <c r="V428" s="89">
        <v>44809.0</v>
      </c>
      <c r="X428" s="57">
        <v>7856915.0</v>
      </c>
      <c r="Z428" s="89">
        <v>44809.0</v>
      </c>
      <c r="AB428" s="57">
        <v>1746485.0</v>
      </c>
      <c r="AD428" s="89">
        <v>44809.0</v>
      </c>
      <c r="AF428" s="57">
        <v>8341648.0</v>
      </c>
      <c r="AH428" s="89">
        <v>44809.0</v>
      </c>
      <c r="AJ428" s="57">
        <v>4.6768212E7</v>
      </c>
      <c r="AL428" s="89">
        <v>44809.0</v>
      </c>
      <c r="AN428" s="57">
        <v>1.9500173E7</v>
      </c>
    </row>
    <row r="429" ht="15.75" customHeight="1">
      <c r="B429" s="89">
        <v>44810.0</v>
      </c>
      <c r="D429" s="57">
        <v>5.4133198E7</v>
      </c>
      <c r="F429" s="89">
        <v>44810.0</v>
      </c>
      <c r="H429" s="82">
        <v>1.13E8</v>
      </c>
      <c r="J429" s="89">
        <v>44810.0</v>
      </c>
      <c r="L429" s="57">
        <v>327552.0</v>
      </c>
      <c r="N429" s="89">
        <v>44810.0</v>
      </c>
      <c r="P429" s="82">
        <v>2.24E8</v>
      </c>
      <c r="R429" s="89">
        <v>44810.0</v>
      </c>
      <c r="T429" s="57">
        <v>1.0446095E7</v>
      </c>
      <c r="V429" s="89">
        <v>44810.0</v>
      </c>
      <c r="X429" s="57">
        <v>7846413.0</v>
      </c>
      <c r="Z429" s="89">
        <v>44810.0</v>
      </c>
      <c r="AB429" s="57">
        <v>2275135.0</v>
      </c>
      <c r="AD429" s="89">
        <v>44810.0</v>
      </c>
      <c r="AF429" s="57">
        <v>1.0097184E7</v>
      </c>
      <c r="AH429" s="89">
        <v>44810.0</v>
      </c>
      <c r="AJ429" s="82">
        <v>1.07E8</v>
      </c>
      <c r="AL429" s="89">
        <v>44810.0</v>
      </c>
      <c r="AN429" s="57">
        <v>6351960.0</v>
      </c>
    </row>
    <row r="430" ht="15.75" customHeight="1">
      <c r="B430" s="89">
        <v>44811.0</v>
      </c>
      <c r="D430" s="57">
        <v>4.2174503E7</v>
      </c>
      <c r="F430" s="89">
        <v>44811.0</v>
      </c>
      <c r="H430" s="82">
        <v>1.23E8</v>
      </c>
      <c r="J430" s="89">
        <v>44811.0</v>
      </c>
      <c r="L430" s="57">
        <v>355702.0</v>
      </c>
      <c r="N430" s="89">
        <v>44811.0</v>
      </c>
      <c r="P430" s="82">
        <v>2.06E8</v>
      </c>
      <c r="R430" s="89">
        <v>44811.0</v>
      </c>
      <c r="T430" s="57">
        <v>8894529.0</v>
      </c>
      <c r="V430" s="89">
        <v>44811.0</v>
      </c>
      <c r="X430" s="57">
        <v>6252481.0</v>
      </c>
      <c r="Z430" s="89">
        <v>44811.0</v>
      </c>
      <c r="AB430" s="57">
        <v>1510775.0</v>
      </c>
      <c r="AD430" s="89">
        <v>44811.0</v>
      </c>
      <c r="AF430" s="57">
        <v>5251088.0</v>
      </c>
      <c r="AH430" s="89">
        <v>44811.0</v>
      </c>
      <c r="AJ430" s="57">
        <v>3.72135E7</v>
      </c>
      <c r="AL430" s="89">
        <v>44811.0</v>
      </c>
      <c r="AN430" s="57">
        <v>1.2629625E7</v>
      </c>
    </row>
    <row r="431" ht="15.75" customHeight="1">
      <c r="B431" s="89">
        <v>44812.0</v>
      </c>
      <c r="D431" s="57">
        <v>4.0879244E7</v>
      </c>
      <c r="F431" s="89">
        <v>44812.0</v>
      </c>
      <c r="H431" s="82">
        <v>1.01E8</v>
      </c>
      <c r="J431" s="89">
        <v>44812.0</v>
      </c>
      <c r="L431" s="57">
        <v>758248.0</v>
      </c>
      <c r="N431" s="89">
        <v>44812.0</v>
      </c>
      <c r="P431" s="82">
        <v>1.32E8</v>
      </c>
      <c r="R431" s="89">
        <v>44812.0</v>
      </c>
      <c r="T431" s="57">
        <v>1.0790604E7</v>
      </c>
      <c r="V431" s="89">
        <v>44812.0</v>
      </c>
      <c r="X431" s="57">
        <v>7771277.0</v>
      </c>
      <c r="Z431" s="89">
        <v>44812.0</v>
      </c>
      <c r="AB431" s="57">
        <v>2271945.0</v>
      </c>
      <c r="AD431" s="89">
        <v>44812.0</v>
      </c>
      <c r="AF431" s="57">
        <v>6498864.0</v>
      </c>
      <c r="AH431" s="89">
        <v>44812.0</v>
      </c>
      <c r="AJ431" s="57">
        <v>4.65528E7</v>
      </c>
      <c r="AL431" s="89">
        <v>44812.0</v>
      </c>
      <c r="AN431" s="57">
        <v>1.1024511E7</v>
      </c>
    </row>
    <row r="432" ht="15.75" customHeight="1">
      <c r="B432" s="89">
        <v>44813.0</v>
      </c>
      <c r="D432" s="57">
        <v>3.0932692E7</v>
      </c>
      <c r="F432" s="89">
        <v>44813.0</v>
      </c>
      <c r="H432" s="57">
        <v>8.7321128E7</v>
      </c>
      <c r="J432" s="89">
        <v>44813.0</v>
      </c>
      <c r="L432" s="57">
        <v>595785.0</v>
      </c>
      <c r="N432" s="89">
        <v>44813.0</v>
      </c>
      <c r="P432" s="82">
        <v>2.17E8</v>
      </c>
      <c r="R432" s="89">
        <v>44813.0</v>
      </c>
      <c r="T432" s="57">
        <v>1.1582277E7</v>
      </c>
      <c r="V432" s="89">
        <v>44813.0</v>
      </c>
      <c r="X432" s="57">
        <v>6979979.0</v>
      </c>
      <c r="Z432" s="89">
        <v>44813.0</v>
      </c>
      <c r="AB432" s="57">
        <v>1429950.0</v>
      </c>
      <c r="AD432" s="89">
        <v>44813.0</v>
      </c>
      <c r="AF432" s="57">
        <v>2817658.0</v>
      </c>
      <c r="AH432" s="89">
        <v>44813.0</v>
      </c>
      <c r="AJ432" s="57">
        <v>3.4478184E7</v>
      </c>
      <c r="AL432" s="89">
        <v>44813.0</v>
      </c>
      <c r="AN432" s="57">
        <v>5569032.0</v>
      </c>
    </row>
    <row r="433" ht="15.75" customHeight="1">
      <c r="B433" s="89">
        <v>44816.0</v>
      </c>
      <c r="D433" s="57">
        <v>4.9331667E7</v>
      </c>
      <c r="F433" s="89">
        <v>44816.0</v>
      </c>
      <c r="H433" s="82">
        <v>1.01E8</v>
      </c>
      <c r="J433" s="89">
        <v>44816.0</v>
      </c>
      <c r="L433" s="57">
        <v>560613.0</v>
      </c>
      <c r="N433" s="89">
        <v>44816.0</v>
      </c>
      <c r="P433" s="82">
        <v>2.39E8</v>
      </c>
      <c r="R433" s="89">
        <v>44816.0</v>
      </c>
      <c r="T433" s="57">
        <v>1.6696917E7</v>
      </c>
      <c r="V433" s="89">
        <v>44816.0</v>
      </c>
      <c r="X433" s="57">
        <v>9040085.0</v>
      </c>
      <c r="Z433" s="89">
        <v>44816.0</v>
      </c>
      <c r="AB433" s="57">
        <v>1489885.0</v>
      </c>
      <c r="AD433" s="89">
        <v>44816.0</v>
      </c>
      <c r="AF433" s="57">
        <v>2583621.0</v>
      </c>
      <c r="AH433" s="89">
        <v>44816.0</v>
      </c>
      <c r="AJ433" s="57">
        <v>4.714152E7</v>
      </c>
      <c r="AL433" s="89">
        <v>44816.0</v>
      </c>
      <c r="AN433" s="57">
        <v>1.9037574E7</v>
      </c>
    </row>
    <row r="434" ht="15.75" customHeight="1">
      <c r="B434" s="89">
        <v>44817.0</v>
      </c>
      <c r="D434" s="57">
        <v>5.8902452E7</v>
      </c>
      <c r="F434" s="89">
        <v>44817.0</v>
      </c>
      <c r="H434" s="57">
        <v>8.8535887E7</v>
      </c>
      <c r="J434" s="89">
        <v>44817.0</v>
      </c>
      <c r="L434" s="57">
        <v>1092044.0</v>
      </c>
      <c r="N434" s="89">
        <v>44817.0</v>
      </c>
      <c r="P434" s="82">
        <v>1.6E8</v>
      </c>
      <c r="R434" s="89">
        <v>44817.0</v>
      </c>
      <c r="T434" s="57">
        <v>1.4976607E7</v>
      </c>
      <c r="V434" s="89">
        <v>44817.0</v>
      </c>
      <c r="X434" s="57">
        <v>7493647.0</v>
      </c>
      <c r="Z434" s="89">
        <v>44817.0</v>
      </c>
      <c r="AB434" s="57">
        <v>3134205.0</v>
      </c>
      <c r="AD434" s="89">
        <v>44817.0</v>
      </c>
      <c r="AF434" s="57">
        <v>1.4891828E7</v>
      </c>
      <c r="AH434" s="89">
        <v>44817.0</v>
      </c>
      <c r="AJ434" s="57">
        <v>6.4005408E7</v>
      </c>
      <c r="AL434" s="89">
        <v>44817.0</v>
      </c>
      <c r="AN434" s="57">
        <v>1.9228155E7</v>
      </c>
    </row>
    <row r="435" ht="15.75" customHeight="1">
      <c r="B435" s="89">
        <v>44818.0</v>
      </c>
      <c r="D435" s="57">
        <v>3.530317E7</v>
      </c>
      <c r="F435" s="89">
        <v>44818.0</v>
      </c>
      <c r="H435" s="57">
        <v>7.576566E7</v>
      </c>
      <c r="J435" s="89">
        <v>44818.0</v>
      </c>
      <c r="L435" s="57">
        <v>832765.0</v>
      </c>
      <c r="N435" s="89">
        <v>44818.0</v>
      </c>
      <c r="P435" s="82">
        <v>1.15E8</v>
      </c>
      <c r="R435" s="89">
        <v>44818.0</v>
      </c>
      <c r="T435" s="57">
        <v>9124388.0</v>
      </c>
      <c r="V435" s="89">
        <v>44818.0</v>
      </c>
      <c r="X435" s="57">
        <v>5184346.0</v>
      </c>
      <c r="Z435" s="89">
        <v>44818.0</v>
      </c>
      <c r="AB435" s="57">
        <v>1301985.0</v>
      </c>
      <c r="AD435" s="89">
        <v>44818.0</v>
      </c>
      <c r="AF435" s="57">
        <v>4648801.0</v>
      </c>
      <c r="AH435" s="89">
        <v>44818.0</v>
      </c>
      <c r="AJ435" s="57">
        <v>3.7987356E7</v>
      </c>
      <c r="AL435" s="89">
        <v>44818.0</v>
      </c>
      <c r="AN435" s="57">
        <v>1.3766659E7</v>
      </c>
    </row>
    <row r="436" ht="15.75" customHeight="1">
      <c r="B436" s="89">
        <v>44819.0</v>
      </c>
      <c r="D436" s="57">
        <v>3.5540736E7</v>
      </c>
      <c r="F436" s="89">
        <v>44819.0</v>
      </c>
      <c r="H436" s="57">
        <v>7.3291422E7</v>
      </c>
      <c r="J436" s="89">
        <v>44819.0</v>
      </c>
      <c r="L436" s="57">
        <v>706072.0</v>
      </c>
      <c r="N436" s="89">
        <v>44819.0</v>
      </c>
      <c r="P436" s="82">
        <v>1.2E8</v>
      </c>
      <c r="R436" s="89">
        <v>44819.0</v>
      </c>
      <c r="T436" s="57">
        <v>1.1230832E7</v>
      </c>
      <c r="V436" s="89">
        <v>44819.0</v>
      </c>
      <c r="X436" s="57">
        <v>4070121.0</v>
      </c>
      <c r="Z436" s="89">
        <v>44819.0</v>
      </c>
      <c r="AB436" s="57">
        <v>2156330.0</v>
      </c>
      <c r="AD436" s="89">
        <v>44819.0</v>
      </c>
      <c r="AF436" s="57">
        <v>4988628.0</v>
      </c>
      <c r="AH436" s="89">
        <v>44819.0</v>
      </c>
      <c r="AJ436" s="57">
        <v>4.51602E7</v>
      </c>
      <c r="AL436" s="89">
        <v>44819.0</v>
      </c>
      <c r="AN436" s="57">
        <v>8931919.0</v>
      </c>
    </row>
    <row r="437" ht="15.75" customHeight="1">
      <c r="B437" s="89">
        <v>44820.0</v>
      </c>
      <c r="D437" s="57">
        <v>2.9757658E7</v>
      </c>
      <c r="F437" s="89">
        <v>44820.0</v>
      </c>
      <c r="H437" s="57">
        <v>4.4162858E7</v>
      </c>
      <c r="J437" s="89">
        <v>44820.0</v>
      </c>
      <c r="L437" s="57">
        <v>860078.0</v>
      </c>
      <c r="N437" s="89">
        <v>44820.0</v>
      </c>
      <c r="P437" s="57">
        <v>8.1894244E7</v>
      </c>
      <c r="R437" s="89">
        <v>44820.0</v>
      </c>
      <c r="T437" s="57">
        <v>5388648.0</v>
      </c>
      <c r="V437" s="89">
        <v>44820.0</v>
      </c>
      <c r="X437" s="57">
        <v>3347398.0</v>
      </c>
      <c r="Z437" s="89">
        <v>44820.0</v>
      </c>
      <c r="AB437" s="57">
        <v>1173870.0</v>
      </c>
      <c r="AD437" s="89">
        <v>44820.0</v>
      </c>
      <c r="AF437" s="57">
        <v>3926920.0</v>
      </c>
      <c r="AH437" s="89">
        <v>44820.0</v>
      </c>
      <c r="AJ437" s="57">
        <v>5.2589748E7</v>
      </c>
      <c r="AL437" s="89">
        <v>44820.0</v>
      </c>
      <c r="AN437" s="57">
        <v>9172446.0</v>
      </c>
    </row>
    <row r="438" ht="15.75" customHeight="1">
      <c r="B438" s="89">
        <v>44823.0</v>
      </c>
      <c r="D438" s="57">
        <v>2.3848608E7</v>
      </c>
      <c r="F438" s="89">
        <v>44823.0</v>
      </c>
      <c r="H438" s="57">
        <v>3.5027889E7</v>
      </c>
      <c r="J438" s="89">
        <v>44823.0</v>
      </c>
      <c r="L438" s="57">
        <v>619753.0</v>
      </c>
      <c r="N438" s="89">
        <v>44823.0</v>
      </c>
      <c r="P438" s="57">
        <v>6.4313776E7</v>
      </c>
      <c r="R438" s="89">
        <v>44823.0</v>
      </c>
      <c r="T438" s="57">
        <v>6871813.0</v>
      </c>
      <c r="V438" s="89">
        <v>44823.0</v>
      </c>
      <c r="X438" s="57">
        <v>3680489.0</v>
      </c>
      <c r="Z438" s="89">
        <v>44823.0</v>
      </c>
      <c r="AB438" s="57">
        <v>867865.0</v>
      </c>
      <c r="AD438" s="89">
        <v>44823.0</v>
      </c>
      <c r="AF438" s="57">
        <v>2950405.0</v>
      </c>
      <c r="AH438" s="89">
        <v>44823.0</v>
      </c>
      <c r="AJ438" s="57">
        <v>6.0824772E7</v>
      </c>
      <c r="AL438" s="89">
        <v>44823.0</v>
      </c>
      <c r="AN438" s="57">
        <v>9169452.0</v>
      </c>
    </row>
    <row r="439" ht="15.75" customHeight="1">
      <c r="B439" s="89">
        <v>44824.0</v>
      </c>
      <c r="D439" s="57">
        <v>4.0426358E7</v>
      </c>
      <c r="F439" s="89">
        <v>44824.0</v>
      </c>
      <c r="H439" s="57">
        <v>3.9128051E7</v>
      </c>
      <c r="J439" s="89">
        <v>44824.0</v>
      </c>
      <c r="L439" s="57">
        <v>506542.0</v>
      </c>
      <c r="N439" s="89">
        <v>44824.0</v>
      </c>
      <c r="P439" s="57">
        <v>8.4819813E7</v>
      </c>
      <c r="R439" s="89">
        <v>44824.0</v>
      </c>
      <c r="T439" s="57">
        <v>5755065.0</v>
      </c>
      <c r="V439" s="89">
        <v>44824.0</v>
      </c>
      <c r="X439" s="57">
        <v>5986338.0</v>
      </c>
      <c r="Z439" s="89">
        <v>44824.0</v>
      </c>
      <c r="AB439" s="57">
        <v>1024245.0</v>
      </c>
      <c r="AD439" s="89">
        <v>44824.0</v>
      </c>
      <c r="AF439" s="57">
        <v>4419214.0</v>
      </c>
      <c r="AH439" s="89">
        <v>44824.0</v>
      </c>
      <c r="AJ439" s="57">
        <v>3.1169364E7</v>
      </c>
      <c r="AL439" s="89">
        <v>44824.0</v>
      </c>
      <c r="AN439" s="57">
        <v>1.0846938E7</v>
      </c>
    </row>
    <row r="440" ht="15.75" customHeight="1">
      <c r="B440" s="89">
        <v>44825.0</v>
      </c>
      <c r="D440" s="57">
        <v>3.2872175E7</v>
      </c>
      <c r="F440" s="89">
        <v>44825.0</v>
      </c>
      <c r="H440" s="57">
        <v>3.2830241E7</v>
      </c>
      <c r="J440" s="89">
        <v>44825.0</v>
      </c>
      <c r="L440" s="57">
        <v>500852.0</v>
      </c>
      <c r="N440" s="89">
        <v>44825.0</v>
      </c>
      <c r="P440" s="57">
        <v>7.1732906E7</v>
      </c>
      <c r="R440" s="89">
        <v>44825.0</v>
      </c>
      <c r="T440" s="57">
        <v>6938659.0</v>
      </c>
      <c r="V440" s="89">
        <v>44825.0</v>
      </c>
      <c r="X440" s="57">
        <v>2751909.0</v>
      </c>
      <c r="Z440" s="89">
        <v>44825.0</v>
      </c>
      <c r="AB440" s="57">
        <v>1778695.0</v>
      </c>
      <c r="AD440" s="89">
        <v>44825.0</v>
      </c>
      <c r="AF440" s="57">
        <v>4295987.0</v>
      </c>
      <c r="AH440" s="89">
        <v>44825.0</v>
      </c>
      <c r="AJ440" s="57">
        <v>3.1766508E7</v>
      </c>
      <c r="AL440" s="89">
        <v>44825.0</v>
      </c>
      <c r="AN440" s="57">
        <v>1.2156915E7</v>
      </c>
    </row>
    <row r="441" ht="15.75" customHeight="1">
      <c r="B441" s="89">
        <v>44826.0</v>
      </c>
      <c r="D441" s="57">
        <v>3.7450805E7</v>
      </c>
      <c r="F441" s="89">
        <v>44826.0</v>
      </c>
      <c r="H441" s="57">
        <v>3.9705095E7</v>
      </c>
      <c r="J441" s="89">
        <v>44826.0</v>
      </c>
      <c r="L441" s="57">
        <v>288749.0</v>
      </c>
      <c r="N441" s="89">
        <v>44826.0</v>
      </c>
      <c r="P441" s="82">
        <v>1.22E8</v>
      </c>
      <c r="R441" s="89">
        <v>44826.0</v>
      </c>
      <c r="T441" s="57">
        <v>9911034.0</v>
      </c>
      <c r="V441" s="89">
        <v>44826.0</v>
      </c>
      <c r="X441" s="57">
        <v>3145931.0</v>
      </c>
      <c r="Z441" s="89">
        <v>44826.0</v>
      </c>
      <c r="AB441" s="57">
        <v>1821280.0</v>
      </c>
      <c r="AD441" s="89">
        <v>44826.0</v>
      </c>
      <c r="AF441" s="57">
        <v>5334310.0</v>
      </c>
      <c r="AH441" s="89">
        <v>44826.0</v>
      </c>
      <c r="AJ441" s="57">
        <v>5.5245696E7</v>
      </c>
      <c r="AL441" s="89">
        <v>44826.0</v>
      </c>
      <c r="AN441" s="57">
        <v>7025928.0</v>
      </c>
    </row>
    <row r="442" ht="15.75" customHeight="1">
      <c r="B442" s="89">
        <v>44827.0</v>
      </c>
      <c r="D442" s="57">
        <v>2.5362323E7</v>
      </c>
      <c r="F442" s="89">
        <v>44827.0</v>
      </c>
      <c r="H442" s="57">
        <v>3.8166283E7</v>
      </c>
      <c r="J442" s="89">
        <v>44827.0</v>
      </c>
      <c r="L442" s="57">
        <v>593604.0</v>
      </c>
      <c r="N442" s="89">
        <v>44827.0</v>
      </c>
      <c r="P442" s="57">
        <v>6.2686961E7</v>
      </c>
      <c r="R442" s="89">
        <v>44827.0</v>
      </c>
      <c r="T442" s="57">
        <v>5533946.0</v>
      </c>
      <c r="V442" s="89">
        <v>44827.0</v>
      </c>
      <c r="X442" s="57">
        <v>5306933.0</v>
      </c>
      <c r="Z442" s="89">
        <v>44827.0</v>
      </c>
      <c r="AB442" s="57">
        <v>1800500.0</v>
      </c>
      <c r="AD442" s="89">
        <v>44827.0</v>
      </c>
      <c r="AF442" s="57">
        <v>1891448.0</v>
      </c>
      <c r="AH442" s="89">
        <v>44827.0</v>
      </c>
      <c r="AJ442" s="57">
        <v>4.6608276E7</v>
      </c>
      <c r="AL442" s="89">
        <v>44827.0</v>
      </c>
      <c r="AN442" s="57">
        <v>1.3816233E7</v>
      </c>
    </row>
    <row r="443" ht="15.75" customHeight="1">
      <c r="B443" s="89">
        <v>44830.0</v>
      </c>
      <c r="D443" s="57">
        <v>3.4408024E7</v>
      </c>
      <c r="F443" s="89">
        <v>44830.0</v>
      </c>
      <c r="H443" s="57">
        <v>4.345485E7</v>
      </c>
      <c r="J443" s="89">
        <v>44830.0</v>
      </c>
      <c r="L443" s="57">
        <v>688002.0</v>
      </c>
      <c r="N443" s="89">
        <v>44830.0</v>
      </c>
      <c r="P443" s="57">
        <v>6.0518106E7</v>
      </c>
      <c r="R443" s="89">
        <v>44830.0</v>
      </c>
      <c r="T443" s="57">
        <v>9296388.0</v>
      </c>
      <c r="V443" s="89">
        <v>44830.0</v>
      </c>
      <c r="X443" s="57">
        <v>4598883.0</v>
      </c>
      <c r="Z443" s="89">
        <v>44830.0</v>
      </c>
      <c r="AB443" s="57">
        <v>2855000.0</v>
      </c>
      <c r="AD443" s="89">
        <v>44830.0</v>
      </c>
      <c r="AF443" s="57">
        <v>2150334.0</v>
      </c>
      <c r="AH443" s="89">
        <v>44830.0</v>
      </c>
      <c r="AJ443" s="57">
        <v>3.5939652E7</v>
      </c>
      <c r="AL443" s="89">
        <v>44830.0</v>
      </c>
      <c r="AN443" s="57">
        <v>5829625.0</v>
      </c>
    </row>
    <row r="444" ht="15.75" customHeight="1">
      <c r="B444" s="89">
        <v>44831.0</v>
      </c>
      <c r="D444" s="57">
        <v>3.1500266E7</v>
      </c>
      <c r="F444" s="89">
        <v>44831.0</v>
      </c>
      <c r="H444" s="57">
        <v>3.7072181E7</v>
      </c>
      <c r="J444" s="89">
        <v>44831.0</v>
      </c>
      <c r="L444" s="57">
        <v>417855.0</v>
      </c>
      <c r="N444" s="89">
        <v>44831.0</v>
      </c>
      <c r="P444" s="57">
        <v>6.0340363E7</v>
      </c>
      <c r="R444" s="89">
        <v>44831.0</v>
      </c>
      <c r="T444" s="57">
        <v>5980749.0</v>
      </c>
      <c r="V444" s="89">
        <v>44831.0</v>
      </c>
      <c r="X444" s="57">
        <v>2320189.0</v>
      </c>
      <c r="Z444" s="89">
        <v>44831.0</v>
      </c>
      <c r="AB444" s="57">
        <v>1289355.0</v>
      </c>
      <c r="AD444" s="89">
        <v>44831.0</v>
      </c>
      <c r="AF444" s="57">
        <v>3259565.0</v>
      </c>
      <c r="AH444" s="89">
        <v>44831.0</v>
      </c>
      <c r="AJ444" s="57">
        <v>3.339276E7</v>
      </c>
      <c r="AL444" s="89">
        <v>44831.0</v>
      </c>
      <c r="AN444" s="57">
        <v>1.1652227E7</v>
      </c>
    </row>
    <row r="445" ht="15.75" customHeight="1">
      <c r="B445" s="89">
        <v>44832.0</v>
      </c>
      <c r="D445" s="57">
        <v>3.5968149E7</v>
      </c>
      <c r="F445" s="89">
        <v>44832.0</v>
      </c>
      <c r="H445" s="57">
        <v>4.8605634E7</v>
      </c>
      <c r="J445" s="89">
        <v>44832.0</v>
      </c>
      <c r="L445" s="57">
        <v>760041.0</v>
      </c>
      <c r="N445" s="89">
        <v>44832.0</v>
      </c>
      <c r="P445" s="57">
        <v>5.1684051E7</v>
      </c>
      <c r="R445" s="89">
        <v>44832.0</v>
      </c>
      <c r="T445" s="57">
        <v>8668803.0</v>
      </c>
      <c r="V445" s="89">
        <v>44832.0</v>
      </c>
      <c r="X445" s="57">
        <v>3374359.0</v>
      </c>
      <c r="Z445" s="89">
        <v>44832.0</v>
      </c>
      <c r="AB445" s="57">
        <v>3701250.0</v>
      </c>
      <c r="AD445" s="89">
        <v>44832.0</v>
      </c>
      <c r="AF445" s="57">
        <v>4662532.0</v>
      </c>
      <c r="AH445" s="89">
        <v>44832.0</v>
      </c>
      <c r="AJ445" s="57">
        <v>2.803422E7</v>
      </c>
      <c r="AL445" s="89">
        <v>44832.0</v>
      </c>
      <c r="AN445" s="57">
        <v>1.5176159E7</v>
      </c>
    </row>
    <row r="446" ht="15.75" customHeight="1">
      <c r="B446" s="89">
        <v>44833.0</v>
      </c>
      <c r="D446" s="57">
        <v>4.3228346E7</v>
      </c>
      <c r="F446" s="89">
        <v>44833.0</v>
      </c>
      <c r="H446" s="57">
        <v>4.6979349E7</v>
      </c>
      <c r="J446" s="89">
        <v>44833.0</v>
      </c>
      <c r="L446" s="57">
        <v>678693.0</v>
      </c>
      <c r="N446" s="89">
        <v>44833.0</v>
      </c>
      <c r="P446" s="57">
        <v>6.0852731E7</v>
      </c>
      <c r="R446" s="89">
        <v>44833.0</v>
      </c>
      <c r="T446" s="57">
        <v>7759361.0</v>
      </c>
      <c r="V446" s="89">
        <v>44833.0</v>
      </c>
      <c r="X446" s="57">
        <v>2757584.0</v>
      </c>
      <c r="Z446" s="89">
        <v>44833.0</v>
      </c>
      <c r="AB446" s="57">
        <v>1738510.0</v>
      </c>
      <c r="AD446" s="89">
        <v>44833.0</v>
      </c>
      <c r="AF446" s="57">
        <v>1832788.0</v>
      </c>
      <c r="AH446" s="89">
        <v>44833.0</v>
      </c>
      <c r="AJ446" s="57">
        <v>2.883672E7</v>
      </c>
      <c r="AL446" s="89">
        <v>44833.0</v>
      </c>
      <c r="AN446" s="57">
        <v>7101647.0</v>
      </c>
    </row>
    <row r="447" ht="15.75" customHeight="1">
      <c r="B447" s="89">
        <v>44834.0</v>
      </c>
      <c r="D447" s="57">
        <v>3.5662172E7</v>
      </c>
      <c r="F447" s="89">
        <v>44834.0</v>
      </c>
      <c r="H447" s="57">
        <v>3.7327418E7</v>
      </c>
      <c r="J447" s="89">
        <v>44834.0</v>
      </c>
      <c r="L447" s="57">
        <v>675712.0</v>
      </c>
      <c r="N447" s="89">
        <v>44834.0</v>
      </c>
      <c r="P447" s="57">
        <v>4.3359126E7</v>
      </c>
      <c r="R447" s="89">
        <v>44834.0</v>
      </c>
      <c r="T447" s="57">
        <v>4999188.0</v>
      </c>
      <c r="V447" s="89">
        <v>44834.0</v>
      </c>
      <c r="X447" s="57">
        <v>2669976.0</v>
      </c>
      <c r="Z447" s="89">
        <v>44834.0</v>
      </c>
      <c r="AB447" s="57">
        <v>1528260.0</v>
      </c>
      <c r="AD447" s="89">
        <v>44834.0</v>
      </c>
      <c r="AF447" s="57">
        <v>1329273.0</v>
      </c>
      <c r="AH447" s="89">
        <v>44834.0</v>
      </c>
      <c r="AJ447" s="57">
        <v>3.42726E7</v>
      </c>
      <c r="AL447" s="89">
        <v>44834.0</v>
      </c>
      <c r="AN447" s="57">
        <v>4596955.0</v>
      </c>
    </row>
    <row r="448" ht="15.75" customHeight="1">
      <c r="B448" s="89">
        <v>44837.0</v>
      </c>
      <c r="D448" s="57">
        <v>5.1585086E7</v>
      </c>
      <c r="F448" s="89">
        <v>44837.0</v>
      </c>
      <c r="H448" s="57">
        <v>4.9619881E7</v>
      </c>
      <c r="J448" s="89">
        <v>44837.0</v>
      </c>
      <c r="L448" s="57">
        <v>888797.0</v>
      </c>
      <c r="N448" s="89">
        <v>44837.0</v>
      </c>
      <c r="P448" s="57">
        <v>8.019682E7</v>
      </c>
      <c r="R448" s="89">
        <v>44837.0</v>
      </c>
      <c r="T448" s="57">
        <v>5948062.0</v>
      </c>
      <c r="V448" s="89">
        <v>44837.0</v>
      </c>
      <c r="X448" s="57">
        <v>3626204.0</v>
      </c>
      <c r="Z448" s="89">
        <v>44837.0</v>
      </c>
      <c r="AB448" s="57">
        <v>1222115.0</v>
      </c>
      <c r="AD448" s="89">
        <v>44837.0</v>
      </c>
      <c r="AF448" s="57">
        <v>4610244.0</v>
      </c>
      <c r="AH448" s="89">
        <v>44837.0</v>
      </c>
      <c r="AJ448" s="57">
        <v>4.5458064E7</v>
      </c>
      <c r="AL448" s="89">
        <v>44837.0</v>
      </c>
      <c r="AN448" s="57">
        <v>1.6584567E7</v>
      </c>
    </row>
    <row r="449" ht="15.75" customHeight="1">
      <c r="B449" s="89">
        <v>44838.0</v>
      </c>
      <c r="D449" s="57">
        <v>4.4222388E7</v>
      </c>
      <c r="F449" s="89">
        <v>44838.0</v>
      </c>
      <c r="H449" s="57">
        <v>3.8407341E7</v>
      </c>
      <c r="J449" s="89">
        <v>44838.0</v>
      </c>
      <c r="L449" s="57">
        <v>692213.0</v>
      </c>
      <c r="N449" s="89">
        <v>44838.0</v>
      </c>
      <c r="P449" s="57">
        <v>8.6549862E7</v>
      </c>
      <c r="R449" s="89">
        <v>44838.0</v>
      </c>
      <c r="T449" s="57">
        <v>1.9413923E7</v>
      </c>
      <c r="V449" s="89">
        <v>44838.0</v>
      </c>
      <c r="X449" s="57">
        <v>4079490.0</v>
      </c>
      <c r="Z449" s="89">
        <v>44838.0</v>
      </c>
      <c r="AB449" s="57">
        <v>1906285.0</v>
      </c>
      <c r="AD449" s="89">
        <v>44838.0</v>
      </c>
      <c r="AF449" s="57">
        <v>3718405.0</v>
      </c>
      <c r="AH449" s="89">
        <v>44838.0</v>
      </c>
      <c r="AJ449" s="57">
        <v>9.8226336E7</v>
      </c>
      <c r="AL449" s="89">
        <v>44838.0</v>
      </c>
      <c r="AN449" s="57">
        <v>1.2039383E7</v>
      </c>
    </row>
    <row r="450" ht="15.75" customHeight="1">
      <c r="B450" s="89">
        <v>44839.0</v>
      </c>
      <c r="D450" s="57">
        <v>5.7365693E7</v>
      </c>
      <c r="F450" s="89">
        <v>44839.0</v>
      </c>
      <c r="H450" s="57">
        <v>4.5422267E7</v>
      </c>
      <c r="J450" s="89">
        <v>44839.0</v>
      </c>
      <c r="L450" s="57">
        <v>869681.0</v>
      </c>
      <c r="N450" s="89">
        <v>44839.0</v>
      </c>
      <c r="P450" s="82">
        <v>1.05E8</v>
      </c>
      <c r="R450" s="89">
        <v>44839.0</v>
      </c>
      <c r="T450" s="57">
        <v>2.1781194E7</v>
      </c>
      <c r="V450" s="89">
        <v>44839.0</v>
      </c>
      <c r="X450" s="57">
        <v>6057457.0</v>
      </c>
      <c r="Z450" s="89">
        <v>44839.0</v>
      </c>
      <c r="AB450" s="57">
        <v>1420310.0</v>
      </c>
      <c r="AD450" s="89">
        <v>44839.0</v>
      </c>
      <c r="AF450" s="57">
        <v>4075050.0</v>
      </c>
      <c r="AH450" s="89">
        <v>44839.0</v>
      </c>
      <c r="AJ450" s="82">
        <v>1.23E8</v>
      </c>
      <c r="AL450" s="89">
        <v>44839.0</v>
      </c>
      <c r="AN450" s="57">
        <v>8784897.0</v>
      </c>
    </row>
    <row r="451" ht="15.75" customHeight="1">
      <c r="B451" s="89">
        <v>44840.0</v>
      </c>
      <c r="D451" s="57">
        <v>3.8147249E7</v>
      </c>
      <c r="F451" s="89">
        <v>44840.0</v>
      </c>
      <c r="H451" s="57">
        <v>3.7815094E7</v>
      </c>
      <c r="J451" s="89">
        <v>44840.0</v>
      </c>
      <c r="L451" s="57">
        <v>970975.0</v>
      </c>
      <c r="N451" s="89">
        <v>44840.0</v>
      </c>
      <c r="P451" s="82">
        <v>1.66E8</v>
      </c>
      <c r="R451" s="89">
        <v>44840.0</v>
      </c>
      <c r="T451" s="57">
        <v>1.0338208E7</v>
      </c>
      <c r="V451" s="89">
        <v>44840.0</v>
      </c>
      <c r="X451" s="57">
        <v>3838482.0</v>
      </c>
      <c r="Z451" s="89">
        <v>44840.0</v>
      </c>
      <c r="AB451" s="57">
        <v>1237110.0</v>
      </c>
      <c r="AD451" s="89">
        <v>44840.0</v>
      </c>
      <c r="AF451" s="57">
        <v>2892233.0</v>
      </c>
      <c r="AH451" s="89">
        <v>44840.0</v>
      </c>
      <c r="AJ451" s="57">
        <v>6.8837448E7</v>
      </c>
      <c r="AL451" s="89">
        <v>44840.0</v>
      </c>
      <c r="AN451" s="57">
        <v>8646426.0</v>
      </c>
    </row>
    <row r="452" ht="15.75" customHeight="1">
      <c r="B452" s="89">
        <v>44841.0</v>
      </c>
      <c r="D452" s="57">
        <v>2.3415455E7</v>
      </c>
      <c r="F452" s="89">
        <v>44841.0</v>
      </c>
      <c r="H452" s="57">
        <v>5.4974412E7</v>
      </c>
      <c r="J452" s="89">
        <v>44841.0</v>
      </c>
      <c r="L452" s="57">
        <v>535070.0</v>
      </c>
      <c r="N452" s="89">
        <v>44841.0</v>
      </c>
      <c r="P452" s="82">
        <v>1.45E8</v>
      </c>
      <c r="R452" s="89">
        <v>44841.0</v>
      </c>
      <c r="T452" s="57">
        <v>2.0205259E7</v>
      </c>
      <c r="V452" s="89">
        <v>44841.0</v>
      </c>
      <c r="X452" s="57">
        <v>4193216.0</v>
      </c>
      <c r="Z452" s="89">
        <v>44841.0</v>
      </c>
      <c r="AB452" s="57">
        <v>939240.0</v>
      </c>
      <c r="AD452" s="89">
        <v>44841.0</v>
      </c>
      <c r="AF452" s="57">
        <v>2052789.0</v>
      </c>
      <c r="AH452" s="89">
        <v>44841.0</v>
      </c>
      <c r="AJ452" s="57">
        <v>7.880706E7</v>
      </c>
      <c r="AL452" s="89">
        <v>44841.0</v>
      </c>
      <c r="AN452" s="57">
        <v>1.0325035E7</v>
      </c>
    </row>
    <row r="453" ht="15.75" customHeight="1">
      <c r="B453" s="89">
        <v>44844.0</v>
      </c>
      <c r="D453" s="57">
        <v>2.1046151E7</v>
      </c>
      <c r="F453" s="89">
        <v>44844.0</v>
      </c>
      <c r="H453" s="57">
        <v>5.3005456E7</v>
      </c>
      <c r="J453" s="89">
        <v>44844.0</v>
      </c>
      <c r="L453" s="57">
        <v>1224186.0</v>
      </c>
      <c r="N453" s="89">
        <v>44844.0</v>
      </c>
      <c r="P453" s="57">
        <v>7.825583E7</v>
      </c>
      <c r="R453" s="89">
        <v>44844.0</v>
      </c>
      <c r="T453" s="57">
        <v>1.2878037E7</v>
      </c>
      <c r="V453" s="89">
        <v>44844.0</v>
      </c>
      <c r="X453" s="57">
        <v>4618556.0</v>
      </c>
      <c r="Z453" s="89">
        <v>44844.0</v>
      </c>
      <c r="AB453" s="57">
        <v>984265.0</v>
      </c>
      <c r="AD453" s="89">
        <v>44844.0</v>
      </c>
      <c r="AF453" s="57">
        <v>4936168.0</v>
      </c>
      <c r="AH453" s="89">
        <v>44844.0</v>
      </c>
      <c r="AJ453" s="57">
        <v>5.6861184E7</v>
      </c>
      <c r="AL453" s="89">
        <v>44844.0</v>
      </c>
      <c r="AN453" s="57">
        <v>1.1419148E7</v>
      </c>
    </row>
    <row r="454" ht="15.75" customHeight="1">
      <c r="B454" s="89">
        <v>44845.0</v>
      </c>
      <c r="D454" s="57">
        <v>2.2671551E7</v>
      </c>
      <c r="F454" s="89">
        <v>44845.0</v>
      </c>
      <c r="H454" s="57">
        <v>9.1359479E7</v>
      </c>
      <c r="J454" s="89">
        <v>44845.0</v>
      </c>
      <c r="L454" s="57">
        <v>970615.0</v>
      </c>
      <c r="N454" s="89">
        <v>44845.0</v>
      </c>
      <c r="P454" s="57">
        <v>6.2702717E7</v>
      </c>
      <c r="R454" s="89">
        <v>44845.0</v>
      </c>
      <c r="T454" s="57">
        <v>1.3060832E7</v>
      </c>
      <c r="V454" s="89">
        <v>44845.0</v>
      </c>
      <c r="X454" s="57">
        <v>7439832.0</v>
      </c>
      <c r="Z454" s="89">
        <v>44845.0</v>
      </c>
      <c r="AB454" s="57">
        <v>885800.0</v>
      </c>
      <c r="AD454" s="89">
        <v>44845.0</v>
      </c>
      <c r="AF454" s="57">
        <v>1364957.0</v>
      </c>
      <c r="AH454" s="89">
        <v>44845.0</v>
      </c>
      <c r="AJ454" s="57">
        <v>3.403332E7</v>
      </c>
      <c r="AL454" s="89">
        <v>44845.0</v>
      </c>
      <c r="AN454" s="57">
        <v>2.6287524E7</v>
      </c>
    </row>
    <row r="455" ht="15.75" customHeight="1">
      <c r="B455" s="89">
        <v>44846.0</v>
      </c>
      <c r="D455" s="57">
        <v>2.6265155E7</v>
      </c>
      <c r="F455" s="89">
        <v>44846.0</v>
      </c>
      <c r="H455" s="57">
        <v>6.5920069E7</v>
      </c>
      <c r="J455" s="89">
        <v>44846.0</v>
      </c>
      <c r="L455" s="57">
        <v>941399.0</v>
      </c>
      <c r="N455" s="89">
        <v>44846.0</v>
      </c>
      <c r="P455" s="57">
        <v>8.1161962E7</v>
      </c>
      <c r="R455" s="89">
        <v>44846.0</v>
      </c>
      <c r="T455" s="57">
        <v>9445553.0</v>
      </c>
      <c r="V455" s="89">
        <v>44846.0</v>
      </c>
      <c r="X455" s="57">
        <v>4171772.0</v>
      </c>
      <c r="Z455" s="89">
        <v>44846.0</v>
      </c>
      <c r="AB455" s="57">
        <v>739410.0</v>
      </c>
      <c r="AD455" s="89">
        <v>44846.0</v>
      </c>
      <c r="AF455" s="57">
        <v>6152069.0</v>
      </c>
      <c r="AH455" s="89">
        <v>44846.0</v>
      </c>
      <c r="AJ455" s="57">
        <v>4.1457252E7</v>
      </c>
      <c r="AL455" s="89">
        <v>44846.0</v>
      </c>
      <c r="AN455" s="57">
        <v>2.055837E7</v>
      </c>
    </row>
    <row r="456" ht="15.75" customHeight="1">
      <c r="B456" s="89">
        <v>44847.0</v>
      </c>
      <c r="D456" s="57">
        <v>3.0895221E7</v>
      </c>
      <c r="F456" s="89">
        <v>44847.0</v>
      </c>
      <c r="H456" s="57">
        <v>5.2098667E7</v>
      </c>
      <c r="J456" s="89">
        <v>44847.0</v>
      </c>
      <c r="L456" s="57">
        <v>1009507.0</v>
      </c>
      <c r="N456" s="89">
        <v>44847.0</v>
      </c>
      <c r="P456" s="57">
        <v>6.6291227E7</v>
      </c>
      <c r="R456" s="89">
        <v>44847.0</v>
      </c>
      <c r="T456" s="57">
        <v>7015409.0</v>
      </c>
      <c r="V456" s="89">
        <v>44847.0</v>
      </c>
      <c r="X456" s="57">
        <v>3439613.0</v>
      </c>
      <c r="Z456" s="89">
        <v>44847.0</v>
      </c>
      <c r="AB456" s="57">
        <v>486310.0</v>
      </c>
      <c r="AD456" s="89">
        <v>44847.0</v>
      </c>
      <c r="AF456" s="57">
        <v>2489874.0</v>
      </c>
      <c r="AH456" s="89">
        <v>44847.0</v>
      </c>
      <c r="AJ456" s="57">
        <v>4.7035944E7</v>
      </c>
      <c r="AL456" s="89">
        <v>44847.0</v>
      </c>
      <c r="AN456" s="57">
        <v>9094403.0</v>
      </c>
    </row>
    <row r="457" ht="15.75" customHeight="1">
      <c r="B457" s="89">
        <v>44848.0</v>
      </c>
      <c r="D457" s="57">
        <v>3.5933828E7</v>
      </c>
      <c r="F457" s="89">
        <v>44848.0</v>
      </c>
      <c r="H457" s="57">
        <v>4.5479419E7</v>
      </c>
      <c r="J457" s="89">
        <v>44848.0</v>
      </c>
      <c r="L457" s="57">
        <v>1697669.0</v>
      </c>
      <c r="N457" s="89">
        <v>44848.0</v>
      </c>
      <c r="P457" s="57">
        <v>8.0753152E7</v>
      </c>
      <c r="R457" s="89">
        <v>44848.0</v>
      </c>
      <c r="T457" s="57">
        <v>7780385.0</v>
      </c>
      <c r="V457" s="89">
        <v>44848.0</v>
      </c>
      <c r="X457" s="57">
        <v>2869213.0</v>
      </c>
      <c r="Z457" s="89">
        <v>44848.0</v>
      </c>
      <c r="AB457" s="57">
        <v>791325.0</v>
      </c>
      <c r="AD457" s="89">
        <v>44848.0</v>
      </c>
      <c r="AF457" s="57">
        <v>5064827.0</v>
      </c>
      <c r="AH457" s="89">
        <v>44848.0</v>
      </c>
      <c r="AJ457" s="57">
        <v>3.8865408E7</v>
      </c>
      <c r="AL457" s="89">
        <v>44848.0</v>
      </c>
      <c r="AN457" s="57">
        <v>1.2083517E7</v>
      </c>
    </row>
    <row r="458" ht="15.75" customHeight="1">
      <c r="B458" s="89">
        <v>44851.0</v>
      </c>
      <c r="D458" s="57">
        <v>7.2402547E7</v>
      </c>
      <c r="F458" s="89">
        <v>44851.0</v>
      </c>
      <c r="H458" s="57">
        <v>7.5524372E7</v>
      </c>
      <c r="J458" s="89">
        <v>44851.0</v>
      </c>
      <c r="L458" s="57">
        <v>1749864.0</v>
      </c>
      <c r="N458" s="89">
        <v>44851.0</v>
      </c>
      <c r="P458" s="82">
        <v>1.27E8</v>
      </c>
      <c r="R458" s="89">
        <v>44851.0</v>
      </c>
      <c r="T458" s="57">
        <v>2.0475636E7</v>
      </c>
      <c r="V458" s="89">
        <v>44851.0</v>
      </c>
      <c r="X458" s="57">
        <v>8623247.0</v>
      </c>
      <c r="Z458" s="89">
        <v>44851.0</v>
      </c>
      <c r="AB458" s="57">
        <v>1140145.0</v>
      </c>
      <c r="AD458" s="89">
        <v>44851.0</v>
      </c>
      <c r="AF458" s="57">
        <v>4481767.0</v>
      </c>
      <c r="AH458" s="89">
        <v>44851.0</v>
      </c>
      <c r="AJ458" s="57">
        <v>6.6259152E7</v>
      </c>
      <c r="AL458" s="89">
        <v>44851.0</v>
      </c>
      <c r="AN458" s="57">
        <v>1.3243661E7</v>
      </c>
    </row>
    <row r="459" ht="15.75" customHeight="1">
      <c r="B459" s="89">
        <v>44852.0</v>
      </c>
      <c r="D459" s="57">
        <v>6.7328023E7</v>
      </c>
      <c r="F459" s="89">
        <v>44852.0</v>
      </c>
      <c r="H459" s="57">
        <v>7.6940098E7</v>
      </c>
      <c r="J459" s="89">
        <v>44852.0</v>
      </c>
      <c r="L459" s="57">
        <v>1613715.0</v>
      </c>
      <c r="N459" s="89">
        <v>44852.0</v>
      </c>
      <c r="P459" s="57">
        <v>8.6086672E7</v>
      </c>
      <c r="R459" s="89">
        <v>44852.0</v>
      </c>
      <c r="T459" s="57">
        <v>1.9043597E7</v>
      </c>
      <c r="V459" s="89">
        <v>44852.0</v>
      </c>
      <c r="X459" s="57">
        <v>5446782.0</v>
      </c>
      <c r="Z459" s="89">
        <v>44852.0</v>
      </c>
      <c r="AB459" s="57">
        <v>1334840.0</v>
      </c>
      <c r="AD459" s="89">
        <v>44852.0</v>
      </c>
      <c r="AF459" s="57">
        <v>3455737.0</v>
      </c>
      <c r="AH459" s="89">
        <v>44852.0</v>
      </c>
      <c r="AJ459" s="57">
        <v>4.5565656E7</v>
      </c>
      <c r="AL459" s="89">
        <v>44852.0</v>
      </c>
      <c r="AN459" s="57">
        <v>1.0645566E7</v>
      </c>
    </row>
    <row r="460" ht="15.75" customHeight="1">
      <c r="B460" s="89">
        <v>44853.0</v>
      </c>
      <c r="D460" s="57">
        <v>7.0518525E7</v>
      </c>
      <c r="F460" s="89">
        <v>44853.0</v>
      </c>
      <c r="H460" s="57">
        <v>5.8436933E7</v>
      </c>
      <c r="J460" s="89">
        <v>44853.0</v>
      </c>
      <c r="L460" s="57">
        <v>1157513.0</v>
      </c>
      <c r="N460" s="89">
        <v>44853.0</v>
      </c>
      <c r="P460" s="57">
        <v>7.7931585E7</v>
      </c>
      <c r="R460" s="89">
        <v>44853.0</v>
      </c>
      <c r="T460" s="57">
        <v>1.2113446E7</v>
      </c>
      <c r="V460" s="89">
        <v>44853.0</v>
      </c>
      <c r="X460" s="57">
        <v>4097115.0</v>
      </c>
      <c r="Z460" s="89">
        <v>44853.0</v>
      </c>
      <c r="AB460" s="57">
        <v>1086140.0</v>
      </c>
      <c r="AD460" s="89">
        <v>44853.0</v>
      </c>
      <c r="AF460" s="57">
        <v>3711898.0</v>
      </c>
      <c r="AH460" s="89">
        <v>44853.0</v>
      </c>
      <c r="AJ460" s="57">
        <v>3.2171352E7</v>
      </c>
      <c r="AL460" s="89">
        <v>44853.0</v>
      </c>
      <c r="AN460" s="57">
        <v>1.2410929E7</v>
      </c>
    </row>
    <row r="461" ht="15.75" customHeight="1">
      <c r="B461" s="89">
        <v>44854.0</v>
      </c>
      <c r="D461" s="57">
        <v>7.8989778E7</v>
      </c>
      <c r="F461" s="89">
        <v>44854.0</v>
      </c>
      <c r="H461" s="57">
        <v>6.4713704E7</v>
      </c>
      <c r="J461" s="89">
        <v>44854.0</v>
      </c>
      <c r="L461" s="57">
        <v>1307812.0</v>
      </c>
      <c r="N461" s="89">
        <v>44854.0</v>
      </c>
      <c r="P461" s="82">
        <v>1.0E8</v>
      </c>
      <c r="R461" s="89">
        <v>44854.0</v>
      </c>
      <c r="T461" s="57">
        <v>1.4977888E7</v>
      </c>
      <c r="V461" s="89">
        <v>44854.0</v>
      </c>
      <c r="X461" s="57">
        <v>7926095.0</v>
      </c>
      <c r="Z461" s="89">
        <v>44854.0</v>
      </c>
      <c r="AB461" s="57">
        <v>1071330.0</v>
      </c>
      <c r="AD461" s="89">
        <v>44854.0</v>
      </c>
      <c r="AF461" s="57">
        <v>3741377.0</v>
      </c>
      <c r="AH461" s="89">
        <v>44854.0</v>
      </c>
      <c r="AJ461" s="57">
        <v>5.9201124E7</v>
      </c>
      <c r="AL461" s="89">
        <v>44854.0</v>
      </c>
      <c r="AN461" s="57">
        <v>1.0140021E7</v>
      </c>
    </row>
    <row r="462" ht="15.75" customHeight="1">
      <c r="B462" s="89">
        <v>44855.0</v>
      </c>
      <c r="D462" s="57">
        <v>6.1823573E7</v>
      </c>
      <c r="F462" s="89">
        <v>44855.0</v>
      </c>
      <c r="H462" s="57">
        <v>4.5374736E7</v>
      </c>
      <c r="J462" s="89">
        <v>44855.0</v>
      </c>
      <c r="L462" s="57">
        <v>777210.0</v>
      </c>
      <c r="N462" s="89">
        <v>44855.0</v>
      </c>
      <c r="P462" s="82">
        <v>1.13E8</v>
      </c>
      <c r="R462" s="89">
        <v>44855.0</v>
      </c>
      <c r="T462" s="57">
        <v>2.2366363E7</v>
      </c>
      <c r="V462" s="89">
        <v>44855.0</v>
      </c>
      <c r="X462" s="57">
        <v>5814934.0</v>
      </c>
      <c r="Z462" s="89">
        <v>44855.0</v>
      </c>
      <c r="AB462" s="57">
        <v>840510.0</v>
      </c>
      <c r="AD462" s="89">
        <v>44855.0</v>
      </c>
      <c r="AF462" s="57">
        <v>5176289.0</v>
      </c>
      <c r="AH462" s="89">
        <v>44855.0</v>
      </c>
      <c r="AJ462" s="57">
        <v>8.364282E7</v>
      </c>
      <c r="AL462" s="89">
        <v>44855.0</v>
      </c>
      <c r="AN462" s="57">
        <v>1.137813E7</v>
      </c>
    </row>
    <row r="463" ht="15.75" customHeight="1">
      <c r="B463" s="89">
        <v>44858.0</v>
      </c>
      <c r="D463" s="57">
        <v>4.8782433E7</v>
      </c>
      <c r="F463" s="89">
        <v>44858.0</v>
      </c>
      <c r="H463" s="57">
        <v>5.816617E7</v>
      </c>
      <c r="J463" s="89">
        <v>44858.0</v>
      </c>
      <c r="L463" s="57">
        <v>793888.0</v>
      </c>
      <c r="N463" s="89">
        <v>44858.0</v>
      </c>
      <c r="P463" s="57">
        <v>9.5947233E7</v>
      </c>
      <c r="R463" s="89">
        <v>44858.0</v>
      </c>
      <c r="T463" s="57">
        <v>2.5683058E7</v>
      </c>
      <c r="V463" s="89">
        <v>44858.0</v>
      </c>
      <c r="X463" s="57">
        <v>5490228.0</v>
      </c>
      <c r="Z463" s="89">
        <v>44858.0</v>
      </c>
      <c r="AB463" s="57">
        <v>1627655.0</v>
      </c>
      <c r="AD463" s="89">
        <v>44858.0</v>
      </c>
      <c r="AF463" s="57">
        <v>8944407.0</v>
      </c>
      <c r="AH463" s="89">
        <v>44858.0</v>
      </c>
      <c r="AJ463" s="57">
        <v>9.689826E7</v>
      </c>
      <c r="AL463" s="89">
        <v>44858.0</v>
      </c>
      <c r="AN463" s="57">
        <v>9082685.0</v>
      </c>
    </row>
    <row r="464" ht="15.75" customHeight="1">
      <c r="B464" s="89">
        <v>44859.0</v>
      </c>
      <c r="D464" s="57">
        <v>3.9142355E7</v>
      </c>
      <c r="F464" s="89">
        <v>44859.0</v>
      </c>
      <c r="H464" s="57">
        <v>6.56181E7</v>
      </c>
      <c r="J464" s="89">
        <v>44859.0</v>
      </c>
      <c r="L464" s="57">
        <v>635042.0</v>
      </c>
      <c r="N464" s="89">
        <v>44859.0</v>
      </c>
      <c r="P464" s="82">
        <v>1.31E8</v>
      </c>
      <c r="R464" s="89">
        <v>44859.0</v>
      </c>
      <c r="T464" s="57">
        <v>1.7225583E7</v>
      </c>
      <c r="V464" s="89">
        <v>44859.0</v>
      </c>
      <c r="X464" s="57">
        <v>3078655.0</v>
      </c>
      <c r="Z464" s="89">
        <v>44859.0</v>
      </c>
      <c r="AB464" s="57">
        <v>1231850.0</v>
      </c>
      <c r="AD464" s="89">
        <v>44859.0</v>
      </c>
      <c r="AF464" s="57">
        <v>4043244.0</v>
      </c>
      <c r="AH464" s="89">
        <v>44859.0</v>
      </c>
      <c r="AJ464" s="57">
        <v>9.6663948E7</v>
      </c>
      <c r="AL464" s="89">
        <v>44859.0</v>
      </c>
      <c r="AN464" s="57">
        <v>1.5997247E7</v>
      </c>
    </row>
    <row r="465" ht="15.75" customHeight="1">
      <c r="B465" s="89">
        <v>44860.0</v>
      </c>
      <c r="D465" s="57">
        <v>5.1652629E7</v>
      </c>
      <c r="F465" s="89">
        <v>44860.0</v>
      </c>
      <c r="H465" s="57">
        <v>4.4209277E7</v>
      </c>
      <c r="J465" s="89">
        <v>44860.0</v>
      </c>
      <c r="L465" s="57">
        <v>717458.0</v>
      </c>
      <c r="N465" s="89">
        <v>44860.0</v>
      </c>
      <c r="P465" s="57">
        <v>8.5762348E7</v>
      </c>
      <c r="R465" s="89">
        <v>44860.0</v>
      </c>
      <c r="T465" s="57">
        <v>1.3741202E7</v>
      </c>
      <c r="V465" s="89">
        <v>44860.0</v>
      </c>
      <c r="X465" s="57">
        <v>3254327.0</v>
      </c>
      <c r="Z465" s="89">
        <v>44860.0</v>
      </c>
      <c r="AB465" s="57">
        <v>893975.0</v>
      </c>
      <c r="AD465" s="89">
        <v>44860.0</v>
      </c>
      <c r="AF465" s="57">
        <v>4656968.0</v>
      </c>
      <c r="AH465" s="89">
        <v>44860.0</v>
      </c>
      <c r="AJ465" s="57">
        <v>4.3883268E7</v>
      </c>
      <c r="AL465" s="89">
        <v>44860.0</v>
      </c>
      <c r="AN465" s="57">
        <v>9842182.0</v>
      </c>
    </row>
    <row r="466" ht="15.75" customHeight="1">
      <c r="B466" s="89">
        <v>44861.0</v>
      </c>
      <c r="D466" s="57">
        <v>5.1873514E7</v>
      </c>
      <c r="F466" s="89">
        <v>44861.0</v>
      </c>
      <c r="H466" s="57">
        <v>6.3726208E7</v>
      </c>
      <c r="J466" s="89">
        <v>44861.0</v>
      </c>
      <c r="L466" s="57">
        <v>425789.0</v>
      </c>
      <c r="N466" s="89">
        <v>44861.0</v>
      </c>
      <c r="P466" s="57">
        <v>7.777738E7</v>
      </c>
      <c r="R466" s="89">
        <v>44861.0</v>
      </c>
      <c r="T466" s="57">
        <v>1.4614382E7</v>
      </c>
      <c r="V466" s="89">
        <v>44861.0</v>
      </c>
      <c r="X466" s="57">
        <v>1.038815E7</v>
      </c>
      <c r="Z466" s="89">
        <v>44861.0</v>
      </c>
      <c r="AB466" s="57">
        <v>1992780.0</v>
      </c>
      <c r="AD466" s="89">
        <v>44861.0</v>
      </c>
      <c r="AF466" s="57">
        <v>2010778.0</v>
      </c>
      <c r="AH466" s="89">
        <v>44861.0</v>
      </c>
      <c r="AJ466" s="57">
        <v>4.4544876E7</v>
      </c>
      <c r="AL466" s="89">
        <v>44861.0</v>
      </c>
      <c r="AN466" s="57">
        <v>1.9178486E7</v>
      </c>
    </row>
    <row r="467" ht="15.75" customHeight="1">
      <c r="B467" s="89">
        <v>44862.0</v>
      </c>
      <c r="D467" s="57">
        <v>2.4222093E7</v>
      </c>
      <c r="F467" s="89">
        <v>44862.0</v>
      </c>
      <c r="H467" s="57">
        <v>2.0047075E7</v>
      </c>
      <c r="J467" s="89">
        <v>44862.0</v>
      </c>
      <c r="L467" s="57">
        <v>160300.0</v>
      </c>
      <c r="N467" s="89">
        <v>44862.0</v>
      </c>
      <c r="P467" s="57">
        <v>4.5468187E7</v>
      </c>
      <c r="R467" s="89">
        <v>44862.0</v>
      </c>
      <c r="T467" s="57">
        <v>1.6741828E7</v>
      </c>
      <c r="V467" s="89">
        <v>44862.0</v>
      </c>
      <c r="X467" s="57">
        <v>3436508.0</v>
      </c>
      <c r="Z467" s="89">
        <v>44862.0</v>
      </c>
      <c r="AB467" s="57">
        <v>396325.0</v>
      </c>
      <c r="AD467" s="89">
        <v>44862.0</v>
      </c>
      <c r="AF467" s="57">
        <v>978187.0</v>
      </c>
      <c r="AH467" s="89">
        <v>44862.0</v>
      </c>
      <c r="AJ467" s="57">
        <v>1.3077768E7</v>
      </c>
      <c r="AL467" s="89">
        <v>44862.0</v>
      </c>
      <c r="AN467" s="57">
        <v>1.0618559E7</v>
      </c>
    </row>
    <row r="468" ht="15.75" customHeight="1">
      <c r="B468" s="89">
        <v>44865.0</v>
      </c>
      <c r="D468" s="57">
        <v>4.3560636E7</v>
      </c>
      <c r="F468" s="89">
        <v>44865.0</v>
      </c>
      <c r="H468" s="57">
        <v>6.447009E7</v>
      </c>
      <c r="J468" s="89">
        <v>44865.0</v>
      </c>
      <c r="L468" s="57">
        <v>1035359.0</v>
      </c>
      <c r="N468" s="89">
        <v>44865.0</v>
      </c>
      <c r="P468" s="57">
        <v>7.4154386E7</v>
      </c>
      <c r="R468" s="89">
        <v>44865.0</v>
      </c>
      <c r="T468" s="57">
        <v>3.5419674E7</v>
      </c>
      <c r="V468" s="89">
        <v>44865.0</v>
      </c>
      <c r="X468" s="57">
        <v>9191053.0</v>
      </c>
      <c r="Z468" s="89">
        <v>44865.0</v>
      </c>
      <c r="AB468" s="57">
        <v>1290680.0</v>
      </c>
      <c r="AD468" s="89">
        <v>44865.0</v>
      </c>
      <c r="AF468" s="57">
        <v>1792099.0</v>
      </c>
      <c r="AH468" s="89">
        <v>44865.0</v>
      </c>
      <c r="AJ468" s="57">
        <v>3.645534E7</v>
      </c>
      <c r="AL468" s="89">
        <v>44865.0</v>
      </c>
      <c r="AN468" s="57">
        <v>8075060.0</v>
      </c>
    </row>
    <row r="469" ht="15.75" customHeight="1">
      <c r="B469" s="89">
        <v>44866.0</v>
      </c>
      <c r="D469" s="57">
        <v>4.4915388E7</v>
      </c>
      <c r="F469" s="89">
        <v>44866.0</v>
      </c>
      <c r="H469" s="57">
        <v>9.4221033E7</v>
      </c>
      <c r="J469" s="89">
        <v>44866.0</v>
      </c>
      <c r="L469" s="57">
        <v>954427.0</v>
      </c>
      <c r="N469" s="89">
        <v>44866.0</v>
      </c>
      <c r="P469" s="82">
        <v>1.05E8</v>
      </c>
      <c r="R469" s="89">
        <v>44866.0</v>
      </c>
      <c r="T469" s="57">
        <v>3.601393E7</v>
      </c>
      <c r="V469" s="89">
        <v>44866.0</v>
      </c>
      <c r="X469" s="57">
        <v>6898901.0</v>
      </c>
      <c r="Z469" s="89">
        <v>44866.0</v>
      </c>
      <c r="AB469" s="57">
        <v>1176745.0</v>
      </c>
      <c r="AD469" s="89">
        <v>44866.0</v>
      </c>
      <c r="AF469" s="57">
        <v>4215429.0</v>
      </c>
      <c r="AH469" s="89">
        <v>44866.0</v>
      </c>
      <c r="AJ469" s="57">
        <v>5.3286324E7</v>
      </c>
      <c r="AL469" s="89">
        <v>44866.0</v>
      </c>
      <c r="AN469" s="57">
        <v>1.0925715E7</v>
      </c>
    </row>
    <row r="470" ht="15.75" customHeight="1">
      <c r="B470" s="89">
        <v>44867.0</v>
      </c>
      <c r="D470" s="57">
        <v>4.836244E7</v>
      </c>
      <c r="F470" s="89">
        <v>44867.0</v>
      </c>
      <c r="H470" s="57">
        <v>6.6530769E7</v>
      </c>
      <c r="J470" s="89">
        <v>44867.0</v>
      </c>
      <c r="L470" s="57">
        <v>1040451.0</v>
      </c>
      <c r="N470" s="89">
        <v>44867.0</v>
      </c>
      <c r="P470" s="57">
        <v>6.8964372E7</v>
      </c>
      <c r="R470" s="89">
        <v>44867.0</v>
      </c>
      <c r="T470" s="57">
        <v>6.1411149E7</v>
      </c>
      <c r="V470" s="89">
        <v>44867.0</v>
      </c>
      <c r="X470" s="57">
        <v>4661496.0</v>
      </c>
      <c r="Z470" s="89">
        <v>44867.0</v>
      </c>
      <c r="AB470" s="57">
        <v>677965.0</v>
      </c>
      <c r="AD470" s="89">
        <v>44867.0</v>
      </c>
      <c r="AF470" s="57">
        <v>3079081.0</v>
      </c>
      <c r="AH470" s="89">
        <v>44867.0</v>
      </c>
      <c r="AJ470" s="57">
        <v>8.3493216E7</v>
      </c>
      <c r="AL470" s="89">
        <v>44867.0</v>
      </c>
      <c r="AN470" s="57">
        <v>6615286.0</v>
      </c>
    </row>
    <row r="471" ht="15.75" customHeight="1">
      <c r="B471" s="89">
        <v>44868.0</v>
      </c>
      <c r="D471" s="57">
        <v>9.1809046E7</v>
      </c>
      <c r="F471" s="89">
        <v>44868.0</v>
      </c>
      <c r="H471" s="57">
        <v>6.5735847E7</v>
      </c>
      <c r="J471" s="89">
        <v>44868.0</v>
      </c>
      <c r="L471" s="57">
        <v>1165392.0</v>
      </c>
      <c r="N471" s="89">
        <v>44868.0</v>
      </c>
      <c r="P471" s="57">
        <v>5.4986356E7</v>
      </c>
      <c r="R471" s="89">
        <v>44868.0</v>
      </c>
      <c r="T471" s="57">
        <v>2.6072262E7</v>
      </c>
      <c r="V471" s="89">
        <v>44868.0</v>
      </c>
      <c r="X471" s="57">
        <v>8370039.0</v>
      </c>
      <c r="Z471" s="89">
        <v>44868.0</v>
      </c>
      <c r="AB471" s="57">
        <v>3058235.0</v>
      </c>
      <c r="AD471" s="89">
        <v>44868.0</v>
      </c>
      <c r="AF471" s="57">
        <v>4418766.0</v>
      </c>
      <c r="AH471" s="89">
        <v>44868.0</v>
      </c>
      <c r="AJ471" s="82">
        <v>1.19E8</v>
      </c>
      <c r="AL471" s="89">
        <v>44868.0</v>
      </c>
      <c r="AN471" s="57">
        <v>7737565.0</v>
      </c>
    </row>
    <row r="472" ht="15.75" customHeight="1">
      <c r="B472" s="89">
        <v>44869.0</v>
      </c>
      <c r="D472" s="57">
        <v>7.0644385E7</v>
      </c>
      <c r="F472" s="89">
        <v>44869.0</v>
      </c>
      <c r="H472" s="57">
        <v>7.0678843E7</v>
      </c>
      <c r="J472" s="89">
        <v>44869.0</v>
      </c>
      <c r="L472" s="57">
        <v>615350.0</v>
      </c>
      <c r="N472" s="89">
        <v>44869.0</v>
      </c>
      <c r="P472" s="57">
        <v>9.002701E7</v>
      </c>
      <c r="R472" s="89">
        <v>44869.0</v>
      </c>
      <c r="T472" s="57">
        <v>2.4258481E7</v>
      </c>
      <c r="V472" s="89">
        <v>44869.0</v>
      </c>
      <c r="X472" s="57">
        <v>6737668.0</v>
      </c>
      <c r="Z472" s="89">
        <v>44869.0</v>
      </c>
      <c r="AB472" s="57">
        <v>3128075.0</v>
      </c>
      <c r="AD472" s="89">
        <v>44869.0</v>
      </c>
      <c r="AF472" s="57">
        <v>5377951.0</v>
      </c>
      <c r="AH472" s="89">
        <v>44869.0</v>
      </c>
      <c r="AJ472" s="57">
        <v>5.3420052E7</v>
      </c>
      <c r="AL472" s="89">
        <v>44869.0</v>
      </c>
      <c r="AN472" s="57">
        <v>1.2219199E7</v>
      </c>
    </row>
    <row r="473" ht="15.75" customHeight="1">
      <c r="B473" s="89">
        <v>44872.0</v>
      </c>
      <c r="D473" s="57">
        <v>8.6237179E7</v>
      </c>
      <c r="F473" s="89">
        <v>44872.0</v>
      </c>
      <c r="H473" s="57">
        <v>5.3107085E7</v>
      </c>
      <c r="J473" s="89">
        <v>44872.0</v>
      </c>
      <c r="L473" s="57">
        <v>740822.0</v>
      </c>
      <c r="N473" s="89">
        <v>44872.0</v>
      </c>
      <c r="P473" s="57">
        <v>9.0375448E7</v>
      </c>
      <c r="R473" s="89">
        <v>44872.0</v>
      </c>
      <c r="T473" s="57">
        <v>2.0893857E7</v>
      </c>
      <c r="V473" s="89">
        <v>44872.0</v>
      </c>
      <c r="X473" s="57">
        <v>4335398.0</v>
      </c>
      <c r="Z473" s="89">
        <v>44872.0</v>
      </c>
      <c r="AB473" s="57">
        <v>2103190.0</v>
      </c>
      <c r="AD473" s="89">
        <v>44872.0</v>
      </c>
      <c r="AF473" s="57">
        <v>1.0322056E7</v>
      </c>
      <c r="AH473" s="89">
        <v>44872.0</v>
      </c>
      <c r="AJ473" s="57">
        <v>6.1303788E7</v>
      </c>
      <c r="AL473" s="89">
        <v>44872.0</v>
      </c>
      <c r="AN473" s="57">
        <v>5704840.0</v>
      </c>
    </row>
    <row r="474" ht="15.75" customHeight="1">
      <c r="B474" s="89">
        <v>44873.0</v>
      </c>
      <c r="D474" s="57">
        <v>7.3832654E7</v>
      </c>
      <c r="F474" s="89">
        <v>44873.0</v>
      </c>
      <c r="H474" s="57">
        <v>5.6814524E7</v>
      </c>
      <c r="J474" s="89">
        <v>44873.0</v>
      </c>
      <c r="L474" s="57">
        <v>730850.0</v>
      </c>
      <c r="N474" s="89">
        <v>44873.0</v>
      </c>
      <c r="P474" s="57">
        <v>8.1908348E7</v>
      </c>
      <c r="R474" s="89">
        <v>44873.0</v>
      </c>
      <c r="T474" s="57">
        <v>1.9064419E7</v>
      </c>
      <c r="V474" s="89">
        <v>44873.0</v>
      </c>
      <c r="X474" s="57">
        <v>5473250.0</v>
      </c>
      <c r="Z474" s="89">
        <v>44873.0</v>
      </c>
      <c r="AB474" s="57">
        <v>1142590.0</v>
      </c>
      <c r="AD474" s="89">
        <v>44873.0</v>
      </c>
      <c r="AF474" s="57">
        <v>1.4993169E7</v>
      </c>
      <c r="AH474" s="89">
        <v>44873.0</v>
      </c>
      <c r="AJ474" s="57">
        <v>7.5833556E7</v>
      </c>
      <c r="AL474" s="89">
        <v>44873.0</v>
      </c>
      <c r="AN474" s="57">
        <v>1.8667943E7</v>
      </c>
    </row>
    <row r="475" ht="15.75" customHeight="1">
      <c r="B475" s="89">
        <v>44874.0</v>
      </c>
      <c r="D475" s="57">
        <v>4.2433461E7</v>
      </c>
      <c r="F475" s="89">
        <v>44874.0</v>
      </c>
      <c r="H475" s="82">
        <v>1.38E8</v>
      </c>
      <c r="J475" s="89">
        <v>44874.0</v>
      </c>
      <c r="L475" s="57">
        <v>737042.0</v>
      </c>
      <c r="N475" s="89">
        <v>44874.0</v>
      </c>
      <c r="P475" s="57">
        <v>8.2075155E7</v>
      </c>
      <c r="R475" s="89">
        <v>44874.0</v>
      </c>
      <c r="T475" s="57">
        <v>2.7091138E7</v>
      </c>
      <c r="V475" s="89">
        <v>44874.0</v>
      </c>
      <c r="X475" s="57">
        <v>4090252.0</v>
      </c>
      <c r="Z475" s="89">
        <v>44874.0</v>
      </c>
      <c r="AB475" s="57">
        <v>1784070.0</v>
      </c>
      <c r="AD475" s="89">
        <v>44874.0</v>
      </c>
      <c r="AF475" s="57">
        <v>6590787.0</v>
      </c>
      <c r="AH475" s="89">
        <v>44874.0</v>
      </c>
      <c r="AJ475" s="57">
        <v>6.7943136E7</v>
      </c>
      <c r="AL475" s="89">
        <v>44874.0</v>
      </c>
      <c r="AN475" s="57">
        <v>1.0739823E7</v>
      </c>
    </row>
    <row r="476" ht="15.75" customHeight="1">
      <c r="B476" s="89">
        <v>44875.0</v>
      </c>
      <c r="D476" s="57">
        <v>4.8013455E7</v>
      </c>
      <c r="F476" s="89">
        <v>44875.0</v>
      </c>
      <c r="H476" s="82">
        <v>1.16E8</v>
      </c>
      <c r="J476" s="89">
        <v>44875.0</v>
      </c>
      <c r="L476" s="57">
        <v>516655.0</v>
      </c>
      <c r="N476" s="89">
        <v>44875.0</v>
      </c>
      <c r="P476" s="57">
        <v>8.0776058E7</v>
      </c>
      <c r="R476" s="89">
        <v>44875.0</v>
      </c>
      <c r="T476" s="57">
        <v>3.3656825E7</v>
      </c>
      <c r="V476" s="89">
        <v>44875.0</v>
      </c>
      <c r="X476" s="57">
        <v>4215039.0</v>
      </c>
      <c r="Z476" s="89">
        <v>44875.0</v>
      </c>
      <c r="AB476" s="57">
        <v>1258920.0</v>
      </c>
      <c r="AD476" s="89">
        <v>44875.0</v>
      </c>
      <c r="AF476" s="57">
        <v>9312533.0</v>
      </c>
      <c r="AH476" s="89">
        <v>44875.0</v>
      </c>
      <c r="AJ476" s="57">
        <v>5.0744976E7</v>
      </c>
      <c r="AL476" s="89">
        <v>44875.0</v>
      </c>
      <c r="AN476" s="57">
        <v>1.2862664E7</v>
      </c>
    </row>
    <row r="477" ht="15.75" customHeight="1">
      <c r="B477" s="89">
        <v>44876.0</v>
      </c>
      <c r="D477" s="57">
        <v>5.7763713E7</v>
      </c>
      <c r="F477" s="89">
        <v>44876.0</v>
      </c>
      <c r="H477" s="57">
        <v>8.7615673E7</v>
      </c>
      <c r="J477" s="89">
        <v>44876.0</v>
      </c>
      <c r="L477" s="57">
        <v>699183.0</v>
      </c>
      <c r="N477" s="89">
        <v>44876.0</v>
      </c>
      <c r="P477" s="57">
        <v>7.6876469E7</v>
      </c>
      <c r="R477" s="89">
        <v>44876.0</v>
      </c>
      <c r="T477" s="57">
        <v>3.4081376E7</v>
      </c>
      <c r="V477" s="89">
        <v>44876.0</v>
      </c>
      <c r="X477" s="57">
        <v>4245497.0</v>
      </c>
      <c r="Z477" s="89">
        <v>44876.0</v>
      </c>
      <c r="AB477" s="57">
        <v>1625875.0</v>
      </c>
      <c r="AD477" s="89">
        <v>44876.0</v>
      </c>
      <c r="AF477" s="57">
        <v>4630258.0</v>
      </c>
      <c r="AH477" s="89">
        <v>44876.0</v>
      </c>
      <c r="AJ477" s="57">
        <v>5.4981336E7</v>
      </c>
      <c r="AL477" s="89">
        <v>44876.0</v>
      </c>
      <c r="AN477" s="57">
        <v>1.3793176E7</v>
      </c>
    </row>
    <row r="478" ht="15.75" customHeight="1">
      <c r="B478" s="89">
        <v>44879.0</v>
      </c>
      <c r="D478" s="57">
        <v>3.5798518E7</v>
      </c>
      <c r="F478" s="89">
        <v>44879.0</v>
      </c>
      <c r="H478" s="57">
        <v>7.0866781E7</v>
      </c>
      <c r="J478" s="89">
        <v>44879.0</v>
      </c>
      <c r="L478" s="57">
        <v>792317.0</v>
      </c>
      <c r="N478" s="89">
        <v>44879.0</v>
      </c>
      <c r="P478" s="57">
        <v>5.5983286E7</v>
      </c>
      <c r="R478" s="89">
        <v>44879.0</v>
      </c>
      <c r="T478" s="57">
        <v>3.0925602E7</v>
      </c>
      <c r="V478" s="89">
        <v>44879.0</v>
      </c>
      <c r="X478" s="57">
        <v>6075267.0</v>
      </c>
      <c r="Z478" s="89">
        <v>44879.0</v>
      </c>
      <c r="AB478" s="57">
        <v>1362400.0</v>
      </c>
      <c r="AD478" s="89">
        <v>44879.0</v>
      </c>
      <c r="AF478" s="57">
        <v>4567267.0</v>
      </c>
      <c r="AH478" s="89">
        <v>44879.0</v>
      </c>
      <c r="AJ478" s="57">
        <v>5.9575224E7</v>
      </c>
      <c r="AL478" s="89">
        <v>44879.0</v>
      </c>
      <c r="AN478" s="57">
        <v>7505967.0</v>
      </c>
    </row>
    <row r="479" ht="15.75" customHeight="1">
      <c r="B479" s="89">
        <v>44880.0</v>
      </c>
      <c r="D479" s="57">
        <v>5.7321404E7</v>
      </c>
      <c r="F479" s="89">
        <v>44880.0</v>
      </c>
      <c r="H479" s="57">
        <v>6.7597274E7</v>
      </c>
      <c r="J479" s="89">
        <v>44880.0</v>
      </c>
      <c r="L479" s="57">
        <v>751182.0</v>
      </c>
      <c r="N479" s="89">
        <v>44880.0</v>
      </c>
      <c r="P479" s="57">
        <v>9.0767711E7</v>
      </c>
      <c r="R479" s="89">
        <v>44880.0</v>
      </c>
      <c r="T479" s="57">
        <v>3.8554566E7</v>
      </c>
      <c r="V479" s="89">
        <v>44880.0</v>
      </c>
      <c r="X479" s="57">
        <v>1.1296747E7</v>
      </c>
      <c r="Z479" s="89">
        <v>44880.0</v>
      </c>
      <c r="AB479" s="57">
        <v>1648310.0</v>
      </c>
      <c r="AD479" s="89">
        <v>44880.0</v>
      </c>
      <c r="AF479" s="57">
        <v>6228869.0</v>
      </c>
      <c r="AH479" s="89">
        <v>44880.0</v>
      </c>
      <c r="AJ479" s="57">
        <v>6.513174E7</v>
      </c>
      <c r="AL479" s="89">
        <v>44880.0</v>
      </c>
      <c r="AN479" s="57">
        <v>9231015.0</v>
      </c>
    </row>
    <row r="480" ht="15.75" customHeight="1">
      <c r="B480" s="89">
        <v>44881.0</v>
      </c>
      <c r="D480" s="57">
        <v>5.1238026E7</v>
      </c>
      <c r="F480" s="89">
        <v>44881.0</v>
      </c>
      <c r="H480" s="57">
        <v>7.1647023E7</v>
      </c>
      <c r="J480" s="89">
        <v>44881.0</v>
      </c>
      <c r="L480" s="57">
        <v>649287.0</v>
      </c>
      <c r="N480" s="89">
        <v>44881.0</v>
      </c>
      <c r="P480" s="82">
        <v>1.17E8</v>
      </c>
      <c r="R480" s="89">
        <v>44881.0</v>
      </c>
      <c r="T480" s="57">
        <v>3.3651032E7</v>
      </c>
      <c r="V480" s="89">
        <v>44881.0</v>
      </c>
      <c r="X480" s="57">
        <v>1.001527E7</v>
      </c>
      <c r="Z480" s="89">
        <v>44881.0</v>
      </c>
      <c r="AB480" s="57">
        <v>1375630.0</v>
      </c>
      <c r="AD480" s="89">
        <v>44881.0</v>
      </c>
      <c r="AF480" s="57">
        <v>3723386.0</v>
      </c>
      <c r="AH480" s="89">
        <v>44881.0</v>
      </c>
      <c r="AJ480" s="57">
        <v>9.8432148E7</v>
      </c>
      <c r="AL480" s="89">
        <v>44881.0</v>
      </c>
      <c r="AN480" s="57">
        <v>1.0166958E7</v>
      </c>
    </row>
    <row r="481" ht="15.75" customHeight="1">
      <c r="B481" s="89">
        <v>44882.0</v>
      </c>
      <c r="D481" s="57">
        <v>4.2165305E7</v>
      </c>
      <c r="F481" s="89">
        <v>44882.0</v>
      </c>
      <c r="H481" s="57">
        <v>5.3851175E7</v>
      </c>
      <c r="J481" s="89">
        <v>44882.0</v>
      </c>
      <c r="L481" s="57">
        <v>436961.0</v>
      </c>
      <c r="N481" s="89">
        <v>44882.0</v>
      </c>
      <c r="P481" s="57">
        <v>7.400286E7</v>
      </c>
      <c r="R481" s="89">
        <v>44882.0</v>
      </c>
      <c r="T481" s="57">
        <v>2.008484E7</v>
      </c>
      <c r="V481" s="89">
        <v>44882.0</v>
      </c>
      <c r="X481" s="57">
        <v>4691231.0</v>
      </c>
      <c r="Z481" s="89">
        <v>44882.0</v>
      </c>
      <c r="AB481" s="57">
        <v>1683580.0</v>
      </c>
      <c r="AD481" s="89">
        <v>44882.0</v>
      </c>
      <c r="AF481" s="57">
        <v>2853170.0</v>
      </c>
      <c r="AH481" s="89">
        <v>44882.0</v>
      </c>
      <c r="AJ481" s="57">
        <v>5.5755588E7</v>
      </c>
      <c r="AL481" s="89">
        <v>44882.0</v>
      </c>
      <c r="AN481" s="57">
        <v>1.6299379E7</v>
      </c>
    </row>
    <row r="482" ht="15.75" customHeight="1">
      <c r="B482" s="89">
        <v>44883.0</v>
      </c>
      <c r="D482" s="57">
        <v>3.988215E7</v>
      </c>
      <c r="F482" s="89">
        <v>44883.0</v>
      </c>
      <c r="H482" s="57">
        <v>3.7357181E7</v>
      </c>
      <c r="J482" s="89">
        <v>44883.0</v>
      </c>
      <c r="L482" s="57">
        <v>556237.0</v>
      </c>
      <c r="N482" s="89">
        <v>44883.0</v>
      </c>
      <c r="P482" s="57">
        <v>5.5763717E7</v>
      </c>
      <c r="R482" s="89">
        <v>44883.0</v>
      </c>
      <c r="T482" s="57">
        <v>1.3521429E7</v>
      </c>
      <c r="V482" s="89">
        <v>44883.0</v>
      </c>
      <c r="X482" s="57">
        <v>2482502.0</v>
      </c>
      <c r="Z482" s="89">
        <v>44883.0</v>
      </c>
      <c r="AB482" s="57">
        <v>957425.0</v>
      </c>
      <c r="AD482" s="89">
        <v>44883.0</v>
      </c>
      <c r="AF482" s="57">
        <v>1720635.0</v>
      </c>
      <c r="AH482" s="89">
        <v>44883.0</v>
      </c>
      <c r="AJ482" s="57">
        <v>2.8897116E7</v>
      </c>
      <c r="AL482" s="89">
        <v>44883.0</v>
      </c>
      <c r="AN482" s="57">
        <v>1.014413E7</v>
      </c>
    </row>
    <row r="483" ht="15.75" customHeight="1">
      <c r="B483" s="89">
        <v>44886.0</v>
      </c>
      <c r="D483" s="57">
        <v>4.0565742E7</v>
      </c>
      <c r="F483" s="89">
        <v>44886.0</v>
      </c>
      <c r="H483" s="57">
        <v>3.9238648E7</v>
      </c>
      <c r="J483" s="89">
        <v>44886.0</v>
      </c>
      <c r="L483" s="57">
        <v>585786.0</v>
      </c>
      <c r="N483" s="89">
        <v>44886.0</v>
      </c>
      <c r="P483" s="57">
        <v>5.781721E7</v>
      </c>
      <c r="R483" s="89">
        <v>44886.0</v>
      </c>
      <c r="T483" s="57">
        <v>2.0895551E7</v>
      </c>
      <c r="V483" s="89">
        <v>44886.0</v>
      </c>
      <c r="X483" s="57">
        <v>8885076.0</v>
      </c>
      <c r="Z483" s="89">
        <v>44886.0</v>
      </c>
      <c r="AB483" s="57">
        <v>876050.0</v>
      </c>
      <c r="AD483" s="89">
        <v>44886.0</v>
      </c>
      <c r="AF483" s="57">
        <v>2430145.0</v>
      </c>
      <c r="AH483" s="89">
        <v>44886.0</v>
      </c>
      <c r="AJ483" s="57">
        <v>3.927756E7</v>
      </c>
      <c r="AL483" s="89">
        <v>44886.0</v>
      </c>
      <c r="AN483" s="57">
        <v>1.4221094E7</v>
      </c>
    </row>
    <row r="484" ht="15.75" customHeight="1">
      <c r="B484" s="89">
        <v>44887.0</v>
      </c>
      <c r="D484" s="57">
        <v>6.8750563E7</v>
      </c>
      <c r="F484" s="89">
        <v>44887.0</v>
      </c>
      <c r="H484" s="57">
        <v>4.5392447E7</v>
      </c>
      <c r="J484" s="89">
        <v>44887.0</v>
      </c>
      <c r="L484" s="57">
        <v>791435.0</v>
      </c>
      <c r="N484" s="89">
        <v>44887.0</v>
      </c>
      <c r="P484" s="57">
        <v>8.8390747E7</v>
      </c>
      <c r="R484" s="89">
        <v>44887.0</v>
      </c>
      <c r="T484" s="57">
        <v>2.8378713E7</v>
      </c>
      <c r="V484" s="89">
        <v>44887.0</v>
      </c>
      <c r="X484" s="57">
        <v>7000043.0</v>
      </c>
      <c r="Z484" s="89">
        <v>44887.0</v>
      </c>
      <c r="AB484" s="57">
        <v>1187925.0</v>
      </c>
      <c r="AD484" s="89">
        <v>44887.0</v>
      </c>
      <c r="AF484" s="57">
        <v>8362718.0</v>
      </c>
      <c r="AH484" s="89">
        <v>44887.0</v>
      </c>
      <c r="AJ484" s="57">
        <v>6.2744784E7</v>
      </c>
      <c r="AL484" s="89">
        <v>44887.0</v>
      </c>
      <c r="AN484" s="57">
        <v>1.1715231E7</v>
      </c>
    </row>
    <row r="485" ht="15.75" customHeight="1">
      <c r="B485" s="89">
        <v>44888.0</v>
      </c>
      <c r="D485" s="57">
        <v>5.6778799E7</v>
      </c>
      <c r="F485" s="89">
        <v>44888.0</v>
      </c>
      <c r="H485" s="57">
        <v>4.4353066E7</v>
      </c>
      <c r="J485" s="89">
        <v>44888.0</v>
      </c>
      <c r="L485" s="57">
        <v>1752642.0</v>
      </c>
      <c r="N485" s="89">
        <v>44888.0</v>
      </c>
      <c r="P485" s="82">
        <v>1.01E8</v>
      </c>
      <c r="R485" s="89">
        <v>44888.0</v>
      </c>
      <c r="T485" s="57">
        <v>2.19917E7</v>
      </c>
      <c r="V485" s="89">
        <v>44888.0</v>
      </c>
      <c r="X485" s="57">
        <v>6076768.0</v>
      </c>
      <c r="Z485" s="89">
        <v>44888.0</v>
      </c>
      <c r="AB485" s="57">
        <v>1309825.0</v>
      </c>
      <c r="AD485" s="89">
        <v>44888.0</v>
      </c>
      <c r="AF485" s="57">
        <v>5346106.0</v>
      </c>
      <c r="AH485" s="89">
        <v>44888.0</v>
      </c>
      <c r="AJ485" s="57">
        <v>6.4323924E7</v>
      </c>
      <c r="AL485" s="89">
        <v>44888.0</v>
      </c>
      <c r="AN485" s="57">
        <v>8978902.0</v>
      </c>
    </row>
    <row r="486" ht="15.75" customHeight="1">
      <c r="B486" s="89">
        <v>44889.0</v>
      </c>
      <c r="D486" s="57">
        <v>4.6174429E7</v>
      </c>
      <c r="F486" s="89">
        <v>44889.0</v>
      </c>
      <c r="H486" s="82">
        <v>1.17E8</v>
      </c>
      <c r="J486" s="89">
        <v>44889.0</v>
      </c>
      <c r="L486" s="57">
        <v>930455.0</v>
      </c>
      <c r="N486" s="89">
        <v>44889.0</v>
      </c>
      <c r="P486" s="57">
        <v>8.2629063E7</v>
      </c>
      <c r="R486" s="89">
        <v>44889.0</v>
      </c>
      <c r="T486" s="57">
        <v>2.3388159E7</v>
      </c>
      <c r="V486" s="89">
        <v>44889.0</v>
      </c>
      <c r="X486" s="57">
        <v>5806950.0</v>
      </c>
      <c r="Z486" s="89">
        <v>44889.0</v>
      </c>
      <c r="AB486" s="57">
        <v>2236895.0</v>
      </c>
      <c r="AD486" s="89">
        <v>44889.0</v>
      </c>
      <c r="AF486" s="57">
        <v>3482153.0</v>
      </c>
      <c r="AH486" s="89">
        <v>44889.0</v>
      </c>
      <c r="AJ486" s="57">
        <v>4.0822476E7</v>
      </c>
      <c r="AL486" s="89">
        <v>44889.0</v>
      </c>
      <c r="AN486" s="57">
        <v>7226997.0</v>
      </c>
    </row>
    <row r="487" ht="15.75" customHeight="1">
      <c r="B487" s="89">
        <v>44890.0</v>
      </c>
      <c r="D487" s="57">
        <v>3.8850049E7</v>
      </c>
      <c r="F487" s="89">
        <v>44890.0</v>
      </c>
      <c r="H487" s="57">
        <v>7.094994E7</v>
      </c>
      <c r="J487" s="89">
        <v>44890.0</v>
      </c>
      <c r="L487" s="57">
        <v>557265.0</v>
      </c>
      <c r="N487" s="89">
        <v>44890.0</v>
      </c>
      <c r="P487" s="57">
        <v>7.0307308E7</v>
      </c>
      <c r="R487" s="89">
        <v>44890.0</v>
      </c>
      <c r="T487" s="57">
        <v>2.5900048E7</v>
      </c>
      <c r="V487" s="89">
        <v>44890.0</v>
      </c>
      <c r="X487" s="57">
        <v>4719597.0</v>
      </c>
      <c r="Z487" s="89">
        <v>44890.0</v>
      </c>
      <c r="AB487" s="57">
        <v>2385435.0</v>
      </c>
      <c r="AD487" s="89">
        <v>44890.0</v>
      </c>
      <c r="AF487" s="57">
        <v>3236794.0</v>
      </c>
      <c r="AH487" s="89">
        <v>44890.0</v>
      </c>
      <c r="AJ487" s="57">
        <v>3.23352E7</v>
      </c>
      <c r="AL487" s="89">
        <v>44890.0</v>
      </c>
      <c r="AN487" s="57">
        <v>1.3130644E7</v>
      </c>
    </row>
    <row r="488" ht="15.75" customHeight="1">
      <c r="B488" s="89">
        <v>44893.0</v>
      </c>
      <c r="D488" s="57">
        <v>4.7311222E7</v>
      </c>
      <c r="F488" s="89">
        <v>44893.0</v>
      </c>
      <c r="H488" s="57">
        <v>5.6979279E7</v>
      </c>
      <c r="J488" s="89">
        <v>44893.0</v>
      </c>
      <c r="L488" s="57">
        <v>1091125.0</v>
      </c>
      <c r="N488" s="89">
        <v>44893.0</v>
      </c>
      <c r="P488" s="57">
        <v>7.2788034E7</v>
      </c>
      <c r="R488" s="89">
        <v>44893.0</v>
      </c>
      <c r="T488" s="57">
        <v>3.5855155E7</v>
      </c>
      <c r="V488" s="89">
        <v>44893.0</v>
      </c>
      <c r="X488" s="57">
        <v>4901677.0</v>
      </c>
      <c r="Z488" s="89">
        <v>44893.0</v>
      </c>
      <c r="AB488" s="57">
        <v>1308940.0</v>
      </c>
      <c r="AD488" s="89">
        <v>44893.0</v>
      </c>
      <c r="AF488" s="57">
        <v>3281686.0</v>
      </c>
      <c r="AH488" s="89">
        <v>44893.0</v>
      </c>
      <c r="AJ488" s="57">
        <v>3.4490232E7</v>
      </c>
      <c r="AL488" s="89">
        <v>44893.0</v>
      </c>
      <c r="AN488" s="57">
        <v>1.0797024E7</v>
      </c>
    </row>
    <row r="489" ht="15.75" customHeight="1">
      <c r="B489" s="89">
        <v>44894.0</v>
      </c>
      <c r="D489" s="57">
        <v>4.5203389E7</v>
      </c>
      <c r="F489" s="89">
        <v>44894.0</v>
      </c>
      <c r="H489" s="57">
        <v>4.9118832E7</v>
      </c>
      <c r="J489" s="89">
        <v>44894.0</v>
      </c>
      <c r="L489" s="57">
        <v>777174.0</v>
      </c>
      <c r="N489" s="89">
        <v>44894.0</v>
      </c>
      <c r="P489" s="82">
        <v>1.83E8</v>
      </c>
      <c r="R489" s="89">
        <v>44894.0</v>
      </c>
      <c r="T489" s="57">
        <v>3.7242465E7</v>
      </c>
      <c r="V489" s="89">
        <v>44894.0</v>
      </c>
      <c r="X489" s="57">
        <v>3033203.0</v>
      </c>
      <c r="Z489" s="89">
        <v>44894.0</v>
      </c>
      <c r="AB489" s="57">
        <v>1251775.0</v>
      </c>
      <c r="AD489" s="89">
        <v>44894.0</v>
      </c>
      <c r="AF489" s="57">
        <v>2314998.0</v>
      </c>
      <c r="AH489" s="89">
        <v>44894.0</v>
      </c>
      <c r="AJ489" s="57">
        <v>2.2421544E7</v>
      </c>
      <c r="AL489" s="89">
        <v>44894.0</v>
      </c>
      <c r="AN489" s="57">
        <v>1.1358141E7</v>
      </c>
    </row>
    <row r="490" ht="15.75" customHeight="1">
      <c r="B490" s="89">
        <v>44895.0</v>
      </c>
      <c r="D490" s="57">
        <v>5.2146423E7</v>
      </c>
      <c r="F490" s="89">
        <v>44895.0</v>
      </c>
      <c r="H490" s="57">
        <v>7.1256888E7</v>
      </c>
      <c r="J490" s="89">
        <v>44895.0</v>
      </c>
      <c r="L490" s="57">
        <v>3504515.0</v>
      </c>
      <c r="N490" s="89">
        <v>44895.0</v>
      </c>
      <c r="P490" s="82">
        <v>1.26E8</v>
      </c>
      <c r="R490" s="89">
        <v>44895.0</v>
      </c>
      <c r="T490" s="57">
        <v>6.6003964E7</v>
      </c>
      <c r="V490" s="89">
        <v>44895.0</v>
      </c>
      <c r="X490" s="57">
        <v>8928593.0</v>
      </c>
      <c r="Z490" s="89">
        <v>44895.0</v>
      </c>
      <c r="AB490" s="57">
        <v>993860.0</v>
      </c>
      <c r="AD490" s="89">
        <v>44895.0</v>
      </c>
      <c r="AF490" s="57">
        <v>3169863.0</v>
      </c>
      <c r="AH490" s="89">
        <v>44895.0</v>
      </c>
      <c r="AJ490" s="57">
        <v>4.4415504E7</v>
      </c>
      <c r="AL490" s="89">
        <v>44895.0</v>
      </c>
      <c r="AN490" s="57">
        <v>7115879.0</v>
      </c>
    </row>
    <row r="491" ht="15.75" customHeight="1">
      <c r="B491" s="89">
        <v>44896.0</v>
      </c>
      <c r="D491" s="57">
        <v>5.3905222E7</v>
      </c>
      <c r="F491" s="89">
        <v>44896.0</v>
      </c>
      <c r="H491" s="57">
        <v>5.0720338E7</v>
      </c>
      <c r="J491" s="89">
        <v>44896.0</v>
      </c>
      <c r="L491" s="57">
        <v>1586841.0</v>
      </c>
      <c r="N491" s="89">
        <v>44896.0</v>
      </c>
      <c r="P491" s="82">
        <v>1.23E8</v>
      </c>
      <c r="R491" s="89">
        <v>44896.0</v>
      </c>
      <c r="T491" s="57">
        <v>6.5303973E7</v>
      </c>
      <c r="V491" s="89">
        <v>44896.0</v>
      </c>
      <c r="X491" s="57">
        <v>4981436.0</v>
      </c>
      <c r="Z491" s="89">
        <v>44896.0</v>
      </c>
      <c r="AB491" s="57">
        <v>2171995.0</v>
      </c>
      <c r="AD491" s="89">
        <v>44896.0</v>
      </c>
      <c r="AF491" s="57">
        <v>3786110.0</v>
      </c>
      <c r="AH491" s="89">
        <v>44896.0</v>
      </c>
      <c r="AJ491" s="57">
        <v>5.2943088E7</v>
      </c>
      <c r="AL491" s="89">
        <v>44896.0</v>
      </c>
      <c r="AN491" s="57">
        <v>1.131855E7</v>
      </c>
    </row>
    <row r="492" ht="15.75" customHeight="1">
      <c r="B492" s="89">
        <v>44897.0</v>
      </c>
      <c r="D492" s="57">
        <v>3.9873645E7</v>
      </c>
      <c r="F492" s="89">
        <v>44897.0</v>
      </c>
      <c r="H492" s="57">
        <v>7.3567508E7</v>
      </c>
      <c r="J492" s="89">
        <v>44897.0</v>
      </c>
      <c r="L492" s="57">
        <v>1821863.0</v>
      </c>
      <c r="N492" s="89">
        <v>44897.0</v>
      </c>
      <c r="P492" s="57">
        <v>6.8798604E7</v>
      </c>
      <c r="R492" s="89">
        <v>44897.0</v>
      </c>
      <c r="T492" s="57">
        <v>4.0207699E7</v>
      </c>
      <c r="V492" s="89">
        <v>44897.0</v>
      </c>
      <c r="X492" s="57">
        <v>5152401.0</v>
      </c>
      <c r="Z492" s="89">
        <v>44897.0</v>
      </c>
      <c r="AB492" s="57">
        <v>1036325.0</v>
      </c>
      <c r="AD492" s="89">
        <v>44897.0</v>
      </c>
      <c r="AF492" s="57">
        <v>4428966.0</v>
      </c>
      <c r="AH492" s="89">
        <v>44897.0</v>
      </c>
      <c r="AJ492" s="57">
        <v>6.4827408E7</v>
      </c>
      <c r="AL492" s="89">
        <v>44897.0</v>
      </c>
      <c r="AN492" s="57">
        <v>9619462.0</v>
      </c>
    </row>
    <row r="493" ht="15.75" customHeight="1">
      <c r="B493" s="89">
        <v>44900.0</v>
      </c>
      <c r="D493" s="57">
        <v>4.760861E7</v>
      </c>
      <c r="F493" s="89">
        <v>44900.0</v>
      </c>
      <c r="H493" s="57">
        <v>6.5055276E7</v>
      </c>
      <c r="J493" s="89">
        <v>44900.0</v>
      </c>
      <c r="L493" s="57">
        <v>808155.0</v>
      </c>
      <c r="N493" s="89">
        <v>44900.0</v>
      </c>
      <c r="P493" s="57">
        <v>7.3662377E7</v>
      </c>
      <c r="R493" s="89">
        <v>44900.0</v>
      </c>
      <c r="T493" s="57">
        <v>2.6654989E7</v>
      </c>
      <c r="V493" s="89">
        <v>44900.0</v>
      </c>
      <c r="X493" s="57">
        <v>4258824.0</v>
      </c>
      <c r="Z493" s="89">
        <v>44900.0</v>
      </c>
      <c r="AB493" s="57">
        <v>1064545.0</v>
      </c>
      <c r="AD493" s="89">
        <v>44900.0</v>
      </c>
      <c r="AF493" s="57">
        <v>3774263.0</v>
      </c>
      <c r="AH493" s="89">
        <v>44900.0</v>
      </c>
      <c r="AJ493" s="57">
        <v>5.4426192E7</v>
      </c>
      <c r="AL493" s="89">
        <v>44900.0</v>
      </c>
      <c r="AN493" s="57">
        <v>1.0749507E7</v>
      </c>
    </row>
    <row r="494" ht="15.75" customHeight="1">
      <c r="B494" s="89">
        <v>44901.0</v>
      </c>
      <c r="D494" s="57">
        <v>4.9890218E7</v>
      </c>
      <c r="F494" s="89">
        <v>44901.0</v>
      </c>
      <c r="H494" s="57">
        <v>5.6079828E7</v>
      </c>
      <c r="J494" s="89">
        <v>44901.0</v>
      </c>
      <c r="L494" s="57">
        <v>564361.0</v>
      </c>
      <c r="N494" s="89">
        <v>44901.0</v>
      </c>
      <c r="P494" s="82">
        <v>1.35E8</v>
      </c>
      <c r="R494" s="89">
        <v>44901.0</v>
      </c>
      <c r="T494" s="57">
        <v>3.5955108E7</v>
      </c>
      <c r="V494" s="89">
        <v>44901.0</v>
      </c>
      <c r="X494" s="57">
        <v>3512564.0</v>
      </c>
      <c r="Z494" s="89">
        <v>44901.0</v>
      </c>
      <c r="AB494" s="57">
        <v>854580.0</v>
      </c>
      <c r="AD494" s="89">
        <v>44901.0</v>
      </c>
      <c r="AF494" s="57">
        <v>3823848.0</v>
      </c>
      <c r="AH494" s="89">
        <v>44901.0</v>
      </c>
      <c r="AJ494" s="57">
        <v>3.427752E7</v>
      </c>
      <c r="AL494" s="89">
        <v>44901.0</v>
      </c>
      <c r="AN494" s="57">
        <v>2.9911288E7</v>
      </c>
    </row>
    <row r="495" ht="15.75" customHeight="1">
      <c r="B495" s="89">
        <v>44902.0</v>
      </c>
      <c r="D495" s="57">
        <v>4.6394866E7</v>
      </c>
      <c r="F495" s="89">
        <v>44902.0</v>
      </c>
      <c r="H495" s="57">
        <v>4.0073028E7</v>
      </c>
      <c r="J495" s="89">
        <v>44902.0</v>
      </c>
      <c r="L495" s="57">
        <v>747388.0</v>
      </c>
      <c r="N495" s="89">
        <v>44902.0</v>
      </c>
      <c r="P495" s="57">
        <v>7.5482333E7</v>
      </c>
      <c r="R495" s="89">
        <v>44902.0</v>
      </c>
      <c r="T495" s="57">
        <v>2.6180167E7</v>
      </c>
      <c r="V495" s="89">
        <v>44902.0</v>
      </c>
      <c r="X495" s="57">
        <v>3752059.0</v>
      </c>
      <c r="Z495" s="89">
        <v>44902.0</v>
      </c>
      <c r="AB495" s="57">
        <v>773045.0</v>
      </c>
      <c r="AD495" s="89">
        <v>44902.0</v>
      </c>
      <c r="AF495" s="57">
        <v>4727440.0</v>
      </c>
      <c r="AH495" s="89">
        <v>44902.0</v>
      </c>
      <c r="AJ495" s="57">
        <v>3.1226688E7</v>
      </c>
      <c r="AL495" s="89">
        <v>44902.0</v>
      </c>
      <c r="AN495" s="57">
        <v>3.0870231E7</v>
      </c>
    </row>
    <row r="496" ht="15.75" customHeight="1">
      <c r="B496" s="89">
        <v>44903.0</v>
      </c>
      <c r="D496" s="57">
        <v>8.430156E7</v>
      </c>
      <c r="F496" s="89">
        <v>44903.0</v>
      </c>
      <c r="H496" s="57">
        <v>3.617918E7</v>
      </c>
      <c r="J496" s="89">
        <v>44903.0</v>
      </c>
      <c r="L496" s="57">
        <v>359507.0</v>
      </c>
      <c r="N496" s="89">
        <v>44903.0</v>
      </c>
      <c r="P496" s="57">
        <v>6.6040083E7</v>
      </c>
      <c r="R496" s="89">
        <v>44903.0</v>
      </c>
      <c r="T496" s="57">
        <v>2.3425035E7</v>
      </c>
      <c r="V496" s="89">
        <v>44903.0</v>
      </c>
      <c r="X496" s="57">
        <v>3666441.0</v>
      </c>
      <c r="Z496" s="89">
        <v>44903.0</v>
      </c>
      <c r="AB496" s="57">
        <v>1032825.0</v>
      </c>
      <c r="AD496" s="89">
        <v>44903.0</v>
      </c>
      <c r="AF496" s="57">
        <v>1420853.0</v>
      </c>
      <c r="AH496" s="89">
        <v>44903.0</v>
      </c>
      <c r="AJ496" s="57">
        <v>3.113832E7</v>
      </c>
      <c r="AL496" s="89">
        <v>44903.0</v>
      </c>
      <c r="AN496" s="57">
        <v>2.5046095E7</v>
      </c>
    </row>
    <row r="497" ht="15.75" customHeight="1">
      <c r="B497" s="89">
        <v>44904.0</v>
      </c>
      <c r="D497" s="57">
        <v>6.5169027E7</v>
      </c>
      <c r="F497" s="89">
        <v>44904.0</v>
      </c>
      <c r="H497" s="57">
        <v>3.6831669E7</v>
      </c>
      <c r="J497" s="89">
        <v>44904.0</v>
      </c>
      <c r="L497" s="57">
        <v>417212.0</v>
      </c>
      <c r="N497" s="89">
        <v>44904.0</v>
      </c>
      <c r="P497" s="57">
        <v>6.0862947E7</v>
      </c>
      <c r="R497" s="89">
        <v>44904.0</v>
      </c>
      <c r="T497" s="57">
        <v>2.2661036E7</v>
      </c>
      <c r="V497" s="89">
        <v>44904.0</v>
      </c>
      <c r="X497" s="57">
        <v>5316341.0</v>
      </c>
      <c r="Z497" s="89">
        <v>44904.0</v>
      </c>
      <c r="AB497" s="57">
        <v>1006510.0</v>
      </c>
      <c r="AD497" s="89">
        <v>44904.0</v>
      </c>
      <c r="AF497" s="57">
        <v>2447031.0</v>
      </c>
      <c r="AH497" s="89">
        <v>44904.0</v>
      </c>
      <c r="AJ497" s="57">
        <v>2.2473912E7</v>
      </c>
      <c r="AL497" s="89">
        <v>44904.0</v>
      </c>
      <c r="AN497" s="57">
        <v>1.8222886E7</v>
      </c>
    </row>
    <row r="498" ht="15.75" customHeight="1">
      <c r="B498" s="89">
        <v>44907.0</v>
      </c>
      <c r="D498" s="57">
        <v>5.608974E7</v>
      </c>
      <c r="F498" s="89">
        <v>44907.0</v>
      </c>
      <c r="H498" s="57">
        <v>7.3865655E7</v>
      </c>
      <c r="J498" s="89">
        <v>44907.0</v>
      </c>
      <c r="L498" s="57">
        <v>345015.0</v>
      </c>
      <c r="N498" s="89">
        <v>44907.0</v>
      </c>
      <c r="P498" s="57">
        <v>8.621192E7</v>
      </c>
      <c r="R498" s="89">
        <v>44907.0</v>
      </c>
      <c r="T498" s="57">
        <v>2.876217E7</v>
      </c>
      <c r="V498" s="89">
        <v>44907.0</v>
      </c>
      <c r="X498" s="57">
        <v>4751204.0</v>
      </c>
      <c r="Z498" s="89">
        <v>44907.0</v>
      </c>
      <c r="AB498" s="57">
        <v>1462740.0</v>
      </c>
      <c r="AD498" s="89">
        <v>44907.0</v>
      </c>
      <c r="AF498" s="57">
        <v>3748525.0</v>
      </c>
      <c r="AH498" s="89">
        <v>44907.0</v>
      </c>
      <c r="AJ498" s="57">
        <v>3.26175E7</v>
      </c>
      <c r="AL498" s="89">
        <v>44907.0</v>
      </c>
      <c r="AN498" s="57">
        <v>1.3006119E7</v>
      </c>
    </row>
    <row r="499" ht="15.75" customHeight="1">
      <c r="B499" s="89">
        <v>44908.0</v>
      </c>
      <c r="D499" s="57">
        <v>4.27336E7</v>
      </c>
      <c r="F499" s="89">
        <v>44908.0</v>
      </c>
      <c r="H499" s="57">
        <v>7.1562841E7</v>
      </c>
      <c r="J499" s="89">
        <v>44908.0</v>
      </c>
      <c r="L499" s="57">
        <v>623838.0</v>
      </c>
      <c r="N499" s="89">
        <v>44908.0</v>
      </c>
      <c r="P499" s="82">
        <v>1.44E8</v>
      </c>
      <c r="R499" s="89">
        <v>44908.0</v>
      </c>
      <c r="T499" s="57">
        <v>2.4260891E7</v>
      </c>
      <c r="V499" s="89">
        <v>44908.0</v>
      </c>
      <c r="X499" s="57">
        <v>5605902.0</v>
      </c>
      <c r="Z499" s="89">
        <v>44908.0</v>
      </c>
      <c r="AB499" s="57">
        <v>1013430.0</v>
      </c>
      <c r="AD499" s="89">
        <v>44908.0</v>
      </c>
      <c r="AF499" s="57">
        <v>3533873.0</v>
      </c>
      <c r="AH499" s="89">
        <v>44908.0</v>
      </c>
      <c r="AJ499" s="57">
        <v>3.6679212E7</v>
      </c>
      <c r="AL499" s="89">
        <v>44908.0</v>
      </c>
      <c r="AN499" s="57">
        <v>1.5198588E7</v>
      </c>
    </row>
    <row r="500" ht="15.75" customHeight="1">
      <c r="B500" s="89">
        <v>44909.0</v>
      </c>
      <c r="D500" s="57">
        <v>4.9779835E7</v>
      </c>
      <c r="F500" s="89">
        <v>44909.0</v>
      </c>
      <c r="H500" s="82">
        <v>1.1E8</v>
      </c>
      <c r="J500" s="89">
        <v>44909.0</v>
      </c>
      <c r="L500" s="57">
        <v>610880.0</v>
      </c>
      <c r="N500" s="89">
        <v>44909.0</v>
      </c>
      <c r="P500" s="82">
        <v>1.1E8</v>
      </c>
      <c r="R500" s="89">
        <v>44909.0</v>
      </c>
      <c r="T500" s="57">
        <v>2.5636351E7</v>
      </c>
      <c r="V500" s="89">
        <v>44909.0</v>
      </c>
      <c r="X500" s="57">
        <v>3850979.0</v>
      </c>
      <c r="Z500" s="89">
        <v>44909.0</v>
      </c>
      <c r="AB500" s="57">
        <v>954235.0</v>
      </c>
      <c r="AD500" s="89">
        <v>44909.0</v>
      </c>
      <c r="AF500" s="57">
        <v>8270260.0</v>
      </c>
      <c r="AH500" s="89">
        <v>44909.0</v>
      </c>
      <c r="AJ500" s="57">
        <v>2.8435068E7</v>
      </c>
      <c r="AL500" s="89">
        <v>44909.0</v>
      </c>
      <c r="AN500" s="57">
        <v>1.3984303E7</v>
      </c>
    </row>
    <row r="501" ht="15.75" customHeight="1">
      <c r="B501" s="89">
        <v>44910.0</v>
      </c>
      <c r="D501" s="57">
        <v>4.180652E7</v>
      </c>
      <c r="F501" s="89">
        <v>44910.0</v>
      </c>
      <c r="H501" s="57">
        <v>8.986304E7</v>
      </c>
      <c r="J501" s="89">
        <v>44910.0</v>
      </c>
      <c r="L501" s="57">
        <v>643269.0</v>
      </c>
      <c r="N501" s="89">
        <v>44910.0</v>
      </c>
      <c r="P501" s="57">
        <v>7.9422917E7</v>
      </c>
      <c r="R501" s="89">
        <v>44910.0</v>
      </c>
      <c r="T501" s="57">
        <v>1.5635657E7</v>
      </c>
      <c r="V501" s="89">
        <v>44910.0</v>
      </c>
      <c r="X501" s="57">
        <v>3449295.0</v>
      </c>
      <c r="Z501" s="89">
        <v>44910.0</v>
      </c>
      <c r="AB501" s="57">
        <v>787520.0</v>
      </c>
      <c r="AD501" s="89">
        <v>44910.0</v>
      </c>
      <c r="AF501" s="57">
        <v>3643639.0</v>
      </c>
      <c r="AH501" s="89">
        <v>44910.0</v>
      </c>
      <c r="AJ501" s="57">
        <v>2.2642176E7</v>
      </c>
      <c r="AL501" s="89">
        <v>44910.0</v>
      </c>
      <c r="AN501" s="57">
        <v>1.1047373E7</v>
      </c>
    </row>
    <row r="502" ht="15.75" customHeight="1">
      <c r="B502" s="89">
        <v>44911.0</v>
      </c>
      <c r="D502" s="57">
        <v>8222074.0</v>
      </c>
      <c r="F502" s="89">
        <v>44911.0</v>
      </c>
      <c r="H502" s="57">
        <v>2.2994822E7</v>
      </c>
      <c r="J502" s="89">
        <v>44911.0</v>
      </c>
      <c r="L502" s="57">
        <v>240108.0</v>
      </c>
      <c r="N502" s="89">
        <v>44911.0</v>
      </c>
      <c r="P502" s="57">
        <v>2.7091074E7</v>
      </c>
      <c r="R502" s="89">
        <v>44911.0</v>
      </c>
      <c r="T502" s="57">
        <v>4169618.0</v>
      </c>
      <c r="V502" s="89">
        <v>44911.0</v>
      </c>
      <c r="X502" s="57">
        <v>1172450.0</v>
      </c>
      <c r="Z502" s="89">
        <v>44911.0</v>
      </c>
      <c r="AB502" s="57">
        <v>229650.0</v>
      </c>
      <c r="AD502" s="89">
        <v>44911.0</v>
      </c>
      <c r="AF502" s="57">
        <v>804450.0</v>
      </c>
      <c r="AH502" s="89">
        <v>44911.0</v>
      </c>
      <c r="AJ502" s="57">
        <v>5301276.0</v>
      </c>
      <c r="AL502" s="89">
        <v>44911.0</v>
      </c>
      <c r="AN502" s="57">
        <v>1385931.0</v>
      </c>
    </row>
    <row r="503" ht="15.75" customHeight="1">
      <c r="B503" s="89">
        <v>44914.0</v>
      </c>
      <c r="D503" s="57">
        <v>4.571203E7</v>
      </c>
      <c r="F503" s="89">
        <v>44914.0</v>
      </c>
      <c r="H503" s="57">
        <v>8.077198E7</v>
      </c>
      <c r="J503" s="89">
        <v>44914.0</v>
      </c>
      <c r="L503" s="57">
        <v>1197872.0</v>
      </c>
      <c r="N503" s="89">
        <v>44914.0</v>
      </c>
      <c r="P503" s="57">
        <v>9.7834801E7</v>
      </c>
      <c r="R503" s="89">
        <v>44914.0</v>
      </c>
      <c r="T503" s="57">
        <v>2.9420776E7</v>
      </c>
      <c r="V503" s="89">
        <v>44914.0</v>
      </c>
      <c r="X503" s="57">
        <v>8036807.0</v>
      </c>
      <c r="Z503" s="89">
        <v>44914.0</v>
      </c>
      <c r="AB503" s="57">
        <v>718965.0</v>
      </c>
      <c r="AD503" s="89">
        <v>44914.0</v>
      </c>
      <c r="AF503" s="57">
        <v>3375328.0</v>
      </c>
      <c r="AH503" s="89">
        <v>44914.0</v>
      </c>
      <c r="AJ503" s="57">
        <v>2.9675832E7</v>
      </c>
      <c r="AL503" s="89">
        <v>44914.0</v>
      </c>
      <c r="AN503" s="57">
        <v>6043804.0</v>
      </c>
    </row>
    <row r="504" ht="15.75" customHeight="1">
      <c r="B504" s="89">
        <v>44915.0</v>
      </c>
      <c r="D504" s="57">
        <v>4.8623715E7</v>
      </c>
      <c r="F504" s="89">
        <v>44915.0</v>
      </c>
      <c r="H504" s="57">
        <v>6.4105917E7</v>
      </c>
      <c r="J504" s="89">
        <v>44915.0</v>
      </c>
      <c r="L504" s="57">
        <v>921715.0</v>
      </c>
      <c r="N504" s="89">
        <v>44915.0</v>
      </c>
      <c r="P504" s="82">
        <v>1.01E8</v>
      </c>
      <c r="R504" s="89">
        <v>44915.0</v>
      </c>
      <c r="T504" s="57">
        <v>2.0341954E7</v>
      </c>
      <c r="V504" s="89">
        <v>44915.0</v>
      </c>
      <c r="X504" s="57">
        <v>4748955.0</v>
      </c>
      <c r="Z504" s="89">
        <v>44915.0</v>
      </c>
      <c r="AB504" s="57">
        <v>1078675.0</v>
      </c>
      <c r="AD504" s="89">
        <v>44915.0</v>
      </c>
      <c r="AF504" s="57">
        <v>3722837.0</v>
      </c>
      <c r="AH504" s="89">
        <v>44915.0</v>
      </c>
      <c r="AJ504" s="57">
        <v>3.237966E7</v>
      </c>
      <c r="AL504" s="89">
        <v>44915.0</v>
      </c>
      <c r="AN504" s="57">
        <v>6582892.0</v>
      </c>
    </row>
    <row r="505" ht="15.75" customHeight="1">
      <c r="B505" s="89">
        <v>44916.0</v>
      </c>
      <c r="D505" s="57">
        <v>4.1922314E7</v>
      </c>
      <c r="F505" s="89">
        <v>44916.0</v>
      </c>
      <c r="H505" s="57">
        <v>8.7756681E7</v>
      </c>
      <c r="J505" s="89">
        <v>44916.0</v>
      </c>
      <c r="L505" s="57">
        <v>436635.0</v>
      </c>
      <c r="N505" s="89">
        <v>44916.0</v>
      </c>
      <c r="P505" s="57">
        <v>8.3371846E7</v>
      </c>
      <c r="R505" s="89">
        <v>44916.0</v>
      </c>
      <c r="T505" s="57">
        <v>4.7228669E7</v>
      </c>
      <c r="V505" s="89">
        <v>44916.0</v>
      </c>
      <c r="X505" s="57">
        <v>3343201.0</v>
      </c>
      <c r="Z505" s="89">
        <v>44916.0</v>
      </c>
      <c r="AB505" s="57">
        <v>1070760.0</v>
      </c>
      <c r="AD505" s="89">
        <v>44916.0</v>
      </c>
      <c r="AF505" s="57">
        <v>3124641.0</v>
      </c>
      <c r="AH505" s="89">
        <v>44916.0</v>
      </c>
      <c r="AJ505" s="57">
        <v>3.0066204E7</v>
      </c>
      <c r="AL505" s="89">
        <v>44916.0</v>
      </c>
      <c r="AN505" s="57">
        <v>7045788.0</v>
      </c>
    </row>
    <row r="506" ht="15.75" customHeight="1">
      <c r="B506" s="89">
        <v>44917.0</v>
      </c>
      <c r="D506" s="57">
        <v>3.0496305E7</v>
      </c>
      <c r="F506" s="89">
        <v>44917.0</v>
      </c>
      <c r="H506" s="57">
        <v>6.6514205E7</v>
      </c>
      <c r="J506" s="89">
        <v>44917.0</v>
      </c>
      <c r="L506" s="57">
        <v>352121.0</v>
      </c>
      <c r="N506" s="89">
        <v>44917.0</v>
      </c>
      <c r="P506" s="57">
        <v>5.7015178E7</v>
      </c>
      <c r="R506" s="89">
        <v>44917.0</v>
      </c>
      <c r="T506" s="57">
        <v>3.879678E7</v>
      </c>
      <c r="V506" s="89">
        <v>44917.0</v>
      </c>
      <c r="X506" s="57">
        <v>3104242.0</v>
      </c>
      <c r="Z506" s="89">
        <v>44917.0</v>
      </c>
      <c r="AB506" s="57">
        <v>581075.0</v>
      </c>
      <c r="AD506" s="89">
        <v>44917.0</v>
      </c>
      <c r="AF506" s="57">
        <v>3150859.0</v>
      </c>
      <c r="AH506" s="89">
        <v>44917.0</v>
      </c>
      <c r="AJ506" s="57">
        <v>3.1722732E7</v>
      </c>
      <c r="AL506" s="89">
        <v>44917.0</v>
      </c>
      <c r="AN506" s="57">
        <v>5740254.0</v>
      </c>
    </row>
    <row r="507" ht="15.75" customHeight="1">
      <c r="B507" s="89">
        <v>44918.0</v>
      </c>
      <c r="D507" s="57">
        <v>4.6572519E7</v>
      </c>
      <c r="F507" s="89">
        <v>44918.0</v>
      </c>
      <c r="H507" s="82">
        <v>1.02E8</v>
      </c>
      <c r="J507" s="89">
        <v>44918.0</v>
      </c>
      <c r="L507" s="57">
        <v>321306.0</v>
      </c>
      <c r="N507" s="89">
        <v>44918.0</v>
      </c>
      <c r="P507" s="57">
        <v>6.2863577E7</v>
      </c>
      <c r="R507" s="89">
        <v>44918.0</v>
      </c>
      <c r="T507" s="57">
        <v>2.445948E7</v>
      </c>
      <c r="V507" s="89">
        <v>44918.0</v>
      </c>
      <c r="X507" s="57">
        <v>2235093.0</v>
      </c>
      <c r="Z507" s="89">
        <v>44918.0</v>
      </c>
      <c r="AB507" s="57">
        <v>472510.0</v>
      </c>
      <c r="AD507" s="89">
        <v>44918.0</v>
      </c>
      <c r="AF507" s="57">
        <v>1537207.0</v>
      </c>
      <c r="AH507" s="89">
        <v>44918.0</v>
      </c>
      <c r="AJ507" s="57">
        <v>3.111312E7</v>
      </c>
      <c r="AL507" s="89">
        <v>44918.0</v>
      </c>
      <c r="AN507" s="57">
        <v>4867738.0</v>
      </c>
    </row>
    <row r="508" ht="15.75" customHeight="1">
      <c r="B508" s="89">
        <v>44921.0</v>
      </c>
      <c r="D508" s="57">
        <v>5.0482943E7</v>
      </c>
      <c r="F508" s="89">
        <v>44921.0</v>
      </c>
      <c r="H508" s="57">
        <v>5.8796677E7</v>
      </c>
      <c r="J508" s="89">
        <v>44921.0</v>
      </c>
      <c r="L508" s="57">
        <v>330528.0</v>
      </c>
      <c r="N508" s="89">
        <v>44921.0</v>
      </c>
      <c r="P508" s="57">
        <v>4.9856045E7</v>
      </c>
      <c r="R508" s="89">
        <v>44921.0</v>
      </c>
      <c r="T508" s="57">
        <v>4.7119569E7</v>
      </c>
      <c r="V508" s="89">
        <v>44921.0</v>
      </c>
      <c r="X508" s="57">
        <v>3414542.0</v>
      </c>
      <c r="Z508" s="89">
        <v>44921.0</v>
      </c>
      <c r="AB508" s="57">
        <v>1680675.0</v>
      </c>
      <c r="AD508" s="89">
        <v>44921.0</v>
      </c>
      <c r="AF508" s="57">
        <v>3126368.0</v>
      </c>
      <c r="AH508" s="89">
        <v>44921.0</v>
      </c>
      <c r="AJ508" s="57">
        <v>4.9071192E7</v>
      </c>
      <c r="AL508" s="89">
        <v>44921.0</v>
      </c>
      <c r="AN508" s="57">
        <v>4535285.0</v>
      </c>
    </row>
    <row r="509" ht="15.75" customHeight="1">
      <c r="B509" s="89">
        <v>44922.0</v>
      </c>
      <c r="D509" s="57">
        <v>3.8107769E7</v>
      </c>
      <c r="F509" s="89">
        <v>44922.0</v>
      </c>
      <c r="H509" s="82">
        <v>1.27E8</v>
      </c>
      <c r="J509" s="89">
        <v>44922.0</v>
      </c>
      <c r="L509" s="57">
        <v>1274872.0</v>
      </c>
      <c r="N509" s="89">
        <v>44922.0</v>
      </c>
      <c r="P509" s="57">
        <v>4.5093249E7</v>
      </c>
      <c r="R509" s="89">
        <v>44922.0</v>
      </c>
      <c r="T509" s="57">
        <v>5.5233844E7</v>
      </c>
      <c r="V509" s="89">
        <v>44922.0</v>
      </c>
      <c r="X509" s="57">
        <v>4194010.0</v>
      </c>
      <c r="Z509" s="89">
        <v>44922.0</v>
      </c>
      <c r="AB509" s="57">
        <v>724800.0</v>
      </c>
      <c r="AD509" s="89">
        <v>44922.0</v>
      </c>
      <c r="AF509" s="57">
        <v>4794044.0</v>
      </c>
      <c r="AH509" s="89">
        <v>44922.0</v>
      </c>
      <c r="AJ509" s="57">
        <v>7.0157628E7</v>
      </c>
      <c r="AL509" s="89">
        <v>44922.0</v>
      </c>
      <c r="AN509" s="57">
        <v>9503551.0</v>
      </c>
    </row>
    <row r="510" ht="15.75" customHeight="1">
      <c r="B510" s="89">
        <v>44923.0</v>
      </c>
      <c r="D510" s="57">
        <v>4.6127424E7</v>
      </c>
      <c r="F510" s="89">
        <v>44923.0</v>
      </c>
      <c r="H510" s="57">
        <v>8.1823406E7</v>
      </c>
      <c r="J510" s="89">
        <v>44923.0</v>
      </c>
      <c r="L510" s="57">
        <v>588642.0</v>
      </c>
      <c r="N510" s="89">
        <v>44923.0</v>
      </c>
      <c r="P510" s="57">
        <v>8.1914737E7</v>
      </c>
      <c r="R510" s="89">
        <v>44923.0</v>
      </c>
      <c r="T510" s="57">
        <v>4.9972688E7</v>
      </c>
      <c r="V510" s="89">
        <v>44923.0</v>
      </c>
      <c r="X510" s="57">
        <v>4062426.0</v>
      </c>
      <c r="Z510" s="89">
        <v>44923.0</v>
      </c>
      <c r="AB510" s="57">
        <v>684000.0</v>
      </c>
      <c r="AD510" s="89">
        <v>44923.0</v>
      </c>
      <c r="AF510" s="57">
        <v>2397913.0</v>
      </c>
      <c r="AH510" s="89">
        <v>44923.0</v>
      </c>
      <c r="AJ510" s="57">
        <v>3.0073884E7</v>
      </c>
      <c r="AL510" s="89">
        <v>44923.0</v>
      </c>
      <c r="AN510" s="57">
        <v>4739737.0</v>
      </c>
    </row>
    <row r="511" ht="15.75" customHeight="1">
      <c r="B511" s="89">
        <v>44924.0</v>
      </c>
      <c r="D511" s="57">
        <v>3.4208706E7</v>
      </c>
      <c r="F511" s="89">
        <v>44924.0</v>
      </c>
      <c r="H511" s="57">
        <v>9.9186393E7</v>
      </c>
      <c r="J511" s="89">
        <v>44924.0</v>
      </c>
      <c r="L511" s="57">
        <v>465434.0</v>
      </c>
      <c r="N511" s="89">
        <v>44924.0</v>
      </c>
      <c r="P511" s="57">
        <v>9.8903998E7</v>
      </c>
      <c r="R511" s="89">
        <v>44924.0</v>
      </c>
      <c r="T511" s="57">
        <v>3.2410666E7</v>
      </c>
      <c r="V511" s="89">
        <v>44924.0</v>
      </c>
      <c r="X511" s="57">
        <v>8261312.0</v>
      </c>
      <c r="Z511" s="89">
        <v>44924.0</v>
      </c>
      <c r="AB511" s="57">
        <v>654255.0</v>
      </c>
      <c r="AD511" s="89">
        <v>44924.0</v>
      </c>
      <c r="AF511" s="57">
        <v>3732926.0</v>
      </c>
      <c r="AH511" s="89">
        <v>44924.0</v>
      </c>
      <c r="AJ511" s="57">
        <v>3.1672416E7</v>
      </c>
      <c r="AL511" s="89">
        <v>44924.0</v>
      </c>
      <c r="AN511" s="57">
        <v>3311790.0</v>
      </c>
    </row>
    <row r="512" ht="15.75" customHeight="1">
      <c r="B512" s="89">
        <v>44925.0</v>
      </c>
      <c r="D512" s="57">
        <v>7.2910957E7</v>
      </c>
      <c r="F512" s="89">
        <v>44925.0</v>
      </c>
      <c r="H512" s="82">
        <v>1.48E8</v>
      </c>
      <c r="J512" s="89">
        <v>44925.0</v>
      </c>
      <c r="L512" s="57">
        <v>660952.0</v>
      </c>
      <c r="N512" s="89">
        <v>44925.0</v>
      </c>
      <c r="P512" s="57">
        <v>8.0634004E7</v>
      </c>
      <c r="R512" s="89">
        <v>44925.0</v>
      </c>
      <c r="T512" s="57">
        <v>2.8508917E7</v>
      </c>
      <c r="V512" s="89">
        <v>44925.0</v>
      </c>
      <c r="X512" s="57">
        <v>1.2561064E7</v>
      </c>
      <c r="Z512" s="89">
        <v>44925.0</v>
      </c>
      <c r="AB512" s="57">
        <v>730235.0</v>
      </c>
      <c r="AD512" s="89">
        <v>44925.0</v>
      </c>
      <c r="AF512" s="57">
        <v>3542474.0</v>
      </c>
      <c r="AH512" s="89">
        <v>44925.0</v>
      </c>
      <c r="AJ512" s="57">
        <v>3.215586E7</v>
      </c>
      <c r="AL512" s="89">
        <v>44925.0</v>
      </c>
      <c r="AN512" s="57">
        <v>3294984.0</v>
      </c>
    </row>
    <row r="513" ht="15.75" customHeight="1">
      <c r="B513" s="89">
        <v>44928.0</v>
      </c>
      <c r="D513" s="57">
        <v>4.6616787E7</v>
      </c>
      <c r="F513" s="89">
        <v>44928.0</v>
      </c>
      <c r="H513" s="82">
        <v>1.24E8</v>
      </c>
      <c r="J513" s="89">
        <v>44928.0</v>
      </c>
      <c r="L513" s="57">
        <v>892925.0</v>
      </c>
      <c r="N513" s="89">
        <v>44928.0</v>
      </c>
      <c r="P513" s="57">
        <v>8.556383E7</v>
      </c>
      <c r="R513" s="89">
        <v>44928.0</v>
      </c>
      <c r="T513" s="57">
        <v>3.2221221E7</v>
      </c>
      <c r="V513" s="89">
        <v>44928.0</v>
      </c>
      <c r="X513" s="57">
        <v>6562123.0</v>
      </c>
      <c r="Z513" s="89">
        <v>44928.0</v>
      </c>
      <c r="AB513" s="57">
        <v>911235.0</v>
      </c>
      <c r="AD513" s="89">
        <v>44928.0</v>
      </c>
      <c r="AF513" s="57">
        <v>3582024.0</v>
      </c>
      <c r="AH513" s="89">
        <v>44928.0</v>
      </c>
      <c r="AJ513" s="57">
        <v>3.6132288E7</v>
      </c>
      <c r="AL513" s="89">
        <v>44928.0</v>
      </c>
      <c r="AN513" s="57">
        <v>3744127.0</v>
      </c>
    </row>
    <row r="514" ht="15.75" customHeight="1">
      <c r="B514" s="89">
        <v>44929.0</v>
      </c>
      <c r="D514" s="57">
        <v>6.0276335E7</v>
      </c>
      <c r="F514" s="89">
        <v>44929.0</v>
      </c>
      <c r="H514" s="82">
        <v>1.26E8</v>
      </c>
      <c r="J514" s="89">
        <v>44929.0</v>
      </c>
      <c r="L514" s="57">
        <v>570851.0</v>
      </c>
      <c r="N514" s="89">
        <v>44929.0</v>
      </c>
      <c r="P514" s="82">
        <v>1.15E8</v>
      </c>
      <c r="R514" s="89">
        <v>44929.0</v>
      </c>
      <c r="T514" s="57">
        <v>3.7342476E7</v>
      </c>
      <c r="V514" s="89">
        <v>44929.0</v>
      </c>
      <c r="X514" s="57">
        <v>7173868.0</v>
      </c>
      <c r="Z514" s="89">
        <v>44929.0</v>
      </c>
      <c r="AB514" s="57">
        <v>889270.0</v>
      </c>
      <c r="AD514" s="89">
        <v>44929.0</v>
      </c>
      <c r="AF514" s="57">
        <v>2815603.0</v>
      </c>
      <c r="AH514" s="89">
        <v>44929.0</v>
      </c>
      <c r="AJ514" s="57">
        <v>5.82441E7</v>
      </c>
      <c r="AL514" s="89">
        <v>44929.0</v>
      </c>
      <c r="AN514" s="57">
        <v>3741240.0</v>
      </c>
    </row>
    <row r="515" ht="15.75" customHeight="1">
      <c r="B515" s="89">
        <v>44930.0</v>
      </c>
      <c r="D515" s="57">
        <v>4.6869592E7</v>
      </c>
      <c r="F515" s="89">
        <v>44930.0</v>
      </c>
      <c r="H515" s="57">
        <v>6.4003761E7</v>
      </c>
      <c r="J515" s="89">
        <v>44930.0</v>
      </c>
      <c r="L515" s="57">
        <v>585599.0</v>
      </c>
      <c r="N515" s="89">
        <v>44930.0</v>
      </c>
      <c r="P515" s="57">
        <v>6.768152E7</v>
      </c>
      <c r="R515" s="89">
        <v>44930.0</v>
      </c>
      <c r="T515" s="57">
        <v>2.4972572E7</v>
      </c>
      <c r="V515" s="89">
        <v>44930.0</v>
      </c>
      <c r="X515" s="57">
        <v>1.0917047E7</v>
      </c>
      <c r="Z515" s="89">
        <v>44930.0</v>
      </c>
      <c r="AB515" s="57">
        <v>1005410.0</v>
      </c>
      <c r="AD515" s="89">
        <v>44930.0</v>
      </c>
      <c r="AF515" s="57">
        <v>2660008.0</v>
      </c>
      <c r="AH515" s="89">
        <v>44930.0</v>
      </c>
      <c r="AJ515" s="57">
        <v>2.9957112E7</v>
      </c>
      <c r="AL515" s="89">
        <v>44930.0</v>
      </c>
      <c r="AN515" s="57">
        <v>7216867.0</v>
      </c>
    </row>
    <row r="516" ht="15.75" customHeight="1">
      <c r="B516" s="89">
        <v>44931.0</v>
      </c>
      <c r="D516" s="57">
        <v>4.4271297E7</v>
      </c>
      <c r="F516" s="89">
        <v>44931.0</v>
      </c>
      <c r="H516" s="57">
        <v>5.7061886E7</v>
      </c>
      <c r="J516" s="89">
        <v>44931.0</v>
      </c>
      <c r="L516" s="57">
        <v>465842.0</v>
      </c>
      <c r="N516" s="89">
        <v>44931.0</v>
      </c>
      <c r="P516" s="57">
        <v>5.3147247E7</v>
      </c>
      <c r="R516" s="89">
        <v>44931.0</v>
      </c>
      <c r="T516" s="57">
        <v>3.9401467E7</v>
      </c>
      <c r="V516" s="89">
        <v>44931.0</v>
      </c>
      <c r="X516" s="57">
        <v>1.1152192E7</v>
      </c>
      <c r="Z516" s="89">
        <v>44931.0</v>
      </c>
      <c r="AB516" s="57">
        <v>584695.0</v>
      </c>
      <c r="AD516" s="89">
        <v>44931.0</v>
      </c>
      <c r="AF516" s="57">
        <v>2060400.0</v>
      </c>
      <c r="AH516" s="89">
        <v>44931.0</v>
      </c>
      <c r="AJ516" s="57">
        <v>2.367768E7</v>
      </c>
      <c r="AL516" s="89">
        <v>44931.0</v>
      </c>
      <c r="AN516" s="57">
        <v>5726223.0</v>
      </c>
    </row>
    <row r="517" ht="15.75" customHeight="1">
      <c r="B517" s="89">
        <v>44932.0</v>
      </c>
      <c r="D517" s="57">
        <v>5.9133396E7</v>
      </c>
      <c r="F517" s="89">
        <v>44932.0</v>
      </c>
      <c r="H517" s="82">
        <v>1.28E8</v>
      </c>
      <c r="J517" s="89">
        <v>44932.0</v>
      </c>
      <c r="L517" s="57">
        <v>686177.0</v>
      </c>
      <c r="N517" s="89">
        <v>44932.0</v>
      </c>
      <c r="P517" s="57">
        <v>9.187946E7</v>
      </c>
      <c r="R517" s="89">
        <v>44932.0</v>
      </c>
      <c r="T517" s="57">
        <v>5.5820638E7</v>
      </c>
      <c r="V517" s="89">
        <v>44932.0</v>
      </c>
      <c r="X517" s="57">
        <v>1.4626424E7</v>
      </c>
      <c r="Z517" s="89">
        <v>44932.0</v>
      </c>
      <c r="AB517" s="57">
        <v>1081565.0</v>
      </c>
      <c r="AD517" s="89">
        <v>44932.0</v>
      </c>
      <c r="AF517" s="57">
        <v>3302050.0</v>
      </c>
      <c r="AH517" s="89">
        <v>44932.0</v>
      </c>
      <c r="AJ517" s="57">
        <v>5.766516E7</v>
      </c>
      <c r="AL517" s="89">
        <v>44932.0</v>
      </c>
      <c r="AN517" s="57">
        <v>7871462.0</v>
      </c>
    </row>
    <row r="518" ht="15.75" customHeight="1">
      <c r="B518" s="89">
        <v>44935.0</v>
      </c>
      <c r="D518" s="57">
        <v>4.7545106E7</v>
      </c>
      <c r="F518" s="89">
        <v>44935.0</v>
      </c>
      <c r="H518" s="57">
        <v>8.3938096E7</v>
      </c>
      <c r="J518" s="89">
        <v>44935.0</v>
      </c>
      <c r="L518" s="57">
        <v>582670.0</v>
      </c>
      <c r="N518" s="89">
        <v>44935.0</v>
      </c>
      <c r="P518" s="57">
        <v>7.5614635E7</v>
      </c>
      <c r="R518" s="89">
        <v>44935.0</v>
      </c>
      <c r="T518" s="57">
        <v>2.6849602E7</v>
      </c>
      <c r="V518" s="89">
        <v>44935.0</v>
      </c>
      <c r="X518" s="57">
        <v>1.2353654E7</v>
      </c>
      <c r="Z518" s="89">
        <v>44935.0</v>
      </c>
      <c r="AB518" s="57">
        <v>1053265.0</v>
      </c>
      <c r="AD518" s="89">
        <v>44935.0</v>
      </c>
      <c r="AF518" s="57">
        <v>2985934.0</v>
      </c>
      <c r="AH518" s="89">
        <v>44935.0</v>
      </c>
      <c r="AJ518" s="57">
        <v>3.619908E7</v>
      </c>
      <c r="AL518" s="89">
        <v>44935.0</v>
      </c>
      <c r="AN518" s="57">
        <v>7355931.0</v>
      </c>
    </row>
    <row r="519" ht="15.75" customHeight="1">
      <c r="B519" s="89">
        <v>44936.0</v>
      </c>
      <c r="D519" s="57">
        <v>4.0769736E7</v>
      </c>
      <c r="F519" s="89">
        <v>44936.0</v>
      </c>
      <c r="H519" s="57">
        <v>8.0686056E7</v>
      </c>
      <c r="J519" s="89">
        <v>44936.0</v>
      </c>
      <c r="L519" s="57">
        <v>675722.0</v>
      </c>
      <c r="N519" s="89">
        <v>44936.0</v>
      </c>
      <c r="P519" s="57">
        <v>7.9324731E7</v>
      </c>
      <c r="R519" s="89">
        <v>44936.0</v>
      </c>
      <c r="T519" s="57">
        <v>3.8590939E7</v>
      </c>
      <c r="V519" s="89">
        <v>44936.0</v>
      </c>
      <c r="X519" s="57">
        <v>1.0706539E7</v>
      </c>
      <c r="Z519" s="89">
        <v>44936.0</v>
      </c>
      <c r="AB519" s="57">
        <v>626765.0</v>
      </c>
      <c r="AD519" s="89">
        <v>44936.0</v>
      </c>
      <c r="AF519" s="57">
        <v>4264831.0</v>
      </c>
      <c r="AH519" s="89">
        <v>44936.0</v>
      </c>
      <c r="AJ519" s="57">
        <v>2.5396068E7</v>
      </c>
      <c r="AL519" s="89">
        <v>44936.0</v>
      </c>
      <c r="AN519" s="57">
        <v>4811136.0</v>
      </c>
    </row>
    <row r="520" ht="15.75" customHeight="1">
      <c r="B520" s="89">
        <v>44937.0</v>
      </c>
      <c r="D520" s="57">
        <v>6.5981097E7</v>
      </c>
      <c r="F520" s="89">
        <v>44937.0</v>
      </c>
      <c r="H520" s="57">
        <v>6.4614872E7</v>
      </c>
      <c r="J520" s="89">
        <v>44937.0</v>
      </c>
      <c r="L520" s="57">
        <v>728299.0</v>
      </c>
      <c r="N520" s="89">
        <v>44937.0</v>
      </c>
      <c r="P520" s="57">
        <v>7.5570773E7</v>
      </c>
      <c r="R520" s="89">
        <v>44937.0</v>
      </c>
      <c r="T520" s="57">
        <v>2.7745872E7</v>
      </c>
      <c r="V520" s="89">
        <v>44937.0</v>
      </c>
      <c r="X520" s="57">
        <v>1.0813518E7</v>
      </c>
      <c r="Z520" s="89">
        <v>44937.0</v>
      </c>
      <c r="AB520" s="57">
        <v>854825.0</v>
      </c>
      <c r="AD520" s="89">
        <v>44937.0</v>
      </c>
      <c r="AF520" s="57">
        <v>3818328.0</v>
      </c>
      <c r="AH520" s="89">
        <v>44937.0</v>
      </c>
      <c r="AJ520" s="57">
        <v>2.5767012E7</v>
      </c>
      <c r="AL520" s="89">
        <v>44937.0</v>
      </c>
      <c r="AN520" s="57">
        <v>4132115.0</v>
      </c>
    </row>
    <row r="521" ht="15.75" customHeight="1">
      <c r="B521" s="89">
        <v>44938.0</v>
      </c>
      <c r="D521" s="57">
        <v>7.1934191E7</v>
      </c>
      <c r="F521" s="89">
        <v>44938.0</v>
      </c>
      <c r="H521" s="57">
        <v>8.4168462E7</v>
      </c>
      <c r="J521" s="89">
        <v>44938.0</v>
      </c>
      <c r="L521" s="57">
        <v>648503.0</v>
      </c>
      <c r="N521" s="89">
        <v>44938.0</v>
      </c>
      <c r="P521" s="57">
        <v>7.5234477E7</v>
      </c>
      <c r="R521" s="89">
        <v>44938.0</v>
      </c>
      <c r="T521" s="57">
        <v>3.7359073E7</v>
      </c>
      <c r="V521" s="89">
        <v>44938.0</v>
      </c>
      <c r="X521" s="57">
        <v>2.3729201E7</v>
      </c>
      <c r="Z521" s="89">
        <v>44938.0</v>
      </c>
      <c r="AB521" s="57">
        <v>1204665.0</v>
      </c>
      <c r="AD521" s="89">
        <v>44938.0</v>
      </c>
      <c r="AF521" s="57">
        <v>5322626.0</v>
      </c>
      <c r="AH521" s="89">
        <v>44938.0</v>
      </c>
      <c r="AJ521" s="57">
        <v>3.5815068E7</v>
      </c>
      <c r="AL521" s="89">
        <v>44938.0</v>
      </c>
      <c r="AN521" s="57">
        <v>4418336.0</v>
      </c>
    </row>
    <row r="522" ht="15.75" customHeight="1">
      <c r="B522" s="89">
        <v>44939.0</v>
      </c>
      <c r="D522" s="57">
        <v>4.8584984E7</v>
      </c>
      <c r="F522" s="89">
        <v>44939.0</v>
      </c>
      <c r="H522" s="57">
        <v>6.2869149E7</v>
      </c>
      <c r="J522" s="89">
        <v>44939.0</v>
      </c>
      <c r="L522" s="57">
        <v>765413.0</v>
      </c>
      <c r="N522" s="89">
        <v>44939.0</v>
      </c>
      <c r="P522" s="57">
        <v>7.7554163E7</v>
      </c>
      <c r="R522" s="89">
        <v>44939.0</v>
      </c>
      <c r="T522" s="57">
        <v>3.0443384E7</v>
      </c>
      <c r="V522" s="89">
        <v>44939.0</v>
      </c>
      <c r="X522" s="57">
        <v>1.3912246E7</v>
      </c>
      <c r="Z522" s="89">
        <v>44939.0</v>
      </c>
      <c r="AB522" s="57">
        <v>739905.0</v>
      </c>
      <c r="AD522" s="89">
        <v>44939.0</v>
      </c>
      <c r="AF522" s="57">
        <v>2326216.0</v>
      </c>
      <c r="AH522" s="89">
        <v>44939.0</v>
      </c>
      <c r="AJ522" s="57">
        <v>2.3213664E7</v>
      </c>
      <c r="AL522" s="89">
        <v>44939.0</v>
      </c>
      <c r="AN522" s="57">
        <v>3666411.0</v>
      </c>
    </row>
    <row r="523" ht="15.75" customHeight="1">
      <c r="B523" s="89">
        <v>44942.0</v>
      </c>
      <c r="D523" s="57">
        <v>6.0445973E7</v>
      </c>
      <c r="F523" s="89">
        <v>44942.0</v>
      </c>
      <c r="H523" s="57">
        <v>4.8113134E7</v>
      </c>
      <c r="J523" s="89">
        <v>44942.0</v>
      </c>
      <c r="L523" s="57">
        <v>557539.0</v>
      </c>
      <c r="N523" s="89">
        <v>44942.0</v>
      </c>
      <c r="P523" s="57">
        <v>6.7397445E7</v>
      </c>
      <c r="R523" s="89">
        <v>44942.0</v>
      </c>
      <c r="T523" s="57">
        <v>2.6114465E7</v>
      </c>
      <c r="V523" s="89">
        <v>44942.0</v>
      </c>
      <c r="X523" s="57">
        <v>1.377529E7</v>
      </c>
      <c r="Z523" s="89">
        <v>44942.0</v>
      </c>
      <c r="AB523" s="57">
        <v>680065.0</v>
      </c>
      <c r="AD523" s="89">
        <v>44942.0</v>
      </c>
      <c r="AF523" s="57">
        <v>2934226.0</v>
      </c>
      <c r="AH523" s="89">
        <v>44942.0</v>
      </c>
      <c r="AJ523" s="57">
        <v>1.9724856E7</v>
      </c>
      <c r="AL523" s="89">
        <v>44942.0</v>
      </c>
      <c r="AN523" s="57">
        <v>6338879.0</v>
      </c>
    </row>
    <row r="524" ht="15.75" customHeight="1">
      <c r="B524" s="89">
        <v>44943.0</v>
      </c>
      <c r="D524" s="57">
        <v>7.8754634E7</v>
      </c>
      <c r="F524" s="89">
        <v>44943.0</v>
      </c>
      <c r="H524" s="57">
        <v>9.0455672E7</v>
      </c>
      <c r="J524" s="89">
        <v>44943.0</v>
      </c>
      <c r="L524" s="57">
        <v>561770.0</v>
      </c>
      <c r="N524" s="89">
        <v>44943.0</v>
      </c>
      <c r="P524" s="57">
        <v>8.1985379E7</v>
      </c>
      <c r="R524" s="89">
        <v>44943.0</v>
      </c>
      <c r="T524" s="57">
        <v>3.8468467E7</v>
      </c>
      <c r="V524" s="89">
        <v>44943.0</v>
      </c>
      <c r="X524" s="57">
        <v>2.2759703E7</v>
      </c>
      <c r="Z524" s="89">
        <v>44943.0</v>
      </c>
      <c r="AB524" s="57">
        <v>801875.0</v>
      </c>
      <c r="AD524" s="89">
        <v>44943.0</v>
      </c>
      <c r="AF524" s="57">
        <v>2271121.0</v>
      </c>
      <c r="AH524" s="89">
        <v>44943.0</v>
      </c>
      <c r="AJ524" s="57">
        <v>1.9040232E7</v>
      </c>
      <c r="AL524" s="89">
        <v>44943.0</v>
      </c>
      <c r="AN524" s="57">
        <v>4511626.0</v>
      </c>
    </row>
    <row r="525" ht="15.75" customHeight="1">
      <c r="B525" s="89">
        <v>44944.0</v>
      </c>
      <c r="D525" s="57">
        <v>6.2191143E7</v>
      </c>
      <c r="F525" s="89">
        <v>44944.0</v>
      </c>
      <c r="H525" s="57">
        <v>6.6684423E7</v>
      </c>
      <c r="J525" s="89">
        <v>44944.0</v>
      </c>
      <c r="L525" s="57">
        <v>492321.0</v>
      </c>
      <c r="N525" s="89">
        <v>44944.0</v>
      </c>
      <c r="P525" s="57">
        <v>7.1554302E7</v>
      </c>
      <c r="R525" s="89">
        <v>44944.0</v>
      </c>
      <c r="T525" s="57">
        <v>2.9332121E7</v>
      </c>
      <c r="V525" s="89">
        <v>44944.0</v>
      </c>
      <c r="X525" s="57">
        <v>1.6264759E7</v>
      </c>
      <c r="Z525" s="89">
        <v>44944.0</v>
      </c>
      <c r="AB525" s="57">
        <v>2042510.0</v>
      </c>
      <c r="AD525" s="89">
        <v>44944.0</v>
      </c>
      <c r="AF525" s="57">
        <v>1354997.0</v>
      </c>
      <c r="AH525" s="89">
        <v>44944.0</v>
      </c>
      <c r="AJ525" s="57">
        <v>1.7170416E7</v>
      </c>
      <c r="AL525" s="89">
        <v>44944.0</v>
      </c>
      <c r="AN525" s="57">
        <v>9756913.0</v>
      </c>
    </row>
    <row r="526" ht="15.75" customHeight="1">
      <c r="B526" s="89">
        <v>44945.0</v>
      </c>
      <c r="D526" s="57">
        <v>4.562082E7</v>
      </c>
      <c r="F526" s="89">
        <v>44945.0</v>
      </c>
      <c r="H526" s="57">
        <v>4.1086012E7</v>
      </c>
      <c r="J526" s="89">
        <v>44945.0</v>
      </c>
      <c r="L526" s="57">
        <v>643785.0</v>
      </c>
      <c r="N526" s="89">
        <v>44945.0</v>
      </c>
      <c r="P526" s="57">
        <v>8.3501008E7</v>
      </c>
      <c r="R526" s="89">
        <v>44945.0</v>
      </c>
      <c r="T526" s="57">
        <v>2.6582549E7</v>
      </c>
      <c r="V526" s="89">
        <v>44945.0</v>
      </c>
      <c r="X526" s="57">
        <v>2.0347639E7</v>
      </c>
      <c r="Z526" s="89">
        <v>44945.0</v>
      </c>
      <c r="AB526" s="57">
        <v>1132415.0</v>
      </c>
      <c r="AD526" s="89">
        <v>44945.0</v>
      </c>
      <c r="AF526" s="57">
        <v>2266998.0</v>
      </c>
      <c r="AH526" s="89">
        <v>44945.0</v>
      </c>
      <c r="AJ526" s="57">
        <v>1.5982548E7</v>
      </c>
      <c r="AL526" s="89">
        <v>44945.0</v>
      </c>
      <c r="AN526" s="57">
        <v>3429227.0</v>
      </c>
    </row>
    <row r="527" ht="15.75" customHeight="1">
      <c r="B527" s="89">
        <v>44946.0</v>
      </c>
      <c r="D527" s="57">
        <v>4.2360416E7</v>
      </c>
      <c r="F527" s="89">
        <v>44946.0</v>
      </c>
      <c r="H527" s="57">
        <v>8.4965254E7</v>
      </c>
      <c r="J527" s="89">
        <v>44946.0</v>
      </c>
      <c r="L527" s="57">
        <v>498646.0</v>
      </c>
      <c r="N527" s="89">
        <v>44946.0</v>
      </c>
      <c r="P527" s="57">
        <v>5.9217229E7</v>
      </c>
      <c r="R527" s="89">
        <v>44946.0</v>
      </c>
      <c r="T527" s="57">
        <v>3.2019765E7</v>
      </c>
      <c r="V527" s="89">
        <v>44946.0</v>
      </c>
      <c r="X527" s="57">
        <v>8581841.0</v>
      </c>
      <c r="Z527" s="89">
        <v>44946.0</v>
      </c>
      <c r="AB527" s="57">
        <v>764410.0</v>
      </c>
      <c r="AD527" s="89">
        <v>44946.0</v>
      </c>
      <c r="AF527" s="57">
        <v>2861262.0</v>
      </c>
      <c r="AH527" s="89">
        <v>44946.0</v>
      </c>
      <c r="AJ527" s="57">
        <v>1.4928456E7</v>
      </c>
      <c r="AL527" s="89">
        <v>44946.0</v>
      </c>
      <c r="AN527" s="57">
        <v>3167180.0</v>
      </c>
    </row>
    <row r="528" ht="15.75" customHeight="1">
      <c r="B528" s="89">
        <v>44949.0</v>
      </c>
      <c r="D528" s="57">
        <v>6.3335881E7</v>
      </c>
      <c r="F528" s="89">
        <v>44949.0</v>
      </c>
      <c r="H528" s="57">
        <v>6.3305367E7</v>
      </c>
      <c r="J528" s="89">
        <v>44949.0</v>
      </c>
      <c r="L528" s="57">
        <v>830318.0</v>
      </c>
      <c r="N528" s="89">
        <v>44949.0</v>
      </c>
      <c r="P528" s="57">
        <v>8.7443608E7</v>
      </c>
      <c r="R528" s="89">
        <v>44949.0</v>
      </c>
      <c r="T528" s="57">
        <v>2.8605916E7</v>
      </c>
      <c r="V528" s="89">
        <v>44949.0</v>
      </c>
      <c r="X528" s="57">
        <v>9336358.0</v>
      </c>
      <c r="Z528" s="89">
        <v>44949.0</v>
      </c>
      <c r="AB528" s="57">
        <v>1066530.0</v>
      </c>
      <c r="AD528" s="89">
        <v>44949.0</v>
      </c>
      <c r="AF528" s="57">
        <v>1984911.0</v>
      </c>
      <c r="AH528" s="89">
        <v>44949.0</v>
      </c>
      <c r="AJ528" s="57">
        <v>2.284872E7</v>
      </c>
      <c r="AL528" s="89">
        <v>44949.0</v>
      </c>
      <c r="AN528" s="57">
        <v>6981762.0</v>
      </c>
    </row>
    <row r="529" ht="15.75" customHeight="1">
      <c r="B529" s="89">
        <v>44950.0</v>
      </c>
      <c r="D529" s="57">
        <v>6.8266625E7</v>
      </c>
      <c r="F529" s="89">
        <v>44950.0</v>
      </c>
      <c r="H529" s="57">
        <v>6.2339391E7</v>
      </c>
      <c r="J529" s="89">
        <v>44950.0</v>
      </c>
      <c r="L529" s="57">
        <v>379845.0</v>
      </c>
      <c r="N529" s="89">
        <v>44950.0</v>
      </c>
      <c r="P529" s="57">
        <v>8.3452923E7</v>
      </c>
      <c r="R529" s="89">
        <v>44950.0</v>
      </c>
      <c r="T529" s="57">
        <v>2.752814E7</v>
      </c>
      <c r="V529" s="89">
        <v>44950.0</v>
      </c>
      <c r="X529" s="57">
        <v>7955927.0</v>
      </c>
      <c r="Z529" s="89">
        <v>44950.0</v>
      </c>
      <c r="AB529" s="57">
        <v>720005.0</v>
      </c>
      <c r="AD529" s="89">
        <v>44950.0</v>
      </c>
      <c r="AF529" s="57">
        <v>4636033.0</v>
      </c>
      <c r="AH529" s="89">
        <v>44950.0</v>
      </c>
      <c r="AJ529" s="57">
        <v>1.9901952E7</v>
      </c>
      <c r="AL529" s="89">
        <v>44950.0</v>
      </c>
      <c r="AN529" s="57">
        <v>7094249.0</v>
      </c>
    </row>
    <row r="530" ht="15.75" customHeight="1">
      <c r="B530" s="89">
        <v>44951.0</v>
      </c>
      <c r="D530" s="57">
        <v>7.5848633E7</v>
      </c>
      <c r="F530" s="89">
        <v>44951.0</v>
      </c>
      <c r="H530" s="57">
        <v>5.9478054E7</v>
      </c>
      <c r="J530" s="89">
        <v>44951.0</v>
      </c>
      <c r="L530" s="57">
        <v>548709.0</v>
      </c>
      <c r="N530" s="89">
        <v>44951.0</v>
      </c>
      <c r="P530" s="57">
        <v>8.6722803E7</v>
      </c>
      <c r="R530" s="89">
        <v>44951.0</v>
      </c>
      <c r="T530" s="57">
        <v>2.5761865E7</v>
      </c>
      <c r="V530" s="89">
        <v>44951.0</v>
      </c>
      <c r="X530" s="57">
        <v>1.0577627E7</v>
      </c>
      <c r="Z530" s="89">
        <v>44951.0</v>
      </c>
      <c r="AB530" s="57">
        <v>545195.0</v>
      </c>
      <c r="AD530" s="89">
        <v>44951.0</v>
      </c>
      <c r="AF530" s="57">
        <v>4387943.0</v>
      </c>
      <c r="AH530" s="89">
        <v>44951.0</v>
      </c>
      <c r="AJ530" s="57">
        <v>2.2935444E7</v>
      </c>
      <c r="AL530" s="89">
        <v>44951.0</v>
      </c>
      <c r="AN530" s="57">
        <v>4220107.0</v>
      </c>
    </row>
    <row r="531" ht="15.75" customHeight="1">
      <c r="B531" s="89">
        <v>44952.0</v>
      </c>
      <c r="D531" s="57">
        <v>3.9347098E7</v>
      </c>
      <c r="F531" s="89">
        <v>44952.0</v>
      </c>
      <c r="H531" s="57">
        <v>5.9104979E7</v>
      </c>
      <c r="J531" s="89">
        <v>44952.0</v>
      </c>
      <c r="L531" s="57">
        <v>373957.0</v>
      </c>
      <c r="N531" s="89">
        <v>44952.0</v>
      </c>
      <c r="P531" s="57">
        <v>6.3753881E7</v>
      </c>
      <c r="R531" s="89">
        <v>44952.0</v>
      </c>
      <c r="T531" s="57">
        <v>2.3623299E7</v>
      </c>
      <c r="V531" s="89">
        <v>44952.0</v>
      </c>
      <c r="X531" s="57">
        <v>1.8386306E7</v>
      </c>
      <c r="Z531" s="89">
        <v>44952.0</v>
      </c>
      <c r="AB531" s="57">
        <v>421400.0</v>
      </c>
      <c r="AD531" s="89">
        <v>44952.0</v>
      </c>
      <c r="AF531" s="57">
        <v>3036442.0</v>
      </c>
      <c r="AH531" s="89">
        <v>44952.0</v>
      </c>
      <c r="AJ531" s="57">
        <v>2.169246E7</v>
      </c>
      <c r="AL531" s="89">
        <v>44952.0</v>
      </c>
      <c r="AN531" s="57">
        <v>4248188.0</v>
      </c>
    </row>
    <row r="532" ht="15.75" customHeight="1">
      <c r="B532" s="89">
        <v>44953.0</v>
      </c>
      <c r="D532" s="57">
        <v>9.0851495E7</v>
      </c>
      <c r="F532" s="89">
        <v>44953.0</v>
      </c>
      <c r="H532" s="57">
        <v>4.8384732E7</v>
      </c>
      <c r="J532" s="89">
        <v>44953.0</v>
      </c>
      <c r="L532" s="57">
        <v>393287.0</v>
      </c>
      <c r="N532" s="89">
        <v>44953.0</v>
      </c>
      <c r="P532" s="82">
        <v>1.06E8</v>
      </c>
      <c r="R532" s="89">
        <v>44953.0</v>
      </c>
      <c r="T532" s="57">
        <v>2.2447457E7</v>
      </c>
      <c r="V532" s="89">
        <v>44953.0</v>
      </c>
      <c r="X532" s="57">
        <v>7945936.0</v>
      </c>
      <c r="Z532" s="89">
        <v>44953.0</v>
      </c>
      <c r="AB532" s="57">
        <v>742160.0</v>
      </c>
      <c r="AD532" s="89">
        <v>44953.0</v>
      </c>
      <c r="AF532" s="57">
        <v>3088116.0</v>
      </c>
      <c r="AH532" s="89">
        <v>44953.0</v>
      </c>
      <c r="AJ532" s="57">
        <v>2.744196E7</v>
      </c>
      <c r="AL532" s="89">
        <v>44953.0</v>
      </c>
      <c r="AN532" s="57">
        <v>4653692.0</v>
      </c>
    </row>
    <row r="533" ht="15.75" customHeight="1">
      <c r="B533" s="89">
        <v>44956.0</v>
      </c>
      <c r="D533" s="57">
        <v>5.2877587E7</v>
      </c>
      <c r="F533" s="89">
        <v>44956.0</v>
      </c>
      <c r="H533" s="57">
        <v>3.9446098E7</v>
      </c>
      <c r="J533" s="89">
        <v>44956.0</v>
      </c>
      <c r="L533" s="57">
        <v>304850.0</v>
      </c>
      <c r="N533" s="89">
        <v>44956.0</v>
      </c>
      <c r="P533" s="57">
        <v>4.7399097E7</v>
      </c>
      <c r="R533" s="89">
        <v>44956.0</v>
      </c>
      <c r="T533" s="57">
        <v>2.3064823E7</v>
      </c>
      <c r="V533" s="89">
        <v>44956.0</v>
      </c>
      <c r="X533" s="57">
        <v>5715892.0</v>
      </c>
      <c r="Z533" s="89">
        <v>44956.0</v>
      </c>
      <c r="AB533" s="57">
        <v>534640.0</v>
      </c>
      <c r="AD533" s="89">
        <v>44956.0</v>
      </c>
      <c r="AF533" s="57">
        <v>1818323.0</v>
      </c>
      <c r="AH533" s="89">
        <v>44956.0</v>
      </c>
      <c r="AJ533" s="57">
        <v>1.8116112E7</v>
      </c>
      <c r="AL533" s="89">
        <v>44956.0</v>
      </c>
      <c r="AN533" s="57">
        <v>3786072.0</v>
      </c>
    </row>
    <row r="534" ht="15.75" customHeight="1">
      <c r="B534" s="89">
        <v>44957.0</v>
      </c>
      <c r="D534" s="57">
        <v>6.2122389E7</v>
      </c>
      <c r="F534" s="89">
        <v>44957.0</v>
      </c>
      <c r="H534" s="57">
        <v>6.189027E7</v>
      </c>
      <c r="J534" s="89">
        <v>44957.0</v>
      </c>
      <c r="L534" s="57">
        <v>437596.0</v>
      </c>
      <c r="N534" s="89">
        <v>44957.0</v>
      </c>
      <c r="P534" s="57">
        <v>8.0546022E7</v>
      </c>
      <c r="R534" s="89">
        <v>44957.0</v>
      </c>
      <c r="T534" s="57">
        <v>2.4275474E7</v>
      </c>
      <c r="V534" s="89">
        <v>44957.0</v>
      </c>
      <c r="X534" s="57">
        <v>6816482.0</v>
      </c>
      <c r="Z534" s="89">
        <v>44957.0</v>
      </c>
      <c r="AB534" s="57">
        <v>804780.0</v>
      </c>
      <c r="AD534" s="89">
        <v>44957.0</v>
      </c>
      <c r="AF534" s="57">
        <v>1357436.0</v>
      </c>
      <c r="AH534" s="89">
        <v>44957.0</v>
      </c>
      <c r="AJ534" s="57">
        <v>2.66307E7</v>
      </c>
      <c r="AL534" s="89">
        <v>44957.0</v>
      </c>
      <c r="AN534" s="57">
        <v>4665038.0</v>
      </c>
    </row>
    <row r="535" ht="15.75" customHeight="1">
      <c r="B535" s="89">
        <v>44958.0</v>
      </c>
      <c r="D535" s="57">
        <v>5.1911083E7</v>
      </c>
      <c r="F535" s="89">
        <v>44958.0</v>
      </c>
      <c r="H535" s="57">
        <v>4.9586275E7</v>
      </c>
      <c r="J535" s="89">
        <v>44958.0</v>
      </c>
      <c r="L535" s="57">
        <v>418009.0</v>
      </c>
      <c r="N535" s="89">
        <v>44958.0</v>
      </c>
      <c r="P535" s="57">
        <v>9.132177E7</v>
      </c>
      <c r="R535" s="89">
        <v>44958.0</v>
      </c>
      <c r="T535" s="57">
        <v>2.5314898E7</v>
      </c>
      <c r="V535" s="89">
        <v>44958.0</v>
      </c>
      <c r="X535" s="57">
        <v>5473396.0</v>
      </c>
      <c r="Z535" s="89">
        <v>44958.0</v>
      </c>
      <c r="AB535" s="57">
        <v>2739910.0</v>
      </c>
      <c r="AD535" s="89">
        <v>44958.0</v>
      </c>
      <c r="AF535" s="57">
        <v>2489373.0</v>
      </c>
      <c r="AH535" s="89">
        <v>44958.0</v>
      </c>
      <c r="AJ535" s="57">
        <v>3.1872924E7</v>
      </c>
      <c r="AL535" s="89">
        <v>44958.0</v>
      </c>
      <c r="AN535" s="57">
        <v>7091086.0</v>
      </c>
    </row>
    <row r="536" ht="15.75" customHeight="1">
      <c r="B536" s="89">
        <v>44959.0</v>
      </c>
      <c r="D536" s="57">
        <v>9.8560889E7</v>
      </c>
      <c r="F536" s="89">
        <v>44959.0</v>
      </c>
      <c r="H536" s="57">
        <v>5.8658925E7</v>
      </c>
      <c r="J536" s="89">
        <v>44959.0</v>
      </c>
      <c r="L536" s="57">
        <v>519109.0</v>
      </c>
      <c r="N536" s="89">
        <v>44959.0</v>
      </c>
      <c r="P536" s="82">
        <v>1.52E8</v>
      </c>
      <c r="R536" s="89">
        <v>44959.0</v>
      </c>
      <c r="T536" s="57">
        <v>3.9371002E7</v>
      </c>
      <c r="V536" s="89">
        <v>44959.0</v>
      </c>
      <c r="X536" s="57">
        <v>1.194966E7</v>
      </c>
      <c r="Z536" s="89">
        <v>44959.0</v>
      </c>
      <c r="AB536" s="57">
        <v>1310230.0</v>
      </c>
      <c r="AD536" s="89">
        <v>44959.0</v>
      </c>
      <c r="AF536" s="57">
        <v>3881362.0</v>
      </c>
      <c r="AH536" s="89">
        <v>44959.0</v>
      </c>
      <c r="AJ536" s="57">
        <v>2.9345868E7</v>
      </c>
      <c r="AL536" s="89">
        <v>44959.0</v>
      </c>
      <c r="AN536" s="57">
        <v>7438130.0</v>
      </c>
    </row>
    <row r="537" ht="15.75" customHeight="1">
      <c r="B537" s="89">
        <v>44960.0</v>
      </c>
      <c r="D537" s="57">
        <v>4.9809802E7</v>
      </c>
      <c r="F537" s="89">
        <v>44960.0</v>
      </c>
      <c r="H537" s="57">
        <v>4.6139541E7</v>
      </c>
      <c r="J537" s="89">
        <v>44960.0</v>
      </c>
      <c r="L537" s="57">
        <v>364013.0</v>
      </c>
      <c r="N537" s="89">
        <v>44960.0</v>
      </c>
      <c r="P537" s="82">
        <v>1.15E8</v>
      </c>
      <c r="R537" s="89">
        <v>44960.0</v>
      </c>
      <c r="T537" s="57">
        <v>2.4522204E7</v>
      </c>
      <c r="V537" s="89">
        <v>44960.0</v>
      </c>
      <c r="X537" s="57">
        <v>6552914.0</v>
      </c>
      <c r="Z537" s="89">
        <v>44960.0</v>
      </c>
      <c r="AB537" s="57">
        <v>933240.0</v>
      </c>
      <c r="AD537" s="89">
        <v>44960.0</v>
      </c>
      <c r="AF537" s="57">
        <v>5401653.0</v>
      </c>
      <c r="AH537" s="89">
        <v>44960.0</v>
      </c>
      <c r="AJ537" s="57">
        <v>2.1635916E7</v>
      </c>
      <c r="AL537" s="89">
        <v>44960.0</v>
      </c>
      <c r="AN537" s="57">
        <v>5056939.0</v>
      </c>
    </row>
    <row r="538" ht="15.75" customHeight="1">
      <c r="B538" s="89">
        <v>44963.0</v>
      </c>
      <c r="D538" s="57">
        <v>1.4828387E7</v>
      </c>
      <c r="F538" s="89">
        <v>44963.0</v>
      </c>
      <c r="H538" s="57">
        <v>7742101.0</v>
      </c>
      <c r="J538" s="89">
        <v>44963.0</v>
      </c>
      <c r="L538" s="57">
        <v>115262.0</v>
      </c>
      <c r="N538" s="89">
        <v>44963.0</v>
      </c>
      <c r="P538" s="57">
        <v>3.0797114E7</v>
      </c>
      <c r="R538" s="89">
        <v>44963.0</v>
      </c>
      <c r="T538" s="57">
        <v>5762052.0</v>
      </c>
      <c r="V538" s="89">
        <v>44963.0</v>
      </c>
      <c r="X538" s="57">
        <v>1961212.0</v>
      </c>
      <c r="Z538" s="89">
        <v>44963.0</v>
      </c>
      <c r="AB538" s="57">
        <v>243085.0</v>
      </c>
      <c r="AD538" s="89">
        <v>44963.0</v>
      </c>
      <c r="AF538" s="57">
        <v>1710325.0</v>
      </c>
      <c r="AH538" s="89">
        <v>44963.0</v>
      </c>
      <c r="AJ538" s="57">
        <v>6314844.0</v>
      </c>
      <c r="AL538" s="89">
        <v>44963.0</v>
      </c>
      <c r="AN538" s="57">
        <v>1512093.0</v>
      </c>
    </row>
    <row r="539" ht="15.75" customHeight="1">
      <c r="B539" s="89">
        <v>44964.0</v>
      </c>
      <c r="D539" s="57">
        <v>4.3691403E7</v>
      </c>
      <c r="F539" s="89">
        <v>44964.0</v>
      </c>
      <c r="H539" s="57">
        <v>2.1833952E7</v>
      </c>
      <c r="J539" s="89">
        <v>44964.0</v>
      </c>
      <c r="L539" s="57">
        <v>408241.0</v>
      </c>
      <c r="N539" s="89">
        <v>44964.0</v>
      </c>
      <c r="P539" s="57">
        <v>6.3046319E7</v>
      </c>
      <c r="R539" s="89">
        <v>44964.0</v>
      </c>
      <c r="T539" s="57">
        <v>1.6848596E7</v>
      </c>
      <c r="V539" s="89">
        <v>44964.0</v>
      </c>
      <c r="X539" s="57">
        <v>4215486.0</v>
      </c>
      <c r="Z539" s="89">
        <v>44964.0</v>
      </c>
      <c r="AB539" s="57">
        <v>370665.0</v>
      </c>
      <c r="AD539" s="89">
        <v>44964.0</v>
      </c>
      <c r="AF539" s="57">
        <v>4785978.0</v>
      </c>
      <c r="AH539" s="89">
        <v>44964.0</v>
      </c>
      <c r="AJ539" s="57">
        <v>1.1066112E7</v>
      </c>
      <c r="AL539" s="89">
        <v>44964.0</v>
      </c>
      <c r="AN539" s="57">
        <v>4216915.0</v>
      </c>
    </row>
    <row r="540" ht="15.75" customHeight="1">
      <c r="B540" s="89">
        <v>44965.0</v>
      </c>
      <c r="D540" s="57">
        <v>252.0</v>
      </c>
      <c r="F540" s="89">
        <v>44965.0</v>
      </c>
      <c r="H540" s="57">
        <v>844.0</v>
      </c>
      <c r="J540" s="89">
        <v>44965.0</v>
      </c>
      <c r="L540" s="57">
        <v>4.0</v>
      </c>
      <c r="N540" s="89">
        <v>44965.0</v>
      </c>
      <c r="P540" s="57">
        <v>2500.0</v>
      </c>
      <c r="R540" s="89">
        <v>44965.0</v>
      </c>
      <c r="T540" s="57">
        <v>5.0</v>
      </c>
      <c r="V540" s="89">
        <v>44965.0</v>
      </c>
      <c r="X540" s="57">
        <v>115.0</v>
      </c>
      <c r="Z540" s="89">
        <v>44965.0</v>
      </c>
      <c r="AB540" s="57">
        <v>10.0</v>
      </c>
      <c r="AD540" s="89">
        <v>44965.0</v>
      </c>
      <c r="AF540" s="57">
        <v>50.0</v>
      </c>
      <c r="AH540" s="89">
        <v>44965.0</v>
      </c>
      <c r="AJ540" s="57">
        <v>180.0</v>
      </c>
      <c r="AL540" s="89">
        <v>44965.0</v>
      </c>
      <c r="AN540" s="57">
        <v>1536.0</v>
      </c>
    </row>
    <row r="541" ht="15.75" customHeight="1">
      <c r="B541" s="89">
        <v>44972.0</v>
      </c>
      <c r="D541" s="57">
        <v>4078655.0</v>
      </c>
      <c r="F541" s="89">
        <v>44972.0</v>
      </c>
      <c r="H541" s="57">
        <v>1.4320179E7</v>
      </c>
      <c r="J541" s="89">
        <v>44972.0</v>
      </c>
      <c r="L541" s="57">
        <v>351097.0</v>
      </c>
      <c r="N541" s="89">
        <v>44972.0</v>
      </c>
      <c r="P541" s="57">
        <v>2.6081928E7</v>
      </c>
      <c r="R541" s="89">
        <v>44972.0</v>
      </c>
      <c r="T541" s="57">
        <v>1.3268523E7</v>
      </c>
      <c r="V541" s="89">
        <v>44972.0</v>
      </c>
      <c r="X541" s="57">
        <v>1634532.0</v>
      </c>
      <c r="Z541" s="89">
        <v>44972.0</v>
      </c>
      <c r="AB541" s="57">
        <v>587615.0</v>
      </c>
      <c r="AD541" s="89">
        <v>44972.0</v>
      </c>
      <c r="AF541" s="57">
        <v>3382323.0</v>
      </c>
      <c r="AH541" s="89">
        <v>44972.0</v>
      </c>
      <c r="AJ541" s="57">
        <v>6186384.0</v>
      </c>
      <c r="AL541" s="89">
        <v>44972.0</v>
      </c>
      <c r="AN541" s="57">
        <v>2125790.0</v>
      </c>
    </row>
    <row r="542" ht="15.75" customHeight="1">
      <c r="B542" s="89">
        <v>44973.0</v>
      </c>
      <c r="D542" s="57">
        <v>7.633024E7</v>
      </c>
      <c r="F542" s="89">
        <v>44973.0</v>
      </c>
      <c r="H542" s="57">
        <v>3.9218301E7</v>
      </c>
      <c r="J542" s="89">
        <v>44973.0</v>
      </c>
      <c r="L542" s="57">
        <v>610250.0</v>
      </c>
      <c r="N542" s="89">
        <v>44973.0</v>
      </c>
      <c r="P542" s="57">
        <v>9.1437491E7</v>
      </c>
      <c r="R542" s="89">
        <v>44973.0</v>
      </c>
      <c r="T542" s="57">
        <v>2.6858556E7</v>
      </c>
      <c r="V542" s="89">
        <v>44973.0</v>
      </c>
      <c r="X542" s="57">
        <v>8496648.0</v>
      </c>
      <c r="Z542" s="89">
        <v>44973.0</v>
      </c>
      <c r="AB542" s="57">
        <v>956030.0</v>
      </c>
      <c r="AD542" s="89">
        <v>44973.0</v>
      </c>
      <c r="AF542" s="57">
        <v>2565887.0</v>
      </c>
      <c r="AH542" s="89">
        <v>44973.0</v>
      </c>
      <c r="AJ542" s="57">
        <v>2.2435704E7</v>
      </c>
      <c r="AL542" s="89">
        <v>44973.0</v>
      </c>
      <c r="AN542" s="57">
        <v>4853316.0</v>
      </c>
    </row>
    <row r="543" ht="15.75" customHeight="1">
      <c r="B543" s="89">
        <v>44974.0</v>
      </c>
      <c r="D543" s="57">
        <v>4.5569874E7</v>
      </c>
      <c r="F543" s="89">
        <v>44974.0</v>
      </c>
      <c r="H543" s="57">
        <v>2.9925772E7</v>
      </c>
      <c r="J543" s="89">
        <v>44974.0</v>
      </c>
      <c r="L543" s="57">
        <v>191765.0</v>
      </c>
      <c r="N543" s="89">
        <v>44974.0</v>
      </c>
      <c r="P543" s="57">
        <v>4.8177337E7</v>
      </c>
      <c r="R543" s="89">
        <v>44974.0</v>
      </c>
      <c r="T543" s="57">
        <v>1.2640277E7</v>
      </c>
      <c r="V543" s="89">
        <v>44974.0</v>
      </c>
      <c r="X543" s="57">
        <v>4351829.0</v>
      </c>
      <c r="Z543" s="89">
        <v>44974.0</v>
      </c>
      <c r="AB543" s="57">
        <v>364770.0</v>
      </c>
      <c r="AD543" s="89">
        <v>44974.0</v>
      </c>
      <c r="AF543" s="57">
        <v>1038052.0</v>
      </c>
      <c r="AH543" s="89">
        <v>44974.0</v>
      </c>
      <c r="AJ543" s="57">
        <v>1.2891912E7</v>
      </c>
      <c r="AL543" s="89">
        <v>44974.0</v>
      </c>
      <c r="AN543" s="57">
        <v>3166901.0</v>
      </c>
    </row>
    <row r="544" ht="15.75" customHeight="1">
      <c r="B544" s="89">
        <v>44977.0</v>
      </c>
      <c r="D544" s="57">
        <v>4.0041771E7</v>
      </c>
      <c r="F544" s="89">
        <v>44977.0</v>
      </c>
      <c r="H544" s="57">
        <v>4.0297876E7</v>
      </c>
      <c r="J544" s="89">
        <v>44977.0</v>
      </c>
      <c r="L544" s="57">
        <v>260946.0</v>
      </c>
      <c r="N544" s="89">
        <v>44977.0</v>
      </c>
      <c r="P544" s="82">
        <v>1.14E8</v>
      </c>
      <c r="R544" s="89">
        <v>44977.0</v>
      </c>
      <c r="T544" s="57">
        <v>2.2378788E7</v>
      </c>
      <c r="V544" s="89">
        <v>44977.0</v>
      </c>
      <c r="X544" s="57">
        <v>6817074.0</v>
      </c>
      <c r="Z544" s="89">
        <v>44977.0</v>
      </c>
      <c r="AB544" s="57">
        <v>385535.0</v>
      </c>
      <c r="AD544" s="89">
        <v>44977.0</v>
      </c>
      <c r="AF544" s="57">
        <v>2815828.0</v>
      </c>
      <c r="AH544" s="89">
        <v>44977.0</v>
      </c>
      <c r="AJ544" s="57">
        <v>1.8536436E7</v>
      </c>
      <c r="AL544" s="89">
        <v>44977.0</v>
      </c>
      <c r="AN544" s="57">
        <v>5050162.0</v>
      </c>
    </row>
    <row r="545" ht="15.75" customHeight="1">
      <c r="B545" s="89">
        <v>44978.0</v>
      </c>
      <c r="D545" s="57">
        <v>4.223912E7</v>
      </c>
      <c r="F545" s="89">
        <v>44978.0</v>
      </c>
      <c r="H545" s="57">
        <v>3.7220526E7</v>
      </c>
      <c r="J545" s="89">
        <v>44978.0</v>
      </c>
      <c r="L545" s="57">
        <v>536191.0</v>
      </c>
      <c r="N545" s="89">
        <v>44978.0</v>
      </c>
      <c r="P545" s="57">
        <v>9.66708E7</v>
      </c>
      <c r="R545" s="89">
        <v>44978.0</v>
      </c>
      <c r="T545" s="57">
        <v>4.3839823E7</v>
      </c>
      <c r="V545" s="89">
        <v>44978.0</v>
      </c>
      <c r="X545" s="57">
        <v>1.1525909E7</v>
      </c>
      <c r="Z545" s="89">
        <v>44978.0</v>
      </c>
      <c r="AB545" s="57">
        <v>392315.0</v>
      </c>
      <c r="AD545" s="89">
        <v>44978.0</v>
      </c>
      <c r="AF545" s="57">
        <v>1600415.0</v>
      </c>
      <c r="AH545" s="89">
        <v>44978.0</v>
      </c>
      <c r="AJ545" s="57">
        <v>1.6745448E7</v>
      </c>
      <c r="AL545" s="89">
        <v>44978.0</v>
      </c>
      <c r="AN545" s="57">
        <v>5946485.0</v>
      </c>
    </row>
    <row r="546" ht="15.75" customHeight="1">
      <c r="B546" s="89">
        <v>44979.0</v>
      </c>
      <c r="D546" s="57">
        <v>3.3442955E7</v>
      </c>
      <c r="F546" s="89">
        <v>44979.0</v>
      </c>
      <c r="H546" s="57">
        <v>4.1120317E7</v>
      </c>
      <c r="J546" s="89">
        <v>44979.0</v>
      </c>
      <c r="L546" s="57">
        <v>274283.0</v>
      </c>
      <c r="N546" s="89">
        <v>44979.0</v>
      </c>
      <c r="P546" s="57">
        <v>6.3075567E7</v>
      </c>
      <c r="R546" s="89">
        <v>44979.0</v>
      </c>
      <c r="T546" s="57">
        <v>3.2935958E7</v>
      </c>
      <c r="V546" s="89">
        <v>44979.0</v>
      </c>
      <c r="X546" s="57">
        <v>1.4939959E7</v>
      </c>
      <c r="Z546" s="89">
        <v>44979.0</v>
      </c>
      <c r="AB546" s="57">
        <v>253510.0</v>
      </c>
      <c r="AD546" s="89">
        <v>44979.0</v>
      </c>
      <c r="AF546" s="57">
        <v>1203286.0</v>
      </c>
      <c r="AH546" s="89">
        <v>44979.0</v>
      </c>
      <c r="AJ546" s="57">
        <v>2.2898868E7</v>
      </c>
      <c r="AL546" s="89">
        <v>44979.0</v>
      </c>
      <c r="AN546" s="57">
        <v>1.3788036E7</v>
      </c>
    </row>
    <row r="547" ht="15.75" customHeight="1">
      <c r="B547" s="89">
        <v>44980.0</v>
      </c>
      <c r="D547" s="57">
        <v>2.7232919E7</v>
      </c>
      <c r="F547" s="89">
        <v>44980.0</v>
      </c>
      <c r="H547" s="57">
        <v>2.3012278E7</v>
      </c>
      <c r="J547" s="89">
        <v>44980.0</v>
      </c>
      <c r="L547" s="57">
        <v>314608.0</v>
      </c>
      <c r="N547" s="89">
        <v>44980.0</v>
      </c>
      <c r="P547" s="57">
        <v>4.3582133E7</v>
      </c>
      <c r="R547" s="89">
        <v>44980.0</v>
      </c>
      <c r="T547" s="57">
        <v>2.6905183E7</v>
      </c>
      <c r="V547" s="89">
        <v>44980.0</v>
      </c>
      <c r="X547" s="57">
        <v>5834829.0</v>
      </c>
      <c r="Z547" s="89">
        <v>44980.0</v>
      </c>
      <c r="AB547" s="57">
        <v>159725.0</v>
      </c>
      <c r="AD547" s="89">
        <v>44980.0</v>
      </c>
      <c r="AF547" s="57">
        <v>942173.0</v>
      </c>
      <c r="AH547" s="89">
        <v>44980.0</v>
      </c>
      <c r="AJ547" s="57">
        <v>1.6773756E7</v>
      </c>
      <c r="AL547" s="89">
        <v>44980.0</v>
      </c>
      <c r="AN547" s="57">
        <v>7353589.0</v>
      </c>
    </row>
    <row r="548" ht="15.75" customHeight="1">
      <c r="B548" s="89">
        <v>44981.0</v>
      </c>
      <c r="D548" s="57">
        <v>4.5434221E7</v>
      </c>
      <c r="F548" s="89">
        <v>44981.0</v>
      </c>
      <c r="H548" s="57">
        <v>2.631731E7</v>
      </c>
      <c r="J548" s="89">
        <v>44981.0</v>
      </c>
      <c r="L548" s="57">
        <v>464637.0</v>
      </c>
      <c r="N548" s="89">
        <v>44981.0</v>
      </c>
      <c r="P548" s="57">
        <v>4.749014E7</v>
      </c>
      <c r="R548" s="89">
        <v>44981.0</v>
      </c>
      <c r="T548" s="57">
        <v>4.4708905E7</v>
      </c>
      <c r="V548" s="89">
        <v>44981.0</v>
      </c>
      <c r="X548" s="57">
        <v>5460664.0</v>
      </c>
      <c r="Z548" s="89">
        <v>44981.0</v>
      </c>
      <c r="AB548" s="57">
        <v>160645.0</v>
      </c>
      <c r="AD548" s="89">
        <v>44981.0</v>
      </c>
      <c r="AF548" s="57">
        <v>3065432.0</v>
      </c>
      <c r="AH548" s="89">
        <v>44981.0</v>
      </c>
      <c r="AJ548" s="57">
        <v>6.2798172E7</v>
      </c>
      <c r="AL548" s="89">
        <v>44981.0</v>
      </c>
      <c r="AN548" s="57">
        <v>4689512.0</v>
      </c>
    </row>
    <row r="549" ht="15.75" customHeight="1">
      <c r="B549" s="89">
        <v>44984.0</v>
      </c>
      <c r="D549" s="57">
        <v>3.9993289E7</v>
      </c>
      <c r="F549" s="89">
        <v>44984.0</v>
      </c>
      <c r="H549" s="57">
        <v>4.1215527E7</v>
      </c>
      <c r="J549" s="89">
        <v>44984.0</v>
      </c>
      <c r="L549" s="57">
        <v>402178.0</v>
      </c>
      <c r="N549" s="89">
        <v>44984.0</v>
      </c>
      <c r="P549" s="57">
        <v>5.9802516E7</v>
      </c>
      <c r="R549" s="89">
        <v>44984.0</v>
      </c>
      <c r="T549" s="57">
        <v>2.5864266E7</v>
      </c>
      <c r="V549" s="89">
        <v>44984.0</v>
      </c>
      <c r="X549" s="57">
        <v>6827758.0</v>
      </c>
      <c r="Z549" s="89">
        <v>44984.0</v>
      </c>
      <c r="AB549" s="57">
        <v>656260.0</v>
      </c>
      <c r="AD549" s="89">
        <v>44984.0</v>
      </c>
      <c r="AF549" s="57">
        <v>4175948.0</v>
      </c>
      <c r="AH549" s="89">
        <v>44984.0</v>
      </c>
      <c r="AJ549" s="82">
        <v>1.28E8</v>
      </c>
      <c r="AL549" s="89">
        <v>44984.0</v>
      </c>
      <c r="AN549" s="57">
        <v>5774934.0</v>
      </c>
    </row>
    <row r="550" ht="15.75" customHeight="1">
      <c r="B550" s="89">
        <v>44985.0</v>
      </c>
      <c r="D550" s="57">
        <v>4.0042604E7</v>
      </c>
      <c r="F550" s="89">
        <v>44985.0</v>
      </c>
      <c r="H550" s="57">
        <v>2.9151436E7</v>
      </c>
      <c r="J550" s="89">
        <v>44985.0</v>
      </c>
      <c r="L550" s="57">
        <v>964189.0</v>
      </c>
      <c r="N550" s="89">
        <v>44985.0</v>
      </c>
      <c r="P550" s="57">
        <v>8.1255761E7</v>
      </c>
      <c r="R550" s="89">
        <v>44985.0</v>
      </c>
      <c r="T550" s="57">
        <v>1.9879642E7</v>
      </c>
      <c r="V550" s="89">
        <v>44985.0</v>
      </c>
      <c r="X550" s="57">
        <v>5383081.0</v>
      </c>
      <c r="Z550" s="89">
        <v>44985.0</v>
      </c>
      <c r="AB550" s="57">
        <v>538795.0</v>
      </c>
      <c r="AD550" s="89">
        <v>44985.0</v>
      </c>
      <c r="AF550" s="57">
        <v>5320972.0</v>
      </c>
      <c r="AH550" s="89">
        <v>44985.0</v>
      </c>
      <c r="AJ550" s="82">
        <v>1.59E8</v>
      </c>
      <c r="AL550" s="89">
        <v>44985.0</v>
      </c>
      <c r="AN550" s="57">
        <v>6866051.0</v>
      </c>
    </row>
    <row r="551" ht="15.75" customHeight="1">
      <c r="B551" s="89">
        <v>44986.0</v>
      </c>
      <c r="D551" s="57">
        <v>3.0954581E7</v>
      </c>
      <c r="F551" s="89">
        <v>44986.0</v>
      </c>
      <c r="H551" s="57">
        <v>2.6526581E7</v>
      </c>
      <c r="J551" s="89">
        <v>44986.0</v>
      </c>
      <c r="L551" s="57">
        <v>514205.0</v>
      </c>
      <c r="N551" s="89">
        <v>44986.0</v>
      </c>
      <c r="P551" s="57">
        <v>6.0083594E7</v>
      </c>
      <c r="R551" s="89">
        <v>44986.0</v>
      </c>
      <c r="T551" s="57">
        <v>1.7535976E7</v>
      </c>
      <c r="V551" s="89">
        <v>44986.0</v>
      </c>
      <c r="X551" s="57">
        <v>4506365.0</v>
      </c>
      <c r="Z551" s="89">
        <v>44986.0</v>
      </c>
      <c r="AB551" s="57">
        <v>609220.0</v>
      </c>
      <c r="AD551" s="89">
        <v>44986.0</v>
      </c>
      <c r="AF551" s="57">
        <v>3771882.0</v>
      </c>
      <c r="AH551" s="89">
        <v>44986.0</v>
      </c>
      <c r="AJ551" s="57">
        <v>7.3978668E7</v>
      </c>
      <c r="AL551" s="89">
        <v>44986.0</v>
      </c>
      <c r="AN551" s="57">
        <v>5156991.0</v>
      </c>
    </row>
    <row r="552" ht="15.75" customHeight="1">
      <c r="B552" s="89">
        <v>44987.0</v>
      </c>
      <c r="D552" s="57">
        <v>2.7837537E7</v>
      </c>
      <c r="F552" s="89">
        <v>44987.0</v>
      </c>
      <c r="H552" s="57">
        <v>3.1854319E7</v>
      </c>
      <c r="J552" s="89">
        <v>44987.0</v>
      </c>
      <c r="L552" s="57">
        <v>541574.0</v>
      </c>
      <c r="N552" s="89">
        <v>44987.0</v>
      </c>
      <c r="P552" s="57">
        <v>4.0809569E7</v>
      </c>
      <c r="R552" s="89">
        <v>44987.0</v>
      </c>
      <c r="T552" s="57">
        <v>1.4708633E7</v>
      </c>
      <c r="V552" s="89">
        <v>44987.0</v>
      </c>
      <c r="X552" s="57">
        <v>7950711.0</v>
      </c>
      <c r="Z552" s="89">
        <v>44987.0</v>
      </c>
      <c r="AB552" s="57">
        <v>629150.0</v>
      </c>
      <c r="AD552" s="89">
        <v>44987.0</v>
      </c>
      <c r="AF552" s="57">
        <v>3772810.0</v>
      </c>
      <c r="AH552" s="89">
        <v>44987.0</v>
      </c>
      <c r="AJ552" s="57">
        <v>5.9324052E7</v>
      </c>
      <c r="AL552" s="89">
        <v>44987.0</v>
      </c>
      <c r="AN552" s="57">
        <v>7574415.0</v>
      </c>
    </row>
    <row r="553" ht="15.75" customHeight="1">
      <c r="B553" s="89">
        <v>44988.0</v>
      </c>
      <c r="D553" s="57">
        <v>5.1836533E7</v>
      </c>
      <c r="F553" s="89">
        <v>44988.0</v>
      </c>
      <c r="H553" s="57">
        <v>2.6034596E7</v>
      </c>
      <c r="J553" s="89">
        <v>44988.0</v>
      </c>
      <c r="L553" s="57">
        <v>493223.0</v>
      </c>
      <c r="N553" s="89">
        <v>44988.0</v>
      </c>
      <c r="P553" s="57">
        <v>5.9447725E7</v>
      </c>
      <c r="R553" s="89">
        <v>44988.0</v>
      </c>
      <c r="T553" s="57">
        <v>1.5218937E7</v>
      </c>
      <c r="V553" s="89">
        <v>44988.0</v>
      </c>
      <c r="X553" s="57">
        <v>1.9057941E7</v>
      </c>
      <c r="Z553" s="89">
        <v>44988.0</v>
      </c>
      <c r="AB553" s="57">
        <v>426100.0</v>
      </c>
      <c r="AD553" s="89">
        <v>44988.0</v>
      </c>
      <c r="AF553" s="57">
        <v>2081752.0</v>
      </c>
      <c r="AH553" s="89">
        <v>44988.0</v>
      </c>
      <c r="AJ553" s="57">
        <v>4.6669524E7</v>
      </c>
      <c r="AL553" s="89">
        <v>44988.0</v>
      </c>
      <c r="AN553" s="57">
        <v>4929053.0</v>
      </c>
    </row>
    <row r="554" ht="15.75" customHeight="1">
      <c r="B554" s="89">
        <v>44991.0</v>
      </c>
      <c r="D554" s="57">
        <v>5.260906E7</v>
      </c>
      <c r="F554" s="89">
        <v>44991.0</v>
      </c>
      <c r="H554" s="57">
        <v>3.1748693E7</v>
      </c>
      <c r="J554" s="89">
        <v>44991.0</v>
      </c>
      <c r="L554" s="57">
        <v>379740.0</v>
      </c>
      <c r="N554" s="89">
        <v>44991.0</v>
      </c>
      <c r="P554" s="57">
        <v>7.4211271E7</v>
      </c>
      <c r="R554" s="89">
        <v>44991.0</v>
      </c>
      <c r="T554" s="57">
        <v>1.813466E7</v>
      </c>
      <c r="V554" s="89">
        <v>44991.0</v>
      </c>
      <c r="X554" s="57">
        <v>1.0981653E7</v>
      </c>
      <c r="Z554" s="89">
        <v>44991.0</v>
      </c>
      <c r="AB554" s="57">
        <v>860565.0</v>
      </c>
      <c r="AD554" s="89">
        <v>44991.0</v>
      </c>
      <c r="AF554" s="57">
        <v>5019985.0</v>
      </c>
      <c r="AH554" s="89">
        <v>44991.0</v>
      </c>
      <c r="AJ554" s="57">
        <v>3.1804764E7</v>
      </c>
      <c r="AL554" s="89">
        <v>44991.0</v>
      </c>
      <c r="AN554" s="57">
        <v>7892086.0</v>
      </c>
    </row>
    <row r="555" ht="15.75" customHeight="1">
      <c r="B555" s="89">
        <v>44992.0</v>
      </c>
      <c r="D555" s="57">
        <v>5.095664E7</v>
      </c>
      <c r="F555" s="89">
        <v>44992.0</v>
      </c>
      <c r="H555" s="57">
        <v>3.0513107E7</v>
      </c>
      <c r="J555" s="89">
        <v>44992.0</v>
      </c>
      <c r="L555" s="57">
        <v>509003.0</v>
      </c>
      <c r="N555" s="89">
        <v>44992.0</v>
      </c>
      <c r="P555" s="57">
        <v>5.8304992E7</v>
      </c>
      <c r="R555" s="89">
        <v>44992.0</v>
      </c>
      <c r="T555" s="57">
        <v>3.4681994E7</v>
      </c>
      <c r="V555" s="89">
        <v>44992.0</v>
      </c>
      <c r="X555" s="57">
        <v>1.4301392E7</v>
      </c>
      <c r="Z555" s="89">
        <v>44992.0</v>
      </c>
      <c r="AB555" s="57">
        <v>543990.0</v>
      </c>
      <c r="AD555" s="89">
        <v>44992.0</v>
      </c>
      <c r="AF555" s="57">
        <v>2939102.0</v>
      </c>
      <c r="AH555" s="89">
        <v>44992.0</v>
      </c>
      <c r="AJ555" s="57">
        <v>3.6066972E7</v>
      </c>
      <c r="AL555" s="89">
        <v>44992.0</v>
      </c>
      <c r="AN555" s="57">
        <v>4332921.0</v>
      </c>
    </row>
    <row r="556" ht="15.75" customHeight="1">
      <c r="B556" s="89">
        <v>44993.0</v>
      </c>
      <c r="D556" s="57">
        <v>3.1414978E7</v>
      </c>
      <c r="F556" s="89">
        <v>44993.0</v>
      </c>
      <c r="H556" s="57">
        <v>4.9150954E7</v>
      </c>
      <c r="J556" s="89">
        <v>44993.0</v>
      </c>
      <c r="L556" s="57">
        <v>431794.0</v>
      </c>
      <c r="N556" s="89">
        <v>44993.0</v>
      </c>
      <c r="P556" s="57">
        <v>4.7206254E7</v>
      </c>
      <c r="R556" s="89">
        <v>44993.0</v>
      </c>
      <c r="T556" s="57">
        <v>1.9029715E7</v>
      </c>
      <c r="V556" s="89">
        <v>44993.0</v>
      </c>
      <c r="X556" s="57">
        <v>8950169.0</v>
      </c>
      <c r="Z556" s="89">
        <v>44993.0</v>
      </c>
      <c r="AB556" s="57">
        <v>482280.0</v>
      </c>
      <c r="AD556" s="89">
        <v>44993.0</v>
      </c>
      <c r="AF556" s="57">
        <v>2603573.0</v>
      </c>
      <c r="AH556" s="89">
        <v>44993.0</v>
      </c>
      <c r="AJ556" s="57">
        <v>2.1280212E7</v>
      </c>
      <c r="AL556" s="89">
        <v>44993.0</v>
      </c>
      <c r="AN556" s="57">
        <v>3379840.0</v>
      </c>
    </row>
    <row r="557" ht="15.75" customHeight="1">
      <c r="B557" s="89">
        <v>44994.0</v>
      </c>
      <c r="D557" s="57">
        <v>2.8925204E7</v>
      </c>
      <c r="F557" s="89">
        <v>44994.0</v>
      </c>
      <c r="H557" s="57">
        <v>3.7044931E7</v>
      </c>
      <c r="J557" s="89">
        <v>44994.0</v>
      </c>
      <c r="L557" s="57">
        <v>368668.0</v>
      </c>
      <c r="N557" s="89">
        <v>44994.0</v>
      </c>
      <c r="P557" s="57">
        <v>4.219691E7</v>
      </c>
      <c r="R557" s="89">
        <v>44994.0</v>
      </c>
      <c r="T557" s="57">
        <v>2.2643812E7</v>
      </c>
      <c r="V557" s="89">
        <v>44994.0</v>
      </c>
      <c r="X557" s="57">
        <v>6023618.0</v>
      </c>
      <c r="Z557" s="89">
        <v>44994.0</v>
      </c>
      <c r="AB557" s="57">
        <v>761550.0</v>
      </c>
      <c r="AD557" s="89">
        <v>44994.0</v>
      </c>
      <c r="AF557" s="57">
        <v>2425519.0</v>
      </c>
      <c r="AH557" s="89">
        <v>44994.0</v>
      </c>
      <c r="AJ557" s="57">
        <v>2.261064E7</v>
      </c>
      <c r="AL557" s="89">
        <v>44994.0</v>
      </c>
      <c r="AN557" s="57">
        <v>4207819.0</v>
      </c>
    </row>
    <row r="558" ht="15.75" customHeight="1">
      <c r="B558" s="89">
        <v>44995.0</v>
      </c>
      <c r="D558" s="57">
        <v>3.3436466E7</v>
      </c>
      <c r="F558" s="89">
        <v>44995.0</v>
      </c>
      <c r="H558" s="57">
        <v>5.499683E7</v>
      </c>
      <c r="J558" s="89">
        <v>44995.0</v>
      </c>
      <c r="L558" s="57">
        <v>735160.0</v>
      </c>
      <c r="N558" s="89">
        <v>44995.0</v>
      </c>
      <c r="P558" s="57">
        <v>3.85616E7</v>
      </c>
      <c r="R558" s="89">
        <v>44995.0</v>
      </c>
      <c r="T558" s="57">
        <v>1.1436723E7</v>
      </c>
      <c r="V558" s="89">
        <v>44995.0</v>
      </c>
      <c r="X558" s="57">
        <v>4318084.0</v>
      </c>
      <c r="Z558" s="89">
        <v>44995.0</v>
      </c>
      <c r="AB558" s="57">
        <v>571920.0</v>
      </c>
      <c r="AD558" s="89">
        <v>44995.0</v>
      </c>
      <c r="AF558" s="57">
        <v>3789552.0</v>
      </c>
      <c r="AH558" s="89">
        <v>44995.0</v>
      </c>
      <c r="AJ558" s="57">
        <v>2.4407568E7</v>
      </c>
      <c r="AL558" s="89">
        <v>44995.0</v>
      </c>
      <c r="AN558" s="57">
        <v>3932596.0</v>
      </c>
    </row>
    <row r="559" ht="15.75" customHeight="1">
      <c r="B559" s="89">
        <v>44998.0</v>
      </c>
      <c r="D559" s="57">
        <v>2.5078431E7</v>
      </c>
      <c r="F559" s="89">
        <v>44998.0</v>
      </c>
      <c r="H559" s="57">
        <v>3.4965299E7</v>
      </c>
      <c r="J559" s="89">
        <v>44998.0</v>
      </c>
      <c r="L559" s="57">
        <v>530732.0</v>
      </c>
      <c r="N559" s="89">
        <v>44998.0</v>
      </c>
      <c r="P559" s="57">
        <v>5.1938727E7</v>
      </c>
      <c r="R559" s="89">
        <v>44998.0</v>
      </c>
      <c r="T559" s="57">
        <v>1.721747E7</v>
      </c>
      <c r="V559" s="89">
        <v>44998.0</v>
      </c>
      <c r="X559" s="57">
        <v>4610842.0</v>
      </c>
      <c r="Z559" s="89">
        <v>44998.0</v>
      </c>
      <c r="AB559" s="57">
        <v>350155.0</v>
      </c>
      <c r="AD559" s="89">
        <v>44998.0</v>
      </c>
      <c r="AF559" s="57">
        <v>4483809.0</v>
      </c>
      <c r="AH559" s="89">
        <v>44998.0</v>
      </c>
      <c r="AJ559" s="57">
        <v>3.293352E7</v>
      </c>
      <c r="AL559" s="89">
        <v>44998.0</v>
      </c>
      <c r="AN559" s="57">
        <v>4779756.0</v>
      </c>
    </row>
    <row r="560" ht="15.75" customHeight="1">
      <c r="B560" s="89">
        <v>44999.0</v>
      </c>
      <c r="D560" s="57">
        <v>2.5728395E7</v>
      </c>
      <c r="F560" s="89">
        <v>44999.0</v>
      </c>
      <c r="H560" s="57">
        <v>3.1988599E7</v>
      </c>
      <c r="J560" s="89">
        <v>44999.0</v>
      </c>
      <c r="L560" s="57">
        <v>439821.0</v>
      </c>
      <c r="N560" s="89">
        <v>44999.0</v>
      </c>
      <c r="P560" s="57">
        <v>5.0136848E7</v>
      </c>
      <c r="R560" s="89">
        <v>44999.0</v>
      </c>
      <c r="T560" s="57">
        <v>1.6738722E7</v>
      </c>
      <c r="V560" s="89">
        <v>44999.0</v>
      </c>
      <c r="X560" s="57">
        <v>4286311.0</v>
      </c>
      <c r="Z560" s="89">
        <v>44999.0</v>
      </c>
      <c r="AB560" s="57">
        <v>537645.0</v>
      </c>
      <c r="AD560" s="89">
        <v>44999.0</v>
      </c>
      <c r="AF560" s="57">
        <v>2463249.0</v>
      </c>
      <c r="AH560" s="89">
        <v>44999.0</v>
      </c>
      <c r="AJ560" s="57">
        <v>4.5488736E7</v>
      </c>
      <c r="AL560" s="89">
        <v>44999.0</v>
      </c>
      <c r="AN560" s="57">
        <v>9347993.0</v>
      </c>
    </row>
    <row r="561" ht="15.75" customHeight="1">
      <c r="B561" s="89">
        <v>45000.0</v>
      </c>
      <c r="D561" s="57">
        <v>5.6478065E7</v>
      </c>
      <c r="F561" s="89">
        <v>45000.0</v>
      </c>
      <c r="H561" s="57">
        <v>3.7467947E7</v>
      </c>
      <c r="J561" s="89">
        <v>45000.0</v>
      </c>
      <c r="L561" s="57">
        <v>397045.0</v>
      </c>
      <c r="N561" s="89">
        <v>45000.0</v>
      </c>
      <c r="P561" s="57">
        <v>5.0831334E7</v>
      </c>
      <c r="R561" s="89">
        <v>45000.0</v>
      </c>
      <c r="T561" s="57">
        <v>1.6053203E7</v>
      </c>
      <c r="V561" s="89">
        <v>45000.0</v>
      </c>
      <c r="X561" s="57">
        <v>4956254.0</v>
      </c>
      <c r="Z561" s="89">
        <v>45000.0</v>
      </c>
      <c r="AB561" s="57">
        <v>544435.0</v>
      </c>
      <c r="AD561" s="89">
        <v>45000.0</v>
      </c>
      <c r="AF561" s="57">
        <v>1679236.0</v>
      </c>
      <c r="AH561" s="89">
        <v>45000.0</v>
      </c>
      <c r="AJ561" s="57">
        <v>2.8265952E7</v>
      </c>
      <c r="AL561" s="89">
        <v>45000.0</v>
      </c>
      <c r="AN561" s="57">
        <v>7239690.0</v>
      </c>
    </row>
    <row r="562" ht="15.75" customHeight="1">
      <c r="B562" s="89">
        <v>45001.0</v>
      </c>
      <c r="D562" s="57">
        <v>3.4472452E7</v>
      </c>
      <c r="F562" s="89">
        <v>45001.0</v>
      </c>
      <c r="H562" s="57">
        <v>2.772874E7</v>
      </c>
      <c r="J562" s="89">
        <v>45001.0</v>
      </c>
      <c r="L562" s="57">
        <v>313210.0</v>
      </c>
      <c r="N562" s="89">
        <v>45001.0</v>
      </c>
      <c r="P562" s="57">
        <v>5.0974663E7</v>
      </c>
      <c r="R562" s="89">
        <v>45001.0</v>
      </c>
      <c r="T562" s="57">
        <v>1.2090887E7</v>
      </c>
      <c r="V562" s="89">
        <v>45001.0</v>
      </c>
      <c r="X562" s="57">
        <v>7042871.0</v>
      </c>
      <c r="Z562" s="89">
        <v>45001.0</v>
      </c>
      <c r="AB562" s="57">
        <v>315760.0</v>
      </c>
      <c r="AD562" s="89">
        <v>45001.0</v>
      </c>
      <c r="AF562" s="57">
        <v>1754232.0</v>
      </c>
      <c r="AH562" s="89">
        <v>45001.0</v>
      </c>
      <c r="AJ562" s="57">
        <v>4.7966664E7</v>
      </c>
      <c r="AL562" s="89">
        <v>45001.0</v>
      </c>
      <c r="AN562" s="57">
        <v>4515973.0</v>
      </c>
    </row>
    <row r="563" ht="15.75" customHeight="1">
      <c r="B563" s="89">
        <v>45002.0</v>
      </c>
      <c r="D563" s="57">
        <v>2.9157786E7</v>
      </c>
      <c r="F563" s="89">
        <v>45002.0</v>
      </c>
      <c r="H563" s="57">
        <v>4.9520353E7</v>
      </c>
      <c r="J563" s="89">
        <v>45002.0</v>
      </c>
      <c r="L563" s="57">
        <v>490545.0</v>
      </c>
      <c r="N563" s="89">
        <v>45002.0</v>
      </c>
      <c r="P563" s="57">
        <v>4.5252213E7</v>
      </c>
      <c r="R563" s="89">
        <v>45002.0</v>
      </c>
      <c r="T563" s="57">
        <v>1.4547844E7</v>
      </c>
      <c r="V563" s="89">
        <v>45002.0</v>
      </c>
      <c r="X563" s="57">
        <v>6734231.0</v>
      </c>
      <c r="Z563" s="89">
        <v>45002.0</v>
      </c>
      <c r="AB563" s="57">
        <v>664040.0</v>
      </c>
      <c r="AD563" s="89">
        <v>45002.0</v>
      </c>
      <c r="AF563" s="57">
        <v>4560121.0</v>
      </c>
      <c r="AH563" s="89">
        <v>45002.0</v>
      </c>
      <c r="AJ563" s="57">
        <v>2.4569508E7</v>
      </c>
      <c r="AL563" s="89">
        <v>45002.0</v>
      </c>
      <c r="AN563" s="57">
        <v>7659494.0</v>
      </c>
    </row>
    <row r="564" ht="15.75" customHeight="1">
      <c r="B564" s="89">
        <v>45005.0</v>
      </c>
      <c r="D564" s="57">
        <v>3.0969911E7</v>
      </c>
      <c r="F564" s="89">
        <v>45005.0</v>
      </c>
      <c r="H564" s="57">
        <v>2.6781665E7</v>
      </c>
      <c r="J564" s="89">
        <v>45005.0</v>
      </c>
      <c r="L564" s="57">
        <v>444314.0</v>
      </c>
      <c r="N564" s="89">
        <v>45005.0</v>
      </c>
      <c r="P564" s="57">
        <v>4.3294672E7</v>
      </c>
      <c r="R564" s="89">
        <v>45005.0</v>
      </c>
      <c r="T564" s="57">
        <v>1.2197659E7</v>
      </c>
      <c r="V564" s="89">
        <v>45005.0</v>
      </c>
      <c r="X564" s="57">
        <v>5115325.0</v>
      </c>
      <c r="Z564" s="89">
        <v>45005.0</v>
      </c>
      <c r="AB564" s="57">
        <v>364770.0</v>
      </c>
      <c r="AD564" s="89">
        <v>45005.0</v>
      </c>
      <c r="AF564" s="57">
        <v>1499478.0</v>
      </c>
      <c r="AH564" s="89">
        <v>45005.0</v>
      </c>
      <c r="AJ564" s="57">
        <v>1.9111836E7</v>
      </c>
      <c r="AL564" s="89">
        <v>45005.0</v>
      </c>
      <c r="AN564" s="57">
        <v>6553106.0</v>
      </c>
    </row>
    <row r="565" ht="15.75" customHeight="1">
      <c r="B565" s="89">
        <v>45006.0</v>
      </c>
      <c r="D565" s="57">
        <v>2.9028265E7</v>
      </c>
      <c r="F565" s="89">
        <v>45006.0</v>
      </c>
      <c r="H565" s="57">
        <v>2.3908493E7</v>
      </c>
      <c r="J565" s="89">
        <v>45006.0</v>
      </c>
      <c r="L565" s="57">
        <v>482286.0</v>
      </c>
      <c r="N565" s="89">
        <v>45006.0</v>
      </c>
      <c r="P565" s="57">
        <v>4.5116361E7</v>
      </c>
      <c r="R565" s="89">
        <v>45006.0</v>
      </c>
      <c r="T565" s="57">
        <v>1.3431807E7</v>
      </c>
      <c r="V565" s="89">
        <v>45006.0</v>
      </c>
      <c r="X565" s="57">
        <v>5951800.0</v>
      </c>
      <c r="Z565" s="89">
        <v>45006.0</v>
      </c>
      <c r="AB565" s="57">
        <v>296020.0</v>
      </c>
      <c r="AD565" s="89">
        <v>45006.0</v>
      </c>
      <c r="AF565" s="57">
        <v>1489675.0</v>
      </c>
      <c r="AH565" s="89">
        <v>45006.0</v>
      </c>
      <c r="AJ565" s="57">
        <v>2.3798952E7</v>
      </c>
      <c r="AL565" s="89">
        <v>45006.0</v>
      </c>
      <c r="AN565" s="57">
        <v>7461615.0</v>
      </c>
    </row>
    <row r="566" ht="15.75" customHeight="1">
      <c r="B566" s="89">
        <v>45007.0</v>
      </c>
      <c r="D566" s="57">
        <v>2.5999036E7</v>
      </c>
      <c r="F566" s="89">
        <v>45007.0</v>
      </c>
      <c r="H566" s="57">
        <v>2.1827763E7</v>
      </c>
      <c r="J566" s="89">
        <v>45007.0</v>
      </c>
      <c r="L566" s="57">
        <v>199688.0</v>
      </c>
      <c r="N566" s="89">
        <v>45007.0</v>
      </c>
      <c r="P566" s="57">
        <v>3.9164467E7</v>
      </c>
      <c r="R566" s="89">
        <v>45007.0</v>
      </c>
      <c r="T566" s="57">
        <v>9967609.0</v>
      </c>
      <c r="V566" s="89">
        <v>45007.0</v>
      </c>
      <c r="X566" s="57">
        <v>5211121.0</v>
      </c>
      <c r="Z566" s="89">
        <v>45007.0</v>
      </c>
      <c r="AB566" s="57">
        <v>421870.0</v>
      </c>
      <c r="AD566" s="89">
        <v>45007.0</v>
      </c>
      <c r="AF566" s="57">
        <v>723502.0</v>
      </c>
      <c r="AH566" s="89">
        <v>45007.0</v>
      </c>
      <c r="AJ566" s="57">
        <v>1.6460124E7</v>
      </c>
      <c r="AL566" s="89">
        <v>45007.0</v>
      </c>
      <c r="AN566" s="57">
        <v>3793762.0</v>
      </c>
    </row>
    <row r="567" ht="15.75" customHeight="1">
      <c r="B567" s="89">
        <v>45008.0</v>
      </c>
      <c r="D567" s="57">
        <v>1.8509127E7</v>
      </c>
      <c r="F567" s="89">
        <v>45008.0</v>
      </c>
      <c r="H567" s="57">
        <v>1.9749333E7</v>
      </c>
      <c r="J567" s="89">
        <v>45008.0</v>
      </c>
      <c r="L567" s="57">
        <v>271860.0</v>
      </c>
      <c r="N567" s="89">
        <v>45008.0</v>
      </c>
      <c r="P567" s="57">
        <v>3.7619413E7</v>
      </c>
      <c r="R567" s="89">
        <v>45008.0</v>
      </c>
      <c r="T567" s="57">
        <v>1.2110834E7</v>
      </c>
      <c r="V567" s="89">
        <v>45008.0</v>
      </c>
      <c r="X567" s="57">
        <v>3574379.0</v>
      </c>
      <c r="Z567" s="89">
        <v>45008.0</v>
      </c>
      <c r="AB567" s="57">
        <v>276415.0</v>
      </c>
      <c r="AD567" s="89">
        <v>45008.0</v>
      </c>
      <c r="AF567" s="57">
        <v>573623.0</v>
      </c>
      <c r="AH567" s="89">
        <v>45008.0</v>
      </c>
      <c r="AJ567" s="57">
        <v>2.3571792E7</v>
      </c>
      <c r="AL567" s="89">
        <v>45008.0</v>
      </c>
      <c r="AN567" s="57">
        <v>1.1729771E7</v>
      </c>
    </row>
    <row r="568" ht="15.75" customHeight="1">
      <c r="B568" s="89">
        <v>45009.0</v>
      </c>
      <c r="D568" s="57">
        <v>2.034879E7</v>
      </c>
      <c r="F568" s="89">
        <v>45009.0</v>
      </c>
      <c r="H568" s="57">
        <v>2.4443921E7</v>
      </c>
      <c r="J568" s="89">
        <v>45009.0</v>
      </c>
      <c r="L568" s="57">
        <v>331588.0</v>
      </c>
      <c r="N568" s="89">
        <v>45009.0</v>
      </c>
      <c r="P568" s="57">
        <v>3.4671857E7</v>
      </c>
      <c r="R568" s="89">
        <v>45009.0</v>
      </c>
      <c r="T568" s="57">
        <v>1.3592494E7</v>
      </c>
      <c r="V568" s="89">
        <v>45009.0</v>
      </c>
      <c r="X568" s="57">
        <v>3633754.0</v>
      </c>
      <c r="Z568" s="89">
        <v>45009.0</v>
      </c>
      <c r="AB568" s="57">
        <v>168890.0</v>
      </c>
      <c r="AD568" s="89">
        <v>45009.0</v>
      </c>
      <c r="AF568" s="57">
        <v>387180.0</v>
      </c>
      <c r="AH568" s="89">
        <v>45009.0</v>
      </c>
      <c r="AJ568" s="57">
        <v>1.7425992E7</v>
      </c>
      <c r="AL568" s="89">
        <v>45009.0</v>
      </c>
      <c r="AN568" s="57">
        <v>9946911.0</v>
      </c>
    </row>
    <row r="569" ht="15.75" customHeight="1">
      <c r="B569" s="89">
        <v>45012.0</v>
      </c>
      <c r="D569" s="57">
        <v>1.6438562E7</v>
      </c>
      <c r="F569" s="89">
        <v>45012.0</v>
      </c>
      <c r="H569" s="57">
        <v>3.4031935E7</v>
      </c>
      <c r="J569" s="89">
        <v>45012.0</v>
      </c>
      <c r="L569" s="57">
        <v>216777.0</v>
      </c>
      <c r="N569" s="89">
        <v>45012.0</v>
      </c>
      <c r="P569" s="57">
        <v>3.3457771E7</v>
      </c>
      <c r="R569" s="89">
        <v>45012.0</v>
      </c>
      <c r="T569" s="57">
        <v>1.0045005E7</v>
      </c>
      <c r="V569" s="89">
        <v>45012.0</v>
      </c>
      <c r="X569" s="57">
        <v>3319621.0</v>
      </c>
      <c r="Z569" s="89">
        <v>45012.0</v>
      </c>
      <c r="AB569" s="57">
        <v>478810.0</v>
      </c>
      <c r="AD569" s="89">
        <v>45012.0</v>
      </c>
      <c r="AF569" s="57">
        <v>658158.0</v>
      </c>
      <c r="AH569" s="89">
        <v>45012.0</v>
      </c>
      <c r="AJ569" s="57">
        <v>2.4580404E7</v>
      </c>
      <c r="AL569" s="89">
        <v>45012.0</v>
      </c>
      <c r="AN569" s="57">
        <v>5177447.0</v>
      </c>
    </row>
    <row r="570" ht="15.75" customHeight="1">
      <c r="B570" s="89">
        <v>45013.0</v>
      </c>
      <c r="D570" s="57">
        <v>2.8563766E7</v>
      </c>
      <c r="F570" s="89">
        <v>45013.0</v>
      </c>
      <c r="H570" s="57">
        <v>2.3012444E7</v>
      </c>
      <c r="J570" s="89">
        <v>45013.0</v>
      </c>
      <c r="L570" s="57">
        <v>756053.0</v>
      </c>
      <c r="N570" s="89">
        <v>45013.0</v>
      </c>
      <c r="P570" s="57">
        <v>4.2150527E7</v>
      </c>
      <c r="R570" s="89">
        <v>45013.0</v>
      </c>
      <c r="T570" s="57">
        <v>8408139.0</v>
      </c>
      <c r="V570" s="89">
        <v>45013.0</v>
      </c>
      <c r="X570" s="57">
        <v>4369262.0</v>
      </c>
      <c r="Z570" s="89">
        <v>45013.0</v>
      </c>
      <c r="AB570" s="57">
        <v>283995.0</v>
      </c>
      <c r="AD570" s="89">
        <v>45013.0</v>
      </c>
      <c r="AF570" s="57">
        <v>668523.0</v>
      </c>
      <c r="AH570" s="89">
        <v>45013.0</v>
      </c>
      <c r="AJ570" s="57">
        <v>1.9668264E7</v>
      </c>
      <c r="AL570" s="89">
        <v>45013.0</v>
      </c>
      <c r="AN570" s="57">
        <v>1.0361302E7</v>
      </c>
    </row>
    <row r="571" ht="15.75" customHeight="1">
      <c r="B571" s="89">
        <v>45014.0</v>
      </c>
      <c r="D571" s="57">
        <v>3.4133624E7</v>
      </c>
      <c r="F571" s="89">
        <v>45014.0</v>
      </c>
      <c r="H571" s="57">
        <v>2.2694096E7</v>
      </c>
      <c r="J571" s="89">
        <v>45014.0</v>
      </c>
      <c r="L571" s="57">
        <v>464932.0</v>
      </c>
      <c r="N571" s="89">
        <v>45014.0</v>
      </c>
      <c r="P571" s="57">
        <v>5.5037268E7</v>
      </c>
      <c r="R571" s="89">
        <v>45014.0</v>
      </c>
      <c r="T571" s="57">
        <v>1.2013472E7</v>
      </c>
      <c r="V571" s="89">
        <v>45014.0</v>
      </c>
      <c r="X571" s="57">
        <v>4197657.0</v>
      </c>
      <c r="Z571" s="89">
        <v>45014.0</v>
      </c>
      <c r="AB571" s="57">
        <v>320345.0</v>
      </c>
      <c r="AD571" s="89">
        <v>45014.0</v>
      </c>
      <c r="AF571" s="57">
        <v>1139983.0</v>
      </c>
      <c r="AH571" s="89">
        <v>45014.0</v>
      </c>
      <c r="AJ571" s="57">
        <v>3.7350672E7</v>
      </c>
      <c r="AL571" s="89">
        <v>45014.0</v>
      </c>
      <c r="AN571" s="57">
        <v>4441230.0</v>
      </c>
    </row>
    <row r="572" ht="15.75" customHeight="1">
      <c r="B572" s="89">
        <v>45015.0</v>
      </c>
      <c r="D572" s="57">
        <v>2.8261464E7</v>
      </c>
      <c r="F572" s="89">
        <v>45015.0</v>
      </c>
      <c r="H572" s="57">
        <v>2.4251084E7</v>
      </c>
      <c r="J572" s="89">
        <v>45015.0</v>
      </c>
      <c r="L572" s="57">
        <v>608277.0</v>
      </c>
      <c r="N572" s="89">
        <v>45015.0</v>
      </c>
      <c r="P572" s="57">
        <v>5.0970603E7</v>
      </c>
      <c r="R572" s="89">
        <v>45015.0</v>
      </c>
      <c r="T572" s="57">
        <v>9390302.0</v>
      </c>
      <c r="V572" s="89">
        <v>45015.0</v>
      </c>
      <c r="X572" s="57">
        <v>3797172.0</v>
      </c>
      <c r="Z572" s="89">
        <v>45015.0</v>
      </c>
      <c r="AB572" s="57">
        <v>200075.0</v>
      </c>
      <c r="AD572" s="89">
        <v>45015.0</v>
      </c>
      <c r="AF572" s="57">
        <v>1355088.0</v>
      </c>
      <c r="AH572" s="89">
        <v>45015.0</v>
      </c>
      <c r="AJ572" s="57">
        <v>2.4028164E7</v>
      </c>
      <c r="AL572" s="89">
        <v>45015.0</v>
      </c>
      <c r="AN572" s="57">
        <v>3918944.0</v>
      </c>
    </row>
    <row r="573" ht="15.75" customHeight="1">
      <c r="B573" s="89">
        <v>45016.0</v>
      </c>
      <c r="D573" s="57">
        <v>3.2859988E7</v>
      </c>
      <c r="F573" s="89">
        <v>45016.0</v>
      </c>
      <c r="H573" s="57">
        <v>2.5088538E7</v>
      </c>
      <c r="J573" s="89">
        <v>45016.0</v>
      </c>
      <c r="L573" s="57">
        <v>409170.0</v>
      </c>
      <c r="N573" s="89">
        <v>45016.0</v>
      </c>
      <c r="P573" s="57">
        <v>4.5370803E7</v>
      </c>
      <c r="R573" s="89">
        <v>45016.0</v>
      </c>
      <c r="T573" s="57">
        <v>8803214.0</v>
      </c>
      <c r="V573" s="89">
        <v>45016.0</v>
      </c>
      <c r="X573" s="57">
        <v>3797498.0</v>
      </c>
      <c r="Z573" s="89">
        <v>45016.0</v>
      </c>
      <c r="AB573" s="57">
        <v>347605.0</v>
      </c>
      <c r="AD573" s="89">
        <v>45016.0</v>
      </c>
      <c r="AF573" s="57">
        <v>627251.0</v>
      </c>
      <c r="AH573" s="89">
        <v>45016.0</v>
      </c>
      <c r="AJ573" s="57">
        <v>1.5472848E7</v>
      </c>
      <c r="AL573" s="89">
        <v>45016.0</v>
      </c>
      <c r="AN573" s="57">
        <v>2258654.0</v>
      </c>
    </row>
    <row r="574" ht="15.75" customHeight="1">
      <c r="B574" s="89">
        <v>45019.0</v>
      </c>
      <c r="D574" s="57">
        <v>5.0744176E7</v>
      </c>
      <c r="F574" s="89">
        <v>45019.0</v>
      </c>
      <c r="H574" s="57">
        <v>3.0661286E7</v>
      </c>
      <c r="J574" s="89">
        <v>45019.0</v>
      </c>
      <c r="L574" s="57">
        <v>488098.0</v>
      </c>
      <c r="N574" s="89">
        <v>45019.0</v>
      </c>
      <c r="P574" s="57">
        <v>5.1225237E7</v>
      </c>
      <c r="R574" s="89">
        <v>45019.0</v>
      </c>
      <c r="T574" s="57">
        <v>1.2580096E7</v>
      </c>
      <c r="V574" s="89">
        <v>45019.0</v>
      </c>
      <c r="X574" s="57">
        <v>3840029.0</v>
      </c>
      <c r="Z574" s="89">
        <v>45019.0</v>
      </c>
      <c r="AB574" s="57">
        <v>608200.0</v>
      </c>
      <c r="AD574" s="89">
        <v>45019.0</v>
      </c>
      <c r="AF574" s="57">
        <v>2294561.0</v>
      </c>
      <c r="AH574" s="89">
        <v>45019.0</v>
      </c>
      <c r="AJ574" s="57">
        <v>1.9141668E7</v>
      </c>
      <c r="AL574" s="89">
        <v>45019.0</v>
      </c>
      <c r="AN574" s="57">
        <v>2952796.0</v>
      </c>
    </row>
    <row r="575" ht="15.75" customHeight="1">
      <c r="B575" s="89">
        <v>45020.0</v>
      </c>
      <c r="D575" s="57">
        <v>3.5895268E7</v>
      </c>
      <c r="F575" s="89">
        <v>45020.0</v>
      </c>
      <c r="H575" s="57">
        <v>2.9322795E7</v>
      </c>
      <c r="J575" s="89">
        <v>45020.0</v>
      </c>
      <c r="L575" s="57">
        <v>236394.0</v>
      </c>
      <c r="N575" s="89">
        <v>45020.0</v>
      </c>
      <c r="P575" s="57">
        <v>5.7842294E7</v>
      </c>
      <c r="R575" s="89">
        <v>45020.0</v>
      </c>
      <c r="T575" s="57">
        <v>3.2662917E7</v>
      </c>
      <c r="V575" s="89">
        <v>45020.0</v>
      </c>
      <c r="X575" s="57">
        <v>5030067.0</v>
      </c>
      <c r="Z575" s="89">
        <v>45020.0</v>
      </c>
      <c r="AB575" s="57">
        <v>473525.0</v>
      </c>
      <c r="AD575" s="89">
        <v>45020.0</v>
      </c>
      <c r="AF575" s="57">
        <v>1339112.0</v>
      </c>
      <c r="AH575" s="89">
        <v>45020.0</v>
      </c>
      <c r="AJ575" s="57">
        <v>1.6330104E7</v>
      </c>
      <c r="AL575" s="89">
        <v>45020.0</v>
      </c>
      <c r="AN575" s="57">
        <v>4038796.0</v>
      </c>
    </row>
    <row r="576" ht="15.75" customHeight="1">
      <c r="B576" s="89">
        <v>45021.0</v>
      </c>
      <c r="D576" s="57">
        <v>2.6692146E7</v>
      </c>
      <c r="F576" s="89">
        <v>45021.0</v>
      </c>
      <c r="H576" s="57">
        <v>3.2712563E7</v>
      </c>
      <c r="J576" s="89">
        <v>45021.0</v>
      </c>
      <c r="L576" s="57">
        <v>317273.0</v>
      </c>
      <c r="N576" s="89">
        <v>45021.0</v>
      </c>
      <c r="P576" s="57">
        <v>4.0826166E7</v>
      </c>
      <c r="R576" s="89">
        <v>45021.0</v>
      </c>
      <c r="T576" s="57">
        <v>2.2643109E7</v>
      </c>
      <c r="V576" s="89">
        <v>45021.0</v>
      </c>
      <c r="X576" s="57">
        <v>5249203.0</v>
      </c>
      <c r="Z576" s="89">
        <v>45021.0</v>
      </c>
      <c r="AB576" s="57">
        <v>576860.0</v>
      </c>
      <c r="AD576" s="89">
        <v>45021.0</v>
      </c>
      <c r="AF576" s="57">
        <v>1073460.0</v>
      </c>
      <c r="AH576" s="89">
        <v>45021.0</v>
      </c>
      <c r="AJ576" s="57">
        <v>1.941306E7</v>
      </c>
      <c r="AL576" s="89">
        <v>45021.0</v>
      </c>
      <c r="AN576" s="57">
        <v>3198840.0</v>
      </c>
    </row>
    <row r="577" ht="15.75" customHeight="1">
      <c r="B577" s="89">
        <v>45022.0</v>
      </c>
      <c r="D577" s="57">
        <v>2.4185354E7</v>
      </c>
      <c r="F577" s="89">
        <v>45022.0</v>
      </c>
      <c r="H577" s="57">
        <v>2.6734374E7</v>
      </c>
      <c r="J577" s="89">
        <v>45022.0</v>
      </c>
      <c r="L577" s="57">
        <v>913581.0</v>
      </c>
      <c r="N577" s="89">
        <v>45022.0</v>
      </c>
      <c r="P577" s="57">
        <v>3.0017254E7</v>
      </c>
      <c r="R577" s="89">
        <v>45022.0</v>
      </c>
      <c r="T577" s="57">
        <v>2.6800832E7</v>
      </c>
      <c r="V577" s="89">
        <v>45022.0</v>
      </c>
      <c r="X577" s="57">
        <v>3237104.0</v>
      </c>
      <c r="Z577" s="89">
        <v>45022.0</v>
      </c>
      <c r="AB577" s="57">
        <v>411215.0</v>
      </c>
      <c r="AD577" s="89">
        <v>45022.0</v>
      </c>
      <c r="AF577" s="57">
        <v>1529175.0</v>
      </c>
      <c r="AH577" s="89">
        <v>45022.0</v>
      </c>
      <c r="AJ577" s="57">
        <v>1.3007364E7</v>
      </c>
      <c r="AL577" s="89">
        <v>45022.0</v>
      </c>
      <c r="AN577" s="57">
        <v>4403662.0</v>
      </c>
    </row>
    <row r="578" ht="15.75" customHeight="1">
      <c r="B578" s="89">
        <v>45023.0</v>
      </c>
      <c r="D578" s="57">
        <v>1.8275008E7</v>
      </c>
      <c r="F578" s="89">
        <v>45023.0</v>
      </c>
      <c r="H578" s="57">
        <v>1.3232468E7</v>
      </c>
      <c r="J578" s="89">
        <v>45023.0</v>
      </c>
      <c r="L578" s="57">
        <v>853156.0</v>
      </c>
      <c r="N578" s="89">
        <v>45023.0</v>
      </c>
      <c r="P578" s="57">
        <v>2.293326E7</v>
      </c>
      <c r="R578" s="89">
        <v>45023.0</v>
      </c>
      <c r="T578" s="57">
        <v>1.5325582E7</v>
      </c>
      <c r="V578" s="89">
        <v>45023.0</v>
      </c>
      <c r="X578" s="57">
        <v>3053336.0</v>
      </c>
      <c r="Z578" s="89">
        <v>45023.0</v>
      </c>
      <c r="AB578" s="57">
        <v>459955.0</v>
      </c>
      <c r="AD578" s="89">
        <v>45023.0</v>
      </c>
      <c r="AF578" s="57">
        <v>688033.0</v>
      </c>
      <c r="AH578" s="89">
        <v>45023.0</v>
      </c>
      <c r="AJ578" s="57">
        <v>1.902198E7</v>
      </c>
      <c r="AL578" s="89">
        <v>45023.0</v>
      </c>
      <c r="AN578" s="57">
        <v>2759689.0</v>
      </c>
    </row>
    <row r="579" ht="15.75" customHeight="1">
      <c r="B579" s="89">
        <v>45026.0</v>
      </c>
      <c r="D579" s="57">
        <v>1.6039443E7</v>
      </c>
      <c r="F579" s="89">
        <v>45026.0</v>
      </c>
      <c r="H579" s="57">
        <v>2.1583117E7</v>
      </c>
      <c r="J579" s="89">
        <v>45026.0</v>
      </c>
      <c r="L579" s="57">
        <v>527394.0</v>
      </c>
      <c r="N579" s="89">
        <v>45026.0</v>
      </c>
      <c r="P579" s="57">
        <v>3.5231676E7</v>
      </c>
      <c r="R579" s="89">
        <v>45026.0</v>
      </c>
      <c r="T579" s="57">
        <v>1.432867E7</v>
      </c>
      <c r="V579" s="89">
        <v>45026.0</v>
      </c>
      <c r="X579" s="57">
        <v>5092653.0</v>
      </c>
      <c r="Z579" s="89">
        <v>45026.0</v>
      </c>
      <c r="AB579" s="57">
        <v>620410.0</v>
      </c>
      <c r="AD579" s="89">
        <v>45026.0</v>
      </c>
      <c r="AF579" s="57">
        <v>2252616.0</v>
      </c>
      <c r="AH579" s="89">
        <v>45026.0</v>
      </c>
      <c r="AJ579" s="57">
        <v>2.9535144E7</v>
      </c>
      <c r="AL579" s="89">
        <v>45026.0</v>
      </c>
      <c r="AN579" s="57">
        <v>2937085.0</v>
      </c>
    </row>
    <row r="580" ht="15.75" customHeight="1">
      <c r="B580" s="89">
        <v>45027.0</v>
      </c>
      <c r="D580" s="57">
        <v>1.8006892E7</v>
      </c>
      <c r="F580" s="89">
        <v>45027.0</v>
      </c>
      <c r="H580" s="57">
        <v>3.2738871E7</v>
      </c>
      <c r="J580" s="89">
        <v>45027.0</v>
      </c>
      <c r="L580" s="57">
        <v>667823.0</v>
      </c>
      <c r="N580" s="89">
        <v>45027.0</v>
      </c>
      <c r="P580" s="57">
        <v>3.4166677E7</v>
      </c>
      <c r="R580" s="89">
        <v>45027.0</v>
      </c>
      <c r="T580" s="57">
        <v>2.8629042E7</v>
      </c>
      <c r="V580" s="89">
        <v>45027.0</v>
      </c>
      <c r="X580" s="57">
        <v>7757815.0</v>
      </c>
      <c r="Z580" s="89">
        <v>45027.0</v>
      </c>
      <c r="AB580" s="57">
        <v>662845.0</v>
      </c>
      <c r="AD580" s="89">
        <v>45027.0</v>
      </c>
      <c r="AF580" s="57">
        <v>1689432.0</v>
      </c>
      <c r="AH580" s="89">
        <v>45027.0</v>
      </c>
      <c r="AJ580" s="57">
        <v>1.9780296E7</v>
      </c>
      <c r="AL580" s="89">
        <v>45027.0</v>
      </c>
      <c r="AN580" s="57">
        <v>7190417.0</v>
      </c>
    </row>
    <row r="581" ht="15.75" customHeight="1">
      <c r="B581" s="89">
        <v>45028.0</v>
      </c>
      <c r="D581" s="57">
        <v>1.6920172E7</v>
      </c>
      <c r="F581" s="89">
        <v>45028.0</v>
      </c>
      <c r="H581" s="57">
        <v>1.9294821E7</v>
      </c>
      <c r="J581" s="89">
        <v>45028.0</v>
      </c>
      <c r="L581" s="57">
        <v>434678.0</v>
      </c>
      <c r="N581" s="89">
        <v>45028.0</v>
      </c>
      <c r="P581" s="57">
        <v>4.1723777E7</v>
      </c>
      <c r="R581" s="89">
        <v>45028.0</v>
      </c>
      <c r="T581" s="57">
        <v>1.7078805E7</v>
      </c>
      <c r="V581" s="89">
        <v>45028.0</v>
      </c>
      <c r="X581" s="57">
        <v>6823161.0</v>
      </c>
      <c r="Z581" s="89">
        <v>45028.0</v>
      </c>
      <c r="AB581" s="57">
        <v>440780.0</v>
      </c>
      <c r="AD581" s="89">
        <v>45028.0</v>
      </c>
      <c r="AF581" s="57">
        <v>2124969.0</v>
      </c>
      <c r="AH581" s="89">
        <v>45028.0</v>
      </c>
      <c r="AJ581" s="57">
        <v>1.6515972E7</v>
      </c>
      <c r="AL581" s="89">
        <v>45028.0</v>
      </c>
      <c r="AN581" s="57">
        <v>3627645.0</v>
      </c>
    </row>
    <row r="582" ht="15.75" customHeight="1">
      <c r="B582" s="89">
        <v>45029.0</v>
      </c>
      <c r="D582" s="57">
        <v>1.767446E7</v>
      </c>
      <c r="F582" s="89">
        <v>45029.0</v>
      </c>
      <c r="H582" s="57">
        <v>2.2612508E7</v>
      </c>
      <c r="J582" s="89">
        <v>45029.0</v>
      </c>
      <c r="L582" s="57">
        <v>561862.0</v>
      </c>
      <c r="N582" s="89">
        <v>45029.0</v>
      </c>
      <c r="P582" s="57">
        <v>4.516246E7</v>
      </c>
      <c r="R582" s="89">
        <v>45029.0</v>
      </c>
      <c r="T582" s="57">
        <v>2.0501172E7</v>
      </c>
      <c r="V582" s="89">
        <v>45029.0</v>
      </c>
      <c r="X582" s="57">
        <v>4460960.0</v>
      </c>
      <c r="Z582" s="89">
        <v>45029.0</v>
      </c>
      <c r="AB582" s="57">
        <v>635145.0</v>
      </c>
      <c r="AD582" s="89">
        <v>45029.0</v>
      </c>
      <c r="AF582" s="57">
        <v>1073710.0</v>
      </c>
      <c r="AH582" s="89">
        <v>45029.0</v>
      </c>
      <c r="AJ582" s="57">
        <v>1.4033568E7</v>
      </c>
      <c r="AL582" s="89">
        <v>45029.0</v>
      </c>
      <c r="AN582" s="57">
        <v>3899369.0</v>
      </c>
    </row>
    <row r="583" ht="15.75" customHeight="1">
      <c r="B583" s="89">
        <v>45030.0</v>
      </c>
      <c r="D583" s="57">
        <v>1.3492347E7</v>
      </c>
      <c r="F583" s="89">
        <v>45030.0</v>
      </c>
      <c r="H583" s="57">
        <v>2.3448052E7</v>
      </c>
      <c r="J583" s="89">
        <v>45030.0</v>
      </c>
      <c r="L583" s="57">
        <v>223929.0</v>
      </c>
      <c r="N583" s="89">
        <v>45030.0</v>
      </c>
      <c r="P583" s="57">
        <v>2.7024629E7</v>
      </c>
      <c r="R583" s="89">
        <v>45030.0</v>
      </c>
      <c r="T583" s="57">
        <v>8115062.0</v>
      </c>
      <c r="V583" s="89">
        <v>45030.0</v>
      </c>
      <c r="X583" s="57">
        <v>6709162.0</v>
      </c>
      <c r="Z583" s="89">
        <v>45030.0</v>
      </c>
      <c r="AB583" s="57">
        <v>392010.0</v>
      </c>
      <c r="AD583" s="89">
        <v>45030.0</v>
      </c>
      <c r="AF583" s="57">
        <v>1483090.0</v>
      </c>
      <c r="AH583" s="89">
        <v>45030.0</v>
      </c>
      <c r="AJ583" s="57">
        <v>1.9949172E7</v>
      </c>
      <c r="AL583" s="89">
        <v>45030.0</v>
      </c>
      <c r="AN583" s="57">
        <v>4195005.0</v>
      </c>
    </row>
    <row r="584" ht="15.75" customHeight="1">
      <c r="B584" s="89">
        <v>45033.0</v>
      </c>
      <c r="D584" s="57">
        <v>1.6172324E7</v>
      </c>
      <c r="F584" s="89">
        <v>45033.0</v>
      </c>
      <c r="H584" s="57">
        <v>2.1959666E7</v>
      </c>
      <c r="J584" s="89">
        <v>45033.0</v>
      </c>
      <c r="L584" s="57">
        <v>357784.0</v>
      </c>
      <c r="N584" s="89">
        <v>45033.0</v>
      </c>
      <c r="P584" s="57">
        <v>3.0923957E7</v>
      </c>
      <c r="R584" s="89">
        <v>45033.0</v>
      </c>
      <c r="T584" s="57">
        <v>8063890.0</v>
      </c>
      <c r="V584" s="89">
        <v>45033.0</v>
      </c>
      <c r="X584" s="57">
        <v>4088873.0</v>
      </c>
      <c r="Z584" s="89">
        <v>45033.0</v>
      </c>
      <c r="AB584" s="57">
        <v>315165.0</v>
      </c>
      <c r="AD584" s="89">
        <v>45033.0</v>
      </c>
      <c r="AF584" s="57">
        <v>2652596.0</v>
      </c>
      <c r="AH584" s="89">
        <v>45033.0</v>
      </c>
      <c r="AJ584" s="57">
        <v>1.8013356E7</v>
      </c>
      <c r="AL584" s="89">
        <v>45033.0</v>
      </c>
      <c r="AN584" s="57">
        <v>3155765.0</v>
      </c>
    </row>
    <row r="585" ht="15.75" customHeight="1">
      <c r="B585" s="89">
        <v>45034.0</v>
      </c>
      <c r="D585" s="57">
        <v>1.6762848E7</v>
      </c>
      <c r="F585" s="89">
        <v>45034.0</v>
      </c>
      <c r="H585" s="57">
        <v>2.1990403E7</v>
      </c>
      <c r="J585" s="89">
        <v>45034.0</v>
      </c>
      <c r="L585" s="57">
        <v>306639.0</v>
      </c>
      <c r="N585" s="89">
        <v>45034.0</v>
      </c>
      <c r="P585" s="57">
        <v>3.6892117E7</v>
      </c>
      <c r="R585" s="89">
        <v>45034.0</v>
      </c>
      <c r="T585" s="57">
        <v>1.1326811E7</v>
      </c>
      <c r="V585" s="89">
        <v>45034.0</v>
      </c>
      <c r="X585" s="57">
        <v>2615871.0</v>
      </c>
      <c r="Z585" s="89">
        <v>45034.0</v>
      </c>
      <c r="AB585" s="57">
        <v>333375.0</v>
      </c>
      <c r="AD585" s="89">
        <v>45034.0</v>
      </c>
      <c r="AF585" s="57">
        <v>1277274.0</v>
      </c>
      <c r="AH585" s="89">
        <v>45034.0</v>
      </c>
      <c r="AJ585" s="57">
        <v>2.1349944E7</v>
      </c>
      <c r="AL585" s="89">
        <v>45034.0</v>
      </c>
      <c r="AN585" s="57">
        <v>2404545.0</v>
      </c>
    </row>
    <row r="586" ht="15.75" customHeight="1">
      <c r="B586" s="89">
        <v>45035.0</v>
      </c>
      <c r="D586" s="57">
        <v>1.8707484E7</v>
      </c>
      <c r="F586" s="89">
        <v>45035.0</v>
      </c>
      <c r="H586" s="57">
        <v>1.7671657E7</v>
      </c>
      <c r="J586" s="89">
        <v>45035.0</v>
      </c>
      <c r="L586" s="57">
        <v>432654.0</v>
      </c>
      <c r="N586" s="89">
        <v>45035.0</v>
      </c>
      <c r="P586" s="57">
        <v>2.6951973E7</v>
      </c>
      <c r="R586" s="89">
        <v>45035.0</v>
      </c>
      <c r="T586" s="57">
        <v>7761689.0</v>
      </c>
      <c r="V586" s="89">
        <v>45035.0</v>
      </c>
      <c r="X586" s="57">
        <v>2247727.0</v>
      </c>
      <c r="Z586" s="89">
        <v>45035.0</v>
      </c>
      <c r="AB586" s="57">
        <v>272435.0</v>
      </c>
      <c r="AD586" s="89">
        <v>45035.0</v>
      </c>
      <c r="AF586" s="57">
        <v>1999303.0</v>
      </c>
      <c r="AH586" s="89">
        <v>45035.0</v>
      </c>
      <c r="AJ586" s="57">
        <v>1.3460664E7</v>
      </c>
      <c r="AL586" s="89">
        <v>45035.0</v>
      </c>
      <c r="AN586" s="57">
        <v>2079394.0</v>
      </c>
    </row>
    <row r="587" ht="15.75" customHeight="1">
      <c r="B587" s="89">
        <v>45036.0</v>
      </c>
      <c r="D587" s="57">
        <v>5580274.0</v>
      </c>
      <c r="F587" s="89">
        <v>45036.0</v>
      </c>
      <c r="H587" s="57">
        <v>1.1524317E7</v>
      </c>
      <c r="J587" s="89">
        <v>45036.0</v>
      </c>
      <c r="L587" s="57">
        <v>210051.0</v>
      </c>
      <c r="N587" s="89">
        <v>45036.0</v>
      </c>
      <c r="P587" s="57">
        <v>1.0368834E7</v>
      </c>
      <c r="R587" s="89">
        <v>45036.0</v>
      </c>
      <c r="T587" s="57">
        <v>4233783.0</v>
      </c>
      <c r="V587" s="89">
        <v>45036.0</v>
      </c>
      <c r="X587" s="57">
        <v>1624830.0</v>
      </c>
      <c r="Z587" s="89">
        <v>45036.0</v>
      </c>
      <c r="AB587" s="57">
        <v>100955.0</v>
      </c>
      <c r="AD587" s="89">
        <v>45036.0</v>
      </c>
      <c r="AF587" s="57">
        <v>446400.0</v>
      </c>
      <c r="AH587" s="89">
        <v>45036.0</v>
      </c>
      <c r="AJ587" s="57">
        <v>4015332.0</v>
      </c>
      <c r="AL587" s="89">
        <v>45036.0</v>
      </c>
      <c r="AN587" s="57">
        <v>1113123.0</v>
      </c>
    </row>
    <row r="588" ht="15.75" customHeight="1">
      <c r="B588" s="89">
        <v>45040.0</v>
      </c>
      <c r="D588" s="57">
        <v>1.4288174E7</v>
      </c>
      <c r="F588" s="89">
        <v>45040.0</v>
      </c>
      <c r="H588" s="57">
        <v>1.7168167E7</v>
      </c>
      <c r="J588" s="89">
        <v>45040.0</v>
      </c>
      <c r="L588" s="57">
        <v>1124178.0</v>
      </c>
      <c r="N588" s="89">
        <v>45040.0</v>
      </c>
      <c r="P588" s="57">
        <v>2.5878141E7</v>
      </c>
      <c r="R588" s="89">
        <v>45040.0</v>
      </c>
      <c r="T588" s="57">
        <v>2.085104E7</v>
      </c>
      <c r="V588" s="89">
        <v>45040.0</v>
      </c>
      <c r="X588" s="57">
        <v>5761681.0</v>
      </c>
      <c r="Z588" s="89">
        <v>45040.0</v>
      </c>
      <c r="AB588" s="57">
        <v>474095.0</v>
      </c>
      <c r="AD588" s="89">
        <v>45040.0</v>
      </c>
      <c r="AF588" s="57">
        <v>1430304.0</v>
      </c>
      <c r="AH588" s="89">
        <v>45040.0</v>
      </c>
      <c r="AJ588" s="57">
        <v>1.7417172E7</v>
      </c>
      <c r="AL588" s="89">
        <v>45040.0</v>
      </c>
      <c r="AN588" s="57">
        <v>2422574.0</v>
      </c>
    </row>
    <row r="589" ht="15.75" customHeight="1">
      <c r="B589" s="89">
        <v>45041.0</v>
      </c>
      <c r="D589" s="57">
        <v>1.4432177E7</v>
      </c>
      <c r="F589" s="89">
        <v>45041.0</v>
      </c>
      <c r="H589" s="57">
        <v>1.7974065E7</v>
      </c>
      <c r="J589" s="89">
        <v>45041.0</v>
      </c>
      <c r="L589" s="57">
        <v>513374.0</v>
      </c>
      <c r="N589" s="89">
        <v>45041.0</v>
      </c>
      <c r="P589" s="57">
        <v>2.9733332E7</v>
      </c>
      <c r="R589" s="89">
        <v>45041.0</v>
      </c>
      <c r="T589" s="57">
        <v>1.3700236E7</v>
      </c>
      <c r="V589" s="89">
        <v>45041.0</v>
      </c>
      <c r="X589" s="57">
        <v>4447482.0</v>
      </c>
      <c r="Z589" s="89">
        <v>45041.0</v>
      </c>
      <c r="AB589" s="57">
        <v>438230.0</v>
      </c>
      <c r="AD589" s="89">
        <v>45041.0</v>
      </c>
      <c r="AF589" s="57">
        <v>731820.0</v>
      </c>
      <c r="AH589" s="89">
        <v>45041.0</v>
      </c>
      <c r="AJ589" s="57">
        <v>1.9798572E7</v>
      </c>
      <c r="AL589" s="89">
        <v>45041.0</v>
      </c>
      <c r="AN589" s="57">
        <v>3521831.0</v>
      </c>
    </row>
    <row r="590" ht="15.75" customHeight="1">
      <c r="B590" s="89">
        <v>45042.0</v>
      </c>
      <c r="D590" s="57">
        <v>2.1731908E7</v>
      </c>
      <c r="F590" s="89">
        <v>45042.0</v>
      </c>
      <c r="H590" s="57">
        <v>2.5448096E7</v>
      </c>
      <c r="J590" s="89">
        <v>45042.0</v>
      </c>
      <c r="L590" s="57">
        <v>829660.0</v>
      </c>
      <c r="N590" s="89">
        <v>45042.0</v>
      </c>
      <c r="P590" s="57">
        <v>4.6233317E7</v>
      </c>
      <c r="R590" s="89">
        <v>45042.0</v>
      </c>
      <c r="T590" s="57">
        <v>1.3237124E7</v>
      </c>
      <c r="V590" s="89">
        <v>45042.0</v>
      </c>
      <c r="X590" s="57">
        <v>5009119.0</v>
      </c>
      <c r="Z590" s="89">
        <v>45042.0</v>
      </c>
      <c r="AB590" s="57">
        <v>373295.0</v>
      </c>
      <c r="AD590" s="89">
        <v>45042.0</v>
      </c>
      <c r="AF590" s="57">
        <v>1311609.0</v>
      </c>
      <c r="AH590" s="89">
        <v>45042.0</v>
      </c>
      <c r="AJ590" s="57">
        <v>1.7014212E7</v>
      </c>
      <c r="AL590" s="89">
        <v>45042.0</v>
      </c>
      <c r="AN590" s="57">
        <v>2387219.0</v>
      </c>
    </row>
    <row r="591" ht="15.75" customHeight="1">
      <c r="B591" s="89">
        <v>45043.0</v>
      </c>
      <c r="D591" s="57">
        <v>1.7667393E7</v>
      </c>
      <c r="F591" s="89">
        <v>45043.0</v>
      </c>
      <c r="H591" s="57">
        <v>1.7774437E7</v>
      </c>
      <c r="J591" s="89">
        <v>45043.0</v>
      </c>
      <c r="L591" s="57">
        <v>702271.0</v>
      </c>
      <c r="N591" s="89">
        <v>45043.0</v>
      </c>
      <c r="P591" s="57">
        <v>4.4589629E7</v>
      </c>
      <c r="R591" s="89">
        <v>45043.0</v>
      </c>
      <c r="T591" s="57">
        <v>1.2315517E7</v>
      </c>
      <c r="V591" s="89">
        <v>45043.0</v>
      </c>
      <c r="X591" s="57">
        <v>5364914.0</v>
      </c>
      <c r="Z591" s="89">
        <v>45043.0</v>
      </c>
      <c r="AB591" s="57">
        <v>239240.0</v>
      </c>
      <c r="AD591" s="89">
        <v>45043.0</v>
      </c>
      <c r="AF591" s="57">
        <v>705738.0</v>
      </c>
      <c r="AH591" s="89">
        <v>45043.0</v>
      </c>
      <c r="AJ591" s="57">
        <v>1.4464848E7</v>
      </c>
      <c r="AL591" s="89">
        <v>45043.0</v>
      </c>
      <c r="AN591" s="57">
        <v>3646974.0</v>
      </c>
    </row>
    <row r="592" ht="15.75" customHeight="1">
      <c r="B592" s="89">
        <v>45044.0</v>
      </c>
      <c r="D592" s="57">
        <v>2.4593721E7</v>
      </c>
      <c r="F592" s="89">
        <v>45044.0</v>
      </c>
      <c r="H592" s="57">
        <v>2.0288284E7</v>
      </c>
      <c r="J592" s="89">
        <v>45044.0</v>
      </c>
      <c r="L592" s="57">
        <v>420130.0</v>
      </c>
      <c r="N592" s="89">
        <v>45044.0</v>
      </c>
      <c r="P592" s="57">
        <v>4.7454394E7</v>
      </c>
      <c r="R592" s="89">
        <v>45044.0</v>
      </c>
      <c r="T592" s="57">
        <v>1.2054272E7</v>
      </c>
      <c r="V592" s="89">
        <v>45044.0</v>
      </c>
      <c r="X592" s="57">
        <v>5042775.0</v>
      </c>
      <c r="Z592" s="89">
        <v>45044.0</v>
      </c>
      <c r="AB592" s="57">
        <v>828805.0</v>
      </c>
      <c r="AD592" s="89">
        <v>45044.0</v>
      </c>
      <c r="AF592" s="57">
        <v>913439.0</v>
      </c>
      <c r="AH592" s="89">
        <v>45044.0</v>
      </c>
      <c r="AJ592" s="57">
        <v>1.5806376E7</v>
      </c>
      <c r="AL592" s="89">
        <v>45044.0</v>
      </c>
      <c r="AN592" s="57">
        <v>2046942.0</v>
      </c>
    </row>
    <row r="593" ht="15.75" customHeight="1">
      <c r="B593" s="89">
        <v>45048.0</v>
      </c>
      <c r="D593" s="57">
        <v>2.4235106E7</v>
      </c>
      <c r="F593" s="89">
        <v>45048.0</v>
      </c>
      <c r="H593" s="57">
        <v>1.690354E7</v>
      </c>
      <c r="J593" s="89">
        <v>45048.0</v>
      </c>
      <c r="L593" s="57">
        <v>480642.0</v>
      </c>
      <c r="N593" s="89">
        <v>45048.0</v>
      </c>
      <c r="P593" s="57">
        <v>4.8466032E7</v>
      </c>
      <c r="R593" s="89">
        <v>45048.0</v>
      </c>
      <c r="T593" s="57">
        <v>1.0387719E7</v>
      </c>
      <c r="V593" s="89">
        <v>45048.0</v>
      </c>
      <c r="X593" s="57">
        <v>6049686.0</v>
      </c>
      <c r="Z593" s="89">
        <v>45048.0</v>
      </c>
      <c r="AB593" s="57">
        <v>432155.0</v>
      </c>
      <c r="AD593" s="89">
        <v>45048.0</v>
      </c>
      <c r="AF593" s="57">
        <v>873344.0</v>
      </c>
      <c r="AH593" s="89">
        <v>45048.0</v>
      </c>
      <c r="AJ593" s="57">
        <v>2.1971352E7</v>
      </c>
      <c r="AL593" s="89">
        <v>45048.0</v>
      </c>
      <c r="AN593" s="57">
        <v>3320387.0</v>
      </c>
    </row>
    <row r="594" ht="15.75" customHeight="1">
      <c r="B594" s="89">
        <v>45049.0</v>
      </c>
      <c r="D594" s="57">
        <v>3.8031812E7</v>
      </c>
      <c r="F594" s="89">
        <v>45049.0</v>
      </c>
      <c r="H594" s="57">
        <v>1.9400275E7</v>
      </c>
      <c r="J594" s="89">
        <v>45049.0</v>
      </c>
      <c r="L594" s="57">
        <v>1982982.0</v>
      </c>
      <c r="N594" s="89">
        <v>45049.0</v>
      </c>
      <c r="P594" s="57">
        <v>5.1089311E7</v>
      </c>
      <c r="R594" s="89">
        <v>45049.0</v>
      </c>
      <c r="T594" s="57">
        <v>1.6305773E7</v>
      </c>
      <c r="V594" s="89">
        <v>45049.0</v>
      </c>
      <c r="X594" s="57">
        <v>5977078.0</v>
      </c>
      <c r="Z594" s="89">
        <v>45049.0</v>
      </c>
      <c r="AB594" s="57">
        <v>746055.0</v>
      </c>
      <c r="AD594" s="89">
        <v>45049.0</v>
      </c>
      <c r="AF594" s="57">
        <v>1235789.0</v>
      </c>
      <c r="AH594" s="89">
        <v>45049.0</v>
      </c>
      <c r="AJ594" s="57">
        <v>4.0799052E7</v>
      </c>
      <c r="AL594" s="89">
        <v>45049.0</v>
      </c>
      <c r="AN594" s="57">
        <v>2680243.0</v>
      </c>
    </row>
    <row r="595" ht="15.75" customHeight="1">
      <c r="B595" s="89">
        <v>45050.0</v>
      </c>
      <c r="D595" s="57">
        <v>3.2156506E7</v>
      </c>
      <c r="F595" s="89">
        <v>45050.0</v>
      </c>
      <c r="H595" s="57">
        <v>1.5190468E7</v>
      </c>
      <c r="J595" s="89">
        <v>45050.0</v>
      </c>
      <c r="L595" s="57">
        <v>1314647.0</v>
      </c>
      <c r="N595" s="89">
        <v>45050.0</v>
      </c>
      <c r="P595" s="57">
        <v>3.755138E7</v>
      </c>
      <c r="R595" s="89">
        <v>45050.0</v>
      </c>
      <c r="T595" s="57">
        <v>1.0007139E7</v>
      </c>
      <c r="V595" s="89">
        <v>45050.0</v>
      </c>
      <c r="X595" s="57">
        <v>4460275.0</v>
      </c>
      <c r="Z595" s="89">
        <v>45050.0</v>
      </c>
      <c r="AB595" s="57">
        <v>579195.0</v>
      </c>
      <c r="AD595" s="89">
        <v>45050.0</v>
      </c>
      <c r="AF595" s="57">
        <v>1279028.0</v>
      </c>
      <c r="AH595" s="89">
        <v>45050.0</v>
      </c>
      <c r="AJ595" s="57">
        <v>2.1166668E7</v>
      </c>
      <c r="AL595" s="89">
        <v>45050.0</v>
      </c>
      <c r="AN595" s="57">
        <v>1634194.0</v>
      </c>
    </row>
    <row r="596" ht="15.75" customHeight="1">
      <c r="B596" s="89">
        <v>45051.0</v>
      </c>
      <c r="D596" s="57">
        <v>1.9559518E7</v>
      </c>
      <c r="F596" s="89">
        <v>45051.0</v>
      </c>
      <c r="H596" s="57">
        <v>1.1942362E7</v>
      </c>
      <c r="J596" s="89">
        <v>45051.0</v>
      </c>
      <c r="L596" s="57">
        <v>842184.0</v>
      </c>
      <c r="N596" s="89">
        <v>45051.0</v>
      </c>
      <c r="P596" s="57">
        <v>2.5905534E7</v>
      </c>
      <c r="R596" s="89">
        <v>45051.0</v>
      </c>
      <c r="T596" s="57">
        <v>1.1409061E7</v>
      </c>
      <c r="V596" s="89">
        <v>45051.0</v>
      </c>
      <c r="X596" s="57">
        <v>2950836.0</v>
      </c>
      <c r="Z596" s="89">
        <v>45051.0</v>
      </c>
      <c r="AB596" s="57">
        <v>261260.0</v>
      </c>
      <c r="AD596" s="89">
        <v>45051.0</v>
      </c>
      <c r="AF596" s="57">
        <v>1944842.0</v>
      </c>
      <c r="AH596" s="89">
        <v>45051.0</v>
      </c>
      <c r="AJ596" s="57">
        <v>1.3936068E7</v>
      </c>
      <c r="AL596" s="89">
        <v>45051.0</v>
      </c>
      <c r="AN596" s="57">
        <v>1407985.0</v>
      </c>
    </row>
    <row r="597" ht="15.75" customHeight="1">
      <c r="B597" s="89">
        <v>45054.0</v>
      </c>
      <c r="D597" s="57">
        <v>1.9428323E7</v>
      </c>
      <c r="F597" s="89">
        <v>45054.0</v>
      </c>
      <c r="H597" s="57">
        <v>1.3370906E7</v>
      </c>
      <c r="J597" s="89">
        <v>45054.0</v>
      </c>
      <c r="L597" s="57">
        <v>891198.0</v>
      </c>
      <c r="N597" s="89">
        <v>45054.0</v>
      </c>
      <c r="P597" s="57">
        <v>5.0608571E7</v>
      </c>
      <c r="R597" s="89">
        <v>45054.0</v>
      </c>
      <c r="T597" s="57">
        <v>9780229.0</v>
      </c>
      <c r="V597" s="89">
        <v>45054.0</v>
      </c>
      <c r="X597" s="57">
        <v>3891451.0</v>
      </c>
      <c r="Z597" s="89">
        <v>45054.0</v>
      </c>
      <c r="AB597" s="57">
        <v>261025.0</v>
      </c>
      <c r="AD597" s="89">
        <v>45054.0</v>
      </c>
      <c r="AF597" s="57">
        <v>1375576.0</v>
      </c>
      <c r="AH597" s="89">
        <v>45054.0</v>
      </c>
      <c r="AJ597" s="57">
        <v>1.983426E7</v>
      </c>
      <c r="AL597" s="89">
        <v>45054.0</v>
      </c>
      <c r="AN597" s="57">
        <v>1042173.0</v>
      </c>
    </row>
    <row r="598" ht="15.75" customHeight="1">
      <c r="B598" s="89">
        <v>45055.0</v>
      </c>
      <c r="D598" s="57">
        <v>2.2387077E7</v>
      </c>
      <c r="F598" s="89">
        <v>45055.0</v>
      </c>
      <c r="H598" s="57">
        <v>1.7531537E7</v>
      </c>
      <c r="J598" s="89">
        <v>45055.0</v>
      </c>
      <c r="L598" s="57">
        <v>815781.0</v>
      </c>
      <c r="N598" s="89">
        <v>45055.0</v>
      </c>
      <c r="P598" s="57">
        <v>6.5974089E7</v>
      </c>
      <c r="R598" s="89">
        <v>45055.0</v>
      </c>
      <c r="T598" s="57">
        <v>9676702.0</v>
      </c>
      <c r="V598" s="89">
        <v>45055.0</v>
      </c>
      <c r="X598" s="57">
        <v>7013100.0</v>
      </c>
      <c r="Z598" s="89">
        <v>45055.0</v>
      </c>
      <c r="AB598" s="57">
        <v>324695.0</v>
      </c>
      <c r="AD598" s="89">
        <v>45055.0</v>
      </c>
      <c r="AF598" s="57">
        <v>1451397.0</v>
      </c>
      <c r="AH598" s="89">
        <v>45055.0</v>
      </c>
      <c r="AJ598" s="57">
        <v>2.2816332E7</v>
      </c>
      <c r="AL598" s="89">
        <v>45055.0</v>
      </c>
      <c r="AN598" s="57">
        <v>1754645.0</v>
      </c>
    </row>
    <row r="599" ht="15.75" customHeight="1">
      <c r="B599" s="89">
        <v>45056.0</v>
      </c>
      <c r="D599" s="57">
        <v>1.9602729E7</v>
      </c>
      <c r="F599" s="89">
        <v>45056.0</v>
      </c>
      <c r="H599" s="57">
        <v>2.6654137E7</v>
      </c>
      <c r="J599" s="89">
        <v>45056.0</v>
      </c>
      <c r="L599" s="57">
        <v>853687.0</v>
      </c>
      <c r="N599" s="89">
        <v>45056.0</v>
      </c>
      <c r="P599" s="57">
        <v>6.1829418E7</v>
      </c>
      <c r="R599" s="89">
        <v>45056.0</v>
      </c>
      <c r="T599" s="57">
        <v>7012707.0</v>
      </c>
      <c r="V599" s="89">
        <v>45056.0</v>
      </c>
      <c r="X599" s="57">
        <v>3876779.0</v>
      </c>
      <c r="Z599" s="89">
        <v>45056.0</v>
      </c>
      <c r="AB599" s="57">
        <v>205910.0</v>
      </c>
      <c r="AD599" s="89">
        <v>45056.0</v>
      </c>
      <c r="AF599" s="57">
        <v>750547.0</v>
      </c>
      <c r="AH599" s="89">
        <v>45056.0</v>
      </c>
      <c r="AJ599" s="57">
        <v>1.5286188E7</v>
      </c>
      <c r="AL599" s="89">
        <v>45056.0</v>
      </c>
      <c r="AN599" s="57">
        <v>4864143.0</v>
      </c>
    </row>
    <row r="600" ht="15.75" customHeight="1">
      <c r="B600" s="89">
        <v>45057.0</v>
      </c>
      <c r="D600" s="57">
        <v>5.4579075E7</v>
      </c>
      <c r="F600" s="89">
        <v>45057.0</v>
      </c>
      <c r="H600" s="57">
        <v>3.7183813E7</v>
      </c>
      <c r="J600" s="89">
        <v>45057.0</v>
      </c>
      <c r="L600" s="57">
        <v>1061168.0</v>
      </c>
      <c r="N600" s="89">
        <v>45057.0</v>
      </c>
      <c r="P600" s="82">
        <v>1.13E8</v>
      </c>
      <c r="R600" s="89">
        <v>45057.0</v>
      </c>
      <c r="T600" s="57">
        <v>1.5117755E7</v>
      </c>
      <c r="V600" s="89">
        <v>45057.0</v>
      </c>
      <c r="X600" s="57">
        <v>1.2264521E7</v>
      </c>
      <c r="Z600" s="89">
        <v>45057.0</v>
      </c>
      <c r="AB600" s="57">
        <v>949410.0</v>
      </c>
      <c r="AD600" s="89">
        <v>45057.0</v>
      </c>
      <c r="AF600" s="57">
        <v>3801341.0</v>
      </c>
      <c r="AH600" s="89">
        <v>45057.0</v>
      </c>
      <c r="AJ600" s="57">
        <v>2.641074E7</v>
      </c>
      <c r="AL600" s="89">
        <v>45057.0</v>
      </c>
      <c r="AN600" s="57">
        <v>2126316.0</v>
      </c>
    </row>
    <row r="601" ht="15.75" customHeight="1">
      <c r="B601" s="89">
        <v>45058.0</v>
      </c>
      <c r="D601" s="57">
        <v>4.4790062E7</v>
      </c>
      <c r="F601" s="89">
        <v>45058.0</v>
      </c>
      <c r="H601" s="57">
        <v>4.0685398E7</v>
      </c>
      <c r="J601" s="89">
        <v>45058.0</v>
      </c>
      <c r="L601" s="57">
        <v>2244860.0</v>
      </c>
      <c r="N601" s="89">
        <v>45058.0</v>
      </c>
      <c r="P601" s="57">
        <v>7.8918388E7</v>
      </c>
      <c r="R601" s="89">
        <v>45058.0</v>
      </c>
      <c r="T601" s="57">
        <v>1.0329628E7</v>
      </c>
      <c r="V601" s="89">
        <v>45058.0</v>
      </c>
      <c r="X601" s="57">
        <v>1.2380057E7</v>
      </c>
      <c r="Z601" s="89">
        <v>45058.0</v>
      </c>
      <c r="AB601" s="57">
        <v>745060.0</v>
      </c>
      <c r="AD601" s="89">
        <v>45058.0</v>
      </c>
      <c r="AF601" s="57">
        <v>2281624.0</v>
      </c>
      <c r="AH601" s="89">
        <v>45058.0</v>
      </c>
      <c r="AJ601" s="57">
        <v>3.4119492E7</v>
      </c>
      <c r="AL601" s="89">
        <v>45058.0</v>
      </c>
      <c r="AN601" s="57">
        <v>2130705.0</v>
      </c>
    </row>
    <row r="602" ht="15.75" customHeight="1">
      <c r="B602" s="89">
        <v>45061.0</v>
      </c>
      <c r="D602" s="57">
        <v>3.4856015E7</v>
      </c>
      <c r="F602" s="89">
        <v>45061.0</v>
      </c>
      <c r="H602" s="57">
        <v>3.9051776E7</v>
      </c>
      <c r="J602" s="89">
        <v>45061.0</v>
      </c>
      <c r="L602" s="57">
        <v>818422.0</v>
      </c>
      <c r="N602" s="89">
        <v>45061.0</v>
      </c>
      <c r="P602" s="57">
        <v>6.1160059E7</v>
      </c>
      <c r="R602" s="89">
        <v>45061.0</v>
      </c>
      <c r="T602" s="57">
        <v>6680194.0</v>
      </c>
      <c r="V602" s="89">
        <v>45061.0</v>
      </c>
      <c r="X602" s="57">
        <v>3543603.0</v>
      </c>
      <c r="Z602" s="89">
        <v>45061.0</v>
      </c>
      <c r="AB602" s="57">
        <v>1169765.0</v>
      </c>
      <c r="AD602" s="89">
        <v>45061.0</v>
      </c>
      <c r="AF602" s="57">
        <v>2107158.0</v>
      </c>
      <c r="AH602" s="89">
        <v>45061.0</v>
      </c>
      <c r="AJ602" s="57">
        <v>1.737996E7</v>
      </c>
      <c r="AL602" s="89">
        <v>45061.0</v>
      </c>
      <c r="AN602" s="57">
        <v>3090830.0</v>
      </c>
    </row>
    <row r="603" ht="15.75" customHeight="1">
      <c r="B603" s="89">
        <v>45062.0</v>
      </c>
      <c r="D603" s="57">
        <v>2.4036918E7</v>
      </c>
      <c r="F603" s="89">
        <v>45062.0</v>
      </c>
      <c r="H603" s="57">
        <v>4.0772043E7</v>
      </c>
      <c r="J603" s="89">
        <v>45062.0</v>
      </c>
      <c r="L603" s="57">
        <v>2939385.0</v>
      </c>
      <c r="N603" s="89">
        <v>45062.0</v>
      </c>
      <c r="P603" s="57">
        <v>5.1007255E7</v>
      </c>
      <c r="R603" s="89">
        <v>45062.0</v>
      </c>
      <c r="T603" s="57">
        <v>8006787.0</v>
      </c>
      <c r="V603" s="89">
        <v>45062.0</v>
      </c>
      <c r="X603" s="57">
        <v>5802130.0</v>
      </c>
      <c r="Z603" s="89">
        <v>45062.0</v>
      </c>
      <c r="AB603" s="57">
        <v>401162.0</v>
      </c>
      <c r="AD603" s="89">
        <v>45062.0</v>
      </c>
      <c r="AF603" s="57">
        <v>1474422.0</v>
      </c>
      <c r="AH603" s="89">
        <v>45062.0</v>
      </c>
      <c r="AJ603" s="57">
        <v>2.4985992E7</v>
      </c>
      <c r="AL603" s="89">
        <v>45062.0</v>
      </c>
      <c r="AN603" s="57">
        <v>1157947.0</v>
      </c>
    </row>
    <row r="604" ht="15.75" customHeight="1">
      <c r="B604" s="89">
        <v>45063.0</v>
      </c>
      <c r="D604" s="57">
        <v>2.178509E7</v>
      </c>
      <c r="F604" s="89">
        <v>45063.0</v>
      </c>
      <c r="H604" s="57">
        <v>2.6323867E7</v>
      </c>
      <c r="J604" s="89">
        <v>45063.0</v>
      </c>
      <c r="L604" s="57">
        <v>948125.0</v>
      </c>
      <c r="N604" s="89">
        <v>45063.0</v>
      </c>
      <c r="P604" s="57">
        <v>4.1520667E7</v>
      </c>
      <c r="R604" s="89">
        <v>45063.0</v>
      </c>
      <c r="T604" s="57">
        <v>8438635.0</v>
      </c>
      <c r="V604" s="89">
        <v>45063.0</v>
      </c>
      <c r="X604" s="57">
        <v>3985151.0</v>
      </c>
      <c r="Z604" s="89">
        <v>45063.0</v>
      </c>
      <c r="AB604" s="57">
        <v>361683.0</v>
      </c>
      <c r="AD604" s="89">
        <v>45063.0</v>
      </c>
      <c r="AF604" s="57">
        <v>2130831.0</v>
      </c>
      <c r="AH604" s="89">
        <v>45063.0</v>
      </c>
      <c r="AJ604" s="57">
        <v>1.7947668E7</v>
      </c>
      <c r="AL604" s="89">
        <v>45063.0</v>
      </c>
      <c r="AN604" s="57">
        <v>2741669.0</v>
      </c>
    </row>
    <row r="605" ht="15.75" customHeight="1">
      <c r="B605" s="89">
        <v>45064.0</v>
      </c>
      <c r="D605" s="57">
        <v>1.4905194E7</v>
      </c>
      <c r="F605" s="89">
        <v>45064.0</v>
      </c>
      <c r="H605" s="57">
        <v>2.7545319E7</v>
      </c>
      <c r="J605" s="89">
        <v>45064.0</v>
      </c>
      <c r="L605" s="57">
        <v>1188398.0</v>
      </c>
      <c r="N605" s="89">
        <v>45064.0</v>
      </c>
      <c r="P605" s="57">
        <v>3.5498052E7</v>
      </c>
      <c r="R605" s="89">
        <v>45064.0</v>
      </c>
      <c r="T605" s="57">
        <v>9016154.0</v>
      </c>
      <c r="V605" s="89">
        <v>45064.0</v>
      </c>
      <c r="X605" s="57">
        <v>4032541.0</v>
      </c>
      <c r="Z605" s="89">
        <v>45064.0</v>
      </c>
      <c r="AB605" s="57">
        <v>600989.0</v>
      </c>
      <c r="AD605" s="89">
        <v>45064.0</v>
      </c>
      <c r="AF605" s="57">
        <v>1406067.0</v>
      </c>
      <c r="AH605" s="89">
        <v>45064.0</v>
      </c>
      <c r="AJ605" s="57">
        <v>1.6821708E7</v>
      </c>
      <c r="AL605" s="89">
        <v>45064.0</v>
      </c>
      <c r="AN605" s="57">
        <v>2012063.0</v>
      </c>
    </row>
    <row r="606" ht="15.75" customHeight="1">
      <c r="B606" s="89">
        <v>45068.0</v>
      </c>
      <c r="D606" s="57">
        <v>1.7265883E7</v>
      </c>
      <c r="F606" s="89">
        <v>45068.0</v>
      </c>
      <c r="H606" s="57">
        <v>2.3614752E7</v>
      </c>
      <c r="J606" s="89">
        <v>45068.0</v>
      </c>
      <c r="L606" s="57">
        <v>527406.0</v>
      </c>
      <c r="N606" s="89">
        <v>45068.0</v>
      </c>
      <c r="P606" s="57">
        <v>3.5183981E7</v>
      </c>
      <c r="R606" s="89">
        <v>45068.0</v>
      </c>
      <c r="T606" s="57">
        <v>9834002.0</v>
      </c>
      <c r="V606" s="89">
        <v>45068.0</v>
      </c>
      <c r="X606" s="57">
        <v>3470851.0</v>
      </c>
      <c r="Z606" s="89">
        <v>45068.0</v>
      </c>
      <c r="AB606" s="57">
        <v>192943.0</v>
      </c>
      <c r="AD606" s="89">
        <v>45068.0</v>
      </c>
      <c r="AF606" s="57">
        <v>1910476.0</v>
      </c>
      <c r="AH606" s="89">
        <v>45068.0</v>
      </c>
      <c r="AJ606" s="57">
        <v>1.9610868E7</v>
      </c>
      <c r="AL606" s="89">
        <v>45068.0</v>
      </c>
      <c r="AN606" s="57">
        <v>2140623.0</v>
      </c>
    </row>
    <row r="607" ht="15.75" customHeight="1">
      <c r="B607" s="89">
        <v>45069.0</v>
      </c>
      <c r="D607" s="57">
        <v>1.6368602E7</v>
      </c>
      <c r="F607" s="89">
        <v>45069.0</v>
      </c>
      <c r="H607" s="57">
        <v>1.2556881E7</v>
      </c>
      <c r="J607" s="89">
        <v>45069.0</v>
      </c>
      <c r="L607" s="57">
        <v>862798.0</v>
      </c>
      <c r="N607" s="89">
        <v>45069.0</v>
      </c>
      <c r="P607" s="57">
        <v>2.6606896E7</v>
      </c>
      <c r="R607" s="89">
        <v>45069.0</v>
      </c>
      <c r="T607" s="57">
        <v>4843433.0</v>
      </c>
      <c r="V607" s="89">
        <v>45069.0</v>
      </c>
      <c r="X607" s="57">
        <v>3724559.0</v>
      </c>
      <c r="Z607" s="89">
        <v>45069.0</v>
      </c>
      <c r="AB607" s="57">
        <v>132983.0</v>
      </c>
      <c r="AD607" s="89">
        <v>45069.0</v>
      </c>
      <c r="AF607" s="57">
        <v>1181399.0</v>
      </c>
      <c r="AH607" s="89">
        <v>45069.0</v>
      </c>
      <c r="AJ607" s="57">
        <v>1.291722E7</v>
      </c>
      <c r="AL607" s="89">
        <v>45069.0</v>
      </c>
      <c r="AN607" s="57">
        <v>1107640.0</v>
      </c>
    </row>
    <row r="608" ht="15.75" customHeight="1">
      <c r="B608" s="89">
        <v>45070.0</v>
      </c>
      <c r="D608" s="57">
        <v>1.3361003E7</v>
      </c>
      <c r="F608" s="89">
        <v>45070.0</v>
      </c>
      <c r="H608" s="57">
        <v>1.7851155E7</v>
      </c>
      <c r="J608" s="89">
        <v>45070.0</v>
      </c>
      <c r="L608" s="57">
        <v>535764.0</v>
      </c>
      <c r="N608" s="89">
        <v>45070.0</v>
      </c>
      <c r="P608" s="57">
        <v>3.1326584E7</v>
      </c>
      <c r="R608" s="89">
        <v>45070.0</v>
      </c>
      <c r="T608" s="57">
        <v>5123997.0</v>
      </c>
      <c r="V608" s="89">
        <v>45070.0</v>
      </c>
      <c r="X608" s="57">
        <v>3159965.0</v>
      </c>
      <c r="Z608" s="89">
        <v>45070.0</v>
      </c>
      <c r="AB608" s="57">
        <v>159865.0</v>
      </c>
      <c r="AD608" s="89">
        <v>45070.0</v>
      </c>
      <c r="AF608" s="57">
        <v>1484000.0</v>
      </c>
      <c r="AH608" s="89">
        <v>45070.0</v>
      </c>
      <c r="AJ608" s="57">
        <v>1.0526592E7</v>
      </c>
      <c r="AL608" s="89">
        <v>45070.0</v>
      </c>
      <c r="AN608" s="57">
        <v>2024728.0</v>
      </c>
    </row>
    <row r="609" ht="15.75" customHeight="1">
      <c r="B609" s="89">
        <v>45071.0</v>
      </c>
      <c r="D609" s="57">
        <v>1.1457931E7</v>
      </c>
      <c r="F609" s="89">
        <v>45071.0</v>
      </c>
      <c r="H609" s="57">
        <v>1.4885063E7</v>
      </c>
      <c r="J609" s="89">
        <v>45071.0</v>
      </c>
      <c r="L609" s="57">
        <v>306672.0</v>
      </c>
      <c r="N609" s="89">
        <v>45071.0</v>
      </c>
      <c r="P609" s="57">
        <v>2.5575245E7</v>
      </c>
      <c r="R609" s="89">
        <v>45071.0</v>
      </c>
      <c r="T609" s="57">
        <v>7521310.0</v>
      </c>
      <c r="V609" s="89">
        <v>45071.0</v>
      </c>
      <c r="X609" s="57">
        <v>2985873.0</v>
      </c>
      <c r="Z609" s="89">
        <v>45071.0</v>
      </c>
      <c r="AB609" s="57">
        <v>152668.0</v>
      </c>
      <c r="AD609" s="89">
        <v>45071.0</v>
      </c>
      <c r="AF609" s="57">
        <v>1456899.0</v>
      </c>
      <c r="AH609" s="89">
        <v>45071.0</v>
      </c>
      <c r="AJ609" s="57">
        <v>1.10463E7</v>
      </c>
      <c r="AL609" s="89">
        <v>45071.0</v>
      </c>
      <c r="AN609" s="57">
        <v>1522077.0</v>
      </c>
    </row>
    <row r="610" ht="15.75" customHeight="1">
      <c r="B610" s="89">
        <v>45072.0</v>
      </c>
      <c r="D610" s="57">
        <v>1.8080595E7</v>
      </c>
      <c r="F610" s="89">
        <v>45072.0</v>
      </c>
      <c r="H610" s="57">
        <v>2.1865694E7</v>
      </c>
      <c r="J610" s="89">
        <v>45072.0</v>
      </c>
      <c r="L610" s="57">
        <v>720173.0</v>
      </c>
      <c r="N610" s="89">
        <v>45072.0</v>
      </c>
      <c r="P610" s="57">
        <v>4.1638068E7</v>
      </c>
      <c r="R610" s="89">
        <v>45072.0</v>
      </c>
      <c r="T610" s="57">
        <v>9871697.0</v>
      </c>
      <c r="V610" s="89">
        <v>45072.0</v>
      </c>
      <c r="X610" s="57">
        <v>4382776.0</v>
      </c>
      <c r="Z610" s="89">
        <v>45072.0</v>
      </c>
      <c r="AB610" s="57">
        <v>321846.0</v>
      </c>
      <c r="AD610" s="89">
        <v>45072.0</v>
      </c>
      <c r="AF610" s="57">
        <v>1189790.0</v>
      </c>
      <c r="AH610" s="89">
        <v>45072.0</v>
      </c>
      <c r="AJ610" s="57">
        <v>2.604978E7</v>
      </c>
      <c r="AL610" s="89">
        <v>45072.0</v>
      </c>
      <c r="AN610" s="57">
        <v>3035966.0</v>
      </c>
    </row>
    <row r="611" ht="15.75" customHeight="1">
      <c r="B611" s="89">
        <v>45075.0</v>
      </c>
      <c r="D611" s="57">
        <v>2.1289628E7</v>
      </c>
      <c r="F611" s="89">
        <v>45075.0</v>
      </c>
      <c r="H611" s="57">
        <v>3.4776123E7</v>
      </c>
      <c r="J611" s="89">
        <v>45075.0</v>
      </c>
      <c r="L611" s="57">
        <v>1064488.0</v>
      </c>
      <c r="N611" s="89">
        <v>45075.0</v>
      </c>
      <c r="P611" s="57">
        <v>6.0025278E7</v>
      </c>
      <c r="R611" s="89">
        <v>45075.0</v>
      </c>
      <c r="T611" s="57">
        <v>1.0779095E7</v>
      </c>
      <c r="V611" s="89">
        <v>45075.0</v>
      </c>
      <c r="X611" s="57">
        <v>8330517.0</v>
      </c>
      <c r="Z611" s="89">
        <v>45075.0</v>
      </c>
      <c r="AB611" s="57">
        <v>332495.0</v>
      </c>
      <c r="AD611" s="89">
        <v>45075.0</v>
      </c>
      <c r="AF611" s="57">
        <v>1667939.0</v>
      </c>
      <c r="AH611" s="89">
        <v>45075.0</v>
      </c>
      <c r="AJ611" s="57">
        <v>3.52518E7</v>
      </c>
      <c r="AL611" s="89">
        <v>45075.0</v>
      </c>
      <c r="AN611" s="57">
        <v>3263772.0</v>
      </c>
    </row>
    <row r="612" ht="15.75" customHeight="1">
      <c r="B612" s="89">
        <v>45076.0</v>
      </c>
      <c r="D612" s="57">
        <v>2.8196381E7</v>
      </c>
      <c r="F612" s="89">
        <v>45076.0</v>
      </c>
      <c r="H612" s="57">
        <v>3.3953437E7</v>
      </c>
      <c r="J612" s="89">
        <v>45076.0</v>
      </c>
      <c r="L612" s="57">
        <v>1344684.0</v>
      </c>
      <c r="N612" s="89">
        <v>45076.0</v>
      </c>
      <c r="P612" s="57">
        <v>7.6208881E7</v>
      </c>
      <c r="R612" s="89">
        <v>45076.0</v>
      </c>
      <c r="T612" s="57">
        <v>1.8364012E7</v>
      </c>
      <c r="V612" s="89">
        <v>45076.0</v>
      </c>
      <c r="X612" s="57">
        <v>8803677.0</v>
      </c>
      <c r="Z612" s="89">
        <v>45076.0</v>
      </c>
      <c r="AB612" s="57">
        <v>347208.0</v>
      </c>
      <c r="AD612" s="89">
        <v>45076.0</v>
      </c>
      <c r="AF612" s="57">
        <v>1708124.0</v>
      </c>
      <c r="AH612" s="89">
        <v>45076.0</v>
      </c>
      <c r="AJ612" s="57">
        <v>3.42924E7</v>
      </c>
      <c r="AL612" s="89">
        <v>45076.0</v>
      </c>
      <c r="AN612" s="57">
        <v>4131763.0</v>
      </c>
    </row>
    <row r="613" ht="15.75" customHeight="1">
      <c r="B613" s="89">
        <v>45077.0</v>
      </c>
      <c r="D613" s="57">
        <v>3.1127796E7</v>
      </c>
      <c r="F613" s="89">
        <v>45077.0</v>
      </c>
      <c r="H613" s="57">
        <v>3.4448162E7</v>
      </c>
      <c r="J613" s="89">
        <v>45077.0</v>
      </c>
      <c r="L613" s="57">
        <v>727268.0</v>
      </c>
      <c r="N613" s="89">
        <v>45077.0</v>
      </c>
      <c r="P613" s="57">
        <v>6.8429851E7</v>
      </c>
      <c r="R613" s="89">
        <v>45077.0</v>
      </c>
      <c r="T613" s="57">
        <v>2.2106285E7</v>
      </c>
      <c r="V613" s="89">
        <v>45077.0</v>
      </c>
      <c r="X613" s="57">
        <v>7428761.0</v>
      </c>
      <c r="Z613" s="89">
        <v>45077.0</v>
      </c>
      <c r="AB613" s="57">
        <v>403144.0</v>
      </c>
      <c r="AD613" s="89">
        <v>45077.0</v>
      </c>
      <c r="AF613" s="57">
        <v>1668930.0</v>
      </c>
      <c r="AH613" s="89">
        <v>45077.0</v>
      </c>
      <c r="AJ613" s="57">
        <v>3.3894384E7</v>
      </c>
      <c r="AL613" s="89">
        <v>45077.0</v>
      </c>
      <c r="AN613" s="57">
        <v>4339223.0</v>
      </c>
    </row>
    <row r="614" ht="15.75" customHeight="1">
      <c r="B614" s="89">
        <v>45078.0</v>
      </c>
      <c r="D614" s="57">
        <v>1.7736087E7</v>
      </c>
      <c r="F614" s="89">
        <v>45078.0</v>
      </c>
      <c r="H614" s="57">
        <v>2.125347E7</v>
      </c>
      <c r="J614" s="89">
        <v>45078.0</v>
      </c>
      <c r="L614" s="57">
        <v>886117.0</v>
      </c>
      <c r="N614" s="89">
        <v>45078.0</v>
      </c>
      <c r="P614" s="57">
        <v>4.546813E7</v>
      </c>
      <c r="R614" s="89">
        <v>45078.0</v>
      </c>
      <c r="T614" s="57">
        <v>1.043103E7</v>
      </c>
      <c r="V614" s="89">
        <v>45078.0</v>
      </c>
      <c r="X614" s="57">
        <v>6112636.0</v>
      </c>
      <c r="Z614" s="89">
        <v>45078.0</v>
      </c>
      <c r="AB614" s="57">
        <v>759120.0</v>
      </c>
      <c r="AD614" s="89">
        <v>45078.0</v>
      </c>
      <c r="AF614" s="57">
        <v>1123701.0</v>
      </c>
      <c r="AH614" s="89">
        <v>45078.0</v>
      </c>
      <c r="AJ614" s="57">
        <v>2.2867236E7</v>
      </c>
      <c r="AL614" s="89">
        <v>45078.0</v>
      </c>
      <c r="AN614" s="57">
        <v>5492215.0</v>
      </c>
    </row>
    <row r="615" ht="15.75" customHeight="1">
      <c r="B615" s="89">
        <v>45079.0</v>
      </c>
      <c r="D615" s="57">
        <v>2.7153678E7</v>
      </c>
      <c r="F615" s="89">
        <v>45079.0</v>
      </c>
      <c r="H615" s="57">
        <v>3.2639179E7</v>
      </c>
      <c r="J615" s="89">
        <v>45079.0</v>
      </c>
      <c r="L615" s="57">
        <v>978372.0</v>
      </c>
      <c r="N615" s="89">
        <v>45079.0</v>
      </c>
      <c r="P615" s="57">
        <v>5.4867744E7</v>
      </c>
      <c r="R615" s="89">
        <v>45079.0</v>
      </c>
      <c r="T615" s="57">
        <v>1.1174113E7</v>
      </c>
      <c r="V615" s="89">
        <v>45079.0</v>
      </c>
      <c r="X615" s="57">
        <v>4884416.0</v>
      </c>
      <c r="Z615" s="89">
        <v>45079.0</v>
      </c>
      <c r="AB615" s="57">
        <v>321515.0</v>
      </c>
      <c r="AD615" s="89">
        <v>45079.0</v>
      </c>
      <c r="AF615" s="57">
        <v>1035622.0</v>
      </c>
      <c r="AH615" s="89">
        <v>45079.0</v>
      </c>
      <c r="AJ615" s="57">
        <v>2.3270316E7</v>
      </c>
      <c r="AL615" s="89">
        <v>45079.0</v>
      </c>
      <c r="AN615" s="57">
        <v>4826437.0</v>
      </c>
    </row>
    <row r="616" ht="15.75" customHeight="1">
      <c r="B616" s="89">
        <v>45082.0</v>
      </c>
      <c r="D616" s="57">
        <v>4.7679035E7</v>
      </c>
      <c r="F616" s="89">
        <v>45082.0</v>
      </c>
      <c r="H616" s="57">
        <v>4.0796267E7</v>
      </c>
      <c r="J616" s="89">
        <v>45082.0</v>
      </c>
      <c r="L616" s="57">
        <v>1903476.0</v>
      </c>
      <c r="N616" s="89">
        <v>45082.0</v>
      </c>
      <c r="P616" s="57">
        <v>9.0731826E7</v>
      </c>
      <c r="R616" s="89">
        <v>45082.0</v>
      </c>
      <c r="T616" s="57">
        <v>1.2465747E7</v>
      </c>
      <c r="V616" s="89">
        <v>45082.0</v>
      </c>
      <c r="X616" s="57">
        <v>7054564.0</v>
      </c>
      <c r="Z616" s="89">
        <v>45082.0</v>
      </c>
      <c r="AB616" s="57">
        <v>745179.0</v>
      </c>
      <c r="AD616" s="89">
        <v>45082.0</v>
      </c>
      <c r="AF616" s="57">
        <v>1715297.0</v>
      </c>
      <c r="AH616" s="89">
        <v>45082.0</v>
      </c>
      <c r="AJ616" s="57">
        <v>3.1137864E7</v>
      </c>
      <c r="AL616" s="89">
        <v>45082.0</v>
      </c>
      <c r="AN616" s="57">
        <v>3657023.0</v>
      </c>
    </row>
    <row r="617" ht="15.75" customHeight="1">
      <c r="B617" s="89">
        <v>45083.0</v>
      </c>
      <c r="D617" s="57">
        <v>3.3641827E7</v>
      </c>
      <c r="F617" s="89">
        <v>45083.0</v>
      </c>
      <c r="H617" s="57">
        <v>3.4758005E7</v>
      </c>
      <c r="J617" s="89">
        <v>45083.0</v>
      </c>
      <c r="L617" s="57">
        <v>973348.0</v>
      </c>
      <c r="N617" s="89">
        <v>45083.0</v>
      </c>
      <c r="P617" s="57">
        <v>7.1238915E7</v>
      </c>
      <c r="R617" s="89">
        <v>45083.0</v>
      </c>
      <c r="T617" s="57">
        <v>1.1524764E7</v>
      </c>
      <c r="V617" s="89">
        <v>45083.0</v>
      </c>
      <c r="X617" s="57">
        <v>8558316.0</v>
      </c>
      <c r="Z617" s="89">
        <v>45083.0</v>
      </c>
      <c r="AB617" s="57">
        <v>805414.0</v>
      </c>
      <c r="AD617" s="89">
        <v>45083.0</v>
      </c>
      <c r="AF617" s="57">
        <v>1221084.0</v>
      </c>
      <c r="AH617" s="89">
        <v>45083.0</v>
      </c>
      <c r="AJ617" s="57">
        <v>3.0675324E7</v>
      </c>
      <c r="AL617" s="89">
        <v>45083.0</v>
      </c>
      <c r="AN617" s="57">
        <v>5644771.0</v>
      </c>
    </row>
    <row r="618" ht="15.75" customHeight="1">
      <c r="B618" s="89">
        <v>45084.0</v>
      </c>
      <c r="D618" s="57">
        <v>4.7024991E7</v>
      </c>
      <c r="F618" s="89">
        <v>45084.0</v>
      </c>
      <c r="H618" s="57">
        <v>3.6698776E7</v>
      </c>
      <c r="J618" s="89">
        <v>45084.0</v>
      </c>
      <c r="L618" s="57">
        <v>1436709.0</v>
      </c>
      <c r="N618" s="89">
        <v>45084.0</v>
      </c>
      <c r="P618" s="82">
        <v>1.17E8</v>
      </c>
      <c r="R618" s="89">
        <v>45084.0</v>
      </c>
      <c r="T618" s="57">
        <v>1.5627063E7</v>
      </c>
      <c r="V618" s="89">
        <v>45084.0</v>
      </c>
      <c r="X618" s="57">
        <v>9234826.0</v>
      </c>
      <c r="Z618" s="89">
        <v>45084.0</v>
      </c>
      <c r="AB618" s="57">
        <v>990704.0</v>
      </c>
      <c r="AD618" s="89">
        <v>45084.0</v>
      </c>
      <c r="AF618" s="57">
        <v>2748554.0</v>
      </c>
      <c r="AH618" s="89">
        <v>45084.0</v>
      </c>
      <c r="AJ618" s="57">
        <v>4.0613364E7</v>
      </c>
      <c r="AL618" s="89">
        <v>45084.0</v>
      </c>
      <c r="AN618" s="57">
        <v>4754959.0</v>
      </c>
    </row>
    <row r="619" ht="15.75" customHeight="1">
      <c r="B619" s="89">
        <v>45085.0</v>
      </c>
      <c r="D619" s="57">
        <v>3.493041E7</v>
      </c>
      <c r="F619" s="89">
        <v>45085.0</v>
      </c>
      <c r="H619" s="57">
        <v>2.5648822E7</v>
      </c>
      <c r="J619" s="89">
        <v>45085.0</v>
      </c>
      <c r="L619" s="57">
        <v>835500.0</v>
      </c>
      <c r="N619" s="89">
        <v>45085.0</v>
      </c>
      <c r="P619" s="57">
        <v>6.1908136E7</v>
      </c>
      <c r="R619" s="89">
        <v>45085.0</v>
      </c>
      <c r="T619" s="57">
        <v>1.0789769E7</v>
      </c>
      <c r="V619" s="89">
        <v>45085.0</v>
      </c>
      <c r="X619" s="57">
        <v>7989440.0</v>
      </c>
      <c r="Z619" s="89">
        <v>45085.0</v>
      </c>
      <c r="AB619" s="57">
        <v>914918.0</v>
      </c>
      <c r="AD619" s="89">
        <v>45085.0</v>
      </c>
      <c r="AF619" s="57">
        <v>3527547.0</v>
      </c>
      <c r="AH619" s="89">
        <v>45085.0</v>
      </c>
      <c r="AJ619" s="57">
        <v>2.4947988E7</v>
      </c>
      <c r="AL619" s="89">
        <v>45085.0</v>
      </c>
      <c r="AN619" s="57">
        <v>3044625.0</v>
      </c>
    </row>
    <row r="620" ht="15.75" customHeight="1">
      <c r="B620" s="89">
        <v>45086.0</v>
      </c>
      <c r="D620" s="57">
        <v>2.7757915E7</v>
      </c>
      <c r="F620" s="89">
        <v>45086.0</v>
      </c>
      <c r="H620" s="82">
        <v>1.05E8</v>
      </c>
      <c r="J620" s="89">
        <v>45086.0</v>
      </c>
      <c r="L620" s="57">
        <v>1102238.0</v>
      </c>
      <c r="N620" s="89">
        <v>45086.0</v>
      </c>
      <c r="P620" s="57">
        <v>4.6044273E7</v>
      </c>
      <c r="R620" s="89">
        <v>45086.0</v>
      </c>
      <c r="T620" s="57">
        <v>1.5347532E7</v>
      </c>
      <c r="V620" s="89">
        <v>45086.0</v>
      </c>
      <c r="X620" s="57">
        <v>4981608.0</v>
      </c>
      <c r="Z620" s="89">
        <v>45086.0</v>
      </c>
      <c r="AB620" s="57">
        <v>695512.0</v>
      </c>
      <c r="AD620" s="89">
        <v>45086.0</v>
      </c>
      <c r="AF620" s="57">
        <v>4223947.0</v>
      </c>
      <c r="AH620" s="89">
        <v>45086.0</v>
      </c>
      <c r="AJ620" s="57">
        <v>2.34762E7</v>
      </c>
      <c r="AL620" s="89">
        <v>45086.0</v>
      </c>
      <c r="AN620" s="57">
        <v>2813047.0</v>
      </c>
    </row>
    <row r="621" ht="15.75" customHeight="1">
      <c r="B621" s="89">
        <v>45089.0</v>
      </c>
      <c r="D621" s="57">
        <v>3.2632096E7</v>
      </c>
      <c r="F621" s="89">
        <v>45089.0</v>
      </c>
      <c r="H621" s="57">
        <v>9.4400918E7</v>
      </c>
      <c r="J621" s="89">
        <v>45089.0</v>
      </c>
      <c r="L621" s="57">
        <v>2512141.0</v>
      </c>
      <c r="N621" s="89">
        <v>45089.0</v>
      </c>
      <c r="P621" s="57">
        <v>6.5442669E7</v>
      </c>
      <c r="R621" s="89">
        <v>45089.0</v>
      </c>
      <c r="T621" s="57">
        <v>1.183575E7</v>
      </c>
      <c r="V621" s="89">
        <v>45089.0</v>
      </c>
      <c r="X621" s="57">
        <v>6272067.0</v>
      </c>
      <c r="Z621" s="89">
        <v>45089.0</v>
      </c>
      <c r="AB621" s="57">
        <v>720694.0</v>
      </c>
      <c r="AD621" s="89">
        <v>45089.0</v>
      </c>
      <c r="AF621" s="57">
        <v>2758593.0</v>
      </c>
      <c r="AH621" s="89">
        <v>45089.0</v>
      </c>
      <c r="AJ621" s="57">
        <v>5.091612E7</v>
      </c>
      <c r="AL621" s="89">
        <v>45089.0</v>
      </c>
      <c r="AN621" s="57">
        <v>2549102.0</v>
      </c>
    </row>
    <row r="622" ht="15.75" customHeight="1">
      <c r="B622" s="89">
        <v>45090.0</v>
      </c>
      <c r="D622" s="57">
        <v>2.784975E7</v>
      </c>
      <c r="F622" s="89">
        <v>45090.0</v>
      </c>
      <c r="H622" s="57">
        <v>4.8944912E7</v>
      </c>
      <c r="J622" s="89">
        <v>45090.0</v>
      </c>
      <c r="L622" s="57">
        <v>1201161.0</v>
      </c>
      <c r="N622" s="89">
        <v>45090.0</v>
      </c>
      <c r="P622" s="57">
        <v>5.0780185E7</v>
      </c>
      <c r="R622" s="89">
        <v>45090.0</v>
      </c>
      <c r="T622" s="57">
        <v>1.1966369E7</v>
      </c>
      <c r="V622" s="89">
        <v>45090.0</v>
      </c>
      <c r="X622" s="57">
        <v>6933779.0</v>
      </c>
      <c r="Z622" s="89">
        <v>45090.0</v>
      </c>
      <c r="AB622" s="57">
        <v>438535.0</v>
      </c>
      <c r="AD622" s="89">
        <v>45090.0</v>
      </c>
      <c r="AF622" s="57">
        <v>3214667.0</v>
      </c>
      <c r="AH622" s="89">
        <v>45090.0</v>
      </c>
      <c r="AJ622" s="57">
        <v>3.01722E7</v>
      </c>
      <c r="AL622" s="89">
        <v>45090.0</v>
      </c>
      <c r="AN622" s="57">
        <v>2271190.0</v>
      </c>
    </row>
    <row r="623" ht="15.75" customHeight="1">
      <c r="B623" s="89">
        <v>45091.0</v>
      </c>
      <c r="D623" s="57">
        <v>2.4676185E7</v>
      </c>
      <c r="F623" s="89">
        <v>45091.0</v>
      </c>
      <c r="H623" s="57">
        <v>3.5488998E7</v>
      </c>
      <c r="J623" s="89">
        <v>45091.0</v>
      </c>
      <c r="L623" s="57">
        <v>874684.0</v>
      </c>
      <c r="N623" s="89">
        <v>45091.0</v>
      </c>
      <c r="P623" s="57">
        <v>4.6166478E7</v>
      </c>
      <c r="R623" s="89">
        <v>45091.0</v>
      </c>
      <c r="T623" s="57">
        <v>1.0923562E7</v>
      </c>
      <c r="V623" s="89">
        <v>45091.0</v>
      </c>
      <c r="X623" s="57">
        <v>4310075.0</v>
      </c>
      <c r="Z623" s="89">
        <v>45091.0</v>
      </c>
      <c r="AB623" s="57">
        <v>286147.0</v>
      </c>
      <c r="AD623" s="89">
        <v>45091.0</v>
      </c>
      <c r="AF623" s="57">
        <v>1895456.0</v>
      </c>
      <c r="AH623" s="89">
        <v>45091.0</v>
      </c>
      <c r="AJ623" s="57">
        <v>1.9094916E7</v>
      </c>
      <c r="AL623" s="89">
        <v>45091.0</v>
      </c>
      <c r="AN623" s="57">
        <v>2552163.0</v>
      </c>
    </row>
    <row r="624" ht="15.75" customHeight="1">
      <c r="B624" s="89">
        <v>45092.0</v>
      </c>
      <c r="D624" s="57">
        <v>2.4290237E7</v>
      </c>
      <c r="F624" s="89">
        <v>45092.0</v>
      </c>
      <c r="H624" s="57">
        <v>3.1974368E7</v>
      </c>
      <c r="J624" s="89">
        <v>45092.0</v>
      </c>
      <c r="L624" s="57">
        <v>596992.0</v>
      </c>
      <c r="N624" s="89">
        <v>45092.0</v>
      </c>
      <c r="P624" s="57">
        <v>3.9317744E7</v>
      </c>
      <c r="R624" s="89">
        <v>45092.0</v>
      </c>
      <c r="T624" s="57">
        <v>9642431.0</v>
      </c>
      <c r="V624" s="89">
        <v>45092.0</v>
      </c>
      <c r="X624" s="57">
        <v>3176634.0</v>
      </c>
      <c r="Z624" s="89">
        <v>45092.0</v>
      </c>
      <c r="AB624" s="57">
        <v>412092.0</v>
      </c>
      <c r="AD624" s="89">
        <v>45092.0</v>
      </c>
      <c r="AF624" s="57">
        <v>1189402.0</v>
      </c>
      <c r="AH624" s="89">
        <v>45092.0</v>
      </c>
      <c r="AJ624" s="57">
        <v>1.5018432E7</v>
      </c>
      <c r="AL624" s="89">
        <v>45092.0</v>
      </c>
      <c r="AN624" s="57">
        <v>5039965.0</v>
      </c>
    </row>
    <row r="625" ht="15.75" customHeight="1">
      <c r="B625" s="89">
        <v>45093.0</v>
      </c>
      <c r="D625" s="57">
        <v>2.4600226E7</v>
      </c>
      <c r="F625" s="89">
        <v>45093.0</v>
      </c>
      <c r="H625" s="57">
        <v>4.2337518E7</v>
      </c>
      <c r="J625" s="89">
        <v>45093.0</v>
      </c>
      <c r="L625" s="57">
        <v>1061529.0</v>
      </c>
      <c r="N625" s="89">
        <v>45093.0</v>
      </c>
      <c r="P625" s="57">
        <v>5.0090585E7</v>
      </c>
      <c r="R625" s="89">
        <v>45093.0</v>
      </c>
      <c r="T625" s="57">
        <v>6950557.0</v>
      </c>
      <c r="V625" s="89">
        <v>45093.0</v>
      </c>
      <c r="X625" s="57">
        <v>5393587.0</v>
      </c>
      <c r="Z625" s="89">
        <v>45093.0</v>
      </c>
      <c r="AB625" s="57">
        <v>288965.0</v>
      </c>
      <c r="AD625" s="89">
        <v>45093.0</v>
      </c>
      <c r="AF625" s="57">
        <v>1287556.0</v>
      </c>
      <c r="AH625" s="89">
        <v>45093.0</v>
      </c>
      <c r="AJ625" s="57">
        <v>2.1757332E7</v>
      </c>
      <c r="AL625" s="89">
        <v>45093.0</v>
      </c>
      <c r="AN625" s="57">
        <v>2032204.0</v>
      </c>
    </row>
    <row r="626" ht="15.75" customHeight="1">
      <c r="B626" s="89">
        <v>45096.0</v>
      </c>
      <c r="D626" s="57">
        <v>2.529718E7</v>
      </c>
      <c r="F626" s="89">
        <v>45096.0</v>
      </c>
      <c r="H626" s="57">
        <v>2.358168E7</v>
      </c>
      <c r="J626" s="89">
        <v>45096.0</v>
      </c>
      <c r="L626" s="57">
        <v>741401.0</v>
      </c>
      <c r="N626" s="89">
        <v>45096.0</v>
      </c>
      <c r="P626" s="57">
        <v>3.7496941E7</v>
      </c>
      <c r="R626" s="89">
        <v>45096.0</v>
      </c>
      <c r="T626" s="57">
        <v>7414965.0</v>
      </c>
      <c r="V626" s="89">
        <v>45096.0</v>
      </c>
      <c r="X626" s="57">
        <v>4853198.0</v>
      </c>
      <c r="Z626" s="89">
        <v>45096.0</v>
      </c>
      <c r="AB626" s="57">
        <v>225279.0</v>
      </c>
      <c r="AD626" s="89">
        <v>45096.0</v>
      </c>
      <c r="AF626" s="57">
        <v>769417.0</v>
      </c>
      <c r="AH626" s="89">
        <v>45096.0</v>
      </c>
      <c r="AJ626" s="57">
        <v>2.2090044E7</v>
      </c>
      <c r="AL626" s="89">
        <v>45096.0</v>
      </c>
      <c r="AN626" s="57">
        <v>1640752.0</v>
      </c>
    </row>
    <row r="627" ht="15.75" customHeight="1">
      <c r="B627" s="89">
        <v>45097.0</v>
      </c>
      <c r="D627" s="57">
        <v>2.585465E7</v>
      </c>
      <c r="F627" s="89">
        <v>45097.0</v>
      </c>
      <c r="H627" s="57">
        <v>2.2562713E7</v>
      </c>
      <c r="J627" s="89">
        <v>45097.0</v>
      </c>
      <c r="L627" s="57">
        <v>933461.0</v>
      </c>
      <c r="N627" s="89">
        <v>45097.0</v>
      </c>
      <c r="P627" s="57">
        <v>3.581141E7</v>
      </c>
      <c r="R627" s="89">
        <v>45097.0</v>
      </c>
      <c r="T627" s="57">
        <v>1.0654868E7</v>
      </c>
      <c r="V627" s="89">
        <v>45097.0</v>
      </c>
      <c r="X627" s="57">
        <v>3814255.0</v>
      </c>
      <c r="Z627" s="89">
        <v>45097.0</v>
      </c>
      <c r="AB627" s="57">
        <v>286639.0</v>
      </c>
      <c r="AD627" s="89">
        <v>45097.0</v>
      </c>
      <c r="AF627" s="57">
        <v>637445.0</v>
      </c>
      <c r="AH627" s="89">
        <v>45097.0</v>
      </c>
      <c r="AJ627" s="57">
        <v>1.6466844E7</v>
      </c>
      <c r="AL627" s="89">
        <v>45097.0</v>
      </c>
      <c r="AN627" s="57">
        <v>1680356.0</v>
      </c>
    </row>
    <row r="628" ht="15.75" customHeight="1">
      <c r="B628" s="89">
        <v>45098.0</v>
      </c>
      <c r="D628" s="57">
        <v>2.0621862E7</v>
      </c>
      <c r="F628" s="89">
        <v>45098.0</v>
      </c>
      <c r="H628" s="57">
        <v>2.6712455E7</v>
      </c>
      <c r="J628" s="89">
        <v>45098.0</v>
      </c>
      <c r="L628" s="57">
        <v>681528.0</v>
      </c>
      <c r="N628" s="89">
        <v>45098.0</v>
      </c>
      <c r="P628" s="57">
        <v>4.0431189E7</v>
      </c>
      <c r="R628" s="89">
        <v>45098.0</v>
      </c>
      <c r="T628" s="57">
        <v>1.0015136E7</v>
      </c>
      <c r="V628" s="89">
        <v>45098.0</v>
      </c>
      <c r="X628" s="57">
        <v>9665535.0</v>
      </c>
      <c r="Z628" s="89">
        <v>45098.0</v>
      </c>
      <c r="AB628" s="57">
        <v>367835.0</v>
      </c>
      <c r="AD628" s="89">
        <v>45098.0</v>
      </c>
      <c r="AF628" s="57">
        <v>719128.0</v>
      </c>
      <c r="AH628" s="89">
        <v>45098.0</v>
      </c>
      <c r="AJ628" s="57">
        <v>2.3345124E7</v>
      </c>
      <c r="AL628" s="89">
        <v>45098.0</v>
      </c>
      <c r="AN628" s="57">
        <v>1970486.0</v>
      </c>
    </row>
    <row r="629" ht="15.75" customHeight="1">
      <c r="B629" s="89">
        <v>45099.0</v>
      </c>
      <c r="D629" s="57">
        <v>3.8448602E7</v>
      </c>
      <c r="F629" s="89">
        <v>45099.0</v>
      </c>
      <c r="H629" s="57">
        <v>4.3408403E7</v>
      </c>
      <c r="J629" s="89">
        <v>45099.0</v>
      </c>
      <c r="L629" s="57">
        <v>1003173.0</v>
      </c>
      <c r="N629" s="89">
        <v>45099.0</v>
      </c>
      <c r="P629" s="57">
        <v>7.7171995E7</v>
      </c>
      <c r="R629" s="89">
        <v>45099.0</v>
      </c>
      <c r="T629" s="57">
        <v>9871361.0</v>
      </c>
      <c r="V629" s="89">
        <v>45099.0</v>
      </c>
      <c r="X629" s="57">
        <v>1.2535682E7</v>
      </c>
      <c r="Z629" s="89">
        <v>45099.0</v>
      </c>
      <c r="AB629" s="57">
        <v>279897.0</v>
      </c>
      <c r="AD629" s="89">
        <v>45099.0</v>
      </c>
      <c r="AF629" s="57">
        <v>2112895.0</v>
      </c>
      <c r="AH629" s="89">
        <v>45099.0</v>
      </c>
      <c r="AJ629" s="57">
        <v>3.3947028E7</v>
      </c>
      <c r="AL629" s="89">
        <v>45099.0</v>
      </c>
      <c r="AN629" s="57">
        <v>1463264.0</v>
      </c>
    </row>
    <row r="630" ht="15.75" customHeight="1">
      <c r="B630" s="89">
        <v>45100.0</v>
      </c>
      <c r="D630" s="57">
        <v>3.2464682E7</v>
      </c>
      <c r="F630" s="89">
        <v>45100.0</v>
      </c>
      <c r="H630" s="57">
        <v>4.3081354E7</v>
      </c>
      <c r="J630" s="89">
        <v>45100.0</v>
      </c>
      <c r="L630" s="57">
        <v>1042579.0</v>
      </c>
      <c r="N630" s="89">
        <v>45100.0</v>
      </c>
      <c r="P630" s="57">
        <v>6.6018661E7</v>
      </c>
      <c r="R630" s="89">
        <v>45100.0</v>
      </c>
      <c r="T630" s="57">
        <v>1.2707231E7</v>
      </c>
      <c r="V630" s="89">
        <v>45100.0</v>
      </c>
      <c r="X630" s="57">
        <v>1.1067617E7</v>
      </c>
      <c r="Z630" s="89">
        <v>45100.0</v>
      </c>
      <c r="AB630" s="57">
        <v>386079.0</v>
      </c>
      <c r="AD630" s="89">
        <v>45100.0</v>
      </c>
      <c r="AF630" s="57">
        <v>2115385.0</v>
      </c>
      <c r="AH630" s="89">
        <v>45100.0</v>
      </c>
      <c r="AJ630" s="57">
        <v>2.7800256E7</v>
      </c>
      <c r="AL630" s="89">
        <v>45100.0</v>
      </c>
      <c r="AN630" s="57">
        <v>1444087.0</v>
      </c>
    </row>
    <row r="631" ht="15.75" customHeight="1">
      <c r="B631" s="89">
        <v>45103.0</v>
      </c>
      <c r="D631" s="57">
        <v>3.6874265E7</v>
      </c>
      <c r="F631" s="89">
        <v>45103.0</v>
      </c>
      <c r="H631" s="57">
        <v>5.1729548E7</v>
      </c>
      <c r="J631" s="89">
        <v>45103.0</v>
      </c>
      <c r="L631" s="57">
        <v>2094117.0</v>
      </c>
      <c r="N631" s="89">
        <v>45103.0</v>
      </c>
      <c r="P631" s="57">
        <v>5.3327678E7</v>
      </c>
      <c r="R631" s="89">
        <v>45103.0</v>
      </c>
      <c r="T631" s="57">
        <v>9575141.0</v>
      </c>
      <c r="V631" s="89">
        <v>45103.0</v>
      </c>
      <c r="X631" s="57">
        <v>7491280.0</v>
      </c>
      <c r="Z631" s="89">
        <v>45103.0</v>
      </c>
      <c r="AB631" s="57">
        <v>452392.0</v>
      </c>
      <c r="AD631" s="89">
        <v>45103.0</v>
      </c>
      <c r="AF631" s="57">
        <v>2816115.0</v>
      </c>
      <c r="AH631" s="89">
        <v>45103.0</v>
      </c>
      <c r="AJ631" s="57">
        <v>2.2102404E7</v>
      </c>
      <c r="AL631" s="89">
        <v>45103.0</v>
      </c>
      <c r="AN631" s="57">
        <v>1711701.0</v>
      </c>
    </row>
    <row r="632" ht="15.75" customHeight="1">
      <c r="B632" s="89">
        <v>45104.0</v>
      </c>
      <c r="D632" s="57">
        <v>1.0089056E7</v>
      </c>
      <c r="F632" s="89">
        <v>45104.0</v>
      </c>
      <c r="H632" s="57">
        <v>1.4629991E7</v>
      </c>
      <c r="J632" s="89">
        <v>45104.0</v>
      </c>
      <c r="L632" s="57">
        <v>656167.0</v>
      </c>
      <c r="N632" s="89">
        <v>45104.0</v>
      </c>
      <c r="P632" s="57">
        <v>1.6930266E7</v>
      </c>
      <c r="R632" s="89">
        <v>45104.0</v>
      </c>
      <c r="T632" s="57">
        <v>7218575.0</v>
      </c>
      <c r="V632" s="89">
        <v>45104.0</v>
      </c>
      <c r="X632" s="57">
        <v>3291816.0</v>
      </c>
      <c r="Z632" s="89">
        <v>45104.0</v>
      </c>
      <c r="AB632" s="57">
        <v>265616.0</v>
      </c>
      <c r="AD632" s="89">
        <v>45104.0</v>
      </c>
      <c r="AF632" s="57">
        <v>1440456.0</v>
      </c>
      <c r="AH632" s="89">
        <v>45104.0</v>
      </c>
      <c r="AJ632" s="57">
        <v>1.443648E7</v>
      </c>
      <c r="AL632" s="89">
        <v>45104.0</v>
      </c>
      <c r="AN632" s="57">
        <v>830751.0</v>
      </c>
    </row>
    <row r="633" ht="15.75" customHeight="1">
      <c r="B633" s="89">
        <v>45110.0</v>
      </c>
      <c r="D633" s="57">
        <v>5.1176803E7</v>
      </c>
      <c r="F633" s="89">
        <v>45110.0</v>
      </c>
      <c r="H633" s="57">
        <v>6.5203143E7</v>
      </c>
      <c r="J633" s="89">
        <v>45110.0</v>
      </c>
      <c r="L633" s="57">
        <v>1433094.0</v>
      </c>
      <c r="N633" s="89">
        <v>45110.0</v>
      </c>
      <c r="P633" s="57">
        <v>7.5335018E7</v>
      </c>
      <c r="R633" s="89">
        <v>45110.0</v>
      </c>
      <c r="T633" s="57">
        <v>1.4603242E7</v>
      </c>
      <c r="V633" s="89">
        <v>45110.0</v>
      </c>
      <c r="X633" s="57">
        <v>6211587.0</v>
      </c>
      <c r="Z633" s="89">
        <v>45110.0</v>
      </c>
      <c r="AB633" s="57">
        <v>659038.0</v>
      </c>
      <c r="AD633" s="89">
        <v>45110.0</v>
      </c>
      <c r="AF633" s="57">
        <v>3109248.0</v>
      </c>
      <c r="AH633" s="89">
        <v>45110.0</v>
      </c>
      <c r="AJ633" s="57">
        <v>3.642012E7</v>
      </c>
      <c r="AL633" s="89">
        <v>45110.0</v>
      </c>
      <c r="AN633" s="57">
        <v>2760449.0</v>
      </c>
    </row>
    <row r="634" ht="15.75" customHeight="1">
      <c r="B634" s="89">
        <v>45111.0</v>
      </c>
      <c r="D634" s="57">
        <v>3.2417899E7</v>
      </c>
      <c r="F634" s="89">
        <v>45111.0</v>
      </c>
      <c r="H634" s="57">
        <v>5.3253823E7</v>
      </c>
      <c r="J634" s="89">
        <v>45111.0</v>
      </c>
      <c r="L634" s="57">
        <v>1317660.0</v>
      </c>
      <c r="N634" s="89">
        <v>45111.0</v>
      </c>
      <c r="P634" s="57">
        <v>5.3836786E7</v>
      </c>
      <c r="R634" s="89">
        <v>45111.0</v>
      </c>
      <c r="T634" s="57">
        <v>1.1199579E7</v>
      </c>
      <c r="V634" s="89">
        <v>45111.0</v>
      </c>
      <c r="X634" s="57">
        <v>5284539.0</v>
      </c>
      <c r="Z634" s="89">
        <v>45111.0</v>
      </c>
      <c r="AB634" s="57">
        <v>801441.0</v>
      </c>
      <c r="AD634" s="89">
        <v>45111.0</v>
      </c>
      <c r="AF634" s="57">
        <v>2025363.0</v>
      </c>
      <c r="AH634" s="89">
        <v>45111.0</v>
      </c>
      <c r="AJ634" s="57">
        <v>3.2343768E7</v>
      </c>
      <c r="AL634" s="89">
        <v>45111.0</v>
      </c>
      <c r="AN634" s="57">
        <v>7895249.0</v>
      </c>
    </row>
    <row r="635" ht="15.75" customHeight="1">
      <c r="B635" s="89">
        <v>45112.0</v>
      </c>
      <c r="D635" s="57">
        <v>4.3069567E7</v>
      </c>
      <c r="F635" s="89">
        <v>45112.0</v>
      </c>
      <c r="H635" s="82">
        <v>1.1E8</v>
      </c>
      <c r="J635" s="89">
        <v>45112.0</v>
      </c>
      <c r="L635" s="57">
        <v>918932.0</v>
      </c>
      <c r="N635" s="89">
        <v>45112.0</v>
      </c>
      <c r="P635" s="57">
        <v>7.2380646E7</v>
      </c>
      <c r="R635" s="89">
        <v>45112.0</v>
      </c>
      <c r="T635" s="57">
        <v>1.3851009E7</v>
      </c>
      <c r="V635" s="89">
        <v>45112.0</v>
      </c>
      <c r="X635" s="57">
        <v>1.4521972E7</v>
      </c>
      <c r="Z635" s="89">
        <v>45112.0</v>
      </c>
      <c r="AB635" s="57">
        <v>3317051.0</v>
      </c>
      <c r="AD635" s="89">
        <v>45112.0</v>
      </c>
      <c r="AF635" s="57">
        <v>2854296.0</v>
      </c>
      <c r="AH635" s="89">
        <v>45112.0</v>
      </c>
      <c r="AJ635" s="57">
        <v>4.6414968E7</v>
      </c>
      <c r="AL635" s="89">
        <v>45112.0</v>
      </c>
      <c r="AN635" s="57">
        <v>7060832.0</v>
      </c>
    </row>
    <row r="636" ht="15.75" customHeight="1">
      <c r="B636" s="89">
        <v>45113.0</v>
      </c>
      <c r="D636" s="57">
        <v>5.4867579E7</v>
      </c>
      <c r="F636" s="89">
        <v>45113.0</v>
      </c>
      <c r="H636" s="57">
        <v>6.360909E7</v>
      </c>
      <c r="J636" s="89">
        <v>45113.0</v>
      </c>
      <c r="L636" s="57">
        <v>1337707.0</v>
      </c>
      <c r="N636" s="89">
        <v>45113.0</v>
      </c>
      <c r="P636" s="57">
        <v>9.2398223E7</v>
      </c>
      <c r="R636" s="89">
        <v>45113.0</v>
      </c>
      <c r="T636" s="57">
        <v>1.7765471E7</v>
      </c>
      <c r="V636" s="89">
        <v>45113.0</v>
      </c>
      <c r="X636" s="57">
        <v>8672671.0</v>
      </c>
      <c r="Z636" s="89">
        <v>45113.0</v>
      </c>
      <c r="AB636" s="57">
        <v>4525131.0</v>
      </c>
      <c r="AD636" s="89">
        <v>45113.0</v>
      </c>
      <c r="AF636" s="57">
        <v>3793099.0</v>
      </c>
      <c r="AH636" s="89">
        <v>45113.0</v>
      </c>
      <c r="AJ636" s="57">
        <v>3.0426408E7</v>
      </c>
      <c r="AL636" s="89">
        <v>45113.0</v>
      </c>
      <c r="AN636" s="57">
        <v>1.0904904E7</v>
      </c>
    </row>
    <row r="637" ht="15.75" customHeight="1">
      <c r="B637" s="89">
        <v>45114.0</v>
      </c>
      <c r="D637" s="57">
        <v>4.085454E7</v>
      </c>
      <c r="F637" s="89">
        <v>45114.0</v>
      </c>
      <c r="H637" s="57">
        <v>4.0003638E7</v>
      </c>
      <c r="J637" s="89">
        <v>45114.0</v>
      </c>
      <c r="L637" s="57">
        <v>1112701.0</v>
      </c>
      <c r="N637" s="89">
        <v>45114.0</v>
      </c>
      <c r="P637" s="57">
        <v>7.0073928E7</v>
      </c>
      <c r="R637" s="89">
        <v>45114.0</v>
      </c>
      <c r="T637" s="57">
        <v>1.1334632E7</v>
      </c>
      <c r="V637" s="89">
        <v>45114.0</v>
      </c>
      <c r="X637" s="57">
        <v>9434980.0</v>
      </c>
      <c r="Z637" s="89">
        <v>45114.0</v>
      </c>
      <c r="AB637" s="57">
        <v>1115716.0</v>
      </c>
      <c r="AD637" s="89">
        <v>45114.0</v>
      </c>
      <c r="AF637" s="57">
        <v>1328558.0</v>
      </c>
      <c r="AH637" s="89">
        <v>45114.0</v>
      </c>
      <c r="AJ637" s="57">
        <v>2.5627752E7</v>
      </c>
      <c r="AL637" s="89">
        <v>45114.0</v>
      </c>
      <c r="AN637" s="57">
        <v>7016392.0</v>
      </c>
    </row>
    <row r="638" ht="15.75" customHeight="1">
      <c r="B638" s="89">
        <v>45117.0</v>
      </c>
      <c r="D638" s="57">
        <v>3.6853865E7</v>
      </c>
      <c r="F638" s="89">
        <v>45117.0</v>
      </c>
      <c r="H638" s="57">
        <v>3.2798993E7</v>
      </c>
      <c r="J638" s="89">
        <v>45117.0</v>
      </c>
      <c r="L638" s="57">
        <v>1918815.0</v>
      </c>
      <c r="N638" s="89">
        <v>45117.0</v>
      </c>
      <c r="P638" s="57">
        <v>5.8415669E7</v>
      </c>
      <c r="R638" s="89">
        <v>45117.0</v>
      </c>
      <c r="T638" s="57">
        <v>1.3537291E7</v>
      </c>
      <c r="V638" s="89">
        <v>45117.0</v>
      </c>
      <c r="X638" s="57">
        <v>7206247.0</v>
      </c>
      <c r="Z638" s="89">
        <v>45117.0</v>
      </c>
      <c r="AB638" s="57">
        <v>644610.0</v>
      </c>
      <c r="AD638" s="89">
        <v>45117.0</v>
      </c>
      <c r="AF638" s="57">
        <v>7104869.0</v>
      </c>
      <c r="AH638" s="89">
        <v>45117.0</v>
      </c>
      <c r="AJ638" s="57">
        <v>7.3580232E7</v>
      </c>
      <c r="AL638" s="89">
        <v>45117.0</v>
      </c>
      <c r="AN638" s="57">
        <v>8121972.0</v>
      </c>
    </row>
    <row r="639" ht="15.75" customHeight="1">
      <c r="B639" s="89">
        <v>45118.0</v>
      </c>
      <c r="D639" s="57">
        <v>2.9800044E7</v>
      </c>
      <c r="F639" s="89">
        <v>45118.0</v>
      </c>
      <c r="H639" s="57">
        <v>6.7434505E7</v>
      </c>
      <c r="J639" s="89">
        <v>45118.0</v>
      </c>
      <c r="L639" s="57">
        <v>1259917.0</v>
      </c>
      <c r="N639" s="89">
        <v>45118.0</v>
      </c>
      <c r="P639" s="57">
        <v>7.7864086E7</v>
      </c>
      <c r="R639" s="89">
        <v>45118.0</v>
      </c>
      <c r="T639" s="57">
        <v>1.631438E7</v>
      </c>
      <c r="V639" s="89">
        <v>45118.0</v>
      </c>
      <c r="X639" s="57">
        <v>5623684.0</v>
      </c>
      <c r="Z639" s="89">
        <v>45118.0</v>
      </c>
      <c r="AB639" s="57">
        <v>1247975.0</v>
      </c>
      <c r="AD639" s="89">
        <v>45118.0</v>
      </c>
      <c r="AF639" s="57">
        <v>2023554.0</v>
      </c>
      <c r="AH639" s="89">
        <v>45118.0</v>
      </c>
      <c r="AJ639" s="57">
        <v>4.7458368E7</v>
      </c>
      <c r="AL639" s="89">
        <v>45118.0</v>
      </c>
      <c r="AN639" s="57">
        <v>9793659.0</v>
      </c>
    </row>
    <row r="640" ht="15.75" customHeight="1">
      <c r="B640" s="89">
        <v>45119.0</v>
      </c>
      <c r="D640" s="57">
        <v>2.7083174E7</v>
      </c>
      <c r="F640" s="89">
        <v>45119.0</v>
      </c>
      <c r="H640" s="57">
        <v>7.3746803E7</v>
      </c>
      <c r="J640" s="89">
        <v>45119.0</v>
      </c>
      <c r="L640" s="57">
        <v>793924.0</v>
      </c>
      <c r="N640" s="89">
        <v>45119.0</v>
      </c>
      <c r="P640" s="57">
        <v>6.0588367E7</v>
      </c>
      <c r="R640" s="89">
        <v>45119.0</v>
      </c>
      <c r="T640" s="57">
        <v>1.9382604E7</v>
      </c>
      <c r="V640" s="89">
        <v>45119.0</v>
      </c>
      <c r="X640" s="57">
        <v>6054450.0</v>
      </c>
      <c r="Z640" s="89">
        <v>45119.0</v>
      </c>
      <c r="AB640" s="57">
        <v>746708.0</v>
      </c>
      <c r="AD640" s="89">
        <v>45119.0</v>
      </c>
      <c r="AF640" s="57">
        <v>2048215.0</v>
      </c>
      <c r="AH640" s="89">
        <v>45119.0</v>
      </c>
      <c r="AJ640" s="57">
        <v>3.0206508E7</v>
      </c>
      <c r="AL640" s="89">
        <v>45119.0</v>
      </c>
      <c r="AN640" s="57">
        <v>6835244.0</v>
      </c>
    </row>
    <row r="641" ht="15.75" customHeight="1">
      <c r="B641" s="89">
        <v>45120.0</v>
      </c>
      <c r="D641" s="57">
        <v>3.867223E7</v>
      </c>
      <c r="F641" s="89">
        <v>45120.0</v>
      </c>
      <c r="H641" s="57">
        <v>3.6001648E7</v>
      </c>
      <c r="J641" s="89">
        <v>45120.0</v>
      </c>
      <c r="L641" s="57">
        <v>889648.0</v>
      </c>
      <c r="N641" s="89">
        <v>45120.0</v>
      </c>
      <c r="P641" s="82">
        <v>1.06E8</v>
      </c>
      <c r="R641" s="89">
        <v>45120.0</v>
      </c>
      <c r="T641" s="57">
        <v>3.3066168E7</v>
      </c>
      <c r="V641" s="89">
        <v>45120.0</v>
      </c>
      <c r="X641" s="57">
        <v>1.0639857E7</v>
      </c>
      <c r="Z641" s="89">
        <v>45120.0</v>
      </c>
      <c r="AB641" s="57">
        <v>976350.0</v>
      </c>
      <c r="AD641" s="89">
        <v>45120.0</v>
      </c>
      <c r="AF641" s="57">
        <v>2285321.0</v>
      </c>
      <c r="AH641" s="89">
        <v>45120.0</v>
      </c>
      <c r="AJ641" s="57">
        <v>4.0048944E7</v>
      </c>
      <c r="AL641" s="89">
        <v>45120.0</v>
      </c>
      <c r="AN641" s="57">
        <v>6668369.0</v>
      </c>
    </row>
    <row r="642" ht="15.75" customHeight="1">
      <c r="B642" s="89">
        <v>45121.0</v>
      </c>
      <c r="D642" s="57">
        <v>2.7105489E7</v>
      </c>
      <c r="F642" s="89">
        <v>45121.0</v>
      </c>
      <c r="H642" s="57">
        <v>3.3839569E7</v>
      </c>
      <c r="J642" s="89">
        <v>45121.0</v>
      </c>
      <c r="L642" s="57">
        <v>1307183.0</v>
      </c>
      <c r="N642" s="89">
        <v>45121.0</v>
      </c>
      <c r="P642" s="82">
        <v>1.05E8</v>
      </c>
      <c r="R642" s="89">
        <v>45121.0</v>
      </c>
      <c r="T642" s="57">
        <v>2.1420159E7</v>
      </c>
      <c r="V642" s="89">
        <v>45121.0</v>
      </c>
      <c r="X642" s="57">
        <v>1.1615229E7</v>
      </c>
      <c r="Z642" s="89">
        <v>45121.0</v>
      </c>
      <c r="AB642" s="57">
        <v>1084640.0</v>
      </c>
      <c r="AD642" s="89">
        <v>45121.0</v>
      </c>
      <c r="AF642" s="57">
        <v>2992085.0</v>
      </c>
      <c r="AH642" s="89">
        <v>45121.0</v>
      </c>
      <c r="AJ642" s="57">
        <v>4.5966576E7</v>
      </c>
      <c r="AL642" s="89">
        <v>45121.0</v>
      </c>
      <c r="AN642" s="57">
        <v>3289753.0</v>
      </c>
    </row>
    <row r="643" ht="15.75" customHeight="1">
      <c r="B643" s="89">
        <v>45124.0</v>
      </c>
      <c r="D643" s="57">
        <v>3.2762485E7</v>
      </c>
      <c r="F643" s="89">
        <v>45124.0</v>
      </c>
      <c r="H643" s="57">
        <v>5.5516747E7</v>
      </c>
      <c r="J643" s="89">
        <v>45124.0</v>
      </c>
      <c r="L643" s="57">
        <v>1006154.0</v>
      </c>
      <c r="N643" s="89">
        <v>45124.0</v>
      </c>
      <c r="P643" s="82">
        <v>1.19E8</v>
      </c>
      <c r="R643" s="89">
        <v>45124.0</v>
      </c>
      <c r="T643" s="57">
        <v>1.8270266E7</v>
      </c>
      <c r="V643" s="89">
        <v>45124.0</v>
      </c>
      <c r="X643" s="57">
        <v>8265076.0</v>
      </c>
      <c r="Z643" s="89">
        <v>45124.0</v>
      </c>
      <c r="AB643" s="57">
        <v>1968127.0</v>
      </c>
      <c r="AD643" s="89">
        <v>45124.0</v>
      </c>
      <c r="AF643" s="57">
        <v>3542056.0</v>
      </c>
      <c r="AH643" s="89">
        <v>45124.0</v>
      </c>
      <c r="AJ643" s="57">
        <v>4.3583628E7</v>
      </c>
      <c r="AL643" s="89">
        <v>45124.0</v>
      </c>
      <c r="AN643" s="57">
        <v>4391266.0</v>
      </c>
    </row>
    <row r="644" ht="15.75" customHeight="1">
      <c r="B644" s="89">
        <v>45125.0</v>
      </c>
      <c r="D644" s="57">
        <v>2.9876602E7</v>
      </c>
      <c r="F644" s="89">
        <v>45125.0</v>
      </c>
      <c r="H644" s="82">
        <v>1.37E8</v>
      </c>
      <c r="J644" s="89">
        <v>45125.0</v>
      </c>
      <c r="L644" s="57">
        <v>1109661.0</v>
      </c>
      <c r="N644" s="89">
        <v>45125.0</v>
      </c>
      <c r="P644" s="57">
        <v>8.9285116E7</v>
      </c>
      <c r="R644" s="89">
        <v>45125.0</v>
      </c>
      <c r="T644" s="57">
        <v>1.8059211E7</v>
      </c>
      <c r="V644" s="89">
        <v>45125.0</v>
      </c>
      <c r="X644" s="57">
        <v>6106049.0</v>
      </c>
      <c r="Z644" s="89">
        <v>45125.0</v>
      </c>
      <c r="AB644" s="57">
        <v>5382506.0</v>
      </c>
      <c r="AD644" s="89">
        <v>45125.0</v>
      </c>
      <c r="AF644" s="57">
        <v>3994500.0</v>
      </c>
      <c r="AH644" s="89">
        <v>45125.0</v>
      </c>
      <c r="AJ644" s="57">
        <v>4.2144552E7</v>
      </c>
      <c r="AL644" s="89">
        <v>45125.0</v>
      </c>
      <c r="AN644" s="57">
        <v>9279374.0</v>
      </c>
    </row>
    <row r="645" ht="15.75" customHeight="1">
      <c r="B645" s="89">
        <v>45126.0</v>
      </c>
      <c r="D645" s="57">
        <v>2.3650124E7</v>
      </c>
      <c r="F645" s="89">
        <v>45126.0</v>
      </c>
      <c r="H645" s="82">
        <v>1.13E8</v>
      </c>
      <c r="J645" s="89">
        <v>45126.0</v>
      </c>
      <c r="L645" s="57">
        <v>908708.0</v>
      </c>
      <c r="N645" s="89">
        <v>45126.0</v>
      </c>
      <c r="P645" s="57">
        <v>8.461278E7</v>
      </c>
      <c r="R645" s="89">
        <v>45126.0</v>
      </c>
      <c r="T645" s="57">
        <v>2.1659001E7</v>
      </c>
      <c r="V645" s="89">
        <v>45126.0</v>
      </c>
      <c r="X645" s="57">
        <v>5884782.0</v>
      </c>
      <c r="Z645" s="89">
        <v>45126.0</v>
      </c>
      <c r="AB645" s="57">
        <v>2174851.0</v>
      </c>
      <c r="AD645" s="89">
        <v>45126.0</v>
      </c>
      <c r="AF645" s="57">
        <v>3066453.0</v>
      </c>
      <c r="AH645" s="89">
        <v>45126.0</v>
      </c>
      <c r="AJ645" s="57">
        <v>3.2103492E7</v>
      </c>
      <c r="AL645" s="89">
        <v>45126.0</v>
      </c>
      <c r="AN645" s="57">
        <v>4088384.0</v>
      </c>
    </row>
    <row r="646" ht="15.75" customHeight="1">
      <c r="B646" s="89">
        <v>45127.0</v>
      </c>
      <c r="D646" s="57">
        <v>4.1038751E7</v>
      </c>
      <c r="F646" s="89">
        <v>45127.0</v>
      </c>
      <c r="H646" s="57">
        <v>6.7236906E7</v>
      </c>
      <c r="J646" s="89">
        <v>45127.0</v>
      </c>
      <c r="L646" s="57">
        <v>1178531.0</v>
      </c>
      <c r="N646" s="89">
        <v>45127.0</v>
      </c>
      <c r="P646" s="57">
        <v>9.4236299E7</v>
      </c>
      <c r="R646" s="89">
        <v>45127.0</v>
      </c>
      <c r="T646" s="57">
        <v>2.9843747E7</v>
      </c>
      <c r="V646" s="89">
        <v>45127.0</v>
      </c>
      <c r="X646" s="57">
        <v>7786809.0</v>
      </c>
      <c r="Z646" s="89">
        <v>45127.0</v>
      </c>
      <c r="AB646" s="57">
        <v>1251720.0</v>
      </c>
      <c r="AD646" s="89">
        <v>45127.0</v>
      </c>
      <c r="AF646" s="57">
        <v>4411222.0</v>
      </c>
      <c r="AH646" s="89">
        <v>45127.0</v>
      </c>
      <c r="AJ646" s="57">
        <v>5.072658E7</v>
      </c>
      <c r="AL646" s="89">
        <v>45127.0</v>
      </c>
      <c r="AN646" s="57">
        <v>5718827.0</v>
      </c>
    </row>
    <row r="647" ht="15.75" customHeight="1">
      <c r="B647" s="89">
        <v>45128.0</v>
      </c>
      <c r="D647" s="57">
        <v>5.1285128E7</v>
      </c>
      <c r="F647" s="89">
        <v>45128.0</v>
      </c>
      <c r="H647" s="57">
        <v>5.9596654E7</v>
      </c>
      <c r="J647" s="89">
        <v>45128.0</v>
      </c>
      <c r="L647" s="57">
        <v>830005.0</v>
      </c>
      <c r="N647" s="89">
        <v>45128.0</v>
      </c>
      <c r="P647" s="57">
        <v>6.4121479E7</v>
      </c>
      <c r="R647" s="89">
        <v>45128.0</v>
      </c>
      <c r="T647" s="57">
        <v>2.5312955E7</v>
      </c>
      <c r="V647" s="89">
        <v>45128.0</v>
      </c>
      <c r="X647" s="57">
        <v>4356075.0</v>
      </c>
      <c r="Z647" s="89">
        <v>45128.0</v>
      </c>
      <c r="AB647" s="57">
        <v>2163881.0</v>
      </c>
      <c r="AD647" s="89">
        <v>45128.0</v>
      </c>
      <c r="AF647" s="57">
        <v>3982041.0</v>
      </c>
      <c r="AH647" s="89">
        <v>45128.0</v>
      </c>
      <c r="AJ647" s="57">
        <v>4.7801076E7</v>
      </c>
      <c r="AL647" s="89">
        <v>45128.0</v>
      </c>
      <c r="AN647" s="57">
        <v>1.0625105E7</v>
      </c>
    </row>
    <row r="648" ht="15.75" customHeight="1">
      <c r="B648" s="89">
        <v>45131.0</v>
      </c>
      <c r="D648" s="57">
        <v>6.0367038E7</v>
      </c>
      <c r="F648" s="89">
        <v>45131.0</v>
      </c>
      <c r="H648" s="57">
        <v>4.8596848E7</v>
      </c>
      <c r="J648" s="89">
        <v>45131.0</v>
      </c>
      <c r="L648" s="57">
        <v>661929.0</v>
      </c>
      <c r="N648" s="89">
        <v>45131.0</v>
      </c>
      <c r="P648" s="57">
        <v>6.6281938E7</v>
      </c>
      <c r="R648" s="89">
        <v>45131.0</v>
      </c>
      <c r="T648" s="57">
        <v>3.3285221E7</v>
      </c>
      <c r="V648" s="89">
        <v>45131.0</v>
      </c>
      <c r="X648" s="57">
        <v>9937232.0</v>
      </c>
      <c r="Z648" s="89">
        <v>45131.0</v>
      </c>
      <c r="AB648" s="57">
        <v>1397726.0</v>
      </c>
      <c r="AD648" s="89">
        <v>45131.0</v>
      </c>
      <c r="AF648" s="57">
        <v>6847931.0</v>
      </c>
      <c r="AH648" s="89">
        <v>45131.0</v>
      </c>
      <c r="AJ648" s="57">
        <v>6.2919744E7</v>
      </c>
      <c r="AL648" s="89">
        <v>45131.0</v>
      </c>
      <c r="AN648" s="57">
        <v>7455246.0</v>
      </c>
    </row>
    <row r="649" ht="15.75" customHeight="1">
      <c r="B649" s="89">
        <v>45132.0</v>
      </c>
      <c r="D649" s="57">
        <v>5.9726188E7</v>
      </c>
      <c r="F649" s="89">
        <v>45132.0</v>
      </c>
      <c r="H649" s="57">
        <v>3.9101297E7</v>
      </c>
      <c r="J649" s="89">
        <v>45132.0</v>
      </c>
      <c r="L649" s="57">
        <v>439810.0</v>
      </c>
      <c r="N649" s="89">
        <v>45132.0</v>
      </c>
      <c r="P649" s="57">
        <v>4.7726694E7</v>
      </c>
      <c r="R649" s="89">
        <v>45132.0</v>
      </c>
      <c r="T649" s="57">
        <v>2.9506324E7</v>
      </c>
      <c r="V649" s="89">
        <v>45132.0</v>
      </c>
      <c r="X649" s="57">
        <v>5546259.0</v>
      </c>
      <c r="Z649" s="89">
        <v>45132.0</v>
      </c>
      <c r="AB649" s="57">
        <v>826843.0</v>
      </c>
      <c r="AD649" s="89">
        <v>45132.0</v>
      </c>
      <c r="AF649" s="57">
        <v>3263360.0</v>
      </c>
      <c r="AH649" s="89">
        <v>45132.0</v>
      </c>
      <c r="AJ649" s="57">
        <v>4.505346E7</v>
      </c>
      <c r="AL649" s="89">
        <v>45132.0</v>
      </c>
      <c r="AN649" s="57">
        <v>7106197.0</v>
      </c>
    </row>
    <row r="650" ht="15.75" customHeight="1">
      <c r="B650" s="89">
        <v>45133.0</v>
      </c>
      <c r="D650" s="57">
        <v>4.1484868E7</v>
      </c>
      <c r="F650" s="89">
        <v>45133.0</v>
      </c>
      <c r="H650" s="57">
        <v>3.9289786E7</v>
      </c>
      <c r="J650" s="89">
        <v>45133.0</v>
      </c>
      <c r="L650" s="57">
        <v>442636.0</v>
      </c>
      <c r="N650" s="89">
        <v>45133.0</v>
      </c>
      <c r="P650" s="57">
        <v>5.6721464E7</v>
      </c>
      <c r="R650" s="89">
        <v>45133.0</v>
      </c>
      <c r="T650" s="57">
        <v>1.6596552E7</v>
      </c>
      <c r="V650" s="89">
        <v>45133.0</v>
      </c>
      <c r="X650" s="57">
        <v>4736277.0</v>
      </c>
      <c r="Z650" s="89">
        <v>45133.0</v>
      </c>
      <c r="AB650" s="57">
        <v>559808.0</v>
      </c>
      <c r="AD650" s="89">
        <v>45133.0</v>
      </c>
      <c r="AF650" s="57">
        <v>1881383.0</v>
      </c>
      <c r="AH650" s="89">
        <v>45133.0</v>
      </c>
      <c r="AJ650" s="57">
        <v>2.6888484E7</v>
      </c>
      <c r="AL650" s="89">
        <v>45133.0</v>
      </c>
      <c r="AN650" s="57">
        <v>2733729.0</v>
      </c>
    </row>
    <row r="651" ht="15.75" customHeight="1">
      <c r="B651" s="89">
        <v>45134.0</v>
      </c>
      <c r="D651" s="57">
        <v>5.2207421E7</v>
      </c>
      <c r="F651" s="89">
        <v>45134.0</v>
      </c>
      <c r="H651" s="57">
        <v>7.4896709E7</v>
      </c>
      <c r="J651" s="89">
        <v>45134.0</v>
      </c>
      <c r="L651" s="57">
        <v>969309.0</v>
      </c>
      <c r="N651" s="89">
        <v>45134.0</v>
      </c>
      <c r="P651" s="57">
        <v>5.696589E7</v>
      </c>
      <c r="R651" s="89">
        <v>45134.0</v>
      </c>
      <c r="T651" s="57">
        <v>1.4353257E7</v>
      </c>
      <c r="V651" s="89">
        <v>45134.0</v>
      </c>
      <c r="X651" s="57">
        <v>4216741.0</v>
      </c>
      <c r="Z651" s="89">
        <v>45134.0</v>
      </c>
      <c r="AB651" s="57">
        <v>1281367.0</v>
      </c>
      <c r="AD651" s="89">
        <v>45134.0</v>
      </c>
      <c r="AF651" s="57">
        <v>5714642.0</v>
      </c>
      <c r="AH651" s="89">
        <v>45134.0</v>
      </c>
      <c r="AJ651" s="57">
        <v>3.0769584E7</v>
      </c>
      <c r="AL651" s="89">
        <v>45134.0</v>
      </c>
      <c r="AN651" s="57">
        <v>4051176.0</v>
      </c>
    </row>
    <row r="652" ht="15.75" customHeight="1">
      <c r="B652" s="89">
        <v>45135.0</v>
      </c>
      <c r="D652" s="57">
        <v>4.4496689E7</v>
      </c>
      <c r="F652" s="89">
        <v>45135.0</v>
      </c>
      <c r="H652" s="57">
        <v>8.2613419E7</v>
      </c>
      <c r="J652" s="89">
        <v>45135.0</v>
      </c>
      <c r="L652" s="57">
        <v>622342.0</v>
      </c>
      <c r="N652" s="89">
        <v>45135.0</v>
      </c>
      <c r="P652" s="57">
        <v>9.1913448E7</v>
      </c>
      <c r="R652" s="89">
        <v>45135.0</v>
      </c>
      <c r="T652" s="57">
        <v>1.7303335E7</v>
      </c>
      <c r="V652" s="89">
        <v>45135.0</v>
      </c>
      <c r="X652" s="57">
        <v>8960357.0</v>
      </c>
      <c r="Z652" s="89">
        <v>45135.0</v>
      </c>
      <c r="AB652" s="57">
        <v>1429082.0</v>
      </c>
      <c r="AD652" s="89">
        <v>45135.0</v>
      </c>
      <c r="AF652" s="57">
        <v>6156570.0</v>
      </c>
      <c r="AH652" s="89">
        <v>45135.0</v>
      </c>
      <c r="AJ652" s="57">
        <v>3.361836E7</v>
      </c>
      <c r="AL652" s="89">
        <v>45135.0</v>
      </c>
      <c r="AN652" s="57">
        <v>7895389.0</v>
      </c>
    </row>
    <row r="653" ht="15.75" customHeight="1">
      <c r="B653" s="89">
        <v>45138.0</v>
      </c>
      <c r="D653" s="57">
        <v>4.3985321E7</v>
      </c>
      <c r="F653" s="89">
        <v>45138.0</v>
      </c>
      <c r="H653" s="57">
        <v>5.7917576E7</v>
      </c>
      <c r="J653" s="89">
        <v>45138.0</v>
      </c>
      <c r="L653" s="57">
        <v>647362.0</v>
      </c>
      <c r="N653" s="89">
        <v>45138.0</v>
      </c>
      <c r="P653" s="82">
        <v>1.4E8</v>
      </c>
      <c r="R653" s="89">
        <v>45138.0</v>
      </c>
      <c r="T653" s="57">
        <v>3.1833464E7</v>
      </c>
      <c r="V653" s="89">
        <v>45138.0</v>
      </c>
      <c r="X653" s="57">
        <v>8064643.0</v>
      </c>
      <c r="Z653" s="89">
        <v>45138.0</v>
      </c>
      <c r="AB653" s="57">
        <v>1333979.0</v>
      </c>
      <c r="AD653" s="89">
        <v>45138.0</v>
      </c>
      <c r="AF653" s="57">
        <v>3156948.0</v>
      </c>
      <c r="AH653" s="89">
        <v>45138.0</v>
      </c>
      <c r="AJ653" s="57">
        <v>6.6457716E7</v>
      </c>
      <c r="AL653" s="89">
        <v>45138.0</v>
      </c>
      <c r="AN653" s="57">
        <v>7074346.0</v>
      </c>
    </row>
    <row r="654" ht="15.75" customHeight="1">
      <c r="B654" s="89">
        <v>45139.0</v>
      </c>
      <c r="D654" s="57">
        <v>4.0853336E7</v>
      </c>
      <c r="F654" s="89">
        <v>45139.0</v>
      </c>
      <c r="H654" s="57">
        <v>4.3234952E7</v>
      </c>
      <c r="J654" s="89">
        <v>45139.0</v>
      </c>
      <c r="L654" s="57">
        <v>522994.0</v>
      </c>
      <c r="N654" s="89">
        <v>45139.0</v>
      </c>
      <c r="P654" s="57">
        <v>8.0827217E7</v>
      </c>
      <c r="R654" s="89">
        <v>45139.0</v>
      </c>
      <c r="T654" s="57">
        <v>4.2396798E7</v>
      </c>
      <c r="V654" s="89">
        <v>45139.0</v>
      </c>
      <c r="X654" s="57">
        <v>9779156.0</v>
      </c>
      <c r="Z654" s="89">
        <v>45139.0</v>
      </c>
      <c r="AB654" s="57">
        <v>1143198.0</v>
      </c>
      <c r="AD654" s="89">
        <v>45139.0</v>
      </c>
      <c r="AF654" s="57">
        <v>2541832.0</v>
      </c>
      <c r="AH654" s="89">
        <v>45139.0</v>
      </c>
      <c r="AJ654" s="57">
        <v>8.1398592E7</v>
      </c>
      <c r="AL654" s="89">
        <v>45139.0</v>
      </c>
      <c r="AN654" s="57">
        <v>6811683.0</v>
      </c>
    </row>
    <row r="655" ht="15.75" customHeight="1">
      <c r="B655" s="89">
        <v>45140.0</v>
      </c>
      <c r="D655" s="57">
        <v>2.6418797E7</v>
      </c>
      <c r="F655" s="89">
        <v>45140.0</v>
      </c>
      <c r="H655" s="57">
        <v>4.1569284E7</v>
      </c>
      <c r="J655" s="89">
        <v>45140.0</v>
      </c>
      <c r="L655" s="57">
        <v>475589.0</v>
      </c>
      <c r="N655" s="89">
        <v>45140.0</v>
      </c>
      <c r="P655" s="57">
        <v>8.8956416E7</v>
      </c>
      <c r="R655" s="89">
        <v>45140.0</v>
      </c>
      <c r="T655" s="57">
        <v>1.9155413E7</v>
      </c>
      <c r="V655" s="89">
        <v>45140.0</v>
      </c>
      <c r="X655" s="57">
        <v>6909612.0</v>
      </c>
      <c r="Z655" s="89">
        <v>45140.0</v>
      </c>
      <c r="AB655" s="57">
        <v>1015442.0</v>
      </c>
      <c r="AD655" s="89">
        <v>45140.0</v>
      </c>
      <c r="AF655" s="57">
        <v>1936822.0</v>
      </c>
      <c r="AH655" s="89">
        <v>45140.0</v>
      </c>
      <c r="AJ655" s="57">
        <v>3.6396396E7</v>
      </c>
      <c r="AL655" s="89">
        <v>45140.0</v>
      </c>
      <c r="AN655" s="57">
        <v>9169664.0</v>
      </c>
    </row>
    <row r="656" ht="15.75" customHeight="1">
      <c r="B656" s="89">
        <v>45141.0</v>
      </c>
      <c r="D656" s="57">
        <v>2.8619083E7</v>
      </c>
      <c r="F656" s="89">
        <v>45141.0</v>
      </c>
      <c r="H656" s="57">
        <v>3.321799E7</v>
      </c>
      <c r="J656" s="89">
        <v>45141.0</v>
      </c>
      <c r="L656" s="57">
        <v>713582.0</v>
      </c>
      <c r="N656" s="89">
        <v>45141.0</v>
      </c>
      <c r="P656" s="57">
        <v>7.306115E7</v>
      </c>
      <c r="R656" s="89">
        <v>45141.0</v>
      </c>
      <c r="T656" s="57">
        <v>1.8004782E7</v>
      </c>
      <c r="V656" s="89">
        <v>45141.0</v>
      </c>
      <c r="X656" s="57">
        <v>7911315.0</v>
      </c>
      <c r="Z656" s="89">
        <v>45141.0</v>
      </c>
      <c r="AB656" s="57">
        <v>1130981.0</v>
      </c>
      <c r="AD656" s="89">
        <v>45141.0</v>
      </c>
      <c r="AF656" s="57">
        <v>1798620.0</v>
      </c>
      <c r="AH656" s="89">
        <v>45141.0</v>
      </c>
      <c r="AJ656" s="57">
        <v>3.7353336E7</v>
      </c>
      <c r="AL656" s="89">
        <v>45141.0</v>
      </c>
      <c r="AN656" s="57">
        <v>8515713.0</v>
      </c>
    </row>
    <row r="657" ht="15.75" customHeight="1">
      <c r="B657" s="89">
        <v>45142.0</v>
      </c>
      <c r="D657" s="57">
        <v>3.904986E7</v>
      </c>
      <c r="F657" s="89">
        <v>45142.0</v>
      </c>
      <c r="H657" s="57">
        <v>3.7519916E7</v>
      </c>
      <c r="J657" s="89">
        <v>45142.0</v>
      </c>
      <c r="L657" s="57">
        <v>661777.0</v>
      </c>
      <c r="N657" s="89">
        <v>45142.0</v>
      </c>
      <c r="P657" s="57">
        <v>8.0341973E7</v>
      </c>
      <c r="R657" s="89">
        <v>45142.0</v>
      </c>
      <c r="T657" s="57">
        <v>1.5290648E7</v>
      </c>
      <c r="V657" s="89">
        <v>45142.0</v>
      </c>
      <c r="X657" s="57">
        <v>5218601.0</v>
      </c>
      <c r="Z657" s="89">
        <v>45142.0</v>
      </c>
      <c r="AB657" s="57">
        <v>1037290.0</v>
      </c>
      <c r="AD657" s="89">
        <v>45142.0</v>
      </c>
      <c r="AF657" s="57">
        <v>4702711.0</v>
      </c>
      <c r="AH657" s="89">
        <v>45142.0</v>
      </c>
      <c r="AJ657" s="57">
        <v>3.4980996E7</v>
      </c>
      <c r="AL657" s="89">
        <v>45142.0</v>
      </c>
      <c r="AN657" s="57">
        <v>6440749.0</v>
      </c>
    </row>
    <row r="658" ht="15.75" customHeight="1">
      <c r="B658" s="89">
        <v>45145.0</v>
      </c>
      <c r="D658" s="57">
        <v>3.2819785E7</v>
      </c>
      <c r="F658" s="89">
        <v>45145.0</v>
      </c>
      <c r="H658" s="57">
        <v>4.4583975E7</v>
      </c>
      <c r="J658" s="89">
        <v>45145.0</v>
      </c>
      <c r="L658" s="57">
        <v>635186.0</v>
      </c>
      <c r="N658" s="89">
        <v>45145.0</v>
      </c>
      <c r="P658" s="57">
        <v>8.2395846E7</v>
      </c>
      <c r="R658" s="89">
        <v>45145.0</v>
      </c>
      <c r="T658" s="57">
        <v>1.6091549E7</v>
      </c>
      <c r="V658" s="89">
        <v>45145.0</v>
      </c>
      <c r="X658" s="57">
        <v>6161242.0</v>
      </c>
      <c r="Z658" s="89">
        <v>45145.0</v>
      </c>
      <c r="AB658" s="57">
        <v>1079096.0</v>
      </c>
      <c r="AD658" s="89">
        <v>45145.0</v>
      </c>
      <c r="AF658" s="57">
        <v>3955714.0</v>
      </c>
      <c r="AH658" s="89">
        <v>45145.0</v>
      </c>
      <c r="AJ658" s="57">
        <v>4.8541284E7</v>
      </c>
      <c r="AL658" s="89">
        <v>45145.0</v>
      </c>
      <c r="AN658" s="57">
        <v>3638770.0</v>
      </c>
    </row>
    <row r="659" ht="15.75" customHeight="1">
      <c r="B659" s="89">
        <v>45146.0</v>
      </c>
      <c r="D659" s="57">
        <v>2.3349453E7</v>
      </c>
      <c r="F659" s="89">
        <v>45146.0</v>
      </c>
      <c r="H659" s="57">
        <v>4.8765256E7</v>
      </c>
      <c r="J659" s="89">
        <v>45146.0</v>
      </c>
      <c r="L659" s="57">
        <v>961480.0</v>
      </c>
      <c r="N659" s="89">
        <v>45146.0</v>
      </c>
      <c r="P659" s="57">
        <v>6.8144493E7</v>
      </c>
      <c r="R659" s="89">
        <v>45146.0</v>
      </c>
      <c r="T659" s="57">
        <v>2.308184E7</v>
      </c>
      <c r="V659" s="89">
        <v>45146.0</v>
      </c>
      <c r="X659" s="57">
        <v>4996377.0</v>
      </c>
      <c r="Z659" s="89">
        <v>45146.0</v>
      </c>
      <c r="AB659" s="57">
        <v>593240.0</v>
      </c>
      <c r="AD659" s="89">
        <v>45146.0</v>
      </c>
      <c r="AF659" s="57">
        <v>1956649.0</v>
      </c>
      <c r="AH659" s="89">
        <v>45146.0</v>
      </c>
      <c r="AJ659" s="57">
        <v>3.3687144E7</v>
      </c>
      <c r="AL659" s="89">
        <v>45146.0</v>
      </c>
      <c r="AN659" s="57">
        <v>6796153.0</v>
      </c>
    </row>
    <row r="660" ht="15.75" customHeight="1">
      <c r="B660" s="89">
        <v>45147.0</v>
      </c>
      <c r="D660" s="57">
        <v>5.3730094E7</v>
      </c>
      <c r="F660" s="89">
        <v>45147.0</v>
      </c>
      <c r="H660" s="57">
        <v>4.5163444E7</v>
      </c>
      <c r="J660" s="89">
        <v>45147.0</v>
      </c>
      <c r="L660" s="57">
        <v>827293.0</v>
      </c>
      <c r="N660" s="89">
        <v>45147.0</v>
      </c>
      <c r="P660" s="57">
        <v>7.2847479E7</v>
      </c>
      <c r="R660" s="89">
        <v>45147.0</v>
      </c>
      <c r="T660" s="57">
        <v>1.987748E7</v>
      </c>
      <c r="V660" s="89">
        <v>45147.0</v>
      </c>
      <c r="X660" s="57">
        <v>6932322.0</v>
      </c>
      <c r="Z660" s="89">
        <v>45147.0</v>
      </c>
      <c r="AB660" s="57">
        <v>1040397.0</v>
      </c>
      <c r="AD660" s="89">
        <v>45147.0</v>
      </c>
      <c r="AF660" s="57">
        <v>6291472.0</v>
      </c>
      <c r="AH660" s="89">
        <v>45147.0</v>
      </c>
      <c r="AJ660" s="57">
        <v>7.7174616E7</v>
      </c>
      <c r="AL660" s="89">
        <v>45147.0</v>
      </c>
      <c r="AN660" s="57">
        <v>5140640.0</v>
      </c>
    </row>
    <row r="661" ht="15.75" customHeight="1">
      <c r="B661" s="89">
        <v>45148.0</v>
      </c>
      <c r="D661" s="57">
        <v>5.2384327E7</v>
      </c>
      <c r="F661" s="89">
        <v>45148.0</v>
      </c>
      <c r="H661" s="57">
        <v>3.7607986E7</v>
      </c>
      <c r="J661" s="89">
        <v>45148.0</v>
      </c>
      <c r="L661" s="57">
        <v>1121499.0</v>
      </c>
      <c r="N661" s="89">
        <v>45148.0</v>
      </c>
      <c r="P661" s="57">
        <v>8.1301337E7</v>
      </c>
      <c r="R661" s="89">
        <v>45148.0</v>
      </c>
      <c r="T661" s="57">
        <v>1.9854184E7</v>
      </c>
      <c r="V661" s="89">
        <v>45148.0</v>
      </c>
      <c r="X661" s="57">
        <v>1.6806585E7</v>
      </c>
      <c r="Z661" s="89">
        <v>45148.0</v>
      </c>
      <c r="AB661" s="57">
        <v>1056663.0</v>
      </c>
      <c r="AD661" s="89">
        <v>45148.0</v>
      </c>
      <c r="AF661" s="57">
        <v>3461229.0</v>
      </c>
      <c r="AH661" s="89">
        <v>45148.0</v>
      </c>
      <c r="AJ661" s="57">
        <v>7.0498344E7</v>
      </c>
      <c r="AL661" s="89">
        <v>45148.0</v>
      </c>
      <c r="AN661" s="57">
        <v>4966472.0</v>
      </c>
    </row>
    <row r="662" ht="15.75" customHeight="1">
      <c r="B662" s="89">
        <v>45149.0</v>
      </c>
      <c r="D662" s="57">
        <v>5.1199402E7</v>
      </c>
      <c r="F662" s="89">
        <v>45149.0</v>
      </c>
      <c r="H662" s="57">
        <v>4.3296409E7</v>
      </c>
      <c r="J662" s="89">
        <v>45149.0</v>
      </c>
      <c r="L662" s="57">
        <v>1348466.0</v>
      </c>
      <c r="N662" s="89">
        <v>45149.0</v>
      </c>
      <c r="P662" s="57">
        <v>6.3365158E7</v>
      </c>
      <c r="R662" s="89">
        <v>45149.0</v>
      </c>
      <c r="T662" s="57">
        <v>2.0147171E7</v>
      </c>
      <c r="V662" s="89">
        <v>45149.0</v>
      </c>
      <c r="X662" s="57">
        <v>1.0842535E7</v>
      </c>
      <c r="Z662" s="89">
        <v>45149.0</v>
      </c>
      <c r="AB662" s="57">
        <v>1303948.0</v>
      </c>
      <c r="AD662" s="89">
        <v>45149.0</v>
      </c>
      <c r="AF662" s="57">
        <v>4321745.0</v>
      </c>
      <c r="AH662" s="89">
        <v>45149.0</v>
      </c>
      <c r="AJ662" s="57">
        <v>6.2256828E7</v>
      </c>
      <c r="AL662" s="89">
        <v>45149.0</v>
      </c>
      <c r="AN662" s="57">
        <v>5058691.0</v>
      </c>
    </row>
    <row r="663" ht="15.75" customHeight="1">
      <c r="B663" s="89">
        <v>45152.0</v>
      </c>
      <c r="D663" s="57">
        <v>5.8652057E7</v>
      </c>
      <c r="F663" s="89">
        <v>45152.0</v>
      </c>
      <c r="H663" s="57">
        <v>5.7529236E7</v>
      </c>
      <c r="J663" s="89">
        <v>45152.0</v>
      </c>
      <c r="L663" s="57">
        <v>1298469.0</v>
      </c>
      <c r="N663" s="89">
        <v>45152.0</v>
      </c>
      <c r="P663" s="57">
        <v>6.845417E7</v>
      </c>
      <c r="R663" s="89">
        <v>45152.0</v>
      </c>
      <c r="T663" s="57">
        <v>2.3251165E7</v>
      </c>
      <c r="V663" s="89">
        <v>45152.0</v>
      </c>
      <c r="X663" s="57">
        <v>7943782.0</v>
      </c>
      <c r="Z663" s="89">
        <v>45152.0</v>
      </c>
      <c r="AB663" s="57">
        <v>668117.0</v>
      </c>
      <c r="AD663" s="89">
        <v>45152.0</v>
      </c>
      <c r="AF663" s="57">
        <v>5423472.0</v>
      </c>
      <c r="AH663" s="89">
        <v>45152.0</v>
      </c>
      <c r="AJ663" s="57">
        <v>5.9912952E7</v>
      </c>
      <c r="AL663" s="89">
        <v>45152.0</v>
      </c>
      <c r="AN663" s="57">
        <v>4989961.0</v>
      </c>
    </row>
    <row r="664" ht="15.75" customHeight="1">
      <c r="B664" s="89">
        <v>45153.0</v>
      </c>
      <c r="D664" s="57">
        <v>3.9734811E7</v>
      </c>
      <c r="F664" s="89">
        <v>45153.0</v>
      </c>
      <c r="H664" s="57">
        <v>5.2896089E7</v>
      </c>
      <c r="J664" s="89">
        <v>45153.0</v>
      </c>
      <c r="L664" s="57">
        <v>1385621.0</v>
      </c>
      <c r="N664" s="89">
        <v>45153.0</v>
      </c>
      <c r="P664" s="57">
        <v>4.6451346E7</v>
      </c>
      <c r="R664" s="89">
        <v>45153.0</v>
      </c>
      <c r="T664" s="57">
        <v>1.3805109E7</v>
      </c>
      <c r="V664" s="89">
        <v>45153.0</v>
      </c>
      <c r="X664" s="57">
        <v>4844870.0</v>
      </c>
      <c r="Z664" s="89">
        <v>45153.0</v>
      </c>
      <c r="AB664" s="57">
        <v>797180.0</v>
      </c>
      <c r="AD664" s="89">
        <v>45153.0</v>
      </c>
      <c r="AF664" s="57">
        <v>3545297.0</v>
      </c>
      <c r="AH664" s="89">
        <v>45153.0</v>
      </c>
      <c r="AJ664" s="57">
        <v>3.6030228E7</v>
      </c>
      <c r="AL664" s="89">
        <v>45153.0</v>
      </c>
      <c r="AN664" s="57">
        <v>5850920.0</v>
      </c>
    </row>
    <row r="665" ht="15.75" customHeight="1">
      <c r="B665" s="89">
        <v>45154.0</v>
      </c>
      <c r="D665" s="57">
        <v>7.2191107E7</v>
      </c>
      <c r="F665" s="89">
        <v>45154.0</v>
      </c>
      <c r="H665" s="57">
        <v>4.8391321E7</v>
      </c>
      <c r="J665" s="89">
        <v>45154.0</v>
      </c>
      <c r="L665" s="57">
        <v>512624.0</v>
      </c>
      <c r="N665" s="89">
        <v>45154.0</v>
      </c>
      <c r="P665" s="57">
        <v>5.3519552E7</v>
      </c>
      <c r="R665" s="89">
        <v>45154.0</v>
      </c>
      <c r="T665" s="57">
        <v>2.6853708E7</v>
      </c>
      <c r="V665" s="89">
        <v>45154.0</v>
      </c>
      <c r="X665" s="57">
        <v>7487063.0</v>
      </c>
      <c r="Z665" s="89">
        <v>45154.0</v>
      </c>
      <c r="AB665" s="57">
        <v>472515.0</v>
      </c>
      <c r="AD665" s="89">
        <v>45154.0</v>
      </c>
      <c r="AF665" s="57">
        <v>4009527.0</v>
      </c>
      <c r="AH665" s="89">
        <v>45154.0</v>
      </c>
      <c r="AJ665" s="57">
        <v>3.7559244E7</v>
      </c>
      <c r="AL665" s="89">
        <v>45154.0</v>
      </c>
      <c r="AN665" s="57">
        <v>4000511.0</v>
      </c>
    </row>
    <row r="666" ht="15.75" customHeight="1">
      <c r="B666" s="89">
        <v>45155.0</v>
      </c>
      <c r="D666" s="57">
        <v>5.0374779E7</v>
      </c>
      <c r="F666" s="89">
        <v>45155.0</v>
      </c>
      <c r="H666" s="57">
        <v>3.3524297E7</v>
      </c>
      <c r="J666" s="89">
        <v>45155.0</v>
      </c>
      <c r="L666" s="57">
        <v>461969.0</v>
      </c>
      <c r="N666" s="89">
        <v>45155.0</v>
      </c>
      <c r="P666" s="57">
        <v>7.4404667E7</v>
      </c>
      <c r="R666" s="89">
        <v>45155.0</v>
      </c>
      <c r="T666" s="57">
        <v>2.6145771E7</v>
      </c>
      <c r="V666" s="89">
        <v>45155.0</v>
      </c>
      <c r="X666" s="57">
        <v>6520487.0</v>
      </c>
      <c r="Z666" s="89">
        <v>45155.0</v>
      </c>
      <c r="AB666" s="57">
        <v>571504.0</v>
      </c>
      <c r="AD666" s="89">
        <v>45155.0</v>
      </c>
      <c r="AF666" s="57">
        <v>3431388.0</v>
      </c>
      <c r="AH666" s="89">
        <v>45155.0</v>
      </c>
      <c r="AJ666" s="57">
        <v>6.0768924E7</v>
      </c>
      <c r="AL666" s="89">
        <v>45155.0</v>
      </c>
      <c r="AN666" s="57">
        <v>5483970.0</v>
      </c>
    </row>
    <row r="667" ht="15.75" customHeight="1">
      <c r="B667" s="89">
        <v>45156.0</v>
      </c>
      <c r="D667" s="57">
        <v>9.5839026E7</v>
      </c>
      <c r="F667" s="89">
        <v>45156.0</v>
      </c>
      <c r="H667" s="57">
        <v>6.336487E7</v>
      </c>
      <c r="J667" s="89">
        <v>45156.0</v>
      </c>
      <c r="L667" s="57">
        <v>586313.0</v>
      </c>
      <c r="N667" s="89">
        <v>45156.0</v>
      </c>
      <c r="P667" s="57">
        <v>6.392582E7</v>
      </c>
      <c r="R667" s="89">
        <v>45156.0</v>
      </c>
      <c r="T667" s="57">
        <v>1.4181534E7</v>
      </c>
      <c r="V667" s="89">
        <v>45156.0</v>
      </c>
      <c r="X667" s="57">
        <v>5578499.0</v>
      </c>
      <c r="Z667" s="89">
        <v>45156.0</v>
      </c>
      <c r="AB667" s="57">
        <v>722459.0</v>
      </c>
      <c r="AD667" s="89">
        <v>45156.0</v>
      </c>
      <c r="AF667" s="57">
        <v>5513932.0</v>
      </c>
      <c r="AH667" s="89">
        <v>45156.0</v>
      </c>
      <c r="AJ667" s="57">
        <v>3.3729972E7</v>
      </c>
      <c r="AL667" s="89">
        <v>45156.0</v>
      </c>
      <c r="AN667" s="57">
        <v>1.3165836E7</v>
      </c>
    </row>
    <row r="668" ht="15.75" customHeight="1">
      <c r="B668" s="89">
        <v>45159.0</v>
      </c>
      <c r="D668" s="57">
        <v>8.0568342E7</v>
      </c>
      <c r="F668" s="89">
        <v>45159.0</v>
      </c>
      <c r="H668" s="57">
        <v>3.8263703E7</v>
      </c>
      <c r="J668" s="89">
        <v>45159.0</v>
      </c>
      <c r="L668" s="57">
        <v>819755.0</v>
      </c>
      <c r="N668" s="89">
        <v>45159.0</v>
      </c>
      <c r="P668" s="57">
        <v>8.0106045E7</v>
      </c>
      <c r="R668" s="89">
        <v>45159.0</v>
      </c>
      <c r="T668" s="57">
        <v>1.869995E7</v>
      </c>
      <c r="V668" s="89">
        <v>45159.0</v>
      </c>
      <c r="X668" s="57">
        <v>8329859.0</v>
      </c>
      <c r="Z668" s="89">
        <v>45159.0</v>
      </c>
      <c r="AB668" s="57">
        <v>503709.0</v>
      </c>
      <c r="AD668" s="89">
        <v>45159.0</v>
      </c>
      <c r="AF668" s="57">
        <v>4670760.0</v>
      </c>
      <c r="AH668" s="89">
        <v>45159.0</v>
      </c>
      <c r="AJ668" s="57">
        <v>4.6384452E7</v>
      </c>
      <c r="AL668" s="89">
        <v>45159.0</v>
      </c>
      <c r="AN668" s="57">
        <v>7506091.0</v>
      </c>
    </row>
    <row r="669" ht="15.75" customHeight="1">
      <c r="B669" s="89">
        <v>45160.0</v>
      </c>
      <c r="D669" s="57">
        <v>9.5811624E7</v>
      </c>
      <c r="F669" s="89">
        <v>45160.0</v>
      </c>
      <c r="H669" s="82">
        <v>1.13E8</v>
      </c>
      <c r="J669" s="89">
        <v>45160.0</v>
      </c>
      <c r="L669" s="57">
        <v>600932.0</v>
      </c>
      <c r="N669" s="89">
        <v>45160.0</v>
      </c>
      <c r="P669" s="57">
        <v>8.4897435E7</v>
      </c>
      <c r="R669" s="89">
        <v>45160.0</v>
      </c>
      <c r="T669" s="57">
        <v>1.6313053E7</v>
      </c>
      <c r="V669" s="89">
        <v>45160.0</v>
      </c>
      <c r="X669" s="57">
        <v>8233785.0</v>
      </c>
      <c r="Z669" s="89">
        <v>45160.0</v>
      </c>
      <c r="AB669" s="57">
        <v>592138.0</v>
      </c>
      <c r="AD669" s="89">
        <v>45160.0</v>
      </c>
      <c r="AF669" s="57">
        <v>7705722.0</v>
      </c>
      <c r="AH669" s="89">
        <v>45160.0</v>
      </c>
      <c r="AJ669" s="57">
        <v>4.33965E7</v>
      </c>
      <c r="AL669" s="89">
        <v>45160.0</v>
      </c>
      <c r="AN669" s="57">
        <v>6065648.0</v>
      </c>
    </row>
    <row r="670" ht="15.75" customHeight="1">
      <c r="B670" s="89">
        <v>45161.0</v>
      </c>
      <c r="D670" s="57">
        <v>7.6481555E7</v>
      </c>
      <c r="F670" s="89">
        <v>45161.0</v>
      </c>
      <c r="H670" s="82">
        <v>1.15E8</v>
      </c>
      <c r="J670" s="89">
        <v>45161.0</v>
      </c>
      <c r="L670" s="57">
        <v>671626.0</v>
      </c>
      <c r="N670" s="89">
        <v>45161.0</v>
      </c>
      <c r="P670" s="82">
        <v>1.17E8</v>
      </c>
      <c r="R670" s="89">
        <v>45161.0</v>
      </c>
      <c r="T670" s="57">
        <v>1.4799417E7</v>
      </c>
      <c r="V670" s="89">
        <v>45161.0</v>
      </c>
      <c r="X670" s="57">
        <v>6285833.0</v>
      </c>
      <c r="Z670" s="89">
        <v>45161.0</v>
      </c>
      <c r="AB670" s="57">
        <v>482592.0</v>
      </c>
      <c r="AD670" s="89">
        <v>45161.0</v>
      </c>
      <c r="AF670" s="57">
        <v>4975505.0</v>
      </c>
      <c r="AH670" s="89">
        <v>45161.0</v>
      </c>
      <c r="AJ670" s="57">
        <v>4.7142624E7</v>
      </c>
      <c r="AL670" s="89">
        <v>45161.0</v>
      </c>
      <c r="AN670" s="57">
        <v>5567486.0</v>
      </c>
    </row>
    <row r="671" ht="15.75" customHeight="1">
      <c r="B671" s="89">
        <v>45162.0</v>
      </c>
      <c r="D671" s="57">
        <v>6.9071856E7</v>
      </c>
      <c r="F671" s="89">
        <v>45162.0</v>
      </c>
      <c r="H671" s="57">
        <v>6.7768661E7</v>
      </c>
      <c r="J671" s="89">
        <v>45162.0</v>
      </c>
      <c r="L671" s="57">
        <v>804794.0</v>
      </c>
      <c r="N671" s="89">
        <v>45162.0</v>
      </c>
      <c r="P671" s="82">
        <v>1.28E8</v>
      </c>
      <c r="R671" s="89">
        <v>45162.0</v>
      </c>
      <c r="T671" s="57">
        <v>2.0949144E7</v>
      </c>
      <c r="V671" s="89">
        <v>45162.0</v>
      </c>
      <c r="X671" s="57">
        <v>7386558.0</v>
      </c>
      <c r="Z671" s="89">
        <v>45162.0</v>
      </c>
      <c r="AB671" s="57">
        <v>498189.0</v>
      </c>
      <c r="AD671" s="89">
        <v>45162.0</v>
      </c>
      <c r="AF671" s="57">
        <v>4330139.0</v>
      </c>
      <c r="AH671" s="89">
        <v>45162.0</v>
      </c>
      <c r="AJ671" s="57">
        <v>4.7061396E7</v>
      </c>
      <c r="AL671" s="89">
        <v>45162.0</v>
      </c>
      <c r="AN671" s="57">
        <v>5310431.0</v>
      </c>
    </row>
    <row r="672" ht="15.75" customHeight="1">
      <c r="B672" s="89">
        <v>45163.0</v>
      </c>
      <c r="D672" s="57">
        <v>5.2466685E7</v>
      </c>
      <c r="F672" s="89">
        <v>45163.0</v>
      </c>
      <c r="H672" s="57">
        <v>5.8088804E7</v>
      </c>
      <c r="J672" s="89">
        <v>45163.0</v>
      </c>
      <c r="L672" s="57">
        <v>904070.0</v>
      </c>
      <c r="N672" s="89">
        <v>45163.0</v>
      </c>
      <c r="P672" s="57">
        <v>9.7812519E7</v>
      </c>
      <c r="R672" s="89">
        <v>45163.0</v>
      </c>
      <c r="T672" s="57">
        <v>2.2168262E7</v>
      </c>
      <c r="V672" s="89">
        <v>45163.0</v>
      </c>
      <c r="X672" s="57">
        <v>8377969.0</v>
      </c>
      <c r="Z672" s="89">
        <v>45163.0</v>
      </c>
      <c r="AB672" s="57">
        <v>497318.0</v>
      </c>
      <c r="AD672" s="89">
        <v>45163.0</v>
      </c>
      <c r="AF672" s="57">
        <v>1973805.0</v>
      </c>
      <c r="AH672" s="89">
        <v>45163.0</v>
      </c>
      <c r="AJ672" s="57">
        <v>4.8450132E7</v>
      </c>
      <c r="AL672" s="89">
        <v>45163.0</v>
      </c>
      <c r="AN672" s="57">
        <v>6264194.0</v>
      </c>
    </row>
    <row r="673" ht="15.75" customHeight="1">
      <c r="B673" s="89">
        <v>45166.0</v>
      </c>
      <c r="D673" s="57">
        <v>6.8558919E7</v>
      </c>
      <c r="F673" s="89">
        <v>45166.0</v>
      </c>
      <c r="H673" s="57">
        <v>5.0009111E7</v>
      </c>
      <c r="J673" s="89">
        <v>45166.0</v>
      </c>
      <c r="L673" s="57">
        <v>705683.0</v>
      </c>
      <c r="N673" s="89">
        <v>45166.0</v>
      </c>
      <c r="P673" s="82">
        <v>2.31E8</v>
      </c>
      <c r="R673" s="89">
        <v>45166.0</v>
      </c>
      <c r="T673" s="57">
        <v>2.3387393E7</v>
      </c>
      <c r="V673" s="89">
        <v>45166.0</v>
      </c>
      <c r="X673" s="57">
        <v>6666625.0</v>
      </c>
      <c r="Z673" s="89">
        <v>45166.0</v>
      </c>
      <c r="AB673" s="57">
        <v>413204.0</v>
      </c>
      <c r="AD673" s="89">
        <v>45166.0</v>
      </c>
      <c r="AF673" s="57">
        <v>2565849.0</v>
      </c>
      <c r="AH673" s="89">
        <v>45166.0</v>
      </c>
      <c r="AJ673" s="57">
        <v>4.8561828E7</v>
      </c>
      <c r="AL673" s="89">
        <v>45166.0</v>
      </c>
      <c r="AN673" s="57">
        <v>5413513.0</v>
      </c>
    </row>
    <row r="674" ht="15.75" customHeight="1">
      <c r="B674" s="89">
        <v>45167.0</v>
      </c>
      <c r="D674" s="57">
        <v>5.503253E7</v>
      </c>
      <c r="F674" s="89">
        <v>45167.0</v>
      </c>
      <c r="H674" s="57">
        <v>4.4877776E7</v>
      </c>
      <c r="J674" s="89">
        <v>45167.0</v>
      </c>
      <c r="L674" s="57">
        <v>408107.0</v>
      </c>
      <c r="N674" s="89">
        <v>45167.0</v>
      </c>
      <c r="P674" s="82">
        <v>1.2E8</v>
      </c>
      <c r="R674" s="89">
        <v>45167.0</v>
      </c>
      <c r="T674" s="57">
        <v>2.2237826E7</v>
      </c>
      <c r="V674" s="89">
        <v>45167.0</v>
      </c>
      <c r="X674" s="57">
        <v>1.3276166E7</v>
      </c>
      <c r="Z674" s="89">
        <v>45167.0</v>
      </c>
      <c r="AB674" s="57">
        <v>414079.0</v>
      </c>
      <c r="AD674" s="89">
        <v>45167.0</v>
      </c>
      <c r="AF674" s="57">
        <v>1837950.0</v>
      </c>
      <c r="AH674" s="89">
        <v>45167.0</v>
      </c>
      <c r="AJ674" s="57">
        <v>2.6245164E7</v>
      </c>
      <c r="AL674" s="89">
        <v>45167.0</v>
      </c>
      <c r="AN674" s="57">
        <v>2911146.0</v>
      </c>
    </row>
    <row r="675" ht="15.75" customHeight="1">
      <c r="B675" s="89">
        <v>45169.0</v>
      </c>
      <c r="D675" s="57">
        <v>4.8244819E7</v>
      </c>
      <c r="F675" s="89">
        <v>45169.0</v>
      </c>
      <c r="H675" s="57">
        <v>3.4258667E7</v>
      </c>
      <c r="J675" s="89">
        <v>45169.0</v>
      </c>
      <c r="L675" s="57">
        <v>486594.0</v>
      </c>
      <c r="N675" s="89">
        <v>45169.0</v>
      </c>
      <c r="P675" s="57">
        <v>6.1504267E7</v>
      </c>
      <c r="R675" s="89">
        <v>45169.0</v>
      </c>
      <c r="T675" s="57">
        <v>2.4112333E7</v>
      </c>
      <c r="V675" s="89">
        <v>45169.0</v>
      </c>
      <c r="X675" s="57">
        <v>9809708.0</v>
      </c>
      <c r="Z675" s="89">
        <v>45169.0</v>
      </c>
      <c r="AB675" s="57">
        <v>467929.0</v>
      </c>
      <c r="AD675" s="89">
        <v>45169.0</v>
      </c>
      <c r="AF675" s="57">
        <v>2008722.0</v>
      </c>
      <c r="AH675" s="89">
        <v>45169.0</v>
      </c>
      <c r="AJ675" s="57">
        <v>8.2846404E7</v>
      </c>
      <c r="AL675" s="89">
        <v>45169.0</v>
      </c>
      <c r="AN675" s="57">
        <v>4331588.0</v>
      </c>
    </row>
    <row r="676" ht="15.75" customHeight="1">
      <c r="B676" s="89">
        <v>45170.0</v>
      </c>
      <c r="D676" s="57">
        <v>4.5083407E7</v>
      </c>
      <c r="F676" s="89">
        <v>45170.0</v>
      </c>
      <c r="H676" s="57">
        <v>2.7437226E7</v>
      </c>
      <c r="J676" s="89">
        <v>45170.0</v>
      </c>
      <c r="L676" s="57">
        <v>753836.0</v>
      </c>
      <c r="N676" s="89">
        <v>45170.0</v>
      </c>
      <c r="P676" s="57">
        <v>5.411595E7</v>
      </c>
      <c r="R676" s="89">
        <v>45170.0</v>
      </c>
      <c r="T676" s="57">
        <v>2.1958695E7</v>
      </c>
      <c r="V676" s="89">
        <v>45170.0</v>
      </c>
      <c r="X676" s="57">
        <v>4559440.0</v>
      </c>
      <c r="Z676" s="89">
        <v>45170.0</v>
      </c>
      <c r="AB676" s="57">
        <v>439357.0</v>
      </c>
      <c r="AD676" s="89">
        <v>45170.0</v>
      </c>
      <c r="AF676" s="57">
        <v>2067055.0</v>
      </c>
      <c r="AH676" s="89">
        <v>45170.0</v>
      </c>
      <c r="AJ676" s="57">
        <v>4.2342504E7</v>
      </c>
      <c r="AL676" s="89">
        <v>45170.0</v>
      </c>
      <c r="AN676" s="57">
        <v>8787468.0</v>
      </c>
    </row>
    <row r="677" ht="15.75" customHeight="1">
      <c r="B677" s="89">
        <v>45173.0</v>
      </c>
      <c r="D677" s="57">
        <v>5.8183792E7</v>
      </c>
      <c r="F677" s="89">
        <v>45173.0</v>
      </c>
      <c r="H677" s="57">
        <v>5.4446298E7</v>
      </c>
      <c r="J677" s="89">
        <v>45173.0</v>
      </c>
      <c r="L677" s="57">
        <v>650870.0</v>
      </c>
      <c r="N677" s="89">
        <v>45173.0</v>
      </c>
      <c r="P677" s="57">
        <v>8.2529191E7</v>
      </c>
      <c r="R677" s="89">
        <v>45173.0</v>
      </c>
      <c r="T677" s="57">
        <v>1.8767045E7</v>
      </c>
      <c r="V677" s="89">
        <v>45173.0</v>
      </c>
      <c r="X677" s="57">
        <v>5603461.0</v>
      </c>
      <c r="Z677" s="89">
        <v>45173.0</v>
      </c>
      <c r="AB677" s="57">
        <v>445834.0</v>
      </c>
      <c r="AD677" s="89">
        <v>45173.0</v>
      </c>
      <c r="AF677" s="57">
        <v>2275835.0</v>
      </c>
      <c r="AH677" s="89">
        <v>45173.0</v>
      </c>
      <c r="AJ677" s="57">
        <v>5.4644568E7</v>
      </c>
      <c r="AL677" s="89">
        <v>45173.0</v>
      </c>
      <c r="AN677" s="57">
        <v>1.0307549E7</v>
      </c>
    </row>
    <row r="678" ht="15.75" customHeight="1">
      <c r="B678" s="89">
        <v>45174.0</v>
      </c>
      <c r="D678" s="57">
        <v>3.1437636E7</v>
      </c>
      <c r="F678" s="89">
        <v>45174.0</v>
      </c>
      <c r="H678" s="57">
        <v>3.0241329E7</v>
      </c>
      <c r="J678" s="89">
        <v>45174.0</v>
      </c>
      <c r="L678" s="57">
        <v>648200.0</v>
      </c>
      <c r="N678" s="89">
        <v>45174.0</v>
      </c>
      <c r="P678" s="82">
        <v>1.24E8</v>
      </c>
      <c r="R678" s="89">
        <v>45174.0</v>
      </c>
      <c r="T678" s="57">
        <v>1.3067882E7</v>
      </c>
      <c r="V678" s="89">
        <v>45174.0</v>
      </c>
      <c r="X678" s="57">
        <v>4849743.0</v>
      </c>
      <c r="Z678" s="89">
        <v>45174.0</v>
      </c>
      <c r="AB678" s="57">
        <v>326837.0</v>
      </c>
      <c r="AD678" s="89">
        <v>45174.0</v>
      </c>
      <c r="AF678" s="57">
        <v>2813283.0</v>
      </c>
      <c r="AH678" s="89">
        <v>45174.0</v>
      </c>
      <c r="AJ678" s="57">
        <v>3.4340844E7</v>
      </c>
      <c r="AL678" s="89">
        <v>45174.0</v>
      </c>
      <c r="AN678" s="57">
        <v>5329402.0</v>
      </c>
    </row>
    <row r="679" ht="15.75" customHeight="1">
      <c r="B679" s="89">
        <v>45175.0</v>
      </c>
      <c r="D679" s="57">
        <v>3.1593002E7</v>
      </c>
      <c r="F679" s="89">
        <v>45175.0</v>
      </c>
      <c r="H679" s="57">
        <v>2.9304818E7</v>
      </c>
      <c r="J679" s="89">
        <v>45175.0</v>
      </c>
      <c r="L679" s="57">
        <v>448655.0</v>
      </c>
      <c r="N679" s="89">
        <v>45175.0</v>
      </c>
      <c r="P679" s="82">
        <v>1.33E8</v>
      </c>
      <c r="R679" s="89">
        <v>45175.0</v>
      </c>
      <c r="T679" s="57">
        <v>1.825499E7</v>
      </c>
      <c r="V679" s="89">
        <v>45175.0</v>
      </c>
      <c r="X679" s="57">
        <v>6818211.0</v>
      </c>
      <c r="Z679" s="89">
        <v>45175.0</v>
      </c>
      <c r="AB679" s="57">
        <v>628135.0</v>
      </c>
      <c r="AD679" s="89">
        <v>45175.0</v>
      </c>
      <c r="AF679" s="57">
        <v>2716906.0</v>
      </c>
      <c r="AH679" s="89">
        <v>45175.0</v>
      </c>
      <c r="AJ679" s="57">
        <v>4.0911996E7</v>
      </c>
      <c r="AL679" s="89">
        <v>45175.0</v>
      </c>
      <c r="AN679" s="57">
        <v>1.4744103E7</v>
      </c>
    </row>
    <row r="680" ht="15.75" customHeight="1">
      <c r="B680" s="89">
        <v>45176.0</v>
      </c>
      <c r="D680" s="57">
        <v>2.5815979E7</v>
      </c>
      <c r="F680" s="89">
        <v>45176.0</v>
      </c>
      <c r="H680" s="57">
        <v>3.2010417E7</v>
      </c>
      <c r="J680" s="89">
        <v>45176.0</v>
      </c>
      <c r="L680" s="57">
        <v>418036.0</v>
      </c>
      <c r="N680" s="89">
        <v>45176.0</v>
      </c>
      <c r="P680" s="57">
        <v>7.7504596E7</v>
      </c>
      <c r="R680" s="89">
        <v>45176.0</v>
      </c>
      <c r="T680" s="57">
        <v>3.2171893E7</v>
      </c>
      <c r="V680" s="89">
        <v>45176.0</v>
      </c>
      <c r="X680" s="57">
        <v>4175216.0</v>
      </c>
      <c r="Z680" s="89">
        <v>45176.0</v>
      </c>
      <c r="AB680" s="57">
        <v>468130.0</v>
      </c>
      <c r="AD680" s="89">
        <v>45176.0</v>
      </c>
      <c r="AF680" s="57">
        <v>2521672.0</v>
      </c>
      <c r="AH680" s="89">
        <v>45176.0</v>
      </c>
      <c r="AJ680" s="57">
        <v>6.5104392E7</v>
      </c>
      <c r="AL680" s="89">
        <v>45176.0</v>
      </c>
      <c r="AN680" s="57">
        <v>1.0893836E7</v>
      </c>
    </row>
    <row r="681" ht="15.75" customHeight="1">
      <c r="B681" s="89">
        <v>45177.0</v>
      </c>
      <c r="D681" s="57">
        <v>2.33104E7</v>
      </c>
      <c r="F681" s="89">
        <v>45177.0</v>
      </c>
      <c r="H681" s="57">
        <v>2.4425371E7</v>
      </c>
      <c r="J681" s="89">
        <v>45177.0</v>
      </c>
      <c r="L681" s="57">
        <v>755349.0</v>
      </c>
      <c r="N681" s="89">
        <v>45177.0</v>
      </c>
      <c r="P681" s="57">
        <v>7.0597818E7</v>
      </c>
      <c r="R681" s="89">
        <v>45177.0</v>
      </c>
      <c r="T681" s="57">
        <v>1.9624747E7</v>
      </c>
      <c r="V681" s="89">
        <v>45177.0</v>
      </c>
      <c r="X681" s="57">
        <v>4444819.0</v>
      </c>
      <c r="Z681" s="89">
        <v>45177.0</v>
      </c>
      <c r="AB681" s="57">
        <v>370930.0</v>
      </c>
      <c r="AD681" s="89">
        <v>45177.0</v>
      </c>
      <c r="AF681" s="57">
        <v>5540791.0</v>
      </c>
      <c r="AH681" s="89">
        <v>45177.0</v>
      </c>
      <c r="AJ681" s="82">
        <v>1.51E8</v>
      </c>
      <c r="AL681" s="89">
        <v>45177.0</v>
      </c>
      <c r="AN681" s="57">
        <v>4609364.0</v>
      </c>
    </row>
    <row r="682" ht="15.75" customHeight="1">
      <c r="B682" s="89">
        <v>45180.0</v>
      </c>
      <c r="D682" s="57">
        <v>2.296498E7</v>
      </c>
      <c r="F682" s="89">
        <v>45180.0</v>
      </c>
      <c r="H682" s="57">
        <v>5.2259371E7</v>
      </c>
      <c r="J682" s="89">
        <v>45180.0</v>
      </c>
      <c r="L682" s="57">
        <v>383994.0</v>
      </c>
      <c r="N682" s="89">
        <v>45180.0</v>
      </c>
      <c r="P682" s="82">
        <v>1.14E8</v>
      </c>
      <c r="R682" s="89">
        <v>45180.0</v>
      </c>
      <c r="T682" s="57">
        <v>1.7699476E7</v>
      </c>
      <c r="V682" s="89">
        <v>45180.0</v>
      </c>
      <c r="X682" s="57">
        <v>3865298.0</v>
      </c>
      <c r="Z682" s="89">
        <v>45180.0</v>
      </c>
      <c r="AB682" s="57">
        <v>463809.0</v>
      </c>
      <c r="AD682" s="89">
        <v>45180.0</v>
      </c>
      <c r="AF682" s="57">
        <v>3456393.0</v>
      </c>
      <c r="AH682" s="89">
        <v>45180.0</v>
      </c>
      <c r="AJ682" s="82">
        <v>1.23E8</v>
      </c>
      <c r="AL682" s="89">
        <v>45180.0</v>
      </c>
      <c r="AN682" s="57">
        <v>6209252.0</v>
      </c>
    </row>
    <row r="683" ht="15.75" customHeight="1">
      <c r="B683" s="89">
        <v>45181.0</v>
      </c>
      <c r="D683" s="57">
        <v>3.495097E7</v>
      </c>
      <c r="F683" s="89">
        <v>45181.0</v>
      </c>
      <c r="H683" s="57">
        <v>5.7965354E7</v>
      </c>
      <c r="J683" s="89">
        <v>45181.0</v>
      </c>
      <c r="L683" s="57">
        <v>474607.0</v>
      </c>
      <c r="N683" s="89">
        <v>45181.0</v>
      </c>
      <c r="P683" s="82">
        <v>1.02E8</v>
      </c>
      <c r="R683" s="89">
        <v>45181.0</v>
      </c>
      <c r="T683" s="57">
        <v>1.3313863E7</v>
      </c>
      <c r="V683" s="89">
        <v>45181.0</v>
      </c>
      <c r="X683" s="57">
        <v>4581337.0</v>
      </c>
      <c r="Z683" s="89">
        <v>45181.0</v>
      </c>
      <c r="AB683" s="57">
        <v>1080992.0</v>
      </c>
      <c r="AD683" s="89">
        <v>45181.0</v>
      </c>
      <c r="AF683" s="57">
        <v>1669435.0</v>
      </c>
      <c r="AH683" s="89">
        <v>45181.0</v>
      </c>
      <c r="AJ683" s="57">
        <v>9.028194E7</v>
      </c>
      <c r="AL683" s="89">
        <v>45181.0</v>
      </c>
      <c r="AN683" s="57">
        <v>5850318.0</v>
      </c>
    </row>
    <row r="684" ht="15.75" customHeight="1">
      <c r="B684" s="89">
        <v>45182.0</v>
      </c>
      <c r="D684" s="57">
        <v>2.629816E7</v>
      </c>
      <c r="F684" s="89">
        <v>45182.0</v>
      </c>
      <c r="H684" s="57">
        <v>3.1685014E7</v>
      </c>
      <c r="J684" s="89">
        <v>45182.0</v>
      </c>
      <c r="L684" s="57">
        <v>589706.0</v>
      </c>
      <c r="N684" s="89">
        <v>45182.0</v>
      </c>
      <c r="P684" s="82">
        <v>1.86E8</v>
      </c>
      <c r="R684" s="89">
        <v>45182.0</v>
      </c>
      <c r="T684" s="57">
        <v>1.303303E7</v>
      </c>
      <c r="V684" s="89">
        <v>45182.0</v>
      </c>
      <c r="X684" s="57">
        <v>6332612.0</v>
      </c>
      <c r="Z684" s="89">
        <v>45182.0</v>
      </c>
      <c r="AB684" s="57">
        <v>390437.0</v>
      </c>
      <c r="AD684" s="89">
        <v>45182.0</v>
      </c>
      <c r="AF684" s="57">
        <v>1875124.0</v>
      </c>
      <c r="AH684" s="89">
        <v>45182.0</v>
      </c>
      <c r="AJ684" s="57">
        <v>6.634254E7</v>
      </c>
      <c r="AL684" s="89">
        <v>45182.0</v>
      </c>
      <c r="AN684" s="57">
        <v>4444923.0</v>
      </c>
    </row>
    <row r="685" ht="15.75" customHeight="1">
      <c r="B685" s="89">
        <v>45183.0</v>
      </c>
      <c r="D685" s="57">
        <v>3.9172204E7</v>
      </c>
      <c r="F685" s="89">
        <v>45183.0</v>
      </c>
      <c r="H685" s="57">
        <v>2.5849551E7</v>
      </c>
      <c r="J685" s="89">
        <v>45183.0</v>
      </c>
      <c r="L685" s="57">
        <v>524998.0</v>
      </c>
      <c r="N685" s="89">
        <v>45183.0</v>
      </c>
      <c r="P685" s="82">
        <v>1.46E8</v>
      </c>
      <c r="R685" s="89">
        <v>45183.0</v>
      </c>
      <c r="T685" s="57">
        <v>1.3812013E7</v>
      </c>
      <c r="V685" s="89">
        <v>45183.0</v>
      </c>
      <c r="X685" s="57">
        <v>5813627.0</v>
      </c>
      <c r="Z685" s="89">
        <v>45183.0</v>
      </c>
      <c r="AB685" s="57">
        <v>347339.0</v>
      </c>
      <c r="AD685" s="89">
        <v>45183.0</v>
      </c>
      <c r="AF685" s="57">
        <v>1760312.0</v>
      </c>
      <c r="AH685" s="89">
        <v>45183.0</v>
      </c>
      <c r="AJ685" s="57">
        <v>5.6452392E7</v>
      </c>
      <c r="AL685" s="89">
        <v>45183.0</v>
      </c>
      <c r="AN685" s="57">
        <v>9853953.0</v>
      </c>
    </row>
    <row r="686" ht="15.75" customHeight="1">
      <c r="B686" s="89">
        <v>45184.0</v>
      </c>
      <c r="D686" s="57">
        <v>2.9482476E7</v>
      </c>
      <c r="F686" s="89">
        <v>45184.0</v>
      </c>
      <c r="H686" s="57">
        <v>3.114306E7</v>
      </c>
      <c r="J686" s="89">
        <v>45184.0</v>
      </c>
      <c r="L686" s="57">
        <v>447843.0</v>
      </c>
      <c r="N686" s="89">
        <v>45184.0</v>
      </c>
      <c r="P686" s="57">
        <v>8.323387E7</v>
      </c>
      <c r="R686" s="89">
        <v>45184.0</v>
      </c>
      <c r="T686" s="57">
        <v>1.0933825E7</v>
      </c>
      <c r="V686" s="89">
        <v>45184.0</v>
      </c>
      <c r="X686" s="57">
        <v>1.1947103E7</v>
      </c>
      <c r="Z686" s="89">
        <v>45184.0</v>
      </c>
      <c r="AB686" s="57">
        <v>632185.0</v>
      </c>
      <c r="AD686" s="89">
        <v>45184.0</v>
      </c>
      <c r="AF686" s="57">
        <v>6928448.0</v>
      </c>
      <c r="AH686" s="89">
        <v>45184.0</v>
      </c>
      <c r="AJ686" s="57">
        <v>4.8710988E7</v>
      </c>
      <c r="AL686" s="89">
        <v>45184.0</v>
      </c>
      <c r="AN686" s="57">
        <v>3415695.0</v>
      </c>
    </row>
    <row r="687" ht="15.75" customHeight="1">
      <c r="B687" s="89">
        <v>45187.0</v>
      </c>
      <c r="D687" s="57">
        <v>3.1212147E7</v>
      </c>
      <c r="F687" s="89">
        <v>45187.0</v>
      </c>
      <c r="H687" s="57">
        <v>3.9575173E7</v>
      </c>
      <c r="J687" s="89">
        <v>45187.0</v>
      </c>
      <c r="L687" s="57">
        <v>365564.0</v>
      </c>
      <c r="N687" s="89">
        <v>45187.0</v>
      </c>
      <c r="P687" s="57">
        <v>8.4779737E7</v>
      </c>
      <c r="R687" s="89">
        <v>45187.0</v>
      </c>
      <c r="T687" s="57">
        <v>1.1023455E7</v>
      </c>
      <c r="V687" s="89">
        <v>45187.0</v>
      </c>
      <c r="X687" s="57">
        <v>4139738.0</v>
      </c>
      <c r="Z687" s="89">
        <v>45187.0</v>
      </c>
      <c r="AB687" s="57">
        <v>460001.0</v>
      </c>
      <c r="AD687" s="89">
        <v>45187.0</v>
      </c>
      <c r="AF687" s="57">
        <v>4184692.0</v>
      </c>
      <c r="AH687" s="89">
        <v>45187.0</v>
      </c>
      <c r="AJ687" s="57">
        <v>4.5081708E7</v>
      </c>
      <c r="AL687" s="89">
        <v>45187.0</v>
      </c>
      <c r="AN687" s="57">
        <v>3889109.0</v>
      </c>
    </row>
    <row r="688" ht="15.75" customHeight="1">
      <c r="B688" s="89">
        <v>45188.0</v>
      </c>
      <c r="D688" s="57">
        <v>4.4903775E7</v>
      </c>
      <c r="F688" s="89">
        <v>45188.0</v>
      </c>
      <c r="H688" s="57">
        <v>3.0526111E7</v>
      </c>
      <c r="J688" s="89">
        <v>45188.0</v>
      </c>
      <c r="L688" s="57">
        <v>404198.0</v>
      </c>
      <c r="N688" s="89">
        <v>45188.0</v>
      </c>
      <c r="P688" s="57">
        <v>7.5694083E7</v>
      </c>
      <c r="R688" s="89">
        <v>45188.0</v>
      </c>
      <c r="T688" s="57">
        <v>1.1940763E7</v>
      </c>
      <c r="V688" s="89">
        <v>45188.0</v>
      </c>
      <c r="X688" s="57">
        <v>3916886.0</v>
      </c>
      <c r="Z688" s="89">
        <v>45188.0</v>
      </c>
      <c r="AB688" s="57">
        <v>353257.0</v>
      </c>
      <c r="AD688" s="89">
        <v>45188.0</v>
      </c>
      <c r="AF688" s="57">
        <v>2389428.0</v>
      </c>
      <c r="AH688" s="89">
        <v>45188.0</v>
      </c>
      <c r="AJ688" s="57">
        <v>3.2717208E7</v>
      </c>
      <c r="AL688" s="89">
        <v>45188.0</v>
      </c>
      <c r="AN688" s="57">
        <v>3686559.0</v>
      </c>
    </row>
    <row r="689" ht="15.75" customHeight="1">
      <c r="B689" s="89">
        <v>45189.0</v>
      </c>
      <c r="D689" s="57">
        <v>2.7668323E7</v>
      </c>
      <c r="F689" s="89">
        <v>45189.0</v>
      </c>
      <c r="H689" s="57">
        <v>2.7431246E7</v>
      </c>
      <c r="J689" s="89">
        <v>45189.0</v>
      </c>
      <c r="L689" s="57">
        <v>430150.0</v>
      </c>
      <c r="N689" s="89">
        <v>45189.0</v>
      </c>
      <c r="P689" s="57">
        <v>5.6149215E7</v>
      </c>
      <c r="R689" s="89">
        <v>45189.0</v>
      </c>
      <c r="T689" s="57">
        <v>1.0020983E7</v>
      </c>
      <c r="V689" s="89">
        <v>45189.0</v>
      </c>
      <c r="X689" s="57">
        <v>4626755.0</v>
      </c>
      <c r="Z689" s="89">
        <v>45189.0</v>
      </c>
      <c r="AB689" s="57">
        <v>260702.0</v>
      </c>
      <c r="AD689" s="89">
        <v>45189.0</v>
      </c>
      <c r="AF689" s="57">
        <v>5868472.0</v>
      </c>
      <c r="AH689" s="89">
        <v>45189.0</v>
      </c>
      <c r="AJ689" s="57">
        <v>3.0866964E7</v>
      </c>
      <c r="AL689" s="89">
        <v>45189.0</v>
      </c>
      <c r="AN689" s="57">
        <v>3416121.0</v>
      </c>
    </row>
    <row r="690" ht="15.75" customHeight="1">
      <c r="B690" s="89">
        <v>45190.0</v>
      </c>
      <c r="D690" s="57">
        <v>5.2219463E7</v>
      </c>
      <c r="F690" s="89">
        <v>45190.0</v>
      </c>
      <c r="H690" s="57">
        <v>2.053254E7</v>
      </c>
      <c r="J690" s="89">
        <v>45190.0</v>
      </c>
      <c r="L690" s="57">
        <v>706859.0</v>
      </c>
      <c r="N690" s="89">
        <v>45190.0</v>
      </c>
      <c r="P690" s="57">
        <v>7.7968287E7</v>
      </c>
      <c r="R690" s="89">
        <v>45190.0</v>
      </c>
      <c r="T690" s="57">
        <v>1.2992367E7</v>
      </c>
      <c r="V690" s="89">
        <v>45190.0</v>
      </c>
      <c r="X690" s="57">
        <v>3640752.0</v>
      </c>
      <c r="Z690" s="89">
        <v>45190.0</v>
      </c>
      <c r="AB690" s="57">
        <v>336851.0</v>
      </c>
      <c r="AD690" s="89">
        <v>45190.0</v>
      </c>
      <c r="AF690" s="57">
        <v>2611283.0</v>
      </c>
      <c r="AH690" s="89">
        <v>45190.0</v>
      </c>
      <c r="AJ690" s="57">
        <v>3.9003204E7</v>
      </c>
      <c r="AL690" s="89">
        <v>45190.0</v>
      </c>
      <c r="AN690" s="57">
        <v>2407427.0</v>
      </c>
    </row>
    <row r="691" ht="15.75" customHeight="1">
      <c r="B691" s="89">
        <v>45191.0</v>
      </c>
      <c r="D691" s="57">
        <v>6.499621E7</v>
      </c>
      <c r="F691" s="89">
        <v>45191.0</v>
      </c>
      <c r="H691" s="57">
        <v>1.8374241E7</v>
      </c>
      <c r="J691" s="89">
        <v>45191.0</v>
      </c>
      <c r="L691" s="57">
        <v>346266.0</v>
      </c>
      <c r="N691" s="89">
        <v>45191.0</v>
      </c>
      <c r="P691" s="57">
        <v>7.1728362E7</v>
      </c>
      <c r="R691" s="89">
        <v>45191.0</v>
      </c>
      <c r="T691" s="57">
        <v>1.4805001E7</v>
      </c>
      <c r="V691" s="89">
        <v>45191.0</v>
      </c>
      <c r="X691" s="57">
        <v>3850360.0</v>
      </c>
      <c r="Z691" s="89">
        <v>45191.0</v>
      </c>
      <c r="AB691" s="57">
        <v>330886.0</v>
      </c>
      <c r="AD691" s="89">
        <v>45191.0</v>
      </c>
      <c r="AF691" s="57">
        <v>5509358.0</v>
      </c>
      <c r="AH691" s="89">
        <v>45191.0</v>
      </c>
      <c r="AJ691" s="57">
        <v>3.7832592E7</v>
      </c>
      <c r="AL691" s="89">
        <v>45191.0</v>
      </c>
      <c r="AN691" s="57">
        <v>3462338.0</v>
      </c>
    </row>
    <row r="692" ht="15.75" customHeight="1">
      <c r="B692" s="89">
        <v>45194.0</v>
      </c>
      <c r="D692" s="57">
        <v>6.0010491E7</v>
      </c>
      <c r="F692" s="89">
        <v>45194.0</v>
      </c>
      <c r="H692" s="57">
        <v>4.4316027E7</v>
      </c>
      <c r="J692" s="89">
        <v>45194.0</v>
      </c>
      <c r="L692" s="57">
        <v>465878.0</v>
      </c>
      <c r="N692" s="89">
        <v>45194.0</v>
      </c>
      <c r="P692" s="57">
        <v>7.2023618E7</v>
      </c>
      <c r="R692" s="89">
        <v>45194.0</v>
      </c>
      <c r="T692" s="57">
        <v>1.5878842E7</v>
      </c>
      <c r="V692" s="89">
        <v>45194.0</v>
      </c>
      <c r="X692" s="57">
        <v>3805320.0</v>
      </c>
      <c r="Z692" s="89">
        <v>45194.0</v>
      </c>
      <c r="AB692" s="57">
        <v>542637.0</v>
      </c>
      <c r="AD692" s="89">
        <v>45194.0</v>
      </c>
      <c r="AF692" s="57">
        <v>7221551.0</v>
      </c>
      <c r="AH692" s="89">
        <v>45194.0</v>
      </c>
      <c r="AJ692" s="57">
        <v>7.8658536E7</v>
      </c>
      <c r="AL692" s="89">
        <v>45194.0</v>
      </c>
      <c r="AN692" s="57">
        <v>6543195.0</v>
      </c>
    </row>
    <row r="693" ht="15.75" customHeight="1">
      <c r="B693" s="89">
        <v>45195.0</v>
      </c>
      <c r="D693" s="57">
        <v>6.3037486E7</v>
      </c>
      <c r="F693" s="89">
        <v>45195.0</v>
      </c>
      <c r="H693" s="57">
        <v>3.7682828E7</v>
      </c>
      <c r="J693" s="89">
        <v>45195.0</v>
      </c>
      <c r="L693" s="57">
        <v>699549.0</v>
      </c>
      <c r="N693" s="89">
        <v>45195.0</v>
      </c>
      <c r="P693" s="57">
        <v>6.379186E7</v>
      </c>
      <c r="R693" s="89">
        <v>45195.0</v>
      </c>
      <c r="T693" s="57">
        <v>1.400345E7</v>
      </c>
      <c r="V693" s="89">
        <v>45195.0</v>
      </c>
      <c r="X693" s="57">
        <v>3646009.0</v>
      </c>
      <c r="Z693" s="89">
        <v>45195.0</v>
      </c>
      <c r="AB693" s="57">
        <v>550112.0</v>
      </c>
      <c r="AD693" s="89">
        <v>45195.0</v>
      </c>
      <c r="AF693" s="57">
        <v>3311279.0</v>
      </c>
      <c r="AH693" s="89">
        <v>45195.0</v>
      </c>
      <c r="AJ693" s="57">
        <v>9.0410124E7</v>
      </c>
      <c r="AL693" s="89">
        <v>45195.0</v>
      </c>
      <c r="AN693" s="57">
        <v>3618094.0</v>
      </c>
    </row>
    <row r="694" ht="15.75" customHeight="1">
      <c r="B694" s="89">
        <v>45196.0</v>
      </c>
      <c r="D694" s="57">
        <v>5.1753807E7</v>
      </c>
      <c r="F694" s="89">
        <v>45196.0</v>
      </c>
      <c r="H694" s="57">
        <v>2.1869177E7</v>
      </c>
      <c r="J694" s="89">
        <v>45196.0</v>
      </c>
      <c r="L694" s="57">
        <v>488854.0</v>
      </c>
      <c r="N694" s="89">
        <v>45196.0</v>
      </c>
      <c r="P694" s="57">
        <v>6.4460449E7</v>
      </c>
      <c r="R694" s="89">
        <v>45196.0</v>
      </c>
      <c r="T694" s="57">
        <v>8755660.0</v>
      </c>
      <c r="V694" s="89">
        <v>45196.0</v>
      </c>
      <c r="X694" s="57">
        <v>3890608.0</v>
      </c>
      <c r="Z694" s="89">
        <v>45196.0</v>
      </c>
      <c r="AB694" s="57">
        <v>337648.0</v>
      </c>
      <c r="AD694" s="89">
        <v>45196.0</v>
      </c>
      <c r="AF694" s="57">
        <v>2442026.0</v>
      </c>
      <c r="AH694" s="89">
        <v>45196.0</v>
      </c>
      <c r="AJ694" s="57">
        <v>8.560926E7</v>
      </c>
      <c r="AL694" s="89">
        <v>45196.0</v>
      </c>
      <c r="AN694" s="57">
        <v>1.0356075E7</v>
      </c>
    </row>
    <row r="695" ht="15.75" customHeight="1">
      <c r="B695" s="89">
        <v>45197.0</v>
      </c>
      <c r="D695" s="57">
        <v>3.9184217E7</v>
      </c>
      <c r="F695" s="89">
        <v>45197.0</v>
      </c>
      <c r="H695" s="57">
        <v>3.2305132E7</v>
      </c>
      <c r="J695" s="89">
        <v>45197.0</v>
      </c>
      <c r="L695" s="57">
        <v>217811.0</v>
      </c>
      <c r="N695" s="89">
        <v>45197.0</v>
      </c>
      <c r="P695" s="57">
        <v>6.3053437E7</v>
      </c>
      <c r="R695" s="89">
        <v>45197.0</v>
      </c>
      <c r="T695" s="57">
        <v>9883953.0</v>
      </c>
      <c r="V695" s="89">
        <v>45197.0</v>
      </c>
      <c r="X695" s="57">
        <v>3373076.0</v>
      </c>
      <c r="Z695" s="89">
        <v>45197.0</v>
      </c>
      <c r="AB695" s="57">
        <v>759218.0</v>
      </c>
      <c r="AD695" s="89">
        <v>45197.0</v>
      </c>
      <c r="AF695" s="57">
        <v>3709252.0</v>
      </c>
      <c r="AH695" s="89">
        <v>45197.0</v>
      </c>
      <c r="AJ695" s="57">
        <v>5.0396352E7</v>
      </c>
      <c r="AL695" s="89">
        <v>45197.0</v>
      </c>
      <c r="AN695" s="57">
        <v>7176738.0</v>
      </c>
    </row>
    <row r="696" ht="15.75" customHeight="1">
      <c r="B696" s="89">
        <v>45198.0</v>
      </c>
      <c r="D696" s="57">
        <v>4.1367361E7</v>
      </c>
      <c r="F696" s="89">
        <v>45198.0</v>
      </c>
      <c r="H696" s="57">
        <v>2.5224744E7</v>
      </c>
      <c r="J696" s="89">
        <v>45198.0</v>
      </c>
      <c r="L696" s="57">
        <v>659335.0</v>
      </c>
      <c r="N696" s="89">
        <v>45198.0</v>
      </c>
      <c r="P696" s="57">
        <v>9.2617501E7</v>
      </c>
      <c r="R696" s="89">
        <v>45198.0</v>
      </c>
      <c r="T696" s="57">
        <v>1.2762119E7</v>
      </c>
      <c r="V696" s="89">
        <v>45198.0</v>
      </c>
      <c r="X696" s="57">
        <v>1.2002727E7</v>
      </c>
      <c r="Z696" s="89">
        <v>45198.0</v>
      </c>
      <c r="AB696" s="57">
        <v>860418.0</v>
      </c>
      <c r="AD696" s="89">
        <v>45198.0</v>
      </c>
      <c r="AF696" s="57">
        <v>1701483.0</v>
      </c>
      <c r="AH696" s="89">
        <v>45198.0</v>
      </c>
      <c r="AJ696" s="82">
        <v>1.18E8</v>
      </c>
      <c r="AL696" s="89">
        <v>45198.0</v>
      </c>
      <c r="AN696" s="57">
        <v>6144862.0</v>
      </c>
    </row>
    <row r="697" ht="15.75" customHeight="1">
      <c r="B697" s="89">
        <v>45201.0</v>
      </c>
      <c r="D697" s="57">
        <v>3.1791261E7</v>
      </c>
      <c r="F697" s="89">
        <v>45201.0</v>
      </c>
      <c r="H697" s="57">
        <v>2.6005023E7</v>
      </c>
      <c r="J697" s="89">
        <v>45201.0</v>
      </c>
      <c r="L697" s="57">
        <v>594569.0</v>
      </c>
      <c r="N697" s="89">
        <v>45201.0</v>
      </c>
      <c r="P697" s="82">
        <v>1.25E8</v>
      </c>
      <c r="R697" s="89">
        <v>45201.0</v>
      </c>
      <c r="T697" s="57">
        <v>1.3026028E7</v>
      </c>
      <c r="V697" s="89">
        <v>45201.0</v>
      </c>
      <c r="X697" s="57">
        <v>1.2291257E7</v>
      </c>
      <c r="Z697" s="89">
        <v>45201.0</v>
      </c>
      <c r="AB697" s="57">
        <v>608869.0</v>
      </c>
      <c r="AD697" s="89">
        <v>45201.0</v>
      </c>
      <c r="AF697" s="57">
        <v>3987199.0</v>
      </c>
      <c r="AH697" s="89">
        <v>45201.0</v>
      </c>
      <c r="AJ697" s="82">
        <v>1.14E8</v>
      </c>
      <c r="AL697" s="89">
        <v>45201.0</v>
      </c>
      <c r="AN697" s="57">
        <v>4950485.0</v>
      </c>
    </row>
    <row r="698" ht="15.75" customHeight="1">
      <c r="B698" s="89">
        <v>45202.0</v>
      </c>
      <c r="D698" s="57">
        <v>3.0047777E7</v>
      </c>
      <c r="F698" s="89">
        <v>45202.0</v>
      </c>
      <c r="H698" s="57">
        <v>4.6651575E7</v>
      </c>
      <c r="J698" s="89">
        <v>45202.0</v>
      </c>
      <c r="L698" s="57">
        <v>482734.0</v>
      </c>
      <c r="N698" s="89">
        <v>45202.0</v>
      </c>
      <c r="P698" s="57">
        <v>8.9265313E7</v>
      </c>
      <c r="R698" s="89">
        <v>45202.0</v>
      </c>
      <c r="T698" s="57">
        <v>1.4693716E7</v>
      </c>
      <c r="V698" s="89">
        <v>45202.0</v>
      </c>
      <c r="X698" s="57">
        <v>1.0576511E7</v>
      </c>
      <c r="Z698" s="89">
        <v>45202.0</v>
      </c>
      <c r="AB698" s="57">
        <v>990288.0</v>
      </c>
      <c r="AD698" s="89">
        <v>45202.0</v>
      </c>
      <c r="AF698" s="57">
        <v>2522888.0</v>
      </c>
      <c r="AH698" s="89">
        <v>45202.0</v>
      </c>
      <c r="AJ698" s="57">
        <v>4.9182012E7</v>
      </c>
      <c r="AL698" s="89">
        <v>45202.0</v>
      </c>
      <c r="AN698" s="57">
        <v>3892724.0</v>
      </c>
    </row>
    <row r="699" ht="15.75" customHeight="1">
      <c r="B699" s="89">
        <v>45203.0</v>
      </c>
      <c r="D699" s="57">
        <v>4.6176335E7</v>
      </c>
      <c r="F699" s="89">
        <v>45203.0</v>
      </c>
      <c r="H699" s="57">
        <v>2.8354991E7</v>
      </c>
      <c r="J699" s="89">
        <v>45203.0</v>
      </c>
      <c r="L699" s="57">
        <v>541773.0</v>
      </c>
      <c r="N699" s="89">
        <v>45203.0</v>
      </c>
      <c r="P699" s="57">
        <v>6.22355E7</v>
      </c>
      <c r="R699" s="89">
        <v>45203.0</v>
      </c>
      <c r="T699" s="57">
        <v>1.8369739E7</v>
      </c>
      <c r="V699" s="89">
        <v>45203.0</v>
      </c>
      <c r="X699" s="57">
        <v>8033102.0</v>
      </c>
      <c r="Z699" s="89">
        <v>45203.0</v>
      </c>
      <c r="AB699" s="57">
        <v>1192510.0</v>
      </c>
      <c r="AD699" s="89">
        <v>45203.0</v>
      </c>
      <c r="AF699" s="57">
        <v>2111384.0</v>
      </c>
      <c r="AH699" s="89">
        <v>45203.0</v>
      </c>
      <c r="AJ699" s="57">
        <v>3.845676E7</v>
      </c>
      <c r="AL699" s="89">
        <v>45203.0</v>
      </c>
      <c r="AN699" s="57">
        <v>6337133.0</v>
      </c>
    </row>
    <row r="700" ht="15.75" customHeight="1">
      <c r="B700" s="89">
        <v>45204.0</v>
      </c>
      <c r="D700" s="57">
        <v>4.7961896E7</v>
      </c>
      <c r="F700" s="89">
        <v>45204.0</v>
      </c>
      <c r="H700" s="57">
        <v>3.0543287E7</v>
      </c>
      <c r="J700" s="89">
        <v>45204.0</v>
      </c>
      <c r="L700" s="57">
        <v>609583.0</v>
      </c>
      <c r="N700" s="89">
        <v>45204.0</v>
      </c>
      <c r="P700" s="57">
        <v>9.9157255E7</v>
      </c>
      <c r="R700" s="89">
        <v>45204.0</v>
      </c>
      <c r="T700" s="57">
        <v>1.4001625E7</v>
      </c>
      <c r="V700" s="89">
        <v>45204.0</v>
      </c>
      <c r="X700" s="57">
        <v>7540603.0</v>
      </c>
      <c r="Z700" s="89">
        <v>45204.0</v>
      </c>
      <c r="AB700" s="57">
        <v>978359.0</v>
      </c>
      <c r="AD700" s="89">
        <v>45204.0</v>
      </c>
      <c r="AF700" s="57">
        <v>2570223.0</v>
      </c>
      <c r="AH700" s="89">
        <v>45204.0</v>
      </c>
      <c r="AJ700" s="57">
        <v>5.0192928E7</v>
      </c>
      <c r="AL700" s="89">
        <v>45204.0</v>
      </c>
      <c r="AN700" s="57">
        <v>6219408.0</v>
      </c>
    </row>
    <row r="701" ht="15.75" customHeight="1">
      <c r="B701" s="89">
        <v>45205.0</v>
      </c>
      <c r="D701" s="57">
        <v>2.7834386E7</v>
      </c>
      <c r="F701" s="89">
        <v>45205.0</v>
      </c>
      <c r="H701" s="57">
        <v>1.8215731E7</v>
      </c>
      <c r="J701" s="89">
        <v>45205.0</v>
      </c>
      <c r="L701" s="57">
        <v>466934.0</v>
      </c>
      <c r="N701" s="89">
        <v>45205.0</v>
      </c>
      <c r="P701" s="57">
        <v>3.9891061E7</v>
      </c>
      <c r="R701" s="89">
        <v>45205.0</v>
      </c>
      <c r="T701" s="57">
        <v>8752569.0</v>
      </c>
      <c r="V701" s="89">
        <v>45205.0</v>
      </c>
      <c r="X701" s="57">
        <v>5667499.0</v>
      </c>
      <c r="Z701" s="89">
        <v>45205.0</v>
      </c>
      <c r="AB701" s="57">
        <v>1063193.0</v>
      </c>
      <c r="AD701" s="89">
        <v>45205.0</v>
      </c>
      <c r="AF701" s="57">
        <v>1537391.0</v>
      </c>
      <c r="AH701" s="89">
        <v>45205.0</v>
      </c>
      <c r="AJ701" s="57">
        <v>3.783948E7</v>
      </c>
      <c r="AL701" s="89">
        <v>45205.0</v>
      </c>
      <c r="AN701" s="57">
        <v>3262692.0</v>
      </c>
    </row>
    <row r="702" ht="15.75" customHeight="1">
      <c r="B702" s="89">
        <v>45208.0</v>
      </c>
      <c r="D702" s="57">
        <v>4.8135325E7</v>
      </c>
      <c r="F702" s="89">
        <v>45208.0</v>
      </c>
      <c r="H702" s="57">
        <v>1.678531E7</v>
      </c>
      <c r="J702" s="89">
        <v>45208.0</v>
      </c>
      <c r="L702" s="57">
        <v>565769.0</v>
      </c>
      <c r="N702" s="89">
        <v>45208.0</v>
      </c>
      <c r="P702" s="57">
        <v>6.52474E7</v>
      </c>
      <c r="R702" s="89">
        <v>45208.0</v>
      </c>
      <c r="T702" s="57">
        <v>1.0269427E7</v>
      </c>
      <c r="V702" s="89">
        <v>45208.0</v>
      </c>
      <c r="X702" s="57">
        <v>4805471.0</v>
      </c>
      <c r="Z702" s="89">
        <v>45208.0</v>
      </c>
      <c r="AB702" s="57">
        <v>3409721.0</v>
      </c>
      <c r="AD702" s="89">
        <v>45208.0</v>
      </c>
      <c r="AF702" s="57">
        <v>2578887.0</v>
      </c>
      <c r="AH702" s="89">
        <v>45208.0</v>
      </c>
      <c r="AJ702" s="57">
        <v>5.6888952E7</v>
      </c>
      <c r="AL702" s="89">
        <v>45208.0</v>
      </c>
      <c r="AN702" s="57">
        <v>2689050.0</v>
      </c>
    </row>
    <row r="703" ht="15.75" customHeight="1">
      <c r="B703" s="89">
        <v>45209.0</v>
      </c>
      <c r="D703" s="57">
        <v>3.1693734E7</v>
      </c>
      <c r="F703" s="89">
        <v>45209.0</v>
      </c>
      <c r="H703" s="57">
        <v>2.0329768E7</v>
      </c>
      <c r="J703" s="89">
        <v>45209.0</v>
      </c>
      <c r="L703" s="57">
        <v>816394.0</v>
      </c>
      <c r="N703" s="89">
        <v>45209.0</v>
      </c>
      <c r="P703" s="57">
        <v>5.8866678E7</v>
      </c>
      <c r="R703" s="89">
        <v>45209.0</v>
      </c>
      <c r="T703" s="57">
        <v>1.1885769E7</v>
      </c>
      <c r="V703" s="89">
        <v>45209.0</v>
      </c>
      <c r="X703" s="57">
        <v>5122709.0</v>
      </c>
      <c r="Z703" s="89">
        <v>45209.0</v>
      </c>
      <c r="AB703" s="57">
        <v>1568673.0</v>
      </c>
      <c r="AD703" s="89">
        <v>45209.0</v>
      </c>
      <c r="AF703" s="57">
        <v>1114234.0</v>
      </c>
      <c r="AH703" s="89">
        <v>45209.0</v>
      </c>
      <c r="AJ703" s="57">
        <v>3.2997996E7</v>
      </c>
      <c r="AL703" s="89">
        <v>45209.0</v>
      </c>
      <c r="AN703" s="57">
        <v>2222188.0</v>
      </c>
    </row>
    <row r="704" ht="15.75" customHeight="1">
      <c r="B704" s="89">
        <v>45210.0</v>
      </c>
      <c r="D704" s="57">
        <v>2.6379361E7</v>
      </c>
      <c r="F704" s="89">
        <v>45210.0</v>
      </c>
      <c r="H704" s="57">
        <v>4.1973227E7</v>
      </c>
      <c r="J704" s="89">
        <v>45210.0</v>
      </c>
      <c r="L704" s="57">
        <v>851476.0</v>
      </c>
      <c r="N704" s="89">
        <v>45210.0</v>
      </c>
      <c r="P704" s="57">
        <v>6.6205902E7</v>
      </c>
      <c r="R704" s="89">
        <v>45210.0</v>
      </c>
      <c r="T704" s="57">
        <v>2.3273736E7</v>
      </c>
      <c r="V704" s="89">
        <v>45210.0</v>
      </c>
      <c r="X704" s="57">
        <v>4746937.0</v>
      </c>
      <c r="Z704" s="89">
        <v>45210.0</v>
      </c>
      <c r="AB704" s="57">
        <v>1108598.0</v>
      </c>
      <c r="AD704" s="89">
        <v>45210.0</v>
      </c>
      <c r="AF704" s="57">
        <v>1934975.0</v>
      </c>
      <c r="AH704" s="89">
        <v>45210.0</v>
      </c>
      <c r="AJ704" s="57">
        <v>2.93277E7</v>
      </c>
      <c r="AL704" s="89">
        <v>45210.0</v>
      </c>
      <c r="AN704" s="57">
        <v>3600780.0</v>
      </c>
    </row>
    <row r="705" ht="15.75" customHeight="1">
      <c r="B705" s="89">
        <v>45211.0</v>
      </c>
      <c r="D705" s="57">
        <v>4.4457729E7</v>
      </c>
      <c r="F705" s="89">
        <v>45211.0</v>
      </c>
      <c r="H705" s="57">
        <v>2.1650146E7</v>
      </c>
      <c r="J705" s="89">
        <v>45211.0</v>
      </c>
      <c r="L705" s="57">
        <v>391136.0</v>
      </c>
      <c r="N705" s="89">
        <v>45211.0</v>
      </c>
      <c r="P705" s="57">
        <v>6.7780727E7</v>
      </c>
      <c r="R705" s="89">
        <v>45211.0</v>
      </c>
      <c r="T705" s="57">
        <v>1.9136189E7</v>
      </c>
      <c r="V705" s="89">
        <v>45211.0</v>
      </c>
      <c r="X705" s="57">
        <v>5495954.0</v>
      </c>
      <c r="Z705" s="89">
        <v>45211.0</v>
      </c>
      <c r="AB705" s="57">
        <v>1667994.0</v>
      </c>
      <c r="AD705" s="89">
        <v>45211.0</v>
      </c>
      <c r="AF705" s="57">
        <v>4087532.0</v>
      </c>
      <c r="AH705" s="89">
        <v>45211.0</v>
      </c>
      <c r="AJ705" s="57">
        <v>3.522828E7</v>
      </c>
      <c r="AL705" s="89">
        <v>45211.0</v>
      </c>
      <c r="AN705" s="57">
        <v>3996828.0</v>
      </c>
    </row>
    <row r="706" ht="15.75" customHeight="1">
      <c r="B706" s="89">
        <v>45212.0</v>
      </c>
      <c r="D706" s="57">
        <v>3.1513127E7</v>
      </c>
      <c r="F706" s="89">
        <v>45212.0</v>
      </c>
      <c r="H706" s="57">
        <v>1.7655712E7</v>
      </c>
      <c r="J706" s="89">
        <v>45212.0</v>
      </c>
      <c r="L706" s="57">
        <v>341387.0</v>
      </c>
      <c r="N706" s="89">
        <v>45212.0</v>
      </c>
      <c r="P706" s="57">
        <v>4.7260538E7</v>
      </c>
      <c r="R706" s="89">
        <v>45212.0</v>
      </c>
      <c r="T706" s="57">
        <v>2.4994121E7</v>
      </c>
      <c r="V706" s="89">
        <v>45212.0</v>
      </c>
      <c r="X706" s="57">
        <v>3561400.0</v>
      </c>
      <c r="Z706" s="89">
        <v>45212.0</v>
      </c>
      <c r="AB706" s="57">
        <v>824228.0</v>
      </c>
      <c r="AD706" s="89">
        <v>45212.0</v>
      </c>
      <c r="AF706" s="57">
        <v>1216047.0</v>
      </c>
      <c r="AH706" s="89">
        <v>45212.0</v>
      </c>
      <c r="AJ706" s="57">
        <v>2.2745556E7</v>
      </c>
      <c r="AL706" s="89">
        <v>45212.0</v>
      </c>
      <c r="AN706" s="57">
        <v>2537238.0</v>
      </c>
    </row>
    <row r="707" ht="15.75" customHeight="1">
      <c r="B707" s="89">
        <v>45215.0</v>
      </c>
      <c r="D707" s="57">
        <v>3.4579843E7</v>
      </c>
      <c r="F707" s="89">
        <v>45215.0</v>
      </c>
      <c r="H707" s="57">
        <v>2.0768477E7</v>
      </c>
      <c r="J707" s="89">
        <v>45215.0</v>
      </c>
      <c r="L707" s="57">
        <v>443878.0</v>
      </c>
      <c r="N707" s="89">
        <v>45215.0</v>
      </c>
      <c r="P707" s="57">
        <v>5.7327372E7</v>
      </c>
      <c r="R707" s="89">
        <v>45215.0</v>
      </c>
      <c r="T707" s="57">
        <v>3.4123758E7</v>
      </c>
      <c r="V707" s="89">
        <v>45215.0</v>
      </c>
      <c r="X707" s="57">
        <v>5742648.0</v>
      </c>
      <c r="Z707" s="89">
        <v>45215.0</v>
      </c>
      <c r="AB707" s="57">
        <v>644248.0</v>
      </c>
      <c r="AD707" s="89">
        <v>45215.0</v>
      </c>
      <c r="AF707" s="57">
        <v>1349340.0</v>
      </c>
      <c r="AH707" s="89">
        <v>45215.0</v>
      </c>
      <c r="AJ707" s="57">
        <v>5.0773908E7</v>
      </c>
      <c r="AL707" s="89">
        <v>45215.0</v>
      </c>
      <c r="AN707" s="57">
        <v>3536826.0</v>
      </c>
    </row>
    <row r="708" ht="15.75" customHeight="1">
      <c r="B708" s="89">
        <v>45216.0</v>
      </c>
      <c r="D708" s="57">
        <v>3.1082165E7</v>
      </c>
      <c r="F708" s="89">
        <v>45216.0</v>
      </c>
      <c r="H708" s="57">
        <v>2.1820643E7</v>
      </c>
      <c r="J708" s="89">
        <v>45216.0</v>
      </c>
      <c r="L708" s="57">
        <v>713849.0</v>
      </c>
      <c r="N708" s="89">
        <v>45216.0</v>
      </c>
      <c r="P708" s="57">
        <v>4.7558876E7</v>
      </c>
      <c r="R708" s="89">
        <v>45216.0</v>
      </c>
      <c r="T708" s="57">
        <v>2.8859181E7</v>
      </c>
      <c r="V708" s="89">
        <v>45216.0</v>
      </c>
      <c r="X708" s="57">
        <v>6349188.0</v>
      </c>
      <c r="Z708" s="89">
        <v>45216.0</v>
      </c>
      <c r="AB708" s="57">
        <v>1643229.0</v>
      </c>
      <c r="AD708" s="89">
        <v>45216.0</v>
      </c>
      <c r="AF708" s="57">
        <v>1440628.0</v>
      </c>
      <c r="AH708" s="89">
        <v>45216.0</v>
      </c>
      <c r="AJ708" s="57">
        <v>1.9405056E7</v>
      </c>
      <c r="AL708" s="89">
        <v>45216.0</v>
      </c>
      <c r="AN708" s="57">
        <v>2930872.0</v>
      </c>
    </row>
    <row r="709" ht="15.75" customHeight="1">
      <c r="B709" s="89">
        <v>45217.0</v>
      </c>
      <c r="D709" s="57">
        <v>4.2214291E7</v>
      </c>
      <c r="F709" s="89">
        <v>45217.0</v>
      </c>
      <c r="H709" s="57">
        <v>1.9374126E7</v>
      </c>
      <c r="J709" s="89">
        <v>45217.0</v>
      </c>
      <c r="L709" s="57">
        <v>600534.0</v>
      </c>
      <c r="N709" s="89">
        <v>45217.0</v>
      </c>
      <c r="P709" s="57">
        <v>5.0807828E7</v>
      </c>
      <c r="R709" s="89">
        <v>45217.0</v>
      </c>
      <c r="T709" s="57">
        <v>4.2177529E7</v>
      </c>
      <c r="V709" s="89">
        <v>45217.0</v>
      </c>
      <c r="X709" s="57">
        <v>4873208.0</v>
      </c>
      <c r="Z709" s="89">
        <v>45217.0</v>
      </c>
      <c r="AB709" s="57">
        <v>1366570.0</v>
      </c>
      <c r="AD709" s="89">
        <v>45217.0</v>
      </c>
      <c r="AF709" s="57">
        <v>2277234.0</v>
      </c>
      <c r="AH709" s="89">
        <v>45217.0</v>
      </c>
      <c r="AJ709" s="57">
        <v>1.7334636E7</v>
      </c>
      <c r="AL709" s="89">
        <v>45217.0</v>
      </c>
      <c r="AN709" s="57">
        <v>3045920.0</v>
      </c>
    </row>
    <row r="710" ht="15.75" customHeight="1">
      <c r="B710" s="89">
        <v>45218.0</v>
      </c>
      <c r="D710" s="57">
        <v>4.1332175E7</v>
      </c>
      <c r="F710" s="89">
        <v>45218.0</v>
      </c>
      <c r="H710" s="57">
        <v>2.1734626E7</v>
      </c>
      <c r="J710" s="89">
        <v>45218.0</v>
      </c>
      <c r="L710" s="57">
        <v>581107.0</v>
      </c>
      <c r="N710" s="89">
        <v>45218.0</v>
      </c>
      <c r="P710" s="57">
        <v>3.8836689E7</v>
      </c>
      <c r="R710" s="89">
        <v>45218.0</v>
      </c>
      <c r="T710" s="57">
        <v>2.2075973E7</v>
      </c>
      <c r="V710" s="89">
        <v>45218.0</v>
      </c>
      <c r="X710" s="57">
        <v>4776345.0</v>
      </c>
      <c r="Z710" s="89">
        <v>45218.0</v>
      </c>
      <c r="AB710" s="57">
        <v>978485.0</v>
      </c>
      <c r="AD710" s="89">
        <v>45218.0</v>
      </c>
      <c r="AF710" s="57">
        <v>1874135.0</v>
      </c>
      <c r="AH710" s="89">
        <v>45218.0</v>
      </c>
      <c r="AJ710" s="57">
        <v>2.4391884E7</v>
      </c>
      <c r="AL710" s="89">
        <v>45218.0</v>
      </c>
      <c r="AN710" s="57">
        <v>3336790.0</v>
      </c>
    </row>
    <row r="711" ht="15.75" customHeight="1">
      <c r="B711" s="89">
        <v>45219.0</v>
      </c>
      <c r="D711" s="57">
        <v>3.8475179E7</v>
      </c>
      <c r="F711" s="89">
        <v>45219.0</v>
      </c>
      <c r="H711" s="57">
        <v>2.3029644E7</v>
      </c>
      <c r="J711" s="89">
        <v>45219.0</v>
      </c>
      <c r="L711" s="57">
        <v>450189.0</v>
      </c>
      <c r="N711" s="89">
        <v>45219.0</v>
      </c>
      <c r="P711" s="57">
        <v>3.6340652E7</v>
      </c>
      <c r="R711" s="89">
        <v>45219.0</v>
      </c>
      <c r="T711" s="57">
        <v>1.6132317E7</v>
      </c>
      <c r="V711" s="89">
        <v>45219.0</v>
      </c>
      <c r="X711" s="57">
        <v>4763248.0</v>
      </c>
      <c r="Z711" s="89">
        <v>45219.0</v>
      </c>
      <c r="AB711" s="57">
        <v>760043.0</v>
      </c>
      <c r="AD711" s="89">
        <v>45219.0</v>
      </c>
      <c r="AF711" s="57">
        <v>1947815.0</v>
      </c>
      <c r="AH711" s="89">
        <v>45219.0</v>
      </c>
      <c r="AJ711" s="57">
        <v>2.5884024E7</v>
      </c>
      <c r="AL711" s="89">
        <v>45219.0</v>
      </c>
      <c r="AN711" s="57">
        <v>3221880.0</v>
      </c>
    </row>
    <row r="712" ht="15.75" customHeight="1">
      <c r="B712" s="89">
        <v>45222.0</v>
      </c>
      <c r="D712" s="57">
        <v>3.4743901E7</v>
      </c>
      <c r="F712" s="89">
        <v>45222.0</v>
      </c>
      <c r="H712" s="57">
        <v>2.5383096E7</v>
      </c>
      <c r="J712" s="89">
        <v>45222.0</v>
      </c>
      <c r="L712" s="57">
        <v>438424.0</v>
      </c>
      <c r="N712" s="89">
        <v>45222.0</v>
      </c>
      <c r="P712" s="57">
        <v>4.5722513E7</v>
      </c>
      <c r="R712" s="89">
        <v>45222.0</v>
      </c>
      <c r="T712" s="57">
        <v>1.2682333E7</v>
      </c>
      <c r="V712" s="89">
        <v>45222.0</v>
      </c>
      <c r="X712" s="57">
        <v>6310127.0</v>
      </c>
      <c r="Z712" s="89">
        <v>45222.0</v>
      </c>
      <c r="AB712" s="57">
        <v>791784.0</v>
      </c>
      <c r="AD712" s="89">
        <v>45222.0</v>
      </c>
      <c r="AF712" s="57">
        <v>1714348.0</v>
      </c>
      <c r="AH712" s="89">
        <v>45222.0</v>
      </c>
      <c r="AJ712" s="57">
        <v>2.8339656E7</v>
      </c>
      <c r="AL712" s="89">
        <v>45222.0</v>
      </c>
      <c r="AN712" s="57">
        <v>2265968.0</v>
      </c>
    </row>
    <row r="713" ht="15.75" customHeight="1">
      <c r="B713" s="89">
        <v>45223.0</v>
      </c>
      <c r="D713" s="57">
        <v>2.8363006E7</v>
      </c>
      <c r="F713" s="89">
        <v>45223.0</v>
      </c>
      <c r="H713" s="57">
        <v>3.9593041E7</v>
      </c>
      <c r="J713" s="89">
        <v>45223.0</v>
      </c>
      <c r="L713" s="57">
        <v>870986.0</v>
      </c>
      <c r="N713" s="89">
        <v>45223.0</v>
      </c>
      <c r="P713" s="57">
        <v>5.3776129E7</v>
      </c>
      <c r="R713" s="89">
        <v>45223.0</v>
      </c>
      <c r="T713" s="57">
        <v>1.6834462E7</v>
      </c>
      <c r="V713" s="89">
        <v>45223.0</v>
      </c>
      <c r="X713" s="57">
        <v>1.0958601E7</v>
      </c>
      <c r="Z713" s="89">
        <v>45223.0</v>
      </c>
      <c r="AB713" s="57">
        <v>1657967.0</v>
      </c>
      <c r="AD713" s="89">
        <v>45223.0</v>
      </c>
      <c r="AF713" s="57">
        <v>1677090.0</v>
      </c>
      <c r="AH713" s="89">
        <v>45223.0</v>
      </c>
      <c r="AJ713" s="57">
        <v>2.9859588E7</v>
      </c>
      <c r="AL713" s="89">
        <v>45223.0</v>
      </c>
      <c r="AN713" s="57">
        <v>2749617.0</v>
      </c>
    </row>
    <row r="714" ht="15.75" customHeight="1">
      <c r="B714" s="89">
        <v>45224.0</v>
      </c>
      <c r="D714" s="57">
        <v>3.3509671E7</v>
      </c>
      <c r="F714" s="89">
        <v>45224.0</v>
      </c>
      <c r="H714" s="57">
        <v>5.2849393E7</v>
      </c>
      <c r="J714" s="89">
        <v>45224.0</v>
      </c>
      <c r="L714" s="57">
        <v>571508.0</v>
      </c>
      <c r="N714" s="89">
        <v>45224.0</v>
      </c>
      <c r="P714" s="57">
        <v>5.2315159E7</v>
      </c>
      <c r="R714" s="89">
        <v>45224.0</v>
      </c>
      <c r="T714" s="57">
        <v>1.853683E7</v>
      </c>
      <c r="V714" s="89">
        <v>45224.0</v>
      </c>
      <c r="X714" s="57">
        <v>4185480.0</v>
      </c>
      <c r="Z714" s="89">
        <v>45224.0</v>
      </c>
      <c r="AB714" s="57">
        <v>934691.0</v>
      </c>
      <c r="AD714" s="89">
        <v>45224.0</v>
      </c>
      <c r="AF714" s="57">
        <v>1874821.0</v>
      </c>
      <c r="AH714" s="89">
        <v>45224.0</v>
      </c>
      <c r="AJ714" s="57">
        <v>2.5371804E7</v>
      </c>
      <c r="AL714" s="89">
        <v>45224.0</v>
      </c>
      <c r="AN714" s="57">
        <v>2973875.0</v>
      </c>
    </row>
    <row r="715" ht="15.75" customHeight="1">
      <c r="B715" s="89">
        <v>45225.0</v>
      </c>
      <c r="D715" s="57">
        <v>5.4118414E7</v>
      </c>
      <c r="F715" s="89">
        <v>45225.0</v>
      </c>
      <c r="H715" s="57">
        <v>4.24392E7</v>
      </c>
      <c r="J715" s="89">
        <v>45225.0</v>
      </c>
      <c r="L715" s="57">
        <v>594306.0</v>
      </c>
      <c r="N715" s="89">
        <v>45225.0</v>
      </c>
      <c r="P715" s="57">
        <v>5.5196066E7</v>
      </c>
      <c r="R715" s="89">
        <v>45225.0</v>
      </c>
      <c r="T715" s="57">
        <v>2.2590725E7</v>
      </c>
      <c r="V715" s="89">
        <v>45225.0</v>
      </c>
      <c r="X715" s="57">
        <v>6402298.0</v>
      </c>
      <c r="Z715" s="89">
        <v>45225.0</v>
      </c>
      <c r="AB715" s="57">
        <v>801668.0</v>
      </c>
      <c r="AD715" s="89">
        <v>45225.0</v>
      </c>
      <c r="AF715" s="57">
        <v>1125556.0</v>
      </c>
      <c r="AH715" s="89">
        <v>45225.0</v>
      </c>
      <c r="AJ715" s="57">
        <v>2.3961156E7</v>
      </c>
      <c r="AL715" s="89">
        <v>45225.0</v>
      </c>
      <c r="AN715" s="57">
        <v>2523749.0</v>
      </c>
    </row>
    <row r="716" ht="15.75" customHeight="1">
      <c r="B716" s="89">
        <v>45226.0</v>
      </c>
      <c r="D716" s="57">
        <v>3.3939163E7</v>
      </c>
      <c r="F716" s="89">
        <v>45226.0</v>
      </c>
      <c r="H716" s="57">
        <v>3.4078301E7</v>
      </c>
      <c r="J716" s="89">
        <v>45226.0</v>
      </c>
      <c r="L716" s="57">
        <v>311453.0</v>
      </c>
      <c r="N716" s="89">
        <v>45226.0</v>
      </c>
      <c r="P716" s="57">
        <v>3.6757674E7</v>
      </c>
      <c r="R716" s="89">
        <v>45226.0</v>
      </c>
      <c r="T716" s="57">
        <v>1.5681138E7</v>
      </c>
      <c r="V716" s="89">
        <v>45226.0</v>
      </c>
      <c r="X716" s="57">
        <v>4086584.0</v>
      </c>
      <c r="Z716" s="89">
        <v>45226.0</v>
      </c>
      <c r="AB716" s="57">
        <v>393753.0</v>
      </c>
      <c r="AD716" s="89">
        <v>45226.0</v>
      </c>
      <c r="AF716" s="57">
        <v>1543276.0</v>
      </c>
      <c r="AH716" s="89">
        <v>45226.0</v>
      </c>
      <c r="AJ716" s="57">
        <v>1.6967904E7</v>
      </c>
      <c r="AL716" s="89">
        <v>45226.0</v>
      </c>
      <c r="AN716" s="57">
        <v>3723671.0</v>
      </c>
    </row>
    <row r="717" ht="15.75" customHeight="1">
      <c r="B717" s="89">
        <v>45229.0</v>
      </c>
      <c r="D717" s="57">
        <v>3.9372877E7</v>
      </c>
      <c r="F717" s="89">
        <v>45229.0</v>
      </c>
      <c r="H717" s="57">
        <v>2.4125297E7</v>
      </c>
      <c r="J717" s="89">
        <v>45229.0</v>
      </c>
      <c r="L717" s="57">
        <v>332090.0</v>
      </c>
      <c r="N717" s="89">
        <v>45229.0</v>
      </c>
      <c r="P717" s="57">
        <v>4.9040002E7</v>
      </c>
      <c r="R717" s="89">
        <v>45229.0</v>
      </c>
      <c r="T717" s="57">
        <v>1.215874E7</v>
      </c>
      <c r="V717" s="89">
        <v>45229.0</v>
      </c>
      <c r="X717" s="57">
        <v>2459256.0</v>
      </c>
      <c r="Z717" s="89">
        <v>45229.0</v>
      </c>
      <c r="AB717" s="57">
        <v>1231128.0</v>
      </c>
      <c r="AD717" s="89">
        <v>45229.0</v>
      </c>
      <c r="AF717" s="57">
        <v>2166073.0</v>
      </c>
      <c r="AH717" s="89">
        <v>45229.0</v>
      </c>
      <c r="AJ717" s="57">
        <v>3.3703908E7</v>
      </c>
      <c r="AL717" s="89">
        <v>45229.0</v>
      </c>
      <c r="AN717" s="57">
        <v>2638473.0</v>
      </c>
    </row>
    <row r="718" ht="15.75" customHeight="1">
      <c r="B718" s="89">
        <v>45230.0</v>
      </c>
      <c r="D718" s="57">
        <v>4.5641902E7</v>
      </c>
      <c r="F718" s="89">
        <v>45230.0</v>
      </c>
      <c r="H718" s="57">
        <v>2.4366223E7</v>
      </c>
      <c r="J718" s="89">
        <v>45230.0</v>
      </c>
      <c r="L718" s="57">
        <v>475293.0</v>
      </c>
      <c r="N718" s="89">
        <v>45230.0</v>
      </c>
      <c r="P718" s="57">
        <v>3.6931052E7</v>
      </c>
      <c r="R718" s="89">
        <v>45230.0</v>
      </c>
      <c r="T718" s="57">
        <v>1.1695655E7</v>
      </c>
      <c r="V718" s="89">
        <v>45230.0</v>
      </c>
      <c r="X718" s="57">
        <v>3037184.0</v>
      </c>
      <c r="Z718" s="89">
        <v>45230.0</v>
      </c>
      <c r="AB718" s="57">
        <v>664315.0</v>
      </c>
      <c r="AD718" s="89">
        <v>45230.0</v>
      </c>
      <c r="AF718" s="57">
        <v>999091.0</v>
      </c>
      <c r="AH718" s="89">
        <v>45230.0</v>
      </c>
      <c r="AJ718" s="57">
        <v>3.534936E7</v>
      </c>
      <c r="AL718" s="89">
        <v>45230.0</v>
      </c>
      <c r="AN718" s="57">
        <v>3300169.0</v>
      </c>
    </row>
    <row r="719" ht="15.75" customHeight="1">
      <c r="B719" s="89">
        <v>45231.0</v>
      </c>
      <c r="D719" s="57">
        <v>4.7045294E7</v>
      </c>
      <c r="F719" s="89">
        <v>45231.0</v>
      </c>
      <c r="H719" s="57">
        <v>3.002824E7</v>
      </c>
      <c r="J719" s="89">
        <v>45231.0</v>
      </c>
      <c r="L719" s="57">
        <v>1500188.0</v>
      </c>
      <c r="N719" s="89">
        <v>45231.0</v>
      </c>
      <c r="P719" s="57">
        <v>4.0558132E7</v>
      </c>
      <c r="R719" s="89">
        <v>45231.0</v>
      </c>
      <c r="T719" s="57">
        <v>1.2617671E7</v>
      </c>
      <c r="V719" s="89">
        <v>45231.0</v>
      </c>
      <c r="X719" s="57">
        <v>3446089.0</v>
      </c>
      <c r="Z719" s="89">
        <v>45231.0</v>
      </c>
      <c r="AB719" s="57">
        <v>524739.0</v>
      </c>
      <c r="AD719" s="89">
        <v>45231.0</v>
      </c>
      <c r="AF719" s="57">
        <v>1985106.0</v>
      </c>
      <c r="AH719" s="89">
        <v>45231.0</v>
      </c>
      <c r="AJ719" s="57">
        <v>2.9861232E7</v>
      </c>
      <c r="AL719" s="89">
        <v>45231.0</v>
      </c>
      <c r="AN719" s="57">
        <v>4937540.0</v>
      </c>
    </row>
    <row r="720" ht="15.75" customHeight="1">
      <c r="B720" s="89">
        <v>45232.0</v>
      </c>
      <c r="D720" s="57">
        <v>3.5550579E7</v>
      </c>
      <c r="F720" s="89">
        <v>45232.0</v>
      </c>
      <c r="H720" s="57">
        <v>2.5603354E7</v>
      </c>
      <c r="J720" s="89">
        <v>45232.0</v>
      </c>
      <c r="L720" s="57">
        <v>1187922.0</v>
      </c>
      <c r="N720" s="89">
        <v>45232.0</v>
      </c>
      <c r="P720" s="57">
        <v>3.2747658E7</v>
      </c>
      <c r="R720" s="89">
        <v>45232.0</v>
      </c>
      <c r="T720" s="57">
        <v>8785738.0</v>
      </c>
      <c r="V720" s="89">
        <v>45232.0</v>
      </c>
      <c r="X720" s="57">
        <v>2395034.0</v>
      </c>
      <c r="Z720" s="89">
        <v>45232.0</v>
      </c>
      <c r="AB720" s="57">
        <v>399502.0</v>
      </c>
      <c r="AD720" s="89">
        <v>45232.0</v>
      </c>
      <c r="AF720" s="57">
        <v>986385.0</v>
      </c>
      <c r="AH720" s="89">
        <v>45232.0</v>
      </c>
      <c r="AJ720" s="57">
        <v>1.4290656E7</v>
      </c>
      <c r="AL720" s="89">
        <v>45232.0</v>
      </c>
      <c r="AN720" s="57">
        <v>1319555.0</v>
      </c>
    </row>
    <row r="721" ht="15.75" customHeight="1">
      <c r="B721" s="89">
        <v>45233.0</v>
      </c>
      <c r="D721" s="57">
        <v>4.7257789E7</v>
      </c>
      <c r="F721" s="89">
        <v>45233.0</v>
      </c>
      <c r="H721" s="57">
        <v>2.725381E7</v>
      </c>
      <c r="J721" s="89">
        <v>45233.0</v>
      </c>
      <c r="L721" s="57">
        <v>1070063.0</v>
      </c>
      <c r="N721" s="89">
        <v>45233.0</v>
      </c>
      <c r="P721" s="57">
        <v>4.869525E7</v>
      </c>
      <c r="R721" s="89">
        <v>45233.0</v>
      </c>
      <c r="T721" s="57">
        <v>8673742.0</v>
      </c>
      <c r="V721" s="89">
        <v>45233.0</v>
      </c>
      <c r="X721" s="57">
        <v>3695243.0</v>
      </c>
      <c r="Z721" s="89">
        <v>45233.0</v>
      </c>
      <c r="AB721" s="57">
        <v>539474.0</v>
      </c>
      <c r="AD721" s="89">
        <v>45233.0</v>
      </c>
      <c r="AF721" s="57">
        <v>1131642.0</v>
      </c>
      <c r="AH721" s="89">
        <v>45233.0</v>
      </c>
      <c r="AJ721" s="57">
        <v>1.1936016E7</v>
      </c>
      <c r="AL721" s="89">
        <v>45233.0</v>
      </c>
      <c r="AN721" s="57">
        <v>1617115.0</v>
      </c>
    </row>
    <row r="722" ht="15.75" customHeight="1">
      <c r="B722" s="89">
        <v>45236.0</v>
      </c>
      <c r="D722" s="57">
        <v>3.7485313E7</v>
      </c>
      <c r="F722" s="89">
        <v>45236.0</v>
      </c>
      <c r="H722" s="57">
        <v>2.0760554E7</v>
      </c>
      <c r="J722" s="89">
        <v>45236.0</v>
      </c>
      <c r="L722" s="57">
        <v>750158.0</v>
      </c>
      <c r="N722" s="89">
        <v>45236.0</v>
      </c>
      <c r="P722" s="57">
        <v>2.9859286E7</v>
      </c>
      <c r="R722" s="89">
        <v>45236.0</v>
      </c>
      <c r="T722" s="57">
        <v>1.5401443E7</v>
      </c>
      <c r="V722" s="89">
        <v>45236.0</v>
      </c>
      <c r="X722" s="57">
        <v>2662164.0</v>
      </c>
      <c r="Z722" s="89">
        <v>45236.0</v>
      </c>
      <c r="AB722" s="57">
        <v>872713.0</v>
      </c>
      <c r="AD722" s="89">
        <v>45236.0</v>
      </c>
      <c r="AF722" s="57">
        <v>4191309.0</v>
      </c>
      <c r="AH722" s="89">
        <v>45236.0</v>
      </c>
      <c r="AJ722" s="57">
        <v>2.0526144E7</v>
      </c>
      <c r="AL722" s="89">
        <v>45236.0</v>
      </c>
      <c r="AN722" s="57">
        <v>1790779.0</v>
      </c>
    </row>
    <row r="723" ht="15.75" customHeight="1">
      <c r="B723" s="89">
        <v>45237.0</v>
      </c>
      <c r="D723" s="57">
        <v>2.9778483E7</v>
      </c>
      <c r="F723" s="89">
        <v>45237.0</v>
      </c>
      <c r="H723" s="57">
        <v>4.3599549E7</v>
      </c>
      <c r="J723" s="89">
        <v>45237.0</v>
      </c>
      <c r="L723" s="57">
        <v>372612.0</v>
      </c>
      <c r="N723" s="89">
        <v>45237.0</v>
      </c>
      <c r="P723" s="57">
        <v>2.3286772E7</v>
      </c>
      <c r="R723" s="89">
        <v>45237.0</v>
      </c>
      <c r="T723" s="57">
        <v>2.8517183E7</v>
      </c>
      <c r="V723" s="89">
        <v>45237.0</v>
      </c>
      <c r="X723" s="57">
        <v>2692428.0</v>
      </c>
      <c r="Z723" s="89">
        <v>45237.0</v>
      </c>
      <c r="AB723" s="57">
        <v>641807.0</v>
      </c>
      <c r="AD723" s="89">
        <v>45237.0</v>
      </c>
      <c r="AF723" s="57">
        <v>2046545.0</v>
      </c>
      <c r="AH723" s="89">
        <v>45237.0</v>
      </c>
      <c r="AJ723" s="57">
        <v>1.3816524E7</v>
      </c>
      <c r="AL723" s="89">
        <v>45237.0</v>
      </c>
      <c r="AN723" s="57">
        <v>4860487.0</v>
      </c>
    </row>
    <row r="724" ht="15.75" customHeight="1">
      <c r="B724" s="89">
        <v>45238.0</v>
      </c>
      <c r="D724" s="57">
        <v>3.1731759E7</v>
      </c>
      <c r="F724" s="89">
        <v>45238.0</v>
      </c>
      <c r="H724" s="57">
        <v>5.6654413E7</v>
      </c>
      <c r="J724" s="89">
        <v>45238.0</v>
      </c>
      <c r="L724" s="57">
        <v>342856.0</v>
      </c>
      <c r="N724" s="89">
        <v>45238.0</v>
      </c>
      <c r="P724" s="57">
        <v>2.6910853E7</v>
      </c>
      <c r="R724" s="89">
        <v>45238.0</v>
      </c>
      <c r="T724" s="57">
        <v>1.5922264E7</v>
      </c>
      <c r="V724" s="89">
        <v>45238.0</v>
      </c>
      <c r="X724" s="57">
        <v>4733140.0</v>
      </c>
      <c r="Z724" s="89">
        <v>45238.0</v>
      </c>
      <c r="AB724" s="57">
        <v>695492.0</v>
      </c>
      <c r="AD724" s="89">
        <v>45238.0</v>
      </c>
      <c r="AF724" s="57">
        <v>4965135.0</v>
      </c>
      <c r="AH724" s="89">
        <v>45238.0</v>
      </c>
      <c r="AJ724" s="57">
        <v>1.11015E7</v>
      </c>
      <c r="AL724" s="89">
        <v>45238.0</v>
      </c>
      <c r="AN724" s="57">
        <v>3653116.0</v>
      </c>
    </row>
    <row r="725" ht="15.75" customHeight="1">
      <c r="B725" s="89">
        <v>45239.0</v>
      </c>
      <c r="D725" s="57">
        <v>2.146626E7</v>
      </c>
      <c r="F725" s="89">
        <v>45239.0</v>
      </c>
      <c r="H725" s="57">
        <v>4.0745367E7</v>
      </c>
      <c r="J725" s="89">
        <v>45239.0</v>
      </c>
      <c r="L725" s="57">
        <v>453623.0</v>
      </c>
      <c r="N725" s="89">
        <v>45239.0</v>
      </c>
      <c r="P725" s="57">
        <v>2.3314213E7</v>
      </c>
      <c r="R725" s="89">
        <v>45239.0</v>
      </c>
      <c r="T725" s="57">
        <v>1.198334E7</v>
      </c>
      <c r="V725" s="89">
        <v>45239.0</v>
      </c>
      <c r="X725" s="57">
        <v>4243490.0</v>
      </c>
      <c r="Z725" s="89">
        <v>45239.0</v>
      </c>
      <c r="AB725" s="57">
        <v>753239.0</v>
      </c>
      <c r="AD725" s="89">
        <v>45239.0</v>
      </c>
      <c r="AF725" s="57">
        <v>3200024.0</v>
      </c>
      <c r="AH725" s="89">
        <v>45239.0</v>
      </c>
      <c r="AJ725" s="57">
        <v>9711672.0</v>
      </c>
      <c r="AL725" s="89">
        <v>45239.0</v>
      </c>
      <c r="AN725" s="57">
        <v>2809220.0</v>
      </c>
    </row>
    <row r="726" ht="15.75" customHeight="1">
      <c r="B726" s="89">
        <v>45240.0</v>
      </c>
      <c r="D726" s="57">
        <v>2.0933439E7</v>
      </c>
      <c r="F726" s="89">
        <v>45240.0</v>
      </c>
      <c r="H726" s="57">
        <v>3.0384907E7</v>
      </c>
      <c r="J726" s="89">
        <v>45240.0</v>
      </c>
      <c r="L726" s="57">
        <v>499018.0</v>
      </c>
      <c r="N726" s="89">
        <v>45240.0</v>
      </c>
      <c r="P726" s="57">
        <v>1.8569449E7</v>
      </c>
      <c r="R726" s="89">
        <v>45240.0</v>
      </c>
      <c r="T726" s="57">
        <v>1.0276024E7</v>
      </c>
      <c r="V726" s="89">
        <v>45240.0</v>
      </c>
      <c r="X726" s="57">
        <v>2738749.0</v>
      </c>
      <c r="Z726" s="89">
        <v>45240.0</v>
      </c>
      <c r="AB726" s="57">
        <v>687336.0</v>
      </c>
      <c r="AD726" s="89">
        <v>45240.0</v>
      </c>
      <c r="AF726" s="57">
        <v>2432842.0</v>
      </c>
      <c r="AH726" s="89">
        <v>45240.0</v>
      </c>
      <c r="AJ726" s="57">
        <v>1.203072E7</v>
      </c>
      <c r="AL726" s="89">
        <v>45240.0</v>
      </c>
      <c r="AN726" s="57">
        <v>2895951.0</v>
      </c>
    </row>
    <row r="727" ht="15.75" customHeight="1">
      <c r="B727" s="89">
        <v>45243.0</v>
      </c>
      <c r="D727" s="57">
        <v>2.4823411E7</v>
      </c>
      <c r="F727" s="89">
        <v>45243.0</v>
      </c>
      <c r="H727" s="57">
        <v>2.2482267E7</v>
      </c>
      <c r="J727" s="89">
        <v>45243.0</v>
      </c>
      <c r="L727" s="57">
        <v>444096.0</v>
      </c>
      <c r="N727" s="89">
        <v>45243.0</v>
      </c>
      <c r="P727" s="57">
        <v>2.0801406E7</v>
      </c>
      <c r="R727" s="89">
        <v>45243.0</v>
      </c>
      <c r="T727" s="57">
        <v>1.3137834E7</v>
      </c>
      <c r="V727" s="89">
        <v>45243.0</v>
      </c>
      <c r="X727" s="57">
        <v>2119697.0</v>
      </c>
      <c r="Z727" s="89">
        <v>45243.0</v>
      </c>
      <c r="AB727" s="57">
        <v>640116.0</v>
      </c>
      <c r="AD727" s="89">
        <v>45243.0</v>
      </c>
      <c r="AF727" s="57">
        <v>1542423.0</v>
      </c>
      <c r="AH727" s="89">
        <v>45243.0</v>
      </c>
      <c r="AJ727" s="57">
        <v>1.0600848E7</v>
      </c>
      <c r="AL727" s="89">
        <v>45243.0</v>
      </c>
      <c r="AN727" s="57">
        <v>2074171.0</v>
      </c>
    </row>
    <row r="728" ht="15.75" customHeight="1">
      <c r="B728" s="89">
        <v>45244.0</v>
      </c>
      <c r="D728" s="57">
        <v>2.794109E7</v>
      </c>
      <c r="F728" s="89">
        <v>45244.0</v>
      </c>
      <c r="H728" s="57">
        <v>2.2695074E7</v>
      </c>
      <c r="J728" s="89">
        <v>45244.0</v>
      </c>
      <c r="L728" s="57">
        <v>224130.0</v>
      </c>
      <c r="N728" s="89">
        <v>45244.0</v>
      </c>
      <c r="P728" s="57">
        <v>2.3093605E7</v>
      </c>
      <c r="R728" s="89">
        <v>45244.0</v>
      </c>
      <c r="T728" s="57">
        <v>1.0560609E7</v>
      </c>
      <c r="V728" s="89">
        <v>45244.0</v>
      </c>
      <c r="X728" s="57">
        <v>3323435.0</v>
      </c>
      <c r="Z728" s="89">
        <v>45244.0</v>
      </c>
      <c r="AB728" s="57">
        <v>599133.0</v>
      </c>
      <c r="AD728" s="89">
        <v>45244.0</v>
      </c>
      <c r="AF728" s="57">
        <v>1079441.0</v>
      </c>
      <c r="AH728" s="89">
        <v>45244.0</v>
      </c>
      <c r="AJ728" s="57">
        <v>9989916.0</v>
      </c>
      <c r="AL728" s="89">
        <v>45244.0</v>
      </c>
      <c r="AN728" s="57">
        <v>2000053.0</v>
      </c>
    </row>
    <row r="729" ht="15.75" customHeight="1">
      <c r="B729" s="89">
        <v>45245.0</v>
      </c>
      <c r="D729" s="57">
        <v>2.0403402E7</v>
      </c>
      <c r="F729" s="89">
        <v>45245.0</v>
      </c>
      <c r="H729" s="57">
        <v>3.1180147E7</v>
      </c>
      <c r="J729" s="89">
        <v>45245.0</v>
      </c>
      <c r="L729" s="57">
        <v>345397.0</v>
      </c>
      <c r="N729" s="89">
        <v>45245.0</v>
      </c>
      <c r="P729" s="57">
        <v>2.3562185E7</v>
      </c>
      <c r="R729" s="89">
        <v>45245.0</v>
      </c>
      <c r="T729" s="57">
        <v>2.1048347E7</v>
      </c>
      <c r="V729" s="89">
        <v>45245.0</v>
      </c>
      <c r="X729" s="57">
        <v>3856778.0</v>
      </c>
      <c r="Z729" s="89">
        <v>45245.0</v>
      </c>
      <c r="AB729" s="57">
        <v>284037.0</v>
      </c>
      <c r="AD729" s="89">
        <v>45245.0</v>
      </c>
      <c r="AF729" s="57">
        <v>1190096.0</v>
      </c>
      <c r="AH729" s="89">
        <v>45245.0</v>
      </c>
      <c r="AJ729" s="57">
        <v>8976624.0</v>
      </c>
      <c r="AL729" s="89">
        <v>45245.0</v>
      </c>
      <c r="AN729" s="57">
        <v>1621520.0</v>
      </c>
    </row>
    <row r="730" ht="15.75" customHeight="1">
      <c r="B730" s="89">
        <v>45246.0</v>
      </c>
      <c r="D730" s="57">
        <v>2.947403E7</v>
      </c>
      <c r="F730" s="89">
        <v>45246.0</v>
      </c>
      <c r="H730" s="57">
        <v>1.9835841E7</v>
      </c>
      <c r="J730" s="89">
        <v>45246.0</v>
      </c>
      <c r="L730" s="57">
        <v>248979.0</v>
      </c>
      <c r="N730" s="89">
        <v>45246.0</v>
      </c>
      <c r="P730" s="57">
        <v>2.741315E7</v>
      </c>
      <c r="R730" s="89">
        <v>45246.0</v>
      </c>
      <c r="T730" s="57">
        <v>1.0550972E7</v>
      </c>
      <c r="V730" s="89">
        <v>45246.0</v>
      </c>
      <c r="X730" s="57">
        <v>2657499.0</v>
      </c>
      <c r="Z730" s="89">
        <v>45246.0</v>
      </c>
      <c r="AB730" s="57">
        <v>162423.0</v>
      </c>
      <c r="AD730" s="89">
        <v>45246.0</v>
      </c>
      <c r="AF730" s="57">
        <v>1222173.0</v>
      </c>
      <c r="AH730" s="89">
        <v>45246.0</v>
      </c>
      <c r="AJ730" s="57">
        <v>9394116.0</v>
      </c>
      <c r="AL730" s="89">
        <v>45246.0</v>
      </c>
      <c r="AN730" s="57">
        <v>1789785.0</v>
      </c>
    </row>
    <row r="731" ht="15.75" customHeight="1">
      <c r="B731" s="89">
        <v>45247.0</v>
      </c>
      <c r="D731" s="57">
        <v>2.2031504E7</v>
      </c>
      <c r="F731" s="89">
        <v>45247.0</v>
      </c>
      <c r="H731" s="57">
        <v>4.1171406E7</v>
      </c>
      <c r="J731" s="89">
        <v>45247.0</v>
      </c>
      <c r="L731" s="57">
        <v>222894.0</v>
      </c>
      <c r="N731" s="89">
        <v>45247.0</v>
      </c>
      <c r="P731" s="57">
        <v>2.0816531E7</v>
      </c>
      <c r="R731" s="89">
        <v>45247.0</v>
      </c>
      <c r="T731" s="57">
        <v>1.1320994E7</v>
      </c>
      <c r="V731" s="89">
        <v>45247.0</v>
      </c>
      <c r="X731" s="57">
        <v>3531074.0</v>
      </c>
      <c r="Z731" s="89">
        <v>45247.0</v>
      </c>
      <c r="AB731" s="57">
        <v>242703.0</v>
      </c>
      <c r="AD731" s="89">
        <v>45247.0</v>
      </c>
      <c r="AF731" s="57">
        <v>1120085.0</v>
      </c>
      <c r="AH731" s="89">
        <v>45247.0</v>
      </c>
      <c r="AJ731" s="57">
        <v>1.4115108E7</v>
      </c>
      <c r="AL731" s="89">
        <v>45247.0</v>
      </c>
      <c r="AN731" s="57">
        <v>1711509.0</v>
      </c>
    </row>
    <row r="732" ht="15.75" customHeight="1">
      <c r="B732" s="89">
        <v>45250.0</v>
      </c>
      <c r="D732" s="57">
        <v>2.3079773E7</v>
      </c>
      <c r="F732" s="89">
        <v>45250.0</v>
      </c>
      <c r="H732" s="57">
        <v>3.9644464E7</v>
      </c>
      <c r="J732" s="89">
        <v>45250.0</v>
      </c>
      <c r="L732" s="57">
        <v>172111.0</v>
      </c>
      <c r="N732" s="89">
        <v>45250.0</v>
      </c>
      <c r="P732" s="57">
        <v>3.2012831E7</v>
      </c>
      <c r="R732" s="89">
        <v>45250.0</v>
      </c>
      <c r="T732" s="57">
        <v>1.0268969E7</v>
      </c>
      <c r="V732" s="89">
        <v>45250.0</v>
      </c>
      <c r="X732" s="57">
        <v>3953314.0</v>
      </c>
      <c r="Z732" s="89">
        <v>45250.0</v>
      </c>
      <c r="AB732" s="57">
        <v>380222.0</v>
      </c>
      <c r="AD732" s="89">
        <v>45250.0</v>
      </c>
      <c r="AF732" s="57">
        <v>1208556.0</v>
      </c>
      <c r="AH732" s="89">
        <v>45250.0</v>
      </c>
      <c r="AJ732" s="57">
        <v>1.9779312E7</v>
      </c>
      <c r="AL732" s="89">
        <v>45250.0</v>
      </c>
      <c r="AN732" s="57">
        <v>1558434.0</v>
      </c>
    </row>
    <row r="733" ht="15.75" customHeight="1">
      <c r="B733" s="89">
        <v>45251.0</v>
      </c>
      <c r="D733" s="57">
        <v>2.3006287E7</v>
      </c>
      <c r="F733" s="89">
        <v>45251.0</v>
      </c>
      <c r="H733" s="57">
        <v>2.5839057E7</v>
      </c>
      <c r="J733" s="89">
        <v>45251.0</v>
      </c>
      <c r="L733" s="57">
        <v>395403.0</v>
      </c>
      <c r="N733" s="89">
        <v>45251.0</v>
      </c>
      <c r="P733" s="57">
        <v>3.9745706E7</v>
      </c>
      <c r="R733" s="89">
        <v>45251.0</v>
      </c>
      <c r="T733" s="57">
        <v>1.3881282E7</v>
      </c>
      <c r="V733" s="89">
        <v>45251.0</v>
      </c>
      <c r="X733" s="57">
        <v>2728894.0</v>
      </c>
      <c r="Z733" s="89">
        <v>45251.0</v>
      </c>
      <c r="AB733" s="57">
        <v>228881.0</v>
      </c>
      <c r="AD733" s="89">
        <v>45251.0</v>
      </c>
      <c r="AF733" s="57">
        <v>2490850.0</v>
      </c>
      <c r="AH733" s="89">
        <v>45251.0</v>
      </c>
      <c r="AJ733" s="57">
        <v>1.5443412E7</v>
      </c>
      <c r="AL733" s="89">
        <v>45251.0</v>
      </c>
      <c r="AN733" s="57">
        <v>1645358.0</v>
      </c>
    </row>
    <row r="734" ht="15.75" customHeight="1">
      <c r="B734" s="89">
        <v>45252.0</v>
      </c>
      <c r="D734" s="57">
        <v>3.9783036E7</v>
      </c>
      <c r="F734" s="89">
        <v>45252.0</v>
      </c>
      <c r="H734" s="57">
        <v>3.320731E7</v>
      </c>
      <c r="J734" s="89">
        <v>45252.0</v>
      </c>
      <c r="L734" s="57">
        <v>272545.0</v>
      </c>
      <c r="N734" s="89">
        <v>45252.0</v>
      </c>
      <c r="P734" s="57">
        <v>2.447316E7</v>
      </c>
      <c r="R734" s="89">
        <v>45252.0</v>
      </c>
      <c r="T734" s="57">
        <v>9337392.0</v>
      </c>
      <c r="V734" s="89">
        <v>45252.0</v>
      </c>
      <c r="X734" s="57">
        <v>3286392.0</v>
      </c>
      <c r="Z734" s="89">
        <v>45252.0</v>
      </c>
      <c r="AB734" s="57">
        <v>204869.0</v>
      </c>
      <c r="AD734" s="89">
        <v>45252.0</v>
      </c>
      <c r="AF734" s="57">
        <v>2957927.0</v>
      </c>
      <c r="AH734" s="89">
        <v>45252.0</v>
      </c>
      <c r="AJ734" s="57">
        <v>1.0216128E7</v>
      </c>
      <c r="AL734" s="89">
        <v>45252.0</v>
      </c>
      <c r="AN734" s="57">
        <v>1290924.0</v>
      </c>
    </row>
    <row r="735" ht="15.75" customHeight="1">
      <c r="B735" s="89">
        <v>45253.0</v>
      </c>
      <c r="D735" s="57">
        <v>3.0329734E7</v>
      </c>
      <c r="F735" s="89">
        <v>45253.0</v>
      </c>
      <c r="H735" s="57">
        <v>3.0360049E7</v>
      </c>
      <c r="J735" s="89">
        <v>45253.0</v>
      </c>
      <c r="L735" s="57">
        <v>301143.0</v>
      </c>
      <c r="N735" s="89">
        <v>45253.0</v>
      </c>
      <c r="P735" s="57">
        <v>2.8695566E7</v>
      </c>
      <c r="R735" s="89">
        <v>45253.0</v>
      </c>
      <c r="T735" s="57">
        <v>9604157.0</v>
      </c>
      <c r="V735" s="89">
        <v>45253.0</v>
      </c>
      <c r="X735" s="57">
        <v>3889347.0</v>
      </c>
      <c r="Z735" s="89">
        <v>45253.0</v>
      </c>
      <c r="AB735" s="57">
        <v>222065.0</v>
      </c>
      <c r="AD735" s="89">
        <v>45253.0</v>
      </c>
      <c r="AF735" s="57">
        <v>1349759.0</v>
      </c>
      <c r="AH735" s="89">
        <v>45253.0</v>
      </c>
      <c r="AJ735" s="57">
        <v>1.2867876E7</v>
      </c>
      <c r="AL735" s="89">
        <v>45253.0</v>
      </c>
      <c r="AN735" s="57">
        <v>1238494.0</v>
      </c>
    </row>
    <row r="736" ht="15.75" customHeight="1">
      <c r="B736" s="89">
        <v>45254.0</v>
      </c>
      <c r="D736" s="57">
        <v>2.3683509E7</v>
      </c>
      <c r="F736" s="89">
        <v>45254.0</v>
      </c>
      <c r="H736" s="57">
        <v>2.3318703E7</v>
      </c>
      <c r="J736" s="89">
        <v>45254.0</v>
      </c>
      <c r="L736" s="57">
        <v>385616.0</v>
      </c>
      <c r="N736" s="89">
        <v>45254.0</v>
      </c>
      <c r="P736" s="57">
        <v>2.5946686E7</v>
      </c>
      <c r="R736" s="89">
        <v>45254.0</v>
      </c>
      <c r="T736" s="57">
        <v>8490361.0</v>
      </c>
      <c r="V736" s="89">
        <v>45254.0</v>
      </c>
      <c r="X736" s="57">
        <v>1798636.0</v>
      </c>
      <c r="Z736" s="89">
        <v>45254.0</v>
      </c>
      <c r="AB736" s="57">
        <v>260153.0</v>
      </c>
      <c r="AD736" s="89">
        <v>45254.0</v>
      </c>
      <c r="AF736" s="57">
        <v>4378447.0</v>
      </c>
      <c r="AH736" s="89">
        <v>45254.0</v>
      </c>
      <c r="AJ736" s="57">
        <v>9887172.0</v>
      </c>
      <c r="AL736" s="89">
        <v>45254.0</v>
      </c>
      <c r="AN736" s="57">
        <v>883623.0</v>
      </c>
    </row>
    <row r="737" ht="15.75" customHeight="1">
      <c r="B737" s="89">
        <v>45257.0</v>
      </c>
      <c r="D737" s="57">
        <v>2.5688361E7</v>
      </c>
      <c r="F737" s="89">
        <v>45257.0</v>
      </c>
      <c r="H737" s="57">
        <v>3.0734062E7</v>
      </c>
      <c r="J737" s="89">
        <v>45257.0</v>
      </c>
      <c r="L737" s="57">
        <v>349557.0</v>
      </c>
      <c r="N737" s="89">
        <v>45257.0</v>
      </c>
      <c r="P737" s="57">
        <v>2.8682651E7</v>
      </c>
      <c r="R737" s="89">
        <v>45257.0</v>
      </c>
      <c r="T737" s="57">
        <v>1.0588475E7</v>
      </c>
      <c r="V737" s="89">
        <v>45257.0</v>
      </c>
      <c r="X737" s="57">
        <v>2499687.0</v>
      </c>
      <c r="Z737" s="89">
        <v>45257.0</v>
      </c>
      <c r="AB737" s="57">
        <v>299788.0</v>
      </c>
      <c r="AD737" s="89">
        <v>45257.0</v>
      </c>
      <c r="AF737" s="57">
        <v>1701956.0</v>
      </c>
      <c r="AH737" s="89">
        <v>45257.0</v>
      </c>
      <c r="AJ737" s="57">
        <v>2.4791316E7</v>
      </c>
      <c r="AL737" s="89">
        <v>45257.0</v>
      </c>
      <c r="AN737" s="57">
        <v>1780244.0</v>
      </c>
    </row>
    <row r="738" ht="15.75" customHeight="1">
      <c r="B738" s="89">
        <v>45258.0</v>
      </c>
      <c r="D738" s="57">
        <v>2.5674233E7</v>
      </c>
      <c r="F738" s="89">
        <v>45258.0</v>
      </c>
      <c r="H738" s="57">
        <v>4.2345217E7</v>
      </c>
      <c r="J738" s="89">
        <v>45258.0</v>
      </c>
      <c r="L738" s="57">
        <v>346092.0</v>
      </c>
      <c r="N738" s="89">
        <v>45258.0</v>
      </c>
      <c r="P738" s="57">
        <v>2.7252134E7</v>
      </c>
      <c r="R738" s="89">
        <v>45258.0</v>
      </c>
      <c r="T738" s="57">
        <v>1.0012205E7</v>
      </c>
      <c r="V738" s="89">
        <v>45258.0</v>
      </c>
      <c r="X738" s="57">
        <v>2900669.0</v>
      </c>
      <c r="Z738" s="89">
        <v>45258.0</v>
      </c>
      <c r="AB738" s="57">
        <v>358629.0</v>
      </c>
      <c r="AD738" s="89">
        <v>45258.0</v>
      </c>
      <c r="AF738" s="57">
        <v>1660014.0</v>
      </c>
      <c r="AH738" s="89">
        <v>45258.0</v>
      </c>
      <c r="AJ738" s="57">
        <v>1.4727072E7</v>
      </c>
      <c r="AL738" s="89">
        <v>45258.0</v>
      </c>
      <c r="AN738" s="57">
        <v>1300298.0</v>
      </c>
    </row>
    <row r="739" ht="15.75" customHeight="1">
      <c r="B739" s="89">
        <v>45259.0</v>
      </c>
      <c r="D739" s="57">
        <v>2.5001562E7</v>
      </c>
      <c r="F739" s="89">
        <v>45259.0</v>
      </c>
      <c r="H739" s="57">
        <v>3.729927E7</v>
      </c>
      <c r="J739" s="89">
        <v>45259.0</v>
      </c>
      <c r="L739" s="57">
        <v>235287.0</v>
      </c>
      <c r="N739" s="89">
        <v>45259.0</v>
      </c>
      <c r="P739" s="57">
        <v>5.3371539E7</v>
      </c>
      <c r="R739" s="89">
        <v>45259.0</v>
      </c>
      <c r="T739" s="57">
        <v>8923672.0</v>
      </c>
      <c r="V739" s="89">
        <v>45259.0</v>
      </c>
      <c r="X739" s="57">
        <v>2680928.0</v>
      </c>
      <c r="Z739" s="89">
        <v>45259.0</v>
      </c>
      <c r="AB739" s="57">
        <v>178215.0</v>
      </c>
      <c r="AD739" s="89">
        <v>45259.0</v>
      </c>
      <c r="AF739" s="57">
        <v>2587533.0</v>
      </c>
      <c r="AH739" s="89">
        <v>45259.0</v>
      </c>
      <c r="AJ739" s="57">
        <v>1.1282316E7</v>
      </c>
      <c r="AL739" s="89">
        <v>45259.0</v>
      </c>
      <c r="AN739" s="57">
        <v>2079078.0</v>
      </c>
    </row>
    <row r="740" ht="15.75" customHeight="1">
      <c r="B740" s="89">
        <v>45260.0</v>
      </c>
      <c r="D740" s="57">
        <v>1.8842786E7</v>
      </c>
      <c r="F740" s="89">
        <v>45260.0</v>
      </c>
      <c r="H740" s="57">
        <v>4.1129904E7</v>
      </c>
      <c r="J740" s="89">
        <v>45260.0</v>
      </c>
      <c r="L740" s="57">
        <v>174465.0</v>
      </c>
      <c r="N740" s="89">
        <v>45260.0</v>
      </c>
      <c r="P740" s="57">
        <v>4.3030628E7</v>
      </c>
      <c r="R740" s="89">
        <v>45260.0</v>
      </c>
      <c r="T740" s="57">
        <v>7969279.0</v>
      </c>
      <c r="V740" s="89">
        <v>45260.0</v>
      </c>
      <c r="X740" s="57">
        <v>4057408.0</v>
      </c>
      <c r="Z740" s="89">
        <v>45260.0</v>
      </c>
      <c r="AB740" s="57">
        <v>354022.0</v>
      </c>
      <c r="AD740" s="89">
        <v>45260.0</v>
      </c>
      <c r="AF740" s="57">
        <v>4913284.0</v>
      </c>
      <c r="AH740" s="89">
        <v>45260.0</v>
      </c>
      <c r="AJ740" s="57">
        <v>9772176.0</v>
      </c>
      <c r="AL740" s="89">
        <v>45260.0</v>
      </c>
      <c r="AN740" s="57">
        <v>1475267.0</v>
      </c>
    </row>
    <row r="741" ht="15.75" customHeight="1">
      <c r="B741" s="89">
        <v>45261.0</v>
      </c>
      <c r="D741" s="57">
        <v>2.3383507E7</v>
      </c>
      <c r="F741" s="89">
        <v>45261.0</v>
      </c>
      <c r="H741" s="57">
        <v>2.5919495E7</v>
      </c>
      <c r="J741" s="89">
        <v>45261.0</v>
      </c>
      <c r="L741" s="57">
        <v>324758.0</v>
      </c>
      <c r="N741" s="89">
        <v>45261.0</v>
      </c>
      <c r="P741" s="57">
        <v>3.1149117E7</v>
      </c>
      <c r="R741" s="89">
        <v>45261.0</v>
      </c>
      <c r="T741" s="57">
        <v>7100948.0</v>
      </c>
      <c r="V741" s="89">
        <v>45261.0</v>
      </c>
      <c r="X741" s="57">
        <v>2741540.0</v>
      </c>
      <c r="Z741" s="89">
        <v>45261.0</v>
      </c>
      <c r="AB741" s="57">
        <v>254812.0</v>
      </c>
      <c r="AD741" s="89">
        <v>45261.0</v>
      </c>
      <c r="AF741" s="57">
        <v>2852617.0</v>
      </c>
      <c r="AH741" s="89">
        <v>45261.0</v>
      </c>
      <c r="AJ741" s="57">
        <v>1.6798428E7</v>
      </c>
      <c r="AL741" s="89">
        <v>45261.0</v>
      </c>
      <c r="AN741" s="57">
        <v>1829928.0</v>
      </c>
    </row>
    <row r="742" ht="15.75" customHeight="1">
      <c r="B742" s="89">
        <v>45264.0</v>
      </c>
      <c r="D742" s="57">
        <v>2.1285003E7</v>
      </c>
      <c r="F742" s="89">
        <v>45264.0</v>
      </c>
      <c r="H742" s="57">
        <v>2.3707352E7</v>
      </c>
      <c r="J742" s="89">
        <v>45264.0</v>
      </c>
      <c r="L742" s="57">
        <v>887009.0</v>
      </c>
      <c r="N742" s="89">
        <v>45264.0</v>
      </c>
      <c r="P742" s="57">
        <v>2.2479137E7</v>
      </c>
      <c r="R742" s="89">
        <v>45264.0</v>
      </c>
      <c r="T742" s="57">
        <v>9731620.0</v>
      </c>
      <c r="V742" s="89">
        <v>45264.0</v>
      </c>
      <c r="X742" s="57">
        <v>1924574.0</v>
      </c>
      <c r="Z742" s="89">
        <v>45264.0</v>
      </c>
      <c r="AB742" s="57">
        <v>589787.0</v>
      </c>
      <c r="AD742" s="89">
        <v>45264.0</v>
      </c>
      <c r="AF742" s="57">
        <v>2291423.0</v>
      </c>
      <c r="AH742" s="89">
        <v>45264.0</v>
      </c>
      <c r="AJ742" s="57">
        <v>1.5148092E7</v>
      </c>
      <c r="AL742" s="89">
        <v>45264.0</v>
      </c>
      <c r="AN742" s="57">
        <v>1116467.0</v>
      </c>
    </row>
    <row r="743" ht="15.75" customHeight="1">
      <c r="B743" s="89">
        <v>45265.0</v>
      </c>
      <c r="D743" s="57">
        <v>1.5225645E7</v>
      </c>
      <c r="F743" s="89">
        <v>45265.0</v>
      </c>
      <c r="H743" s="57">
        <v>4.267331E7</v>
      </c>
      <c r="J743" s="89">
        <v>45265.0</v>
      </c>
      <c r="L743" s="57">
        <v>363804.0</v>
      </c>
      <c r="N743" s="89">
        <v>45265.0</v>
      </c>
      <c r="P743" s="57">
        <v>1.9856551E7</v>
      </c>
      <c r="R743" s="89">
        <v>45265.0</v>
      </c>
      <c r="T743" s="57">
        <v>6897337.0</v>
      </c>
      <c r="V743" s="89">
        <v>45265.0</v>
      </c>
      <c r="X743" s="57">
        <v>1480939.0</v>
      </c>
      <c r="Z743" s="89">
        <v>45265.0</v>
      </c>
      <c r="AB743" s="57">
        <v>564549.0</v>
      </c>
      <c r="AD743" s="89">
        <v>45265.0</v>
      </c>
      <c r="AF743" s="57">
        <v>2111465.0</v>
      </c>
      <c r="AH743" s="89">
        <v>45265.0</v>
      </c>
      <c r="AJ743" s="57">
        <v>8034504.0</v>
      </c>
      <c r="AL743" s="89">
        <v>45265.0</v>
      </c>
      <c r="AN743" s="57">
        <v>3212455.0</v>
      </c>
    </row>
    <row r="744" ht="15.75" customHeight="1">
      <c r="B744" s="89">
        <v>45266.0</v>
      </c>
      <c r="D744" s="57">
        <v>1.7887661E7</v>
      </c>
      <c r="F744" s="89">
        <v>45266.0</v>
      </c>
      <c r="H744" s="57">
        <v>3.8016348E7</v>
      </c>
      <c r="J744" s="89">
        <v>45266.0</v>
      </c>
      <c r="L744" s="57">
        <v>541834.0</v>
      </c>
      <c r="N744" s="89">
        <v>45266.0</v>
      </c>
      <c r="P744" s="57">
        <v>2.9169011E7</v>
      </c>
      <c r="R744" s="89">
        <v>45266.0</v>
      </c>
      <c r="T744" s="57">
        <v>7715031.0</v>
      </c>
      <c r="V744" s="89">
        <v>45266.0</v>
      </c>
      <c r="X744" s="57">
        <v>2854652.0</v>
      </c>
      <c r="Z744" s="89">
        <v>45266.0</v>
      </c>
      <c r="AB744" s="57">
        <v>275890.0</v>
      </c>
      <c r="AD744" s="89">
        <v>45266.0</v>
      </c>
      <c r="AF744" s="57">
        <v>1930560.0</v>
      </c>
      <c r="AH744" s="89">
        <v>45266.0</v>
      </c>
      <c r="AJ744" s="57">
        <v>9571704.0</v>
      </c>
      <c r="AL744" s="89">
        <v>45266.0</v>
      </c>
      <c r="AN744" s="57">
        <v>3143768.0</v>
      </c>
    </row>
    <row r="745" ht="15.75" customHeight="1">
      <c r="B745" s="89">
        <v>45267.0</v>
      </c>
      <c r="D745" s="57">
        <v>2.9147717E7</v>
      </c>
      <c r="F745" s="89">
        <v>45267.0</v>
      </c>
      <c r="H745" s="57">
        <v>4.8723072E7</v>
      </c>
      <c r="J745" s="89">
        <v>45267.0</v>
      </c>
      <c r="L745" s="57">
        <v>264909.0</v>
      </c>
      <c r="N745" s="89">
        <v>45267.0</v>
      </c>
      <c r="P745" s="57">
        <v>2.2941616E7</v>
      </c>
      <c r="R745" s="89">
        <v>45267.0</v>
      </c>
      <c r="T745" s="57">
        <v>8068142.0</v>
      </c>
      <c r="V745" s="89">
        <v>45267.0</v>
      </c>
      <c r="X745" s="57">
        <v>3053391.0</v>
      </c>
      <c r="Z745" s="89">
        <v>45267.0</v>
      </c>
      <c r="AB745" s="57">
        <v>257948.0</v>
      </c>
      <c r="AD745" s="89">
        <v>45267.0</v>
      </c>
      <c r="AF745" s="57">
        <v>1102693.0</v>
      </c>
      <c r="AH745" s="89">
        <v>45267.0</v>
      </c>
      <c r="AJ745" s="57">
        <v>6958848.0</v>
      </c>
      <c r="AL745" s="89">
        <v>45267.0</v>
      </c>
      <c r="AN745" s="57">
        <v>1847314.0</v>
      </c>
    </row>
    <row r="746" ht="15.75" customHeight="1">
      <c r="B746" s="89">
        <v>45268.0</v>
      </c>
      <c r="D746" s="57">
        <v>1.6584412E7</v>
      </c>
      <c r="F746" s="89">
        <v>45268.0</v>
      </c>
      <c r="H746" s="57">
        <v>4.3975484E7</v>
      </c>
      <c r="J746" s="89">
        <v>45268.0</v>
      </c>
      <c r="L746" s="57">
        <v>361555.0</v>
      </c>
      <c r="N746" s="89">
        <v>45268.0</v>
      </c>
      <c r="P746" s="57">
        <v>1.6226067E7</v>
      </c>
      <c r="R746" s="89">
        <v>45268.0</v>
      </c>
      <c r="T746" s="57">
        <v>8286986.0</v>
      </c>
      <c r="V746" s="89">
        <v>45268.0</v>
      </c>
      <c r="X746" s="57">
        <v>2316220.0</v>
      </c>
      <c r="Z746" s="89">
        <v>45268.0</v>
      </c>
      <c r="AB746" s="57">
        <v>361089.0</v>
      </c>
      <c r="AD746" s="89">
        <v>45268.0</v>
      </c>
      <c r="AF746" s="57">
        <v>822058.0</v>
      </c>
      <c r="AH746" s="89">
        <v>45268.0</v>
      </c>
      <c r="AJ746" s="57">
        <v>1.7471172E7</v>
      </c>
      <c r="AL746" s="89">
        <v>45268.0</v>
      </c>
      <c r="AN746" s="57">
        <v>2048824.0</v>
      </c>
    </row>
    <row r="747" ht="15.75" customHeight="1">
      <c r="B747" s="89">
        <v>45271.0</v>
      </c>
      <c r="D747" s="57">
        <v>1.7300208E7</v>
      </c>
      <c r="F747" s="89">
        <v>45271.0</v>
      </c>
      <c r="H747" s="57">
        <v>5.0313412E7</v>
      </c>
      <c r="J747" s="89">
        <v>45271.0</v>
      </c>
      <c r="L747" s="57">
        <v>434604.0</v>
      </c>
      <c r="N747" s="89">
        <v>45271.0</v>
      </c>
      <c r="P747" s="57">
        <v>2.9176245E7</v>
      </c>
      <c r="R747" s="89">
        <v>45271.0</v>
      </c>
      <c r="T747" s="57">
        <v>6094319.0</v>
      </c>
      <c r="V747" s="89">
        <v>45271.0</v>
      </c>
      <c r="X747" s="57">
        <v>4720364.0</v>
      </c>
      <c r="Z747" s="89">
        <v>45271.0</v>
      </c>
      <c r="AB747" s="57">
        <v>207101.0</v>
      </c>
      <c r="AD747" s="89">
        <v>45271.0</v>
      </c>
      <c r="AF747" s="57">
        <v>1395287.0</v>
      </c>
      <c r="AH747" s="89">
        <v>45271.0</v>
      </c>
      <c r="AJ747" s="57">
        <v>1.0700616E7</v>
      </c>
      <c r="AL747" s="89">
        <v>45271.0</v>
      </c>
      <c r="AN747" s="57">
        <v>2626517.0</v>
      </c>
    </row>
    <row r="748" ht="15.75" customHeight="1">
      <c r="B748" s="89">
        <v>45272.0</v>
      </c>
      <c r="D748" s="57">
        <v>3.1788017E7</v>
      </c>
      <c r="F748" s="89">
        <v>45272.0</v>
      </c>
      <c r="H748" s="57">
        <v>3.6755643E7</v>
      </c>
      <c r="J748" s="89">
        <v>45272.0</v>
      </c>
      <c r="L748" s="57">
        <v>332877.0</v>
      </c>
      <c r="N748" s="89">
        <v>45272.0</v>
      </c>
      <c r="P748" s="57">
        <v>2.6636207E7</v>
      </c>
      <c r="R748" s="89">
        <v>45272.0</v>
      </c>
      <c r="T748" s="57">
        <v>8275017.0</v>
      </c>
      <c r="V748" s="89">
        <v>45272.0</v>
      </c>
      <c r="X748" s="57">
        <v>2968838.0</v>
      </c>
      <c r="Z748" s="89">
        <v>45272.0</v>
      </c>
      <c r="AB748" s="57">
        <v>217380.0</v>
      </c>
      <c r="AD748" s="89">
        <v>45272.0</v>
      </c>
      <c r="AF748" s="57">
        <v>1470905.0</v>
      </c>
      <c r="AH748" s="89">
        <v>45272.0</v>
      </c>
      <c r="AJ748" s="57">
        <v>9592140.0</v>
      </c>
      <c r="AL748" s="89">
        <v>45272.0</v>
      </c>
      <c r="AN748" s="57">
        <v>1332205.0</v>
      </c>
    </row>
    <row r="749" ht="15.75" customHeight="1">
      <c r="B749" s="89">
        <v>45273.0</v>
      </c>
      <c r="D749" s="57">
        <v>2.7507598E7</v>
      </c>
      <c r="F749" s="89">
        <v>45273.0</v>
      </c>
      <c r="H749" s="57">
        <v>3.692754E7</v>
      </c>
      <c r="J749" s="89">
        <v>45273.0</v>
      </c>
      <c r="L749" s="57">
        <v>278020.0</v>
      </c>
      <c r="N749" s="89">
        <v>45273.0</v>
      </c>
      <c r="P749" s="57">
        <v>2.4766769E7</v>
      </c>
      <c r="R749" s="89">
        <v>45273.0</v>
      </c>
      <c r="T749" s="57">
        <v>7493112.0</v>
      </c>
      <c r="V749" s="89">
        <v>45273.0</v>
      </c>
      <c r="X749" s="57">
        <v>2900937.0</v>
      </c>
      <c r="Z749" s="89">
        <v>45273.0</v>
      </c>
      <c r="AB749" s="57">
        <v>298810.0</v>
      </c>
      <c r="AD749" s="89">
        <v>45273.0</v>
      </c>
      <c r="AF749" s="57">
        <v>1357201.0</v>
      </c>
      <c r="AH749" s="89">
        <v>45273.0</v>
      </c>
      <c r="AJ749" s="57">
        <v>1.0712064E7</v>
      </c>
      <c r="AL749" s="89">
        <v>45273.0</v>
      </c>
      <c r="AN749" s="57">
        <v>1194199.0</v>
      </c>
    </row>
    <row r="750" ht="15.75" customHeight="1">
      <c r="B750" s="89">
        <v>45274.0</v>
      </c>
      <c r="D750" s="57">
        <v>2.3827358E7</v>
      </c>
      <c r="F750" s="89">
        <v>45274.0</v>
      </c>
      <c r="H750" s="57">
        <v>3.0278736E7</v>
      </c>
      <c r="J750" s="89">
        <v>45274.0</v>
      </c>
      <c r="L750" s="57">
        <v>435817.0</v>
      </c>
      <c r="N750" s="89">
        <v>45274.0</v>
      </c>
      <c r="P750" s="57">
        <v>2.6563829E7</v>
      </c>
      <c r="R750" s="89">
        <v>45274.0</v>
      </c>
      <c r="T750" s="57">
        <v>1.0304448E7</v>
      </c>
      <c r="V750" s="89">
        <v>45274.0</v>
      </c>
      <c r="X750" s="57">
        <v>3704240.0</v>
      </c>
      <c r="Z750" s="89">
        <v>45274.0</v>
      </c>
      <c r="AB750" s="57">
        <v>441960.0</v>
      </c>
      <c r="AD750" s="89">
        <v>45274.0</v>
      </c>
      <c r="AF750" s="57">
        <v>1392374.0</v>
      </c>
      <c r="AH750" s="89">
        <v>45274.0</v>
      </c>
      <c r="AJ750" s="57">
        <v>8915520.0</v>
      </c>
      <c r="AL750" s="89">
        <v>45274.0</v>
      </c>
      <c r="AN750" s="57">
        <v>968585.0</v>
      </c>
    </row>
    <row r="751" ht="15.75" customHeight="1">
      <c r="B751" s="89">
        <v>45275.0</v>
      </c>
      <c r="D751" s="57">
        <v>1.7694777E7</v>
      </c>
      <c r="F751" s="89">
        <v>45275.0</v>
      </c>
      <c r="H751" s="57">
        <v>2.2580614E7</v>
      </c>
      <c r="J751" s="89">
        <v>45275.0</v>
      </c>
      <c r="L751" s="57">
        <v>827108.0</v>
      </c>
      <c r="N751" s="89">
        <v>45275.0</v>
      </c>
      <c r="P751" s="57">
        <v>3.2914494E7</v>
      </c>
      <c r="R751" s="89">
        <v>45275.0</v>
      </c>
      <c r="T751" s="57">
        <v>1.129364E7</v>
      </c>
      <c r="V751" s="89">
        <v>45275.0</v>
      </c>
      <c r="X751" s="57">
        <v>3192870.0</v>
      </c>
      <c r="Z751" s="89">
        <v>45275.0</v>
      </c>
      <c r="AB751" s="57">
        <v>676298.0</v>
      </c>
      <c r="AD751" s="89">
        <v>45275.0</v>
      </c>
      <c r="AF751" s="57">
        <v>2451340.0</v>
      </c>
      <c r="AH751" s="89">
        <v>45275.0</v>
      </c>
      <c r="AJ751" s="57">
        <v>1.5015708E7</v>
      </c>
      <c r="AL751" s="89">
        <v>45275.0</v>
      </c>
      <c r="AN751" s="57">
        <v>2428509.0</v>
      </c>
    </row>
    <row r="752" ht="15.75" customHeight="1">
      <c r="B752" s="89">
        <v>45278.0</v>
      </c>
      <c r="D752" s="57">
        <v>1.3274652E7</v>
      </c>
      <c r="F752" s="89">
        <v>45278.0</v>
      </c>
      <c r="H752" s="57">
        <v>2.1797322E7</v>
      </c>
      <c r="J752" s="89">
        <v>45278.0</v>
      </c>
      <c r="L752" s="57">
        <v>756516.0</v>
      </c>
      <c r="N752" s="89">
        <v>45278.0</v>
      </c>
      <c r="P752" s="57">
        <v>2.4923388E7</v>
      </c>
      <c r="R752" s="89">
        <v>45278.0</v>
      </c>
      <c r="T752" s="57">
        <v>7033634.0</v>
      </c>
      <c r="V752" s="89">
        <v>45278.0</v>
      </c>
      <c r="X752" s="57">
        <v>1940942.0</v>
      </c>
      <c r="Z752" s="89">
        <v>45278.0</v>
      </c>
      <c r="AB752" s="57">
        <v>241216.0</v>
      </c>
      <c r="AD752" s="89">
        <v>45278.0</v>
      </c>
      <c r="AF752" s="57">
        <v>5829525.0</v>
      </c>
      <c r="AH752" s="89">
        <v>45278.0</v>
      </c>
      <c r="AJ752" s="57">
        <v>7044480.0</v>
      </c>
      <c r="AL752" s="89">
        <v>45278.0</v>
      </c>
      <c r="AN752" s="57">
        <v>2642932.0</v>
      </c>
    </row>
    <row r="753" ht="15.75" customHeight="1">
      <c r="B753" s="89">
        <v>45279.0</v>
      </c>
      <c r="D753" s="57">
        <v>2.0293598E7</v>
      </c>
      <c r="F753" s="89">
        <v>45279.0</v>
      </c>
      <c r="H753" s="57">
        <v>2.8329675E7</v>
      </c>
      <c r="J753" s="89">
        <v>45279.0</v>
      </c>
      <c r="L753" s="57">
        <v>603857.0</v>
      </c>
      <c r="N753" s="89">
        <v>45279.0</v>
      </c>
      <c r="P753" s="57">
        <v>3.0501018E7</v>
      </c>
      <c r="R753" s="89">
        <v>45279.0</v>
      </c>
      <c r="T753" s="57">
        <v>8089495.0</v>
      </c>
      <c r="V753" s="89">
        <v>45279.0</v>
      </c>
      <c r="X753" s="57">
        <v>2615560.0</v>
      </c>
      <c r="Z753" s="89">
        <v>45279.0</v>
      </c>
      <c r="AB753" s="57">
        <v>228348.0</v>
      </c>
      <c r="AD753" s="89">
        <v>45279.0</v>
      </c>
      <c r="AF753" s="57">
        <v>2081923.0</v>
      </c>
      <c r="AH753" s="89">
        <v>45279.0</v>
      </c>
      <c r="AJ753" s="57">
        <v>9978276.0</v>
      </c>
      <c r="AL753" s="89">
        <v>45279.0</v>
      </c>
      <c r="AN753" s="57">
        <v>1557321.0</v>
      </c>
    </row>
    <row r="754" ht="15.75" customHeight="1">
      <c r="B754" s="89">
        <v>45280.0</v>
      </c>
      <c r="D754" s="57">
        <v>2.1757044E7</v>
      </c>
      <c r="F754" s="89">
        <v>45280.0</v>
      </c>
      <c r="H754" s="57">
        <v>2.0507968E7</v>
      </c>
      <c r="J754" s="89">
        <v>45280.0</v>
      </c>
      <c r="L754" s="57">
        <v>661549.0</v>
      </c>
      <c r="N754" s="89">
        <v>45280.0</v>
      </c>
      <c r="P754" s="57">
        <v>2.0447898E7</v>
      </c>
      <c r="R754" s="89">
        <v>45280.0</v>
      </c>
      <c r="T754" s="57">
        <v>5870748.0</v>
      </c>
      <c r="V754" s="89">
        <v>45280.0</v>
      </c>
      <c r="X754" s="57">
        <v>1941751.0</v>
      </c>
      <c r="Z754" s="89">
        <v>45280.0</v>
      </c>
      <c r="AB754" s="57">
        <v>100080.0</v>
      </c>
      <c r="AD754" s="89">
        <v>45280.0</v>
      </c>
      <c r="AF754" s="57">
        <v>5998315.0</v>
      </c>
      <c r="AH754" s="89">
        <v>45280.0</v>
      </c>
      <c r="AJ754" s="57">
        <v>1.2231828E7</v>
      </c>
      <c r="AL754" s="89">
        <v>45280.0</v>
      </c>
      <c r="AN754" s="57">
        <v>1725597.0</v>
      </c>
    </row>
    <row r="755" ht="15.75" customHeight="1">
      <c r="B755" s="89">
        <v>45281.0</v>
      </c>
      <c r="D755" s="57">
        <v>2.2650699E7</v>
      </c>
      <c r="F755" s="89">
        <v>45281.0</v>
      </c>
      <c r="H755" s="57">
        <v>2.8806291E7</v>
      </c>
      <c r="J755" s="89">
        <v>45281.0</v>
      </c>
      <c r="L755" s="57">
        <v>449580.0</v>
      </c>
      <c r="N755" s="89">
        <v>45281.0</v>
      </c>
      <c r="P755" s="57">
        <v>2.6761768E7</v>
      </c>
      <c r="R755" s="89">
        <v>45281.0</v>
      </c>
      <c r="T755" s="57">
        <v>8136456.0</v>
      </c>
      <c r="V755" s="89">
        <v>45281.0</v>
      </c>
      <c r="X755" s="57">
        <v>3437791.0</v>
      </c>
      <c r="Z755" s="89">
        <v>45281.0</v>
      </c>
      <c r="AB755" s="57">
        <v>234064.0</v>
      </c>
      <c r="AD755" s="89">
        <v>45281.0</v>
      </c>
      <c r="AF755" s="57">
        <v>3579669.0</v>
      </c>
      <c r="AH755" s="89">
        <v>45281.0</v>
      </c>
      <c r="AJ755" s="57">
        <v>1.3312296E7</v>
      </c>
      <c r="AL755" s="89">
        <v>45281.0</v>
      </c>
      <c r="AN755" s="57">
        <v>2051179.0</v>
      </c>
    </row>
    <row r="756" ht="15.75" customHeight="1">
      <c r="B756" s="89">
        <v>45282.0</v>
      </c>
      <c r="D756" s="57">
        <v>2.284336E7</v>
      </c>
      <c r="F756" s="89">
        <v>45282.0</v>
      </c>
      <c r="H756" s="57">
        <v>2.3696232E7</v>
      </c>
      <c r="J756" s="89">
        <v>45282.0</v>
      </c>
      <c r="L756" s="57">
        <v>403170.0</v>
      </c>
      <c r="N756" s="89">
        <v>45282.0</v>
      </c>
      <c r="P756" s="57">
        <v>2.3949416E7</v>
      </c>
      <c r="R756" s="89">
        <v>45282.0</v>
      </c>
      <c r="T756" s="57">
        <v>8091489.0</v>
      </c>
      <c r="V756" s="89">
        <v>45282.0</v>
      </c>
      <c r="X756" s="57">
        <v>2918568.0</v>
      </c>
      <c r="Z756" s="89">
        <v>45282.0</v>
      </c>
      <c r="AB756" s="57">
        <v>157532.0</v>
      </c>
      <c r="AD756" s="89">
        <v>45282.0</v>
      </c>
      <c r="AF756" s="57">
        <v>2819318.0</v>
      </c>
      <c r="AH756" s="89">
        <v>45282.0</v>
      </c>
      <c r="AJ756" s="57">
        <v>6996588.0</v>
      </c>
      <c r="AL756" s="89">
        <v>45282.0</v>
      </c>
      <c r="AN756" s="57">
        <v>2154901.0</v>
      </c>
    </row>
    <row r="757" ht="15.75" customHeight="1">
      <c r="B757" s="89">
        <v>45285.0</v>
      </c>
      <c r="D757" s="57">
        <v>2.5921321E7</v>
      </c>
      <c r="F757" s="89">
        <v>45285.0</v>
      </c>
      <c r="H757" s="57">
        <v>1.2717219E7</v>
      </c>
      <c r="J757" s="89">
        <v>45285.0</v>
      </c>
      <c r="L757" s="57">
        <v>253347.0</v>
      </c>
      <c r="N757" s="89">
        <v>45285.0</v>
      </c>
      <c r="P757" s="57">
        <v>1.7756621E7</v>
      </c>
      <c r="R757" s="89">
        <v>45285.0</v>
      </c>
      <c r="T757" s="57">
        <v>4773657.0</v>
      </c>
      <c r="V757" s="89">
        <v>45285.0</v>
      </c>
      <c r="X757" s="57">
        <v>1888646.0</v>
      </c>
      <c r="Z757" s="89">
        <v>45285.0</v>
      </c>
      <c r="AB757" s="57">
        <v>197626.0</v>
      </c>
      <c r="AD757" s="89">
        <v>45285.0</v>
      </c>
      <c r="AF757" s="57">
        <v>2641358.0</v>
      </c>
      <c r="AH757" s="89">
        <v>45285.0</v>
      </c>
      <c r="AJ757" s="57">
        <v>6042432.0</v>
      </c>
      <c r="AL757" s="89">
        <v>45285.0</v>
      </c>
      <c r="AN757" s="57">
        <v>1247518.0</v>
      </c>
    </row>
    <row r="758" ht="15.75" customHeight="1">
      <c r="B758" s="89">
        <v>45286.0</v>
      </c>
      <c r="D758" s="57">
        <v>2.3588039E7</v>
      </c>
      <c r="F758" s="89">
        <v>45286.0</v>
      </c>
      <c r="H758" s="57">
        <v>2.2456152E7</v>
      </c>
      <c r="J758" s="89">
        <v>45286.0</v>
      </c>
      <c r="L758" s="57">
        <v>367337.0</v>
      </c>
      <c r="N758" s="89">
        <v>45286.0</v>
      </c>
      <c r="P758" s="57">
        <v>2.2818754E7</v>
      </c>
      <c r="R758" s="89">
        <v>45286.0</v>
      </c>
      <c r="T758" s="57">
        <v>6425040.0</v>
      </c>
      <c r="V758" s="89">
        <v>45286.0</v>
      </c>
      <c r="X758" s="57">
        <v>2480115.0</v>
      </c>
      <c r="Z758" s="89">
        <v>45286.0</v>
      </c>
      <c r="AB758" s="57">
        <v>233193.0</v>
      </c>
      <c r="AD758" s="89">
        <v>45286.0</v>
      </c>
      <c r="AF758" s="57">
        <v>2934397.0</v>
      </c>
      <c r="AH758" s="89">
        <v>45286.0</v>
      </c>
      <c r="AJ758" s="57">
        <v>1.0343244E7</v>
      </c>
      <c r="AL758" s="89">
        <v>45286.0</v>
      </c>
      <c r="AN758" s="57">
        <v>1912002.0</v>
      </c>
    </row>
    <row r="759" ht="15.75" customHeight="1">
      <c r="B759" s="89">
        <v>45287.0</v>
      </c>
      <c r="D759" s="57">
        <v>2.1222616E7</v>
      </c>
      <c r="F759" s="89">
        <v>45287.0</v>
      </c>
      <c r="H759" s="57">
        <v>2.9235298E7</v>
      </c>
      <c r="J759" s="89">
        <v>45287.0</v>
      </c>
      <c r="L759" s="57">
        <v>309729.0</v>
      </c>
      <c r="N759" s="89">
        <v>45287.0</v>
      </c>
      <c r="P759" s="57">
        <v>4.3209777E7</v>
      </c>
      <c r="R759" s="89">
        <v>45287.0</v>
      </c>
      <c r="T759" s="57">
        <v>6883956.0</v>
      </c>
      <c r="V759" s="89">
        <v>45287.0</v>
      </c>
      <c r="X759" s="57">
        <v>2452111.0</v>
      </c>
      <c r="Z759" s="89">
        <v>45287.0</v>
      </c>
      <c r="AB759" s="57">
        <v>309102.0</v>
      </c>
      <c r="AD759" s="89">
        <v>45287.0</v>
      </c>
      <c r="AF759" s="57">
        <v>4348029.0</v>
      </c>
      <c r="AH759" s="89">
        <v>45287.0</v>
      </c>
      <c r="AJ759" s="57">
        <v>1.8291516E7</v>
      </c>
      <c r="AL759" s="89">
        <v>45287.0</v>
      </c>
      <c r="AN759" s="57">
        <v>1058815.0</v>
      </c>
    </row>
    <row r="760" ht="15.75" customHeight="1">
      <c r="B760" s="89">
        <v>45288.0</v>
      </c>
      <c r="D760" s="57">
        <v>1.9442695E7</v>
      </c>
      <c r="F760" s="89">
        <v>45288.0</v>
      </c>
      <c r="H760" s="57">
        <v>2.3631399E7</v>
      </c>
      <c r="J760" s="89">
        <v>45288.0</v>
      </c>
      <c r="L760" s="57">
        <v>476191.0</v>
      </c>
      <c r="N760" s="89">
        <v>45288.0</v>
      </c>
      <c r="P760" s="57">
        <v>3.3496615E7</v>
      </c>
      <c r="R760" s="89">
        <v>45288.0</v>
      </c>
      <c r="T760" s="57">
        <v>6043311.0</v>
      </c>
      <c r="V760" s="89">
        <v>45288.0</v>
      </c>
      <c r="X760" s="57">
        <v>3307977.0</v>
      </c>
      <c r="Z760" s="89">
        <v>45288.0</v>
      </c>
      <c r="AB760" s="57">
        <v>278476.0</v>
      </c>
      <c r="AD760" s="89">
        <v>45288.0</v>
      </c>
      <c r="AF760" s="57">
        <v>2026266.0</v>
      </c>
      <c r="AH760" s="89">
        <v>45288.0</v>
      </c>
      <c r="AJ760" s="57">
        <v>1.9697976E7</v>
      </c>
      <c r="AL760" s="89">
        <v>45288.0</v>
      </c>
      <c r="AN760" s="57">
        <v>1170806.0</v>
      </c>
    </row>
    <row r="761" ht="15.75" customHeight="1">
      <c r="B761" s="89">
        <v>45289.0</v>
      </c>
      <c r="D761" s="57">
        <v>1.7245152E7</v>
      </c>
      <c r="F761" s="89">
        <v>45289.0</v>
      </c>
      <c r="H761" s="57">
        <v>2.2008729E7</v>
      </c>
      <c r="J761" s="89">
        <v>45289.0</v>
      </c>
      <c r="L761" s="57">
        <v>858898.0</v>
      </c>
      <c r="N761" s="89">
        <v>45289.0</v>
      </c>
      <c r="P761" s="57">
        <v>4.1093346E7</v>
      </c>
      <c r="R761" s="89">
        <v>45289.0</v>
      </c>
      <c r="T761" s="57">
        <v>5973143.0</v>
      </c>
      <c r="V761" s="89">
        <v>45289.0</v>
      </c>
      <c r="X761" s="57">
        <v>3717213.0</v>
      </c>
      <c r="Z761" s="89">
        <v>45289.0</v>
      </c>
      <c r="AB761" s="57">
        <v>263692.0</v>
      </c>
      <c r="AD761" s="89">
        <v>45289.0</v>
      </c>
      <c r="AF761" s="57">
        <v>1725017.0</v>
      </c>
      <c r="AH761" s="89">
        <v>45289.0</v>
      </c>
      <c r="AJ761" s="57">
        <v>3.723996E7</v>
      </c>
      <c r="AL761" s="89">
        <v>45289.0</v>
      </c>
      <c r="AN761" s="57">
        <v>1545224.0</v>
      </c>
    </row>
    <row r="762" ht="15.75" customHeight="1">
      <c r="B762" s="89">
        <v>45293.0</v>
      </c>
      <c r="D762" s="57">
        <v>1.7310968E7</v>
      </c>
      <c r="F762" s="89">
        <v>45293.0</v>
      </c>
      <c r="H762" s="57">
        <v>3.8895345E7</v>
      </c>
      <c r="J762" s="89">
        <v>45293.0</v>
      </c>
      <c r="L762" s="57">
        <v>436512.0</v>
      </c>
      <c r="N762" s="89">
        <v>45293.0</v>
      </c>
      <c r="P762" s="57">
        <v>3.4768842E7</v>
      </c>
      <c r="R762" s="89">
        <v>45293.0</v>
      </c>
      <c r="T762" s="57">
        <v>8281360.0</v>
      </c>
      <c r="V762" s="89">
        <v>45293.0</v>
      </c>
      <c r="X762" s="57">
        <v>3550273.0</v>
      </c>
      <c r="Z762" s="89">
        <v>45293.0</v>
      </c>
      <c r="AB762" s="57">
        <v>255238.0</v>
      </c>
      <c r="AD762" s="89">
        <v>45293.0</v>
      </c>
      <c r="AF762" s="57">
        <v>1565476.0</v>
      </c>
      <c r="AH762" s="89">
        <v>45293.0</v>
      </c>
      <c r="AJ762" s="57">
        <v>2.4274224E7</v>
      </c>
      <c r="AL762" s="89">
        <v>45293.0</v>
      </c>
      <c r="AN762" s="57">
        <v>2106056.0</v>
      </c>
    </row>
    <row r="763" ht="15.75" customHeight="1">
      <c r="B763" s="89">
        <v>45294.0</v>
      </c>
      <c r="D763" s="57">
        <v>2.2428898E7</v>
      </c>
      <c r="F763" s="89">
        <v>45294.0</v>
      </c>
      <c r="H763" s="57">
        <v>2.2903817E7</v>
      </c>
      <c r="J763" s="89">
        <v>45294.0</v>
      </c>
      <c r="L763" s="57">
        <v>537705.0</v>
      </c>
      <c r="N763" s="89">
        <v>45294.0</v>
      </c>
      <c r="P763" s="57">
        <v>3.8588785E7</v>
      </c>
      <c r="R763" s="89">
        <v>45294.0</v>
      </c>
      <c r="T763" s="57">
        <v>7315305.0</v>
      </c>
      <c r="V763" s="89">
        <v>45294.0</v>
      </c>
      <c r="X763" s="57">
        <v>5532770.0</v>
      </c>
      <c r="Z763" s="89">
        <v>45294.0</v>
      </c>
      <c r="AB763" s="57">
        <v>309101.0</v>
      </c>
      <c r="AD763" s="89">
        <v>45294.0</v>
      </c>
      <c r="AF763" s="57">
        <v>1940287.0</v>
      </c>
      <c r="AH763" s="89">
        <v>45294.0</v>
      </c>
      <c r="AJ763" s="57">
        <v>1.6582548E7</v>
      </c>
      <c r="AL763" s="89">
        <v>45294.0</v>
      </c>
      <c r="AN763" s="57">
        <v>1619075.0</v>
      </c>
    </row>
    <row r="764" ht="15.75" customHeight="1">
      <c r="B764" s="89">
        <v>45295.0</v>
      </c>
      <c r="D764" s="57">
        <v>2.2304645E7</v>
      </c>
      <c r="F764" s="89">
        <v>45295.0</v>
      </c>
      <c r="H764" s="57">
        <v>4.1573149E7</v>
      </c>
      <c r="J764" s="89">
        <v>45295.0</v>
      </c>
      <c r="L764" s="57">
        <v>471624.0</v>
      </c>
      <c r="N764" s="89">
        <v>45295.0</v>
      </c>
      <c r="P764" s="57">
        <v>2.882648E7</v>
      </c>
      <c r="R764" s="89">
        <v>45295.0</v>
      </c>
      <c r="T764" s="57">
        <v>6745611.0</v>
      </c>
      <c r="V764" s="89">
        <v>45295.0</v>
      </c>
      <c r="X764" s="57">
        <v>3535838.0</v>
      </c>
      <c r="Z764" s="89">
        <v>45295.0</v>
      </c>
      <c r="AB764" s="57">
        <v>155400.0</v>
      </c>
      <c r="AD764" s="89">
        <v>45295.0</v>
      </c>
      <c r="AF764" s="57">
        <v>2145909.0</v>
      </c>
      <c r="AH764" s="89">
        <v>45295.0</v>
      </c>
      <c r="AJ764" s="57">
        <v>1.3029456E7</v>
      </c>
      <c r="AL764" s="89">
        <v>45295.0</v>
      </c>
      <c r="AN764" s="57">
        <v>1374719.0</v>
      </c>
    </row>
    <row r="765" ht="15.75" customHeight="1">
      <c r="B765" s="89">
        <v>45296.0</v>
      </c>
      <c r="D765" s="57">
        <v>1.0850101E7</v>
      </c>
      <c r="F765" s="89">
        <v>45296.0</v>
      </c>
      <c r="H765" s="57">
        <v>3.3566147E7</v>
      </c>
      <c r="J765" s="89">
        <v>45296.0</v>
      </c>
      <c r="L765" s="57">
        <v>459100.0</v>
      </c>
      <c r="N765" s="89">
        <v>45296.0</v>
      </c>
      <c r="P765" s="57">
        <v>1.8805864E7</v>
      </c>
      <c r="R765" s="89">
        <v>45296.0</v>
      </c>
      <c r="T765" s="57">
        <v>1.0346088E7</v>
      </c>
      <c r="V765" s="89">
        <v>45296.0</v>
      </c>
      <c r="X765" s="57">
        <v>2351138.0</v>
      </c>
      <c r="Z765" s="89">
        <v>45296.0</v>
      </c>
      <c r="AB765" s="57">
        <v>820119.0</v>
      </c>
      <c r="AD765" s="89">
        <v>45296.0</v>
      </c>
      <c r="AF765" s="57">
        <v>773768.0</v>
      </c>
      <c r="AH765" s="89">
        <v>45296.0</v>
      </c>
      <c r="AJ765" s="57">
        <v>1.0570128E7</v>
      </c>
      <c r="AL765" s="89">
        <v>45296.0</v>
      </c>
      <c r="AN765" s="57">
        <v>1440003.0</v>
      </c>
    </row>
    <row r="766" ht="15.75" customHeight="1">
      <c r="B766" s="89">
        <v>45299.0</v>
      </c>
      <c r="D766" s="57">
        <v>3.7177559E7</v>
      </c>
      <c r="F766" s="89">
        <v>45299.0</v>
      </c>
      <c r="H766" s="57">
        <v>2.8262037E7</v>
      </c>
      <c r="J766" s="89">
        <v>45299.0</v>
      </c>
      <c r="L766" s="57">
        <v>1113835.0</v>
      </c>
      <c r="N766" s="89">
        <v>45299.0</v>
      </c>
      <c r="P766" s="57">
        <v>4.9015706E7</v>
      </c>
      <c r="R766" s="89">
        <v>45299.0</v>
      </c>
      <c r="T766" s="57">
        <v>1.2192476E7</v>
      </c>
      <c r="V766" s="89">
        <v>45299.0</v>
      </c>
      <c r="X766" s="57">
        <v>4133080.0</v>
      </c>
      <c r="Z766" s="89">
        <v>45299.0</v>
      </c>
      <c r="AB766" s="57">
        <v>340818.0</v>
      </c>
      <c r="AD766" s="89">
        <v>45299.0</v>
      </c>
      <c r="AF766" s="57">
        <v>1561685.0</v>
      </c>
      <c r="AH766" s="89">
        <v>45299.0</v>
      </c>
      <c r="AJ766" s="57">
        <v>1.0474788E7</v>
      </c>
      <c r="AL766" s="89">
        <v>45299.0</v>
      </c>
      <c r="AN766" s="57">
        <v>2966919.0</v>
      </c>
    </row>
    <row r="767" ht="15.75" customHeight="1">
      <c r="B767" s="89">
        <v>45300.0</v>
      </c>
      <c r="D767" s="57">
        <v>1.8400739E7</v>
      </c>
      <c r="F767" s="89">
        <v>45300.0</v>
      </c>
      <c r="H767" s="57">
        <v>2.7787702E7</v>
      </c>
      <c r="J767" s="89">
        <v>45300.0</v>
      </c>
      <c r="L767" s="57">
        <v>727204.0</v>
      </c>
      <c r="N767" s="89">
        <v>45300.0</v>
      </c>
      <c r="P767" s="57">
        <v>2.7863061E7</v>
      </c>
      <c r="R767" s="89">
        <v>45300.0</v>
      </c>
      <c r="T767" s="57">
        <v>8425322.0</v>
      </c>
      <c r="V767" s="89">
        <v>45300.0</v>
      </c>
      <c r="X767" s="57">
        <v>3594523.0</v>
      </c>
      <c r="Z767" s="89">
        <v>45300.0</v>
      </c>
      <c r="AB767" s="57">
        <v>200980.0</v>
      </c>
      <c r="AD767" s="89">
        <v>45300.0</v>
      </c>
      <c r="AF767" s="57">
        <v>1443285.0</v>
      </c>
      <c r="AH767" s="89">
        <v>45300.0</v>
      </c>
      <c r="AJ767" s="57">
        <v>8333160.0</v>
      </c>
      <c r="AL767" s="89">
        <v>45300.0</v>
      </c>
      <c r="AN767" s="57">
        <v>1314855.0</v>
      </c>
    </row>
    <row r="768" ht="15.75" customHeight="1">
      <c r="B768" s="89">
        <v>45301.0</v>
      </c>
      <c r="D768" s="57">
        <v>2.2985945E7</v>
      </c>
      <c r="F768" s="89">
        <v>45301.0</v>
      </c>
      <c r="H768" s="57">
        <v>3.1292698E7</v>
      </c>
      <c r="J768" s="89">
        <v>45301.0</v>
      </c>
      <c r="L768" s="57">
        <v>585361.0</v>
      </c>
      <c r="N768" s="89">
        <v>45301.0</v>
      </c>
      <c r="P768" s="57">
        <v>3.4002721E7</v>
      </c>
      <c r="R768" s="89">
        <v>45301.0</v>
      </c>
      <c r="T768" s="57">
        <v>8953570.0</v>
      </c>
      <c r="V768" s="89">
        <v>45301.0</v>
      </c>
      <c r="X768" s="57">
        <v>3799283.0</v>
      </c>
      <c r="Z768" s="89">
        <v>45301.0</v>
      </c>
      <c r="AB768" s="57">
        <v>187975.0</v>
      </c>
      <c r="AD768" s="89">
        <v>45301.0</v>
      </c>
      <c r="AF768" s="57">
        <v>4846293.0</v>
      </c>
      <c r="AH768" s="89">
        <v>45301.0</v>
      </c>
      <c r="AJ768" s="57">
        <v>8968332.0</v>
      </c>
      <c r="AL768" s="89">
        <v>45301.0</v>
      </c>
      <c r="AN768" s="57">
        <v>1906789.0</v>
      </c>
    </row>
    <row r="769" ht="15.75" customHeight="1">
      <c r="B769" s="89">
        <v>45302.0</v>
      </c>
      <c r="D769" s="57">
        <v>1.9507753E7</v>
      </c>
      <c r="F769" s="89">
        <v>45302.0</v>
      </c>
      <c r="H769" s="57">
        <v>2.1817667E7</v>
      </c>
      <c r="J769" s="89">
        <v>45302.0</v>
      </c>
      <c r="L769" s="57">
        <v>631319.0</v>
      </c>
      <c r="N769" s="89">
        <v>45302.0</v>
      </c>
      <c r="P769" s="57">
        <v>2.8943011E7</v>
      </c>
      <c r="R769" s="89">
        <v>45302.0</v>
      </c>
      <c r="T769" s="57">
        <v>9771091.0</v>
      </c>
      <c r="V769" s="89">
        <v>45302.0</v>
      </c>
      <c r="X769" s="57">
        <v>3167311.0</v>
      </c>
      <c r="Z769" s="89">
        <v>45302.0</v>
      </c>
      <c r="AB769" s="57">
        <v>212380.0</v>
      </c>
      <c r="AD769" s="89">
        <v>45302.0</v>
      </c>
      <c r="AF769" s="57">
        <v>2038256.0</v>
      </c>
      <c r="AH769" s="89">
        <v>45302.0</v>
      </c>
      <c r="AJ769" s="57">
        <v>8163348.0</v>
      </c>
      <c r="AL769" s="89">
        <v>45302.0</v>
      </c>
      <c r="AN769" s="57">
        <v>1407528.0</v>
      </c>
    </row>
    <row r="770" ht="15.75" customHeight="1">
      <c r="B770" s="89">
        <v>45303.0</v>
      </c>
      <c r="D770" s="57">
        <v>2.0433395E7</v>
      </c>
      <c r="F770" s="89">
        <v>45303.0</v>
      </c>
      <c r="H770" s="57">
        <v>5.6749135E7</v>
      </c>
      <c r="J770" s="89">
        <v>45303.0</v>
      </c>
      <c r="L770" s="57">
        <v>1126585.0</v>
      </c>
      <c r="N770" s="89">
        <v>45303.0</v>
      </c>
      <c r="P770" s="57">
        <v>4.1400436E7</v>
      </c>
      <c r="R770" s="89">
        <v>45303.0</v>
      </c>
      <c r="T770" s="57">
        <v>1.1244154E7</v>
      </c>
      <c r="V770" s="89">
        <v>45303.0</v>
      </c>
      <c r="X770" s="57">
        <v>5533469.0</v>
      </c>
      <c r="Z770" s="89">
        <v>45303.0</v>
      </c>
      <c r="AB770" s="57">
        <v>259384.0</v>
      </c>
      <c r="AD770" s="89">
        <v>45303.0</v>
      </c>
      <c r="AF770" s="57">
        <v>1968255.0</v>
      </c>
      <c r="AH770" s="89">
        <v>45303.0</v>
      </c>
      <c r="AJ770" s="57">
        <v>1.4331012E7</v>
      </c>
      <c r="AL770" s="89">
        <v>45303.0</v>
      </c>
      <c r="AN770" s="57">
        <v>1317200.0</v>
      </c>
    </row>
    <row r="771" ht="15.75" customHeight="1">
      <c r="B771" s="89">
        <v>45306.0</v>
      </c>
      <c r="D771" s="57">
        <v>1.7635206E7</v>
      </c>
      <c r="F771" s="89">
        <v>45306.0</v>
      </c>
      <c r="H771" s="57">
        <v>4.5062809E7</v>
      </c>
      <c r="J771" s="89">
        <v>45306.0</v>
      </c>
      <c r="L771" s="57">
        <v>573622.0</v>
      </c>
      <c r="N771" s="89">
        <v>45306.0</v>
      </c>
      <c r="P771" s="57">
        <v>3.6297189E7</v>
      </c>
      <c r="R771" s="89">
        <v>45306.0</v>
      </c>
      <c r="T771" s="57">
        <v>1.1913377E7</v>
      </c>
      <c r="V771" s="89">
        <v>45306.0</v>
      </c>
      <c r="X771" s="57">
        <v>4525109.0</v>
      </c>
      <c r="Z771" s="89">
        <v>45306.0</v>
      </c>
      <c r="AB771" s="57">
        <v>342572.0</v>
      </c>
      <c r="AD771" s="89">
        <v>45306.0</v>
      </c>
      <c r="AF771" s="57">
        <v>2081994.0</v>
      </c>
      <c r="AH771" s="89">
        <v>45306.0</v>
      </c>
      <c r="AJ771" s="57">
        <v>1.6661484E7</v>
      </c>
      <c r="AL771" s="89">
        <v>45306.0</v>
      </c>
      <c r="AN771" s="57">
        <v>2676553.0</v>
      </c>
    </row>
    <row r="772" ht="15.75" customHeight="1">
      <c r="B772" s="89">
        <v>45307.0</v>
      </c>
      <c r="D772" s="57">
        <v>2.4448071E7</v>
      </c>
      <c r="F772" s="89">
        <v>45307.0</v>
      </c>
      <c r="H772" s="57">
        <v>4.368159E7</v>
      </c>
      <c r="J772" s="89">
        <v>45307.0</v>
      </c>
      <c r="L772" s="57">
        <v>611286.0</v>
      </c>
      <c r="N772" s="89">
        <v>45307.0</v>
      </c>
      <c r="P772" s="57">
        <v>3.0014905E7</v>
      </c>
      <c r="R772" s="89">
        <v>45307.0</v>
      </c>
      <c r="T772" s="57">
        <v>6858379.0</v>
      </c>
      <c r="V772" s="89">
        <v>45307.0</v>
      </c>
      <c r="X772" s="57">
        <v>2567844.0</v>
      </c>
      <c r="Z772" s="89">
        <v>45307.0</v>
      </c>
      <c r="AB772" s="57">
        <v>335004.0</v>
      </c>
      <c r="AD772" s="89">
        <v>45307.0</v>
      </c>
      <c r="AF772" s="57">
        <v>1253062.0</v>
      </c>
      <c r="AH772" s="89">
        <v>45307.0</v>
      </c>
      <c r="AJ772" s="57">
        <v>7733436.0</v>
      </c>
      <c r="AL772" s="89">
        <v>45307.0</v>
      </c>
      <c r="AN772" s="57">
        <v>1822734.0</v>
      </c>
    </row>
    <row r="773" ht="15.75" customHeight="1">
      <c r="B773" s="89">
        <v>45308.0</v>
      </c>
      <c r="D773" s="57">
        <v>1.727287E7</v>
      </c>
      <c r="F773" s="89">
        <v>45308.0</v>
      </c>
      <c r="H773" s="57">
        <v>3.2859024E7</v>
      </c>
      <c r="J773" s="89">
        <v>45308.0</v>
      </c>
      <c r="L773" s="57">
        <v>399201.0</v>
      </c>
      <c r="N773" s="89">
        <v>45308.0</v>
      </c>
      <c r="P773" s="57">
        <v>2.3914075E7</v>
      </c>
      <c r="R773" s="89">
        <v>45308.0</v>
      </c>
      <c r="T773" s="57">
        <v>9746404.0</v>
      </c>
      <c r="V773" s="89">
        <v>45308.0</v>
      </c>
      <c r="X773" s="57">
        <v>2627428.0</v>
      </c>
      <c r="Z773" s="89">
        <v>45308.0</v>
      </c>
      <c r="AB773" s="57">
        <v>184955.0</v>
      </c>
      <c r="AD773" s="89">
        <v>45308.0</v>
      </c>
      <c r="AF773" s="57">
        <v>3675810.0</v>
      </c>
      <c r="AH773" s="89">
        <v>45308.0</v>
      </c>
      <c r="AJ773" s="57">
        <v>1.0573884E7</v>
      </c>
      <c r="AL773" s="89">
        <v>45308.0</v>
      </c>
      <c r="AN773" s="57">
        <v>1116351.0</v>
      </c>
    </row>
    <row r="774" ht="15.75" customHeight="1">
      <c r="B774" s="89">
        <v>45309.0</v>
      </c>
      <c r="D774" s="57">
        <v>1.4070864E7</v>
      </c>
      <c r="F774" s="89">
        <v>45309.0</v>
      </c>
      <c r="H774" s="57">
        <v>1.8279199E7</v>
      </c>
      <c r="J774" s="89">
        <v>45309.0</v>
      </c>
      <c r="L774" s="57">
        <v>854176.0</v>
      </c>
      <c r="N774" s="89">
        <v>45309.0</v>
      </c>
      <c r="P774" s="57">
        <v>2.362757E7</v>
      </c>
      <c r="R774" s="89">
        <v>45309.0</v>
      </c>
      <c r="T774" s="57">
        <v>1.1334673E7</v>
      </c>
      <c r="V774" s="89">
        <v>45309.0</v>
      </c>
      <c r="X774" s="57">
        <v>3841478.0</v>
      </c>
      <c r="Z774" s="89">
        <v>45309.0</v>
      </c>
      <c r="AB774" s="57">
        <v>238145.0</v>
      </c>
      <c r="AD774" s="89">
        <v>45309.0</v>
      </c>
      <c r="AF774" s="57">
        <v>2214484.0</v>
      </c>
      <c r="AH774" s="89">
        <v>45309.0</v>
      </c>
      <c r="AJ774" s="57">
        <v>9753420.0</v>
      </c>
      <c r="AL774" s="89">
        <v>45309.0</v>
      </c>
      <c r="AN774" s="57">
        <v>4008156.0</v>
      </c>
    </row>
    <row r="775" ht="15.75" customHeight="1">
      <c r="B775" s="89">
        <v>45310.0</v>
      </c>
      <c r="D775" s="57">
        <v>1.649326E7</v>
      </c>
      <c r="F775" s="89">
        <v>45310.0</v>
      </c>
      <c r="H775" s="57">
        <v>3.0070653E7</v>
      </c>
      <c r="J775" s="89">
        <v>45310.0</v>
      </c>
      <c r="L775" s="57">
        <v>453895.0</v>
      </c>
      <c r="N775" s="89">
        <v>45310.0</v>
      </c>
      <c r="P775" s="57">
        <v>1.6686562E7</v>
      </c>
      <c r="R775" s="89">
        <v>45310.0</v>
      </c>
      <c r="T775" s="57">
        <v>8049296.0</v>
      </c>
      <c r="V775" s="89">
        <v>45310.0</v>
      </c>
      <c r="X775" s="57">
        <v>2399352.0</v>
      </c>
      <c r="Z775" s="89">
        <v>45310.0</v>
      </c>
      <c r="AB775" s="57">
        <v>113221.0</v>
      </c>
      <c r="AD775" s="89">
        <v>45310.0</v>
      </c>
      <c r="AF775" s="57">
        <v>1084868.0</v>
      </c>
      <c r="AH775" s="89">
        <v>45310.0</v>
      </c>
      <c r="AJ775" s="57">
        <v>7631460.0</v>
      </c>
      <c r="AL775" s="89">
        <v>45310.0</v>
      </c>
      <c r="AN775" s="57">
        <v>2357994.0</v>
      </c>
    </row>
    <row r="776" ht="15.75" customHeight="1">
      <c r="B776" s="89">
        <v>45313.0</v>
      </c>
      <c r="D776" s="57">
        <v>1.8154034E7</v>
      </c>
      <c r="F776" s="89">
        <v>45313.0</v>
      </c>
      <c r="H776" s="57">
        <v>2.7962315E7</v>
      </c>
      <c r="J776" s="89">
        <v>45313.0</v>
      </c>
      <c r="L776" s="57">
        <v>435728.0</v>
      </c>
      <c r="N776" s="89">
        <v>45313.0</v>
      </c>
      <c r="P776" s="57">
        <v>1.9834609E7</v>
      </c>
      <c r="R776" s="89">
        <v>45313.0</v>
      </c>
      <c r="T776" s="57">
        <v>7820408.0</v>
      </c>
      <c r="V776" s="89">
        <v>45313.0</v>
      </c>
      <c r="X776" s="57">
        <v>5087505.0</v>
      </c>
      <c r="Z776" s="89">
        <v>45313.0</v>
      </c>
      <c r="AB776" s="57">
        <v>139775.0</v>
      </c>
      <c r="AD776" s="89">
        <v>45313.0</v>
      </c>
      <c r="AF776" s="57">
        <v>784119.0</v>
      </c>
      <c r="AH776" s="89">
        <v>45313.0</v>
      </c>
      <c r="AJ776" s="57">
        <v>6323328.0</v>
      </c>
      <c r="AL776" s="89">
        <v>45313.0</v>
      </c>
      <c r="AN776" s="57">
        <v>2361143.0</v>
      </c>
    </row>
    <row r="777" ht="15.75" customHeight="1">
      <c r="B777" s="89">
        <v>45314.0</v>
      </c>
      <c r="D777" s="57">
        <v>1.5544543E7</v>
      </c>
      <c r="F777" s="89">
        <v>45314.0</v>
      </c>
      <c r="H777" s="57">
        <v>3.1513401E7</v>
      </c>
      <c r="J777" s="89">
        <v>45314.0</v>
      </c>
      <c r="L777" s="57">
        <v>556922.0</v>
      </c>
      <c r="N777" s="89">
        <v>45314.0</v>
      </c>
      <c r="P777" s="57">
        <v>2.6129372E7</v>
      </c>
      <c r="R777" s="89">
        <v>45314.0</v>
      </c>
      <c r="T777" s="57">
        <v>8635007.0</v>
      </c>
      <c r="V777" s="89">
        <v>45314.0</v>
      </c>
      <c r="X777" s="57">
        <v>3930939.0</v>
      </c>
      <c r="Z777" s="89">
        <v>45314.0</v>
      </c>
      <c r="AB777" s="57">
        <v>271108.0</v>
      </c>
      <c r="AD777" s="89">
        <v>45314.0</v>
      </c>
      <c r="AF777" s="57">
        <v>976871.0</v>
      </c>
      <c r="AH777" s="89">
        <v>45314.0</v>
      </c>
      <c r="AJ777" s="57">
        <v>1.0107792E7</v>
      </c>
      <c r="AL777" s="89">
        <v>45314.0</v>
      </c>
      <c r="AN777" s="57">
        <v>3261334.0</v>
      </c>
    </row>
    <row r="778" ht="15.75" customHeight="1">
      <c r="B778" s="89">
        <v>45315.0</v>
      </c>
      <c r="D778" s="57">
        <v>1.4288729E7</v>
      </c>
      <c r="F778" s="89">
        <v>45315.0</v>
      </c>
      <c r="H778" s="57">
        <v>1.7817393E7</v>
      </c>
      <c r="J778" s="89">
        <v>45315.0</v>
      </c>
      <c r="L778" s="57">
        <v>1002432.0</v>
      </c>
      <c r="N778" s="89">
        <v>45315.0</v>
      </c>
      <c r="P778" s="57">
        <v>2.6000487E7</v>
      </c>
      <c r="R778" s="89">
        <v>45315.0</v>
      </c>
      <c r="T778" s="57">
        <v>7946578.0</v>
      </c>
      <c r="V778" s="89">
        <v>45315.0</v>
      </c>
      <c r="X778" s="57">
        <v>3902777.0</v>
      </c>
      <c r="Z778" s="89">
        <v>45315.0</v>
      </c>
      <c r="AB778" s="57">
        <v>224314.0</v>
      </c>
      <c r="AD778" s="89">
        <v>45315.0</v>
      </c>
      <c r="AF778" s="57">
        <v>1048542.0</v>
      </c>
      <c r="AH778" s="89">
        <v>45315.0</v>
      </c>
      <c r="AJ778" s="57">
        <v>9066468.0</v>
      </c>
      <c r="AL778" s="89">
        <v>45315.0</v>
      </c>
      <c r="AN778" s="57">
        <v>6023329.0</v>
      </c>
    </row>
    <row r="779" ht="15.75" customHeight="1">
      <c r="B779" s="89">
        <v>45316.0</v>
      </c>
      <c r="D779" s="57">
        <v>1.8689191E7</v>
      </c>
      <c r="F779" s="89">
        <v>45316.0</v>
      </c>
      <c r="H779" s="57">
        <v>2.7175107E7</v>
      </c>
      <c r="J779" s="89">
        <v>45316.0</v>
      </c>
      <c r="L779" s="57">
        <v>713728.0</v>
      </c>
      <c r="N779" s="89">
        <v>45316.0</v>
      </c>
      <c r="P779" s="57">
        <v>3.4795543E7</v>
      </c>
      <c r="R779" s="89">
        <v>45316.0</v>
      </c>
      <c r="T779" s="57">
        <v>7191131.0</v>
      </c>
      <c r="V779" s="89">
        <v>45316.0</v>
      </c>
      <c r="X779" s="57">
        <v>4011168.0</v>
      </c>
      <c r="Z779" s="89">
        <v>45316.0</v>
      </c>
      <c r="AB779" s="57">
        <v>321865.0</v>
      </c>
      <c r="AD779" s="89">
        <v>45316.0</v>
      </c>
      <c r="AF779" s="57">
        <v>879494.0</v>
      </c>
      <c r="AH779" s="89">
        <v>45316.0</v>
      </c>
      <c r="AJ779" s="57">
        <v>1.0880748E7</v>
      </c>
      <c r="AL779" s="89">
        <v>45316.0</v>
      </c>
      <c r="AN779" s="57">
        <v>6164031.0</v>
      </c>
    </row>
    <row r="780" ht="15.75" customHeight="1">
      <c r="B780" s="89">
        <v>45317.0</v>
      </c>
      <c r="D780" s="57">
        <v>2.0729612E7</v>
      </c>
      <c r="F780" s="89">
        <v>45317.0</v>
      </c>
      <c r="H780" s="57">
        <v>6.1443022E7</v>
      </c>
      <c r="J780" s="89">
        <v>45317.0</v>
      </c>
      <c r="L780" s="57">
        <v>622207.0</v>
      </c>
      <c r="N780" s="89">
        <v>45317.0</v>
      </c>
      <c r="P780" s="57">
        <v>5.0038292E7</v>
      </c>
      <c r="R780" s="89">
        <v>45317.0</v>
      </c>
      <c r="T780" s="57">
        <v>8075293.0</v>
      </c>
      <c r="V780" s="89">
        <v>45317.0</v>
      </c>
      <c r="X780" s="57">
        <v>4166469.0</v>
      </c>
      <c r="Z780" s="89">
        <v>45317.0</v>
      </c>
      <c r="AB780" s="57">
        <v>237328.0</v>
      </c>
      <c r="AD780" s="89">
        <v>45317.0</v>
      </c>
      <c r="AF780" s="57">
        <v>1153757.0</v>
      </c>
      <c r="AH780" s="89">
        <v>45317.0</v>
      </c>
      <c r="AJ780" s="57">
        <v>1.2486084E7</v>
      </c>
      <c r="AL780" s="89">
        <v>45317.0</v>
      </c>
      <c r="AN780" s="57">
        <v>2887534.0</v>
      </c>
    </row>
    <row r="781" ht="15.75" customHeight="1">
      <c r="B781" s="89">
        <v>45320.0</v>
      </c>
      <c r="D781" s="57">
        <v>3.1073336E7</v>
      </c>
      <c r="F781" s="89">
        <v>45320.0</v>
      </c>
      <c r="H781" s="57">
        <v>4.2856609E7</v>
      </c>
      <c r="J781" s="89">
        <v>45320.0</v>
      </c>
      <c r="L781" s="57">
        <v>708689.0</v>
      </c>
      <c r="N781" s="89">
        <v>45320.0</v>
      </c>
      <c r="P781" s="57">
        <v>5.2207539E7</v>
      </c>
      <c r="R781" s="89">
        <v>45320.0</v>
      </c>
      <c r="T781" s="57">
        <v>1.4108297E7</v>
      </c>
      <c r="V781" s="89">
        <v>45320.0</v>
      </c>
      <c r="X781" s="57">
        <v>5925325.0</v>
      </c>
      <c r="Z781" s="89">
        <v>45320.0</v>
      </c>
      <c r="AB781" s="57">
        <v>353820.0</v>
      </c>
      <c r="AD781" s="89">
        <v>45320.0</v>
      </c>
      <c r="AF781" s="57">
        <v>998294.0</v>
      </c>
      <c r="AH781" s="89">
        <v>45320.0</v>
      </c>
      <c r="AJ781" s="57">
        <v>1.5415248E7</v>
      </c>
      <c r="AL781" s="89">
        <v>45320.0</v>
      </c>
      <c r="AN781" s="57">
        <v>3514599.0</v>
      </c>
    </row>
    <row r="782" ht="15.75" customHeight="1">
      <c r="B782" s="89">
        <v>45321.0</v>
      </c>
      <c r="D782" s="57">
        <v>2.0109661E7</v>
      </c>
      <c r="F782" s="89">
        <v>45321.0</v>
      </c>
      <c r="H782" s="57">
        <v>4.6322243E7</v>
      </c>
      <c r="J782" s="89">
        <v>45321.0</v>
      </c>
      <c r="L782" s="57">
        <v>948838.0</v>
      </c>
      <c r="N782" s="89">
        <v>45321.0</v>
      </c>
      <c r="P782" s="57">
        <v>2.8313729E7</v>
      </c>
      <c r="R782" s="89">
        <v>45321.0</v>
      </c>
      <c r="T782" s="57">
        <v>9936516.0</v>
      </c>
      <c r="V782" s="89">
        <v>45321.0</v>
      </c>
      <c r="X782" s="57">
        <v>3897084.0</v>
      </c>
      <c r="Z782" s="89">
        <v>45321.0</v>
      </c>
      <c r="AB782" s="57">
        <v>279241.0</v>
      </c>
      <c r="AD782" s="89">
        <v>45321.0</v>
      </c>
      <c r="AF782" s="57">
        <v>1425578.0</v>
      </c>
      <c r="AH782" s="89">
        <v>45321.0</v>
      </c>
      <c r="AJ782" s="57">
        <v>9755184.0</v>
      </c>
      <c r="AL782" s="89">
        <v>45321.0</v>
      </c>
      <c r="AN782" s="57">
        <v>3877351.0</v>
      </c>
    </row>
    <row r="783" ht="15.75" customHeight="1">
      <c r="B783" s="89">
        <v>45322.0</v>
      </c>
      <c r="D783" s="57">
        <v>2.4226703E7</v>
      </c>
      <c r="F783" s="89">
        <v>45322.0</v>
      </c>
      <c r="H783" s="57">
        <v>2.6394826E7</v>
      </c>
      <c r="J783" s="89">
        <v>45322.0</v>
      </c>
      <c r="L783" s="57">
        <v>899852.0</v>
      </c>
      <c r="N783" s="89">
        <v>45322.0</v>
      </c>
      <c r="P783" s="57">
        <v>3.0589993E7</v>
      </c>
      <c r="R783" s="89">
        <v>45322.0</v>
      </c>
      <c r="T783" s="57">
        <v>1.159858E7</v>
      </c>
      <c r="V783" s="89">
        <v>45322.0</v>
      </c>
      <c r="X783" s="57">
        <v>4201749.0</v>
      </c>
      <c r="Z783" s="89">
        <v>45322.0</v>
      </c>
      <c r="AB783" s="57">
        <v>459721.0</v>
      </c>
      <c r="AD783" s="89">
        <v>45322.0</v>
      </c>
      <c r="AF783" s="57">
        <v>1571261.0</v>
      </c>
      <c r="AH783" s="89">
        <v>45322.0</v>
      </c>
      <c r="AJ783" s="57">
        <v>1.6837236E7</v>
      </c>
      <c r="AL783" s="89">
        <v>45322.0</v>
      </c>
      <c r="AN783" s="57">
        <v>3090632.0</v>
      </c>
    </row>
    <row r="784" ht="15.75" customHeight="1">
      <c r="B784" s="89">
        <v>45323.0</v>
      </c>
      <c r="D784" s="57">
        <v>3.0376131E7</v>
      </c>
      <c r="F784" s="89">
        <v>45323.0</v>
      </c>
      <c r="H784" s="57">
        <v>3.8061511E7</v>
      </c>
      <c r="J784" s="89">
        <v>45323.0</v>
      </c>
      <c r="L784" s="57">
        <v>691811.0</v>
      </c>
      <c r="N784" s="89">
        <v>45323.0</v>
      </c>
      <c r="P784" s="57">
        <v>6.8423144E7</v>
      </c>
      <c r="R784" s="89">
        <v>45323.0</v>
      </c>
      <c r="T784" s="57">
        <v>9374728.0</v>
      </c>
      <c r="V784" s="89">
        <v>45323.0</v>
      </c>
      <c r="X784" s="57">
        <v>6605917.0</v>
      </c>
      <c r="Z784" s="89">
        <v>45323.0</v>
      </c>
      <c r="AB784" s="57">
        <v>214718.0</v>
      </c>
      <c r="AD784" s="89">
        <v>45323.0</v>
      </c>
      <c r="AF784" s="57">
        <v>3642336.0</v>
      </c>
      <c r="AH784" s="89">
        <v>45323.0</v>
      </c>
      <c r="AJ784" s="57">
        <v>1.441722E7</v>
      </c>
      <c r="AL784" s="89">
        <v>45323.0</v>
      </c>
      <c r="AN784" s="57">
        <v>3109321.0</v>
      </c>
    </row>
    <row r="785" ht="15.75" customHeight="1">
      <c r="B785" s="89">
        <v>45324.0</v>
      </c>
      <c r="D785" s="57">
        <v>2.2338762E7</v>
      </c>
      <c r="F785" s="89">
        <v>45324.0</v>
      </c>
      <c r="H785" s="57">
        <v>2.8744825E7</v>
      </c>
      <c r="J785" s="89">
        <v>45324.0</v>
      </c>
      <c r="L785" s="57">
        <v>350578.0</v>
      </c>
      <c r="N785" s="89">
        <v>45324.0</v>
      </c>
      <c r="P785" s="57">
        <v>4.2380265E7</v>
      </c>
      <c r="R785" s="89">
        <v>45324.0</v>
      </c>
      <c r="T785" s="57">
        <v>8679903.0</v>
      </c>
      <c r="V785" s="89">
        <v>45324.0</v>
      </c>
      <c r="X785" s="57">
        <v>5325940.0</v>
      </c>
      <c r="Z785" s="89">
        <v>45324.0</v>
      </c>
      <c r="AB785" s="57">
        <v>252975.0</v>
      </c>
      <c r="AD785" s="89">
        <v>45324.0</v>
      </c>
      <c r="AF785" s="57">
        <v>3083866.0</v>
      </c>
      <c r="AH785" s="89">
        <v>45324.0</v>
      </c>
      <c r="AJ785" s="57">
        <v>1.3176744E7</v>
      </c>
      <c r="AL785" s="89">
        <v>45324.0</v>
      </c>
      <c r="AN785" s="57">
        <v>3344490.0</v>
      </c>
    </row>
    <row r="786" ht="15.75" customHeight="1">
      <c r="B786" s="89">
        <v>45327.0</v>
      </c>
      <c r="D786" s="57">
        <v>2.0771078E7</v>
      </c>
      <c r="F786" s="89">
        <v>45327.0</v>
      </c>
      <c r="H786" s="57">
        <v>2.5498965E7</v>
      </c>
      <c r="J786" s="89">
        <v>45327.0</v>
      </c>
      <c r="L786" s="57">
        <v>1313886.0</v>
      </c>
      <c r="N786" s="89">
        <v>45327.0</v>
      </c>
      <c r="P786" s="57">
        <v>3.3870796E7</v>
      </c>
      <c r="R786" s="89">
        <v>45327.0</v>
      </c>
      <c r="T786" s="57">
        <v>1.0616469E7</v>
      </c>
      <c r="V786" s="89">
        <v>45327.0</v>
      </c>
      <c r="X786" s="57">
        <v>4255257.0</v>
      </c>
      <c r="Z786" s="89">
        <v>45327.0</v>
      </c>
      <c r="AB786" s="57">
        <v>197926.0</v>
      </c>
      <c r="AD786" s="89">
        <v>45327.0</v>
      </c>
      <c r="AF786" s="57">
        <v>2796139.0</v>
      </c>
      <c r="AH786" s="89">
        <v>45327.0</v>
      </c>
      <c r="AJ786" s="57">
        <v>1.3708728E7</v>
      </c>
      <c r="AL786" s="89">
        <v>45327.0</v>
      </c>
      <c r="AN786" s="57">
        <v>4634365.0</v>
      </c>
    </row>
    <row r="787" ht="15.75" customHeight="1">
      <c r="B787" s="89">
        <v>45328.0</v>
      </c>
      <c r="D787" s="57">
        <v>2.5400417E7</v>
      </c>
      <c r="F787" s="89">
        <v>45328.0</v>
      </c>
      <c r="H787" s="57">
        <v>3.3219302E7</v>
      </c>
      <c r="J787" s="89">
        <v>45328.0</v>
      </c>
      <c r="L787" s="57">
        <v>1031290.0</v>
      </c>
      <c r="N787" s="89">
        <v>45328.0</v>
      </c>
      <c r="P787" s="57">
        <v>4.3232323E7</v>
      </c>
      <c r="R787" s="89">
        <v>45328.0</v>
      </c>
      <c r="T787" s="57">
        <v>6484361.0</v>
      </c>
      <c r="V787" s="89">
        <v>45328.0</v>
      </c>
      <c r="X787" s="57">
        <v>4924383.0</v>
      </c>
      <c r="Z787" s="89">
        <v>45328.0</v>
      </c>
      <c r="AB787" s="57">
        <v>189129.0</v>
      </c>
      <c r="AD787" s="89">
        <v>45328.0</v>
      </c>
      <c r="AF787" s="57">
        <v>3889520.0</v>
      </c>
      <c r="AH787" s="89">
        <v>45328.0</v>
      </c>
      <c r="AJ787" s="57">
        <v>2.455578E7</v>
      </c>
      <c r="AL787" s="89">
        <v>45328.0</v>
      </c>
      <c r="AN787" s="57">
        <v>3177546.0</v>
      </c>
    </row>
    <row r="788" ht="15.75" customHeight="1">
      <c r="B788" s="89">
        <v>45329.0</v>
      </c>
      <c r="D788" s="57">
        <v>3.5171723E7</v>
      </c>
      <c r="F788" s="89">
        <v>45329.0</v>
      </c>
      <c r="H788" s="57">
        <v>2.704982E7</v>
      </c>
      <c r="J788" s="89">
        <v>45329.0</v>
      </c>
      <c r="L788" s="57">
        <v>1061059.0</v>
      </c>
      <c r="N788" s="89">
        <v>45329.0</v>
      </c>
      <c r="P788" s="57">
        <v>6.3951176E7</v>
      </c>
      <c r="R788" s="89">
        <v>45329.0</v>
      </c>
      <c r="T788" s="57">
        <v>9376396.0</v>
      </c>
      <c r="V788" s="89">
        <v>45329.0</v>
      </c>
      <c r="X788" s="57">
        <v>7044227.0</v>
      </c>
      <c r="Z788" s="89">
        <v>45329.0</v>
      </c>
      <c r="AB788" s="57">
        <v>206218.0</v>
      </c>
      <c r="AD788" s="89">
        <v>45329.0</v>
      </c>
      <c r="AF788" s="57">
        <v>2625224.0</v>
      </c>
      <c r="AH788" s="89">
        <v>45329.0</v>
      </c>
      <c r="AJ788" s="57">
        <v>2.4982224E7</v>
      </c>
      <c r="AL788" s="89">
        <v>45329.0</v>
      </c>
      <c r="AN788" s="57">
        <v>4456494.0</v>
      </c>
    </row>
    <row r="789" ht="15.75" customHeight="1">
      <c r="B789" s="89">
        <v>45330.0</v>
      </c>
      <c r="D789" s="57">
        <v>3.9577934E7</v>
      </c>
      <c r="F789" s="89">
        <v>45330.0</v>
      </c>
      <c r="H789" s="57">
        <v>2.0097011E7</v>
      </c>
      <c r="J789" s="89">
        <v>45330.0</v>
      </c>
      <c r="L789" s="57">
        <v>557080.0</v>
      </c>
      <c r="N789" s="89">
        <v>45330.0</v>
      </c>
      <c r="P789" s="57">
        <v>8.6005175E7</v>
      </c>
      <c r="R789" s="89">
        <v>45330.0</v>
      </c>
      <c r="T789" s="57">
        <v>9180253.0</v>
      </c>
      <c r="V789" s="89">
        <v>45330.0</v>
      </c>
      <c r="X789" s="57">
        <v>7643515.0</v>
      </c>
      <c r="Z789" s="89">
        <v>45330.0</v>
      </c>
      <c r="AB789" s="57">
        <v>277095.0</v>
      </c>
      <c r="AD789" s="89">
        <v>45330.0</v>
      </c>
      <c r="AF789" s="57">
        <v>3349688.0</v>
      </c>
      <c r="AH789" s="89">
        <v>45330.0</v>
      </c>
      <c r="AJ789" s="57">
        <v>1.9893312E7</v>
      </c>
      <c r="AL789" s="89">
        <v>45330.0</v>
      </c>
      <c r="AN789" s="57">
        <v>3913425.0</v>
      </c>
    </row>
    <row r="790" ht="15.75" customHeight="1">
      <c r="B790" s="89">
        <v>45331.0</v>
      </c>
      <c r="D790" s="57">
        <v>2.5534052E7</v>
      </c>
      <c r="F790" s="89">
        <v>45331.0</v>
      </c>
      <c r="H790" s="57">
        <v>2.4279017E7</v>
      </c>
      <c r="J790" s="89">
        <v>45331.0</v>
      </c>
      <c r="L790" s="57">
        <v>517197.0</v>
      </c>
      <c r="N790" s="89">
        <v>45331.0</v>
      </c>
      <c r="P790" s="57">
        <v>4.6781825E7</v>
      </c>
      <c r="R790" s="89">
        <v>45331.0</v>
      </c>
      <c r="T790" s="57">
        <v>7073318.0</v>
      </c>
      <c r="V790" s="89">
        <v>45331.0</v>
      </c>
      <c r="X790" s="57">
        <v>3465316.0</v>
      </c>
      <c r="Z790" s="89">
        <v>45331.0</v>
      </c>
      <c r="AB790" s="57">
        <v>445380.0</v>
      </c>
      <c r="AD790" s="89">
        <v>45331.0</v>
      </c>
      <c r="AF790" s="57">
        <v>4425745.0</v>
      </c>
      <c r="AH790" s="89">
        <v>45331.0</v>
      </c>
      <c r="AJ790" s="57">
        <v>1.3303344E7</v>
      </c>
      <c r="AL790" s="89">
        <v>45331.0</v>
      </c>
      <c r="AN790" s="57">
        <v>2737995.0</v>
      </c>
    </row>
    <row r="791" ht="15.75" customHeight="1">
      <c r="B791" s="89">
        <v>45334.0</v>
      </c>
      <c r="D791" s="57">
        <v>5.6442391E7</v>
      </c>
      <c r="F791" s="89">
        <v>45334.0</v>
      </c>
      <c r="H791" s="57">
        <v>4.4728581E7</v>
      </c>
      <c r="J791" s="89">
        <v>45334.0</v>
      </c>
      <c r="L791" s="57">
        <v>536570.0</v>
      </c>
      <c r="N791" s="89">
        <v>45334.0</v>
      </c>
      <c r="P791" s="57">
        <v>5.4335683E7</v>
      </c>
      <c r="R791" s="89">
        <v>45334.0</v>
      </c>
      <c r="T791" s="57">
        <v>1.8314042E7</v>
      </c>
      <c r="V791" s="89">
        <v>45334.0</v>
      </c>
      <c r="X791" s="57">
        <v>4821541.0</v>
      </c>
      <c r="Z791" s="89">
        <v>45334.0</v>
      </c>
      <c r="AB791" s="57">
        <v>394726.0</v>
      </c>
      <c r="AD791" s="89">
        <v>45334.0</v>
      </c>
      <c r="AF791" s="57">
        <v>3369168.0</v>
      </c>
      <c r="AH791" s="89">
        <v>45334.0</v>
      </c>
      <c r="AJ791" s="57">
        <v>1.6004388E7</v>
      </c>
      <c r="AL791" s="89">
        <v>45334.0</v>
      </c>
      <c r="AN791" s="57">
        <v>4056232.0</v>
      </c>
    </row>
    <row r="792" ht="15.75" customHeight="1">
      <c r="B792" s="89">
        <v>45335.0</v>
      </c>
      <c r="D792" s="57">
        <v>3.713372E7</v>
      </c>
      <c r="F792" s="89">
        <v>45335.0</v>
      </c>
      <c r="H792" s="57">
        <v>2.9808683E7</v>
      </c>
      <c r="J792" s="89">
        <v>45335.0</v>
      </c>
      <c r="L792" s="57">
        <v>906579.0</v>
      </c>
      <c r="N792" s="89">
        <v>45335.0</v>
      </c>
      <c r="P792" s="57">
        <v>4.3907691E7</v>
      </c>
      <c r="R792" s="89">
        <v>45335.0</v>
      </c>
      <c r="T792" s="57">
        <v>1.0934034E7</v>
      </c>
      <c r="V792" s="89">
        <v>45335.0</v>
      </c>
      <c r="X792" s="57">
        <v>3764476.0</v>
      </c>
      <c r="Z792" s="89">
        <v>45335.0</v>
      </c>
      <c r="AB792" s="57">
        <v>259924.0</v>
      </c>
      <c r="AD792" s="89">
        <v>45335.0</v>
      </c>
      <c r="AF792" s="57">
        <v>3203008.0</v>
      </c>
      <c r="AH792" s="89">
        <v>45335.0</v>
      </c>
      <c r="AJ792" s="57">
        <v>1.4815728E7</v>
      </c>
      <c r="AL792" s="89">
        <v>45335.0</v>
      </c>
      <c r="AN792" s="57">
        <v>5546382.0</v>
      </c>
    </row>
    <row r="793" ht="15.75" customHeight="1">
      <c r="B793" s="89">
        <v>45336.0</v>
      </c>
      <c r="D793" s="57">
        <v>3.800133E7</v>
      </c>
      <c r="F793" s="89">
        <v>45336.0</v>
      </c>
      <c r="H793" s="57">
        <v>2.8163335E7</v>
      </c>
      <c r="J793" s="89">
        <v>45336.0</v>
      </c>
      <c r="L793" s="57">
        <v>1074422.0</v>
      </c>
      <c r="N793" s="89">
        <v>45336.0</v>
      </c>
      <c r="P793" s="57">
        <v>6.0712029E7</v>
      </c>
      <c r="R793" s="89">
        <v>45336.0</v>
      </c>
      <c r="T793" s="57">
        <v>8585095.0</v>
      </c>
      <c r="V793" s="89">
        <v>45336.0</v>
      </c>
      <c r="X793" s="57">
        <v>2865441.0</v>
      </c>
      <c r="Z793" s="89">
        <v>45336.0</v>
      </c>
      <c r="AB793" s="57">
        <v>189683.0</v>
      </c>
      <c r="AD793" s="89">
        <v>45336.0</v>
      </c>
      <c r="AF793" s="57">
        <v>2884801.0</v>
      </c>
      <c r="AH793" s="89">
        <v>45336.0</v>
      </c>
      <c r="AJ793" s="57">
        <v>1.2376812E7</v>
      </c>
      <c r="AL793" s="89">
        <v>45336.0</v>
      </c>
      <c r="AN793" s="57">
        <v>5664358.0</v>
      </c>
    </row>
    <row r="794" ht="15.75" customHeight="1">
      <c r="B794" s="89">
        <v>45337.0</v>
      </c>
      <c r="D794" s="57">
        <v>3.1452926E7</v>
      </c>
      <c r="F794" s="89">
        <v>45337.0</v>
      </c>
      <c r="H794" s="57">
        <v>3.3915379E7</v>
      </c>
      <c r="J794" s="89">
        <v>45337.0</v>
      </c>
      <c r="L794" s="57">
        <v>793979.0</v>
      </c>
      <c r="N794" s="89">
        <v>45337.0</v>
      </c>
      <c r="P794" s="57">
        <v>6.0259745E7</v>
      </c>
      <c r="R794" s="89">
        <v>45337.0</v>
      </c>
      <c r="T794" s="57">
        <v>8843826.0</v>
      </c>
      <c r="V794" s="89">
        <v>45337.0</v>
      </c>
      <c r="X794" s="57">
        <v>4808167.0</v>
      </c>
      <c r="Z794" s="89">
        <v>45337.0</v>
      </c>
      <c r="AB794" s="57">
        <v>292077.0</v>
      </c>
      <c r="AD794" s="89">
        <v>45337.0</v>
      </c>
      <c r="AF794" s="57">
        <v>6368146.0</v>
      </c>
      <c r="AH794" s="89">
        <v>45337.0</v>
      </c>
      <c r="AJ794" s="57">
        <v>2.56581E7</v>
      </c>
      <c r="AL794" s="89">
        <v>45337.0</v>
      </c>
      <c r="AN794" s="57">
        <v>4183980.0</v>
      </c>
    </row>
    <row r="795" ht="15.75" customHeight="1">
      <c r="B795" s="89">
        <v>45338.0</v>
      </c>
      <c r="D795" s="57">
        <v>2.500737E7</v>
      </c>
      <c r="F795" s="89">
        <v>45338.0</v>
      </c>
      <c r="H795" s="57">
        <v>2.3407878E7</v>
      </c>
      <c r="J795" s="89">
        <v>45338.0</v>
      </c>
      <c r="L795" s="57">
        <v>692630.0</v>
      </c>
      <c r="N795" s="89">
        <v>45338.0</v>
      </c>
      <c r="P795" s="57">
        <v>7.1409585E7</v>
      </c>
      <c r="R795" s="89">
        <v>45338.0</v>
      </c>
      <c r="T795" s="57">
        <v>1.1042208E7</v>
      </c>
      <c r="V795" s="89">
        <v>45338.0</v>
      </c>
      <c r="X795" s="57">
        <v>2581541.0</v>
      </c>
      <c r="Z795" s="89">
        <v>45338.0</v>
      </c>
      <c r="AB795" s="57">
        <v>339746.0</v>
      </c>
      <c r="AD795" s="89">
        <v>45338.0</v>
      </c>
      <c r="AF795" s="57">
        <v>3565423.0</v>
      </c>
      <c r="AH795" s="89">
        <v>45338.0</v>
      </c>
      <c r="AJ795" s="57">
        <v>8.9513952E7</v>
      </c>
      <c r="AL795" s="89">
        <v>45338.0</v>
      </c>
      <c r="AN795" s="57">
        <v>2330818.0</v>
      </c>
    </row>
    <row r="796" ht="15.75" customHeight="1">
      <c r="B796" s="89">
        <v>45341.0</v>
      </c>
      <c r="D796" s="57">
        <v>5.0102111E7</v>
      </c>
      <c r="F796" s="89">
        <v>45341.0</v>
      </c>
      <c r="H796" s="57">
        <v>3.2909943E7</v>
      </c>
      <c r="J796" s="89">
        <v>45341.0</v>
      </c>
      <c r="L796" s="57">
        <v>717505.0</v>
      </c>
      <c r="N796" s="89">
        <v>45341.0</v>
      </c>
      <c r="P796" s="57">
        <v>7.0579329E7</v>
      </c>
      <c r="R796" s="89">
        <v>45341.0</v>
      </c>
      <c r="T796" s="57">
        <v>1.6179384E7</v>
      </c>
      <c r="V796" s="89">
        <v>45341.0</v>
      </c>
      <c r="X796" s="57">
        <v>5594894.0</v>
      </c>
      <c r="Z796" s="89">
        <v>45341.0</v>
      </c>
      <c r="AB796" s="57">
        <v>459857.0</v>
      </c>
      <c r="AD796" s="89">
        <v>45341.0</v>
      </c>
      <c r="AF796" s="57">
        <v>3232114.0</v>
      </c>
      <c r="AH796" s="89">
        <v>45341.0</v>
      </c>
      <c r="AJ796" s="57">
        <v>4.6547424E7</v>
      </c>
      <c r="AL796" s="89">
        <v>45341.0</v>
      </c>
      <c r="AN796" s="57">
        <v>5976743.0</v>
      </c>
    </row>
    <row r="797" ht="15.75" customHeight="1">
      <c r="B797" s="89">
        <v>45342.0</v>
      </c>
      <c r="D797" s="57">
        <v>3.0292822E7</v>
      </c>
      <c r="F797" s="89">
        <v>45342.0</v>
      </c>
      <c r="H797" s="57">
        <v>3.3651559E7</v>
      </c>
      <c r="J797" s="89">
        <v>45342.0</v>
      </c>
      <c r="L797" s="57">
        <v>798972.0</v>
      </c>
      <c r="N797" s="89">
        <v>45342.0</v>
      </c>
      <c r="P797" s="57">
        <v>5.5470331E7</v>
      </c>
      <c r="R797" s="89">
        <v>45342.0</v>
      </c>
      <c r="T797" s="57">
        <v>1.0276757E7</v>
      </c>
      <c r="V797" s="89">
        <v>45342.0</v>
      </c>
      <c r="X797" s="57">
        <v>2870798.0</v>
      </c>
      <c r="Z797" s="89">
        <v>45342.0</v>
      </c>
      <c r="AB797" s="57">
        <v>340315.0</v>
      </c>
      <c r="AD797" s="89">
        <v>45342.0</v>
      </c>
      <c r="AF797" s="57">
        <v>2422570.0</v>
      </c>
      <c r="AH797" s="89">
        <v>45342.0</v>
      </c>
      <c r="AJ797" s="57">
        <v>2.1998172E7</v>
      </c>
      <c r="AL797" s="89">
        <v>45342.0</v>
      </c>
      <c r="AN797" s="57">
        <v>5683450.0</v>
      </c>
    </row>
    <row r="798" ht="15.75" customHeight="1">
      <c r="B798" s="89">
        <v>45343.0</v>
      </c>
      <c r="D798" s="57">
        <v>3.1679241E7</v>
      </c>
      <c r="F798" s="89">
        <v>45343.0</v>
      </c>
      <c r="H798" s="57">
        <v>3.0808097E7</v>
      </c>
      <c r="J798" s="89">
        <v>45343.0</v>
      </c>
      <c r="L798" s="57">
        <v>786211.0</v>
      </c>
      <c r="N798" s="89">
        <v>45343.0</v>
      </c>
      <c r="P798" s="57">
        <v>4.909478E7</v>
      </c>
      <c r="R798" s="89">
        <v>45343.0</v>
      </c>
      <c r="T798" s="57">
        <v>6764089.0</v>
      </c>
      <c r="V798" s="89">
        <v>45343.0</v>
      </c>
      <c r="X798" s="57">
        <v>4013090.0</v>
      </c>
      <c r="Z798" s="89">
        <v>45343.0</v>
      </c>
      <c r="AB798" s="57">
        <v>255382.0</v>
      </c>
      <c r="AD798" s="89">
        <v>45343.0</v>
      </c>
      <c r="AF798" s="57">
        <v>1870829.0</v>
      </c>
      <c r="AH798" s="89">
        <v>45343.0</v>
      </c>
      <c r="AJ798" s="57">
        <v>7.629774E7</v>
      </c>
      <c r="AL798" s="89">
        <v>45343.0</v>
      </c>
      <c r="AN798" s="57">
        <v>5693200.0</v>
      </c>
    </row>
    <row r="799" ht="15.75" customHeight="1">
      <c r="B799" s="89">
        <v>45344.0</v>
      </c>
      <c r="D799" s="57">
        <v>2.4782609E7</v>
      </c>
      <c r="F799" s="89">
        <v>45344.0</v>
      </c>
      <c r="H799" s="57">
        <v>3.455573E7</v>
      </c>
      <c r="J799" s="89">
        <v>45344.0</v>
      </c>
      <c r="L799" s="57">
        <v>758164.0</v>
      </c>
      <c r="N799" s="89">
        <v>45344.0</v>
      </c>
      <c r="P799" s="57">
        <v>4.2111932E7</v>
      </c>
      <c r="R799" s="89">
        <v>45344.0</v>
      </c>
      <c r="T799" s="57">
        <v>6760895.0</v>
      </c>
      <c r="V799" s="89">
        <v>45344.0</v>
      </c>
      <c r="X799" s="57">
        <v>3719869.0</v>
      </c>
      <c r="Z799" s="89">
        <v>45344.0</v>
      </c>
      <c r="AB799" s="57">
        <v>324873.0</v>
      </c>
      <c r="AD799" s="89">
        <v>45344.0</v>
      </c>
      <c r="AF799" s="57">
        <v>1462746.0</v>
      </c>
      <c r="AH799" s="89">
        <v>45344.0</v>
      </c>
      <c r="AJ799" s="57">
        <v>5.469096E7</v>
      </c>
      <c r="AL799" s="89">
        <v>45344.0</v>
      </c>
      <c r="AN799" s="57">
        <v>3068799.0</v>
      </c>
    </row>
    <row r="800" ht="15.75" customHeight="1">
      <c r="B800" s="89">
        <v>45345.0</v>
      </c>
      <c r="D800" s="57">
        <v>2.021174E7</v>
      </c>
      <c r="F800" s="89">
        <v>45345.0</v>
      </c>
      <c r="H800" s="57">
        <v>3.5022192E7</v>
      </c>
      <c r="J800" s="89">
        <v>45345.0</v>
      </c>
      <c r="L800" s="57">
        <v>650678.0</v>
      </c>
      <c r="N800" s="89">
        <v>45345.0</v>
      </c>
      <c r="P800" s="57">
        <v>4.1601534E7</v>
      </c>
      <c r="R800" s="89">
        <v>45345.0</v>
      </c>
      <c r="T800" s="57">
        <v>1.285961E7</v>
      </c>
      <c r="V800" s="89">
        <v>45345.0</v>
      </c>
      <c r="X800" s="57">
        <v>3553694.0</v>
      </c>
      <c r="Z800" s="89">
        <v>45345.0</v>
      </c>
      <c r="AB800" s="57">
        <v>464367.0</v>
      </c>
      <c r="AD800" s="89">
        <v>45345.0</v>
      </c>
      <c r="AF800" s="57">
        <v>1729658.0</v>
      </c>
      <c r="AH800" s="89">
        <v>45345.0</v>
      </c>
      <c r="AJ800" s="57">
        <v>2.2526304E7</v>
      </c>
      <c r="AL800" s="89">
        <v>45345.0</v>
      </c>
      <c r="AN800" s="57">
        <v>4402500.0</v>
      </c>
    </row>
    <row r="801" ht="15.75" customHeight="1">
      <c r="B801" s="89">
        <v>45348.0</v>
      </c>
      <c r="D801" s="57">
        <v>2.2704009E7</v>
      </c>
      <c r="F801" s="89">
        <v>45348.0</v>
      </c>
      <c r="H801" s="57">
        <v>3.4821585E7</v>
      </c>
      <c r="J801" s="89">
        <v>45348.0</v>
      </c>
      <c r="L801" s="57">
        <v>707500.0</v>
      </c>
      <c r="N801" s="89">
        <v>45348.0</v>
      </c>
      <c r="P801" s="57">
        <v>3.6703279E7</v>
      </c>
      <c r="R801" s="89">
        <v>45348.0</v>
      </c>
      <c r="T801" s="57">
        <v>1.212573E7</v>
      </c>
      <c r="V801" s="89">
        <v>45348.0</v>
      </c>
      <c r="X801" s="57">
        <v>2851287.0</v>
      </c>
      <c r="Z801" s="89">
        <v>45348.0</v>
      </c>
      <c r="AB801" s="57">
        <v>356646.0</v>
      </c>
      <c r="AD801" s="89">
        <v>45348.0</v>
      </c>
      <c r="AF801" s="57">
        <v>1283289.0</v>
      </c>
      <c r="AH801" s="89">
        <v>45348.0</v>
      </c>
      <c r="AJ801" s="57">
        <v>5.0367696E7</v>
      </c>
      <c r="AL801" s="89">
        <v>45348.0</v>
      </c>
      <c r="AN801" s="57">
        <v>3147338.0</v>
      </c>
    </row>
    <row r="802" ht="15.75" customHeight="1">
      <c r="B802" s="89">
        <v>45349.0</v>
      </c>
      <c r="D802" s="57">
        <v>2.531857E7</v>
      </c>
      <c r="F802" s="89">
        <v>45349.0</v>
      </c>
      <c r="H802" s="57">
        <v>2.2299482E7</v>
      </c>
      <c r="J802" s="89">
        <v>45349.0</v>
      </c>
      <c r="L802" s="57">
        <v>730137.0</v>
      </c>
      <c r="N802" s="89">
        <v>45349.0</v>
      </c>
      <c r="P802" s="57">
        <v>3.5925009E7</v>
      </c>
      <c r="R802" s="89">
        <v>45349.0</v>
      </c>
      <c r="T802" s="57">
        <v>9521267.0</v>
      </c>
      <c r="V802" s="89">
        <v>45349.0</v>
      </c>
      <c r="X802" s="57">
        <v>4109824.0</v>
      </c>
      <c r="Z802" s="89">
        <v>45349.0</v>
      </c>
      <c r="AB802" s="57">
        <v>876993.0</v>
      </c>
      <c r="AD802" s="89">
        <v>45349.0</v>
      </c>
      <c r="AF802" s="57">
        <v>2036082.0</v>
      </c>
      <c r="AH802" s="89">
        <v>45349.0</v>
      </c>
      <c r="AJ802" s="57">
        <v>4.440726E7</v>
      </c>
      <c r="AL802" s="89">
        <v>45349.0</v>
      </c>
      <c r="AN802" s="57">
        <v>3866065.0</v>
      </c>
    </row>
    <row r="803" ht="15.75" customHeight="1">
      <c r="B803" s="89">
        <v>45350.0</v>
      </c>
      <c r="D803" s="57">
        <v>2.6611541E7</v>
      </c>
      <c r="F803" s="89">
        <v>45350.0</v>
      </c>
      <c r="H803" s="57">
        <v>2.3294352E7</v>
      </c>
      <c r="J803" s="89">
        <v>45350.0</v>
      </c>
      <c r="L803" s="57">
        <v>802745.0</v>
      </c>
      <c r="N803" s="89">
        <v>45350.0</v>
      </c>
      <c r="P803" s="57">
        <v>3.9336575E7</v>
      </c>
      <c r="R803" s="89">
        <v>45350.0</v>
      </c>
      <c r="T803" s="57">
        <v>1.0439021E7</v>
      </c>
      <c r="V803" s="89">
        <v>45350.0</v>
      </c>
      <c r="X803" s="57">
        <v>4348978.0</v>
      </c>
      <c r="Z803" s="89">
        <v>45350.0</v>
      </c>
      <c r="AB803" s="57">
        <v>323114.0</v>
      </c>
      <c r="AD803" s="89">
        <v>45350.0</v>
      </c>
      <c r="AF803" s="57">
        <v>6952327.0</v>
      </c>
      <c r="AH803" s="89">
        <v>45350.0</v>
      </c>
      <c r="AJ803" s="57">
        <v>4.8418812E7</v>
      </c>
      <c r="AL803" s="89">
        <v>45350.0</v>
      </c>
      <c r="AN803" s="57">
        <v>2145366.0</v>
      </c>
    </row>
    <row r="804" ht="15.75" customHeight="1">
      <c r="B804" s="89">
        <v>45351.0</v>
      </c>
      <c r="D804" s="57">
        <v>2.1883848E7</v>
      </c>
      <c r="F804" s="89">
        <v>45351.0</v>
      </c>
      <c r="H804" s="57">
        <v>3.2352913E7</v>
      </c>
      <c r="J804" s="89">
        <v>45351.0</v>
      </c>
      <c r="L804" s="57">
        <v>8829388.0</v>
      </c>
      <c r="N804" s="89">
        <v>45351.0</v>
      </c>
      <c r="P804" s="57">
        <v>8.0588037E7</v>
      </c>
      <c r="R804" s="89">
        <v>45351.0</v>
      </c>
      <c r="T804" s="57">
        <v>1.3039423E7</v>
      </c>
      <c r="V804" s="89">
        <v>45351.0</v>
      </c>
      <c r="X804" s="57">
        <v>7850422.0</v>
      </c>
      <c r="Z804" s="89">
        <v>45351.0</v>
      </c>
      <c r="AB804" s="57">
        <v>551128.0</v>
      </c>
      <c r="AD804" s="89">
        <v>45351.0</v>
      </c>
      <c r="AF804" s="57">
        <v>2987076.0</v>
      </c>
      <c r="AH804" s="89">
        <v>45351.0</v>
      </c>
      <c r="AJ804" s="57">
        <v>3.5892456E7</v>
      </c>
      <c r="AL804" s="89">
        <v>45351.0</v>
      </c>
      <c r="AN804" s="57">
        <v>1673019.0</v>
      </c>
    </row>
    <row r="805" ht="15.75" customHeight="1">
      <c r="B805" s="89">
        <v>45352.0</v>
      </c>
      <c r="D805" s="57">
        <v>2.3876275E7</v>
      </c>
      <c r="F805" s="89">
        <v>45352.0</v>
      </c>
      <c r="H805" s="57">
        <v>1.5840853E7</v>
      </c>
      <c r="J805" s="89">
        <v>45352.0</v>
      </c>
      <c r="L805" s="57">
        <v>602487.0</v>
      </c>
      <c r="N805" s="89">
        <v>45352.0</v>
      </c>
      <c r="P805" s="57">
        <v>3.5041571E7</v>
      </c>
      <c r="R805" s="89">
        <v>45352.0</v>
      </c>
      <c r="T805" s="57">
        <v>8534966.0</v>
      </c>
      <c r="V805" s="89">
        <v>45352.0</v>
      </c>
      <c r="X805" s="57">
        <v>4846790.0</v>
      </c>
      <c r="Z805" s="89">
        <v>45352.0</v>
      </c>
      <c r="AB805" s="57">
        <v>408258.0</v>
      </c>
      <c r="AD805" s="89">
        <v>45352.0</v>
      </c>
      <c r="AF805" s="57">
        <v>1209363.0</v>
      </c>
      <c r="AH805" s="89">
        <v>45352.0</v>
      </c>
      <c r="AJ805" s="57">
        <v>3.0873264E7</v>
      </c>
      <c r="AL805" s="89">
        <v>45352.0</v>
      </c>
      <c r="AN805" s="57">
        <v>2476162.0</v>
      </c>
    </row>
    <row r="806" ht="15.75" customHeight="1">
      <c r="B806" s="89">
        <v>45355.0</v>
      </c>
      <c r="D806" s="57">
        <v>2.2191761E7</v>
      </c>
      <c r="F806" s="89">
        <v>45355.0</v>
      </c>
      <c r="H806" s="57">
        <v>1.874292E7</v>
      </c>
      <c r="J806" s="89">
        <v>45355.0</v>
      </c>
      <c r="L806" s="57">
        <v>457036.0</v>
      </c>
      <c r="N806" s="89">
        <v>45355.0</v>
      </c>
      <c r="P806" s="82">
        <v>1.09E8</v>
      </c>
      <c r="R806" s="89">
        <v>45355.0</v>
      </c>
      <c r="T806" s="57">
        <v>8296882.0</v>
      </c>
      <c r="V806" s="89">
        <v>45355.0</v>
      </c>
      <c r="X806" s="57">
        <v>4821944.0</v>
      </c>
      <c r="Z806" s="89">
        <v>45355.0</v>
      </c>
      <c r="AB806" s="57">
        <v>425466.0</v>
      </c>
      <c r="AD806" s="89">
        <v>45355.0</v>
      </c>
      <c r="AF806" s="57">
        <v>887288.0</v>
      </c>
      <c r="AH806" s="89">
        <v>45355.0</v>
      </c>
      <c r="AJ806" s="57">
        <v>3.2333052E7</v>
      </c>
      <c r="AL806" s="89">
        <v>45355.0</v>
      </c>
      <c r="AN806" s="57">
        <v>4407585.0</v>
      </c>
    </row>
    <row r="807" ht="15.75" customHeight="1">
      <c r="B807" s="89">
        <v>45356.0</v>
      </c>
      <c r="D807" s="57">
        <v>3.8992216E7</v>
      </c>
      <c r="F807" s="89">
        <v>45356.0</v>
      </c>
      <c r="H807" s="57">
        <v>2.5622901E7</v>
      </c>
      <c r="J807" s="89">
        <v>45356.0</v>
      </c>
      <c r="L807" s="57">
        <v>531703.0</v>
      </c>
      <c r="N807" s="89">
        <v>45356.0</v>
      </c>
      <c r="P807" s="57">
        <v>8.7147994E7</v>
      </c>
      <c r="R807" s="89">
        <v>45356.0</v>
      </c>
      <c r="T807" s="57">
        <v>1.0046132E7</v>
      </c>
      <c r="V807" s="89">
        <v>45356.0</v>
      </c>
      <c r="X807" s="57">
        <v>3716307.0</v>
      </c>
      <c r="Z807" s="89">
        <v>45356.0</v>
      </c>
      <c r="AB807" s="57">
        <v>613989.0</v>
      </c>
      <c r="AD807" s="89">
        <v>45356.0</v>
      </c>
      <c r="AF807" s="57">
        <v>906940.0</v>
      </c>
      <c r="AH807" s="89">
        <v>45356.0</v>
      </c>
      <c r="AJ807" s="57">
        <v>4.22673E7</v>
      </c>
      <c r="AL807" s="89">
        <v>45356.0</v>
      </c>
      <c r="AN807" s="57">
        <v>7810006.0</v>
      </c>
    </row>
    <row r="808" ht="15.75" customHeight="1">
      <c r="B808" s="89">
        <v>45357.0</v>
      </c>
      <c r="D808" s="57">
        <v>4.1546847E7</v>
      </c>
      <c r="F808" s="89">
        <v>45357.0</v>
      </c>
      <c r="H808" s="57">
        <v>2.2000473E7</v>
      </c>
      <c r="J808" s="89">
        <v>45357.0</v>
      </c>
      <c r="L808" s="57">
        <v>564104.0</v>
      </c>
      <c r="N808" s="89">
        <v>45357.0</v>
      </c>
      <c r="P808" s="57">
        <v>4.4776959E7</v>
      </c>
      <c r="R808" s="89">
        <v>45357.0</v>
      </c>
      <c r="T808" s="57">
        <v>5864719.0</v>
      </c>
      <c r="V808" s="89">
        <v>45357.0</v>
      </c>
      <c r="X808" s="57">
        <v>2566960.0</v>
      </c>
      <c r="Z808" s="89">
        <v>45357.0</v>
      </c>
      <c r="AB808" s="57">
        <v>343302.0</v>
      </c>
      <c r="AD808" s="89">
        <v>45357.0</v>
      </c>
      <c r="AF808" s="57">
        <v>1493124.0</v>
      </c>
      <c r="AH808" s="89">
        <v>45357.0</v>
      </c>
      <c r="AJ808" s="57">
        <v>2.1152712E7</v>
      </c>
      <c r="AL808" s="89">
        <v>45357.0</v>
      </c>
      <c r="AN808" s="57">
        <v>7885734.0</v>
      </c>
    </row>
    <row r="809" ht="15.75" customHeight="1">
      <c r="B809" s="89">
        <v>45358.0</v>
      </c>
      <c r="D809" s="57">
        <v>2.1714987E7</v>
      </c>
      <c r="F809" s="89">
        <v>45358.0</v>
      </c>
      <c r="H809" s="57">
        <v>2.0402386E7</v>
      </c>
      <c r="J809" s="89">
        <v>45358.0</v>
      </c>
      <c r="L809" s="57">
        <v>415239.0</v>
      </c>
      <c r="N809" s="89">
        <v>45358.0</v>
      </c>
      <c r="P809" s="57">
        <v>3.2124437E7</v>
      </c>
      <c r="R809" s="89">
        <v>45358.0</v>
      </c>
      <c r="T809" s="57">
        <v>6533944.0</v>
      </c>
      <c r="V809" s="89">
        <v>45358.0</v>
      </c>
      <c r="X809" s="57">
        <v>3633555.0</v>
      </c>
      <c r="Z809" s="89">
        <v>45358.0</v>
      </c>
      <c r="AB809" s="57">
        <v>499275.0</v>
      </c>
      <c r="AD809" s="89">
        <v>45358.0</v>
      </c>
      <c r="AF809" s="57">
        <v>1308669.0</v>
      </c>
      <c r="AH809" s="89">
        <v>45358.0</v>
      </c>
      <c r="AJ809" s="57">
        <v>1.8443448E7</v>
      </c>
      <c r="AL809" s="89">
        <v>45358.0</v>
      </c>
      <c r="AN809" s="57">
        <v>4689883.0</v>
      </c>
    </row>
    <row r="810" ht="15.75" customHeight="1">
      <c r="B810" s="89">
        <v>45359.0</v>
      </c>
      <c r="D810" s="57">
        <v>1.8232683E7</v>
      </c>
      <c r="F810" s="89">
        <v>45359.0</v>
      </c>
      <c r="H810" s="57">
        <v>2.2336141E7</v>
      </c>
      <c r="J810" s="89">
        <v>45359.0</v>
      </c>
      <c r="L810" s="57">
        <v>469422.0</v>
      </c>
      <c r="N810" s="89">
        <v>45359.0</v>
      </c>
      <c r="P810" s="57">
        <v>3.4944898E7</v>
      </c>
      <c r="R810" s="89">
        <v>45359.0</v>
      </c>
      <c r="T810" s="57">
        <v>7621300.0</v>
      </c>
      <c r="V810" s="89">
        <v>45359.0</v>
      </c>
      <c r="X810" s="57">
        <v>4689017.0</v>
      </c>
      <c r="Z810" s="89">
        <v>45359.0</v>
      </c>
      <c r="AB810" s="57">
        <v>210143.0</v>
      </c>
      <c r="AD810" s="89">
        <v>45359.0</v>
      </c>
      <c r="AF810" s="57">
        <v>1499195.0</v>
      </c>
      <c r="AH810" s="89">
        <v>45359.0</v>
      </c>
      <c r="AJ810" s="57">
        <v>1.6312056E7</v>
      </c>
      <c r="AL810" s="89">
        <v>45359.0</v>
      </c>
      <c r="AN810" s="57">
        <v>3535686.0</v>
      </c>
    </row>
    <row r="811" ht="15.75" customHeight="1">
      <c r="B811" s="89">
        <v>45362.0</v>
      </c>
      <c r="D811" s="57">
        <v>2.2031483E7</v>
      </c>
      <c r="F811" s="89">
        <v>45362.0</v>
      </c>
      <c r="H811" s="57">
        <v>4.8499523E7</v>
      </c>
      <c r="J811" s="89">
        <v>45362.0</v>
      </c>
      <c r="L811" s="57">
        <v>551855.0</v>
      </c>
      <c r="N811" s="89">
        <v>45362.0</v>
      </c>
      <c r="P811" s="57">
        <v>3.5662151E7</v>
      </c>
      <c r="R811" s="89">
        <v>45362.0</v>
      </c>
      <c r="T811" s="57">
        <v>1.8924446E7</v>
      </c>
      <c r="V811" s="89">
        <v>45362.0</v>
      </c>
      <c r="X811" s="57">
        <v>3628588.0</v>
      </c>
      <c r="Z811" s="89">
        <v>45362.0</v>
      </c>
      <c r="AB811" s="57">
        <v>300307.0</v>
      </c>
      <c r="AD811" s="89">
        <v>45362.0</v>
      </c>
      <c r="AF811" s="57">
        <v>985953.0</v>
      </c>
      <c r="AH811" s="89">
        <v>45362.0</v>
      </c>
      <c r="AJ811" s="57">
        <v>1.8790308E7</v>
      </c>
      <c r="AL811" s="89">
        <v>45362.0</v>
      </c>
      <c r="AN811" s="57">
        <v>3734044.0</v>
      </c>
    </row>
    <row r="812" ht="15.75" customHeight="1">
      <c r="B812" s="89">
        <v>45363.0</v>
      </c>
      <c r="D812" s="57">
        <v>2.3649224E7</v>
      </c>
      <c r="F812" s="89">
        <v>45363.0</v>
      </c>
      <c r="H812" s="57">
        <v>2.3612053E7</v>
      </c>
      <c r="J812" s="89">
        <v>45363.0</v>
      </c>
      <c r="L812" s="57">
        <v>385029.0</v>
      </c>
      <c r="N812" s="89">
        <v>45363.0</v>
      </c>
      <c r="P812" s="57">
        <v>2.2988992E7</v>
      </c>
      <c r="R812" s="89">
        <v>45363.0</v>
      </c>
      <c r="T812" s="57">
        <v>8886419.0</v>
      </c>
      <c r="V812" s="89">
        <v>45363.0</v>
      </c>
      <c r="X812" s="57">
        <v>3415239.0</v>
      </c>
      <c r="Z812" s="89">
        <v>45363.0</v>
      </c>
      <c r="AB812" s="57">
        <v>183704.0</v>
      </c>
      <c r="AD812" s="89">
        <v>45363.0</v>
      </c>
      <c r="AF812" s="57">
        <v>2550814.0</v>
      </c>
      <c r="AH812" s="89">
        <v>45363.0</v>
      </c>
      <c r="AJ812" s="57">
        <v>1.7664384E7</v>
      </c>
      <c r="AL812" s="89">
        <v>45363.0</v>
      </c>
      <c r="AN812" s="57">
        <v>3676651.0</v>
      </c>
    </row>
    <row r="813" ht="15.75" customHeight="1">
      <c r="B813" s="89">
        <v>45364.0</v>
      </c>
      <c r="D813" s="57">
        <v>1.9323404E7</v>
      </c>
      <c r="F813" s="89">
        <v>45364.0</v>
      </c>
      <c r="H813" s="57">
        <v>4.0037115E7</v>
      </c>
      <c r="J813" s="89">
        <v>45364.0</v>
      </c>
      <c r="L813" s="57">
        <v>671932.0</v>
      </c>
      <c r="N813" s="89">
        <v>45364.0</v>
      </c>
      <c r="P813" s="57">
        <v>2.4471672E7</v>
      </c>
      <c r="R813" s="89">
        <v>45364.0</v>
      </c>
      <c r="T813" s="57">
        <v>6986934.0</v>
      </c>
      <c r="V813" s="89">
        <v>45364.0</v>
      </c>
      <c r="X813" s="57">
        <v>2326764.0</v>
      </c>
      <c r="Z813" s="89">
        <v>45364.0</v>
      </c>
      <c r="AB813" s="57">
        <v>204004.0</v>
      </c>
      <c r="AD813" s="89">
        <v>45364.0</v>
      </c>
      <c r="AF813" s="57">
        <v>889752.0</v>
      </c>
      <c r="AH813" s="89">
        <v>45364.0</v>
      </c>
      <c r="AJ813" s="57">
        <v>2.1402012E7</v>
      </c>
      <c r="AL813" s="89">
        <v>45364.0</v>
      </c>
      <c r="AN813" s="57">
        <v>4014979.0</v>
      </c>
    </row>
    <row r="814" ht="15.75" customHeight="1">
      <c r="B814" s="89">
        <v>45365.0</v>
      </c>
      <c r="D814" s="57">
        <v>1.8138218E7</v>
      </c>
      <c r="F814" s="89">
        <v>45365.0</v>
      </c>
      <c r="H814" s="57">
        <v>3.0422117E7</v>
      </c>
      <c r="J814" s="89">
        <v>45365.0</v>
      </c>
      <c r="L814" s="57">
        <v>1044357.0</v>
      </c>
      <c r="N814" s="89">
        <v>45365.0</v>
      </c>
      <c r="P814" s="57">
        <v>2.1353551E7</v>
      </c>
      <c r="R814" s="89">
        <v>45365.0</v>
      </c>
      <c r="T814" s="57">
        <v>6626759.0</v>
      </c>
      <c r="V814" s="89">
        <v>45365.0</v>
      </c>
      <c r="X814" s="57">
        <v>2610974.0</v>
      </c>
      <c r="Z814" s="89">
        <v>45365.0</v>
      </c>
      <c r="AB814" s="57">
        <v>184974.0</v>
      </c>
      <c r="AD814" s="89">
        <v>45365.0</v>
      </c>
      <c r="AF814" s="57">
        <v>937605.0</v>
      </c>
      <c r="AH814" s="89">
        <v>45365.0</v>
      </c>
      <c r="AJ814" s="57">
        <v>2.6057796E7</v>
      </c>
      <c r="AL814" s="89">
        <v>45365.0</v>
      </c>
      <c r="AN814" s="57">
        <v>4427688.0</v>
      </c>
    </row>
    <row r="815" ht="15.75" customHeight="1">
      <c r="B815" s="89">
        <v>45366.0</v>
      </c>
      <c r="D815" s="57">
        <v>1.7475663E7</v>
      </c>
      <c r="F815" s="89">
        <v>45366.0</v>
      </c>
      <c r="H815" s="57">
        <v>3.0811646E7</v>
      </c>
      <c r="J815" s="89">
        <v>45366.0</v>
      </c>
      <c r="L815" s="57">
        <v>1070020.0</v>
      </c>
      <c r="N815" s="89">
        <v>45366.0</v>
      </c>
      <c r="P815" s="57">
        <v>2.5246492E7</v>
      </c>
      <c r="R815" s="89">
        <v>45366.0</v>
      </c>
      <c r="T815" s="57">
        <v>7123428.0</v>
      </c>
      <c r="V815" s="89">
        <v>45366.0</v>
      </c>
      <c r="X815" s="57">
        <v>2792236.0</v>
      </c>
      <c r="Z815" s="89">
        <v>45366.0</v>
      </c>
      <c r="AB815" s="57">
        <v>677419.0</v>
      </c>
      <c r="AD815" s="89">
        <v>45366.0</v>
      </c>
      <c r="AF815" s="57">
        <v>970276.0</v>
      </c>
      <c r="AH815" s="89">
        <v>45366.0</v>
      </c>
      <c r="AJ815" s="57">
        <v>2.044608E7</v>
      </c>
      <c r="AL815" s="89">
        <v>45366.0</v>
      </c>
      <c r="AN815" s="57">
        <v>2672357.0</v>
      </c>
    </row>
    <row r="816" ht="15.75" customHeight="1">
      <c r="B816" s="89">
        <v>45369.0</v>
      </c>
      <c r="D816" s="57">
        <v>2.7551908E7</v>
      </c>
      <c r="F816" s="89">
        <v>45369.0</v>
      </c>
      <c r="H816" s="57">
        <v>2.1267608E7</v>
      </c>
      <c r="J816" s="89">
        <v>45369.0</v>
      </c>
      <c r="L816" s="57">
        <v>543398.0</v>
      </c>
      <c r="N816" s="89">
        <v>45369.0</v>
      </c>
      <c r="P816" s="57">
        <v>2.0257523E7</v>
      </c>
      <c r="R816" s="89">
        <v>45369.0</v>
      </c>
      <c r="T816" s="57">
        <v>6577676.0</v>
      </c>
      <c r="V816" s="89">
        <v>45369.0</v>
      </c>
      <c r="X816" s="57">
        <v>2413817.0</v>
      </c>
      <c r="Z816" s="89">
        <v>45369.0</v>
      </c>
      <c r="AB816" s="57">
        <v>210117.0</v>
      </c>
      <c r="AD816" s="89">
        <v>45369.0</v>
      </c>
      <c r="AF816" s="57">
        <v>928799.0</v>
      </c>
      <c r="AH816" s="89">
        <v>45369.0</v>
      </c>
      <c r="AJ816" s="57">
        <v>1.270872E7</v>
      </c>
      <c r="AL816" s="89">
        <v>45369.0</v>
      </c>
      <c r="AN816" s="57">
        <v>5551602.0</v>
      </c>
    </row>
    <row r="817" ht="15.75" customHeight="1">
      <c r="B817" s="89">
        <v>45370.0</v>
      </c>
      <c r="D817" s="57">
        <v>2.9599229E7</v>
      </c>
      <c r="F817" s="89">
        <v>45370.0</v>
      </c>
      <c r="H817" s="57">
        <v>2.4583045E7</v>
      </c>
      <c r="J817" s="89">
        <v>45370.0</v>
      </c>
      <c r="L817" s="57">
        <v>724373.0</v>
      </c>
      <c r="N817" s="89">
        <v>45370.0</v>
      </c>
      <c r="P817" s="57">
        <v>2.0203009E7</v>
      </c>
      <c r="R817" s="89">
        <v>45370.0</v>
      </c>
      <c r="T817" s="57">
        <v>5126356.0</v>
      </c>
      <c r="V817" s="89">
        <v>45370.0</v>
      </c>
      <c r="X817" s="57">
        <v>3246393.0</v>
      </c>
      <c r="Z817" s="89">
        <v>45370.0</v>
      </c>
      <c r="AB817" s="57">
        <v>289871.0</v>
      </c>
      <c r="AD817" s="89">
        <v>45370.0</v>
      </c>
      <c r="AF817" s="57">
        <v>2345711.0</v>
      </c>
      <c r="AH817" s="89">
        <v>45370.0</v>
      </c>
      <c r="AJ817" s="57">
        <v>1.2583704E7</v>
      </c>
      <c r="AL817" s="89">
        <v>45370.0</v>
      </c>
      <c r="AN817" s="57">
        <v>2368122.0</v>
      </c>
    </row>
    <row r="818" ht="15.75" customHeight="1">
      <c r="B818" s="89">
        <v>45371.0</v>
      </c>
      <c r="D818" s="57">
        <v>2.2793374E7</v>
      </c>
      <c r="F818" s="89">
        <v>45371.0</v>
      </c>
      <c r="H818" s="57">
        <v>2.6492559E7</v>
      </c>
      <c r="J818" s="89">
        <v>45371.0</v>
      </c>
      <c r="L818" s="57">
        <v>562990.0</v>
      </c>
      <c r="N818" s="89">
        <v>45371.0</v>
      </c>
      <c r="P818" s="57">
        <v>2.4364141E7</v>
      </c>
      <c r="R818" s="89">
        <v>45371.0</v>
      </c>
      <c r="T818" s="57">
        <v>5477841.0</v>
      </c>
      <c r="V818" s="89">
        <v>45371.0</v>
      </c>
      <c r="X818" s="57">
        <v>3316622.0</v>
      </c>
      <c r="Z818" s="89">
        <v>45371.0</v>
      </c>
      <c r="AB818" s="57">
        <v>407767.0</v>
      </c>
      <c r="AD818" s="89">
        <v>45371.0</v>
      </c>
      <c r="AF818" s="57">
        <v>1467584.0</v>
      </c>
      <c r="AH818" s="89">
        <v>45371.0</v>
      </c>
      <c r="AJ818" s="57">
        <v>3.294696E7</v>
      </c>
      <c r="AL818" s="89">
        <v>45371.0</v>
      </c>
      <c r="AN818" s="57">
        <v>3045836.0</v>
      </c>
    </row>
    <row r="819" ht="15.75" customHeight="1">
      <c r="B819" s="89">
        <v>45372.0</v>
      </c>
      <c r="D819" s="57">
        <v>2.2397041E7</v>
      </c>
      <c r="F819" s="89">
        <v>45372.0</v>
      </c>
      <c r="H819" s="57">
        <v>7.5586189E7</v>
      </c>
      <c r="J819" s="89">
        <v>45372.0</v>
      </c>
      <c r="L819" s="57">
        <v>539264.0</v>
      </c>
      <c r="N819" s="89">
        <v>45372.0</v>
      </c>
      <c r="P819" s="57">
        <v>3.1165407E7</v>
      </c>
      <c r="R819" s="89">
        <v>45372.0</v>
      </c>
      <c r="T819" s="57">
        <v>8432372.0</v>
      </c>
      <c r="V819" s="89">
        <v>45372.0</v>
      </c>
      <c r="X819" s="57">
        <v>5642526.0</v>
      </c>
      <c r="Z819" s="89">
        <v>45372.0</v>
      </c>
      <c r="AB819" s="57">
        <v>2757369.0</v>
      </c>
      <c r="AD819" s="89">
        <v>45372.0</v>
      </c>
      <c r="AF819" s="57">
        <v>1227939.0</v>
      </c>
      <c r="AH819" s="89">
        <v>45372.0</v>
      </c>
      <c r="AJ819" s="57">
        <v>2.6107452E7</v>
      </c>
      <c r="AL819" s="89">
        <v>45372.0</v>
      </c>
      <c r="AN819" s="57">
        <v>4519008.0</v>
      </c>
    </row>
    <row r="820" ht="15.75" customHeight="1">
      <c r="B820" s="89">
        <v>45373.0</v>
      </c>
      <c r="D820" s="57">
        <v>1.7238664E7</v>
      </c>
      <c r="F820" s="89">
        <v>45373.0</v>
      </c>
      <c r="H820" s="57">
        <v>2.8119213E7</v>
      </c>
      <c r="J820" s="89">
        <v>45373.0</v>
      </c>
      <c r="L820" s="57">
        <v>985515.0</v>
      </c>
      <c r="N820" s="89">
        <v>45373.0</v>
      </c>
      <c r="P820" s="57">
        <v>4.1555855E7</v>
      </c>
      <c r="R820" s="89">
        <v>45373.0</v>
      </c>
      <c r="T820" s="57">
        <v>5866135.0</v>
      </c>
      <c r="V820" s="89">
        <v>45373.0</v>
      </c>
      <c r="X820" s="57">
        <v>3772931.0</v>
      </c>
      <c r="Z820" s="89">
        <v>45373.0</v>
      </c>
      <c r="AB820" s="57">
        <v>537820.0</v>
      </c>
      <c r="AD820" s="89">
        <v>45373.0</v>
      </c>
      <c r="AF820" s="57">
        <v>1360977.0</v>
      </c>
      <c r="AH820" s="89">
        <v>45373.0</v>
      </c>
      <c r="AJ820" s="57">
        <v>4.5202368E7</v>
      </c>
      <c r="AL820" s="89">
        <v>45373.0</v>
      </c>
      <c r="AN820" s="57">
        <v>3190298.0</v>
      </c>
    </row>
    <row r="821" ht="15.75" customHeight="1">
      <c r="B821" s="89">
        <v>45376.0</v>
      </c>
      <c r="D821" s="57">
        <v>2.4050049E7</v>
      </c>
      <c r="F821" s="89">
        <v>45376.0</v>
      </c>
      <c r="H821" s="57">
        <v>3.8807689E7</v>
      </c>
      <c r="J821" s="89">
        <v>45376.0</v>
      </c>
      <c r="L821" s="57">
        <v>402039.0</v>
      </c>
      <c r="N821" s="89">
        <v>45376.0</v>
      </c>
      <c r="P821" s="57">
        <v>3.6416073E7</v>
      </c>
      <c r="R821" s="89">
        <v>45376.0</v>
      </c>
      <c r="T821" s="57">
        <v>9670980.0</v>
      </c>
      <c r="V821" s="89">
        <v>45376.0</v>
      </c>
      <c r="X821" s="57">
        <v>3509504.0</v>
      </c>
      <c r="Z821" s="89">
        <v>45376.0</v>
      </c>
      <c r="AB821" s="57">
        <v>751046.0</v>
      </c>
      <c r="AD821" s="89">
        <v>45376.0</v>
      </c>
      <c r="AF821" s="57">
        <v>1082679.0</v>
      </c>
      <c r="AH821" s="89">
        <v>45376.0</v>
      </c>
      <c r="AJ821" s="57">
        <v>5.12754E7</v>
      </c>
      <c r="AL821" s="89">
        <v>45376.0</v>
      </c>
      <c r="AN821" s="57">
        <v>3460676.0</v>
      </c>
    </row>
    <row r="822" ht="15.75" customHeight="1">
      <c r="B822" s="89">
        <v>45377.0</v>
      </c>
      <c r="D822" s="57">
        <v>1.9164428E7</v>
      </c>
      <c r="F822" s="89">
        <v>45377.0</v>
      </c>
      <c r="H822" s="57">
        <v>2.4415556E7</v>
      </c>
      <c r="J822" s="89">
        <v>45377.0</v>
      </c>
      <c r="L822" s="57">
        <v>380688.0</v>
      </c>
      <c r="N822" s="89">
        <v>45377.0</v>
      </c>
      <c r="P822" s="57">
        <v>3.097342E7</v>
      </c>
      <c r="R822" s="89">
        <v>45377.0</v>
      </c>
      <c r="T822" s="57">
        <v>5692618.0</v>
      </c>
      <c r="V822" s="89">
        <v>45377.0</v>
      </c>
      <c r="X822" s="57">
        <v>3156791.0</v>
      </c>
      <c r="Z822" s="89">
        <v>45377.0</v>
      </c>
      <c r="AB822" s="57">
        <v>672788.0</v>
      </c>
      <c r="AD822" s="89">
        <v>45377.0</v>
      </c>
      <c r="AF822" s="57">
        <v>2372737.0</v>
      </c>
      <c r="AH822" s="89">
        <v>45377.0</v>
      </c>
      <c r="AJ822" s="57">
        <v>5.439306E7</v>
      </c>
      <c r="AL822" s="89">
        <v>45377.0</v>
      </c>
      <c r="AN822" s="57">
        <v>5002819.0</v>
      </c>
    </row>
    <row r="823" ht="15.75" customHeight="1">
      <c r="B823" s="89">
        <v>45378.0</v>
      </c>
      <c r="D823" s="57">
        <v>1.724869E7</v>
      </c>
      <c r="F823" s="89">
        <v>45378.0</v>
      </c>
      <c r="H823" s="57">
        <v>2.3812654E7</v>
      </c>
      <c r="J823" s="89">
        <v>45378.0</v>
      </c>
      <c r="L823" s="57">
        <v>356317.0</v>
      </c>
      <c r="N823" s="89">
        <v>45378.0</v>
      </c>
      <c r="P823" s="57">
        <v>3.4335342E7</v>
      </c>
      <c r="R823" s="89">
        <v>45378.0</v>
      </c>
      <c r="T823" s="57">
        <v>5219422.0</v>
      </c>
      <c r="V823" s="89">
        <v>45378.0</v>
      </c>
      <c r="X823" s="57">
        <v>2767197.0</v>
      </c>
      <c r="Z823" s="89">
        <v>45378.0</v>
      </c>
      <c r="AB823" s="57">
        <v>322986.0</v>
      </c>
      <c r="AD823" s="89">
        <v>45378.0</v>
      </c>
      <c r="AF823" s="57">
        <v>1406421.0</v>
      </c>
      <c r="AH823" s="89">
        <v>45378.0</v>
      </c>
      <c r="AJ823" s="57">
        <v>1.0340232E7</v>
      </c>
      <c r="AL823" s="89">
        <v>45378.0</v>
      </c>
      <c r="AN823" s="57">
        <v>2097212.0</v>
      </c>
    </row>
    <row r="824" ht="15.75" customHeight="1">
      <c r="B824" s="89">
        <v>45379.0</v>
      </c>
      <c r="D824" s="57">
        <v>2.3371656E7</v>
      </c>
      <c r="F824" s="89">
        <v>45379.0</v>
      </c>
      <c r="H824" s="57">
        <v>2.1499475E7</v>
      </c>
      <c r="J824" s="89">
        <v>45379.0</v>
      </c>
      <c r="L824" s="57">
        <v>397721.0</v>
      </c>
      <c r="N824" s="89">
        <v>45379.0</v>
      </c>
      <c r="P824" s="57">
        <v>3.2429382E7</v>
      </c>
      <c r="R824" s="89">
        <v>45379.0</v>
      </c>
      <c r="T824" s="57">
        <v>5208960.0</v>
      </c>
      <c r="V824" s="89">
        <v>45379.0</v>
      </c>
      <c r="X824" s="57">
        <v>2255556.0</v>
      </c>
      <c r="Z824" s="89">
        <v>45379.0</v>
      </c>
      <c r="AB824" s="57">
        <v>369675.0</v>
      </c>
      <c r="AD824" s="89">
        <v>45379.0</v>
      </c>
      <c r="AF824" s="57">
        <v>1117252.0</v>
      </c>
      <c r="AH824" s="89">
        <v>45379.0</v>
      </c>
      <c r="AJ824" s="57">
        <v>1.3301652E7</v>
      </c>
      <c r="AL824" s="89">
        <v>45379.0</v>
      </c>
      <c r="AN824" s="57">
        <v>1967416.0</v>
      </c>
    </row>
    <row r="825" ht="15.75" customHeight="1">
      <c r="B825" s="89">
        <v>45380.0</v>
      </c>
      <c r="D825" s="57">
        <v>1.7100213E7</v>
      </c>
      <c r="F825" s="89">
        <v>45380.0</v>
      </c>
      <c r="H825" s="57">
        <v>1.8037093E7</v>
      </c>
      <c r="J825" s="89">
        <v>45380.0</v>
      </c>
      <c r="L825" s="57">
        <v>342617.0</v>
      </c>
      <c r="N825" s="89">
        <v>45380.0</v>
      </c>
      <c r="P825" s="57">
        <v>4.1154012E7</v>
      </c>
      <c r="R825" s="89">
        <v>45380.0</v>
      </c>
      <c r="T825" s="57">
        <v>6890851.0</v>
      </c>
      <c r="V825" s="89">
        <v>45380.0</v>
      </c>
      <c r="X825" s="57">
        <v>4680168.0</v>
      </c>
      <c r="Z825" s="89">
        <v>45380.0</v>
      </c>
      <c r="AB825" s="57">
        <v>384474.0</v>
      </c>
      <c r="AD825" s="89">
        <v>45380.0</v>
      </c>
      <c r="AF825" s="57">
        <v>930292.0</v>
      </c>
      <c r="AH825" s="89">
        <v>45380.0</v>
      </c>
      <c r="AJ825" s="57">
        <v>2.0641188E7</v>
      </c>
      <c r="AL825" s="89">
        <v>45380.0</v>
      </c>
      <c r="AN825" s="57">
        <v>1956490.0</v>
      </c>
    </row>
    <row r="826" ht="15.75" customHeight="1">
      <c r="B826" s="89">
        <v>45383.0</v>
      </c>
      <c r="D826" s="57">
        <v>2.5052993E7</v>
      </c>
      <c r="F826" s="89">
        <v>45383.0</v>
      </c>
      <c r="H826" s="57">
        <v>2.5723617E7</v>
      </c>
      <c r="J826" s="89">
        <v>45383.0</v>
      </c>
      <c r="L826" s="57">
        <v>439953.0</v>
      </c>
      <c r="N826" s="89">
        <v>45383.0</v>
      </c>
      <c r="P826" s="57">
        <v>4.1451476E7</v>
      </c>
      <c r="R826" s="89">
        <v>45383.0</v>
      </c>
      <c r="T826" s="57">
        <v>8261057.0</v>
      </c>
      <c r="V826" s="89">
        <v>45383.0</v>
      </c>
      <c r="X826" s="57">
        <v>3077894.0</v>
      </c>
      <c r="Z826" s="89">
        <v>45383.0</v>
      </c>
      <c r="AB826" s="57">
        <v>534884.0</v>
      </c>
      <c r="AD826" s="89">
        <v>45383.0</v>
      </c>
      <c r="AF826" s="57">
        <v>976755.0</v>
      </c>
      <c r="AH826" s="89">
        <v>45383.0</v>
      </c>
      <c r="AJ826" s="57">
        <v>1.9333368E7</v>
      </c>
      <c r="AL826" s="89">
        <v>45383.0</v>
      </c>
      <c r="AN826" s="57">
        <v>2696709.0</v>
      </c>
    </row>
    <row r="827" ht="15.75" customHeight="1">
      <c r="B827" s="89">
        <v>45384.0</v>
      </c>
      <c r="D827" s="57">
        <v>2.3885664E7</v>
      </c>
      <c r="F827" s="89">
        <v>45384.0</v>
      </c>
      <c r="H827" s="57">
        <v>4.2363211E7</v>
      </c>
      <c r="J827" s="89">
        <v>45384.0</v>
      </c>
      <c r="L827" s="57">
        <v>633907.0</v>
      </c>
      <c r="N827" s="89">
        <v>45384.0</v>
      </c>
      <c r="P827" s="57">
        <v>3.0251477E7</v>
      </c>
      <c r="R827" s="89">
        <v>45384.0</v>
      </c>
      <c r="T827" s="57">
        <v>4716957.0</v>
      </c>
      <c r="V827" s="89">
        <v>45384.0</v>
      </c>
      <c r="X827" s="57">
        <v>5771326.0</v>
      </c>
      <c r="Z827" s="89">
        <v>45384.0</v>
      </c>
      <c r="AB827" s="57">
        <v>577319.0</v>
      </c>
      <c r="AD827" s="89">
        <v>45384.0</v>
      </c>
      <c r="AF827" s="57">
        <v>1024021.0</v>
      </c>
      <c r="AH827" s="89">
        <v>45384.0</v>
      </c>
      <c r="AJ827" s="57">
        <v>1.8152148E7</v>
      </c>
      <c r="AL827" s="89">
        <v>45384.0</v>
      </c>
      <c r="AN827" s="57">
        <v>4130283.0</v>
      </c>
    </row>
    <row r="828" ht="15.75" customHeight="1">
      <c r="B828" s="89">
        <v>45385.0</v>
      </c>
      <c r="D828" s="57">
        <v>2.0792306E7</v>
      </c>
      <c r="F828" s="89">
        <v>45385.0</v>
      </c>
      <c r="H828" s="57">
        <v>4.354631E7</v>
      </c>
      <c r="J828" s="89">
        <v>45385.0</v>
      </c>
      <c r="L828" s="57">
        <v>604288.0</v>
      </c>
      <c r="N828" s="89">
        <v>45385.0</v>
      </c>
      <c r="P828" s="57">
        <v>2.6660965E7</v>
      </c>
      <c r="R828" s="89">
        <v>45385.0</v>
      </c>
      <c r="T828" s="57">
        <v>3594023.0</v>
      </c>
      <c r="V828" s="89">
        <v>45385.0</v>
      </c>
      <c r="X828" s="57">
        <v>2434782.0</v>
      </c>
      <c r="Z828" s="89">
        <v>45385.0</v>
      </c>
      <c r="AB828" s="57">
        <v>622803.0</v>
      </c>
      <c r="AD828" s="89">
        <v>45385.0</v>
      </c>
      <c r="AF828" s="57">
        <v>613169.0</v>
      </c>
      <c r="AH828" s="89">
        <v>45385.0</v>
      </c>
      <c r="AJ828" s="57">
        <v>1.3419024E7</v>
      </c>
      <c r="AL828" s="89">
        <v>45385.0</v>
      </c>
      <c r="AN828" s="57">
        <v>3440414.0</v>
      </c>
    </row>
    <row r="829" ht="15.75" customHeight="1">
      <c r="B829" s="89">
        <v>45386.0</v>
      </c>
      <c r="D829" s="57">
        <v>2.3027062E7</v>
      </c>
      <c r="F829" s="89">
        <v>45386.0</v>
      </c>
      <c r="H829" s="57">
        <v>4.2046821E7</v>
      </c>
      <c r="J829" s="89">
        <v>45386.0</v>
      </c>
      <c r="L829" s="57">
        <v>609774.0</v>
      </c>
      <c r="N829" s="89">
        <v>45386.0</v>
      </c>
      <c r="P829" s="57">
        <v>3.3001324E7</v>
      </c>
      <c r="R829" s="89">
        <v>45386.0</v>
      </c>
      <c r="T829" s="57">
        <v>3920487.0</v>
      </c>
      <c r="V829" s="89">
        <v>45386.0</v>
      </c>
      <c r="X829" s="57">
        <v>4249225.0</v>
      </c>
      <c r="Z829" s="89">
        <v>45386.0</v>
      </c>
      <c r="AB829" s="57">
        <v>441091.0</v>
      </c>
      <c r="AD829" s="89">
        <v>45386.0</v>
      </c>
      <c r="AF829" s="57">
        <v>1021611.0</v>
      </c>
      <c r="AH829" s="89">
        <v>45386.0</v>
      </c>
      <c r="AJ829" s="57">
        <v>1.9092624E7</v>
      </c>
      <c r="AL829" s="89">
        <v>45386.0</v>
      </c>
      <c r="AN829" s="57">
        <v>3209510.0</v>
      </c>
    </row>
    <row r="830" ht="15.75" customHeight="1">
      <c r="B830" s="89">
        <v>45387.0</v>
      </c>
      <c r="D830" s="57">
        <v>2.7072841E7</v>
      </c>
      <c r="F830" s="89">
        <v>45387.0</v>
      </c>
      <c r="H830" s="57">
        <v>3.2244035E7</v>
      </c>
      <c r="J830" s="89">
        <v>45387.0</v>
      </c>
      <c r="L830" s="57">
        <v>473027.0</v>
      </c>
      <c r="N830" s="89">
        <v>45387.0</v>
      </c>
      <c r="P830" s="57">
        <v>4.0300726E7</v>
      </c>
      <c r="R830" s="89">
        <v>45387.0</v>
      </c>
      <c r="T830" s="57">
        <v>6595098.0</v>
      </c>
      <c r="V830" s="89">
        <v>45387.0</v>
      </c>
      <c r="X830" s="57">
        <v>5274128.0</v>
      </c>
      <c r="Z830" s="89">
        <v>45387.0</v>
      </c>
      <c r="AB830" s="57">
        <v>429756.0</v>
      </c>
      <c r="AD830" s="89">
        <v>45387.0</v>
      </c>
      <c r="AF830" s="57">
        <v>1720785.0</v>
      </c>
      <c r="AH830" s="89">
        <v>45387.0</v>
      </c>
      <c r="AJ830" s="57">
        <v>2.6116956E7</v>
      </c>
      <c r="AL830" s="89">
        <v>45387.0</v>
      </c>
      <c r="AN830" s="57">
        <v>2651496.0</v>
      </c>
    </row>
    <row r="831" ht="15.75" customHeight="1">
      <c r="B831" s="89">
        <v>45390.0</v>
      </c>
      <c r="D831" s="57">
        <v>2.5779239E7</v>
      </c>
      <c r="F831" s="89">
        <v>45390.0</v>
      </c>
      <c r="H831" s="57">
        <v>2.3519909E7</v>
      </c>
      <c r="J831" s="89">
        <v>45390.0</v>
      </c>
      <c r="L831" s="57">
        <v>565226.0</v>
      </c>
      <c r="N831" s="89">
        <v>45390.0</v>
      </c>
      <c r="P831" s="57">
        <v>3.1989168E7</v>
      </c>
      <c r="R831" s="89">
        <v>45390.0</v>
      </c>
      <c r="T831" s="57">
        <v>5912943.0</v>
      </c>
      <c r="V831" s="89">
        <v>45390.0</v>
      </c>
      <c r="X831" s="57">
        <v>5704767.0</v>
      </c>
      <c r="Z831" s="89">
        <v>45390.0</v>
      </c>
      <c r="AB831" s="57">
        <v>289447.0</v>
      </c>
      <c r="AD831" s="89">
        <v>45390.0</v>
      </c>
      <c r="AF831" s="57">
        <v>2211779.0</v>
      </c>
      <c r="AH831" s="89">
        <v>45390.0</v>
      </c>
      <c r="AJ831" s="57">
        <v>1.8104916E7</v>
      </c>
      <c r="AL831" s="89">
        <v>45390.0</v>
      </c>
      <c r="AN831" s="57">
        <v>3813425.0</v>
      </c>
    </row>
    <row r="832" ht="15.75" customHeight="1">
      <c r="B832" s="89">
        <v>45391.0</v>
      </c>
      <c r="D832" s="81" t="s">
        <v>226</v>
      </c>
      <c r="F832" s="89">
        <v>45391.0</v>
      </c>
      <c r="H832" s="81" t="s">
        <v>226</v>
      </c>
      <c r="J832" s="89">
        <v>45391.0</v>
      </c>
      <c r="L832" s="57">
        <v>0.0</v>
      </c>
      <c r="N832" s="89">
        <v>45391.0</v>
      </c>
      <c r="P832" s="81" t="s">
        <v>226</v>
      </c>
      <c r="R832" s="89">
        <v>45391.0</v>
      </c>
      <c r="T832" s="81" t="s">
        <v>226</v>
      </c>
      <c r="V832" s="89">
        <v>45391.0</v>
      </c>
      <c r="X832" s="81" t="s">
        <v>226</v>
      </c>
      <c r="Z832" s="89">
        <v>45391.0</v>
      </c>
      <c r="AB832" s="81" t="s">
        <v>226</v>
      </c>
      <c r="AD832" s="89">
        <v>45391.0</v>
      </c>
      <c r="AF832" s="81" t="s">
        <v>226</v>
      </c>
      <c r="AH832" s="89">
        <v>45391.0</v>
      </c>
      <c r="AJ832" s="57">
        <v>0.0</v>
      </c>
      <c r="AL832" s="89">
        <v>45391.0</v>
      </c>
      <c r="AN832" s="81" t="s">
        <v>226</v>
      </c>
    </row>
    <row r="833" ht="15.75" customHeight="1">
      <c r="B833" s="89">
        <v>45397.0</v>
      </c>
      <c r="D833" s="57">
        <v>2.8306222E7</v>
      </c>
      <c r="F833" s="89">
        <v>45397.0</v>
      </c>
      <c r="H833" s="57">
        <v>2.0074197E7</v>
      </c>
      <c r="J833" s="89">
        <v>45397.0</v>
      </c>
      <c r="L833" s="57">
        <v>614144.0</v>
      </c>
      <c r="N833" s="89">
        <v>45397.0</v>
      </c>
      <c r="P833" s="57">
        <v>3.2808891E7</v>
      </c>
      <c r="R833" s="89">
        <v>45397.0</v>
      </c>
      <c r="T833" s="57">
        <v>6558717.0</v>
      </c>
      <c r="V833" s="89">
        <v>45397.0</v>
      </c>
      <c r="X833" s="57">
        <v>5266374.0</v>
      </c>
      <c r="Z833" s="89">
        <v>45397.0</v>
      </c>
      <c r="AB833" s="57">
        <v>485183.0</v>
      </c>
      <c r="AD833" s="89">
        <v>45397.0</v>
      </c>
      <c r="AF833" s="57">
        <v>1462408.0</v>
      </c>
      <c r="AH833" s="89">
        <v>45397.0</v>
      </c>
      <c r="AJ833" s="57">
        <v>1.6001184E7</v>
      </c>
      <c r="AL833" s="89">
        <v>45397.0</v>
      </c>
      <c r="AN833" s="57">
        <v>4247811.0</v>
      </c>
    </row>
    <row r="834" ht="15.75" customHeight="1">
      <c r="B834" s="89">
        <v>45398.0</v>
      </c>
      <c r="D834" s="57">
        <v>2.9002654E7</v>
      </c>
      <c r="F834" s="89">
        <v>45398.0</v>
      </c>
      <c r="H834" s="57">
        <v>2.0331083E7</v>
      </c>
      <c r="J834" s="89">
        <v>45398.0</v>
      </c>
      <c r="L834" s="57">
        <v>331529.0</v>
      </c>
      <c r="N834" s="89">
        <v>45398.0</v>
      </c>
      <c r="P834" s="57">
        <v>2.4539982E7</v>
      </c>
      <c r="R834" s="89">
        <v>45398.0</v>
      </c>
      <c r="T834" s="57">
        <v>6007814.0</v>
      </c>
      <c r="V834" s="89">
        <v>45398.0</v>
      </c>
      <c r="X834" s="57">
        <v>4610959.0</v>
      </c>
      <c r="Z834" s="89">
        <v>45398.0</v>
      </c>
      <c r="AB834" s="57">
        <v>414927.0</v>
      </c>
      <c r="AD834" s="89">
        <v>45398.0</v>
      </c>
      <c r="AF834" s="57">
        <v>1136013.0</v>
      </c>
      <c r="AH834" s="89">
        <v>45398.0</v>
      </c>
      <c r="AJ834" s="57">
        <v>1.7209776E7</v>
      </c>
      <c r="AL834" s="89">
        <v>45398.0</v>
      </c>
      <c r="AN834" s="57">
        <v>3682755.0</v>
      </c>
    </row>
    <row r="835" ht="15.75" customHeight="1">
      <c r="B835" s="89">
        <v>45399.0</v>
      </c>
      <c r="D835" s="57">
        <v>2.3811116E7</v>
      </c>
      <c r="F835" s="89">
        <v>45399.0</v>
      </c>
      <c r="H835" s="57">
        <v>3.1896733E7</v>
      </c>
      <c r="J835" s="89">
        <v>45399.0</v>
      </c>
      <c r="L835" s="57">
        <v>525261.0</v>
      </c>
      <c r="N835" s="89">
        <v>45399.0</v>
      </c>
      <c r="P835" s="57">
        <v>2.0499843E7</v>
      </c>
      <c r="R835" s="89">
        <v>45399.0</v>
      </c>
      <c r="T835" s="57">
        <v>7679983.0</v>
      </c>
      <c r="V835" s="89">
        <v>45399.0</v>
      </c>
      <c r="X835" s="57">
        <v>5586278.0</v>
      </c>
      <c r="Z835" s="89">
        <v>45399.0</v>
      </c>
      <c r="AB835" s="57">
        <v>278423.0</v>
      </c>
      <c r="AD835" s="89">
        <v>45399.0</v>
      </c>
      <c r="AF835" s="57">
        <v>1934408.0</v>
      </c>
      <c r="AH835" s="89">
        <v>45399.0</v>
      </c>
      <c r="AJ835" s="57">
        <v>1.726014E7</v>
      </c>
      <c r="AL835" s="89">
        <v>45399.0</v>
      </c>
      <c r="AN835" s="57">
        <v>3997287.0</v>
      </c>
    </row>
    <row r="836" ht="15.75" customHeight="1">
      <c r="B836" s="89">
        <v>45400.0</v>
      </c>
      <c r="D836" s="57">
        <v>1.6127772E7</v>
      </c>
      <c r="F836" s="89">
        <v>45400.0</v>
      </c>
      <c r="H836" s="57">
        <v>3.1454419E7</v>
      </c>
      <c r="J836" s="89">
        <v>45400.0</v>
      </c>
      <c r="L836" s="57">
        <v>362523.0</v>
      </c>
      <c r="N836" s="89">
        <v>45400.0</v>
      </c>
      <c r="P836" s="57">
        <v>1.9336663E7</v>
      </c>
      <c r="R836" s="89">
        <v>45400.0</v>
      </c>
      <c r="T836" s="57">
        <v>5728328.0</v>
      </c>
      <c r="V836" s="89">
        <v>45400.0</v>
      </c>
      <c r="X836" s="57">
        <v>2908093.0</v>
      </c>
      <c r="Z836" s="89">
        <v>45400.0</v>
      </c>
      <c r="AB836" s="57">
        <v>205993.0</v>
      </c>
      <c r="AD836" s="89">
        <v>45400.0</v>
      </c>
      <c r="AF836" s="57">
        <v>1030493.0</v>
      </c>
      <c r="AH836" s="89">
        <v>45400.0</v>
      </c>
      <c r="AJ836" s="57">
        <v>1.583418E7</v>
      </c>
      <c r="AL836" s="89">
        <v>45400.0</v>
      </c>
      <c r="AN836" s="57">
        <v>4956414.0</v>
      </c>
    </row>
    <row r="837" ht="15.75" customHeight="1">
      <c r="B837" s="89">
        <v>45401.0</v>
      </c>
      <c r="D837" s="57">
        <v>3.2120707E7</v>
      </c>
      <c r="F837" s="89">
        <v>45401.0</v>
      </c>
      <c r="H837" s="57">
        <v>4.0472E7</v>
      </c>
      <c r="J837" s="89">
        <v>45401.0</v>
      </c>
      <c r="L837" s="57">
        <v>319443.0</v>
      </c>
      <c r="N837" s="89">
        <v>45401.0</v>
      </c>
      <c r="P837" s="57">
        <v>2.5312899E7</v>
      </c>
      <c r="R837" s="89">
        <v>45401.0</v>
      </c>
      <c r="T837" s="57">
        <v>5261845.0</v>
      </c>
      <c r="V837" s="89">
        <v>45401.0</v>
      </c>
      <c r="X837" s="57">
        <v>2480680.0</v>
      </c>
      <c r="Z837" s="89">
        <v>45401.0</v>
      </c>
      <c r="AB837" s="57">
        <v>315067.0</v>
      </c>
      <c r="AD837" s="89">
        <v>45401.0</v>
      </c>
      <c r="AF837" s="57">
        <v>1770505.0</v>
      </c>
      <c r="AH837" s="89">
        <v>45401.0</v>
      </c>
      <c r="AJ837" s="57">
        <v>1.758414E7</v>
      </c>
      <c r="AL837" s="89">
        <v>45401.0</v>
      </c>
      <c r="AN837" s="57">
        <v>2392269.0</v>
      </c>
    </row>
    <row r="838" ht="15.75" customHeight="1">
      <c r="B838" s="89">
        <v>45404.0</v>
      </c>
      <c r="D838" s="57">
        <v>2.0895469E7</v>
      </c>
      <c r="F838" s="89">
        <v>45404.0</v>
      </c>
      <c r="H838" s="57">
        <v>2.7168652E7</v>
      </c>
      <c r="J838" s="89">
        <v>45404.0</v>
      </c>
      <c r="L838" s="57">
        <v>408372.0</v>
      </c>
      <c r="N838" s="89">
        <v>45404.0</v>
      </c>
      <c r="P838" s="57">
        <v>3.8029223E7</v>
      </c>
      <c r="R838" s="89">
        <v>45404.0</v>
      </c>
      <c r="T838" s="57">
        <v>4899535.0</v>
      </c>
      <c r="V838" s="89">
        <v>45404.0</v>
      </c>
      <c r="X838" s="57">
        <v>3702077.0</v>
      </c>
      <c r="Z838" s="89">
        <v>45404.0</v>
      </c>
      <c r="AB838" s="57">
        <v>350420.0</v>
      </c>
      <c r="AD838" s="89">
        <v>45404.0</v>
      </c>
      <c r="AF838" s="57">
        <v>1864139.0</v>
      </c>
      <c r="AH838" s="89">
        <v>45404.0</v>
      </c>
      <c r="AJ838" s="57">
        <v>1.9140576E7</v>
      </c>
      <c r="AL838" s="89">
        <v>45404.0</v>
      </c>
      <c r="AN838" s="57">
        <v>3953390.0</v>
      </c>
    </row>
    <row r="839" ht="15.75" customHeight="1">
      <c r="B839" s="89">
        <v>45406.0</v>
      </c>
      <c r="D839" s="57">
        <v>1.8470678E7</v>
      </c>
      <c r="F839" s="89">
        <v>45406.0</v>
      </c>
      <c r="H839" s="57">
        <v>2.4415751E7</v>
      </c>
      <c r="J839" s="89">
        <v>45406.0</v>
      </c>
      <c r="L839" s="57">
        <v>533692.0</v>
      </c>
      <c r="N839" s="89">
        <v>45406.0</v>
      </c>
      <c r="P839" s="57">
        <v>3.0076497E7</v>
      </c>
      <c r="R839" s="89">
        <v>45406.0</v>
      </c>
      <c r="T839" s="57">
        <v>6177439.0</v>
      </c>
      <c r="V839" s="89">
        <v>45406.0</v>
      </c>
      <c r="X839" s="57">
        <v>2738297.0</v>
      </c>
      <c r="Z839" s="89">
        <v>45406.0</v>
      </c>
      <c r="AB839" s="57">
        <v>245099.0</v>
      </c>
      <c r="AD839" s="89">
        <v>45406.0</v>
      </c>
      <c r="AF839" s="57">
        <v>1074291.0</v>
      </c>
      <c r="AH839" s="89">
        <v>45406.0</v>
      </c>
      <c r="AJ839" s="57">
        <v>1.864656E7</v>
      </c>
      <c r="AL839" s="89">
        <v>45406.0</v>
      </c>
      <c r="AN839" s="57">
        <v>4009006.0</v>
      </c>
    </row>
    <row r="840" ht="15.75" customHeight="1">
      <c r="B840" s="89">
        <v>45407.0</v>
      </c>
      <c r="D840" s="57">
        <v>1.7058025E7</v>
      </c>
      <c r="F840" s="89">
        <v>45407.0</v>
      </c>
      <c r="H840" s="57">
        <v>1.9030504E7</v>
      </c>
      <c r="J840" s="89">
        <v>45407.0</v>
      </c>
      <c r="L840" s="57">
        <v>485361.0</v>
      </c>
      <c r="N840" s="89">
        <v>45407.0</v>
      </c>
      <c r="P840" s="57">
        <v>2.859596E7</v>
      </c>
      <c r="R840" s="89">
        <v>45407.0</v>
      </c>
      <c r="T840" s="57">
        <v>4603284.0</v>
      </c>
      <c r="V840" s="89">
        <v>45407.0</v>
      </c>
      <c r="X840" s="57">
        <v>7118619.0</v>
      </c>
      <c r="Z840" s="89">
        <v>45407.0</v>
      </c>
      <c r="AB840" s="57">
        <v>280691.0</v>
      </c>
      <c r="AD840" s="89">
        <v>45407.0</v>
      </c>
      <c r="AF840" s="57">
        <v>1323376.0</v>
      </c>
      <c r="AH840" s="89">
        <v>45407.0</v>
      </c>
      <c r="AJ840" s="57">
        <v>1.762362E7</v>
      </c>
      <c r="AL840" s="89">
        <v>45407.0</v>
      </c>
      <c r="AN840" s="57">
        <v>2643315.0</v>
      </c>
    </row>
    <row r="841" ht="15.75" customHeight="1">
      <c r="B841" s="89">
        <v>45408.0</v>
      </c>
      <c r="D841" s="57">
        <v>2.0163788E7</v>
      </c>
      <c r="F841" s="89">
        <v>45408.0</v>
      </c>
      <c r="H841" s="57">
        <v>2.2199065E7</v>
      </c>
      <c r="J841" s="89">
        <v>45408.0</v>
      </c>
      <c r="L841" s="57">
        <v>438849.0</v>
      </c>
      <c r="N841" s="89">
        <v>45408.0</v>
      </c>
      <c r="P841" s="57">
        <v>5.2106792E7</v>
      </c>
      <c r="R841" s="89">
        <v>45408.0</v>
      </c>
      <c r="T841" s="57">
        <v>6314719.0</v>
      </c>
      <c r="V841" s="89">
        <v>45408.0</v>
      </c>
      <c r="X841" s="57">
        <v>5632119.0</v>
      </c>
      <c r="Z841" s="89">
        <v>45408.0</v>
      </c>
      <c r="AB841" s="57">
        <v>232948.0</v>
      </c>
      <c r="AD841" s="89">
        <v>45408.0</v>
      </c>
      <c r="AF841" s="57">
        <v>2386882.0</v>
      </c>
      <c r="AH841" s="89">
        <v>45408.0</v>
      </c>
      <c r="AJ841" s="57">
        <v>7.3361532E7</v>
      </c>
      <c r="AL841" s="89">
        <v>45408.0</v>
      </c>
      <c r="AN841" s="57">
        <v>3358856.0</v>
      </c>
    </row>
    <row r="842" ht="15.75" customHeight="1">
      <c r="B842" s="89">
        <v>45411.0</v>
      </c>
      <c r="D842" s="57">
        <v>1.8540379E7</v>
      </c>
      <c r="F842" s="89">
        <v>45411.0</v>
      </c>
      <c r="H842" s="57">
        <v>2.3534815E7</v>
      </c>
      <c r="J842" s="89">
        <v>45411.0</v>
      </c>
      <c r="L842" s="57">
        <v>488664.0</v>
      </c>
      <c r="N842" s="89">
        <v>45411.0</v>
      </c>
      <c r="P842" s="57">
        <v>3.9382581E7</v>
      </c>
      <c r="R842" s="89">
        <v>45411.0</v>
      </c>
      <c r="T842" s="57">
        <v>6282366.0</v>
      </c>
      <c r="V842" s="89">
        <v>45411.0</v>
      </c>
      <c r="X842" s="57">
        <v>6994165.0</v>
      </c>
      <c r="Z842" s="89">
        <v>45411.0</v>
      </c>
      <c r="AB842" s="57">
        <v>353296.0</v>
      </c>
      <c r="AD842" s="89">
        <v>45411.0</v>
      </c>
      <c r="AF842" s="57">
        <v>1356838.0</v>
      </c>
      <c r="AH842" s="89">
        <v>45411.0</v>
      </c>
      <c r="AJ842" s="82">
        <v>2.06E8</v>
      </c>
      <c r="AL842" s="89">
        <v>45411.0</v>
      </c>
      <c r="AN842" s="57">
        <v>6680667.0</v>
      </c>
    </row>
    <row r="843" ht="15.75" customHeight="1">
      <c r="B843" s="89">
        <v>45412.0</v>
      </c>
      <c r="D843" s="57">
        <v>1.9613518E7</v>
      </c>
      <c r="F843" s="89">
        <v>45412.0</v>
      </c>
      <c r="H843" s="57">
        <v>3.4370136E7</v>
      </c>
      <c r="J843" s="89">
        <v>45412.0</v>
      </c>
      <c r="L843" s="57">
        <v>576251.0</v>
      </c>
      <c r="N843" s="89">
        <v>45412.0</v>
      </c>
      <c r="P843" s="57">
        <v>4.125589E7</v>
      </c>
      <c r="R843" s="89">
        <v>45412.0</v>
      </c>
      <c r="T843" s="57">
        <v>6185231.0</v>
      </c>
      <c r="V843" s="89">
        <v>45412.0</v>
      </c>
      <c r="X843" s="57">
        <v>1.006403E7</v>
      </c>
      <c r="Z843" s="89">
        <v>45412.0</v>
      </c>
      <c r="AB843" s="57">
        <v>522312.0</v>
      </c>
      <c r="AD843" s="89">
        <v>45412.0</v>
      </c>
      <c r="AF843" s="57">
        <v>1323674.0</v>
      </c>
      <c r="AH843" s="89">
        <v>45412.0</v>
      </c>
      <c r="AJ843" s="57">
        <v>5.487468E7</v>
      </c>
      <c r="AL843" s="89">
        <v>45412.0</v>
      </c>
      <c r="AN843" s="57">
        <v>5708732.0</v>
      </c>
    </row>
    <row r="844" ht="15.75" customHeight="1">
      <c r="B844" s="89">
        <v>45414.0</v>
      </c>
      <c r="D844" s="57">
        <v>3.3006207E7</v>
      </c>
      <c r="F844" s="89">
        <v>45414.0</v>
      </c>
      <c r="H844" s="57">
        <v>3.4950463E7</v>
      </c>
      <c r="J844" s="89">
        <v>45414.0</v>
      </c>
      <c r="L844" s="57">
        <v>667709.0</v>
      </c>
      <c r="N844" s="89">
        <v>45414.0</v>
      </c>
      <c r="P844" s="57">
        <v>6.2539502E7</v>
      </c>
      <c r="R844" s="89">
        <v>45414.0</v>
      </c>
      <c r="T844" s="57">
        <v>6936204.0</v>
      </c>
      <c r="V844" s="89">
        <v>45414.0</v>
      </c>
      <c r="X844" s="57">
        <v>5891006.0</v>
      </c>
      <c r="Z844" s="89">
        <v>45414.0</v>
      </c>
      <c r="AB844" s="57">
        <v>447497.0</v>
      </c>
      <c r="AD844" s="89">
        <v>45414.0</v>
      </c>
      <c r="AF844" s="57">
        <v>1473175.0</v>
      </c>
      <c r="AH844" s="89">
        <v>45414.0</v>
      </c>
      <c r="AJ844" s="57">
        <v>9.6581136E7</v>
      </c>
      <c r="AL844" s="89">
        <v>45414.0</v>
      </c>
      <c r="AN844" s="57">
        <v>6206523.0</v>
      </c>
    </row>
    <row r="845" ht="15.75" customHeight="1">
      <c r="B845" s="89">
        <v>45415.0</v>
      </c>
      <c r="D845" s="57">
        <v>1.2683448E7</v>
      </c>
      <c r="F845" s="89">
        <v>45415.0</v>
      </c>
      <c r="H845" s="57">
        <v>3.0938078E7</v>
      </c>
      <c r="J845" s="89">
        <v>45415.0</v>
      </c>
      <c r="L845" s="57">
        <v>354736.0</v>
      </c>
      <c r="N845" s="89">
        <v>45415.0</v>
      </c>
      <c r="P845" s="57">
        <v>3.6956037E7</v>
      </c>
      <c r="R845" s="89">
        <v>45415.0</v>
      </c>
      <c r="T845" s="57">
        <v>5033554.0</v>
      </c>
      <c r="V845" s="89">
        <v>45415.0</v>
      </c>
      <c r="X845" s="57">
        <v>1.0942275E7</v>
      </c>
      <c r="Z845" s="89">
        <v>45415.0</v>
      </c>
      <c r="AB845" s="57">
        <v>401841.0</v>
      </c>
      <c r="AD845" s="89">
        <v>45415.0</v>
      </c>
      <c r="AF845" s="57">
        <v>871755.0</v>
      </c>
      <c r="AH845" s="89">
        <v>45415.0</v>
      </c>
      <c r="AJ845" s="57">
        <v>4.4634672E7</v>
      </c>
      <c r="AL845" s="89">
        <v>45415.0</v>
      </c>
      <c r="AN845" s="57">
        <v>7429174.0</v>
      </c>
    </row>
    <row r="846" ht="15.75" customHeight="1">
      <c r="B846" s="89">
        <v>45418.0</v>
      </c>
      <c r="D846" s="57">
        <v>1.3631366E7</v>
      </c>
      <c r="F846" s="89">
        <v>45418.0</v>
      </c>
      <c r="H846" s="57">
        <v>3.1360081E7</v>
      </c>
      <c r="J846" s="89">
        <v>45418.0</v>
      </c>
      <c r="L846" s="57">
        <v>356114.0</v>
      </c>
      <c r="N846" s="89">
        <v>45418.0</v>
      </c>
      <c r="P846" s="57">
        <v>2.7254374E7</v>
      </c>
      <c r="R846" s="89">
        <v>45418.0</v>
      </c>
      <c r="T846" s="57">
        <v>6246607.0</v>
      </c>
      <c r="V846" s="89">
        <v>45418.0</v>
      </c>
      <c r="X846" s="57">
        <v>5581100.0</v>
      </c>
      <c r="Z846" s="89">
        <v>45418.0</v>
      </c>
      <c r="AB846" s="57">
        <v>582057.0</v>
      </c>
      <c r="AD846" s="89">
        <v>45418.0</v>
      </c>
      <c r="AF846" s="57">
        <v>1042694.0</v>
      </c>
      <c r="AH846" s="89">
        <v>45418.0</v>
      </c>
      <c r="AJ846" s="57">
        <v>3.9489492E7</v>
      </c>
      <c r="AL846" s="89">
        <v>45418.0</v>
      </c>
      <c r="AN846" s="57">
        <v>6292618.0</v>
      </c>
    </row>
    <row r="847" ht="15.75" customHeight="1">
      <c r="B847" s="89">
        <v>45419.0</v>
      </c>
      <c r="D847" s="57">
        <v>2.5356182E7</v>
      </c>
      <c r="F847" s="89">
        <v>45419.0</v>
      </c>
      <c r="H847" s="57">
        <v>4.1878037E7</v>
      </c>
      <c r="J847" s="89">
        <v>45419.0</v>
      </c>
      <c r="L847" s="57">
        <v>471404.0</v>
      </c>
      <c r="N847" s="89">
        <v>45419.0</v>
      </c>
      <c r="P847" s="57">
        <v>4.334905E7</v>
      </c>
      <c r="R847" s="89">
        <v>45419.0</v>
      </c>
      <c r="T847" s="57">
        <v>5234311.0</v>
      </c>
      <c r="V847" s="89">
        <v>45419.0</v>
      </c>
      <c r="X847" s="57">
        <v>4845011.0</v>
      </c>
      <c r="Z847" s="89">
        <v>45419.0</v>
      </c>
      <c r="AB847" s="57">
        <v>667763.0</v>
      </c>
      <c r="AD847" s="89">
        <v>45419.0</v>
      </c>
      <c r="AF847" s="57">
        <v>3396929.0</v>
      </c>
      <c r="AH847" s="89">
        <v>45419.0</v>
      </c>
      <c r="AJ847" s="57">
        <v>4.1458128E7</v>
      </c>
      <c r="AL847" s="89">
        <v>45419.0</v>
      </c>
      <c r="AN847" s="57">
        <v>6605673.0</v>
      </c>
    </row>
    <row r="848" ht="15.75" customHeight="1">
      <c r="B848" s="89">
        <v>45420.0</v>
      </c>
      <c r="D848" s="57">
        <v>1.76971E7</v>
      </c>
      <c r="F848" s="89">
        <v>45420.0</v>
      </c>
      <c r="H848" s="57">
        <v>1.4865767E7</v>
      </c>
      <c r="J848" s="89">
        <v>45420.0</v>
      </c>
      <c r="L848" s="57">
        <v>415073.0</v>
      </c>
      <c r="N848" s="89">
        <v>45420.0</v>
      </c>
      <c r="P848" s="57">
        <v>2.7973359E7</v>
      </c>
      <c r="R848" s="89">
        <v>45420.0</v>
      </c>
      <c r="T848" s="57">
        <v>3875226.0</v>
      </c>
      <c r="V848" s="89">
        <v>45420.0</v>
      </c>
      <c r="X848" s="57">
        <v>2582164.0</v>
      </c>
      <c r="Z848" s="89">
        <v>45420.0</v>
      </c>
      <c r="AB848" s="57">
        <v>403105.0</v>
      </c>
      <c r="AD848" s="89">
        <v>45420.0</v>
      </c>
      <c r="AF848" s="57">
        <v>902120.0</v>
      </c>
      <c r="AH848" s="89">
        <v>45420.0</v>
      </c>
      <c r="AJ848" s="57">
        <v>2.16753E7</v>
      </c>
      <c r="AL848" s="89">
        <v>45420.0</v>
      </c>
      <c r="AN848" s="57">
        <v>3688907.0</v>
      </c>
    </row>
    <row r="849" ht="15.75" customHeight="1">
      <c r="B849" s="89">
        <v>45421.0</v>
      </c>
      <c r="D849" s="57">
        <v>2.2206064E7</v>
      </c>
      <c r="F849" s="89">
        <v>45421.0</v>
      </c>
      <c r="H849" s="57">
        <v>1.7208847E7</v>
      </c>
      <c r="J849" s="89">
        <v>45421.0</v>
      </c>
      <c r="L849" s="57">
        <v>401938.0</v>
      </c>
      <c r="N849" s="89">
        <v>45421.0</v>
      </c>
      <c r="P849" s="57">
        <v>3.3635087E7</v>
      </c>
      <c r="R849" s="89">
        <v>45421.0</v>
      </c>
      <c r="T849" s="57">
        <v>3079872.0</v>
      </c>
      <c r="V849" s="89">
        <v>45421.0</v>
      </c>
      <c r="X849" s="57">
        <v>4148869.0</v>
      </c>
      <c r="Z849" s="89">
        <v>45421.0</v>
      </c>
      <c r="AB849" s="57">
        <v>346720.0</v>
      </c>
      <c r="AD849" s="89">
        <v>45421.0</v>
      </c>
      <c r="AF849" s="57">
        <v>521511.0</v>
      </c>
      <c r="AH849" s="89">
        <v>45421.0</v>
      </c>
      <c r="AJ849" s="57">
        <v>1.9819704E7</v>
      </c>
      <c r="AL849" s="89">
        <v>45421.0</v>
      </c>
      <c r="AN849" s="57">
        <v>3514354.0</v>
      </c>
    </row>
    <row r="850" ht="15.75" customHeight="1">
      <c r="B850" s="89">
        <v>45422.0</v>
      </c>
      <c r="D850" s="57">
        <v>1.8869552E7</v>
      </c>
      <c r="F850" s="89">
        <v>45422.0</v>
      </c>
      <c r="H850" s="57">
        <v>2.4959574E7</v>
      </c>
      <c r="J850" s="89">
        <v>45422.0</v>
      </c>
      <c r="L850" s="57">
        <v>423158.0</v>
      </c>
      <c r="N850" s="89">
        <v>45422.0</v>
      </c>
      <c r="P850" s="57">
        <v>6.1257398E7</v>
      </c>
      <c r="R850" s="89">
        <v>45422.0</v>
      </c>
      <c r="T850" s="57">
        <v>5061353.0</v>
      </c>
      <c r="V850" s="89">
        <v>45422.0</v>
      </c>
      <c r="X850" s="57">
        <v>4565083.0</v>
      </c>
      <c r="Z850" s="89">
        <v>45422.0</v>
      </c>
      <c r="AB850" s="57">
        <v>502569.0</v>
      </c>
      <c r="AD850" s="89">
        <v>45422.0</v>
      </c>
      <c r="AF850" s="57">
        <v>1268373.0</v>
      </c>
      <c r="AH850" s="89">
        <v>45422.0</v>
      </c>
      <c r="AJ850" s="57">
        <v>2.510058E7</v>
      </c>
      <c r="AL850" s="89">
        <v>45422.0</v>
      </c>
      <c r="AN850" s="57">
        <v>4858159.0</v>
      </c>
    </row>
    <row r="851" ht="15.75" customHeight="1">
      <c r="B851" s="89">
        <v>45425.0</v>
      </c>
      <c r="D851" s="57">
        <v>2.1146141E7</v>
      </c>
      <c r="F851" s="89">
        <v>45425.0</v>
      </c>
      <c r="H851" s="57">
        <v>1.7406143E7</v>
      </c>
      <c r="J851" s="89">
        <v>45425.0</v>
      </c>
      <c r="L851" s="57">
        <v>404183.0</v>
      </c>
      <c r="N851" s="89">
        <v>45425.0</v>
      </c>
      <c r="P851" s="57">
        <v>5.1827436E7</v>
      </c>
      <c r="R851" s="89">
        <v>45425.0</v>
      </c>
      <c r="T851" s="57">
        <v>4071792.0</v>
      </c>
      <c r="V851" s="89">
        <v>45425.0</v>
      </c>
      <c r="X851" s="57">
        <v>3707116.0</v>
      </c>
      <c r="Z851" s="89">
        <v>45425.0</v>
      </c>
      <c r="AB851" s="57">
        <v>792375.0</v>
      </c>
      <c r="AD851" s="89">
        <v>45425.0</v>
      </c>
      <c r="AF851" s="57">
        <v>651276.0</v>
      </c>
      <c r="AH851" s="89">
        <v>45425.0</v>
      </c>
      <c r="AJ851" s="57">
        <v>3.404556E7</v>
      </c>
      <c r="AL851" s="89">
        <v>45425.0</v>
      </c>
      <c r="AN851" s="57">
        <v>2557038.0</v>
      </c>
    </row>
    <row r="852" ht="15.75" customHeight="1">
      <c r="B852" s="89">
        <v>45426.0</v>
      </c>
      <c r="D852" s="57">
        <v>2.2560329E7</v>
      </c>
      <c r="F852" s="89">
        <v>45426.0</v>
      </c>
      <c r="H852" s="57">
        <v>2.3852483E7</v>
      </c>
      <c r="J852" s="89">
        <v>45426.0</v>
      </c>
      <c r="L852" s="57">
        <v>501743.0</v>
      </c>
      <c r="N852" s="89">
        <v>45426.0</v>
      </c>
      <c r="P852" s="57">
        <v>3.9976512E7</v>
      </c>
      <c r="R852" s="89">
        <v>45426.0</v>
      </c>
      <c r="T852" s="57">
        <v>3235498.0</v>
      </c>
      <c r="V852" s="89">
        <v>45426.0</v>
      </c>
      <c r="X852" s="57">
        <v>3389724.0</v>
      </c>
      <c r="Z852" s="89">
        <v>45426.0</v>
      </c>
      <c r="AB852" s="57">
        <v>596893.0</v>
      </c>
      <c r="AD852" s="89">
        <v>45426.0</v>
      </c>
      <c r="AF852" s="57">
        <v>919436.0</v>
      </c>
      <c r="AH852" s="89">
        <v>45426.0</v>
      </c>
      <c r="AJ852" s="57">
        <v>3.4973496E7</v>
      </c>
      <c r="AL852" s="89">
        <v>45426.0</v>
      </c>
      <c r="AN852" s="57">
        <v>3888613.0</v>
      </c>
    </row>
    <row r="853" ht="15.75" customHeight="1">
      <c r="B853" s="89">
        <v>45427.0</v>
      </c>
      <c r="D853" s="57">
        <v>1.9892765E7</v>
      </c>
      <c r="F853" s="89">
        <v>45427.0</v>
      </c>
      <c r="H853" s="57">
        <v>3.0031137E7</v>
      </c>
      <c r="J853" s="89">
        <v>45427.0</v>
      </c>
      <c r="L853" s="57">
        <v>296330.0</v>
      </c>
      <c r="N853" s="89">
        <v>45427.0</v>
      </c>
      <c r="P853" s="57">
        <v>3.0521993E7</v>
      </c>
      <c r="R853" s="89">
        <v>45427.0</v>
      </c>
      <c r="T853" s="57">
        <v>3651021.0</v>
      </c>
      <c r="V853" s="89">
        <v>45427.0</v>
      </c>
      <c r="X853" s="57">
        <v>4636007.0</v>
      </c>
      <c r="Z853" s="89">
        <v>45427.0</v>
      </c>
      <c r="AB853" s="57">
        <v>443630.0</v>
      </c>
      <c r="AD853" s="89">
        <v>45427.0</v>
      </c>
      <c r="AF853" s="57">
        <v>1330423.0</v>
      </c>
      <c r="AH853" s="89">
        <v>45427.0</v>
      </c>
      <c r="AJ853" s="57">
        <v>5.0999016E7</v>
      </c>
      <c r="AL853" s="89">
        <v>45427.0</v>
      </c>
      <c r="AN853" s="57">
        <v>1.7262974E7</v>
      </c>
    </row>
    <row r="854" ht="15.75" customHeight="1">
      <c r="B854" s="89">
        <v>45428.0</v>
      </c>
      <c r="D854" s="57">
        <v>2.5634272E7</v>
      </c>
      <c r="F854" s="89">
        <v>45428.0</v>
      </c>
      <c r="H854" s="57">
        <v>2.0922023E7</v>
      </c>
      <c r="J854" s="89">
        <v>45428.0</v>
      </c>
      <c r="L854" s="57">
        <v>381731.0</v>
      </c>
      <c r="N854" s="89">
        <v>45428.0</v>
      </c>
      <c r="P854" s="57">
        <v>2.5886568E7</v>
      </c>
      <c r="R854" s="89">
        <v>45428.0</v>
      </c>
      <c r="T854" s="57">
        <v>4423088.0</v>
      </c>
      <c r="V854" s="89">
        <v>45428.0</v>
      </c>
      <c r="X854" s="57">
        <v>4224355.0</v>
      </c>
      <c r="Z854" s="89">
        <v>45428.0</v>
      </c>
      <c r="AB854" s="57">
        <v>310663.0</v>
      </c>
      <c r="AD854" s="89">
        <v>45428.0</v>
      </c>
      <c r="AF854" s="57">
        <v>630612.0</v>
      </c>
      <c r="AH854" s="89">
        <v>45428.0</v>
      </c>
      <c r="AJ854" s="57">
        <v>3.8329584E7</v>
      </c>
      <c r="AL854" s="89">
        <v>45428.0</v>
      </c>
      <c r="AN854" s="57">
        <v>6508656.0</v>
      </c>
    </row>
    <row r="855" ht="15.75" customHeight="1">
      <c r="B855" s="89">
        <v>45429.0</v>
      </c>
      <c r="D855" s="57">
        <v>5.545779E7</v>
      </c>
      <c r="F855" s="89">
        <v>45429.0</v>
      </c>
      <c r="H855" s="57">
        <v>2.5886332E7</v>
      </c>
      <c r="J855" s="89">
        <v>45429.0</v>
      </c>
      <c r="L855" s="57">
        <v>564885.0</v>
      </c>
      <c r="N855" s="89">
        <v>45429.0</v>
      </c>
      <c r="P855" s="57">
        <v>4.1232617E7</v>
      </c>
      <c r="R855" s="89">
        <v>45429.0</v>
      </c>
      <c r="T855" s="57">
        <v>6725440.0</v>
      </c>
      <c r="V855" s="89">
        <v>45429.0</v>
      </c>
      <c r="X855" s="57">
        <v>4419254.0</v>
      </c>
      <c r="Z855" s="89">
        <v>45429.0</v>
      </c>
      <c r="AB855" s="57">
        <v>458633.0</v>
      </c>
      <c r="AD855" s="89">
        <v>45429.0</v>
      </c>
      <c r="AF855" s="57">
        <v>2326606.0</v>
      </c>
      <c r="AH855" s="89">
        <v>45429.0</v>
      </c>
      <c r="AJ855" s="57">
        <v>4.083018E7</v>
      </c>
      <c r="AL855" s="89">
        <v>45429.0</v>
      </c>
      <c r="AN855" s="57">
        <v>5952051.0</v>
      </c>
    </row>
    <row r="856" ht="15.75" customHeight="1">
      <c r="B856" s="89">
        <v>45432.0</v>
      </c>
      <c r="D856" s="57">
        <v>4.695048E7</v>
      </c>
      <c r="F856" s="89">
        <v>45432.0</v>
      </c>
      <c r="H856" s="57">
        <v>2.2491227E7</v>
      </c>
      <c r="J856" s="89">
        <v>45432.0</v>
      </c>
      <c r="L856" s="57">
        <v>511616.0</v>
      </c>
      <c r="N856" s="89">
        <v>45432.0</v>
      </c>
      <c r="P856" s="57">
        <v>4.4048017E7</v>
      </c>
      <c r="R856" s="89">
        <v>45432.0</v>
      </c>
      <c r="T856" s="57">
        <v>8326263.0</v>
      </c>
      <c r="V856" s="89">
        <v>45432.0</v>
      </c>
      <c r="X856" s="57">
        <v>3611391.0</v>
      </c>
      <c r="Z856" s="89">
        <v>45432.0</v>
      </c>
      <c r="AB856" s="57">
        <v>468200.0</v>
      </c>
      <c r="AD856" s="89">
        <v>45432.0</v>
      </c>
      <c r="AF856" s="57">
        <v>1775232.0</v>
      </c>
      <c r="AH856" s="89">
        <v>45432.0</v>
      </c>
      <c r="AJ856" s="57">
        <v>2.4940512E7</v>
      </c>
      <c r="AL856" s="89">
        <v>45432.0</v>
      </c>
      <c r="AN856" s="57">
        <v>6407297.0</v>
      </c>
    </row>
    <row r="857" ht="15.75" customHeight="1">
      <c r="B857" s="89">
        <v>45433.0</v>
      </c>
      <c r="D857" s="57">
        <v>5.8135963E7</v>
      </c>
      <c r="F857" s="89">
        <v>45433.0</v>
      </c>
      <c r="H857" s="57">
        <v>2.8163303E7</v>
      </c>
      <c r="J857" s="89">
        <v>45433.0</v>
      </c>
      <c r="L857" s="57">
        <v>410768.0</v>
      </c>
      <c r="N857" s="89">
        <v>45433.0</v>
      </c>
      <c r="P857" s="57">
        <v>8.6854382E7</v>
      </c>
      <c r="R857" s="89">
        <v>45433.0</v>
      </c>
      <c r="T857" s="57">
        <v>8559237.0</v>
      </c>
      <c r="V857" s="89">
        <v>45433.0</v>
      </c>
      <c r="X857" s="57">
        <v>7003650.0</v>
      </c>
      <c r="Z857" s="89">
        <v>45433.0</v>
      </c>
      <c r="AB857" s="57">
        <v>670911.0</v>
      </c>
      <c r="AD857" s="89">
        <v>45433.0</v>
      </c>
      <c r="AF857" s="57">
        <v>1422347.0</v>
      </c>
      <c r="AH857" s="89">
        <v>45433.0</v>
      </c>
      <c r="AJ857" s="57">
        <v>2.485284E7</v>
      </c>
      <c r="AL857" s="89">
        <v>45433.0</v>
      </c>
      <c r="AN857" s="57">
        <v>6433730.0</v>
      </c>
    </row>
    <row r="858" ht="15.75" customHeight="1">
      <c r="B858" s="89">
        <v>45434.0</v>
      </c>
      <c r="D858" s="57">
        <v>2.7933479E7</v>
      </c>
      <c r="F858" s="89">
        <v>45434.0</v>
      </c>
      <c r="H858" s="57">
        <v>1.7919695E7</v>
      </c>
      <c r="J858" s="89">
        <v>45434.0</v>
      </c>
      <c r="L858" s="57">
        <v>458823.0</v>
      </c>
      <c r="N858" s="89">
        <v>45434.0</v>
      </c>
      <c r="P858" s="57">
        <v>3.6809182E7</v>
      </c>
      <c r="R858" s="89">
        <v>45434.0</v>
      </c>
      <c r="T858" s="57">
        <v>3927392.0</v>
      </c>
      <c r="V858" s="89">
        <v>45434.0</v>
      </c>
      <c r="X858" s="57">
        <v>4150065.0</v>
      </c>
      <c r="Z858" s="89">
        <v>45434.0</v>
      </c>
      <c r="AB858" s="57">
        <v>589003.0</v>
      </c>
      <c r="AD858" s="89">
        <v>45434.0</v>
      </c>
      <c r="AF858" s="57">
        <v>2319263.0</v>
      </c>
      <c r="AH858" s="89">
        <v>45434.0</v>
      </c>
      <c r="AJ858" s="57">
        <v>1.8921192E7</v>
      </c>
      <c r="AL858" s="89">
        <v>45434.0</v>
      </c>
      <c r="AN858" s="57">
        <v>2935580.0</v>
      </c>
    </row>
    <row r="859" ht="15.75" customHeight="1">
      <c r="B859" s="89">
        <v>45435.0</v>
      </c>
      <c r="D859" s="57">
        <v>4.8582283E7</v>
      </c>
      <c r="F859" s="89">
        <v>45435.0</v>
      </c>
      <c r="H859" s="57">
        <v>1.9140962E7</v>
      </c>
      <c r="J859" s="89">
        <v>45435.0</v>
      </c>
      <c r="L859" s="57">
        <v>750626.0</v>
      </c>
      <c r="N859" s="89">
        <v>45435.0</v>
      </c>
      <c r="P859" s="57">
        <v>3.9862022E7</v>
      </c>
      <c r="R859" s="89">
        <v>45435.0</v>
      </c>
      <c r="T859" s="57">
        <v>4278294.0</v>
      </c>
      <c r="V859" s="89">
        <v>45435.0</v>
      </c>
      <c r="X859" s="57">
        <v>3644773.0</v>
      </c>
      <c r="Z859" s="89">
        <v>45435.0</v>
      </c>
      <c r="AB859" s="57">
        <v>503587.0</v>
      </c>
      <c r="AD859" s="89">
        <v>45435.0</v>
      </c>
      <c r="AF859" s="57">
        <v>2336768.0</v>
      </c>
      <c r="AH859" s="89">
        <v>45435.0</v>
      </c>
      <c r="AJ859" s="57">
        <v>2.065968E7</v>
      </c>
      <c r="AL859" s="89">
        <v>45435.0</v>
      </c>
      <c r="AN859" s="57">
        <v>4220788.0</v>
      </c>
    </row>
    <row r="860" ht="15.75" customHeight="1">
      <c r="B860" s="89">
        <v>45436.0</v>
      </c>
      <c r="D860" s="57">
        <v>1.567333E7</v>
      </c>
      <c r="F860" s="89">
        <v>45436.0</v>
      </c>
      <c r="H860" s="57">
        <v>1.7446698E7</v>
      </c>
      <c r="J860" s="89">
        <v>45436.0</v>
      </c>
      <c r="L860" s="57">
        <v>398713.0</v>
      </c>
      <c r="N860" s="89">
        <v>45436.0</v>
      </c>
      <c r="P860" s="57">
        <v>2.0951196E7</v>
      </c>
      <c r="R860" s="89">
        <v>45436.0</v>
      </c>
      <c r="T860" s="57">
        <v>3067198.0</v>
      </c>
      <c r="V860" s="89">
        <v>45436.0</v>
      </c>
      <c r="X860" s="57">
        <v>2239955.0</v>
      </c>
      <c r="Z860" s="89">
        <v>45436.0</v>
      </c>
      <c r="AB860" s="57">
        <v>527415.0</v>
      </c>
      <c r="AD860" s="89">
        <v>45436.0</v>
      </c>
      <c r="AF860" s="57">
        <v>3415375.0</v>
      </c>
      <c r="AH860" s="89">
        <v>45436.0</v>
      </c>
      <c r="AJ860" s="57">
        <v>2.0419728E7</v>
      </c>
      <c r="AL860" s="89">
        <v>45436.0</v>
      </c>
      <c r="AN860" s="57">
        <v>2584440.0</v>
      </c>
    </row>
    <row r="861" ht="15.75" customHeight="1">
      <c r="B861" s="89">
        <v>45439.0</v>
      </c>
      <c r="D861" s="57">
        <v>1.5783109E7</v>
      </c>
      <c r="F861" s="89">
        <v>45439.0</v>
      </c>
      <c r="H861" s="57">
        <v>1.7614684E7</v>
      </c>
      <c r="J861" s="89">
        <v>45439.0</v>
      </c>
      <c r="L861" s="57">
        <v>340836.0</v>
      </c>
      <c r="N861" s="89">
        <v>45439.0</v>
      </c>
      <c r="P861" s="57">
        <v>2.7863164E7</v>
      </c>
      <c r="R861" s="89">
        <v>45439.0</v>
      </c>
      <c r="T861" s="57">
        <v>4084510.0</v>
      </c>
      <c r="V861" s="89">
        <v>45439.0</v>
      </c>
      <c r="X861" s="57">
        <v>1286508.0</v>
      </c>
      <c r="Z861" s="89">
        <v>45439.0</v>
      </c>
      <c r="AB861" s="57">
        <v>261895.0</v>
      </c>
      <c r="AD861" s="89">
        <v>45439.0</v>
      </c>
      <c r="AF861" s="57">
        <v>2166572.0</v>
      </c>
      <c r="AH861" s="89">
        <v>45439.0</v>
      </c>
      <c r="AJ861" s="57">
        <v>2.7857076E7</v>
      </c>
      <c r="AL861" s="89">
        <v>45439.0</v>
      </c>
      <c r="AN861" s="57">
        <v>5307672.0</v>
      </c>
    </row>
    <row r="862" ht="15.75" customHeight="1">
      <c r="B862" s="89">
        <v>45440.0</v>
      </c>
      <c r="D862" s="57">
        <v>1.2636148E7</v>
      </c>
      <c r="F862" s="89">
        <v>45440.0</v>
      </c>
      <c r="H862" s="57">
        <v>2.6569661E7</v>
      </c>
      <c r="J862" s="89">
        <v>45440.0</v>
      </c>
      <c r="L862" s="57">
        <v>393695.0</v>
      </c>
      <c r="N862" s="89">
        <v>45440.0</v>
      </c>
      <c r="P862" s="57">
        <v>3.3873444E7</v>
      </c>
      <c r="R862" s="89">
        <v>45440.0</v>
      </c>
      <c r="T862" s="57">
        <v>4574821.0</v>
      </c>
      <c r="V862" s="89">
        <v>45440.0</v>
      </c>
      <c r="X862" s="57">
        <v>2459771.0</v>
      </c>
      <c r="Z862" s="89">
        <v>45440.0</v>
      </c>
      <c r="AB862" s="57">
        <v>172009.0</v>
      </c>
      <c r="AD862" s="89">
        <v>45440.0</v>
      </c>
      <c r="AF862" s="57">
        <v>1957630.0</v>
      </c>
      <c r="AH862" s="89">
        <v>45440.0</v>
      </c>
      <c r="AJ862" s="57">
        <v>1.8036828E7</v>
      </c>
      <c r="AL862" s="89">
        <v>45440.0</v>
      </c>
      <c r="AN862" s="57">
        <v>5218041.0</v>
      </c>
    </row>
    <row r="863" ht="15.75" customHeight="1">
      <c r="B863" s="89">
        <v>45441.0</v>
      </c>
      <c r="D863" s="57">
        <v>1.4688899E7</v>
      </c>
      <c r="F863" s="89">
        <v>45441.0</v>
      </c>
      <c r="H863" s="57">
        <v>2.7765368E7</v>
      </c>
      <c r="J863" s="89">
        <v>45441.0</v>
      </c>
      <c r="L863" s="57">
        <v>478989.0</v>
      </c>
      <c r="N863" s="89">
        <v>45441.0</v>
      </c>
      <c r="P863" s="57">
        <v>2.3615483E7</v>
      </c>
      <c r="R863" s="89">
        <v>45441.0</v>
      </c>
      <c r="T863" s="57">
        <v>8986736.0</v>
      </c>
      <c r="V863" s="89">
        <v>45441.0</v>
      </c>
      <c r="X863" s="57">
        <v>2688720.0</v>
      </c>
      <c r="Z863" s="89">
        <v>45441.0</v>
      </c>
      <c r="AB863" s="57">
        <v>207009.0</v>
      </c>
      <c r="AD863" s="89">
        <v>45441.0</v>
      </c>
      <c r="AF863" s="57">
        <v>2309894.0</v>
      </c>
      <c r="AH863" s="89">
        <v>45441.0</v>
      </c>
      <c r="AJ863" s="57">
        <v>2.1416196E7</v>
      </c>
      <c r="AL863" s="89">
        <v>45441.0</v>
      </c>
      <c r="AN863" s="57">
        <v>3133559.0</v>
      </c>
    </row>
    <row r="864" ht="15.75" customHeight="1">
      <c r="B864" s="89">
        <v>45442.0</v>
      </c>
      <c r="D864" s="57">
        <v>1.87683E7</v>
      </c>
      <c r="F864" s="89">
        <v>45442.0</v>
      </c>
      <c r="H864" s="57">
        <v>3.5064091E7</v>
      </c>
      <c r="J864" s="89">
        <v>45442.0</v>
      </c>
      <c r="L864" s="57">
        <v>500960.0</v>
      </c>
      <c r="N864" s="89">
        <v>45442.0</v>
      </c>
      <c r="P864" s="57">
        <v>2.6482846E7</v>
      </c>
      <c r="R864" s="89">
        <v>45442.0</v>
      </c>
      <c r="T864" s="57">
        <v>6338655.0</v>
      </c>
      <c r="V864" s="89">
        <v>45442.0</v>
      </c>
      <c r="X864" s="57">
        <v>3527703.0</v>
      </c>
      <c r="Z864" s="89">
        <v>45442.0</v>
      </c>
      <c r="AB864" s="57">
        <v>311692.0</v>
      </c>
      <c r="AD864" s="89">
        <v>45442.0</v>
      </c>
      <c r="AF864" s="57">
        <v>1526284.0</v>
      </c>
      <c r="AH864" s="89">
        <v>45442.0</v>
      </c>
      <c r="AJ864" s="57">
        <v>1.3171152E7</v>
      </c>
      <c r="AL864" s="89">
        <v>45442.0</v>
      </c>
      <c r="AN864" s="57">
        <v>7645364.0</v>
      </c>
    </row>
    <row r="865" ht="15.75" customHeight="1">
      <c r="B865" s="89">
        <v>45443.0</v>
      </c>
      <c r="D865" s="57">
        <v>3.2142351E7</v>
      </c>
      <c r="F865" s="89">
        <v>45443.0</v>
      </c>
      <c r="H865" s="57">
        <v>6.1254876E7</v>
      </c>
      <c r="J865" s="89">
        <v>45443.0</v>
      </c>
      <c r="L865" s="57">
        <v>1347506.0</v>
      </c>
      <c r="N865" s="89">
        <v>45443.0</v>
      </c>
      <c r="P865" s="57">
        <v>7.1506599E7</v>
      </c>
      <c r="R865" s="89">
        <v>45443.0</v>
      </c>
      <c r="T865" s="57">
        <v>5854299.0</v>
      </c>
      <c r="V865" s="89">
        <v>45443.0</v>
      </c>
      <c r="X865" s="57">
        <v>3628302.0</v>
      </c>
      <c r="Z865" s="89">
        <v>45443.0</v>
      </c>
      <c r="AB865" s="57">
        <v>271057.0</v>
      </c>
      <c r="AD865" s="89">
        <v>45443.0</v>
      </c>
      <c r="AF865" s="57">
        <v>988741.0</v>
      </c>
      <c r="AH865" s="89">
        <v>45443.0</v>
      </c>
      <c r="AJ865" s="57">
        <v>1.4504688E7</v>
      </c>
      <c r="AL865" s="89">
        <v>45443.0</v>
      </c>
      <c r="AN865" s="57">
        <v>2172836.0</v>
      </c>
    </row>
    <row r="866" ht="15.75" customHeight="1">
      <c r="B866" s="89">
        <v>45446.0</v>
      </c>
      <c r="D866" s="57">
        <v>3.2734344E7</v>
      </c>
      <c r="F866" s="89">
        <v>45446.0</v>
      </c>
      <c r="H866" s="57">
        <v>5.1197784E7</v>
      </c>
      <c r="J866" s="89">
        <v>45446.0</v>
      </c>
      <c r="L866" s="57">
        <v>610896.0</v>
      </c>
      <c r="N866" s="89">
        <v>45446.0</v>
      </c>
      <c r="P866" s="57">
        <v>5.3313297E7</v>
      </c>
      <c r="R866" s="89">
        <v>45446.0</v>
      </c>
      <c r="T866" s="57">
        <v>4974912.0</v>
      </c>
      <c r="V866" s="89">
        <v>45446.0</v>
      </c>
      <c r="X866" s="57">
        <v>3822343.0</v>
      </c>
      <c r="Z866" s="89">
        <v>45446.0</v>
      </c>
      <c r="AB866" s="57">
        <v>287599.0</v>
      </c>
      <c r="AD866" s="89">
        <v>45446.0</v>
      </c>
      <c r="AF866" s="57">
        <v>1226786.0</v>
      </c>
      <c r="AH866" s="89">
        <v>45446.0</v>
      </c>
      <c r="AJ866" s="57">
        <v>1.3865964E7</v>
      </c>
      <c r="AL866" s="89">
        <v>45446.0</v>
      </c>
      <c r="AN866" s="57">
        <v>2947522.0</v>
      </c>
    </row>
    <row r="867" ht="15.75" customHeight="1">
      <c r="B867" s="89">
        <v>45447.0</v>
      </c>
      <c r="D867" s="57">
        <v>2.8853214E7</v>
      </c>
      <c r="F867" s="89">
        <v>45447.0</v>
      </c>
      <c r="H867" s="57">
        <v>4.7871236E7</v>
      </c>
      <c r="J867" s="89">
        <v>45447.0</v>
      </c>
      <c r="L867" s="57">
        <v>703895.0</v>
      </c>
      <c r="N867" s="89">
        <v>45447.0</v>
      </c>
      <c r="P867" s="57">
        <v>4.1507737E7</v>
      </c>
      <c r="R867" s="89">
        <v>45447.0</v>
      </c>
      <c r="T867" s="57">
        <v>4276839.0</v>
      </c>
      <c r="V867" s="89">
        <v>45447.0</v>
      </c>
      <c r="X867" s="57">
        <v>2853473.0</v>
      </c>
      <c r="Z867" s="89">
        <v>45447.0</v>
      </c>
      <c r="AB867" s="57">
        <v>318354.0</v>
      </c>
      <c r="AD867" s="89">
        <v>45447.0</v>
      </c>
      <c r="AF867" s="57">
        <v>1535926.0</v>
      </c>
      <c r="AH867" s="89">
        <v>45447.0</v>
      </c>
      <c r="AJ867" s="57">
        <v>4.06509E7</v>
      </c>
      <c r="AL867" s="89">
        <v>45447.0</v>
      </c>
      <c r="AN867" s="57">
        <v>3054872.0</v>
      </c>
    </row>
    <row r="868" ht="15.75" customHeight="1">
      <c r="B868" s="89">
        <v>45448.0</v>
      </c>
      <c r="D868" s="57">
        <v>3.7923214E7</v>
      </c>
      <c r="F868" s="89">
        <v>45448.0</v>
      </c>
      <c r="H868" s="57">
        <v>4.0680718E7</v>
      </c>
      <c r="J868" s="89">
        <v>45448.0</v>
      </c>
      <c r="L868" s="57">
        <v>423380.0</v>
      </c>
      <c r="N868" s="89">
        <v>45448.0</v>
      </c>
      <c r="P868" s="57">
        <v>6.0242715E7</v>
      </c>
      <c r="R868" s="89">
        <v>45448.0</v>
      </c>
      <c r="T868" s="57">
        <v>7784539.0</v>
      </c>
      <c r="V868" s="89">
        <v>45448.0</v>
      </c>
      <c r="X868" s="57">
        <v>2897621.0</v>
      </c>
      <c r="Z868" s="89">
        <v>45448.0</v>
      </c>
      <c r="AB868" s="57">
        <v>295262.0</v>
      </c>
      <c r="AD868" s="89">
        <v>45448.0</v>
      </c>
      <c r="AF868" s="57">
        <v>2193022.0</v>
      </c>
      <c r="AH868" s="89">
        <v>45448.0</v>
      </c>
      <c r="AJ868" s="57">
        <v>2.6054172E7</v>
      </c>
      <c r="AL868" s="89">
        <v>45448.0</v>
      </c>
      <c r="AN868" s="57">
        <v>3358365.0</v>
      </c>
    </row>
    <row r="869" ht="15.75" customHeight="1">
      <c r="B869" s="89">
        <v>45449.0</v>
      </c>
      <c r="D869" s="57">
        <v>2.85561E7</v>
      </c>
      <c r="F869" s="89">
        <v>45449.0</v>
      </c>
      <c r="H869" s="57">
        <v>2.4122577E7</v>
      </c>
      <c r="J869" s="89">
        <v>45449.0</v>
      </c>
      <c r="L869" s="57">
        <v>306356.0</v>
      </c>
      <c r="N869" s="89">
        <v>45449.0</v>
      </c>
      <c r="P869" s="57">
        <v>3.1124022E7</v>
      </c>
      <c r="R869" s="89">
        <v>45449.0</v>
      </c>
      <c r="T869" s="57">
        <v>7685571.0</v>
      </c>
      <c r="V869" s="89">
        <v>45449.0</v>
      </c>
      <c r="X869" s="57">
        <v>1946030.0</v>
      </c>
      <c r="Z869" s="89">
        <v>45449.0</v>
      </c>
      <c r="AB869" s="57">
        <v>202538.0</v>
      </c>
      <c r="AD869" s="89">
        <v>45449.0</v>
      </c>
      <c r="AF869" s="57">
        <v>1382200.0</v>
      </c>
      <c r="AH869" s="89">
        <v>45449.0</v>
      </c>
      <c r="AJ869" s="57">
        <v>2.848434E7</v>
      </c>
      <c r="AL869" s="89">
        <v>45449.0</v>
      </c>
      <c r="AN869" s="57">
        <v>3812559.0</v>
      </c>
    </row>
    <row r="870" ht="15.75" customHeight="1">
      <c r="B870" s="89">
        <v>45450.0</v>
      </c>
      <c r="D870" s="57">
        <v>2.3153727E7</v>
      </c>
      <c r="F870" s="89">
        <v>45450.0</v>
      </c>
      <c r="H870" s="57">
        <v>2.5642189E7</v>
      </c>
      <c r="J870" s="89">
        <v>45450.0</v>
      </c>
      <c r="L870" s="57">
        <v>326701.0</v>
      </c>
      <c r="N870" s="89">
        <v>45450.0</v>
      </c>
      <c r="P870" s="57">
        <v>2.4311909E7</v>
      </c>
      <c r="R870" s="89">
        <v>45450.0</v>
      </c>
      <c r="T870" s="57">
        <v>6847226.0</v>
      </c>
      <c r="V870" s="89">
        <v>45450.0</v>
      </c>
      <c r="X870" s="57">
        <v>2454143.0</v>
      </c>
      <c r="Z870" s="89">
        <v>45450.0</v>
      </c>
      <c r="AB870" s="57">
        <v>202376.0</v>
      </c>
      <c r="AD870" s="89">
        <v>45450.0</v>
      </c>
      <c r="AF870" s="57">
        <v>1183289.0</v>
      </c>
      <c r="AH870" s="89">
        <v>45450.0</v>
      </c>
      <c r="AJ870" s="57">
        <v>1.7677416E7</v>
      </c>
      <c r="AL870" s="89">
        <v>45450.0</v>
      </c>
      <c r="AN870" s="57">
        <v>1950474.0</v>
      </c>
    </row>
    <row r="871" ht="15.75" customHeight="1">
      <c r="B871" s="89">
        <v>45453.0</v>
      </c>
      <c r="D871" s="57">
        <v>2.8287132E7</v>
      </c>
      <c r="F871" s="89">
        <v>45453.0</v>
      </c>
      <c r="H871" s="57">
        <v>3.9379068E7</v>
      </c>
      <c r="J871" s="89">
        <v>45453.0</v>
      </c>
      <c r="L871" s="57">
        <v>378771.0</v>
      </c>
      <c r="N871" s="89">
        <v>45453.0</v>
      </c>
      <c r="P871" s="57">
        <v>2.2293416E7</v>
      </c>
      <c r="R871" s="89">
        <v>45453.0</v>
      </c>
      <c r="T871" s="57">
        <v>3633508.0</v>
      </c>
      <c r="V871" s="89">
        <v>45453.0</v>
      </c>
      <c r="X871" s="57">
        <v>2377752.0</v>
      </c>
      <c r="Z871" s="89">
        <v>45453.0</v>
      </c>
      <c r="AB871" s="57">
        <v>608549.0</v>
      </c>
      <c r="AD871" s="89">
        <v>45453.0</v>
      </c>
      <c r="AF871" s="57">
        <v>1126568.0</v>
      </c>
      <c r="AH871" s="89">
        <v>45453.0</v>
      </c>
      <c r="AJ871" s="57">
        <v>1.5694128E7</v>
      </c>
      <c r="AL871" s="89">
        <v>45453.0</v>
      </c>
      <c r="AN871" s="57">
        <v>2383420.0</v>
      </c>
    </row>
    <row r="872" ht="15.75" customHeight="1">
      <c r="B872" s="89">
        <v>45454.0</v>
      </c>
      <c r="D872" s="57">
        <v>3.2965759E7</v>
      </c>
      <c r="F872" s="89">
        <v>45454.0</v>
      </c>
      <c r="H872" s="57">
        <v>2.73927E7</v>
      </c>
      <c r="J872" s="89">
        <v>45454.0</v>
      </c>
      <c r="L872" s="57">
        <v>606113.0</v>
      </c>
      <c r="N872" s="89">
        <v>45454.0</v>
      </c>
      <c r="P872" s="57">
        <v>2.6737376E7</v>
      </c>
      <c r="R872" s="89">
        <v>45454.0</v>
      </c>
      <c r="T872" s="57">
        <v>4863864.0</v>
      </c>
      <c r="V872" s="89">
        <v>45454.0</v>
      </c>
      <c r="X872" s="57">
        <v>2273715.0</v>
      </c>
      <c r="Z872" s="89">
        <v>45454.0</v>
      </c>
      <c r="AB872" s="57">
        <v>234483.0</v>
      </c>
      <c r="AD872" s="89">
        <v>45454.0</v>
      </c>
      <c r="AF872" s="57">
        <v>866339.0</v>
      </c>
      <c r="AH872" s="89">
        <v>45454.0</v>
      </c>
      <c r="AJ872" s="57">
        <v>1.020846E7</v>
      </c>
      <c r="AL872" s="89">
        <v>45454.0</v>
      </c>
      <c r="AN872" s="57">
        <v>2174973.0</v>
      </c>
    </row>
    <row r="873" ht="15.75" customHeight="1">
      <c r="B873" s="89">
        <v>45455.0</v>
      </c>
      <c r="D873" s="57">
        <v>3.7397939E7</v>
      </c>
      <c r="F873" s="89">
        <v>45455.0</v>
      </c>
      <c r="H873" s="57">
        <v>2.687659E7</v>
      </c>
      <c r="J873" s="89">
        <v>45455.0</v>
      </c>
      <c r="L873" s="57">
        <v>585972.0</v>
      </c>
      <c r="N873" s="89">
        <v>45455.0</v>
      </c>
      <c r="P873" s="57">
        <v>3.7816259E7</v>
      </c>
      <c r="R873" s="89">
        <v>45455.0</v>
      </c>
      <c r="T873" s="57">
        <v>4446904.0</v>
      </c>
      <c r="V873" s="89">
        <v>45455.0</v>
      </c>
      <c r="X873" s="57">
        <v>2030499.0</v>
      </c>
      <c r="Z873" s="89">
        <v>45455.0</v>
      </c>
      <c r="AB873" s="57">
        <v>181220.0</v>
      </c>
      <c r="AD873" s="89">
        <v>45455.0</v>
      </c>
      <c r="AF873" s="57">
        <v>1226666.0</v>
      </c>
      <c r="AH873" s="89">
        <v>45455.0</v>
      </c>
      <c r="AJ873" s="57">
        <v>1.692504E7</v>
      </c>
      <c r="AL873" s="89">
        <v>45455.0</v>
      </c>
      <c r="AN873" s="57">
        <v>2096370.0</v>
      </c>
    </row>
    <row r="874" ht="15.75" customHeight="1">
      <c r="B874" s="89">
        <v>45456.0</v>
      </c>
      <c r="D874" s="57">
        <v>2.4388186E7</v>
      </c>
      <c r="F874" s="89">
        <v>45456.0</v>
      </c>
      <c r="H874" s="57">
        <v>2.1511022E7</v>
      </c>
      <c r="J874" s="89">
        <v>45456.0</v>
      </c>
      <c r="L874" s="57">
        <v>457770.0</v>
      </c>
      <c r="N874" s="89">
        <v>45456.0</v>
      </c>
      <c r="P874" s="57">
        <v>2.3948315E7</v>
      </c>
      <c r="R874" s="89">
        <v>45456.0</v>
      </c>
      <c r="T874" s="57">
        <v>4860499.0</v>
      </c>
      <c r="V874" s="89">
        <v>45456.0</v>
      </c>
      <c r="X874" s="57">
        <v>1638297.0</v>
      </c>
      <c r="Z874" s="89">
        <v>45456.0</v>
      </c>
      <c r="AB874" s="57">
        <v>410179.0</v>
      </c>
      <c r="AD874" s="89">
        <v>45456.0</v>
      </c>
      <c r="AF874" s="57">
        <v>1874398.0</v>
      </c>
      <c r="AH874" s="89">
        <v>45456.0</v>
      </c>
      <c r="AJ874" s="57">
        <v>1.9363836E7</v>
      </c>
      <c r="AL874" s="89">
        <v>45456.0</v>
      </c>
      <c r="AN874" s="57">
        <v>2357338.0</v>
      </c>
    </row>
    <row r="875" ht="15.75" customHeight="1">
      <c r="B875" s="89">
        <v>45457.0</v>
      </c>
      <c r="D875" s="57">
        <v>2.2649101E7</v>
      </c>
      <c r="F875" s="89">
        <v>45457.0</v>
      </c>
      <c r="H875" s="57">
        <v>2.0415199E7</v>
      </c>
      <c r="J875" s="89">
        <v>45457.0</v>
      </c>
      <c r="L875" s="57">
        <v>342293.0</v>
      </c>
      <c r="N875" s="89">
        <v>45457.0</v>
      </c>
      <c r="P875" s="57">
        <v>3.3415773E7</v>
      </c>
      <c r="R875" s="89">
        <v>45457.0</v>
      </c>
      <c r="T875" s="57">
        <v>4656132.0</v>
      </c>
      <c r="V875" s="89">
        <v>45457.0</v>
      </c>
      <c r="X875" s="57">
        <v>1404881.0</v>
      </c>
      <c r="Z875" s="89">
        <v>45457.0</v>
      </c>
      <c r="AB875" s="57">
        <v>302130.0</v>
      </c>
      <c r="AD875" s="89">
        <v>45457.0</v>
      </c>
      <c r="AF875" s="57">
        <v>2135096.0</v>
      </c>
      <c r="AH875" s="89">
        <v>45457.0</v>
      </c>
      <c r="AJ875" s="57">
        <v>1.6466316E7</v>
      </c>
      <c r="AL875" s="89">
        <v>45457.0</v>
      </c>
      <c r="AN875" s="57">
        <v>2689548.0</v>
      </c>
    </row>
    <row r="876" ht="15.75" customHeight="1">
      <c r="B876" s="89">
        <v>45463.0</v>
      </c>
      <c r="D876" s="57">
        <v>2.7520398E7</v>
      </c>
      <c r="F876" s="89">
        <v>45463.0</v>
      </c>
      <c r="H876" s="57">
        <v>2.7649541E7</v>
      </c>
      <c r="J876" s="89">
        <v>45463.0</v>
      </c>
      <c r="L876" s="57">
        <v>595884.0</v>
      </c>
      <c r="N876" s="89">
        <v>45463.0</v>
      </c>
      <c r="P876" s="57">
        <v>3.1542166E7</v>
      </c>
      <c r="R876" s="89">
        <v>45463.0</v>
      </c>
      <c r="T876" s="57">
        <v>5052232.0</v>
      </c>
      <c r="V876" s="89">
        <v>45463.0</v>
      </c>
      <c r="X876" s="57">
        <v>1714768.0</v>
      </c>
      <c r="Z876" s="89">
        <v>45463.0</v>
      </c>
      <c r="AB876" s="57">
        <v>354821.0</v>
      </c>
      <c r="AD876" s="89">
        <v>45463.0</v>
      </c>
      <c r="AF876" s="57">
        <v>1130015.0</v>
      </c>
      <c r="AH876" s="89">
        <v>45463.0</v>
      </c>
      <c r="AJ876" s="57">
        <v>1.6757604E7</v>
      </c>
      <c r="AL876" s="89">
        <v>45463.0</v>
      </c>
      <c r="AN876" s="57">
        <v>8631090.0</v>
      </c>
    </row>
    <row r="877" ht="15.75" customHeight="1">
      <c r="B877" s="89">
        <v>45464.0</v>
      </c>
      <c r="D877" s="57">
        <v>1.6475635E7</v>
      </c>
      <c r="F877" s="89">
        <v>45464.0</v>
      </c>
      <c r="H877" s="57">
        <v>2.0437993E7</v>
      </c>
      <c r="J877" s="89">
        <v>45464.0</v>
      </c>
      <c r="L877" s="57">
        <v>565070.0</v>
      </c>
      <c r="N877" s="89">
        <v>45464.0</v>
      </c>
      <c r="P877" s="57">
        <v>2.7783002E7</v>
      </c>
      <c r="R877" s="89">
        <v>45464.0</v>
      </c>
      <c r="T877" s="57">
        <v>4418666.0</v>
      </c>
      <c r="V877" s="89">
        <v>45464.0</v>
      </c>
      <c r="X877" s="57">
        <v>1931304.0</v>
      </c>
      <c r="Z877" s="89">
        <v>45464.0</v>
      </c>
      <c r="AB877" s="57">
        <v>239859.0</v>
      </c>
      <c r="AD877" s="89">
        <v>45464.0</v>
      </c>
      <c r="AF877" s="57">
        <v>1117364.0</v>
      </c>
      <c r="AH877" s="89">
        <v>45464.0</v>
      </c>
      <c r="AJ877" s="57">
        <v>3.2770164E7</v>
      </c>
      <c r="AL877" s="89">
        <v>45464.0</v>
      </c>
      <c r="AN877" s="57">
        <v>4770947.0</v>
      </c>
    </row>
    <row r="878" ht="15.75" customHeight="1">
      <c r="B878" s="89">
        <v>45467.0</v>
      </c>
      <c r="D878" s="57">
        <v>2.2144247E7</v>
      </c>
      <c r="F878" s="89">
        <v>45467.0</v>
      </c>
      <c r="H878" s="57">
        <v>2.1062314E7</v>
      </c>
      <c r="J878" s="89">
        <v>45467.0</v>
      </c>
      <c r="L878" s="57">
        <v>496919.0</v>
      </c>
      <c r="N878" s="89">
        <v>45467.0</v>
      </c>
      <c r="P878" s="57">
        <v>2.9679185E7</v>
      </c>
      <c r="R878" s="89">
        <v>45467.0</v>
      </c>
      <c r="T878" s="57">
        <v>6670092.0</v>
      </c>
      <c r="V878" s="89">
        <v>45467.0</v>
      </c>
      <c r="X878" s="57">
        <v>1864787.0</v>
      </c>
      <c r="Z878" s="89">
        <v>45467.0</v>
      </c>
      <c r="AB878" s="57">
        <v>332695.0</v>
      </c>
      <c r="AD878" s="89">
        <v>45467.0</v>
      </c>
      <c r="AF878" s="57">
        <v>1189671.0</v>
      </c>
      <c r="AH878" s="89">
        <v>45467.0</v>
      </c>
      <c r="AJ878" s="57">
        <v>5.3912724E7</v>
      </c>
      <c r="AL878" s="89">
        <v>45467.0</v>
      </c>
      <c r="AN878" s="57">
        <v>5139648.0</v>
      </c>
    </row>
    <row r="879" ht="15.75" customHeight="1">
      <c r="B879" s="89">
        <v>45468.0</v>
      </c>
      <c r="D879" s="57">
        <v>1.7193453E7</v>
      </c>
      <c r="F879" s="89">
        <v>45468.0</v>
      </c>
      <c r="H879" s="57">
        <v>1.8208694E7</v>
      </c>
      <c r="J879" s="89">
        <v>45468.0</v>
      </c>
      <c r="L879" s="57">
        <v>396435.0</v>
      </c>
      <c r="N879" s="89">
        <v>45468.0</v>
      </c>
      <c r="P879" s="57">
        <v>3.297493E7</v>
      </c>
      <c r="R879" s="89">
        <v>45468.0</v>
      </c>
      <c r="T879" s="57">
        <v>5061555.0</v>
      </c>
      <c r="V879" s="89">
        <v>45468.0</v>
      </c>
      <c r="X879" s="57">
        <v>3763488.0</v>
      </c>
      <c r="Z879" s="89">
        <v>45468.0</v>
      </c>
      <c r="AB879" s="57">
        <v>196875.0</v>
      </c>
      <c r="AD879" s="89">
        <v>45468.0</v>
      </c>
      <c r="AF879" s="57">
        <v>3233802.0</v>
      </c>
      <c r="AH879" s="89">
        <v>45468.0</v>
      </c>
      <c r="AJ879" s="57">
        <v>1.9953756E7</v>
      </c>
      <c r="AL879" s="89">
        <v>45468.0</v>
      </c>
      <c r="AN879" s="57">
        <v>2483233.0</v>
      </c>
    </row>
    <row r="880" ht="15.75" customHeight="1">
      <c r="B880" s="89">
        <v>45469.0</v>
      </c>
      <c r="D880" s="57">
        <v>1.8047544E7</v>
      </c>
      <c r="F880" s="89">
        <v>45469.0</v>
      </c>
      <c r="H880" s="57">
        <v>2.1506877E7</v>
      </c>
      <c r="J880" s="89">
        <v>45469.0</v>
      </c>
      <c r="L880" s="57">
        <v>358908.0</v>
      </c>
      <c r="N880" s="89">
        <v>45469.0</v>
      </c>
      <c r="P880" s="57">
        <v>2.8692636E7</v>
      </c>
      <c r="R880" s="89">
        <v>45469.0</v>
      </c>
      <c r="T880" s="57">
        <v>4275650.0</v>
      </c>
      <c r="V880" s="89">
        <v>45469.0</v>
      </c>
      <c r="X880" s="57">
        <v>4477987.0</v>
      </c>
      <c r="Z880" s="89">
        <v>45469.0</v>
      </c>
      <c r="AB880" s="57">
        <v>323595.0</v>
      </c>
      <c r="AD880" s="89">
        <v>45469.0</v>
      </c>
      <c r="AF880" s="57">
        <v>4619570.0</v>
      </c>
      <c r="AH880" s="89">
        <v>45469.0</v>
      </c>
      <c r="AJ880" s="57">
        <v>4.1335128E7</v>
      </c>
      <c r="AL880" s="89">
        <v>45469.0</v>
      </c>
      <c r="AN880" s="57">
        <v>3168692.0</v>
      </c>
    </row>
    <row r="881" ht="15.75" customHeight="1">
      <c r="B881" s="89">
        <v>45470.0</v>
      </c>
      <c r="D881" s="57">
        <v>2.2485335E7</v>
      </c>
      <c r="F881" s="89">
        <v>45470.0</v>
      </c>
      <c r="H881" s="57">
        <v>1.6968371E7</v>
      </c>
      <c r="J881" s="89">
        <v>45470.0</v>
      </c>
      <c r="L881" s="57">
        <v>556604.0</v>
      </c>
      <c r="N881" s="89">
        <v>45470.0</v>
      </c>
      <c r="P881" s="57">
        <v>2.7024104E7</v>
      </c>
      <c r="R881" s="89">
        <v>45470.0</v>
      </c>
      <c r="T881" s="57">
        <v>3865265.0</v>
      </c>
      <c r="V881" s="89">
        <v>45470.0</v>
      </c>
      <c r="X881" s="57">
        <v>4078610.0</v>
      </c>
      <c r="Z881" s="89">
        <v>45470.0</v>
      </c>
      <c r="AB881" s="57">
        <v>260478.0</v>
      </c>
      <c r="AD881" s="89">
        <v>45470.0</v>
      </c>
      <c r="AF881" s="57">
        <v>1921164.0</v>
      </c>
      <c r="AH881" s="89">
        <v>45470.0</v>
      </c>
      <c r="AJ881" s="57">
        <v>2.4281028E7</v>
      </c>
      <c r="AL881" s="89">
        <v>45470.0</v>
      </c>
      <c r="AN881" s="57">
        <v>2311658.0</v>
      </c>
    </row>
    <row r="882" ht="15.75" customHeight="1">
      <c r="B882" s="89">
        <v>45471.0</v>
      </c>
      <c r="D882" s="57">
        <v>2.7583986E7</v>
      </c>
      <c r="F882" s="89">
        <v>45471.0</v>
      </c>
      <c r="H882" s="57">
        <v>2.5073154E7</v>
      </c>
      <c r="J882" s="89">
        <v>45471.0</v>
      </c>
      <c r="L882" s="57">
        <v>998213.0</v>
      </c>
      <c r="N882" s="89">
        <v>45471.0</v>
      </c>
      <c r="P882" s="57">
        <v>7.0842951E7</v>
      </c>
      <c r="R882" s="89">
        <v>45471.0</v>
      </c>
      <c r="T882" s="57">
        <v>8991978.0</v>
      </c>
      <c r="V882" s="89">
        <v>45471.0</v>
      </c>
      <c r="X882" s="57">
        <v>3665632.0</v>
      </c>
      <c r="Z882" s="89">
        <v>45471.0</v>
      </c>
      <c r="AB882" s="57">
        <v>345275.0</v>
      </c>
      <c r="AD882" s="89">
        <v>45471.0</v>
      </c>
      <c r="AF882" s="57">
        <v>1385482.0</v>
      </c>
      <c r="AH882" s="89">
        <v>45471.0</v>
      </c>
      <c r="AJ882" s="57">
        <v>3.0341556E7</v>
      </c>
      <c r="AL882" s="89">
        <v>45471.0</v>
      </c>
      <c r="AN882" s="57">
        <v>2725358.0</v>
      </c>
    </row>
    <row r="883" ht="15.75" customHeight="1">
      <c r="B883" s="89">
        <v>45474.0</v>
      </c>
      <c r="D883" s="57">
        <v>2.8407123E7</v>
      </c>
      <c r="F883" s="89">
        <v>45474.0</v>
      </c>
      <c r="H883" s="57">
        <v>1.9353285E7</v>
      </c>
      <c r="J883" s="89">
        <v>45474.0</v>
      </c>
      <c r="L883" s="57">
        <v>875695.0</v>
      </c>
      <c r="N883" s="89">
        <v>45474.0</v>
      </c>
      <c r="P883" s="57">
        <v>4.8315085E7</v>
      </c>
      <c r="R883" s="89">
        <v>45474.0</v>
      </c>
      <c r="T883" s="57">
        <v>5948323.0</v>
      </c>
      <c r="V883" s="89">
        <v>45474.0</v>
      </c>
      <c r="X883" s="57">
        <v>3294686.0</v>
      </c>
      <c r="Z883" s="89">
        <v>45474.0</v>
      </c>
      <c r="AB883" s="57">
        <v>579797.0</v>
      </c>
      <c r="AD883" s="89">
        <v>45474.0</v>
      </c>
      <c r="AF883" s="57">
        <v>1174561.0</v>
      </c>
      <c r="AH883" s="89">
        <v>45474.0</v>
      </c>
      <c r="AJ883" s="57">
        <v>2.6882388E7</v>
      </c>
      <c r="AL883" s="89">
        <v>45474.0</v>
      </c>
      <c r="AN883" s="57">
        <v>4061216.0</v>
      </c>
    </row>
    <row r="884" ht="15.75" customHeight="1">
      <c r="B884" s="89">
        <v>45475.0</v>
      </c>
      <c r="D884" s="57">
        <v>2.4181338E7</v>
      </c>
      <c r="F884" s="89">
        <v>45475.0</v>
      </c>
      <c r="H884" s="57">
        <v>1.5731733E7</v>
      </c>
      <c r="J884" s="89">
        <v>45475.0</v>
      </c>
      <c r="L884" s="57">
        <v>774938.0</v>
      </c>
      <c r="N884" s="89">
        <v>45475.0</v>
      </c>
      <c r="P884" s="57">
        <v>2.7881381E7</v>
      </c>
      <c r="R884" s="89">
        <v>45475.0</v>
      </c>
      <c r="T884" s="57">
        <v>3660514.0</v>
      </c>
      <c r="V884" s="89">
        <v>45475.0</v>
      </c>
      <c r="X884" s="57">
        <v>1989538.0</v>
      </c>
      <c r="Z884" s="89">
        <v>45475.0</v>
      </c>
      <c r="AB884" s="57">
        <v>370140.0</v>
      </c>
      <c r="AD884" s="89">
        <v>45475.0</v>
      </c>
      <c r="AF884" s="57">
        <v>881184.0</v>
      </c>
      <c r="AH884" s="89">
        <v>45475.0</v>
      </c>
      <c r="AJ884" s="57">
        <v>3.400782E7</v>
      </c>
      <c r="AL884" s="89">
        <v>45475.0</v>
      </c>
      <c r="AN884" s="57">
        <v>2700663.0</v>
      </c>
    </row>
    <row r="885" ht="15.75" customHeight="1">
      <c r="B885" s="89">
        <v>45476.0</v>
      </c>
      <c r="D885" s="57">
        <v>2.6995521E7</v>
      </c>
      <c r="F885" s="89">
        <v>45476.0</v>
      </c>
      <c r="H885" s="57">
        <v>1.850988E7</v>
      </c>
      <c r="J885" s="89">
        <v>45476.0</v>
      </c>
      <c r="L885" s="57">
        <v>705997.0</v>
      </c>
      <c r="N885" s="89">
        <v>45476.0</v>
      </c>
      <c r="P885" s="57">
        <v>4.0842948E7</v>
      </c>
      <c r="R885" s="89">
        <v>45476.0</v>
      </c>
      <c r="T885" s="57">
        <v>3314499.0</v>
      </c>
      <c r="V885" s="89">
        <v>45476.0</v>
      </c>
      <c r="X885" s="57">
        <v>2271669.0</v>
      </c>
      <c r="Z885" s="89">
        <v>45476.0</v>
      </c>
      <c r="AB885" s="57">
        <v>325869.0</v>
      </c>
      <c r="AD885" s="89">
        <v>45476.0</v>
      </c>
      <c r="AF885" s="57">
        <v>973895.0</v>
      </c>
      <c r="AH885" s="89">
        <v>45476.0</v>
      </c>
      <c r="AJ885" s="57">
        <v>2.1420588E7</v>
      </c>
      <c r="AL885" s="89">
        <v>45476.0</v>
      </c>
      <c r="AN885" s="57">
        <v>2489954.0</v>
      </c>
    </row>
    <row r="886" ht="15.75" customHeight="1">
      <c r="B886" s="89">
        <v>45477.0</v>
      </c>
      <c r="D886" s="57">
        <v>3.1245884E7</v>
      </c>
      <c r="F886" s="89">
        <v>45477.0</v>
      </c>
      <c r="H886" s="57">
        <v>1.6922082E7</v>
      </c>
      <c r="J886" s="89">
        <v>45477.0</v>
      </c>
      <c r="L886" s="57">
        <v>578031.0</v>
      </c>
      <c r="N886" s="89">
        <v>45477.0</v>
      </c>
      <c r="P886" s="57">
        <v>4.997713E7</v>
      </c>
      <c r="R886" s="89">
        <v>45477.0</v>
      </c>
      <c r="T886" s="57">
        <v>4179775.0</v>
      </c>
      <c r="V886" s="89">
        <v>45477.0</v>
      </c>
      <c r="X886" s="57">
        <v>2242165.0</v>
      </c>
      <c r="Z886" s="89">
        <v>45477.0</v>
      </c>
      <c r="AB886" s="57">
        <v>289416.0</v>
      </c>
      <c r="AD886" s="89">
        <v>45477.0</v>
      </c>
      <c r="AF886" s="57">
        <v>1395448.0</v>
      </c>
      <c r="AH886" s="89">
        <v>45477.0</v>
      </c>
      <c r="AJ886" s="57">
        <v>1.69284E7</v>
      </c>
      <c r="AL886" s="89">
        <v>45477.0</v>
      </c>
      <c r="AN886" s="57">
        <v>3276559.0</v>
      </c>
    </row>
    <row r="887" ht="15.75" customHeight="1">
      <c r="B887" s="89">
        <v>45478.0</v>
      </c>
      <c r="D887" s="57">
        <v>2.3022004E7</v>
      </c>
      <c r="F887" s="89">
        <v>45478.0</v>
      </c>
      <c r="H887" s="57">
        <v>1.242733E7</v>
      </c>
      <c r="J887" s="89">
        <v>45478.0</v>
      </c>
      <c r="L887" s="57">
        <v>2422137.0</v>
      </c>
      <c r="N887" s="89">
        <v>45478.0</v>
      </c>
      <c r="P887" s="57">
        <v>3.6365793E7</v>
      </c>
      <c r="R887" s="89">
        <v>45478.0</v>
      </c>
      <c r="T887" s="57">
        <v>4281399.0</v>
      </c>
      <c r="V887" s="89">
        <v>45478.0</v>
      </c>
      <c r="X887" s="57">
        <v>1966046.0</v>
      </c>
      <c r="Z887" s="89">
        <v>45478.0</v>
      </c>
      <c r="AB887" s="57">
        <v>331616.0</v>
      </c>
      <c r="AD887" s="89">
        <v>45478.0</v>
      </c>
      <c r="AF887" s="57">
        <v>2153621.0</v>
      </c>
      <c r="AH887" s="89">
        <v>45478.0</v>
      </c>
      <c r="AJ887" s="57">
        <v>1.3666752E7</v>
      </c>
      <c r="AL887" s="89">
        <v>45478.0</v>
      </c>
      <c r="AN887" s="57">
        <v>1771464.0</v>
      </c>
    </row>
    <row r="888" ht="15.75" customHeight="1">
      <c r="B888" s="89">
        <v>45481.0</v>
      </c>
      <c r="D888" s="57">
        <v>2.1244507E7</v>
      </c>
      <c r="F888" s="89">
        <v>45481.0</v>
      </c>
      <c r="H888" s="57">
        <v>3.1547385E7</v>
      </c>
      <c r="J888" s="89">
        <v>45481.0</v>
      </c>
      <c r="L888" s="57">
        <v>674364.0</v>
      </c>
      <c r="N888" s="89">
        <v>45481.0</v>
      </c>
      <c r="P888" s="57">
        <v>3.6822102E7</v>
      </c>
      <c r="R888" s="89">
        <v>45481.0</v>
      </c>
      <c r="T888" s="57">
        <v>4946564.0</v>
      </c>
      <c r="V888" s="89">
        <v>45481.0</v>
      </c>
      <c r="X888" s="57">
        <v>2395086.0</v>
      </c>
      <c r="Z888" s="89">
        <v>45481.0</v>
      </c>
      <c r="AB888" s="57">
        <v>486094.0</v>
      </c>
      <c r="AD888" s="89">
        <v>45481.0</v>
      </c>
      <c r="AF888" s="57">
        <v>2905224.0</v>
      </c>
      <c r="AH888" s="89">
        <v>45481.0</v>
      </c>
      <c r="AJ888" s="57">
        <v>1.2494736E7</v>
      </c>
      <c r="AL888" s="89">
        <v>45481.0</v>
      </c>
      <c r="AN888" s="57">
        <v>2462369.0</v>
      </c>
    </row>
    <row r="889" ht="15.75" customHeight="1">
      <c r="B889" s="89">
        <v>45482.0</v>
      </c>
      <c r="D889" s="57">
        <v>2.2489346E7</v>
      </c>
      <c r="F889" s="89">
        <v>45482.0</v>
      </c>
      <c r="H889" s="57">
        <v>1.89524E7</v>
      </c>
      <c r="J889" s="89">
        <v>45482.0</v>
      </c>
      <c r="L889" s="57">
        <v>561632.0</v>
      </c>
      <c r="N889" s="89">
        <v>45482.0</v>
      </c>
      <c r="P889" s="57">
        <v>3.4551686E7</v>
      </c>
      <c r="R889" s="89">
        <v>45482.0</v>
      </c>
      <c r="T889" s="57">
        <v>4803864.0</v>
      </c>
      <c r="V889" s="89">
        <v>45482.0</v>
      </c>
      <c r="X889" s="57">
        <v>3157875.0</v>
      </c>
      <c r="Z889" s="89">
        <v>45482.0</v>
      </c>
      <c r="AB889" s="57">
        <v>413503.0</v>
      </c>
      <c r="AD889" s="89">
        <v>45482.0</v>
      </c>
      <c r="AF889" s="57">
        <v>1416118.0</v>
      </c>
      <c r="AH889" s="89">
        <v>45482.0</v>
      </c>
      <c r="AJ889" s="57">
        <v>2.13867E7</v>
      </c>
      <c r="AL889" s="89">
        <v>45482.0</v>
      </c>
      <c r="AN889" s="57">
        <v>4551676.0</v>
      </c>
    </row>
    <row r="890" ht="15.75" customHeight="1">
      <c r="B890" s="89">
        <v>45483.0</v>
      </c>
      <c r="D890" s="57">
        <v>1.8553324E7</v>
      </c>
      <c r="F890" s="89">
        <v>45483.0</v>
      </c>
      <c r="H890" s="57">
        <v>1.4848661E7</v>
      </c>
      <c r="J890" s="89">
        <v>45483.0</v>
      </c>
      <c r="L890" s="57">
        <v>544576.0</v>
      </c>
      <c r="N890" s="89">
        <v>45483.0</v>
      </c>
      <c r="P890" s="57">
        <v>4.1733002E7</v>
      </c>
      <c r="R890" s="89">
        <v>45483.0</v>
      </c>
      <c r="T890" s="57">
        <v>3301707.0</v>
      </c>
      <c r="V890" s="89">
        <v>45483.0</v>
      </c>
      <c r="X890" s="57">
        <v>2337832.0</v>
      </c>
      <c r="Z890" s="89">
        <v>45483.0</v>
      </c>
      <c r="AB890" s="57">
        <v>342921.0</v>
      </c>
      <c r="AD890" s="89">
        <v>45483.0</v>
      </c>
      <c r="AF890" s="57">
        <v>1390150.0</v>
      </c>
      <c r="AH890" s="89">
        <v>45483.0</v>
      </c>
      <c r="AJ890" s="57">
        <v>2.5015572E7</v>
      </c>
      <c r="AL890" s="89">
        <v>45483.0</v>
      </c>
      <c r="AN890" s="57">
        <v>2165555.0</v>
      </c>
    </row>
    <row r="891" ht="15.75" customHeight="1">
      <c r="B891" s="89">
        <v>45484.0</v>
      </c>
      <c r="D891" s="57">
        <v>1.6350083E7</v>
      </c>
      <c r="F891" s="89">
        <v>45484.0</v>
      </c>
      <c r="H891" s="57">
        <v>2.5249752E7</v>
      </c>
      <c r="J891" s="89">
        <v>45484.0</v>
      </c>
      <c r="L891" s="57">
        <v>680352.0</v>
      </c>
      <c r="N891" s="89">
        <v>45484.0</v>
      </c>
      <c r="P891" s="57">
        <v>2.8778791E7</v>
      </c>
      <c r="R891" s="89">
        <v>45484.0</v>
      </c>
      <c r="T891" s="57">
        <v>3211870.0</v>
      </c>
      <c r="V891" s="89">
        <v>45484.0</v>
      </c>
      <c r="X891" s="57">
        <v>2323284.0</v>
      </c>
      <c r="Z891" s="89">
        <v>45484.0</v>
      </c>
      <c r="AB891" s="57">
        <v>419064.0</v>
      </c>
      <c r="AD891" s="89">
        <v>45484.0</v>
      </c>
      <c r="AF891" s="57">
        <v>2039966.0</v>
      </c>
      <c r="AH891" s="89">
        <v>45484.0</v>
      </c>
      <c r="AJ891" s="57">
        <v>1.8247116E7</v>
      </c>
      <c r="AL891" s="89">
        <v>45484.0</v>
      </c>
      <c r="AN891" s="57">
        <v>8224865.0</v>
      </c>
    </row>
    <row r="892" ht="15.75" customHeight="1">
      <c r="B892" s="89">
        <v>45485.0</v>
      </c>
      <c r="D892" s="57">
        <v>1.8704295E7</v>
      </c>
      <c r="F892" s="89">
        <v>45485.0</v>
      </c>
      <c r="H892" s="57">
        <v>1.5500542E7</v>
      </c>
      <c r="J892" s="89">
        <v>45485.0</v>
      </c>
      <c r="L892" s="57">
        <v>869892.0</v>
      </c>
      <c r="N892" s="89">
        <v>45485.0</v>
      </c>
      <c r="P892" s="57">
        <v>3.7194E7</v>
      </c>
      <c r="R892" s="89">
        <v>45485.0</v>
      </c>
      <c r="T892" s="57">
        <v>3403383.0</v>
      </c>
      <c r="V892" s="89">
        <v>45485.0</v>
      </c>
      <c r="X892" s="57">
        <v>4134789.0</v>
      </c>
      <c r="Z892" s="89">
        <v>45485.0</v>
      </c>
      <c r="AB892" s="57">
        <v>402986.0</v>
      </c>
      <c r="AD892" s="89">
        <v>45485.0</v>
      </c>
      <c r="AF892" s="57">
        <v>2134367.0</v>
      </c>
      <c r="AH892" s="89">
        <v>45485.0</v>
      </c>
      <c r="AJ892" s="57">
        <v>2.3798556E7</v>
      </c>
      <c r="AL892" s="89">
        <v>45485.0</v>
      </c>
      <c r="AN892" s="57">
        <v>1288360.0</v>
      </c>
    </row>
    <row r="893" ht="15.75" customHeight="1">
      <c r="B893" s="89">
        <v>45489.0</v>
      </c>
      <c r="D893" s="57">
        <v>2.0809458E7</v>
      </c>
      <c r="F893" s="89">
        <v>45489.0</v>
      </c>
      <c r="H893" s="57">
        <v>1.8780623E7</v>
      </c>
      <c r="J893" s="89">
        <v>45489.0</v>
      </c>
      <c r="L893" s="57">
        <v>1210173.0</v>
      </c>
      <c r="N893" s="89">
        <v>45489.0</v>
      </c>
      <c r="P893" s="57">
        <v>2.7337298E7</v>
      </c>
      <c r="R893" s="89">
        <v>45489.0</v>
      </c>
      <c r="T893" s="57">
        <v>4863687.0</v>
      </c>
      <c r="V893" s="89">
        <v>45489.0</v>
      </c>
      <c r="X893" s="57">
        <v>2819850.0</v>
      </c>
      <c r="Z893" s="89">
        <v>45489.0</v>
      </c>
      <c r="AB893" s="57">
        <v>292347.0</v>
      </c>
      <c r="AD893" s="89">
        <v>45489.0</v>
      </c>
      <c r="AF893" s="57">
        <v>7228864.0</v>
      </c>
      <c r="AH893" s="89">
        <v>45489.0</v>
      </c>
      <c r="AJ893" s="57">
        <v>1.7120268E7</v>
      </c>
      <c r="AL893" s="89">
        <v>45489.0</v>
      </c>
      <c r="AN893" s="57">
        <v>2064597.0</v>
      </c>
    </row>
    <row r="894" ht="15.75" customHeight="1">
      <c r="B894" s="89">
        <v>45490.0</v>
      </c>
      <c r="D894" s="57">
        <v>1.9105663E7</v>
      </c>
      <c r="F894" s="89">
        <v>45490.0</v>
      </c>
      <c r="H894" s="57">
        <v>1.5295908E7</v>
      </c>
      <c r="J894" s="89">
        <v>45490.0</v>
      </c>
      <c r="L894" s="57">
        <v>786932.0</v>
      </c>
      <c r="N894" s="89">
        <v>45490.0</v>
      </c>
      <c r="P894" s="57">
        <v>4.3484219E7</v>
      </c>
      <c r="R894" s="89">
        <v>45490.0</v>
      </c>
      <c r="T894" s="57">
        <v>4167495.0</v>
      </c>
      <c r="V894" s="89">
        <v>45490.0</v>
      </c>
      <c r="X894" s="57">
        <v>2265685.0</v>
      </c>
      <c r="Z894" s="89">
        <v>45490.0</v>
      </c>
      <c r="AB894" s="57">
        <v>366524.0</v>
      </c>
      <c r="AD894" s="89">
        <v>45490.0</v>
      </c>
      <c r="AF894" s="57">
        <v>3500098.0</v>
      </c>
      <c r="AH894" s="89">
        <v>45490.0</v>
      </c>
      <c r="AJ894" s="57">
        <v>1.808052E7</v>
      </c>
      <c r="AL894" s="89">
        <v>45490.0</v>
      </c>
      <c r="AN894" s="57">
        <v>3025104.0</v>
      </c>
    </row>
    <row r="895" ht="15.75" customHeight="1">
      <c r="B895" s="89">
        <v>45491.0</v>
      </c>
      <c r="D895" s="57">
        <v>2.7454387E7</v>
      </c>
      <c r="F895" s="89">
        <v>45491.0</v>
      </c>
      <c r="H895" s="57">
        <v>1.696037E7</v>
      </c>
      <c r="J895" s="89">
        <v>45491.0</v>
      </c>
      <c r="L895" s="57">
        <v>671645.0</v>
      </c>
      <c r="N895" s="89">
        <v>45491.0</v>
      </c>
      <c r="P895" s="57">
        <v>4.2174896E7</v>
      </c>
      <c r="R895" s="89">
        <v>45491.0</v>
      </c>
      <c r="T895" s="57">
        <v>7138697.0</v>
      </c>
      <c r="V895" s="89">
        <v>45491.0</v>
      </c>
      <c r="X895" s="57">
        <v>2235834.0</v>
      </c>
      <c r="Z895" s="89">
        <v>45491.0</v>
      </c>
      <c r="AB895" s="57">
        <v>191890.0</v>
      </c>
      <c r="AD895" s="89">
        <v>45491.0</v>
      </c>
      <c r="AF895" s="57">
        <v>2356807.0</v>
      </c>
      <c r="AH895" s="89">
        <v>45491.0</v>
      </c>
      <c r="AJ895" s="57">
        <v>2.1584244E7</v>
      </c>
      <c r="AL895" s="89">
        <v>45491.0</v>
      </c>
      <c r="AN895" s="57">
        <v>2562357.0</v>
      </c>
    </row>
    <row r="896" ht="15.75" customHeight="1">
      <c r="B896" s="89">
        <v>45492.0</v>
      </c>
      <c r="D896" s="57">
        <v>2.0444099E7</v>
      </c>
      <c r="F896" s="89">
        <v>45492.0</v>
      </c>
      <c r="H896" s="57">
        <v>1.3694488E7</v>
      </c>
      <c r="J896" s="89">
        <v>45492.0</v>
      </c>
      <c r="L896" s="57">
        <v>598534.0</v>
      </c>
      <c r="N896" s="89">
        <v>45492.0</v>
      </c>
      <c r="P896" s="57">
        <v>3.4726156E7</v>
      </c>
      <c r="R896" s="89">
        <v>45492.0</v>
      </c>
      <c r="T896" s="57">
        <v>6089255.0</v>
      </c>
      <c r="V896" s="89">
        <v>45492.0</v>
      </c>
      <c r="X896" s="57">
        <v>2533238.0</v>
      </c>
      <c r="Z896" s="89">
        <v>45492.0</v>
      </c>
      <c r="AB896" s="57">
        <v>166446.0</v>
      </c>
      <c r="AD896" s="89">
        <v>45492.0</v>
      </c>
      <c r="AF896" s="57">
        <v>1961992.0</v>
      </c>
      <c r="AH896" s="89">
        <v>45492.0</v>
      </c>
      <c r="AJ896" s="57">
        <v>1.6419852E7</v>
      </c>
      <c r="AL896" s="89">
        <v>45492.0</v>
      </c>
      <c r="AN896" s="57">
        <v>1498011.0</v>
      </c>
    </row>
    <row r="897" ht="15.75" customHeight="1">
      <c r="B897" s="89">
        <v>45495.0</v>
      </c>
      <c r="D897" s="57">
        <v>2.104736E7</v>
      </c>
      <c r="F897" s="89">
        <v>45495.0</v>
      </c>
      <c r="H897" s="57">
        <v>2.3607849E7</v>
      </c>
      <c r="J897" s="89">
        <v>45495.0</v>
      </c>
      <c r="L897" s="57">
        <v>626947.0</v>
      </c>
      <c r="N897" s="89">
        <v>45495.0</v>
      </c>
      <c r="P897" s="57">
        <v>3.4916462E7</v>
      </c>
      <c r="R897" s="89">
        <v>45495.0</v>
      </c>
      <c r="T897" s="57">
        <v>6133966.0</v>
      </c>
      <c r="V897" s="89">
        <v>45495.0</v>
      </c>
      <c r="X897" s="57">
        <v>1.3920162E7</v>
      </c>
      <c r="Z897" s="89">
        <v>45495.0</v>
      </c>
      <c r="AB897" s="57">
        <v>201288.0</v>
      </c>
      <c r="AD897" s="89">
        <v>45495.0</v>
      </c>
      <c r="AF897" s="57">
        <v>2892949.0</v>
      </c>
      <c r="AH897" s="89">
        <v>45495.0</v>
      </c>
      <c r="AJ897" s="57">
        <v>3.1368804E7</v>
      </c>
      <c r="AL897" s="89">
        <v>45495.0</v>
      </c>
      <c r="AN897" s="57">
        <v>2725766.0</v>
      </c>
    </row>
    <row r="898" ht="15.75" customHeight="1">
      <c r="B898" s="89">
        <v>45496.0</v>
      </c>
      <c r="D898" s="57">
        <v>3.8320256E7</v>
      </c>
      <c r="F898" s="89">
        <v>45496.0</v>
      </c>
      <c r="H898" s="57">
        <v>2.0092476E7</v>
      </c>
      <c r="J898" s="89">
        <v>45496.0</v>
      </c>
      <c r="L898" s="57">
        <v>569013.0</v>
      </c>
      <c r="N898" s="89">
        <v>45496.0</v>
      </c>
      <c r="P898" s="57">
        <v>2.860913E7</v>
      </c>
      <c r="R898" s="89">
        <v>45496.0</v>
      </c>
      <c r="T898" s="57">
        <v>4722644.0</v>
      </c>
      <c r="V898" s="89">
        <v>45496.0</v>
      </c>
      <c r="X898" s="57">
        <v>6869800.0</v>
      </c>
      <c r="Z898" s="89">
        <v>45496.0</v>
      </c>
      <c r="AB898" s="57">
        <v>243881.0</v>
      </c>
      <c r="AD898" s="89">
        <v>45496.0</v>
      </c>
      <c r="AF898" s="57">
        <v>2303907.0</v>
      </c>
      <c r="AH898" s="89">
        <v>45496.0</v>
      </c>
      <c r="AJ898" s="57">
        <v>3.1441272E7</v>
      </c>
      <c r="AL898" s="89">
        <v>45496.0</v>
      </c>
      <c r="AN898" s="57">
        <v>1112140.0</v>
      </c>
    </row>
    <row r="899" ht="15.75" customHeight="1">
      <c r="B899" s="89">
        <v>45497.0</v>
      </c>
      <c r="D899" s="57">
        <v>2.3176768E7</v>
      </c>
      <c r="F899" s="89">
        <v>45497.0</v>
      </c>
      <c r="H899" s="57">
        <v>2.3569779E7</v>
      </c>
      <c r="J899" s="89">
        <v>45497.0</v>
      </c>
      <c r="L899" s="57">
        <v>368763.0</v>
      </c>
      <c r="N899" s="89">
        <v>45497.0</v>
      </c>
      <c r="P899" s="57">
        <v>2.5430056E7</v>
      </c>
      <c r="R899" s="89">
        <v>45497.0</v>
      </c>
      <c r="T899" s="57">
        <v>7821445.0</v>
      </c>
      <c r="V899" s="89">
        <v>45497.0</v>
      </c>
      <c r="X899" s="57">
        <v>4063094.0</v>
      </c>
      <c r="Z899" s="89">
        <v>45497.0</v>
      </c>
      <c r="AB899" s="57">
        <v>333647.0</v>
      </c>
      <c r="AD899" s="89">
        <v>45497.0</v>
      </c>
      <c r="AF899" s="57">
        <v>2777465.0</v>
      </c>
      <c r="AH899" s="89">
        <v>45497.0</v>
      </c>
      <c r="AJ899" s="57">
        <v>2.3221725E7</v>
      </c>
      <c r="AL899" s="89">
        <v>45497.0</v>
      </c>
      <c r="AN899" s="57">
        <v>1557951.0</v>
      </c>
    </row>
    <row r="900" ht="15.75" customHeight="1">
      <c r="B900" s="89">
        <v>45498.0</v>
      </c>
      <c r="D900" s="57">
        <v>1.6829269E7</v>
      </c>
      <c r="F900" s="89">
        <v>45498.0</v>
      </c>
      <c r="H900" s="57">
        <v>2.4040787E7</v>
      </c>
      <c r="J900" s="89">
        <v>45498.0</v>
      </c>
      <c r="L900" s="57">
        <v>765588.0</v>
      </c>
      <c r="N900" s="89">
        <v>45498.0</v>
      </c>
      <c r="P900" s="57">
        <v>2.6724747E7</v>
      </c>
      <c r="R900" s="89">
        <v>45498.0</v>
      </c>
      <c r="T900" s="57">
        <v>6846633.0</v>
      </c>
      <c r="V900" s="89">
        <v>45498.0</v>
      </c>
      <c r="X900" s="57">
        <v>3477764.0</v>
      </c>
      <c r="Z900" s="89">
        <v>45498.0</v>
      </c>
      <c r="AB900" s="57">
        <v>165679.0</v>
      </c>
      <c r="AD900" s="89">
        <v>45498.0</v>
      </c>
      <c r="AF900" s="57">
        <v>9394682.0</v>
      </c>
      <c r="AH900" s="89">
        <v>45498.0</v>
      </c>
      <c r="AJ900" s="57">
        <v>7.2951536E7</v>
      </c>
      <c r="AL900" s="89">
        <v>45498.0</v>
      </c>
      <c r="AN900" s="57">
        <v>660988.0</v>
      </c>
    </row>
    <row r="901" ht="15.75" customHeight="1">
      <c r="B901" s="89">
        <v>45499.0</v>
      </c>
      <c r="D901" s="57">
        <v>2.0719195E7</v>
      </c>
      <c r="F901" s="89">
        <v>45499.0</v>
      </c>
      <c r="H901" s="57">
        <v>1.970982E7</v>
      </c>
      <c r="J901" s="89">
        <v>45499.0</v>
      </c>
      <c r="L901" s="57">
        <v>567413.0</v>
      </c>
      <c r="N901" s="89">
        <v>45499.0</v>
      </c>
      <c r="P901" s="57">
        <v>2.1368065E7</v>
      </c>
      <c r="R901" s="89">
        <v>45499.0</v>
      </c>
      <c r="T901" s="57">
        <v>3687347.0</v>
      </c>
      <c r="V901" s="89">
        <v>45499.0</v>
      </c>
      <c r="X901" s="57">
        <v>1.1666278E7</v>
      </c>
      <c r="Z901" s="89">
        <v>45499.0</v>
      </c>
      <c r="AB901" s="57">
        <v>148415.0</v>
      </c>
      <c r="AD901" s="89">
        <v>45499.0</v>
      </c>
      <c r="AF901" s="57">
        <v>4205386.0</v>
      </c>
      <c r="AH901" s="89">
        <v>45499.0</v>
      </c>
      <c r="AJ901" s="57">
        <v>5.0211253E7</v>
      </c>
      <c r="AL901" s="89">
        <v>45499.0</v>
      </c>
      <c r="AN901" s="57">
        <v>929898.0</v>
      </c>
    </row>
    <row r="902" ht="15.75" customHeight="1">
      <c r="B902" s="89">
        <v>45502.0</v>
      </c>
      <c r="D902" s="57">
        <v>1.6937319E7</v>
      </c>
      <c r="F902" s="89">
        <v>45502.0</v>
      </c>
      <c r="H902" s="57">
        <v>1.9502047E7</v>
      </c>
      <c r="J902" s="89">
        <v>45502.0</v>
      </c>
      <c r="L902" s="57">
        <v>559629.0</v>
      </c>
      <c r="N902" s="89">
        <v>45502.0</v>
      </c>
      <c r="P902" s="57">
        <v>2.5996197E7</v>
      </c>
      <c r="R902" s="89">
        <v>45502.0</v>
      </c>
      <c r="T902" s="57">
        <v>4286604.0</v>
      </c>
      <c r="V902" s="89">
        <v>45502.0</v>
      </c>
      <c r="X902" s="57">
        <v>6358762.0</v>
      </c>
      <c r="Z902" s="89">
        <v>45502.0</v>
      </c>
      <c r="AB902" s="57">
        <v>124673.0</v>
      </c>
      <c r="AD902" s="89">
        <v>45502.0</v>
      </c>
      <c r="AF902" s="57">
        <v>3525846.0</v>
      </c>
      <c r="AH902" s="89">
        <v>45502.0</v>
      </c>
      <c r="AJ902" s="57">
        <v>4.2747641E7</v>
      </c>
      <c r="AL902" s="89">
        <v>45502.0</v>
      </c>
      <c r="AN902" s="57">
        <v>924083.0</v>
      </c>
    </row>
    <row r="903" ht="15.75" customHeight="1">
      <c r="B903" s="89">
        <v>45503.0</v>
      </c>
      <c r="D903" s="57">
        <v>1.6473297E7</v>
      </c>
      <c r="F903" s="89">
        <v>45503.0</v>
      </c>
      <c r="H903" s="57">
        <v>1.1980151E7</v>
      </c>
      <c r="J903" s="89">
        <v>45503.0</v>
      </c>
      <c r="L903" s="57">
        <v>465462.0</v>
      </c>
      <c r="N903" s="89">
        <v>45503.0</v>
      </c>
      <c r="P903" s="57">
        <v>2.5784098E7</v>
      </c>
      <c r="R903" s="89">
        <v>45503.0</v>
      </c>
      <c r="T903" s="57">
        <v>5436348.0</v>
      </c>
      <c r="V903" s="89">
        <v>45503.0</v>
      </c>
      <c r="X903" s="57">
        <v>5335370.0</v>
      </c>
      <c r="Z903" s="89">
        <v>45503.0</v>
      </c>
      <c r="AB903" s="57">
        <v>135233.0</v>
      </c>
      <c r="AD903" s="89">
        <v>45503.0</v>
      </c>
      <c r="AF903" s="57">
        <v>3344549.0</v>
      </c>
      <c r="AH903" s="89">
        <v>45503.0</v>
      </c>
      <c r="AJ903" s="57">
        <v>1.5400675E7</v>
      </c>
      <c r="AL903" s="89">
        <v>45503.0</v>
      </c>
      <c r="AN903" s="57">
        <v>2076126.0</v>
      </c>
    </row>
    <row r="904" ht="15.75" customHeight="1">
      <c r="B904" s="89">
        <v>45504.0</v>
      </c>
      <c r="D904" s="57">
        <v>2.5320978E7</v>
      </c>
      <c r="F904" s="89">
        <v>45504.0</v>
      </c>
      <c r="H904" s="57">
        <v>1.5493373E7</v>
      </c>
      <c r="J904" s="89">
        <v>45504.0</v>
      </c>
      <c r="L904" s="57">
        <v>691171.0</v>
      </c>
      <c r="N904" s="89">
        <v>45504.0</v>
      </c>
      <c r="P904" s="57">
        <v>2.8127792E7</v>
      </c>
      <c r="R904" s="89">
        <v>45504.0</v>
      </c>
      <c r="T904" s="57">
        <v>8063269.0</v>
      </c>
      <c r="V904" s="89">
        <v>45504.0</v>
      </c>
      <c r="X904" s="57">
        <v>6706936.0</v>
      </c>
      <c r="Z904" s="89">
        <v>45504.0</v>
      </c>
      <c r="AB904" s="57">
        <v>227588.0</v>
      </c>
      <c r="AD904" s="89">
        <v>45504.0</v>
      </c>
      <c r="AF904" s="57">
        <v>2619761.0</v>
      </c>
      <c r="AH904" s="89">
        <v>45504.0</v>
      </c>
      <c r="AJ904" s="57">
        <v>2.1305242E7</v>
      </c>
      <c r="AL904" s="89">
        <v>45504.0</v>
      </c>
      <c r="AN904" s="57">
        <v>1167398.0</v>
      </c>
    </row>
    <row r="905" ht="15.75" customHeight="1">
      <c r="B905" s="89">
        <v>45505.0</v>
      </c>
      <c r="D905" s="57">
        <v>1.8856894E7</v>
      </c>
      <c r="F905" s="89">
        <v>45505.0</v>
      </c>
      <c r="H905" s="57">
        <v>1.6221397E7</v>
      </c>
      <c r="J905" s="89">
        <v>45505.0</v>
      </c>
      <c r="L905" s="57">
        <v>3966028.0</v>
      </c>
      <c r="N905" s="89">
        <v>45505.0</v>
      </c>
      <c r="P905" s="57">
        <v>2.5391356E7</v>
      </c>
      <c r="R905" s="89">
        <v>45505.0</v>
      </c>
      <c r="T905" s="57">
        <v>4014563.0</v>
      </c>
      <c r="V905" s="89">
        <v>45505.0</v>
      </c>
      <c r="X905" s="57">
        <v>3443876.0</v>
      </c>
      <c r="Z905" s="89">
        <v>45505.0</v>
      </c>
      <c r="AB905" s="57">
        <v>400887.0</v>
      </c>
      <c r="AD905" s="89">
        <v>45505.0</v>
      </c>
      <c r="AF905" s="57">
        <v>3568929.0</v>
      </c>
      <c r="AH905" s="89">
        <v>45505.0</v>
      </c>
      <c r="AJ905" s="57">
        <v>1.4883634E7</v>
      </c>
      <c r="AL905" s="89">
        <v>45505.0</v>
      </c>
      <c r="AN905" s="57">
        <v>1383592.0</v>
      </c>
    </row>
    <row r="906" ht="15.75" customHeight="1">
      <c r="B906" s="89">
        <v>45506.0</v>
      </c>
      <c r="D906" s="57">
        <v>1.9238114E7</v>
      </c>
      <c r="F906" s="89">
        <v>45506.0</v>
      </c>
      <c r="H906" s="57">
        <v>1.4914616E7</v>
      </c>
      <c r="J906" s="89">
        <v>45506.0</v>
      </c>
      <c r="L906" s="57">
        <v>3001603.0</v>
      </c>
      <c r="N906" s="89">
        <v>45506.0</v>
      </c>
      <c r="P906" s="57">
        <v>2.4750913E7</v>
      </c>
      <c r="R906" s="89">
        <v>45506.0</v>
      </c>
      <c r="T906" s="57">
        <v>3777882.0</v>
      </c>
      <c r="V906" s="89">
        <v>45506.0</v>
      </c>
      <c r="X906" s="57">
        <v>4679731.0</v>
      </c>
      <c r="Z906" s="89">
        <v>45506.0</v>
      </c>
      <c r="AB906" s="57">
        <v>317284.0</v>
      </c>
      <c r="AD906" s="89">
        <v>45506.0</v>
      </c>
      <c r="AF906" s="57">
        <v>2621415.0</v>
      </c>
      <c r="AH906" s="89">
        <v>45506.0</v>
      </c>
      <c r="AJ906" s="57">
        <v>1.5192669E7</v>
      </c>
      <c r="AL906" s="89">
        <v>45506.0</v>
      </c>
      <c r="AN906" s="57">
        <v>3591032.0</v>
      </c>
    </row>
    <row r="907" ht="15.75" customHeight="1">
      <c r="B907" s="89">
        <v>45509.0</v>
      </c>
      <c r="D907" s="57">
        <v>2.9395952E7</v>
      </c>
      <c r="F907" s="89">
        <v>45509.0</v>
      </c>
      <c r="H907" s="57">
        <v>2.4046908E7</v>
      </c>
      <c r="J907" s="89">
        <v>45509.0</v>
      </c>
      <c r="L907" s="57">
        <v>7311106.0</v>
      </c>
      <c r="N907" s="89">
        <v>45509.0</v>
      </c>
      <c r="P907" s="57">
        <v>3.7133237E7</v>
      </c>
      <c r="R907" s="89">
        <v>45509.0</v>
      </c>
      <c r="T907" s="57">
        <v>5857244.0</v>
      </c>
      <c r="V907" s="89">
        <v>45509.0</v>
      </c>
      <c r="X907" s="57">
        <v>3627212.0</v>
      </c>
      <c r="Z907" s="89">
        <v>45509.0</v>
      </c>
      <c r="AB907" s="57">
        <v>274468.0</v>
      </c>
      <c r="AD907" s="89">
        <v>45509.0</v>
      </c>
      <c r="AF907" s="57">
        <v>3083401.0</v>
      </c>
      <c r="AH907" s="89">
        <v>45509.0</v>
      </c>
      <c r="AJ907" s="57">
        <v>2.1526372E7</v>
      </c>
      <c r="AL907" s="89">
        <v>45509.0</v>
      </c>
      <c r="AN907" s="57">
        <v>2884973.0</v>
      </c>
    </row>
    <row r="908" ht="15.75" customHeight="1">
      <c r="B908" s="89">
        <v>45510.0</v>
      </c>
      <c r="D908" s="57">
        <v>3.3670789E7</v>
      </c>
      <c r="F908" s="89">
        <v>45510.0</v>
      </c>
      <c r="H908" s="57">
        <v>2.0274373E7</v>
      </c>
      <c r="J908" s="89">
        <v>45510.0</v>
      </c>
      <c r="L908" s="57">
        <v>6547046.0</v>
      </c>
      <c r="N908" s="89">
        <v>45510.0</v>
      </c>
      <c r="P908" s="57">
        <v>3.5496032E7</v>
      </c>
      <c r="R908" s="89">
        <v>45510.0</v>
      </c>
      <c r="T908" s="57">
        <v>5082034.0</v>
      </c>
      <c r="V908" s="89">
        <v>45510.0</v>
      </c>
      <c r="X908" s="57">
        <v>2026425.0</v>
      </c>
      <c r="Z908" s="89">
        <v>45510.0</v>
      </c>
      <c r="AB908" s="57">
        <v>210925.0</v>
      </c>
      <c r="AD908" s="89">
        <v>45510.0</v>
      </c>
      <c r="AF908" s="57">
        <v>4482897.0</v>
      </c>
      <c r="AH908" s="89">
        <v>45510.0</v>
      </c>
      <c r="AJ908" s="57">
        <v>1.2752329E7</v>
      </c>
      <c r="AL908" s="89">
        <v>45510.0</v>
      </c>
      <c r="AN908" s="57">
        <v>2623767.0</v>
      </c>
    </row>
    <row r="909" ht="15.75" customHeight="1">
      <c r="B909" s="89">
        <v>45511.0</v>
      </c>
      <c r="D909" s="57">
        <v>2.2408368E7</v>
      </c>
      <c r="F909" s="89">
        <v>45511.0</v>
      </c>
      <c r="H909" s="57">
        <v>1.8432247E7</v>
      </c>
      <c r="J909" s="89">
        <v>45511.0</v>
      </c>
      <c r="L909" s="57">
        <v>6533010.0</v>
      </c>
      <c r="N909" s="89">
        <v>45511.0</v>
      </c>
      <c r="P909" s="57">
        <v>2.3397562E7</v>
      </c>
      <c r="R909" s="89">
        <v>45511.0</v>
      </c>
      <c r="T909" s="57">
        <v>4098509.0</v>
      </c>
      <c r="V909" s="89">
        <v>45511.0</v>
      </c>
      <c r="X909" s="57">
        <v>2406645.0</v>
      </c>
      <c r="Z909" s="89">
        <v>45511.0</v>
      </c>
      <c r="AB909" s="57">
        <v>139021.0</v>
      </c>
      <c r="AD909" s="89">
        <v>45511.0</v>
      </c>
      <c r="AF909" s="57">
        <v>3339552.0</v>
      </c>
      <c r="AH909" s="89">
        <v>45511.0</v>
      </c>
      <c r="AJ909" s="57">
        <v>1.3825818E7</v>
      </c>
      <c r="AL909" s="89">
        <v>45511.0</v>
      </c>
      <c r="AN909" s="57">
        <v>1208192.0</v>
      </c>
    </row>
    <row r="910" ht="15.75" customHeight="1">
      <c r="B910" s="89">
        <v>45512.0</v>
      </c>
      <c r="D910" s="57">
        <v>2.2668326E7</v>
      </c>
      <c r="F910" s="89">
        <v>45512.0</v>
      </c>
      <c r="H910" s="57">
        <v>1.3135194E7</v>
      </c>
      <c r="J910" s="89">
        <v>45512.0</v>
      </c>
      <c r="L910" s="57">
        <v>7342192.0</v>
      </c>
      <c r="N910" s="89">
        <v>45512.0</v>
      </c>
      <c r="P910" s="57">
        <v>2.2962098E7</v>
      </c>
      <c r="R910" s="89">
        <v>45512.0</v>
      </c>
      <c r="T910" s="57">
        <v>4914449.0</v>
      </c>
      <c r="V910" s="89">
        <v>45512.0</v>
      </c>
      <c r="X910" s="57">
        <v>1820228.0</v>
      </c>
      <c r="Z910" s="89">
        <v>45512.0</v>
      </c>
      <c r="AB910" s="57">
        <v>226811.0</v>
      </c>
      <c r="AD910" s="89">
        <v>45512.0</v>
      </c>
      <c r="AF910" s="57">
        <v>2708254.0</v>
      </c>
      <c r="AH910" s="89">
        <v>45512.0</v>
      </c>
      <c r="AJ910" s="57">
        <v>1.5086719E7</v>
      </c>
      <c r="AL910" s="89">
        <v>45512.0</v>
      </c>
      <c r="AN910" s="57">
        <v>1362357.0</v>
      </c>
    </row>
    <row r="911" ht="15.75" customHeight="1">
      <c r="B911" s="89">
        <v>45513.0</v>
      </c>
      <c r="D911" s="57">
        <v>2.0216274E7</v>
      </c>
      <c r="F911" s="89">
        <v>45513.0</v>
      </c>
      <c r="H911" s="57">
        <v>1.3340945E7</v>
      </c>
      <c r="J911" s="89">
        <v>45513.0</v>
      </c>
      <c r="L911" s="57">
        <v>7338199.0</v>
      </c>
      <c r="N911" s="89">
        <v>45513.0</v>
      </c>
      <c r="P911" s="57">
        <v>2.0058294E7</v>
      </c>
      <c r="R911" s="89">
        <v>45513.0</v>
      </c>
      <c r="T911" s="57">
        <v>3284669.0</v>
      </c>
      <c r="V911" s="89">
        <v>45513.0</v>
      </c>
      <c r="X911" s="57">
        <v>2048241.0</v>
      </c>
      <c r="Z911" s="89">
        <v>45513.0</v>
      </c>
      <c r="AB911" s="57">
        <v>271236.0</v>
      </c>
      <c r="AD911" s="89">
        <v>45513.0</v>
      </c>
      <c r="AF911" s="57">
        <v>2230905.0</v>
      </c>
      <c r="AH911" s="89">
        <v>45513.0</v>
      </c>
      <c r="AJ911" s="57">
        <v>1.4421487E7</v>
      </c>
      <c r="AL911" s="89">
        <v>45513.0</v>
      </c>
      <c r="AN911" s="57">
        <v>948154.0</v>
      </c>
    </row>
    <row r="912" ht="15.75" customHeight="1">
      <c r="B912" s="89">
        <v>45516.0</v>
      </c>
      <c r="D912" s="57">
        <v>2.0053125E7</v>
      </c>
      <c r="F912" s="89">
        <v>45516.0</v>
      </c>
      <c r="H912" s="57">
        <v>1.2512458E7</v>
      </c>
      <c r="J912" s="89">
        <v>45516.0</v>
      </c>
      <c r="L912" s="57">
        <v>1.1702141E7</v>
      </c>
      <c r="N912" s="89">
        <v>45516.0</v>
      </c>
      <c r="P912" s="57">
        <v>2.1888816E7</v>
      </c>
      <c r="R912" s="89">
        <v>45516.0</v>
      </c>
      <c r="T912" s="57">
        <v>3324326.0</v>
      </c>
      <c r="V912" s="89">
        <v>45516.0</v>
      </c>
      <c r="X912" s="57">
        <v>2510287.0</v>
      </c>
      <c r="Z912" s="89">
        <v>45516.0</v>
      </c>
      <c r="AB912" s="57">
        <v>214416.0</v>
      </c>
      <c r="AD912" s="89">
        <v>45516.0</v>
      </c>
      <c r="AF912" s="57">
        <v>1699015.0</v>
      </c>
      <c r="AH912" s="89">
        <v>45516.0</v>
      </c>
      <c r="AJ912" s="57">
        <v>9601855.0</v>
      </c>
      <c r="AL912" s="89">
        <v>45516.0</v>
      </c>
      <c r="AN912" s="57">
        <v>1388559.0</v>
      </c>
    </row>
    <row r="913" ht="15.75" customHeight="1">
      <c r="B913" s="89">
        <v>45517.0</v>
      </c>
      <c r="D913" s="57">
        <v>1.7306058E7</v>
      </c>
      <c r="F913" s="89">
        <v>45517.0</v>
      </c>
      <c r="H913" s="57">
        <v>1.2295446E7</v>
      </c>
      <c r="J913" s="89">
        <v>45517.0</v>
      </c>
      <c r="L913" s="57">
        <v>5166688.0</v>
      </c>
      <c r="N913" s="89">
        <v>45517.0</v>
      </c>
      <c r="P913" s="57">
        <v>2.2739888E7</v>
      </c>
      <c r="R913" s="89">
        <v>45517.0</v>
      </c>
      <c r="T913" s="57">
        <v>3340104.0</v>
      </c>
      <c r="V913" s="89">
        <v>45517.0</v>
      </c>
      <c r="X913" s="57">
        <v>2349753.0</v>
      </c>
      <c r="Z913" s="89">
        <v>45517.0</v>
      </c>
      <c r="AB913" s="57">
        <v>275766.0</v>
      </c>
      <c r="AD913" s="89">
        <v>45517.0</v>
      </c>
      <c r="AF913" s="57">
        <v>2514931.0</v>
      </c>
      <c r="AH913" s="89">
        <v>45517.0</v>
      </c>
      <c r="AJ913" s="57">
        <v>8255848.0</v>
      </c>
      <c r="AL913" s="89">
        <v>45517.0</v>
      </c>
      <c r="AN913" s="57">
        <v>3174122.0</v>
      </c>
    </row>
    <row r="914" ht="15.75" customHeight="1">
      <c r="B914" s="89">
        <v>45518.0</v>
      </c>
      <c r="D914" s="57">
        <v>1.4863342E7</v>
      </c>
      <c r="F914" s="89">
        <v>45518.0</v>
      </c>
      <c r="H914" s="57">
        <v>1.6655502E7</v>
      </c>
      <c r="J914" s="89">
        <v>45518.0</v>
      </c>
      <c r="L914" s="57">
        <v>6676488.0</v>
      </c>
      <c r="N914" s="89">
        <v>45518.0</v>
      </c>
      <c r="P914" s="57">
        <v>2.0438078E7</v>
      </c>
      <c r="R914" s="89">
        <v>45518.0</v>
      </c>
      <c r="T914" s="57">
        <v>2758978.0</v>
      </c>
      <c r="V914" s="89">
        <v>45518.0</v>
      </c>
      <c r="X914" s="57">
        <v>1695244.0</v>
      </c>
      <c r="Z914" s="89">
        <v>45518.0</v>
      </c>
      <c r="AB914" s="57">
        <v>557901.0</v>
      </c>
      <c r="AD914" s="89">
        <v>45518.0</v>
      </c>
      <c r="AF914" s="57">
        <v>5481000.0</v>
      </c>
      <c r="AH914" s="89">
        <v>45518.0</v>
      </c>
      <c r="AJ914" s="57">
        <v>1.2303465E7</v>
      </c>
      <c r="AL914" s="89">
        <v>45518.0</v>
      </c>
      <c r="AN914" s="57">
        <v>1674639.0</v>
      </c>
    </row>
    <row r="915" ht="15.75" customHeight="1">
      <c r="B915" s="89">
        <v>45519.0</v>
      </c>
      <c r="D915" s="57">
        <v>1.7220668E7</v>
      </c>
      <c r="F915" s="89">
        <v>45519.0</v>
      </c>
      <c r="H915" s="57">
        <v>1.4365633E7</v>
      </c>
      <c r="J915" s="89">
        <v>45519.0</v>
      </c>
      <c r="L915" s="57">
        <v>9205427.0</v>
      </c>
      <c r="N915" s="89">
        <v>45519.0</v>
      </c>
      <c r="P915" s="57">
        <v>2.216777E7</v>
      </c>
      <c r="R915" s="89">
        <v>45519.0</v>
      </c>
      <c r="T915" s="57">
        <v>3316050.0</v>
      </c>
      <c r="V915" s="89">
        <v>45519.0</v>
      </c>
      <c r="X915" s="57">
        <v>2646971.0</v>
      </c>
      <c r="Z915" s="89">
        <v>45519.0</v>
      </c>
      <c r="AB915" s="57">
        <v>375409.0</v>
      </c>
      <c r="AD915" s="89">
        <v>45519.0</v>
      </c>
      <c r="AF915" s="57">
        <v>8526835.0</v>
      </c>
      <c r="AH915" s="89">
        <v>45519.0</v>
      </c>
      <c r="AJ915" s="57">
        <v>9806918.0</v>
      </c>
      <c r="AL915" s="89">
        <v>45519.0</v>
      </c>
      <c r="AN915" s="57">
        <v>2453544.0</v>
      </c>
    </row>
    <row r="916" ht="15.75" customHeight="1">
      <c r="B916" s="89">
        <v>45520.0</v>
      </c>
      <c r="D916" s="57">
        <v>1.6484408E7</v>
      </c>
      <c r="F916" s="89">
        <v>45520.0</v>
      </c>
      <c r="H916" s="57">
        <v>1.1017443E7</v>
      </c>
      <c r="J916" s="89">
        <v>45520.0</v>
      </c>
      <c r="L916" s="57">
        <v>6866015.0</v>
      </c>
      <c r="N916" s="89">
        <v>45520.0</v>
      </c>
      <c r="P916" s="57">
        <v>1.8256491E7</v>
      </c>
      <c r="R916" s="89">
        <v>45520.0</v>
      </c>
      <c r="T916" s="57">
        <v>3217666.0</v>
      </c>
      <c r="V916" s="89">
        <v>45520.0</v>
      </c>
      <c r="X916" s="57">
        <v>2164402.0</v>
      </c>
      <c r="Z916" s="89">
        <v>45520.0</v>
      </c>
      <c r="AB916" s="57">
        <v>281187.0</v>
      </c>
      <c r="AD916" s="89">
        <v>45520.0</v>
      </c>
      <c r="AF916" s="57">
        <v>3186512.0</v>
      </c>
      <c r="AH916" s="89">
        <v>45520.0</v>
      </c>
      <c r="AJ916" s="57">
        <v>3.4254138E7</v>
      </c>
      <c r="AL916" s="89">
        <v>45520.0</v>
      </c>
      <c r="AN916" s="57">
        <v>1630548.0</v>
      </c>
    </row>
    <row r="917" ht="15.75" customHeight="1">
      <c r="B917" s="89">
        <v>45523.0</v>
      </c>
      <c r="D917" s="57">
        <v>1.7146018E7</v>
      </c>
      <c r="F917" s="89">
        <v>45523.0</v>
      </c>
      <c r="H917" s="57">
        <v>1.5554465E7</v>
      </c>
      <c r="J917" s="89">
        <v>45523.0</v>
      </c>
      <c r="L917" s="57">
        <v>5242544.0</v>
      </c>
      <c r="N917" s="89">
        <v>45523.0</v>
      </c>
      <c r="P917" s="57">
        <v>2.0133858E7</v>
      </c>
      <c r="R917" s="89">
        <v>45523.0</v>
      </c>
      <c r="T917" s="57">
        <v>5805428.0</v>
      </c>
      <c r="V917" s="89">
        <v>45523.0</v>
      </c>
      <c r="X917" s="57">
        <v>1828299.0</v>
      </c>
      <c r="Z917" s="89">
        <v>45523.0</v>
      </c>
      <c r="AB917" s="81" t="s">
        <v>226</v>
      </c>
      <c r="AD917" s="89">
        <v>45523.0</v>
      </c>
      <c r="AF917" s="57">
        <v>1952142.0</v>
      </c>
      <c r="AH917" s="89">
        <v>45523.0</v>
      </c>
      <c r="AJ917" s="57">
        <v>1.5867216E7</v>
      </c>
      <c r="AL917" s="89">
        <v>45523.0</v>
      </c>
      <c r="AN917" s="57">
        <v>1542401.0</v>
      </c>
    </row>
    <row r="918" ht="15.75" customHeight="1">
      <c r="B918" s="89">
        <v>45524.0</v>
      </c>
      <c r="D918" s="57">
        <v>1.5308255E7</v>
      </c>
      <c r="F918" s="89">
        <v>45524.0</v>
      </c>
      <c r="H918" s="57">
        <v>2.6432583E7</v>
      </c>
      <c r="J918" s="89">
        <v>45524.0</v>
      </c>
      <c r="L918" s="57">
        <v>1.1790325E7</v>
      </c>
      <c r="N918" s="89">
        <v>45524.0</v>
      </c>
      <c r="P918" s="57">
        <v>2.2231671E7</v>
      </c>
      <c r="R918" s="89">
        <v>45524.0</v>
      </c>
      <c r="T918" s="57">
        <v>2712213.0</v>
      </c>
      <c r="V918" s="89">
        <v>45524.0</v>
      </c>
      <c r="X918" s="57">
        <v>1749796.0</v>
      </c>
      <c r="Z918" s="89">
        <v>45524.0</v>
      </c>
      <c r="AB918" s="81" t="s">
        <v>226</v>
      </c>
      <c r="AD918" s="89">
        <v>45524.0</v>
      </c>
      <c r="AF918" s="57">
        <v>2110764.0</v>
      </c>
      <c r="AH918" s="89">
        <v>45524.0</v>
      </c>
      <c r="AJ918" s="57">
        <v>1.042125E7</v>
      </c>
      <c r="AL918" s="89">
        <v>45524.0</v>
      </c>
      <c r="AN918" s="57">
        <v>3355315.0</v>
      </c>
    </row>
    <row r="919" ht="15.75" customHeight="1">
      <c r="B919" s="89">
        <v>45525.0</v>
      </c>
      <c r="D919" s="57">
        <v>2.2231973E7</v>
      </c>
      <c r="F919" s="89">
        <v>45525.0</v>
      </c>
      <c r="H919" s="57">
        <v>2.8961389E7</v>
      </c>
      <c r="J919" s="89">
        <v>45525.0</v>
      </c>
      <c r="L919" s="57">
        <v>9461017.0</v>
      </c>
      <c r="N919" s="89">
        <v>45525.0</v>
      </c>
      <c r="P919" s="57">
        <v>2.2856549E7</v>
      </c>
      <c r="R919" s="89">
        <v>45525.0</v>
      </c>
      <c r="T919" s="57">
        <v>2168624.0</v>
      </c>
      <c r="V919" s="89">
        <v>45525.0</v>
      </c>
      <c r="X919" s="57">
        <v>1966900.0</v>
      </c>
      <c r="Z919" s="89">
        <v>45525.0</v>
      </c>
      <c r="AB919" s="57">
        <v>199327.0</v>
      </c>
      <c r="AD919" s="89">
        <v>45525.0</v>
      </c>
      <c r="AF919" s="57">
        <v>2554736.0</v>
      </c>
      <c r="AH919" s="89">
        <v>45525.0</v>
      </c>
      <c r="AJ919" s="57">
        <v>8782211.0</v>
      </c>
      <c r="AL919" s="89">
        <v>45525.0</v>
      </c>
      <c r="AN919" s="57">
        <v>1692268.0</v>
      </c>
    </row>
    <row r="920" ht="15.75" customHeight="1">
      <c r="B920" s="89">
        <v>45526.0</v>
      </c>
      <c r="D920" s="57">
        <v>1.6606826E7</v>
      </c>
      <c r="F920" s="89">
        <v>45526.0</v>
      </c>
      <c r="H920" s="57">
        <v>2.7820449E7</v>
      </c>
      <c r="J920" s="89">
        <v>45526.0</v>
      </c>
      <c r="L920" s="57">
        <v>6587957.0</v>
      </c>
      <c r="N920" s="89">
        <v>45526.0</v>
      </c>
      <c r="P920" s="57">
        <v>1.8884543E7</v>
      </c>
      <c r="R920" s="89">
        <v>45526.0</v>
      </c>
      <c r="T920" s="57">
        <v>2091799.0</v>
      </c>
      <c r="V920" s="89">
        <v>45526.0</v>
      </c>
      <c r="X920" s="57">
        <v>1820902.0</v>
      </c>
      <c r="Z920" s="89">
        <v>45526.0</v>
      </c>
      <c r="AB920" s="57">
        <v>203477.0</v>
      </c>
      <c r="AD920" s="89">
        <v>45526.0</v>
      </c>
      <c r="AF920" s="57">
        <v>4857524.0</v>
      </c>
      <c r="AH920" s="89">
        <v>45526.0</v>
      </c>
      <c r="AJ920" s="57">
        <v>1.3844935E7</v>
      </c>
      <c r="AL920" s="89">
        <v>45526.0</v>
      </c>
      <c r="AN920" s="57">
        <v>1247911.0</v>
      </c>
    </row>
    <row r="921" ht="15.75" customHeight="1">
      <c r="B921" s="89">
        <v>45527.0</v>
      </c>
      <c r="D921" s="57">
        <v>1.2956961E7</v>
      </c>
      <c r="F921" s="89">
        <v>45527.0</v>
      </c>
      <c r="H921" s="57">
        <v>2.3757933E7</v>
      </c>
      <c r="J921" s="89">
        <v>45527.0</v>
      </c>
      <c r="L921" s="57">
        <v>5195910.0</v>
      </c>
      <c r="N921" s="89">
        <v>45527.0</v>
      </c>
      <c r="P921" s="57">
        <v>2.0998983E7</v>
      </c>
      <c r="R921" s="89">
        <v>45527.0</v>
      </c>
      <c r="T921" s="57">
        <v>2509479.0</v>
      </c>
      <c r="V921" s="89">
        <v>45527.0</v>
      </c>
      <c r="X921" s="57">
        <v>3527095.0</v>
      </c>
      <c r="Z921" s="89">
        <v>45527.0</v>
      </c>
      <c r="AB921" s="57">
        <v>345154.0</v>
      </c>
      <c r="AD921" s="89">
        <v>45527.0</v>
      </c>
      <c r="AF921" s="57">
        <v>2553514.0</v>
      </c>
      <c r="AH921" s="89">
        <v>45527.0</v>
      </c>
      <c r="AJ921" s="57">
        <v>1.6989208E7</v>
      </c>
      <c r="AL921" s="89">
        <v>45527.0</v>
      </c>
      <c r="AN921" s="57">
        <v>2926607.0</v>
      </c>
    </row>
    <row r="922" ht="15.75" customHeight="1">
      <c r="B922" s="89">
        <v>45530.0</v>
      </c>
      <c r="D922" s="57">
        <v>2.0312459E7</v>
      </c>
      <c r="F922" s="89">
        <v>45530.0</v>
      </c>
      <c r="H922" s="57">
        <v>2.2040316E7</v>
      </c>
      <c r="J922" s="89">
        <v>45530.0</v>
      </c>
      <c r="L922" s="57">
        <v>5662884.0</v>
      </c>
      <c r="N922" s="89">
        <v>45530.0</v>
      </c>
      <c r="P922" s="57">
        <v>2.073011E7</v>
      </c>
      <c r="R922" s="89">
        <v>45530.0</v>
      </c>
      <c r="T922" s="57">
        <v>2822981.0</v>
      </c>
      <c r="V922" s="89">
        <v>45530.0</v>
      </c>
      <c r="X922" s="57">
        <v>2084069.0</v>
      </c>
      <c r="Z922" s="89">
        <v>45530.0</v>
      </c>
      <c r="AB922" s="57">
        <v>338097.0</v>
      </c>
      <c r="AD922" s="89">
        <v>45530.0</v>
      </c>
      <c r="AF922" s="57">
        <v>1859960.0</v>
      </c>
      <c r="AH922" s="89">
        <v>45530.0</v>
      </c>
      <c r="AJ922" s="57">
        <v>2.0993054E7</v>
      </c>
      <c r="AL922" s="89">
        <v>45530.0</v>
      </c>
      <c r="AN922" s="57">
        <v>1655743.0</v>
      </c>
    </row>
    <row r="923" ht="15.75" customHeight="1">
      <c r="B923" s="89">
        <v>45531.0</v>
      </c>
      <c r="D923" s="57">
        <v>1.7496059E7</v>
      </c>
      <c r="F923" s="89">
        <v>45531.0</v>
      </c>
      <c r="H923" s="57">
        <v>2.7339822E7</v>
      </c>
      <c r="J923" s="89">
        <v>45531.0</v>
      </c>
      <c r="L923" s="57">
        <v>6521508.0</v>
      </c>
      <c r="N923" s="89">
        <v>45531.0</v>
      </c>
      <c r="P923" s="57">
        <v>2.386057E7</v>
      </c>
      <c r="R923" s="89">
        <v>45531.0</v>
      </c>
      <c r="T923" s="57">
        <v>5452967.0</v>
      </c>
      <c r="V923" s="89">
        <v>45531.0</v>
      </c>
      <c r="X923" s="57">
        <v>1893962.0</v>
      </c>
      <c r="Z923" s="89">
        <v>45531.0</v>
      </c>
      <c r="AB923" s="57">
        <v>328010.0</v>
      </c>
      <c r="AD923" s="89">
        <v>45531.0</v>
      </c>
      <c r="AF923" s="57">
        <v>5897329.0</v>
      </c>
      <c r="AH923" s="89">
        <v>45531.0</v>
      </c>
      <c r="AJ923" s="57">
        <v>1.7190134E7</v>
      </c>
      <c r="AL923" s="89">
        <v>45531.0</v>
      </c>
      <c r="AN923" s="57">
        <v>2626179.0</v>
      </c>
    </row>
    <row r="924" ht="15.75" customHeight="1">
      <c r="B924" s="89">
        <v>45532.0</v>
      </c>
      <c r="D924" s="57">
        <v>1.6410176E7</v>
      </c>
      <c r="F924" s="89">
        <v>45532.0</v>
      </c>
      <c r="H924" s="57">
        <v>2.4175798E7</v>
      </c>
      <c r="J924" s="89">
        <v>45532.0</v>
      </c>
      <c r="L924" s="57">
        <v>7338679.0</v>
      </c>
      <c r="N924" s="89">
        <v>45532.0</v>
      </c>
      <c r="P924" s="57">
        <v>1.6224668E7</v>
      </c>
      <c r="R924" s="89">
        <v>45532.0</v>
      </c>
      <c r="T924" s="57">
        <v>2749021.0</v>
      </c>
      <c r="V924" s="89">
        <v>45532.0</v>
      </c>
      <c r="X924" s="57">
        <v>1741324.0</v>
      </c>
      <c r="Z924" s="89">
        <v>45532.0</v>
      </c>
      <c r="AB924" s="57">
        <v>424541.0</v>
      </c>
      <c r="AD924" s="89">
        <v>45532.0</v>
      </c>
      <c r="AF924" s="57">
        <v>2493224.0</v>
      </c>
      <c r="AH924" s="89">
        <v>45532.0</v>
      </c>
      <c r="AJ924" s="57">
        <v>1.5652686E7</v>
      </c>
      <c r="AL924" s="89">
        <v>45532.0</v>
      </c>
      <c r="AN924" s="57">
        <v>1228562.0</v>
      </c>
    </row>
    <row r="925" ht="15.75" customHeight="1">
      <c r="B925" s="89">
        <v>45533.0</v>
      </c>
      <c r="D925" s="57">
        <v>3.4037602E7</v>
      </c>
      <c r="F925" s="89">
        <v>45533.0</v>
      </c>
      <c r="H925" s="57">
        <v>2.212389E7</v>
      </c>
      <c r="J925" s="89">
        <v>45533.0</v>
      </c>
      <c r="L925" s="57">
        <v>7533219.0</v>
      </c>
      <c r="N925" s="89">
        <v>45533.0</v>
      </c>
      <c r="P925" s="57">
        <v>2.5508993E7</v>
      </c>
      <c r="R925" s="89">
        <v>45533.0</v>
      </c>
      <c r="T925" s="57">
        <v>2511549.0</v>
      </c>
      <c r="V925" s="89">
        <v>45533.0</v>
      </c>
      <c r="X925" s="57">
        <v>2517002.0</v>
      </c>
      <c r="Z925" s="89">
        <v>45533.0</v>
      </c>
      <c r="AB925" s="57">
        <v>560805.0</v>
      </c>
      <c r="AD925" s="89">
        <v>45533.0</v>
      </c>
      <c r="AF925" s="57">
        <v>2437419.0</v>
      </c>
      <c r="AH925" s="89">
        <v>45533.0</v>
      </c>
      <c r="AJ925" s="57">
        <v>3.2099198E7</v>
      </c>
      <c r="AL925" s="89">
        <v>45533.0</v>
      </c>
      <c r="AN925" s="57">
        <v>2505066.0</v>
      </c>
    </row>
    <row r="926" ht="15.75" customHeight="1">
      <c r="B926" s="89">
        <v>45537.0</v>
      </c>
      <c r="D926" s="57">
        <v>2.4671211E7</v>
      </c>
      <c r="F926" s="89">
        <v>45537.0</v>
      </c>
      <c r="H926" s="57">
        <v>1.562184E7</v>
      </c>
      <c r="J926" s="89">
        <v>45537.0</v>
      </c>
      <c r="L926" s="57">
        <v>1.3672944E7</v>
      </c>
      <c r="N926" s="89">
        <v>45537.0</v>
      </c>
      <c r="P926" s="57">
        <v>3.2298547E7</v>
      </c>
      <c r="R926" s="89">
        <v>45537.0</v>
      </c>
      <c r="T926" s="57">
        <v>3303269.0</v>
      </c>
      <c r="V926" s="89">
        <v>45537.0</v>
      </c>
      <c r="X926" s="57">
        <v>2054071.0</v>
      </c>
      <c r="Z926" s="89">
        <v>45537.0</v>
      </c>
      <c r="AB926" s="57">
        <v>608087.0</v>
      </c>
      <c r="AD926" s="89">
        <v>45537.0</v>
      </c>
      <c r="AF926" s="57">
        <v>3575468.0</v>
      </c>
      <c r="AH926" s="89">
        <v>45537.0</v>
      </c>
      <c r="AJ926" s="57">
        <v>1.9316665E7</v>
      </c>
      <c r="AL926" s="89">
        <v>45537.0</v>
      </c>
      <c r="AN926" s="57">
        <v>1713903.0</v>
      </c>
    </row>
    <row r="927" ht="15.75" customHeight="1">
      <c r="B927" s="89">
        <v>45538.0</v>
      </c>
      <c r="D927" s="57">
        <v>2.025468E7</v>
      </c>
      <c r="F927" s="89">
        <v>45538.0</v>
      </c>
      <c r="H927" s="57">
        <v>1.3781479E7</v>
      </c>
      <c r="J927" s="89">
        <v>45538.0</v>
      </c>
      <c r="L927" s="57">
        <v>6643059.0</v>
      </c>
      <c r="N927" s="89">
        <v>45538.0</v>
      </c>
      <c r="P927" s="57">
        <v>2.3644254E7</v>
      </c>
      <c r="R927" s="89">
        <v>45538.0</v>
      </c>
      <c r="T927" s="57">
        <v>2610071.0</v>
      </c>
      <c r="V927" s="89">
        <v>45538.0</v>
      </c>
      <c r="X927" s="57">
        <v>2155362.0</v>
      </c>
      <c r="Z927" s="89">
        <v>45538.0</v>
      </c>
      <c r="AB927" s="57">
        <v>609971.0</v>
      </c>
      <c r="AD927" s="89">
        <v>45538.0</v>
      </c>
      <c r="AF927" s="57">
        <v>1.0565443E7</v>
      </c>
      <c r="AH927" s="89">
        <v>45538.0</v>
      </c>
      <c r="AJ927" s="57">
        <v>1.194983E7</v>
      </c>
      <c r="AL927" s="89">
        <v>45538.0</v>
      </c>
      <c r="AN927" s="57">
        <v>4626048.0</v>
      </c>
    </row>
    <row r="928" ht="15.75" customHeight="1">
      <c r="B928" s="89">
        <v>45539.0</v>
      </c>
      <c r="D928" s="57">
        <v>1.6201473E7</v>
      </c>
      <c r="F928" s="89">
        <v>45539.0</v>
      </c>
      <c r="H928" s="57">
        <v>2.0966836E7</v>
      </c>
      <c r="J928" s="89">
        <v>45539.0</v>
      </c>
      <c r="L928" s="57">
        <v>5832847.0</v>
      </c>
      <c r="N928" s="89">
        <v>45539.0</v>
      </c>
      <c r="P928" s="57">
        <v>2.1421195E7</v>
      </c>
      <c r="R928" s="89">
        <v>45539.0</v>
      </c>
      <c r="T928" s="57">
        <v>2648398.0</v>
      </c>
      <c r="V928" s="89">
        <v>45539.0</v>
      </c>
      <c r="X928" s="57">
        <v>2707384.0</v>
      </c>
      <c r="Z928" s="89">
        <v>45539.0</v>
      </c>
      <c r="AB928" s="57">
        <v>928124.0</v>
      </c>
      <c r="AD928" s="89">
        <v>45539.0</v>
      </c>
      <c r="AF928" s="57">
        <v>9730922.0</v>
      </c>
      <c r="AH928" s="89">
        <v>45539.0</v>
      </c>
      <c r="AJ928" s="57">
        <v>1.4702836E7</v>
      </c>
      <c r="AL928" s="89">
        <v>45539.0</v>
      </c>
      <c r="AN928" s="57">
        <v>7703326.0</v>
      </c>
    </row>
    <row r="929" ht="15.75" customHeight="1">
      <c r="B929" s="89">
        <v>45540.0</v>
      </c>
      <c r="D929" s="57">
        <v>1.5828867E7</v>
      </c>
      <c r="F929" s="89">
        <v>45540.0</v>
      </c>
      <c r="H929" s="57">
        <v>1.5305726E7</v>
      </c>
      <c r="J929" s="89">
        <v>45540.0</v>
      </c>
      <c r="L929" s="57">
        <v>5703966.0</v>
      </c>
      <c r="N929" s="89">
        <v>45540.0</v>
      </c>
      <c r="P929" s="57">
        <v>1.8695202E7</v>
      </c>
      <c r="R929" s="89">
        <v>45540.0</v>
      </c>
      <c r="T929" s="57">
        <v>2069784.0</v>
      </c>
      <c r="V929" s="89">
        <v>45540.0</v>
      </c>
      <c r="X929" s="57">
        <v>1788097.0</v>
      </c>
      <c r="Z929" s="89">
        <v>45540.0</v>
      </c>
      <c r="AB929" s="57">
        <v>629779.0</v>
      </c>
      <c r="AD929" s="89">
        <v>45540.0</v>
      </c>
      <c r="AF929" s="57">
        <v>4449390.0</v>
      </c>
      <c r="AH929" s="89">
        <v>45540.0</v>
      </c>
      <c r="AJ929" s="57">
        <v>1.2012306E7</v>
      </c>
      <c r="AL929" s="89">
        <v>45540.0</v>
      </c>
      <c r="AN929" s="57">
        <v>2561111.0</v>
      </c>
    </row>
    <row r="930" ht="15.75" customHeight="1">
      <c r="B930" s="89">
        <v>45541.0</v>
      </c>
      <c r="D930" s="57">
        <v>1.3684646E7</v>
      </c>
      <c r="F930" s="89">
        <v>45541.0</v>
      </c>
      <c r="H930" s="57">
        <v>1.3278555E7</v>
      </c>
      <c r="J930" s="89">
        <v>45541.0</v>
      </c>
      <c r="L930" s="57">
        <v>4982584.0</v>
      </c>
      <c r="N930" s="89">
        <v>45541.0</v>
      </c>
      <c r="P930" s="57">
        <v>1.7389008E7</v>
      </c>
      <c r="R930" s="89">
        <v>45541.0</v>
      </c>
      <c r="T930" s="57">
        <v>2158039.0</v>
      </c>
      <c r="V930" s="89">
        <v>45541.0</v>
      </c>
      <c r="X930" s="57">
        <v>1490916.0</v>
      </c>
      <c r="Z930" s="89">
        <v>45541.0</v>
      </c>
      <c r="AB930" s="57">
        <v>324620.0</v>
      </c>
      <c r="AD930" s="89">
        <v>45541.0</v>
      </c>
      <c r="AF930" s="57">
        <v>2969920.0</v>
      </c>
      <c r="AH930" s="89">
        <v>45541.0</v>
      </c>
      <c r="AJ930" s="57">
        <v>7034578.0</v>
      </c>
      <c r="AL930" s="89">
        <v>45541.0</v>
      </c>
      <c r="AN930" s="57">
        <v>2297371.0</v>
      </c>
    </row>
    <row r="931" ht="15.75" customHeight="1">
      <c r="B931" s="89">
        <v>45544.0</v>
      </c>
      <c r="D931" s="57">
        <v>1.5830494E7</v>
      </c>
      <c r="F931" s="89">
        <v>45544.0</v>
      </c>
      <c r="H931" s="57">
        <v>1.3757141E7</v>
      </c>
      <c r="J931" s="89">
        <v>45544.0</v>
      </c>
      <c r="L931" s="57">
        <v>7741457.0</v>
      </c>
      <c r="N931" s="89">
        <v>45544.0</v>
      </c>
      <c r="P931" s="57">
        <v>2.0511992E7</v>
      </c>
      <c r="R931" s="89">
        <v>45544.0</v>
      </c>
      <c r="T931" s="57">
        <v>2236713.0</v>
      </c>
      <c r="V931" s="89">
        <v>45544.0</v>
      </c>
      <c r="X931" s="57">
        <v>1852134.0</v>
      </c>
      <c r="Z931" s="89">
        <v>45544.0</v>
      </c>
      <c r="AB931" s="57">
        <v>249990.0</v>
      </c>
      <c r="AD931" s="89">
        <v>45544.0</v>
      </c>
      <c r="AF931" s="57">
        <v>2138119.0</v>
      </c>
      <c r="AH931" s="89">
        <v>45544.0</v>
      </c>
      <c r="AJ931" s="57">
        <v>1.0324803E7</v>
      </c>
      <c r="AL931" s="89">
        <v>45544.0</v>
      </c>
      <c r="AN931" s="57">
        <v>2432870.0</v>
      </c>
    </row>
    <row r="932" ht="15.75" customHeight="1">
      <c r="B932" s="89">
        <v>45545.0</v>
      </c>
      <c r="D932" s="57">
        <v>1.5272437E7</v>
      </c>
      <c r="F932" s="89">
        <v>45545.0</v>
      </c>
      <c r="H932" s="57">
        <v>2.0770497E7</v>
      </c>
      <c r="J932" s="89">
        <v>45545.0</v>
      </c>
      <c r="L932" s="57">
        <v>6563348.0</v>
      </c>
      <c r="N932" s="89">
        <v>45545.0</v>
      </c>
      <c r="P932" s="57">
        <v>2.1040379E7</v>
      </c>
      <c r="R932" s="89">
        <v>45545.0</v>
      </c>
      <c r="T932" s="57">
        <v>2737887.0</v>
      </c>
      <c r="V932" s="89">
        <v>45545.0</v>
      </c>
      <c r="X932" s="57">
        <v>1197725.0</v>
      </c>
      <c r="Z932" s="89">
        <v>45545.0</v>
      </c>
      <c r="AB932" s="57">
        <v>316767.0</v>
      </c>
      <c r="AD932" s="89">
        <v>45545.0</v>
      </c>
      <c r="AF932" s="57">
        <v>1615440.0</v>
      </c>
      <c r="AH932" s="89">
        <v>45545.0</v>
      </c>
      <c r="AJ932" s="57">
        <v>1.0009769E7</v>
      </c>
      <c r="AL932" s="89">
        <v>45545.0</v>
      </c>
      <c r="AN932" s="57">
        <v>1580652.0</v>
      </c>
    </row>
    <row r="933" ht="15.75" customHeight="1">
      <c r="B933" s="89">
        <v>45546.0</v>
      </c>
      <c r="D933" s="57">
        <v>2.2881457E7</v>
      </c>
      <c r="F933" s="89">
        <v>45546.0</v>
      </c>
      <c r="H933" s="57">
        <v>2.0944249E7</v>
      </c>
      <c r="J933" s="89">
        <v>45546.0</v>
      </c>
      <c r="L933" s="57">
        <v>5387296.0</v>
      </c>
      <c r="N933" s="89">
        <v>45546.0</v>
      </c>
      <c r="P933" s="57">
        <v>1.988694E7</v>
      </c>
      <c r="R933" s="89">
        <v>45546.0</v>
      </c>
      <c r="T933" s="57">
        <v>2776870.0</v>
      </c>
      <c r="V933" s="89">
        <v>45546.0</v>
      </c>
      <c r="X933" s="57">
        <v>1987072.0</v>
      </c>
      <c r="Z933" s="89">
        <v>45546.0</v>
      </c>
      <c r="AB933" s="57">
        <v>373637.0</v>
      </c>
      <c r="AD933" s="89">
        <v>45546.0</v>
      </c>
      <c r="AF933" s="57">
        <v>1409702.0</v>
      </c>
      <c r="AH933" s="89">
        <v>45546.0</v>
      </c>
      <c r="AJ933" s="57">
        <v>9741915.0</v>
      </c>
      <c r="AL933" s="89">
        <v>45546.0</v>
      </c>
      <c r="AN933" s="57">
        <v>1506557.0</v>
      </c>
    </row>
    <row r="934" ht="15.75" customHeight="1">
      <c r="B934" s="89">
        <v>45547.0</v>
      </c>
      <c r="D934" s="57">
        <v>2.3564267E7</v>
      </c>
      <c r="F934" s="89">
        <v>45547.0</v>
      </c>
      <c r="H934" s="57">
        <v>2.5655405E7</v>
      </c>
      <c r="J934" s="89">
        <v>45547.0</v>
      </c>
      <c r="L934" s="57">
        <v>4205800.0</v>
      </c>
      <c r="N934" s="89">
        <v>45547.0</v>
      </c>
      <c r="P934" s="57">
        <v>2.8985536E7</v>
      </c>
      <c r="R934" s="89">
        <v>45547.0</v>
      </c>
      <c r="T934" s="57">
        <v>3724808.0</v>
      </c>
      <c r="V934" s="89">
        <v>45547.0</v>
      </c>
      <c r="X934" s="57">
        <v>2023609.0</v>
      </c>
      <c r="Z934" s="89">
        <v>45547.0</v>
      </c>
      <c r="AB934" s="57">
        <v>438897.0</v>
      </c>
      <c r="AD934" s="89">
        <v>45547.0</v>
      </c>
      <c r="AF934" s="57">
        <v>2287670.0</v>
      </c>
      <c r="AH934" s="89">
        <v>45547.0</v>
      </c>
      <c r="AJ934" s="57">
        <v>9701362.0</v>
      </c>
      <c r="AL934" s="89">
        <v>45547.0</v>
      </c>
      <c r="AN934" s="57">
        <v>2863237.0</v>
      </c>
    </row>
    <row r="935" ht="15.75" customHeight="1">
      <c r="B935" s="89">
        <v>45548.0</v>
      </c>
      <c r="D935" s="57">
        <v>2.2426683E7</v>
      </c>
      <c r="F935" s="89">
        <v>45548.0</v>
      </c>
      <c r="H935" s="57">
        <v>4.3757433E7</v>
      </c>
      <c r="J935" s="89">
        <v>45548.0</v>
      </c>
      <c r="L935" s="57">
        <v>3577947.0</v>
      </c>
      <c r="N935" s="89">
        <v>45548.0</v>
      </c>
      <c r="P935" s="57">
        <v>2.156568E7</v>
      </c>
      <c r="R935" s="89">
        <v>45548.0</v>
      </c>
      <c r="T935" s="57">
        <v>3999642.0</v>
      </c>
      <c r="V935" s="89">
        <v>45548.0</v>
      </c>
      <c r="X935" s="57">
        <v>1238176.0</v>
      </c>
      <c r="Z935" s="89">
        <v>45548.0</v>
      </c>
      <c r="AB935" s="57">
        <v>331860.0</v>
      </c>
      <c r="AD935" s="89">
        <v>45548.0</v>
      </c>
      <c r="AF935" s="57">
        <v>744330.0</v>
      </c>
      <c r="AH935" s="89">
        <v>45548.0</v>
      </c>
      <c r="AJ935" s="57">
        <v>1.000383E7</v>
      </c>
      <c r="AL935" s="89">
        <v>45548.0</v>
      </c>
      <c r="AN935" s="57">
        <v>2916704.0</v>
      </c>
    </row>
    <row r="936" ht="15.75" customHeight="1">
      <c r="B936" s="89">
        <v>45551.0</v>
      </c>
      <c r="D936" s="57">
        <v>1.4641974E7</v>
      </c>
      <c r="F936" s="89">
        <v>45551.0</v>
      </c>
      <c r="H936" s="57">
        <v>2.1991691E7</v>
      </c>
      <c r="J936" s="89">
        <v>45551.0</v>
      </c>
      <c r="L936" s="57">
        <v>3167263.0</v>
      </c>
      <c r="N936" s="89">
        <v>45551.0</v>
      </c>
      <c r="P936" s="57">
        <v>1.8084137E7</v>
      </c>
      <c r="R936" s="89">
        <v>45551.0</v>
      </c>
      <c r="T936" s="57">
        <v>2374411.0</v>
      </c>
      <c r="V936" s="89">
        <v>45551.0</v>
      </c>
      <c r="X936" s="57">
        <v>1334646.0</v>
      </c>
      <c r="Z936" s="89">
        <v>45551.0</v>
      </c>
      <c r="AB936" s="57">
        <v>309628.0</v>
      </c>
      <c r="AD936" s="89">
        <v>45551.0</v>
      </c>
      <c r="AF936" s="57">
        <v>1526771.0</v>
      </c>
      <c r="AH936" s="89">
        <v>45551.0</v>
      </c>
      <c r="AJ936" s="57">
        <v>1.030545E7</v>
      </c>
      <c r="AL936" s="89">
        <v>45551.0</v>
      </c>
      <c r="AN936" s="57">
        <v>1561687.0</v>
      </c>
    </row>
    <row r="937" ht="15.75" customHeight="1">
      <c r="B937" s="89">
        <v>45552.0</v>
      </c>
      <c r="D937" s="57">
        <v>1.4367467E7</v>
      </c>
      <c r="F937" s="89">
        <v>45552.0</v>
      </c>
      <c r="H937" s="57">
        <v>1.3928571E7</v>
      </c>
      <c r="J937" s="89">
        <v>45552.0</v>
      </c>
      <c r="L937" s="57">
        <v>4118201.0</v>
      </c>
      <c r="N937" s="89">
        <v>45552.0</v>
      </c>
      <c r="P937" s="57">
        <v>1.8329674E7</v>
      </c>
      <c r="R937" s="89">
        <v>45552.0</v>
      </c>
      <c r="T937" s="57">
        <v>3524294.0</v>
      </c>
      <c r="V937" s="89">
        <v>45552.0</v>
      </c>
      <c r="X937" s="57">
        <v>1819242.0</v>
      </c>
      <c r="Z937" s="89">
        <v>45552.0</v>
      </c>
      <c r="AB937" s="57">
        <v>215065.0</v>
      </c>
      <c r="AD937" s="89">
        <v>45552.0</v>
      </c>
      <c r="AF937" s="57">
        <v>1490047.0</v>
      </c>
      <c r="AH937" s="89">
        <v>45552.0</v>
      </c>
      <c r="AJ937" s="57">
        <v>7691162.0</v>
      </c>
      <c r="AL937" s="89">
        <v>45552.0</v>
      </c>
      <c r="AN937" s="57">
        <v>1143377.0</v>
      </c>
    </row>
    <row r="938" ht="15.75" customHeight="1">
      <c r="B938" s="89">
        <v>45553.0</v>
      </c>
      <c r="D938" s="57">
        <v>1.4940373E7</v>
      </c>
      <c r="F938" s="89">
        <v>45553.0</v>
      </c>
      <c r="H938" s="57">
        <v>1.4019922E7</v>
      </c>
      <c r="J938" s="89">
        <v>45553.0</v>
      </c>
      <c r="L938" s="57">
        <v>3397644.0</v>
      </c>
      <c r="N938" s="89">
        <v>45553.0</v>
      </c>
      <c r="P938" s="57">
        <v>1.6542417E7</v>
      </c>
      <c r="R938" s="89">
        <v>45553.0</v>
      </c>
      <c r="T938" s="57">
        <v>3235971.0</v>
      </c>
      <c r="V938" s="89">
        <v>45553.0</v>
      </c>
      <c r="X938" s="57">
        <v>2060342.0</v>
      </c>
      <c r="Z938" s="89">
        <v>45553.0</v>
      </c>
      <c r="AB938" s="57">
        <v>266823.0</v>
      </c>
      <c r="AD938" s="89">
        <v>45553.0</v>
      </c>
      <c r="AF938" s="57">
        <v>1010702.0</v>
      </c>
      <c r="AH938" s="89">
        <v>45553.0</v>
      </c>
      <c r="AJ938" s="57">
        <v>7864630.0</v>
      </c>
      <c r="AL938" s="89">
        <v>45553.0</v>
      </c>
      <c r="AN938" s="57">
        <v>2072143.0</v>
      </c>
    </row>
    <row r="939" ht="15.75" customHeight="1">
      <c r="B939" s="89">
        <v>45554.0</v>
      </c>
      <c r="D939" s="57">
        <v>1.9620046E7</v>
      </c>
      <c r="F939" s="89">
        <v>45554.0</v>
      </c>
      <c r="H939" s="57">
        <v>2.1273411E7</v>
      </c>
      <c r="J939" s="89">
        <v>45554.0</v>
      </c>
      <c r="L939" s="57">
        <v>5627716.0</v>
      </c>
      <c r="N939" s="89">
        <v>45554.0</v>
      </c>
      <c r="P939" s="57">
        <v>2.4972608E7</v>
      </c>
      <c r="R939" s="89">
        <v>45554.0</v>
      </c>
      <c r="T939" s="57">
        <v>4592329.0</v>
      </c>
      <c r="V939" s="89">
        <v>45554.0</v>
      </c>
      <c r="X939" s="57">
        <v>2143558.0</v>
      </c>
      <c r="Z939" s="89">
        <v>45554.0</v>
      </c>
      <c r="AB939" s="57">
        <v>272976.0</v>
      </c>
      <c r="AD939" s="89">
        <v>45554.0</v>
      </c>
      <c r="AF939" s="57">
        <v>700458.0</v>
      </c>
      <c r="AH939" s="89">
        <v>45554.0</v>
      </c>
      <c r="AJ939" s="57">
        <v>1.5558938E7</v>
      </c>
      <c r="AL939" s="89">
        <v>45554.0</v>
      </c>
      <c r="AN939" s="57">
        <v>1345654.0</v>
      </c>
    </row>
    <row r="940" ht="15.75" customHeight="1">
      <c r="B940" s="89">
        <v>45555.0</v>
      </c>
      <c r="D940" s="57">
        <v>1.7591517E7</v>
      </c>
      <c r="F940" s="89">
        <v>45555.0</v>
      </c>
      <c r="H940" s="57">
        <v>2.7245065E7</v>
      </c>
      <c r="J940" s="89">
        <v>45555.0</v>
      </c>
      <c r="L940" s="57">
        <v>5223979.0</v>
      </c>
      <c r="N940" s="89">
        <v>45555.0</v>
      </c>
      <c r="P940" s="57">
        <v>2.6868741E7</v>
      </c>
      <c r="R940" s="89">
        <v>45555.0</v>
      </c>
      <c r="T940" s="57">
        <v>4322533.0</v>
      </c>
      <c r="V940" s="89">
        <v>45555.0</v>
      </c>
      <c r="X940" s="57">
        <v>1960553.0</v>
      </c>
      <c r="Z940" s="89">
        <v>45555.0</v>
      </c>
      <c r="AB940" s="57">
        <v>208369.0</v>
      </c>
      <c r="AD940" s="89">
        <v>45555.0</v>
      </c>
      <c r="AF940" s="57">
        <v>342504.0</v>
      </c>
      <c r="AH940" s="89">
        <v>45555.0</v>
      </c>
      <c r="AJ940" s="57">
        <v>1.0506542E7</v>
      </c>
      <c r="AL940" s="89">
        <v>45555.0</v>
      </c>
      <c r="AN940" s="57">
        <v>878872.0</v>
      </c>
    </row>
    <row r="941" ht="15.75" customHeight="1">
      <c r="B941" s="89">
        <v>45558.0</v>
      </c>
      <c r="D941" s="57">
        <v>2.0210083E7</v>
      </c>
      <c r="F941" s="89">
        <v>45558.0</v>
      </c>
      <c r="H941" s="57">
        <v>1.4510299E7</v>
      </c>
      <c r="J941" s="89">
        <v>45558.0</v>
      </c>
      <c r="L941" s="57">
        <v>3126678.0</v>
      </c>
      <c r="N941" s="89">
        <v>45558.0</v>
      </c>
      <c r="P941" s="57">
        <v>1.6638876E7</v>
      </c>
      <c r="R941" s="89">
        <v>45558.0</v>
      </c>
      <c r="T941" s="57">
        <v>2964483.0</v>
      </c>
      <c r="V941" s="89">
        <v>45558.0</v>
      </c>
      <c r="X941" s="57">
        <v>1219852.0</v>
      </c>
      <c r="Z941" s="89">
        <v>45558.0</v>
      </c>
      <c r="AB941" s="57">
        <v>158252.0</v>
      </c>
      <c r="AD941" s="89">
        <v>45558.0</v>
      </c>
      <c r="AF941" s="57">
        <v>603763.0</v>
      </c>
      <c r="AH941" s="89">
        <v>45558.0</v>
      </c>
      <c r="AJ941" s="57">
        <v>8048935.0</v>
      </c>
      <c r="AL941" s="89">
        <v>45558.0</v>
      </c>
      <c r="AN941" s="57">
        <v>1317967.0</v>
      </c>
    </row>
    <row r="942" ht="15.75" customHeight="1">
      <c r="B942" s="89">
        <v>45559.0</v>
      </c>
      <c r="D942" s="57">
        <v>2.5015028E7</v>
      </c>
      <c r="F942" s="89">
        <v>45559.0</v>
      </c>
      <c r="H942" s="57">
        <v>2.0607728E7</v>
      </c>
      <c r="J942" s="89">
        <v>45559.0</v>
      </c>
      <c r="L942" s="57">
        <v>5790261.0</v>
      </c>
      <c r="N942" s="89">
        <v>45559.0</v>
      </c>
      <c r="P942" s="57">
        <v>2.5721966E7</v>
      </c>
      <c r="R942" s="89">
        <v>45559.0</v>
      </c>
      <c r="T942" s="57">
        <v>2929999.0</v>
      </c>
      <c r="V942" s="89">
        <v>45559.0</v>
      </c>
      <c r="X942" s="57">
        <v>2366199.0</v>
      </c>
      <c r="Z942" s="89">
        <v>45559.0</v>
      </c>
      <c r="AB942" s="57">
        <v>434601.0</v>
      </c>
      <c r="AD942" s="89">
        <v>45559.0</v>
      </c>
      <c r="AF942" s="57">
        <v>893189.0</v>
      </c>
      <c r="AH942" s="89">
        <v>45559.0</v>
      </c>
      <c r="AJ942" s="57">
        <v>4.9279058E7</v>
      </c>
      <c r="AL942" s="89">
        <v>45559.0</v>
      </c>
      <c r="AN942" s="57">
        <v>914276.0</v>
      </c>
    </row>
    <row r="943" ht="15.75" customHeight="1">
      <c r="B943" s="89">
        <v>45560.0</v>
      </c>
      <c r="D943" s="57">
        <v>2.1072676E7</v>
      </c>
      <c r="F943" s="89">
        <v>45560.0</v>
      </c>
      <c r="H943" s="57">
        <v>2.1816886E7</v>
      </c>
      <c r="J943" s="89">
        <v>45560.0</v>
      </c>
      <c r="L943" s="57">
        <v>1.0429296E7</v>
      </c>
      <c r="N943" s="89">
        <v>45560.0</v>
      </c>
      <c r="P943" s="57">
        <v>2.1952972E7</v>
      </c>
      <c r="R943" s="89">
        <v>45560.0</v>
      </c>
      <c r="T943" s="57">
        <v>3682715.0</v>
      </c>
      <c r="V943" s="89">
        <v>45560.0</v>
      </c>
      <c r="X943" s="57">
        <v>1822674.0</v>
      </c>
      <c r="Z943" s="89">
        <v>45560.0</v>
      </c>
      <c r="AB943" s="57">
        <v>315669.0</v>
      </c>
      <c r="AD943" s="89">
        <v>45560.0</v>
      </c>
      <c r="AF943" s="57">
        <v>670075.0</v>
      </c>
      <c r="AH943" s="89">
        <v>45560.0</v>
      </c>
      <c r="AJ943" s="57">
        <v>3.7394444E7</v>
      </c>
      <c r="AL943" s="89">
        <v>45560.0</v>
      </c>
      <c r="AN943" s="57">
        <v>1052716.0</v>
      </c>
    </row>
    <row r="944" ht="15.75" customHeight="1">
      <c r="B944" s="89">
        <v>45561.0</v>
      </c>
      <c r="D944" s="57">
        <v>2.5044062E7</v>
      </c>
      <c r="F944" s="89">
        <v>45561.0</v>
      </c>
      <c r="H944" s="57">
        <v>1.7921895E7</v>
      </c>
      <c r="J944" s="89">
        <v>45561.0</v>
      </c>
      <c r="L944" s="57">
        <v>7923282.0</v>
      </c>
      <c r="N944" s="89">
        <v>45561.0</v>
      </c>
      <c r="P944" s="57">
        <v>2.5822234E7</v>
      </c>
      <c r="R944" s="89">
        <v>45561.0</v>
      </c>
      <c r="T944" s="57">
        <v>4661821.0</v>
      </c>
      <c r="V944" s="89">
        <v>45561.0</v>
      </c>
      <c r="X944" s="57">
        <v>1512200.0</v>
      </c>
      <c r="Z944" s="89">
        <v>45561.0</v>
      </c>
      <c r="AB944" s="57">
        <v>252633.0</v>
      </c>
      <c r="AD944" s="89">
        <v>45561.0</v>
      </c>
      <c r="AF944" s="57">
        <v>375539.0</v>
      </c>
      <c r="AH944" s="89">
        <v>45561.0</v>
      </c>
      <c r="AJ944" s="57">
        <v>4.010109E7</v>
      </c>
      <c r="AL944" s="89">
        <v>45561.0</v>
      </c>
      <c r="AN944" s="57">
        <v>1331512.0</v>
      </c>
    </row>
    <row r="945" ht="15.75" customHeight="1">
      <c r="B945" s="89">
        <v>45562.0</v>
      </c>
      <c r="D945" s="57">
        <v>2.1516076E7</v>
      </c>
      <c r="F945" s="89">
        <v>45562.0</v>
      </c>
      <c r="H945" s="57">
        <v>1.3601402E7</v>
      </c>
      <c r="J945" s="89">
        <v>45562.0</v>
      </c>
      <c r="L945" s="57">
        <v>8616615.0</v>
      </c>
      <c r="N945" s="89">
        <v>45562.0</v>
      </c>
      <c r="P945" s="57">
        <v>2.2293637E7</v>
      </c>
      <c r="R945" s="89">
        <v>45562.0</v>
      </c>
      <c r="T945" s="57">
        <v>5316639.0</v>
      </c>
      <c r="V945" s="89">
        <v>45562.0</v>
      </c>
      <c r="X945" s="57">
        <v>1658765.0</v>
      </c>
      <c r="Z945" s="89">
        <v>45562.0</v>
      </c>
      <c r="AB945" s="57">
        <v>148578.0</v>
      </c>
      <c r="AD945" s="89">
        <v>45562.0</v>
      </c>
      <c r="AF945" s="57">
        <v>1884851.0</v>
      </c>
      <c r="AH945" s="89">
        <v>45562.0</v>
      </c>
      <c r="AJ945" s="57">
        <v>1.5975102E7</v>
      </c>
      <c r="AL945" s="89">
        <v>45562.0</v>
      </c>
      <c r="AN945" s="57">
        <v>1041380.0</v>
      </c>
    </row>
    <row r="946" ht="15.75" customHeight="1">
      <c r="B946" s="89">
        <v>45565.0</v>
      </c>
      <c r="D946" s="57">
        <v>1.4282677E7</v>
      </c>
      <c r="F946" s="89">
        <v>45565.0</v>
      </c>
      <c r="H946" s="57">
        <v>1.6298537E7</v>
      </c>
      <c r="J946" s="89">
        <v>45565.0</v>
      </c>
      <c r="L946" s="57">
        <v>6660767.0</v>
      </c>
      <c r="N946" s="89">
        <v>45565.0</v>
      </c>
      <c r="P946" s="57">
        <v>5.1868391E7</v>
      </c>
      <c r="R946" s="89">
        <v>45565.0</v>
      </c>
      <c r="T946" s="57">
        <v>3989296.0</v>
      </c>
      <c r="V946" s="89">
        <v>45565.0</v>
      </c>
      <c r="X946" s="57">
        <v>2499677.0</v>
      </c>
      <c r="Z946" s="89">
        <v>45565.0</v>
      </c>
      <c r="AB946" s="57">
        <v>103062.0</v>
      </c>
      <c r="AD946" s="89">
        <v>45565.0</v>
      </c>
      <c r="AF946" s="57">
        <v>882478.0</v>
      </c>
      <c r="AH946" s="89">
        <v>45565.0</v>
      </c>
      <c r="AJ946" s="57">
        <v>1.3294084E7</v>
      </c>
      <c r="AL946" s="89">
        <v>45565.0</v>
      </c>
      <c r="AN946" s="57">
        <v>1059121.0</v>
      </c>
    </row>
    <row r="947" ht="15.75" customHeight="1">
      <c r="B947" s="89">
        <v>45566.0</v>
      </c>
      <c r="D947" s="57">
        <v>2.8026095E7</v>
      </c>
      <c r="F947" s="89">
        <v>45566.0</v>
      </c>
      <c r="H947" s="57">
        <v>2.0476962E7</v>
      </c>
      <c r="J947" s="89">
        <v>45566.0</v>
      </c>
      <c r="L947" s="57">
        <v>7510436.0</v>
      </c>
      <c r="N947" s="89">
        <v>45566.0</v>
      </c>
      <c r="P947" s="57">
        <v>3.625552E7</v>
      </c>
      <c r="R947" s="89">
        <v>45566.0</v>
      </c>
      <c r="T947" s="57">
        <v>4123409.0</v>
      </c>
      <c r="V947" s="89">
        <v>45566.0</v>
      </c>
      <c r="X947" s="57">
        <v>2574589.0</v>
      </c>
      <c r="Z947" s="89">
        <v>45566.0</v>
      </c>
      <c r="AB947" s="57">
        <v>199224.0</v>
      </c>
      <c r="AD947" s="89">
        <v>45566.0</v>
      </c>
      <c r="AF947" s="57">
        <v>1319935.0</v>
      </c>
      <c r="AH947" s="89">
        <v>45566.0</v>
      </c>
      <c r="AJ947" s="57">
        <v>1.4934698E7</v>
      </c>
      <c r="AL947" s="89">
        <v>45566.0</v>
      </c>
      <c r="AN947" s="57">
        <v>4283470.0</v>
      </c>
    </row>
    <row r="948" ht="15.75" customHeight="1">
      <c r="B948" s="89">
        <v>45567.0</v>
      </c>
      <c r="D948" s="57">
        <v>1.8762282E7</v>
      </c>
      <c r="F948" s="89">
        <v>45567.0</v>
      </c>
      <c r="H948" s="57">
        <v>1.7542122E7</v>
      </c>
      <c r="J948" s="89">
        <v>45567.0</v>
      </c>
      <c r="L948" s="57">
        <v>8287372.0</v>
      </c>
      <c r="N948" s="89">
        <v>45567.0</v>
      </c>
      <c r="P948" s="57">
        <v>2.5580792E7</v>
      </c>
      <c r="R948" s="89">
        <v>45567.0</v>
      </c>
      <c r="T948" s="57">
        <v>4340395.0</v>
      </c>
      <c r="V948" s="89">
        <v>45567.0</v>
      </c>
      <c r="X948" s="57">
        <v>2103194.0</v>
      </c>
      <c r="Z948" s="89">
        <v>45567.0</v>
      </c>
      <c r="AB948" s="57">
        <v>345794.0</v>
      </c>
      <c r="AD948" s="89">
        <v>45567.0</v>
      </c>
      <c r="AF948" s="57">
        <v>588947.0</v>
      </c>
      <c r="AH948" s="89">
        <v>45567.0</v>
      </c>
      <c r="AJ948" s="57">
        <v>1.2552542E7</v>
      </c>
      <c r="AL948" s="89">
        <v>45567.0</v>
      </c>
      <c r="AN948" s="57">
        <v>2062526.0</v>
      </c>
    </row>
    <row r="949" ht="15.75" customHeight="1">
      <c r="B949" s="89">
        <v>45568.0</v>
      </c>
      <c r="D949" s="57">
        <v>1.7036999E7</v>
      </c>
      <c r="F949" s="89">
        <v>45568.0</v>
      </c>
      <c r="H949" s="57">
        <v>2.0238422E7</v>
      </c>
      <c r="J949" s="89">
        <v>45568.0</v>
      </c>
      <c r="L949" s="57">
        <v>5836897.0</v>
      </c>
      <c r="N949" s="89">
        <v>45568.0</v>
      </c>
      <c r="P949" s="57">
        <v>3.0347563E7</v>
      </c>
      <c r="R949" s="89">
        <v>45568.0</v>
      </c>
      <c r="T949" s="57">
        <v>4374952.0</v>
      </c>
      <c r="V949" s="89">
        <v>45568.0</v>
      </c>
      <c r="X949" s="57">
        <v>1989148.0</v>
      </c>
      <c r="Z949" s="89">
        <v>45568.0</v>
      </c>
      <c r="AB949" s="57">
        <v>417031.0</v>
      </c>
      <c r="AD949" s="89">
        <v>45568.0</v>
      </c>
      <c r="AF949" s="57">
        <v>1215045.0</v>
      </c>
      <c r="AH949" s="89">
        <v>45568.0</v>
      </c>
      <c r="AJ949" s="57">
        <v>1.3879469E7</v>
      </c>
      <c r="AL949" s="89">
        <v>45568.0</v>
      </c>
      <c r="AN949" s="57">
        <v>4442078.0</v>
      </c>
    </row>
    <row r="950" ht="15.75" customHeight="1">
      <c r="B950" s="89">
        <v>45569.0</v>
      </c>
      <c r="D950" s="57">
        <v>1.4959676E7</v>
      </c>
      <c r="F950" s="89">
        <v>45569.0</v>
      </c>
      <c r="H950" s="57">
        <v>4.1444323E7</v>
      </c>
      <c r="J950" s="89">
        <v>45569.0</v>
      </c>
      <c r="L950" s="57">
        <v>6768450.0</v>
      </c>
      <c r="N950" s="89">
        <v>45569.0</v>
      </c>
      <c r="P950" s="57">
        <v>2.227792E7</v>
      </c>
      <c r="R950" s="89">
        <v>45569.0</v>
      </c>
      <c r="T950" s="57">
        <v>3059981.0</v>
      </c>
      <c r="V950" s="89">
        <v>45569.0</v>
      </c>
      <c r="X950" s="57">
        <v>2441735.0</v>
      </c>
      <c r="Z950" s="89">
        <v>45569.0</v>
      </c>
      <c r="AB950" s="57">
        <v>232006.0</v>
      </c>
      <c r="AD950" s="89">
        <v>45569.0</v>
      </c>
      <c r="AF950" s="57">
        <v>2562145.0</v>
      </c>
      <c r="AH950" s="89">
        <v>45569.0</v>
      </c>
      <c r="AJ950" s="57">
        <v>1.5385269E7</v>
      </c>
      <c r="AL950" s="89">
        <v>45569.0</v>
      </c>
      <c r="AN950" s="57">
        <v>5382249.0</v>
      </c>
    </row>
    <row r="951" ht="15.75" customHeight="1">
      <c r="B951" s="89">
        <v>45572.0</v>
      </c>
      <c r="D951" s="57">
        <v>1.3271645E7</v>
      </c>
      <c r="F951" s="89">
        <v>45572.0</v>
      </c>
      <c r="H951" s="57">
        <v>2.7092939E7</v>
      </c>
      <c r="J951" s="89">
        <v>45572.0</v>
      </c>
      <c r="L951" s="57">
        <v>4602170.0</v>
      </c>
      <c r="N951" s="89">
        <v>45572.0</v>
      </c>
      <c r="P951" s="57">
        <v>2.1950309E7</v>
      </c>
      <c r="R951" s="89">
        <v>45572.0</v>
      </c>
      <c r="T951" s="57">
        <v>2651913.0</v>
      </c>
      <c r="V951" s="89">
        <v>45572.0</v>
      </c>
      <c r="X951" s="57">
        <v>1224235.0</v>
      </c>
      <c r="Z951" s="89">
        <v>45572.0</v>
      </c>
      <c r="AB951" s="57">
        <v>123851.0</v>
      </c>
      <c r="AD951" s="89">
        <v>45572.0</v>
      </c>
      <c r="AF951" s="57">
        <v>1737607.0</v>
      </c>
      <c r="AH951" s="89">
        <v>45572.0</v>
      </c>
      <c r="AJ951" s="57">
        <v>1.6494422E7</v>
      </c>
      <c r="AL951" s="89">
        <v>45572.0</v>
      </c>
      <c r="AN951" s="57">
        <v>4458239.0</v>
      </c>
    </row>
    <row r="952" ht="15.75" customHeight="1">
      <c r="B952" s="89">
        <v>45573.0</v>
      </c>
      <c r="D952" s="57">
        <v>1.671905E7</v>
      </c>
      <c r="F952" s="89">
        <v>45573.0</v>
      </c>
      <c r="H952" s="57">
        <v>6.0610603E7</v>
      </c>
      <c r="J952" s="89">
        <v>45573.0</v>
      </c>
      <c r="L952" s="57">
        <v>6670982.0</v>
      </c>
      <c r="N952" s="89">
        <v>45573.0</v>
      </c>
      <c r="P952" s="57">
        <v>2.1522721E7</v>
      </c>
      <c r="R952" s="89">
        <v>45573.0</v>
      </c>
      <c r="T952" s="57">
        <v>2920841.0</v>
      </c>
      <c r="V952" s="89">
        <v>45573.0</v>
      </c>
      <c r="X952" s="57">
        <v>1773196.0</v>
      </c>
      <c r="Z952" s="89">
        <v>45573.0</v>
      </c>
      <c r="AB952" s="57">
        <v>3173859.0</v>
      </c>
      <c r="AD952" s="89">
        <v>45573.0</v>
      </c>
      <c r="AF952" s="57">
        <v>1072477.0</v>
      </c>
      <c r="AH952" s="89">
        <v>45573.0</v>
      </c>
      <c r="AJ952" s="57">
        <v>8227952.0</v>
      </c>
      <c r="AL952" s="89">
        <v>45573.0</v>
      </c>
      <c r="AN952" s="57">
        <v>1874592.0</v>
      </c>
    </row>
    <row r="953" ht="15.75" customHeight="1">
      <c r="B953" s="89">
        <v>45574.0</v>
      </c>
      <c r="D953" s="57">
        <v>1.3449977E7</v>
      </c>
      <c r="F953" s="89">
        <v>45574.0</v>
      </c>
      <c r="H953" s="57">
        <v>4.5345625E7</v>
      </c>
      <c r="J953" s="89">
        <v>45574.0</v>
      </c>
      <c r="L953" s="57">
        <v>3927329.0</v>
      </c>
      <c r="N953" s="89">
        <v>45574.0</v>
      </c>
      <c r="P953" s="57">
        <v>2.1724476E7</v>
      </c>
      <c r="R953" s="89">
        <v>45574.0</v>
      </c>
      <c r="T953" s="57">
        <v>2721789.0</v>
      </c>
      <c r="V953" s="89">
        <v>45574.0</v>
      </c>
      <c r="X953" s="57">
        <v>1184586.0</v>
      </c>
      <c r="Z953" s="89">
        <v>45574.0</v>
      </c>
      <c r="AB953" s="57">
        <v>798301.0</v>
      </c>
      <c r="AD953" s="89">
        <v>45574.0</v>
      </c>
      <c r="AF953" s="57">
        <v>1059122.0</v>
      </c>
      <c r="AH953" s="89">
        <v>45574.0</v>
      </c>
      <c r="AJ953" s="57">
        <v>7460101.0</v>
      </c>
      <c r="AL953" s="89">
        <v>45574.0</v>
      </c>
      <c r="AN953" s="57">
        <v>2164276.0</v>
      </c>
    </row>
    <row r="954" ht="15.75" customHeight="1">
      <c r="B954" s="89">
        <v>45575.0</v>
      </c>
      <c r="D954" s="57">
        <v>1.1104182E7</v>
      </c>
      <c r="F954" s="89">
        <v>45575.0</v>
      </c>
      <c r="H954" s="57">
        <v>1.4924555E7</v>
      </c>
      <c r="J954" s="89">
        <v>45575.0</v>
      </c>
      <c r="L954" s="57">
        <v>4315348.0</v>
      </c>
      <c r="N954" s="89">
        <v>45575.0</v>
      </c>
      <c r="P954" s="57">
        <v>2.8628346E7</v>
      </c>
      <c r="R954" s="89">
        <v>45575.0</v>
      </c>
      <c r="T954" s="57">
        <v>4844821.0</v>
      </c>
      <c r="V954" s="89">
        <v>45575.0</v>
      </c>
      <c r="X954" s="57">
        <v>1877083.0</v>
      </c>
      <c r="Z954" s="89">
        <v>45575.0</v>
      </c>
      <c r="AB954" s="57">
        <v>726422.0</v>
      </c>
      <c r="AD954" s="89">
        <v>45575.0</v>
      </c>
      <c r="AF954" s="57">
        <v>812565.0</v>
      </c>
      <c r="AH954" s="89">
        <v>45575.0</v>
      </c>
      <c r="AJ954" s="57">
        <v>1.0111603E7</v>
      </c>
      <c r="AL954" s="89">
        <v>45575.0</v>
      </c>
      <c r="AN954" s="57">
        <v>2632674.0</v>
      </c>
    </row>
    <row r="955" ht="15.75" customHeight="1">
      <c r="B955" s="89">
        <v>45576.0</v>
      </c>
      <c r="D955" s="57">
        <v>1.4641255E7</v>
      </c>
      <c r="F955" s="89">
        <v>45576.0</v>
      </c>
      <c r="H955" s="57">
        <v>2.1134084E7</v>
      </c>
      <c r="J955" s="89">
        <v>45576.0</v>
      </c>
      <c r="L955" s="57">
        <v>8568454.0</v>
      </c>
      <c r="N955" s="89">
        <v>45576.0</v>
      </c>
      <c r="P955" s="57">
        <v>3.8047401E7</v>
      </c>
      <c r="R955" s="89">
        <v>45576.0</v>
      </c>
      <c r="T955" s="57">
        <v>3236971.0</v>
      </c>
      <c r="V955" s="89">
        <v>45576.0</v>
      </c>
      <c r="X955" s="57">
        <v>2015893.0</v>
      </c>
      <c r="Z955" s="89">
        <v>45576.0</v>
      </c>
      <c r="AB955" s="57">
        <v>324574.0</v>
      </c>
      <c r="AD955" s="89">
        <v>45576.0</v>
      </c>
      <c r="AF955" s="57">
        <v>1010953.0</v>
      </c>
      <c r="AH955" s="89">
        <v>45576.0</v>
      </c>
      <c r="AJ955" s="57">
        <v>1.0301802E7</v>
      </c>
      <c r="AL955" s="89">
        <v>45576.0</v>
      </c>
      <c r="AN955" s="57">
        <v>8735789.0</v>
      </c>
    </row>
    <row r="956" ht="15.75" customHeight="1">
      <c r="B956" s="89">
        <v>45579.0</v>
      </c>
      <c r="D956" s="57">
        <v>1.4598867E7</v>
      </c>
      <c r="F956" s="89">
        <v>45579.0</v>
      </c>
      <c r="H956" s="57">
        <v>2.8828435E7</v>
      </c>
      <c r="J956" s="89">
        <v>45579.0</v>
      </c>
      <c r="L956" s="57">
        <v>1.0251177E7</v>
      </c>
      <c r="N956" s="89">
        <v>45579.0</v>
      </c>
      <c r="P956" s="57">
        <v>3.1704305E7</v>
      </c>
      <c r="R956" s="89">
        <v>45579.0</v>
      </c>
      <c r="T956" s="57">
        <v>2780278.0</v>
      </c>
      <c r="V956" s="89">
        <v>45579.0</v>
      </c>
      <c r="X956" s="57">
        <v>1291322.0</v>
      </c>
      <c r="Z956" s="89">
        <v>45579.0</v>
      </c>
      <c r="AB956" s="57">
        <v>453076.0</v>
      </c>
      <c r="AD956" s="89">
        <v>45579.0</v>
      </c>
      <c r="AF956" s="57">
        <v>767401.0</v>
      </c>
      <c r="AH956" s="89">
        <v>45579.0</v>
      </c>
      <c r="AJ956" s="57">
        <v>1.0300526E7</v>
      </c>
      <c r="AL956" s="89">
        <v>45579.0</v>
      </c>
      <c r="AN956" s="57">
        <v>3470534.0</v>
      </c>
    </row>
    <row r="957" ht="15.75" customHeight="1">
      <c r="B957" s="89">
        <v>45580.0</v>
      </c>
      <c r="D957" s="57">
        <v>2.313897E7</v>
      </c>
      <c r="F957" s="89">
        <v>45580.0</v>
      </c>
      <c r="H957" s="57">
        <v>2.6945883E7</v>
      </c>
      <c r="J957" s="89">
        <v>45580.0</v>
      </c>
      <c r="L957" s="57">
        <v>1.4448784E7</v>
      </c>
      <c r="N957" s="89">
        <v>45580.0</v>
      </c>
      <c r="P957" s="57">
        <v>2.816472E7</v>
      </c>
      <c r="R957" s="89">
        <v>45580.0</v>
      </c>
      <c r="T957" s="57">
        <v>2670240.0</v>
      </c>
      <c r="V957" s="89">
        <v>45580.0</v>
      </c>
      <c r="X957" s="57">
        <v>1676713.0</v>
      </c>
      <c r="Z957" s="89">
        <v>45580.0</v>
      </c>
      <c r="AB957" s="57">
        <v>238756.0</v>
      </c>
      <c r="AD957" s="89">
        <v>45580.0</v>
      </c>
      <c r="AF957" s="57">
        <v>727129.0</v>
      </c>
      <c r="AH957" s="89">
        <v>45580.0</v>
      </c>
      <c r="AJ957" s="57">
        <v>1.0025409E7</v>
      </c>
      <c r="AL957" s="89">
        <v>45580.0</v>
      </c>
      <c r="AN957" s="57">
        <v>3522271.0</v>
      </c>
    </row>
    <row r="958" ht="15.75" customHeight="1">
      <c r="B958" s="89">
        <v>45581.0</v>
      </c>
      <c r="D958" s="57">
        <v>1.5772874E7</v>
      </c>
      <c r="F958" s="89">
        <v>45581.0</v>
      </c>
      <c r="H958" s="57">
        <v>2.0909594E7</v>
      </c>
      <c r="J958" s="89">
        <v>45581.0</v>
      </c>
      <c r="L958" s="57">
        <v>1.5160636E7</v>
      </c>
      <c r="N958" s="89">
        <v>45581.0</v>
      </c>
      <c r="P958" s="57">
        <v>3.464271E7</v>
      </c>
      <c r="R958" s="89">
        <v>45581.0</v>
      </c>
      <c r="T958" s="57">
        <v>6394737.0</v>
      </c>
      <c r="V958" s="89">
        <v>45581.0</v>
      </c>
      <c r="X958" s="57">
        <v>1987589.0</v>
      </c>
      <c r="Z958" s="89">
        <v>45581.0</v>
      </c>
      <c r="AB958" s="57">
        <v>208094.0</v>
      </c>
      <c r="AD958" s="89">
        <v>45581.0</v>
      </c>
      <c r="AF958" s="57">
        <v>510161.0</v>
      </c>
      <c r="AH958" s="89">
        <v>45581.0</v>
      </c>
      <c r="AJ958" s="57">
        <v>1.0392243E7</v>
      </c>
      <c r="AL958" s="89">
        <v>45581.0</v>
      </c>
      <c r="AN958" s="57">
        <v>3638710.0</v>
      </c>
    </row>
    <row r="959" ht="15.75" customHeight="1">
      <c r="B959" s="89">
        <v>45582.0</v>
      </c>
      <c r="D959" s="57">
        <v>1.6219198E7</v>
      </c>
      <c r="F959" s="89">
        <v>45582.0</v>
      </c>
      <c r="H959" s="57">
        <v>2.9205353E7</v>
      </c>
      <c r="J959" s="89">
        <v>45582.0</v>
      </c>
      <c r="L959" s="57">
        <v>1.2380703E7</v>
      </c>
      <c r="N959" s="89">
        <v>45582.0</v>
      </c>
      <c r="P959" s="57">
        <v>4.0808038E7</v>
      </c>
      <c r="R959" s="89">
        <v>45582.0</v>
      </c>
      <c r="T959" s="57">
        <v>3959406.0</v>
      </c>
      <c r="V959" s="89">
        <v>45582.0</v>
      </c>
      <c r="X959" s="57">
        <v>1681497.0</v>
      </c>
      <c r="Z959" s="89">
        <v>45582.0</v>
      </c>
      <c r="AB959" s="57">
        <v>220814.0</v>
      </c>
      <c r="AD959" s="89">
        <v>45582.0</v>
      </c>
      <c r="AF959" s="57">
        <v>3132421.0</v>
      </c>
      <c r="AH959" s="89">
        <v>45582.0</v>
      </c>
      <c r="AJ959" s="57">
        <v>8230390.0</v>
      </c>
      <c r="AL959" s="89">
        <v>45582.0</v>
      </c>
      <c r="AN959" s="57">
        <v>3439755.0</v>
      </c>
    </row>
    <row r="960" ht="15.75" customHeight="1">
      <c r="B960" s="89">
        <v>45583.0</v>
      </c>
      <c r="D960" s="57">
        <v>1.4815535E7</v>
      </c>
      <c r="F960" s="89">
        <v>45583.0</v>
      </c>
      <c r="H960" s="57">
        <v>1.6893748E7</v>
      </c>
      <c r="J960" s="89">
        <v>45583.0</v>
      </c>
      <c r="L960" s="57">
        <v>9394380.0</v>
      </c>
      <c r="N960" s="89">
        <v>45583.0</v>
      </c>
      <c r="P960" s="57">
        <v>2.822521E7</v>
      </c>
      <c r="R960" s="89">
        <v>45583.0</v>
      </c>
      <c r="T960" s="57">
        <v>3214975.0</v>
      </c>
      <c r="V960" s="89">
        <v>45583.0</v>
      </c>
      <c r="X960" s="57">
        <v>3846791.0</v>
      </c>
      <c r="Z960" s="89">
        <v>45583.0</v>
      </c>
      <c r="AB960" s="57">
        <v>380491.0</v>
      </c>
      <c r="AD960" s="89">
        <v>45583.0</v>
      </c>
      <c r="AF960" s="57">
        <v>686536.0</v>
      </c>
      <c r="AH960" s="89">
        <v>45583.0</v>
      </c>
      <c r="AJ960" s="57">
        <v>8010745.0</v>
      </c>
      <c r="AL960" s="89">
        <v>45583.0</v>
      </c>
      <c r="AN960" s="57">
        <v>2822329.0</v>
      </c>
    </row>
    <row r="961" ht="15.75" customHeight="1">
      <c r="B961" s="89">
        <v>45586.0</v>
      </c>
      <c r="D961" s="57">
        <v>1.3764779E7</v>
      </c>
      <c r="F961" s="89">
        <v>45586.0</v>
      </c>
      <c r="H961" s="57">
        <v>1.6333478E7</v>
      </c>
      <c r="J961" s="89">
        <v>45586.0</v>
      </c>
      <c r="L961" s="57">
        <v>7545893.0</v>
      </c>
      <c r="N961" s="89">
        <v>45586.0</v>
      </c>
      <c r="P961" s="57">
        <v>2.2066901E7</v>
      </c>
      <c r="R961" s="89">
        <v>45586.0</v>
      </c>
      <c r="T961" s="57">
        <v>2010596.0</v>
      </c>
      <c r="V961" s="89">
        <v>45586.0</v>
      </c>
      <c r="X961" s="57">
        <v>2006607.0</v>
      </c>
      <c r="Z961" s="89">
        <v>45586.0</v>
      </c>
      <c r="AB961" s="57">
        <v>315126.0</v>
      </c>
      <c r="AD961" s="89">
        <v>45586.0</v>
      </c>
      <c r="AF961" s="57">
        <v>718800.0</v>
      </c>
      <c r="AH961" s="89">
        <v>45586.0</v>
      </c>
      <c r="AJ961" s="57">
        <v>8322192.0</v>
      </c>
      <c r="AL961" s="89">
        <v>45586.0</v>
      </c>
      <c r="AN961" s="57">
        <v>1663298.0</v>
      </c>
    </row>
    <row r="962" ht="15.75" customHeight="1">
      <c r="B962" s="89">
        <v>45587.0</v>
      </c>
      <c r="D962" s="57">
        <v>1.7566565E7</v>
      </c>
      <c r="F962" s="89">
        <v>45587.0</v>
      </c>
      <c r="H962" s="57">
        <v>1.8193824E7</v>
      </c>
      <c r="J962" s="89">
        <v>45587.0</v>
      </c>
      <c r="L962" s="57">
        <v>7896098.0</v>
      </c>
      <c r="N962" s="89">
        <v>45587.0</v>
      </c>
      <c r="P962" s="57">
        <v>2.1399653E7</v>
      </c>
      <c r="R962" s="89">
        <v>45587.0</v>
      </c>
      <c r="T962" s="57">
        <v>3402377.0</v>
      </c>
      <c r="V962" s="89">
        <v>45587.0</v>
      </c>
      <c r="X962" s="57">
        <v>1988124.0</v>
      </c>
      <c r="Z962" s="89">
        <v>45587.0</v>
      </c>
      <c r="AB962" s="57">
        <v>667090.0</v>
      </c>
      <c r="AD962" s="89">
        <v>45587.0</v>
      </c>
      <c r="AF962" s="57">
        <v>1865750.0</v>
      </c>
      <c r="AH962" s="89">
        <v>45587.0</v>
      </c>
      <c r="AJ962" s="57">
        <v>1.0968224E7</v>
      </c>
      <c r="AL962" s="89">
        <v>45587.0</v>
      </c>
      <c r="AN962" s="57">
        <v>2260989.0</v>
      </c>
    </row>
    <row r="963" ht="15.75" customHeight="1">
      <c r="B963" s="89">
        <v>45588.0</v>
      </c>
      <c r="D963" s="57">
        <v>1.6133365E7</v>
      </c>
      <c r="F963" s="89">
        <v>45588.0</v>
      </c>
      <c r="H963" s="57">
        <v>1.5377209E7</v>
      </c>
      <c r="J963" s="89">
        <v>45588.0</v>
      </c>
      <c r="L963" s="57">
        <v>1.0814897E7</v>
      </c>
      <c r="N963" s="89">
        <v>45588.0</v>
      </c>
      <c r="P963" s="57">
        <v>3.0602295E7</v>
      </c>
      <c r="R963" s="89">
        <v>45588.0</v>
      </c>
      <c r="T963" s="57">
        <v>2660154.0</v>
      </c>
      <c r="V963" s="89">
        <v>45588.0</v>
      </c>
      <c r="X963" s="57">
        <v>1754152.0</v>
      </c>
      <c r="Z963" s="89">
        <v>45588.0</v>
      </c>
      <c r="AB963" s="57">
        <v>405973.0</v>
      </c>
      <c r="AD963" s="89">
        <v>45588.0</v>
      </c>
      <c r="AF963" s="57">
        <v>1860711.0</v>
      </c>
      <c r="AH963" s="89">
        <v>45588.0</v>
      </c>
      <c r="AJ963" s="57">
        <v>7813764.0</v>
      </c>
      <c r="AL963" s="89">
        <v>45588.0</v>
      </c>
      <c r="AN963" s="57">
        <v>2520381.0</v>
      </c>
    </row>
    <row r="964" ht="15.75" customHeight="1">
      <c r="B964" s="89">
        <v>45589.0</v>
      </c>
      <c r="D964" s="57">
        <v>1.224368E7</v>
      </c>
      <c r="F964" s="89">
        <v>45589.0</v>
      </c>
      <c r="H964" s="57">
        <v>1.8576266E7</v>
      </c>
      <c r="J964" s="89">
        <v>45589.0</v>
      </c>
      <c r="L964" s="57">
        <v>4723949.0</v>
      </c>
      <c r="N964" s="89">
        <v>45589.0</v>
      </c>
      <c r="P964" s="57">
        <v>1.7992674E7</v>
      </c>
      <c r="R964" s="89">
        <v>45589.0</v>
      </c>
      <c r="T964" s="57">
        <v>3269978.0</v>
      </c>
      <c r="V964" s="89">
        <v>45589.0</v>
      </c>
      <c r="X964" s="57">
        <v>1674464.0</v>
      </c>
      <c r="Z964" s="89">
        <v>45589.0</v>
      </c>
      <c r="AB964" s="57">
        <v>309927.0</v>
      </c>
      <c r="AD964" s="89">
        <v>45589.0</v>
      </c>
      <c r="AF964" s="57">
        <v>7677658.0</v>
      </c>
      <c r="AH964" s="89">
        <v>45589.0</v>
      </c>
      <c r="AJ964" s="57">
        <v>1.1180485E7</v>
      </c>
      <c r="AL964" s="89">
        <v>45589.0</v>
      </c>
      <c r="AN964" s="57">
        <v>1694939.0</v>
      </c>
    </row>
    <row r="965" ht="15.75" customHeight="1">
      <c r="B965" s="89">
        <v>45590.0</v>
      </c>
      <c r="D965" s="57">
        <v>1.1194065E7</v>
      </c>
      <c r="F965" s="89">
        <v>45590.0</v>
      </c>
      <c r="H965" s="57">
        <v>2.2040047E7</v>
      </c>
      <c r="J965" s="89">
        <v>45590.0</v>
      </c>
      <c r="L965" s="57">
        <v>7236969.0</v>
      </c>
      <c r="N965" s="89">
        <v>45590.0</v>
      </c>
      <c r="P965" s="57">
        <v>2.1236423E7</v>
      </c>
      <c r="R965" s="89">
        <v>45590.0</v>
      </c>
      <c r="T965" s="57">
        <v>4541793.0</v>
      </c>
      <c r="V965" s="89">
        <v>45590.0</v>
      </c>
      <c r="X965" s="57">
        <v>1357225.0</v>
      </c>
      <c r="Z965" s="89">
        <v>45590.0</v>
      </c>
      <c r="AB965" s="57">
        <v>291259.0</v>
      </c>
      <c r="AD965" s="89">
        <v>45590.0</v>
      </c>
      <c r="AF965" s="57">
        <v>2369550.0</v>
      </c>
      <c r="AH965" s="89">
        <v>45590.0</v>
      </c>
      <c r="AJ965" s="57">
        <v>8082915.0</v>
      </c>
      <c r="AL965" s="89">
        <v>45590.0</v>
      </c>
      <c r="AN965" s="57">
        <v>3428167.0</v>
      </c>
    </row>
    <row r="966" ht="15.75" customHeight="1">
      <c r="B966" s="89">
        <v>45593.0</v>
      </c>
      <c r="D966" s="57">
        <v>6684465.0</v>
      </c>
      <c r="F966" s="89">
        <v>45593.0</v>
      </c>
      <c r="H966" s="57">
        <v>4781098.0</v>
      </c>
      <c r="J966" s="89">
        <v>45593.0</v>
      </c>
      <c r="L966" s="57">
        <v>2490740.0</v>
      </c>
      <c r="N966" s="89">
        <v>45593.0</v>
      </c>
      <c r="P966" s="57">
        <v>8240408.0</v>
      </c>
      <c r="R966" s="89">
        <v>45593.0</v>
      </c>
      <c r="T966" s="57">
        <v>1708678.0</v>
      </c>
      <c r="V966" s="89">
        <v>45593.0</v>
      </c>
      <c r="X966" s="57">
        <v>3191222.0</v>
      </c>
      <c r="Z966" s="89">
        <v>45593.0</v>
      </c>
      <c r="AB966" s="57">
        <v>98124.0</v>
      </c>
      <c r="AD966" s="89">
        <v>45593.0</v>
      </c>
      <c r="AF966" s="57">
        <v>792337.0</v>
      </c>
      <c r="AH966" s="89">
        <v>45593.0</v>
      </c>
      <c r="AJ966" s="57">
        <v>5717757.0</v>
      </c>
      <c r="AL966" s="89">
        <v>45593.0</v>
      </c>
      <c r="AN966" s="57">
        <v>1481930.0</v>
      </c>
    </row>
    <row r="967" ht="15.75" customHeight="1">
      <c r="B967" s="89">
        <v>45595.0</v>
      </c>
      <c r="D967" s="57">
        <v>1.2973842E7</v>
      </c>
      <c r="F967" s="89">
        <v>45595.0</v>
      </c>
      <c r="H967" s="57">
        <v>1.8470733E7</v>
      </c>
      <c r="J967" s="89">
        <v>45595.0</v>
      </c>
      <c r="L967" s="57">
        <v>4510097.0</v>
      </c>
      <c r="N967" s="89">
        <v>45595.0</v>
      </c>
      <c r="P967" s="57">
        <v>2.2426761E7</v>
      </c>
      <c r="R967" s="89">
        <v>45595.0</v>
      </c>
      <c r="T967" s="57">
        <v>2773375.0</v>
      </c>
      <c r="V967" s="89">
        <v>45595.0</v>
      </c>
      <c r="X967" s="57">
        <v>2430093.0</v>
      </c>
      <c r="Z967" s="89">
        <v>45595.0</v>
      </c>
      <c r="AB967" s="57">
        <v>374175.0</v>
      </c>
      <c r="AD967" s="89">
        <v>45595.0</v>
      </c>
      <c r="AF967" s="57">
        <v>1245209.0</v>
      </c>
      <c r="AH967" s="89">
        <v>45595.0</v>
      </c>
      <c r="AJ967" s="57">
        <v>1.1588028E7</v>
      </c>
      <c r="AL967" s="89">
        <v>45595.0</v>
      </c>
      <c r="AN967" s="57">
        <v>3563168.0</v>
      </c>
    </row>
    <row r="968" ht="15.75" customHeight="1">
      <c r="B968" s="89">
        <v>45596.0</v>
      </c>
      <c r="D968" s="57">
        <v>1.3116692E7</v>
      </c>
      <c r="F968" s="89">
        <v>45596.0</v>
      </c>
      <c r="H968" s="57">
        <v>2.130905E7</v>
      </c>
      <c r="J968" s="89">
        <v>45596.0</v>
      </c>
      <c r="L968" s="57">
        <v>7101660.0</v>
      </c>
      <c r="N968" s="89">
        <v>45596.0</v>
      </c>
      <c r="P968" s="57">
        <v>2.3215628E7</v>
      </c>
      <c r="R968" s="89">
        <v>45596.0</v>
      </c>
      <c r="T968" s="57">
        <v>3679567.0</v>
      </c>
      <c r="V968" s="89">
        <v>45596.0</v>
      </c>
      <c r="X968" s="57">
        <v>2576243.0</v>
      </c>
      <c r="Z968" s="89">
        <v>45596.0</v>
      </c>
      <c r="AB968" s="57">
        <v>594905.0</v>
      </c>
      <c r="AD968" s="89">
        <v>45596.0</v>
      </c>
      <c r="AF968" s="57">
        <v>1007107.0</v>
      </c>
      <c r="AH968" s="89">
        <v>45596.0</v>
      </c>
      <c r="AJ968" s="57">
        <v>1.4417641E7</v>
      </c>
      <c r="AL968" s="89">
        <v>45596.0</v>
      </c>
      <c r="AN968" s="57">
        <v>2117223.0</v>
      </c>
    </row>
    <row r="969" ht="15.75" customHeight="1">
      <c r="B969" s="89">
        <v>45597.0</v>
      </c>
      <c r="D969" s="57">
        <v>1.3600046E7</v>
      </c>
      <c r="F969" s="89">
        <v>45597.0</v>
      </c>
      <c r="H969" s="57">
        <v>1.6723968E7</v>
      </c>
      <c r="J969" s="89">
        <v>45597.0</v>
      </c>
      <c r="L969" s="57">
        <v>5541692.0</v>
      </c>
      <c r="N969" s="89">
        <v>45597.0</v>
      </c>
      <c r="P969" s="57">
        <v>2.0889018E7</v>
      </c>
      <c r="R969" s="89">
        <v>45597.0</v>
      </c>
      <c r="T969" s="57">
        <v>3152921.0</v>
      </c>
      <c r="V969" s="89">
        <v>45597.0</v>
      </c>
      <c r="X969" s="57">
        <v>1954195.0</v>
      </c>
      <c r="Z969" s="89">
        <v>45597.0</v>
      </c>
      <c r="AB969" s="57">
        <v>408062.0</v>
      </c>
      <c r="AD969" s="89">
        <v>45597.0</v>
      </c>
      <c r="AF969" s="57">
        <v>2709279.0</v>
      </c>
      <c r="AH969" s="89">
        <v>45597.0</v>
      </c>
      <c r="AJ969" s="57">
        <v>3.8555631E7</v>
      </c>
      <c r="AL969" s="89">
        <v>45597.0</v>
      </c>
      <c r="AN969" s="57">
        <v>2636133.0</v>
      </c>
    </row>
    <row r="970" ht="15.75" customHeight="1">
      <c r="B970" s="89">
        <v>45600.0</v>
      </c>
      <c r="D970" s="57">
        <v>1.0421616E7</v>
      </c>
      <c r="F970" s="89">
        <v>45600.0</v>
      </c>
      <c r="H970" s="57">
        <v>1.6177892E7</v>
      </c>
      <c r="J970" s="89">
        <v>45600.0</v>
      </c>
      <c r="L970" s="57">
        <v>5611582.0</v>
      </c>
      <c r="N970" s="89">
        <v>45600.0</v>
      </c>
      <c r="P970" s="57">
        <v>1.9349834E7</v>
      </c>
      <c r="R970" s="89">
        <v>45600.0</v>
      </c>
      <c r="T970" s="57">
        <v>3549910.0</v>
      </c>
      <c r="V970" s="89">
        <v>45600.0</v>
      </c>
      <c r="X970" s="57">
        <v>2111318.0</v>
      </c>
      <c r="Z970" s="89">
        <v>45600.0</v>
      </c>
      <c r="AB970" s="57">
        <v>590786.0</v>
      </c>
      <c r="AD970" s="89">
        <v>45600.0</v>
      </c>
      <c r="AF970" s="57">
        <v>1110289.0</v>
      </c>
      <c r="AH970" s="89">
        <v>45600.0</v>
      </c>
      <c r="AJ970" s="57">
        <v>1.6982682E7</v>
      </c>
      <c r="AL970" s="89">
        <v>45600.0</v>
      </c>
      <c r="AN970" s="57">
        <v>2820775.0</v>
      </c>
    </row>
    <row r="971" ht="15.75" customHeight="1">
      <c r="B971" s="89">
        <v>45601.0</v>
      </c>
      <c r="D971" s="57">
        <v>2.359632E7</v>
      </c>
      <c r="F971" s="89">
        <v>45601.0</v>
      </c>
      <c r="H971" s="57">
        <v>1.89445E7</v>
      </c>
      <c r="J971" s="89">
        <v>45601.0</v>
      </c>
      <c r="L971" s="57">
        <v>2.243811E7</v>
      </c>
      <c r="N971" s="89">
        <v>45601.0</v>
      </c>
      <c r="P971" s="57">
        <v>1.8029762E7</v>
      </c>
      <c r="R971" s="89">
        <v>45601.0</v>
      </c>
      <c r="T971" s="57">
        <v>5359864.0</v>
      </c>
      <c r="V971" s="89">
        <v>45601.0</v>
      </c>
      <c r="X971" s="57">
        <v>1661729.0</v>
      </c>
      <c r="Z971" s="89">
        <v>45601.0</v>
      </c>
      <c r="AB971" s="57">
        <v>262670.0</v>
      </c>
      <c r="AD971" s="89">
        <v>45601.0</v>
      </c>
      <c r="AF971" s="57">
        <v>934669.0</v>
      </c>
      <c r="AH971" s="89">
        <v>45601.0</v>
      </c>
      <c r="AJ971" s="57">
        <v>8783288.0</v>
      </c>
      <c r="AL971" s="89">
        <v>45601.0</v>
      </c>
      <c r="AN971" s="57">
        <v>1080579.0</v>
      </c>
    </row>
    <row r="972" ht="15.75" customHeight="1">
      <c r="B972" s="89">
        <v>45602.0</v>
      </c>
      <c r="D972" s="57">
        <v>1.8838706E7</v>
      </c>
      <c r="F972" s="89">
        <v>45602.0</v>
      </c>
      <c r="H972" s="57">
        <v>2.405711E7</v>
      </c>
      <c r="J972" s="89">
        <v>45602.0</v>
      </c>
      <c r="L972" s="57">
        <v>1.9880696E7</v>
      </c>
      <c r="N972" s="89">
        <v>45602.0</v>
      </c>
      <c r="P972" s="57">
        <v>2.7542399E7</v>
      </c>
      <c r="R972" s="89">
        <v>45602.0</v>
      </c>
      <c r="T972" s="57">
        <v>2832002.0</v>
      </c>
      <c r="V972" s="89">
        <v>45602.0</v>
      </c>
      <c r="X972" s="57">
        <v>1919575.0</v>
      </c>
      <c r="Z972" s="89">
        <v>45602.0</v>
      </c>
      <c r="AB972" s="57">
        <v>327013.0</v>
      </c>
      <c r="AD972" s="89">
        <v>45602.0</v>
      </c>
      <c r="AF972" s="57">
        <v>1334167.0</v>
      </c>
      <c r="AH972" s="89">
        <v>45602.0</v>
      </c>
      <c r="AJ972" s="57">
        <v>1.172434E7</v>
      </c>
      <c r="AL972" s="89">
        <v>45602.0</v>
      </c>
      <c r="AN972" s="57">
        <v>1901979.0</v>
      </c>
    </row>
    <row r="973" ht="15.75" customHeight="1">
      <c r="B973" s="89">
        <v>45603.0</v>
      </c>
      <c r="D973" s="57">
        <v>1.1033271E7</v>
      </c>
      <c r="F973" s="89">
        <v>45603.0</v>
      </c>
      <c r="H973" s="57">
        <v>2.9981371E7</v>
      </c>
      <c r="J973" s="89">
        <v>45603.0</v>
      </c>
      <c r="L973" s="57">
        <v>1.056536E7</v>
      </c>
      <c r="N973" s="89">
        <v>45603.0</v>
      </c>
      <c r="P973" s="57">
        <v>1.92654E7</v>
      </c>
      <c r="R973" s="89">
        <v>45603.0</v>
      </c>
      <c r="T973" s="57">
        <v>2354436.0</v>
      </c>
      <c r="V973" s="89">
        <v>45603.0</v>
      </c>
      <c r="X973" s="57">
        <v>3069414.0</v>
      </c>
      <c r="Z973" s="89">
        <v>45603.0</v>
      </c>
      <c r="AB973" s="57">
        <v>328718.0</v>
      </c>
      <c r="AD973" s="89">
        <v>45603.0</v>
      </c>
      <c r="AF973" s="57">
        <v>1454495.0</v>
      </c>
      <c r="AH973" s="89">
        <v>45603.0</v>
      </c>
      <c r="AJ973" s="57">
        <v>1.0745568E7</v>
      </c>
      <c r="AL973" s="89">
        <v>45603.0</v>
      </c>
      <c r="AN973" s="57">
        <v>1343285.0</v>
      </c>
    </row>
    <row r="974" ht="15.75" customHeight="1">
      <c r="B974" s="89">
        <v>45604.0</v>
      </c>
      <c r="D974" s="57">
        <v>2.4658493E7</v>
      </c>
      <c r="F974" s="89">
        <v>45604.0</v>
      </c>
      <c r="H974" s="57">
        <v>4.8926876E7</v>
      </c>
      <c r="J974" s="89">
        <v>45604.0</v>
      </c>
      <c r="L974" s="57">
        <v>1.1639596E7</v>
      </c>
      <c r="N974" s="89">
        <v>45604.0</v>
      </c>
      <c r="P974" s="57">
        <v>2.9679945E7</v>
      </c>
      <c r="R974" s="89">
        <v>45604.0</v>
      </c>
      <c r="T974" s="57">
        <v>3743629.0</v>
      </c>
      <c r="V974" s="89">
        <v>45604.0</v>
      </c>
      <c r="X974" s="57">
        <v>2942274.0</v>
      </c>
      <c r="Z974" s="89">
        <v>45604.0</v>
      </c>
      <c r="AB974" s="57">
        <v>390611.0</v>
      </c>
      <c r="AD974" s="89">
        <v>45604.0</v>
      </c>
      <c r="AF974" s="57">
        <v>1333826.0</v>
      </c>
      <c r="AH974" s="89">
        <v>45604.0</v>
      </c>
      <c r="AJ974" s="57">
        <v>1.5682547E7</v>
      </c>
      <c r="AL974" s="89">
        <v>45604.0</v>
      </c>
      <c r="AN974" s="57">
        <v>1819819.0</v>
      </c>
    </row>
    <row r="975" ht="15.75" customHeight="1">
      <c r="B975" s="89">
        <v>45607.0</v>
      </c>
      <c r="D975" s="57">
        <v>1.9270245E7</v>
      </c>
      <c r="F975" s="89">
        <v>45607.0</v>
      </c>
      <c r="H975" s="57">
        <v>3.2507341E7</v>
      </c>
      <c r="J975" s="89">
        <v>45607.0</v>
      </c>
      <c r="L975" s="57">
        <v>1.1357843E7</v>
      </c>
      <c r="N975" s="89">
        <v>45607.0</v>
      </c>
      <c r="P975" s="57">
        <v>2.413244E7</v>
      </c>
      <c r="R975" s="89">
        <v>45607.0</v>
      </c>
      <c r="T975" s="57">
        <v>3565293.0</v>
      </c>
      <c r="V975" s="89">
        <v>45607.0</v>
      </c>
      <c r="X975" s="57">
        <v>2007607.0</v>
      </c>
      <c r="Z975" s="89">
        <v>45607.0</v>
      </c>
      <c r="AB975" s="57">
        <v>275400.0</v>
      </c>
      <c r="AD975" s="89">
        <v>45607.0</v>
      </c>
      <c r="AF975" s="57">
        <v>1235987.0</v>
      </c>
      <c r="AH975" s="89">
        <v>45607.0</v>
      </c>
      <c r="AJ975" s="57">
        <v>1.9047432E7</v>
      </c>
      <c r="AL975" s="89">
        <v>45607.0</v>
      </c>
      <c r="AN975" s="57">
        <v>1988358.0</v>
      </c>
    </row>
    <row r="976" ht="15.75" customHeight="1">
      <c r="B976" s="89">
        <v>45608.0</v>
      </c>
      <c r="D976" s="57">
        <v>1.3306625E7</v>
      </c>
      <c r="F976" s="89">
        <v>45608.0</v>
      </c>
      <c r="H976" s="57">
        <v>1.9734005E7</v>
      </c>
      <c r="J976" s="89">
        <v>45608.0</v>
      </c>
      <c r="L976" s="57">
        <v>1.5740519E7</v>
      </c>
      <c r="N976" s="89">
        <v>45608.0</v>
      </c>
      <c r="P976" s="57">
        <v>2.0545176E7</v>
      </c>
      <c r="R976" s="89">
        <v>45608.0</v>
      </c>
      <c r="T976" s="57">
        <v>2369672.0</v>
      </c>
      <c r="V976" s="89">
        <v>45608.0</v>
      </c>
      <c r="X976" s="57">
        <v>1392333.0</v>
      </c>
      <c r="Z976" s="89">
        <v>45608.0</v>
      </c>
      <c r="AB976" s="57">
        <v>258565.0</v>
      </c>
      <c r="AD976" s="89">
        <v>45608.0</v>
      </c>
      <c r="AF976" s="57">
        <v>1995024.0</v>
      </c>
      <c r="AH976" s="89">
        <v>45608.0</v>
      </c>
      <c r="AJ976" s="57">
        <v>1.1055457E7</v>
      </c>
      <c r="AL976" s="89">
        <v>45608.0</v>
      </c>
      <c r="AN976" s="57">
        <v>9423570.0</v>
      </c>
    </row>
    <row r="977" ht="15.75" customHeight="1">
      <c r="B977" s="89">
        <v>45609.0</v>
      </c>
      <c r="D977" s="57">
        <v>2.6905607E7</v>
      </c>
      <c r="F977" s="89">
        <v>45609.0</v>
      </c>
      <c r="H977" s="57">
        <v>2.8245378E7</v>
      </c>
      <c r="J977" s="89">
        <v>45609.0</v>
      </c>
      <c r="L977" s="57">
        <v>9856132.0</v>
      </c>
      <c r="N977" s="89">
        <v>45609.0</v>
      </c>
      <c r="P977" s="57">
        <v>3.2660034E7</v>
      </c>
      <c r="R977" s="89">
        <v>45609.0</v>
      </c>
      <c r="T977" s="57">
        <v>2800286.0</v>
      </c>
      <c r="V977" s="89">
        <v>45609.0</v>
      </c>
      <c r="X977" s="57">
        <v>1974503.0</v>
      </c>
      <c r="Z977" s="89">
        <v>45609.0</v>
      </c>
      <c r="AB977" s="57">
        <v>283253.0</v>
      </c>
      <c r="AD977" s="89">
        <v>45609.0</v>
      </c>
      <c r="AF977" s="57">
        <v>3471169.0</v>
      </c>
      <c r="AH977" s="89">
        <v>45609.0</v>
      </c>
      <c r="AJ977" s="57">
        <v>1.0981095E7</v>
      </c>
      <c r="AL977" s="89">
        <v>45609.0</v>
      </c>
      <c r="AN977" s="57">
        <v>6623707.0</v>
      </c>
    </row>
    <row r="978" ht="15.75" customHeight="1">
      <c r="B978" s="89">
        <v>45610.0</v>
      </c>
      <c r="D978" s="57">
        <v>1.936423E7</v>
      </c>
      <c r="F978" s="89">
        <v>45610.0</v>
      </c>
      <c r="H978" s="57">
        <v>2.321544E7</v>
      </c>
      <c r="J978" s="89">
        <v>45610.0</v>
      </c>
      <c r="L978" s="57">
        <v>7434265.0</v>
      </c>
      <c r="N978" s="89">
        <v>45610.0</v>
      </c>
      <c r="P978" s="57">
        <v>2.7091489E7</v>
      </c>
      <c r="R978" s="89">
        <v>45610.0</v>
      </c>
      <c r="T978" s="57">
        <v>3756588.0</v>
      </c>
      <c r="V978" s="89">
        <v>45610.0</v>
      </c>
      <c r="X978" s="57">
        <v>1542502.0</v>
      </c>
      <c r="Z978" s="89">
        <v>45610.0</v>
      </c>
      <c r="AB978" s="57">
        <v>247385.0</v>
      </c>
      <c r="AD978" s="89">
        <v>45610.0</v>
      </c>
      <c r="AF978" s="57">
        <v>5056314.0</v>
      </c>
      <c r="AH978" s="89">
        <v>45610.0</v>
      </c>
      <c r="AJ978" s="57">
        <v>9676420.0</v>
      </c>
      <c r="AL978" s="89">
        <v>45610.0</v>
      </c>
      <c r="AN978" s="57">
        <v>1664895.0</v>
      </c>
    </row>
    <row r="979" ht="15.75" customHeight="1">
      <c r="B979" s="89">
        <v>45611.0</v>
      </c>
      <c r="D979" s="57">
        <v>1.2154869E7</v>
      </c>
      <c r="F979" s="89">
        <v>45611.0</v>
      </c>
      <c r="H979" s="57">
        <v>1.191043E7</v>
      </c>
      <c r="J979" s="89">
        <v>45611.0</v>
      </c>
      <c r="L979" s="57">
        <v>1.6586379E7</v>
      </c>
      <c r="N979" s="89">
        <v>45611.0</v>
      </c>
      <c r="P979" s="57">
        <v>2.7335063E7</v>
      </c>
      <c r="R979" s="89">
        <v>45611.0</v>
      </c>
      <c r="T979" s="57">
        <v>3082984.0</v>
      </c>
      <c r="V979" s="89">
        <v>45611.0</v>
      </c>
      <c r="X979" s="57">
        <v>2119527.0</v>
      </c>
      <c r="Z979" s="89">
        <v>45611.0</v>
      </c>
      <c r="AB979" s="57">
        <v>322003.0</v>
      </c>
      <c r="AD979" s="89">
        <v>45611.0</v>
      </c>
      <c r="AF979" s="57">
        <v>2601966.0</v>
      </c>
      <c r="AH979" s="89">
        <v>45611.0</v>
      </c>
      <c r="AJ979" s="57">
        <v>1.5445284E7</v>
      </c>
      <c r="AL979" s="89">
        <v>45611.0</v>
      </c>
      <c r="AN979" s="57">
        <v>3579306.0</v>
      </c>
    </row>
    <row r="980" ht="15.75" customHeight="1">
      <c r="B980" s="89">
        <v>45614.0</v>
      </c>
      <c r="D980" s="57">
        <v>1.3402313E7</v>
      </c>
      <c r="F980" s="89">
        <v>45614.0</v>
      </c>
      <c r="H980" s="57">
        <v>1.8608665E7</v>
      </c>
      <c r="J980" s="89">
        <v>45614.0</v>
      </c>
      <c r="L980" s="57">
        <v>1.0218271E7</v>
      </c>
      <c r="N980" s="89">
        <v>45614.0</v>
      </c>
      <c r="P980" s="57">
        <v>1.9527033E7</v>
      </c>
      <c r="R980" s="89">
        <v>45614.0</v>
      </c>
      <c r="T980" s="57">
        <v>4098034.0</v>
      </c>
      <c r="V980" s="89">
        <v>45614.0</v>
      </c>
      <c r="X980" s="57">
        <v>1692046.0</v>
      </c>
      <c r="Z980" s="89">
        <v>45614.0</v>
      </c>
      <c r="AB980" s="57">
        <v>214759.0</v>
      </c>
      <c r="AD980" s="89">
        <v>45614.0</v>
      </c>
      <c r="AF980" s="57">
        <v>2240456.0</v>
      </c>
      <c r="AH980" s="89">
        <v>45614.0</v>
      </c>
      <c r="AJ980" s="57">
        <v>1.377154E7</v>
      </c>
      <c r="AL980" s="89">
        <v>45614.0</v>
      </c>
      <c r="AN980" s="57">
        <v>3237448.0</v>
      </c>
    </row>
    <row r="981" ht="15.75" customHeight="1">
      <c r="B981" s="89">
        <v>45615.0</v>
      </c>
      <c r="D981" s="57">
        <v>2.0234956E7</v>
      </c>
      <c r="F981" s="89">
        <v>45615.0</v>
      </c>
      <c r="H981" s="57">
        <v>2.6560665E7</v>
      </c>
      <c r="J981" s="89">
        <v>45615.0</v>
      </c>
      <c r="L981" s="57">
        <v>1.1266481E7</v>
      </c>
      <c r="N981" s="89">
        <v>45615.0</v>
      </c>
      <c r="P981" s="57">
        <v>2.364221E7</v>
      </c>
      <c r="R981" s="89">
        <v>45615.0</v>
      </c>
      <c r="T981" s="57">
        <v>3645374.0</v>
      </c>
      <c r="V981" s="89">
        <v>45615.0</v>
      </c>
      <c r="X981" s="57">
        <v>2093093.0</v>
      </c>
      <c r="Z981" s="89">
        <v>45615.0</v>
      </c>
      <c r="AB981" s="57">
        <v>547056.0</v>
      </c>
      <c r="AD981" s="89">
        <v>45615.0</v>
      </c>
      <c r="AF981" s="57">
        <v>3055808.0</v>
      </c>
      <c r="AH981" s="89">
        <v>45615.0</v>
      </c>
      <c r="AJ981" s="57">
        <v>1.2494975E7</v>
      </c>
      <c r="AL981" s="89">
        <v>45615.0</v>
      </c>
      <c r="AN981" s="57">
        <v>5560605.0</v>
      </c>
    </row>
    <row r="982" ht="15.75" customHeight="1">
      <c r="B982" s="89">
        <v>45616.0</v>
      </c>
      <c r="D982" s="57">
        <v>1.272446E7</v>
      </c>
      <c r="F982" s="89">
        <v>45616.0</v>
      </c>
      <c r="H982" s="57">
        <v>2.7815768E7</v>
      </c>
      <c r="J982" s="89">
        <v>45616.0</v>
      </c>
      <c r="L982" s="57">
        <v>5354542.0</v>
      </c>
      <c r="N982" s="89">
        <v>45616.0</v>
      </c>
      <c r="P982" s="57">
        <v>1.6456775E7</v>
      </c>
      <c r="R982" s="89">
        <v>45616.0</v>
      </c>
      <c r="T982" s="57">
        <v>2681710.0</v>
      </c>
      <c r="V982" s="89">
        <v>45616.0</v>
      </c>
      <c r="X982" s="57">
        <v>1511578.0</v>
      </c>
      <c r="Z982" s="89">
        <v>45616.0</v>
      </c>
      <c r="AB982" s="57">
        <v>514019.0</v>
      </c>
      <c r="AD982" s="89">
        <v>45616.0</v>
      </c>
      <c r="AF982" s="57">
        <v>2513672.0</v>
      </c>
      <c r="AH982" s="89">
        <v>45616.0</v>
      </c>
      <c r="AJ982" s="57">
        <v>1.1108053E7</v>
      </c>
      <c r="AL982" s="89">
        <v>45616.0</v>
      </c>
      <c r="AN982" s="57">
        <v>4558281.0</v>
      </c>
    </row>
    <row r="983" ht="15.75" customHeight="1">
      <c r="B983" s="89">
        <v>45617.0</v>
      </c>
      <c r="D983" s="57">
        <v>1.6801106E7</v>
      </c>
      <c r="F983" s="89">
        <v>45617.0</v>
      </c>
      <c r="H983" s="57">
        <v>1.7743179E7</v>
      </c>
      <c r="J983" s="89">
        <v>45617.0</v>
      </c>
      <c r="L983" s="57">
        <v>5292170.0</v>
      </c>
      <c r="N983" s="89">
        <v>45617.0</v>
      </c>
      <c r="P983" s="57">
        <v>2.2759674E7</v>
      </c>
      <c r="R983" s="89">
        <v>45617.0</v>
      </c>
      <c r="T983" s="57">
        <v>3049352.0</v>
      </c>
      <c r="V983" s="89">
        <v>45617.0</v>
      </c>
      <c r="X983" s="57">
        <v>1478135.0</v>
      </c>
      <c r="Z983" s="89">
        <v>45617.0</v>
      </c>
      <c r="AB983" s="57">
        <v>440202.0</v>
      </c>
      <c r="AD983" s="89">
        <v>45617.0</v>
      </c>
      <c r="AF983" s="57">
        <v>1613431.0</v>
      </c>
      <c r="AH983" s="89">
        <v>45617.0</v>
      </c>
      <c r="AJ983" s="57">
        <v>1.0490023E7</v>
      </c>
      <c r="AL983" s="89">
        <v>45617.0</v>
      </c>
      <c r="AN983" s="57">
        <v>3383549.0</v>
      </c>
    </row>
    <row r="984" ht="15.75" customHeight="1">
      <c r="B984" s="89">
        <v>45618.0</v>
      </c>
      <c r="D984" s="57">
        <v>2.1517827E7</v>
      </c>
      <c r="F984" s="89">
        <v>45618.0</v>
      </c>
      <c r="H984" s="57">
        <v>2.9646543E7</v>
      </c>
      <c r="J984" s="89">
        <v>45618.0</v>
      </c>
      <c r="L984" s="57">
        <v>8528070.0</v>
      </c>
      <c r="N984" s="89">
        <v>45618.0</v>
      </c>
      <c r="P984" s="57">
        <v>2.9205468E7</v>
      </c>
      <c r="R984" s="89">
        <v>45618.0</v>
      </c>
      <c r="T984" s="57">
        <v>4051859.0</v>
      </c>
      <c r="V984" s="89">
        <v>45618.0</v>
      </c>
      <c r="X984" s="57">
        <v>1348027.0</v>
      </c>
      <c r="Z984" s="89">
        <v>45618.0</v>
      </c>
      <c r="AB984" s="57">
        <v>174180.0</v>
      </c>
      <c r="AD984" s="89">
        <v>45618.0</v>
      </c>
      <c r="AF984" s="57">
        <v>2828021.0</v>
      </c>
      <c r="AH984" s="89">
        <v>45618.0</v>
      </c>
      <c r="AJ984" s="57">
        <v>1.1472078E7</v>
      </c>
      <c r="AL984" s="89">
        <v>45618.0</v>
      </c>
      <c r="AN984" s="57">
        <v>3407927.0</v>
      </c>
    </row>
    <row r="985" ht="15.75" customHeight="1">
      <c r="B985" s="89">
        <v>45621.0</v>
      </c>
      <c r="D985" s="57">
        <v>2.6560741E7</v>
      </c>
      <c r="F985" s="89">
        <v>45621.0</v>
      </c>
      <c r="H985" s="57">
        <v>2.3720305E7</v>
      </c>
      <c r="J985" s="89">
        <v>45621.0</v>
      </c>
      <c r="L985" s="57">
        <v>1.4555874E7</v>
      </c>
      <c r="N985" s="89">
        <v>45621.0</v>
      </c>
      <c r="P985" s="57">
        <v>3.6526912E7</v>
      </c>
      <c r="R985" s="89">
        <v>45621.0</v>
      </c>
      <c r="T985" s="57">
        <v>4071339.0</v>
      </c>
      <c r="V985" s="89">
        <v>45621.0</v>
      </c>
      <c r="X985" s="57">
        <v>5230125.0</v>
      </c>
      <c r="Z985" s="89">
        <v>45621.0</v>
      </c>
      <c r="AB985" s="57">
        <v>435755.0</v>
      </c>
      <c r="AD985" s="89">
        <v>45621.0</v>
      </c>
      <c r="AF985" s="57">
        <v>2018326.0</v>
      </c>
      <c r="AH985" s="89">
        <v>45621.0</v>
      </c>
      <c r="AJ985" s="57">
        <v>1.3677261E7</v>
      </c>
      <c r="AL985" s="89">
        <v>45621.0</v>
      </c>
      <c r="AN985" s="57">
        <v>4214115.0</v>
      </c>
    </row>
    <row r="986" ht="15.75" customHeight="1">
      <c r="B986" s="89">
        <v>45622.0</v>
      </c>
      <c r="D986" s="57">
        <v>1.3472575E7</v>
      </c>
      <c r="F986" s="89">
        <v>45622.0</v>
      </c>
      <c r="H986" s="57">
        <v>2.6517082E7</v>
      </c>
      <c r="J986" s="89">
        <v>45622.0</v>
      </c>
      <c r="L986" s="57">
        <v>7975621.0</v>
      </c>
      <c r="N986" s="89">
        <v>45622.0</v>
      </c>
      <c r="P986" s="57">
        <v>2.4975527E7</v>
      </c>
      <c r="R986" s="89">
        <v>45622.0</v>
      </c>
      <c r="T986" s="57">
        <v>2736199.0</v>
      </c>
      <c r="V986" s="89">
        <v>45622.0</v>
      </c>
      <c r="X986" s="57">
        <v>3211953.0</v>
      </c>
      <c r="Z986" s="89">
        <v>45622.0</v>
      </c>
      <c r="AB986" s="57">
        <v>484554.0</v>
      </c>
      <c r="AD986" s="89">
        <v>45622.0</v>
      </c>
      <c r="AF986" s="57">
        <v>1564423.0</v>
      </c>
      <c r="AH986" s="89">
        <v>45622.0</v>
      </c>
      <c r="AJ986" s="57">
        <v>9594728.0</v>
      </c>
      <c r="AL986" s="89">
        <v>45622.0</v>
      </c>
      <c r="AN986" s="57">
        <v>3977815.0</v>
      </c>
    </row>
    <row r="987" ht="15.75" customHeight="1">
      <c r="B987" s="89">
        <v>45623.0</v>
      </c>
      <c r="D987" s="57">
        <v>1.4741691E7</v>
      </c>
      <c r="F987" s="89">
        <v>45623.0</v>
      </c>
      <c r="H987" s="57">
        <v>2.4998417E7</v>
      </c>
      <c r="J987" s="89">
        <v>45623.0</v>
      </c>
      <c r="L987" s="57">
        <v>1.3469481E7</v>
      </c>
      <c r="N987" s="89">
        <v>45623.0</v>
      </c>
      <c r="P987" s="57">
        <v>2.7533733E7</v>
      </c>
      <c r="R987" s="89">
        <v>45623.0</v>
      </c>
      <c r="T987" s="57">
        <v>2404697.0</v>
      </c>
      <c r="V987" s="89">
        <v>45623.0</v>
      </c>
      <c r="X987" s="57">
        <v>2241676.0</v>
      </c>
      <c r="Z987" s="89">
        <v>45623.0</v>
      </c>
      <c r="AB987" s="57">
        <v>494005.0</v>
      </c>
      <c r="AD987" s="89">
        <v>45623.0</v>
      </c>
      <c r="AF987" s="57">
        <v>1252648.0</v>
      </c>
      <c r="AH987" s="89">
        <v>45623.0</v>
      </c>
      <c r="AJ987" s="57">
        <v>1.8336152E7</v>
      </c>
      <c r="AL987" s="89">
        <v>45623.0</v>
      </c>
      <c r="AN987" s="57">
        <v>3983401.0</v>
      </c>
    </row>
    <row r="988" ht="15.75" customHeight="1">
      <c r="B988" s="89">
        <v>45624.0</v>
      </c>
      <c r="D988" s="57">
        <v>1.0641982E7</v>
      </c>
      <c r="F988" s="89">
        <v>45624.0</v>
      </c>
      <c r="H988" s="57">
        <v>1.7586824E7</v>
      </c>
      <c r="J988" s="89">
        <v>45624.0</v>
      </c>
      <c r="L988" s="57">
        <v>1.7264227E7</v>
      </c>
      <c r="N988" s="89">
        <v>45624.0</v>
      </c>
      <c r="P988" s="57">
        <v>1.9239718E7</v>
      </c>
      <c r="R988" s="89">
        <v>45624.0</v>
      </c>
      <c r="T988" s="57">
        <v>4646038.0</v>
      </c>
      <c r="V988" s="89">
        <v>45624.0</v>
      </c>
      <c r="X988" s="57">
        <v>1271657.0</v>
      </c>
      <c r="Z988" s="89">
        <v>45624.0</v>
      </c>
      <c r="AB988" s="57">
        <v>2301522.0</v>
      </c>
      <c r="AD988" s="89">
        <v>45624.0</v>
      </c>
      <c r="AF988" s="57">
        <v>2352268.0</v>
      </c>
      <c r="AH988" s="89">
        <v>45624.0</v>
      </c>
      <c r="AJ988" s="57">
        <v>3.4363989E7</v>
      </c>
      <c r="AL988" s="89">
        <v>45624.0</v>
      </c>
      <c r="AN988" s="57">
        <v>5026639.0</v>
      </c>
    </row>
    <row r="989" ht="15.75" customHeight="1">
      <c r="B989" s="89">
        <v>45625.0</v>
      </c>
      <c r="D989" s="57">
        <v>1.3396812E7</v>
      </c>
      <c r="F989" s="89">
        <v>45625.0</v>
      </c>
      <c r="H989" s="57">
        <v>2.2087462E7</v>
      </c>
      <c r="J989" s="89">
        <v>45625.0</v>
      </c>
      <c r="L989" s="57">
        <v>1.3115159E7</v>
      </c>
      <c r="N989" s="89">
        <v>45625.0</v>
      </c>
      <c r="P989" s="57">
        <v>3.645991E7</v>
      </c>
      <c r="R989" s="89">
        <v>45625.0</v>
      </c>
      <c r="T989" s="57">
        <v>5624130.0</v>
      </c>
      <c r="V989" s="89">
        <v>45625.0</v>
      </c>
      <c r="X989" s="57">
        <v>1392316.0</v>
      </c>
      <c r="Z989" s="89">
        <v>45625.0</v>
      </c>
      <c r="AB989" s="57">
        <v>1220684.0</v>
      </c>
      <c r="AD989" s="89">
        <v>45625.0</v>
      </c>
      <c r="AF989" s="57">
        <v>968821.0</v>
      </c>
      <c r="AH989" s="89">
        <v>45625.0</v>
      </c>
      <c r="AJ989" s="57">
        <v>3.1039294E7</v>
      </c>
      <c r="AL989" s="89">
        <v>45625.0</v>
      </c>
      <c r="AN989" s="57">
        <v>1802741.0</v>
      </c>
    </row>
    <row r="990" ht="15.75" customHeight="1">
      <c r="B990" s="89">
        <v>45628.0</v>
      </c>
      <c r="D990" s="57">
        <v>1.4381773E7</v>
      </c>
      <c r="F990" s="89">
        <v>45628.0</v>
      </c>
      <c r="H990" s="57">
        <v>1.8035665E7</v>
      </c>
      <c r="J990" s="89">
        <v>45628.0</v>
      </c>
      <c r="L990" s="57">
        <v>9606804.0</v>
      </c>
      <c r="N990" s="89">
        <v>45628.0</v>
      </c>
      <c r="P990" s="57">
        <v>3.764227E7</v>
      </c>
      <c r="R990" s="89">
        <v>45628.0</v>
      </c>
      <c r="T990" s="57">
        <v>2875359.0</v>
      </c>
      <c r="V990" s="89">
        <v>45628.0</v>
      </c>
      <c r="X990" s="57">
        <v>1202044.0</v>
      </c>
      <c r="Z990" s="89">
        <v>45628.0</v>
      </c>
      <c r="AB990" s="57">
        <v>407558.0</v>
      </c>
      <c r="AD990" s="89">
        <v>45628.0</v>
      </c>
      <c r="AF990" s="57">
        <v>1208444.0</v>
      </c>
      <c r="AH990" s="89">
        <v>45628.0</v>
      </c>
      <c r="AJ990" s="57">
        <v>1.4476489E7</v>
      </c>
      <c r="AL990" s="89">
        <v>45628.0</v>
      </c>
      <c r="AN990" s="57">
        <v>4506835.0</v>
      </c>
    </row>
    <row r="991" ht="15.75" customHeight="1">
      <c r="B991" s="89">
        <v>45629.0</v>
      </c>
      <c r="D991" s="57">
        <v>2.1305106E7</v>
      </c>
      <c r="F991" s="89">
        <v>45629.0</v>
      </c>
      <c r="H991" s="57">
        <v>2.5966121E7</v>
      </c>
      <c r="J991" s="89">
        <v>45629.0</v>
      </c>
      <c r="L991" s="57">
        <v>9681445.0</v>
      </c>
      <c r="N991" s="89">
        <v>45629.0</v>
      </c>
      <c r="P991" s="57">
        <v>4.5149758E7</v>
      </c>
      <c r="R991" s="89">
        <v>45629.0</v>
      </c>
      <c r="T991" s="57">
        <v>3733289.0</v>
      </c>
      <c r="V991" s="89">
        <v>45629.0</v>
      </c>
      <c r="X991" s="57">
        <v>2125634.0</v>
      </c>
      <c r="Z991" s="89">
        <v>45629.0</v>
      </c>
      <c r="AB991" s="57">
        <v>501602.0</v>
      </c>
      <c r="AD991" s="89">
        <v>45629.0</v>
      </c>
      <c r="AF991" s="57">
        <v>2715621.0</v>
      </c>
      <c r="AH991" s="89">
        <v>45629.0</v>
      </c>
      <c r="AJ991" s="57">
        <v>2.8596172E7</v>
      </c>
      <c r="AL991" s="89">
        <v>45629.0</v>
      </c>
      <c r="AN991" s="57">
        <v>3029928.0</v>
      </c>
    </row>
    <row r="992" ht="15.75" customHeight="1">
      <c r="B992" s="89">
        <v>45630.0</v>
      </c>
      <c r="D992" s="57">
        <v>3.0793486E7</v>
      </c>
      <c r="F992" s="89">
        <v>45630.0</v>
      </c>
      <c r="H992" s="57">
        <v>2.4977477E7</v>
      </c>
      <c r="J992" s="89">
        <v>45630.0</v>
      </c>
      <c r="L992" s="57">
        <v>1.1723436E7</v>
      </c>
      <c r="N992" s="89">
        <v>45630.0</v>
      </c>
      <c r="P992" s="57">
        <v>4.0829229E7</v>
      </c>
      <c r="R992" s="89">
        <v>45630.0</v>
      </c>
      <c r="T992" s="57">
        <v>2193461.0</v>
      </c>
      <c r="V992" s="89">
        <v>45630.0</v>
      </c>
      <c r="X992" s="57">
        <v>2174039.0</v>
      </c>
      <c r="Z992" s="89">
        <v>45630.0</v>
      </c>
      <c r="AB992" s="57">
        <v>636414.0</v>
      </c>
      <c r="AD992" s="89">
        <v>45630.0</v>
      </c>
      <c r="AF992" s="57">
        <v>1285038.0</v>
      </c>
      <c r="AH992" s="89">
        <v>45630.0</v>
      </c>
      <c r="AJ992" s="57">
        <v>2.5314745E7</v>
      </c>
      <c r="AL992" s="89">
        <v>45630.0</v>
      </c>
      <c r="AN992" s="57">
        <v>2395335.0</v>
      </c>
    </row>
    <row r="993" ht="15.75" customHeight="1">
      <c r="B993" s="89">
        <v>45631.0</v>
      </c>
      <c r="D993" s="57">
        <v>1.6996482E7</v>
      </c>
      <c r="F993" s="89">
        <v>45631.0</v>
      </c>
      <c r="H993" s="57">
        <v>2.0730197E7</v>
      </c>
      <c r="J993" s="89">
        <v>45631.0</v>
      </c>
      <c r="L993" s="57">
        <v>1.0452048E7</v>
      </c>
      <c r="N993" s="89">
        <v>45631.0</v>
      </c>
      <c r="P993" s="57">
        <v>2.9894443E7</v>
      </c>
      <c r="R993" s="89">
        <v>45631.0</v>
      </c>
      <c r="T993" s="57">
        <v>1915746.0</v>
      </c>
      <c r="V993" s="89">
        <v>45631.0</v>
      </c>
      <c r="X993" s="57">
        <v>1552372.0</v>
      </c>
      <c r="Z993" s="89">
        <v>45631.0</v>
      </c>
      <c r="AB993" s="57">
        <v>205069.0</v>
      </c>
      <c r="AD993" s="89">
        <v>45631.0</v>
      </c>
      <c r="AF993" s="57">
        <v>1000796.0</v>
      </c>
      <c r="AH993" s="89">
        <v>45631.0</v>
      </c>
      <c r="AJ993" s="57">
        <v>1.7844891E7</v>
      </c>
      <c r="AL993" s="89">
        <v>45631.0</v>
      </c>
      <c r="AN993" s="57">
        <v>1343340.0</v>
      </c>
    </row>
    <row r="994" ht="15.75" customHeight="1">
      <c r="B994" s="89">
        <v>45632.0</v>
      </c>
      <c r="D994" s="57">
        <v>1.410931E7</v>
      </c>
      <c r="F994" s="89">
        <v>45632.0</v>
      </c>
      <c r="H994" s="57">
        <v>2.453438E7</v>
      </c>
      <c r="J994" s="89">
        <v>45632.0</v>
      </c>
      <c r="L994" s="57">
        <v>1.4089274E7</v>
      </c>
      <c r="N994" s="89">
        <v>45632.0</v>
      </c>
      <c r="P994" s="57">
        <v>4.6397129E7</v>
      </c>
      <c r="R994" s="89">
        <v>45632.0</v>
      </c>
      <c r="T994" s="57">
        <v>3484150.0</v>
      </c>
      <c r="V994" s="89">
        <v>45632.0</v>
      </c>
      <c r="X994" s="57">
        <v>2361173.0</v>
      </c>
      <c r="Z994" s="89">
        <v>45632.0</v>
      </c>
      <c r="AB994" s="57">
        <v>259788.0</v>
      </c>
      <c r="AD994" s="89">
        <v>45632.0</v>
      </c>
      <c r="AF994" s="57">
        <v>536206.0</v>
      </c>
      <c r="AH994" s="89">
        <v>45632.0</v>
      </c>
      <c r="AJ994" s="57">
        <v>1.1408603E7</v>
      </c>
      <c r="AL994" s="89">
        <v>45632.0</v>
      </c>
      <c r="AN994" s="57">
        <v>1624286.0</v>
      </c>
    </row>
    <row r="995" ht="15.75" customHeight="1">
      <c r="B995" s="89">
        <v>45635.0</v>
      </c>
      <c r="D995" s="57">
        <v>1.9841282E7</v>
      </c>
      <c r="F995" s="89">
        <v>45635.0</v>
      </c>
      <c r="H995" s="57">
        <v>2.4093797E7</v>
      </c>
      <c r="J995" s="89">
        <v>45635.0</v>
      </c>
      <c r="L995" s="57">
        <v>1.1163287E7</v>
      </c>
      <c r="N995" s="89">
        <v>45635.0</v>
      </c>
      <c r="P995" s="57">
        <v>6.9559369E7</v>
      </c>
      <c r="R995" s="89">
        <v>45635.0</v>
      </c>
      <c r="T995" s="57">
        <v>3805608.0</v>
      </c>
      <c r="V995" s="89">
        <v>45635.0</v>
      </c>
      <c r="X995" s="57">
        <v>3178199.0</v>
      </c>
      <c r="Z995" s="89">
        <v>45635.0</v>
      </c>
      <c r="AB995" s="57">
        <v>227783.0</v>
      </c>
      <c r="AD995" s="89">
        <v>45635.0</v>
      </c>
      <c r="AF995" s="57">
        <v>1313035.0</v>
      </c>
      <c r="AH995" s="89">
        <v>45635.0</v>
      </c>
      <c r="AJ995" s="57">
        <v>1.1589255E7</v>
      </c>
      <c r="AL995" s="89">
        <v>45635.0</v>
      </c>
      <c r="AN995" s="57">
        <v>2085281.0</v>
      </c>
    </row>
    <row r="996" ht="15.75" customHeight="1">
      <c r="B996" s="89">
        <v>45636.0</v>
      </c>
      <c r="D996" s="57">
        <v>2.2447878E7</v>
      </c>
      <c r="F996" s="89">
        <v>45636.0</v>
      </c>
      <c r="H996" s="57">
        <v>1.8990136E7</v>
      </c>
      <c r="J996" s="89">
        <v>45636.0</v>
      </c>
      <c r="L996" s="57">
        <v>1.1614732E7</v>
      </c>
      <c r="N996" s="89">
        <v>45636.0</v>
      </c>
      <c r="P996" s="57">
        <v>3.0655046E7</v>
      </c>
      <c r="R996" s="89">
        <v>45636.0</v>
      </c>
      <c r="T996" s="57">
        <v>6251887.0</v>
      </c>
      <c r="V996" s="89">
        <v>45636.0</v>
      </c>
      <c r="X996" s="57">
        <v>2545756.0</v>
      </c>
      <c r="Z996" s="89">
        <v>45636.0</v>
      </c>
      <c r="AB996" s="57">
        <v>313450.0</v>
      </c>
      <c r="AD996" s="89">
        <v>45636.0</v>
      </c>
      <c r="AF996" s="57">
        <v>1242609.0</v>
      </c>
      <c r="AH996" s="89">
        <v>45636.0</v>
      </c>
      <c r="AJ996" s="57">
        <v>1.5299978E7</v>
      </c>
      <c r="AL996" s="89">
        <v>45636.0</v>
      </c>
      <c r="AN996" s="57">
        <v>2182443.0</v>
      </c>
    </row>
    <row r="997" ht="15.75" customHeight="1">
      <c r="B997" s="89">
        <v>45637.0</v>
      </c>
      <c r="D997" s="57">
        <v>1.4007731E7</v>
      </c>
      <c r="F997" s="89">
        <v>45637.0</v>
      </c>
      <c r="H997" s="57">
        <v>1.5212847E7</v>
      </c>
      <c r="J997" s="89">
        <v>45637.0</v>
      </c>
      <c r="L997" s="57">
        <v>9695197.0</v>
      </c>
      <c r="N997" s="89">
        <v>45637.0</v>
      </c>
      <c r="P997" s="57">
        <v>2.9643986E7</v>
      </c>
      <c r="R997" s="89">
        <v>45637.0</v>
      </c>
      <c r="T997" s="57">
        <v>2826056.0</v>
      </c>
      <c r="V997" s="89">
        <v>45637.0</v>
      </c>
      <c r="X997" s="57">
        <v>2349975.0</v>
      </c>
      <c r="Z997" s="89">
        <v>45637.0</v>
      </c>
      <c r="AB997" s="57">
        <v>243046.0</v>
      </c>
      <c r="AD997" s="89">
        <v>45637.0</v>
      </c>
      <c r="AF997" s="57">
        <v>1662020.0</v>
      </c>
      <c r="AH997" s="89">
        <v>45637.0</v>
      </c>
      <c r="AJ997" s="57">
        <v>2.8202193E7</v>
      </c>
      <c r="AL997" s="89">
        <v>45637.0</v>
      </c>
      <c r="AN997" s="57">
        <v>9134193.0</v>
      </c>
    </row>
    <row r="998" ht="15.75" customHeight="1">
      <c r="B998" s="89">
        <v>45638.0</v>
      </c>
      <c r="D998" s="57">
        <v>1.6662986E7</v>
      </c>
      <c r="F998" s="89">
        <v>45638.0</v>
      </c>
      <c r="H998" s="57">
        <v>1.9533013E7</v>
      </c>
      <c r="J998" s="89">
        <v>45638.0</v>
      </c>
      <c r="L998" s="57">
        <v>4475394.0</v>
      </c>
      <c r="N998" s="89">
        <v>45638.0</v>
      </c>
      <c r="P998" s="57">
        <v>2.4570628E7</v>
      </c>
      <c r="R998" s="89">
        <v>45638.0</v>
      </c>
      <c r="T998" s="57">
        <v>2203316.0</v>
      </c>
      <c r="V998" s="89">
        <v>45638.0</v>
      </c>
      <c r="X998" s="57">
        <v>1857247.0</v>
      </c>
      <c r="Z998" s="89">
        <v>45638.0</v>
      </c>
      <c r="AB998" s="57">
        <v>257587.0</v>
      </c>
      <c r="AD998" s="89">
        <v>45638.0</v>
      </c>
      <c r="AF998" s="57">
        <v>1854949.0</v>
      </c>
      <c r="AH998" s="89">
        <v>45638.0</v>
      </c>
      <c r="AJ998" s="57">
        <v>1.802295E7</v>
      </c>
      <c r="AL998" s="89">
        <v>45638.0</v>
      </c>
      <c r="AN998" s="57">
        <v>4159028.0</v>
      </c>
    </row>
    <row r="999" ht="15.75" customHeight="1">
      <c r="B999" s="89">
        <v>45639.0</v>
      </c>
      <c r="D999" s="57">
        <v>1.21782E7</v>
      </c>
      <c r="F999" s="89">
        <v>45639.0</v>
      </c>
      <c r="H999" s="57">
        <v>2.3043832E7</v>
      </c>
      <c r="J999" s="89">
        <v>45639.0</v>
      </c>
      <c r="L999" s="57">
        <v>6555073.0</v>
      </c>
      <c r="N999" s="89">
        <v>45639.0</v>
      </c>
      <c r="P999" s="57">
        <v>3.2722498E7</v>
      </c>
      <c r="R999" s="89">
        <v>45639.0</v>
      </c>
      <c r="T999" s="57">
        <v>3063380.0</v>
      </c>
      <c r="V999" s="89">
        <v>45639.0</v>
      </c>
      <c r="X999" s="57">
        <v>1502064.0</v>
      </c>
      <c r="Z999" s="89">
        <v>45639.0</v>
      </c>
      <c r="AB999" s="57">
        <v>272509.0</v>
      </c>
      <c r="AD999" s="89">
        <v>45639.0</v>
      </c>
      <c r="AF999" s="57">
        <v>527573.0</v>
      </c>
      <c r="AH999" s="89">
        <v>45639.0</v>
      </c>
      <c r="AJ999" s="57">
        <v>2.7427407E7</v>
      </c>
      <c r="AL999" s="89">
        <v>45639.0</v>
      </c>
      <c r="AN999" s="57">
        <v>1851255.0</v>
      </c>
    </row>
    <row r="1000" ht="15.75" customHeight="1">
      <c r="B1000" s="89">
        <v>45642.0</v>
      </c>
      <c r="D1000" s="57">
        <v>1.2030551E7</v>
      </c>
      <c r="F1000" s="89">
        <v>45642.0</v>
      </c>
      <c r="H1000" s="57">
        <v>1.8879237E7</v>
      </c>
      <c r="J1000" s="89">
        <v>45642.0</v>
      </c>
      <c r="L1000" s="57">
        <v>7054864.0</v>
      </c>
      <c r="N1000" s="89">
        <v>45642.0</v>
      </c>
      <c r="P1000" s="57">
        <v>4.5225364E7</v>
      </c>
      <c r="R1000" s="89">
        <v>45642.0</v>
      </c>
      <c r="T1000" s="57">
        <v>2323507.0</v>
      </c>
      <c r="V1000" s="89">
        <v>45642.0</v>
      </c>
      <c r="X1000" s="57">
        <v>1195356.0</v>
      </c>
      <c r="Z1000" s="89">
        <v>45642.0</v>
      </c>
      <c r="AB1000" s="57">
        <v>182542.0</v>
      </c>
      <c r="AD1000" s="89">
        <v>45642.0</v>
      </c>
      <c r="AF1000" s="57">
        <v>578335.0</v>
      </c>
      <c r="AH1000" s="89">
        <v>45642.0</v>
      </c>
      <c r="AJ1000" s="57">
        <v>1.7211087E7</v>
      </c>
      <c r="AL1000" s="89">
        <v>45642.0</v>
      </c>
      <c r="AN1000" s="57">
        <v>3065524.0</v>
      </c>
    </row>
    <row r="1001" ht="15.75" customHeight="1">
      <c r="B1001" s="89">
        <v>45643.0</v>
      </c>
      <c r="D1001" s="57">
        <v>1.2319536E7</v>
      </c>
      <c r="F1001" s="89">
        <v>45643.0</v>
      </c>
      <c r="H1001" s="57">
        <v>1.6423128E7</v>
      </c>
      <c r="J1001" s="89">
        <v>45643.0</v>
      </c>
      <c r="L1001" s="57">
        <v>9126500.0</v>
      </c>
      <c r="N1001" s="89">
        <v>45643.0</v>
      </c>
      <c r="P1001" s="57">
        <v>3.9058292E7</v>
      </c>
      <c r="R1001" s="89">
        <v>45643.0</v>
      </c>
      <c r="T1001" s="57">
        <v>2697069.0</v>
      </c>
      <c r="V1001" s="89">
        <v>45643.0</v>
      </c>
      <c r="X1001" s="57">
        <v>1303529.0</v>
      </c>
      <c r="Z1001" s="89">
        <v>45643.0</v>
      </c>
      <c r="AB1001" s="57">
        <v>369431.0</v>
      </c>
      <c r="AD1001" s="89">
        <v>45643.0</v>
      </c>
      <c r="AF1001" s="57">
        <v>811031.0</v>
      </c>
      <c r="AH1001" s="89">
        <v>45643.0</v>
      </c>
      <c r="AJ1001" s="57">
        <v>2.5004447E7</v>
      </c>
      <c r="AL1001" s="89">
        <v>45643.0</v>
      </c>
      <c r="AN1001" s="57">
        <v>2669141.0</v>
      </c>
    </row>
    <row r="1002" ht="15.75" customHeight="1">
      <c r="B1002" s="89">
        <v>45644.0</v>
      </c>
      <c r="D1002" s="57">
        <v>1.0913663E7</v>
      </c>
      <c r="F1002" s="89">
        <v>45644.0</v>
      </c>
      <c r="H1002" s="57">
        <v>1.949872E7</v>
      </c>
      <c r="J1002" s="89">
        <v>45644.0</v>
      </c>
      <c r="L1002" s="57">
        <v>6871448.0</v>
      </c>
      <c r="N1002" s="89">
        <v>45644.0</v>
      </c>
      <c r="P1002" s="57">
        <v>4.0348245E7</v>
      </c>
      <c r="R1002" s="89">
        <v>45644.0</v>
      </c>
      <c r="T1002" s="57">
        <v>3185582.0</v>
      </c>
      <c r="V1002" s="89">
        <v>45644.0</v>
      </c>
      <c r="X1002" s="57">
        <v>1285800.0</v>
      </c>
      <c r="Z1002" s="89">
        <v>45644.0</v>
      </c>
      <c r="AB1002" s="57">
        <v>292933.0</v>
      </c>
      <c r="AD1002" s="89">
        <v>45644.0</v>
      </c>
      <c r="AF1002" s="57">
        <v>688639.0</v>
      </c>
      <c r="AH1002" s="89">
        <v>45644.0</v>
      </c>
      <c r="AJ1002" s="57">
        <v>2.1020733E7</v>
      </c>
      <c r="AL1002" s="89">
        <v>45644.0</v>
      </c>
      <c r="AN1002" s="57">
        <v>1874060.0</v>
      </c>
    </row>
    <row r="1003" ht="15.75" customHeight="1">
      <c r="B1003" s="89">
        <v>45645.0</v>
      </c>
      <c r="D1003" s="57">
        <v>9915380.0</v>
      </c>
      <c r="F1003" s="89">
        <v>45645.0</v>
      </c>
      <c r="H1003" s="57">
        <v>2.1000656E7</v>
      </c>
      <c r="J1003" s="89">
        <v>45645.0</v>
      </c>
      <c r="L1003" s="57">
        <v>5103677.0</v>
      </c>
      <c r="N1003" s="89">
        <v>45645.0</v>
      </c>
      <c r="P1003" s="57">
        <v>5.6686315E7</v>
      </c>
      <c r="R1003" s="89">
        <v>45645.0</v>
      </c>
      <c r="T1003" s="57">
        <v>2644668.0</v>
      </c>
      <c r="V1003" s="89">
        <v>45645.0</v>
      </c>
      <c r="X1003" s="57">
        <v>1488492.0</v>
      </c>
      <c r="Z1003" s="89">
        <v>45645.0</v>
      </c>
      <c r="AB1003" s="57">
        <v>256658.0</v>
      </c>
      <c r="AD1003" s="89">
        <v>45645.0</v>
      </c>
      <c r="AF1003" s="57">
        <v>617955.0</v>
      </c>
      <c r="AH1003" s="89">
        <v>45645.0</v>
      </c>
      <c r="AJ1003" s="57">
        <v>3.3298853E7</v>
      </c>
      <c r="AL1003" s="89">
        <v>45645.0</v>
      </c>
      <c r="AN1003" s="57">
        <v>4296201.0</v>
      </c>
    </row>
    <row r="1004" ht="15.75" customHeight="1">
      <c r="B1004" s="89">
        <v>45646.0</v>
      </c>
      <c r="D1004" s="57">
        <v>1.1711535E7</v>
      </c>
      <c r="F1004" s="89">
        <v>45646.0</v>
      </c>
      <c r="H1004" s="57">
        <v>2.0556226E7</v>
      </c>
      <c r="J1004" s="89">
        <v>45646.0</v>
      </c>
      <c r="L1004" s="57">
        <v>9994515.0</v>
      </c>
      <c r="N1004" s="89">
        <v>45646.0</v>
      </c>
      <c r="P1004" s="57">
        <v>7.2604795E7</v>
      </c>
      <c r="R1004" s="89">
        <v>45646.0</v>
      </c>
      <c r="T1004" s="57">
        <v>2471361.0</v>
      </c>
      <c r="V1004" s="89">
        <v>45646.0</v>
      </c>
      <c r="X1004" s="57">
        <v>1190038.0</v>
      </c>
      <c r="Z1004" s="89">
        <v>45646.0</v>
      </c>
      <c r="AB1004" s="57">
        <v>218120.0</v>
      </c>
      <c r="AD1004" s="89">
        <v>45646.0</v>
      </c>
      <c r="AF1004" s="57">
        <v>473982.0</v>
      </c>
      <c r="AH1004" s="89">
        <v>45646.0</v>
      </c>
      <c r="AJ1004" s="57">
        <v>2.5965522E7</v>
      </c>
      <c r="AL1004" s="89">
        <v>45646.0</v>
      </c>
      <c r="AN1004" s="57">
        <v>3796092.0</v>
      </c>
    </row>
    <row r="1005" ht="15.75" customHeight="1">
      <c r="B1005" s="89">
        <v>45649.0</v>
      </c>
      <c r="D1005" s="57">
        <v>1.1288846E7</v>
      </c>
      <c r="F1005" s="89">
        <v>45649.0</v>
      </c>
      <c r="H1005" s="57">
        <v>1.1608137E7</v>
      </c>
      <c r="J1005" s="89">
        <v>45649.0</v>
      </c>
      <c r="L1005" s="57">
        <v>4859600.0</v>
      </c>
      <c r="N1005" s="89">
        <v>45649.0</v>
      </c>
      <c r="P1005" s="57">
        <v>6.9183873E7</v>
      </c>
      <c r="R1005" s="89">
        <v>45649.0</v>
      </c>
      <c r="T1005" s="57">
        <v>2635521.0</v>
      </c>
      <c r="V1005" s="89">
        <v>45649.0</v>
      </c>
      <c r="X1005" s="57">
        <v>1055534.0</v>
      </c>
      <c r="Z1005" s="89">
        <v>45649.0</v>
      </c>
      <c r="AB1005" s="57">
        <v>196783.0</v>
      </c>
      <c r="AD1005" s="89">
        <v>45649.0</v>
      </c>
      <c r="AF1005" s="57">
        <v>1984872.0</v>
      </c>
      <c r="AH1005" s="89">
        <v>45649.0</v>
      </c>
      <c r="AJ1005" s="57">
        <v>2.8509524E7</v>
      </c>
      <c r="AL1005" s="89">
        <v>45649.0</v>
      </c>
      <c r="AN1005" s="57">
        <v>2465228.0</v>
      </c>
    </row>
    <row r="1006" ht="15.75" customHeight="1">
      <c r="B1006" s="89">
        <v>45650.0</v>
      </c>
      <c r="D1006" s="57">
        <v>1.0116339E7</v>
      </c>
      <c r="F1006" s="89">
        <v>45650.0</v>
      </c>
      <c r="H1006" s="57">
        <v>1.2017427E7</v>
      </c>
      <c r="J1006" s="89">
        <v>45650.0</v>
      </c>
      <c r="L1006" s="57">
        <v>3494711.0</v>
      </c>
      <c r="N1006" s="89">
        <v>45650.0</v>
      </c>
      <c r="P1006" s="57">
        <v>4.9633906E7</v>
      </c>
      <c r="R1006" s="89">
        <v>45650.0</v>
      </c>
      <c r="T1006" s="57">
        <v>2022417.0</v>
      </c>
      <c r="V1006" s="89">
        <v>45650.0</v>
      </c>
      <c r="X1006" s="57">
        <v>830787.0</v>
      </c>
      <c r="Z1006" s="89">
        <v>45650.0</v>
      </c>
      <c r="AB1006" s="57">
        <v>362337.0</v>
      </c>
      <c r="AD1006" s="89">
        <v>45650.0</v>
      </c>
      <c r="AF1006" s="57">
        <v>776805.0</v>
      </c>
      <c r="AH1006" s="89">
        <v>45650.0</v>
      </c>
      <c r="AJ1006" s="57">
        <v>2.4895133E7</v>
      </c>
      <c r="AL1006" s="89">
        <v>45650.0</v>
      </c>
      <c r="AN1006" s="57">
        <v>2602993.0</v>
      </c>
    </row>
    <row r="1007" ht="15.75" customHeight="1">
      <c r="B1007" s="89">
        <v>45651.0</v>
      </c>
      <c r="D1007" s="57">
        <v>8759522.0</v>
      </c>
      <c r="F1007" s="89">
        <v>45651.0</v>
      </c>
      <c r="H1007" s="57">
        <v>1.3264928E7</v>
      </c>
      <c r="J1007" s="89">
        <v>45651.0</v>
      </c>
      <c r="L1007" s="57">
        <v>3207793.0</v>
      </c>
      <c r="N1007" s="89">
        <v>45651.0</v>
      </c>
      <c r="P1007" s="57">
        <v>2.8136051E7</v>
      </c>
      <c r="R1007" s="89">
        <v>45651.0</v>
      </c>
      <c r="T1007" s="57">
        <v>1608804.0</v>
      </c>
      <c r="V1007" s="89">
        <v>45651.0</v>
      </c>
      <c r="X1007" s="57">
        <v>1156241.0</v>
      </c>
      <c r="Z1007" s="89">
        <v>45651.0</v>
      </c>
      <c r="AB1007" s="57">
        <v>181397.0</v>
      </c>
      <c r="AD1007" s="89">
        <v>45651.0</v>
      </c>
      <c r="AF1007" s="57">
        <v>780698.0</v>
      </c>
      <c r="AH1007" s="89">
        <v>45651.0</v>
      </c>
      <c r="AJ1007" s="57">
        <v>2.0360598E7</v>
      </c>
      <c r="AL1007" s="89">
        <v>45651.0</v>
      </c>
      <c r="AN1007" s="57">
        <v>1138007.0</v>
      </c>
    </row>
    <row r="1008" ht="15.75" customHeight="1">
      <c r="B1008" s="89">
        <v>45652.0</v>
      </c>
      <c r="D1008" s="57">
        <v>1.4969425E7</v>
      </c>
      <c r="F1008" s="89">
        <v>45652.0</v>
      </c>
      <c r="H1008" s="57">
        <v>2.251815E7</v>
      </c>
      <c r="J1008" s="89">
        <v>45652.0</v>
      </c>
      <c r="L1008" s="57">
        <v>5127777.0</v>
      </c>
      <c r="N1008" s="89">
        <v>45652.0</v>
      </c>
      <c r="P1008" s="57">
        <v>3.5079613E7</v>
      </c>
      <c r="R1008" s="89">
        <v>45652.0</v>
      </c>
      <c r="T1008" s="57">
        <v>3118625.0</v>
      </c>
      <c r="V1008" s="89">
        <v>45652.0</v>
      </c>
      <c r="X1008" s="57">
        <v>1357486.0</v>
      </c>
      <c r="Z1008" s="89">
        <v>45652.0</v>
      </c>
      <c r="AB1008" s="57">
        <v>309790.0</v>
      </c>
      <c r="AD1008" s="89">
        <v>45652.0</v>
      </c>
      <c r="AF1008" s="57">
        <v>1930946.0</v>
      </c>
      <c r="AH1008" s="89">
        <v>45652.0</v>
      </c>
      <c r="AJ1008" s="57">
        <v>3.1495788E7</v>
      </c>
      <c r="AL1008" s="89">
        <v>45652.0</v>
      </c>
      <c r="AN1008" s="57">
        <v>923870.0</v>
      </c>
    </row>
    <row r="1009" ht="15.75" customHeight="1">
      <c r="B1009" s="89">
        <v>45653.0</v>
      </c>
      <c r="D1009" s="57">
        <v>1.1510498E7</v>
      </c>
      <c r="F1009" s="89">
        <v>45653.0</v>
      </c>
      <c r="H1009" s="57">
        <v>1.2996043E7</v>
      </c>
      <c r="J1009" s="89">
        <v>45653.0</v>
      </c>
      <c r="L1009" s="57">
        <v>4113757.0</v>
      </c>
      <c r="N1009" s="89">
        <v>45653.0</v>
      </c>
      <c r="P1009" s="57">
        <v>4.8158512E7</v>
      </c>
      <c r="R1009" s="89">
        <v>45653.0</v>
      </c>
      <c r="T1009" s="57">
        <v>3289461.0</v>
      </c>
      <c r="V1009" s="89">
        <v>45653.0</v>
      </c>
      <c r="X1009" s="57">
        <v>1485666.0</v>
      </c>
      <c r="Z1009" s="89">
        <v>45653.0</v>
      </c>
      <c r="AB1009" s="57">
        <v>529828.0</v>
      </c>
      <c r="AD1009" s="89">
        <v>45653.0</v>
      </c>
      <c r="AF1009" s="57">
        <v>2611448.0</v>
      </c>
      <c r="AH1009" s="89">
        <v>45653.0</v>
      </c>
      <c r="AJ1009" s="57">
        <v>2.143542E7</v>
      </c>
      <c r="AL1009" s="89">
        <v>45653.0</v>
      </c>
      <c r="AN1009" s="57">
        <v>1790724.0</v>
      </c>
    </row>
    <row r="1010" ht="15.75" customHeight="1">
      <c r="B1010" s="89">
        <v>45656.0</v>
      </c>
      <c r="D1010" s="57">
        <v>7989669.0</v>
      </c>
      <c r="F1010" s="89">
        <v>45656.0</v>
      </c>
      <c r="H1010" s="57">
        <v>9919999.0</v>
      </c>
      <c r="J1010" s="89">
        <v>45656.0</v>
      </c>
      <c r="L1010" s="57">
        <v>4610712.0</v>
      </c>
      <c r="N1010" s="89">
        <v>45656.0</v>
      </c>
      <c r="P1010" s="57">
        <v>2.7321958E7</v>
      </c>
      <c r="R1010" s="89">
        <v>45656.0</v>
      </c>
      <c r="T1010" s="57">
        <v>3268973.0</v>
      </c>
      <c r="V1010" s="89">
        <v>45656.0</v>
      </c>
      <c r="X1010" s="57">
        <v>925175.0</v>
      </c>
      <c r="Z1010" s="89">
        <v>45656.0</v>
      </c>
      <c r="AB1010" s="57">
        <v>329544.0</v>
      </c>
      <c r="AD1010" s="89">
        <v>45656.0</v>
      </c>
      <c r="AF1010" s="57">
        <v>797153.0</v>
      </c>
      <c r="AH1010" s="89">
        <v>45656.0</v>
      </c>
      <c r="AJ1010" s="57">
        <v>1.8790314E7</v>
      </c>
      <c r="AL1010" s="89">
        <v>45656.0</v>
      </c>
      <c r="AN1010" s="57">
        <v>6692837.0</v>
      </c>
    </row>
    <row r="1011" ht="15.75" customHeight="1">
      <c r="B1011" s="89">
        <v>45657.0</v>
      </c>
      <c r="D1011" s="57">
        <v>1.2764505E7</v>
      </c>
      <c r="F1011" s="89">
        <v>45657.0</v>
      </c>
      <c r="H1011" s="57">
        <v>3.0411093E7</v>
      </c>
      <c r="J1011" s="89">
        <v>45657.0</v>
      </c>
      <c r="L1011" s="57">
        <v>7507088.0</v>
      </c>
      <c r="N1011" s="89">
        <v>45657.0</v>
      </c>
      <c r="P1011" s="57">
        <v>5.9947157E7</v>
      </c>
      <c r="R1011" s="89">
        <v>45657.0</v>
      </c>
      <c r="T1011" s="57">
        <v>4252703.0</v>
      </c>
      <c r="V1011" s="89">
        <v>45657.0</v>
      </c>
      <c r="X1011" s="57">
        <v>1668492.0</v>
      </c>
      <c r="Z1011" s="89">
        <v>45657.0</v>
      </c>
      <c r="AB1011" s="57">
        <v>587054.0</v>
      </c>
      <c r="AD1011" s="89">
        <v>45657.0</v>
      </c>
      <c r="AF1011" s="57">
        <v>1356579.0</v>
      </c>
      <c r="AH1011" s="89">
        <v>45657.0</v>
      </c>
      <c r="AJ1011" s="57">
        <v>3.5240855E7</v>
      </c>
      <c r="AL1011" s="89">
        <v>45657.0</v>
      </c>
      <c r="AN1011" s="57">
        <v>3285322.0</v>
      </c>
    </row>
    <row r="1012" ht="15.75" customHeight="1">
      <c r="B1012" s="89">
        <v>45659.0</v>
      </c>
      <c r="D1012" s="57">
        <v>2.2678649E7</v>
      </c>
      <c r="F1012" s="89">
        <v>45659.0</v>
      </c>
      <c r="H1012" s="57">
        <v>2.5456327E7</v>
      </c>
      <c r="J1012" s="89">
        <v>45659.0</v>
      </c>
      <c r="L1012" s="57">
        <v>5473497.0</v>
      </c>
      <c r="N1012" s="89">
        <v>45659.0</v>
      </c>
      <c r="P1012" s="57">
        <v>4.0016E7</v>
      </c>
      <c r="R1012" s="89">
        <v>45659.0</v>
      </c>
      <c r="T1012" s="57">
        <v>6117758.0</v>
      </c>
      <c r="V1012" s="89">
        <v>45659.0</v>
      </c>
      <c r="X1012" s="57">
        <v>1313461.0</v>
      </c>
      <c r="Z1012" s="89">
        <v>45659.0</v>
      </c>
      <c r="AB1012" s="57">
        <v>424631.0</v>
      </c>
      <c r="AD1012" s="89">
        <v>45659.0</v>
      </c>
      <c r="AF1012" s="57">
        <v>1758328.0</v>
      </c>
      <c r="AH1012" s="89">
        <v>45659.0</v>
      </c>
      <c r="AJ1012" s="57">
        <v>1.9374451E7</v>
      </c>
      <c r="AL1012" s="89">
        <v>45659.0</v>
      </c>
      <c r="AN1012" s="57">
        <v>2157255.0</v>
      </c>
    </row>
    <row r="1013" ht="15.75" customHeight="1">
      <c r="B1013" s="89">
        <v>45660.0</v>
      </c>
      <c r="D1013" s="57">
        <v>2.147051E7</v>
      </c>
      <c r="F1013" s="89">
        <v>45660.0</v>
      </c>
      <c r="H1013" s="57">
        <v>2.3612083E7</v>
      </c>
      <c r="J1013" s="89">
        <v>45660.0</v>
      </c>
      <c r="L1013" s="57">
        <v>5060610.0</v>
      </c>
      <c r="N1013" s="89">
        <v>45660.0</v>
      </c>
      <c r="P1013" s="57">
        <v>3.8835776E7</v>
      </c>
      <c r="R1013" s="89">
        <v>45660.0</v>
      </c>
      <c r="T1013" s="57">
        <v>3152885.0</v>
      </c>
      <c r="V1013" s="89">
        <v>45660.0</v>
      </c>
      <c r="X1013" s="57">
        <v>2308410.0</v>
      </c>
      <c r="Z1013" s="89">
        <v>45660.0</v>
      </c>
      <c r="AB1013" s="57">
        <v>294673.0</v>
      </c>
      <c r="AD1013" s="89">
        <v>45660.0</v>
      </c>
      <c r="AF1013" s="57">
        <v>3086075.0</v>
      </c>
      <c r="AH1013" s="89">
        <v>45660.0</v>
      </c>
      <c r="AJ1013" s="57">
        <v>1.4009736E7</v>
      </c>
      <c r="AL1013" s="89">
        <v>45660.0</v>
      </c>
      <c r="AN1013" s="57">
        <v>2905375.0</v>
      </c>
    </row>
    <row r="1014" ht="15.75" customHeight="1">
      <c r="B1014" s="89">
        <v>45663.0</v>
      </c>
      <c r="D1014" s="57">
        <v>1.5206475E7</v>
      </c>
      <c r="F1014" s="89">
        <v>45663.0</v>
      </c>
      <c r="H1014" s="57">
        <v>1.6914134E7</v>
      </c>
      <c r="J1014" s="89">
        <v>45663.0</v>
      </c>
      <c r="L1014" s="57">
        <v>4875490.0</v>
      </c>
      <c r="N1014" s="89">
        <v>45663.0</v>
      </c>
      <c r="P1014" s="57">
        <v>4.2872412E7</v>
      </c>
      <c r="R1014" s="89">
        <v>45663.0</v>
      </c>
      <c r="T1014" s="57">
        <v>3559570.0</v>
      </c>
      <c r="V1014" s="89">
        <v>45663.0</v>
      </c>
      <c r="X1014" s="57">
        <v>2009726.0</v>
      </c>
      <c r="Z1014" s="89">
        <v>45663.0</v>
      </c>
      <c r="AB1014" s="57">
        <v>245530.0</v>
      </c>
      <c r="AD1014" s="89">
        <v>45663.0</v>
      </c>
      <c r="AF1014" s="57">
        <v>1697721.0</v>
      </c>
      <c r="AH1014" s="89">
        <v>45663.0</v>
      </c>
      <c r="AJ1014" s="57">
        <v>9436255.0</v>
      </c>
      <c r="AL1014" s="89">
        <v>45663.0</v>
      </c>
      <c r="AN1014" s="57">
        <v>2528302.0</v>
      </c>
    </row>
    <row r="1015" ht="15.75" customHeight="1">
      <c r="B1015" s="89">
        <v>45664.0</v>
      </c>
      <c r="D1015" s="57">
        <v>1.9044409E7</v>
      </c>
      <c r="F1015" s="89">
        <v>45664.0</v>
      </c>
      <c r="H1015" s="57">
        <v>2.07284E7</v>
      </c>
      <c r="J1015" s="89">
        <v>45664.0</v>
      </c>
      <c r="L1015" s="57">
        <v>5382930.0</v>
      </c>
      <c r="N1015" s="89">
        <v>45664.0</v>
      </c>
      <c r="P1015" s="57">
        <v>3.1582376E7</v>
      </c>
      <c r="R1015" s="89">
        <v>45664.0</v>
      </c>
      <c r="T1015" s="57">
        <v>2158333.0</v>
      </c>
      <c r="V1015" s="89">
        <v>45664.0</v>
      </c>
      <c r="X1015" s="57">
        <v>1815047.0</v>
      </c>
      <c r="Z1015" s="89">
        <v>45664.0</v>
      </c>
      <c r="AB1015" s="57">
        <v>224590.0</v>
      </c>
      <c r="AD1015" s="89">
        <v>45664.0</v>
      </c>
      <c r="AF1015" s="57">
        <v>1093908.0</v>
      </c>
      <c r="AH1015" s="89">
        <v>45664.0</v>
      </c>
      <c r="AJ1015" s="57">
        <v>1.3333735E7</v>
      </c>
      <c r="AL1015" s="89">
        <v>45664.0</v>
      </c>
      <c r="AN1015" s="57">
        <v>1369218.0</v>
      </c>
    </row>
    <row r="1016" ht="15.75" customHeight="1">
      <c r="B1016" s="89">
        <v>45665.0</v>
      </c>
      <c r="D1016" s="57">
        <v>1.7833022E7</v>
      </c>
      <c r="F1016" s="89">
        <v>45665.0</v>
      </c>
      <c r="H1016" s="57">
        <v>5.5171599E7</v>
      </c>
      <c r="J1016" s="89">
        <v>45665.0</v>
      </c>
      <c r="L1016" s="57">
        <v>5295826.0</v>
      </c>
      <c r="N1016" s="89">
        <v>45665.0</v>
      </c>
      <c r="P1016" s="57">
        <v>3.1163147E7</v>
      </c>
      <c r="R1016" s="89">
        <v>45665.0</v>
      </c>
      <c r="T1016" s="57">
        <v>3880882.0</v>
      </c>
      <c r="V1016" s="89">
        <v>45665.0</v>
      </c>
      <c r="X1016" s="57">
        <v>2424706.0</v>
      </c>
      <c r="Z1016" s="89">
        <v>45665.0</v>
      </c>
      <c r="AB1016" s="57">
        <v>353073.0</v>
      </c>
      <c r="AD1016" s="89">
        <v>45665.0</v>
      </c>
      <c r="AF1016" s="57">
        <v>1133577.0</v>
      </c>
      <c r="AH1016" s="89">
        <v>45665.0</v>
      </c>
      <c r="AJ1016" s="57">
        <v>1.1544115E7</v>
      </c>
      <c r="AL1016" s="89">
        <v>45665.0</v>
      </c>
      <c r="AN1016" s="57">
        <v>1345503.0</v>
      </c>
    </row>
    <row r="1017" ht="15.75" customHeight="1">
      <c r="B1017" s="89">
        <v>45666.0</v>
      </c>
      <c r="D1017" s="57">
        <v>1.4033307E7</v>
      </c>
      <c r="F1017" s="89">
        <v>45666.0</v>
      </c>
      <c r="H1017" s="57">
        <v>6.394964E7</v>
      </c>
      <c r="J1017" s="89">
        <v>45666.0</v>
      </c>
      <c r="L1017" s="57">
        <v>3299523.0</v>
      </c>
      <c r="N1017" s="89">
        <v>45666.0</v>
      </c>
      <c r="P1017" s="57">
        <v>3.3690425E7</v>
      </c>
      <c r="R1017" s="89">
        <v>45666.0</v>
      </c>
      <c r="T1017" s="57">
        <v>4958309.0</v>
      </c>
      <c r="V1017" s="89">
        <v>45666.0</v>
      </c>
      <c r="X1017" s="57">
        <v>1764586.0</v>
      </c>
      <c r="Z1017" s="89">
        <v>45666.0</v>
      </c>
      <c r="AB1017" s="57">
        <v>220786.0</v>
      </c>
      <c r="AD1017" s="89">
        <v>45666.0</v>
      </c>
      <c r="AF1017" s="57">
        <v>803975.0</v>
      </c>
      <c r="AH1017" s="89">
        <v>45666.0</v>
      </c>
      <c r="AJ1017" s="57">
        <v>7650558.0</v>
      </c>
      <c r="AL1017" s="89">
        <v>45666.0</v>
      </c>
      <c r="AN1017" s="57">
        <v>2637349.0</v>
      </c>
    </row>
    <row r="1018" ht="15.75" customHeight="1">
      <c r="B1018" s="89">
        <v>45667.0</v>
      </c>
      <c r="D1018" s="57">
        <v>1.6906169E7</v>
      </c>
      <c r="F1018" s="89">
        <v>45667.0</v>
      </c>
      <c r="H1018" s="57">
        <v>6.881558E7</v>
      </c>
      <c r="J1018" s="89">
        <v>45667.0</v>
      </c>
      <c r="L1018" s="57">
        <v>5123625.0</v>
      </c>
      <c r="N1018" s="89">
        <v>45667.0</v>
      </c>
      <c r="P1018" s="57">
        <v>4.2182152E7</v>
      </c>
      <c r="R1018" s="89">
        <v>45667.0</v>
      </c>
      <c r="T1018" s="57">
        <v>3127204.0</v>
      </c>
      <c r="V1018" s="89">
        <v>45667.0</v>
      </c>
      <c r="X1018" s="57">
        <v>3859578.0</v>
      </c>
      <c r="Z1018" s="89">
        <v>45667.0</v>
      </c>
      <c r="AB1018" s="57">
        <v>238134.0</v>
      </c>
      <c r="AD1018" s="89">
        <v>45667.0</v>
      </c>
      <c r="AF1018" s="57">
        <v>707407.0</v>
      </c>
      <c r="AH1018" s="89">
        <v>45667.0</v>
      </c>
      <c r="AJ1018" s="57">
        <v>2.1954296E7</v>
      </c>
      <c r="AL1018" s="89">
        <v>45667.0</v>
      </c>
      <c r="AN1018" s="57">
        <v>1479430.0</v>
      </c>
    </row>
    <row r="1019" ht="15.75" customHeight="1">
      <c r="B1019" s="89">
        <v>45670.0</v>
      </c>
      <c r="D1019" s="57">
        <v>2.4826602E7</v>
      </c>
      <c r="F1019" s="89">
        <v>45670.0</v>
      </c>
      <c r="H1019" s="57">
        <v>2.9657937E7</v>
      </c>
      <c r="J1019" s="89">
        <v>45670.0</v>
      </c>
      <c r="L1019" s="57">
        <v>6118395.0</v>
      </c>
      <c r="N1019" s="89">
        <v>45670.0</v>
      </c>
      <c r="P1019" s="57">
        <v>3.0471871E7</v>
      </c>
      <c r="R1019" s="89">
        <v>45670.0</v>
      </c>
      <c r="T1019" s="57">
        <v>3108212.0</v>
      </c>
      <c r="V1019" s="89">
        <v>45670.0</v>
      </c>
      <c r="X1019" s="57">
        <v>2694614.0</v>
      </c>
      <c r="Z1019" s="89">
        <v>45670.0</v>
      </c>
      <c r="AB1019" s="57">
        <v>323411.0</v>
      </c>
      <c r="AD1019" s="89">
        <v>45670.0</v>
      </c>
      <c r="AF1019" s="57">
        <v>1217693.0</v>
      </c>
      <c r="AH1019" s="89">
        <v>45670.0</v>
      </c>
      <c r="AJ1019" s="57">
        <v>2.511794E7</v>
      </c>
      <c r="AL1019" s="89">
        <v>45670.0</v>
      </c>
      <c r="AN1019" s="57">
        <v>1812013.0</v>
      </c>
    </row>
    <row r="1020" ht="15.75" customHeight="1">
      <c r="B1020" s="89">
        <v>45671.0</v>
      </c>
      <c r="D1020" s="57">
        <v>2.6429927E7</v>
      </c>
      <c r="F1020" s="89">
        <v>45671.0</v>
      </c>
      <c r="H1020" s="57">
        <v>2.9705386E7</v>
      </c>
      <c r="J1020" s="89">
        <v>45671.0</v>
      </c>
      <c r="L1020" s="57">
        <v>1.2701507E7</v>
      </c>
      <c r="N1020" s="89">
        <v>45671.0</v>
      </c>
      <c r="P1020" s="57">
        <v>3.7814851E7</v>
      </c>
      <c r="R1020" s="89">
        <v>45671.0</v>
      </c>
      <c r="T1020" s="57">
        <v>4027468.0</v>
      </c>
      <c r="V1020" s="89">
        <v>45671.0</v>
      </c>
      <c r="X1020" s="57">
        <v>2985772.0</v>
      </c>
      <c r="Z1020" s="89">
        <v>45671.0</v>
      </c>
      <c r="AB1020" s="57">
        <v>255175.0</v>
      </c>
      <c r="AD1020" s="89">
        <v>45671.0</v>
      </c>
      <c r="AF1020" s="57">
        <v>1366941.0</v>
      </c>
      <c r="AH1020" s="89">
        <v>45671.0</v>
      </c>
      <c r="AJ1020" s="57">
        <v>2.2677955E7</v>
      </c>
      <c r="AL1020" s="89">
        <v>45671.0</v>
      </c>
      <c r="AN1020" s="57">
        <v>2360251.0</v>
      </c>
    </row>
    <row r="1021" ht="15.75" customHeight="1">
      <c r="B1021" s="89">
        <v>45672.0</v>
      </c>
      <c r="D1021" s="57">
        <v>1.9827675E7</v>
      </c>
      <c r="F1021" s="89">
        <v>45672.0</v>
      </c>
      <c r="H1021" s="57">
        <v>2.7459027E7</v>
      </c>
      <c r="J1021" s="89">
        <v>45672.0</v>
      </c>
      <c r="L1021" s="57">
        <v>7161135.0</v>
      </c>
      <c r="N1021" s="89">
        <v>45672.0</v>
      </c>
      <c r="P1021" s="57">
        <v>3.1360372E7</v>
      </c>
      <c r="R1021" s="89">
        <v>45672.0</v>
      </c>
      <c r="T1021" s="57">
        <v>4528542.0</v>
      </c>
      <c r="V1021" s="89">
        <v>45672.0</v>
      </c>
      <c r="X1021" s="57">
        <v>2698774.0</v>
      </c>
      <c r="Z1021" s="89">
        <v>45672.0</v>
      </c>
      <c r="AB1021" s="57">
        <v>299994.0</v>
      </c>
      <c r="AD1021" s="89">
        <v>45672.0</v>
      </c>
      <c r="AF1021" s="57">
        <v>828689.0</v>
      </c>
      <c r="AH1021" s="89">
        <v>45672.0</v>
      </c>
      <c r="AJ1021" s="57">
        <v>1.5788285E7</v>
      </c>
      <c r="AL1021" s="89">
        <v>45672.0</v>
      </c>
      <c r="AN1021" s="57">
        <v>1117360.0</v>
      </c>
    </row>
    <row r="1022" ht="15.75" customHeight="1">
      <c r="B1022" s="89">
        <v>45673.0</v>
      </c>
      <c r="D1022" s="57">
        <v>1.7000269E7</v>
      </c>
      <c r="F1022" s="89">
        <v>45673.0</v>
      </c>
      <c r="H1022" s="57">
        <v>2.8663576E7</v>
      </c>
      <c r="J1022" s="89">
        <v>45673.0</v>
      </c>
      <c r="L1022" s="57">
        <v>7795057.0</v>
      </c>
      <c r="N1022" s="89">
        <v>45673.0</v>
      </c>
      <c r="P1022" s="57">
        <v>3.9299375E7</v>
      </c>
      <c r="R1022" s="89">
        <v>45673.0</v>
      </c>
      <c r="T1022" s="57">
        <v>3219510.0</v>
      </c>
      <c r="V1022" s="89">
        <v>45673.0</v>
      </c>
      <c r="X1022" s="57">
        <v>2174189.0</v>
      </c>
      <c r="Z1022" s="89">
        <v>45673.0</v>
      </c>
      <c r="AB1022" s="57">
        <v>320526.0</v>
      </c>
      <c r="AD1022" s="89">
        <v>45673.0</v>
      </c>
      <c r="AF1022" s="57">
        <v>1174134.0</v>
      </c>
      <c r="AH1022" s="89">
        <v>45673.0</v>
      </c>
      <c r="AJ1022" s="57">
        <v>1.6711546E7</v>
      </c>
      <c r="AL1022" s="89">
        <v>45673.0</v>
      </c>
      <c r="AN1022" s="57">
        <v>1057117.0</v>
      </c>
    </row>
    <row r="1023" ht="15.75" customHeight="1">
      <c r="B1023" s="89">
        <v>45674.0</v>
      </c>
      <c r="D1023" s="57">
        <v>1.3609611E7</v>
      </c>
      <c r="F1023" s="89">
        <v>45674.0</v>
      </c>
      <c r="H1023" s="57">
        <v>2.4611477E7</v>
      </c>
      <c r="J1023" s="89">
        <v>45674.0</v>
      </c>
      <c r="L1023" s="57">
        <v>7263806.0</v>
      </c>
      <c r="N1023" s="89">
        <v>45674.0</v>
      </c>
      <c r="P1023" s="57">
        <v>5.9379756E7</v>
      </c>
      <c r="R1023" s="89">
        <v>45674.0</v>
      </c>
      <c r="T1023" s="57">
        <v>3494102.0</v>
      </c>
      <c r="V1023" s="89">
        <v>45674.0</v>
      </c>
      <c r="X1023" s="57">
        <v>2235515.0</v>
      </c>
      <c r="Z1023" s="89">
        <v>45674.0</v>
      </c>
      <c r="AB1023" s="57">
        <v>264688.0</v>
      </c>
      <c r="AD1023" s="89">
        <v>45674.0</v>
      </c>
      <c r="AF1023" s="57">
        <v>2413323.0</v>
      </c>
      <c r="AH1023" s="89">
        <v>45674.0</v>
      </c>
      <c r="AJ1023" s="57">
        <v>1.3151951E7</v>
      </c>
      <c r="AL1023" s="89">
        <v>45674.0</v>
      </c>
      <c r="AN1023" s="57">
        <v>1108622.0</v>
      </c>
    </row>
    <row r="1024" ht="15.75" customHeight="1">
      <c r="B1024" s="89">
        <v>45677.0</v>
      </c>
      <c r="D1024" s="57">
        <v>1.8082021E7</v>
      </c>
      <c r="F1024" s="89">
        <v>45677.0</v>
      </c>
      <c r="H1024" s="57">
        <v>1.5541254E7</v>
      </c>
      <c r="J1024" s="89">
        <v>45677.0</v>
      </c>
      <c r="L1024" s="57">
        <v>5346100.0</v>
      </c>
      <c r="N1024" s="89">
        <v>45677.0</v>
      </c>
      <c r="P1024" s="57">
        <v>6.9723936E7</v>
      </c>
      <c r="R1024" s="89">
        <v>45677.0</v>
      </c>
      <c r="T1024" s="57">
        <v>4117360.0</v>
      </c>
      <c r="V1024" s="89">
        <v>45677.0</v>
      </c>
      <c r="X1024" s="57">
        <v>4475906.0</v>
      </c>
      <c r="Z1024" s="89">
        <v>45677.0</v>
      </c>
      <c r="AB1024" s="57">
        <v>159636.0</v>
      </c>
      <c r="AD1024" s="89">
        <v>45677.0</v>
      </c>
      <c r="AF1024" s="57">
        <v>1033131.0</v>
      </c>
      <c r="AH1024" s="89">
        <v>45677.0</v>
      </c>
      <c r="AJ1024" s="57">
        <v>1.1839582E7</v>
      </c>
      <c r="AL1024" s="89">
        <v>45677.0</v>
      </c>
      <c r="AN1024" s="57">
        <v>881005.0</v>
      </c>
    </row>
    <row r="1025" ht="15.75" customHeight="1">
      <c r="B1025" s="89">
        <v>45678.0</v>
      </c>
      <c r="D1025" s="57">
        <v>2.329613E7</v>
      </c>
      <c r="F1025" s="89">
        <v>45678.0</v>
      </c>
      <c r="H1025" s="57">
        <v>3.5230834E7</v>
      </c>
      <c r="J1025" s="89">
        <v>45678.0</v>
      </c>
      <c r="L1025" s="57">
        <v>5418410.0</v>
      </c>
      <c r="N1025" s="89">
        <v>45678.0</v>
      </c>
      <c r="P1025" s="57">
        <v>3.8081167E7</v>
      </c>
      <c r="R1025" s="89">
        <v>45678.0</v>
      </c>
      <c r="T1025" s="57">
        <v>4787715.0</v>
      </c>
      <c r="V1025" s="89">
        <v>45678.0</v>
      </c>
      <c r="X1025" s="57">
        <v>2731371.0</v>
      </c>
      <c r="Z1025" s="89">
        <v>45678.0</v>
      </c>
      <c r="AB1025" s="57">
        <v>145420.0</v>
      </c>
      <c r="AD1025" s="89">
        <v>45678.0</v>
      </c>
      <c r="AF1025" s="57">
        <v>961606.0</v>
      </c>
      <c r="AH1025" s="89">
        <v>45678.0</v>
      </c>
      <c r="AJ1025" s="57">
        <v>1.9402864E7</v>
      </c>
      <c r="AL1025" s="89">
        <v>45678.0</v>
      </c>
      <c r="AN1025" s="57">
        <v>1087722.0</v>
      </c>
    </row>
    <row r="1026" ht="15.75" customHeight="1">
      <c r="B1026" s="89">
        <v>45679.0</v>
      </c>
      <c r="D1026" s="57">
        <v>1.8575959E7</v>
      </c>
      <c r="F1026" s="89">
        <v>45679.0</v>
      </c>
      <c r="H1026" s="57">
        <v>3.7655437E7</v>
      </c>
      <c r="J1026" s="89">
        <v>45679.0</v>
      </c>
      <c r="L1026" s="57">
        <v>1.0365385E7</v>
      </c>
      <c r="N1026" s="89">
        <v>45679.0</v>
      </c>
      <c r="P1026" s="57">
        <v>3.1357295E7</v>
      </c>
      <c r="R1026" s="89">
        <v>45679.0</v>
      </c>
      <c r="T1026" s="57">
        <v>1.1282257E7</v>
      </c>
      <c r="V1026" s="89">
        <v>45679.0</v>
      </c>
      <c r="X1026" s="57">
        <v>2612588.0</v>
      </c>
      <c r="Z1026" s="89">
        <v>45679.0</v>
      </c>
      <c r="AB1026" s="57">
        <v>140617.0</v>
      </c>
      <c r="AD1026" s="89">
        <v>45679.0</v>
      </c>
      <c r="AF1026" s="57">
        <v>1797966.0</v>
      </c>
      <c r="AH1026" s="89">
        <v>45679.0</v>
      </c>
      <c r="AJ1026" s="57">
        <v>2.1166967E7</v>
      </c>
      <c r="AL1026" s="89">
        <v>45679.0</v>
      </c>
      <c r="AN1026" s="57">
        <v>1211903.0</v>
      </c>
    </row>
    <row r="1027" ht="15.75" customHeight="1">
      <c r="B1027" s="89">
        <v>45680.0</v>
      </c>
      <c r="D1027" s="57">
        <v>1.9692827E7</v>
      </c>
      <c r="F1027" s="89">
        <v>45680.0</v>
      </c>
      <c r="H1027" s="57">
        <v>2.435731E7</v>
      </c>
      <c r="J1027" s="89">
        <v>45680.0</v>
      </c>
      <c r="L1027" s="57">
        <v>6584806.0</v>
      </c>
      <c r="N1027" s="89">
        <v>45680.0</v>
      </c>
      <c r="P1027" s="57">
        <v>5.6219007E7</v>
      </c>
      <c r="R1027" s="89">
        <v>45680.0</v>
      </c>
      <c r="T1027" s="57">
        <v>4621371.0</v>
      </c>
      <c r="V1027" s="89">
        <v>45680.0</v>
      </c>
      <c r="X1027" s="57">
        <v>4555925.0</v>
      </c>
      <c r="Z1027" s="89">
        <v>45680.0</v>
      </c>
      <c r="AB1027" s="57">
        <v>235509.0</v>
      </c>
      <c r="AD1027" s="89">
        <v>45680.0</v>
      </c>
      <c r="AF1027" s="57">
        <v>1302913.0</v>
      </c>
      <c r="AH1027" s="89">
        <v>45680.0</v>
      </c>
      <c r="AJ1027" s="57">
        <v>1.4653533E7</v>
      </c>
      <c r="AL1027" s="89">
        <v>45680.0</v>
      </c>
      <c r="AN1027" s="57">
        <v>1623113.0</v>
      </c>
    </row>
    <row r="1028" ht="15.75" customHeight="1">
      <c r="B1028" s="89">
        <v>45681.0</v>
      </c>
      <c r="D1028" s="57">
        <v>1.4731292E7</v>
      </c>
      <c r="F1028" s="89">
        <v>45681.0</v>
      </c>
      <c r="H1028" s="57">
        <v>2.1452079E7</v>
      </c>
      <c r="J1028" s="89">
        <v>45681.0</v>
      </c>
      <c r="L1028" s="57">
        <v>7280936.0</v>
      </c>
      <c r="N1028" s="89">
        <v>45681.0</v>
      </c>
      <c r="P1028" s="57">
        <v>3.7526729E7</v>
      </c>
      <c r="R1028" s="89">
        <v>45681.0</v>
      </c>
      <c r="T1028" s="57">
        <v>2891353.0</v>
      </c>
      <c r="V1028" s="89">
        <v>45681.0</v>
      </c>
      <c r="X1028" s="57">
        <v>2236384.0</v>
      </c>
      <c r="Z1028" s="89">
        <v>45681.0</v>
      </c>
      <c r="AB1028" s="57">
        <v>125684.0</v>
      </c>
      <c r="AD1028" s="89">
        <v>45681.0</v>
      </c>
      <c r="AF1028" s="57">
        <v>1417409.0</v>
      </c>
      <c r="AH1028" s="89">
        <v>45681.0</v>
      </c>
      <c r="AJ1028" s="57">
        <v>1.9345914E7</v>
      </c>
      <c r="AL1028" s="89">
        <v>45681.0</v>
      </c>
      <c r="AN1028" s="57">
        <v>898719.0</v>
      </c>
    </row>
    <row r="1029" ht="15.75" customHeight="1">
      <c r="B1029" s="89">
        <v>45684.0</v>
      </c>
      <c r="D1029" s="57">
        <v>1.6767909E7</v>
      </c>
      <c r="F1029" s="89">
        <v>45684.0</v>
      </c>
      <c r="H1029" s="57">
        <v>1.6948094E7</v>
      </c>
      <c r="J1029" s="89">
        <v>45684.0</v>
      </c>
      <c r="L1029" s="57">
        <v>3703354.0</v>
      </c>
      <c r="N1029" s="89">
        <v>45684.0</v>
      </c>
      <c r="P1029" s="57">
        <v>3.7430244E7</v>
      </c>
      <c r="R1029" s="89">
        <v>45684.0</v>
      </c>
      <c r="T1029" s="57">
        <v>3809514.0</v>
      </c>
      <c r="V1029" s="89">
        <v>45684.0</v>
      </c>
      <c r="X1029" s="57">
        <v>3330362.0</v>
      </c>
      <c r="Z1029" s="89">
        <v>45684.0</v>
      </c>
      <c r="AB1029" s="57">
        <v>275398.0</v>
      </c>
      <c r="AD1029" s="89">
        <v>45684.0</v>
      </c>
      <c r="AF1029" s="57">
        <v>1001884.0</v>
      </c>
      <c r="AH1029" s="89">
        <v>45684.0</v>
      </c>
      <c r="AJ1029" s="57">
        <v>1.3452262E7</v>
      </c>
      <c r="AL1029" s="89">
        <v>45684.0</v>
      </c>
      <c r="AN1029" s="57">
        <v>1316036.0</v>
      </c>
    </row>
    <row r="1030" ht="15.75" customHeight="1">
      <c r="B1030" s="89">
        <v>45685.0</v>
      </c>
      <c r="D1030" s="57">
        <v>2.2451197E7</v>
      </c>
      <c r="F1030" s="89">
        <v>45685.0</v>
      </c>
      <c r="H1030" s="57">
        <v>2.2403824E7</v>
      </c>
      <c r="J1030" s="89">
        <v>45685.0</v>
      </c>
      <c r="L1030" s="57">
        <v>4520199.0</v>
      </c>
      <c r="N1030" s="89">
        <v>45685.0</v>
      </c>
      <c r="P1030" s="57">
        <v>8.8464721E7</v>
      </c>
      <c r="R1030" s="89">
        <v>45685.0</v>
      </c>
      <c r="T1030" s="57">
        <v>3645290.0</v>
      </c>
      <c r="V1030" s="89">
        <v>45685.0</v>
      </c>
      <c r="X1030" s="57">
        <v>3911676.0</v>
      </c>
      <c r="Z1030" s="89">
        <v>45685.0</v>
      </c>
      <c r="AB1030" s="57">
        <v>165507.0</v>
      </c>
      <c r="AD1030" s="89">
        <v>45685.0</v>
      </c>
      <c r="AF1030" s="57">
        <v>2276845.0</v>
      </c>
      <c r="AH1030" s="89">
        <v>45685.0</v>
      </c>
      <c r="AJ1030" s="57">
        <v>1.2556233E7</v>
      </c>
      <c r="AL1030" s="89">
        <v>45685.0</v>
      </c>
      <c r="AN1030" s="57">
        <v>1887638.0</v>
      </c>
    </row>
    <row r="1031" ht="15.75" customHeight="1">
      <c r="B1031" s="89">
        <v>45686.0</v>
      </c>
      <c r="D1031" s="57">
        <v>2.0562291E7</v>
      </c>
      <c r="F1031" s="89">
        <v>45686.0</v>
      </c>
      <c r="H1031" s="57">
        <v>1.3542855E7</v>
      </c>
      <c r="J1031" s="89">
        <v>45686.0</v>
      </c>
      <c r="L1031" s="57">
        <v>5352661.0</v>
      </c>
      <c r="N1031" s="89">
        <v>45686.0</v>
      </c>
      <c r="P1031" s="57">
        <v>4.8529409E7</v>
      </c>
      <c r="R1031" s="89">
        <v>45686.0</v>
      </c>
      <c r="T1031" s="57">
        <v>3344532.0</v>
      </c>
      <c r="V1031" s="89">
        <v>45686.0</v>
      </c>
      <c r="X1031" s="57">
        <v>3493399.0</v>
      </c>
      <c r="Z1031" s="89">
        <v>45686.0</v>
      </c>
      <c r="AB1031" s="57">
        <v>164299.0</v>
      </c>
      <c r="AD1031" s="89">
        <v>45686.0</v>
      </c>
      <c r="AF1031" s="57">
        <v>1692362.0</v>
      </c>
      <c r="AH1031" s="89">
        <v>45686.0</v>
      </c>
      <c r="AJ1031" s="57">
        <v>2.0359592E7</v>
      </c>
      <c r="AL1031" s="89">
        <v>45686.0</v>
      </c>
      <c r="AN1031" s="57">
        <v>1744289.0</v>
      </c>
    </row>
    <row r="1032" ht="15.75" customHeight="1">
      <c r="B1032" s="89">
        <v>45687.0</v>
      </c>
      <c r="D1032" s="57">
        <v>1.9644248E7</v>
      </c>
      <c r="F1032" s="89">
        <v>45687.0</v>
      </c>
      <c r="H1032" s="57">
        <v>1.0303713E7</v>
      </c>
      <c r="J1032" s="89">
        <v>45687.0</v>
      </c>
      <c r="L1032" s="57">
        <v>4539601.0</v>
      </c>
      <c r="N1032" s="89">
        <v>45687.0</v>
      </c>
      <c r="P1032" s="57">
        <v>3.0016742E7</v>
      </c>
      <c r="R1032" s="89">
        <v>45687.0</v>
      </c>
      <c r="T1032" s="57">
        <v>5119877.0</v>
      </c>
      <c r="V1032" s="89">
        <v>45687.0</v>
      </c>
      <c r="X1032" s="57">
        <v>2584518.0</v>
      </c>
      <c r="Z1032" s="89">
        <v>45687.0</v>
      </c>
      <c r="AB1032" s="57">
        <v>150237.0</v>
      </c>
      <c r="AD1032" s="89">
        <v>45687.0</v>
      </c>
      <c r="AF1032" s="57">
        <v>1766771.0</v>
      </c>
      <c r="AH1032" s="89">
        <v>45687.0</v>
      </c>
      <c r="AJ1032" s="57">
        <v>1.5608788E7</v>
      </c>
      <c r="AL1032" s="89">
        <v>45687.0</v>
      </c>
      <c r="AN1032" s="57">
        <v>1905452.0</v>
      </c>
    </row>
    <row r="1033" ht="15.75" customHeight="1">
      <c r="B1033" s="89">
        <v>45688.0</v>
      </c>
      <c r="D1033" s="57">
        <v>1.4326162E7</v>
      </c>
      <c r="F1033" s="89">
        <v>45688.0</v>
      </c>
      <c r="H1033" s="57">
        <v>1.4363E7</v>
      </c>
      <c r="J1033" s="89">
        <v>45688.0</v>
      </c>
      <c r="L1033" s="57">
        <v>6755527.0</v>
      </c>
      <c r="N1033" s="89">
        <v>45688.0</v>
      </c>
      <c r="P1033" s="57">
        <v>3.0701126E7</v>
      </c>
      <c r="R1033" s="89">
        <v>45688.0</v>
      </c>
      <c r="T1033" s="57">
        <v>5421277.0</v>
      </c>
      <c r="V1033" s="89">
        <v>45688.0</v>
      </c>
      <c r="X1033" s="57">
        <v>2487069.0</v>
      </c>
      <c r="Z1033" s="89">
        <v>45688.0</v>
      </c>
      <c r="AB1033" s="57">
        <v>152409.0</v>
      </c>
      <c r="AD1033" s="89">
        <v>45688.0</v>
      </c>
      <c r="AF1033" s="57">
        <v>3436201.0</v>
      </c>
      <c r="AH1033" s="89">
        <v>45688.0</v>
      </c>
      <c r="AJ1033" s="57">
        <v>3.0281962E7</v>
      </c>
      <c r="AL1033" s="89">
        <v>45688.0</v>
      </c>
      <c r="AN1033" s="57">
        <v>2349168.0</v>
      </c>
    </row>
    <row r="1034" ht="15.75" customHeight="1">
      <c r="B1034" s="89">
        <v>45691.0</v>
      </c>
      <c r="D1034" s="57">
        <v>2.0210703E7</v>
      </c>
      <c r="F1034" s="89">
        <v>45691.0</v>
      </c>
      <c r="H1034" s="57">
        <v>2.336427E7</v>
      </c>
      <c r="J1034" s="89">
        <v>45691.0</v>
      </c>
      <c r="L1034" s="57">
        <v>6724861.0</v>
      </c>
      <c r="N1034" s="89">
        <v>45691.0</v>
      </c>
      <c r="P1034" s="57">
        <v>3.3963691E7</v>
      </c>
      <c r="R1034" s="89">
        <v>45691.0</v>
      </c>
      <c r="T1034" s="57">
        <v>4872088.0</v>
      </c>
      <c r="V1034" s="89">
        <v>45691.0</v>
      </c>
      <c r="X1034" s="57">
        <v>4280518.0</v>
      </c>
      <c r="Z1034" s="89">
        <v>45691.0</v>
      </c>
      <c r="AB1034" s="57">
        <v>183769.0</v>
      </c>
      <c r="AD1034" s="89">
        <v>45691.0</v>
      </c>
      <c r="AF1034" s="57">
        <v>2515283.0</v>
      </c>
      <c r="AH1034" s="89">
        <v>45691.0</v>
      </c>
      <c r="AJ1034" s="57">
        <v>2.1295323E7</v>
      </c>
      <c r="AL1034" s="89">
        <v>45691.0</v>
      </c>
      <c r="AN1034" s="57">
        <v>3158496.0</v>
      </c>
    </row>
    <row r="1035" ht="15.75" customHeight="1">
      <c r="B1035" s="89">
        <v>45692.0</v>
      </c>
      <c r="D1035" s="57">
        <v>2.1699451E7</v>
      </c>
      <c r="F1035" s="89">
        <v>45692.0</v>
      </c>
      <c r="H1035" s="57">
        <v>1.8800662E7</v>
      </c>
      <c r="J1035" s="89">
        <v>45692.0</v>
      </c>
      <c r="L1035" s="57">
        <v>4929409.0</v>
      </c>
      <c r="N1035" s="89">
        <v>45692.0</v>
      </c>
      <c r="P1035" s="57">
        <v>3.5642639E7</v>
      </c>
      <c r="R1035" s="89">
        <v>45692.0</v>
      </c>
      <c r="T1035" s="57">
        <v>5208648.0</v>
      </c>
      <c r="V1035" s="89">
        <v>45692.0</v>
      </c>
      <c r="X1035" s="57">
        <v>4214261.0</v>
      </c>
      <c r="Z1035" s="89">
        <v>45692.0</v>
      </c>
      <c r="AB1035" s="57">
        <v>157076.0</v>
      </c>
      <c r="AD1035" s="89">
        <v>45692.0</v>
      </c>
      <c r="AF1035" s="57">
        <v>783399.0</v>
      </c>
      <c r="AH1035" s="89">
        <v>45692.0</v>
      </c>
      <c r="AJ1035" s="57">
        <v>1.2701579E7</v>
      </c>
      <c r="AL1035" s="89">
        <v>45692.0</v>
      </c>
      <c r="AN1035" s="57">
        <v>1946087.0</v>
      </c>
    </row>
    <row r="1036" ht="15.75" customHeight="1">
      <c r="B1036" s="89">
        <v>45693.0</v>
      </c>
      <c r="D1036" s="57">
        <v>2.2426708E7</v>
      </c>
      <c r="F1036" s="89">
        <v>45693.0</v>
      </c>
      <c r="H1036" s="57">
        <v>1.8844943E7</v>
      </c>
      <c r="J1036" s="89">
        <v>45693.0</v>
      </c>
      <c r="L1036" s="57">
        <v>4420395.0</v>
      </c>
      <c r="N1036" s="89">
        <v>45693.0</v>
      </c>
      <c r="P1036" s="57">
        <v>4.8163507E7</v>
      </c>
      <c r="R1036" s="89">
        <v>45693.0</v>
      </c>
      <c r="T1036" s="57">
        <v>3710445.0</v>
      </c>
      <c r="V1036" s="89">
        <v>45693.0</v>
      </c>
      <c r="X1036" s="57">
        <v>2770938.0</v>
      </c>
      <c r="Z1036" s="89">
        <v>45693.0</v>
      </c>
      <c r="AB1036" s="57">
        <v>217896.0</v>
      </c>
      <c r="AD1036" s="89">
        <v>45693.0</v>
      </c>
      <c r="AF1036" s="57">
        <v>1014255.0</v>
      </c>
      <c r="AH1036" s="89">
        <v>45693.0</v>
      </c>
      <c r="AJ1036" s="57">
        <v>1.6124396E7</v>
      </c>
      <c r="AL1036" s="89">
        <v>45693.0</v>
      </c>
      <c r="AN1036" s="57">
        <v>1770617.0</v>
      </c>
    </row>
    <row r="1037" ht="15.75" customHeight="1">
      <c r="B1037" s="89">
        <v>45694.0</v>
      </c>
      <c r="D1037" s="57">
        <v>1.4304402E7</v>
      </c>
      <c r="F1037" s="89">
        <v>45694.0</v>
      </c>
      <c r="H1037" s="57">
        <v>1.3845791E7</v>
      </c>
      <c r="J1037" s="89">
        <v>45694.0</v>
      </c>
      <c r="L1037" s="57">
        <v>4049030.0</v>
      </c>
      <c r="N1037" s="89">
        <v>45694.0</v>
      </c>
      <c r="P1037" s="57">
        <v>3.5446334E7</v>
      </c>
      <c r="R1037" s="89">
        <v>45694.0</v>
      </c>
      <c r="T1037" s="57">
        <v>2540273.0</v>
      </c>
      <c r="V1037" s="89">
        <v>45694.0</v>
      </c>
      <c r="X1037" s="57">
        <v>3030171.0</v>
      </c>
      <c r="Z1037" s="89">
        <v>45694.0</v>
      </c>
      <c r="AB1037" s="57">
        <v>386158.0</v>
      </c>
      <c r="AD1037" s="89">
        <v>45694.0</v>
      </c>
      <c r="AF1037" s="57">
        <v>1031459.0</v>
      </c>
      <c r="AH1037" s="89">
        <v>45694.0</v>
      </c>
      <c r="AJ1037" s="57">
        <v>1.8352587E7</v>
      </c>
      <c r="AL1037" s="89">
        <v>45694.0</v>
      </c>
      <c r="AN1037" s="57">
        <v>3807841.0</v>
      </c>
    </row>
    <row r="1038" ht="15.75" customHeight="1">
      <c r="B1038" s="89">
        <v>45695.0</v>
      </c>
      <c r="D1038" s="57">
        <v>1.755456E7</v>
      </c>
      <c r="F1038" s="89">
        <v>45695.0</v>
      </c>
      <c r="H1038" s="57">
        <v>1.3337725E7</v>
      </c>
      <c r="J1038" s="89">
        <v>45695.0</v>
      </c>
      <c r="L1038" s="57">
        <v>6735443.0</v>
      </c>
      <c r="N1038" s="89">
        <v>45695.0</v>
      </c>
      <c r="P1038" s="57">
        <v>3.5706225E7</v>
      </c>
      <c r="R1038" s="89">
        <v>45695.0</v>
      </c>
      <c r="T1038" s="57">
        <v>3238661.0</v>
      </c>
      <c r="V1038" s="89">
        <v>45695.0</v>
      </c>
      <c r="X1038" s="57">
        <v>2325120.0</v>
      </c>
      <c r="Z1038" s="89">
        <v>45695.0</v>
      </c>
      <c r="AB1038" s="57">
        <v>196626.0</v>
      </c>
      <c r="AD1038" s="89">
        <v>45695.0</v>
      </c>
      <c r="AF1038" s="57">
        <v>1597087.0</v>
      </c>
      <c r="AH1038" s="89">
        <v>45695.0</v>
      </c>
      <c r="AJ1038" s="57">
        <v>1.2349586E7</v>
      </c>
      <c r="AL1038" s="89">
        <v>45695.0</v>
      </c>
      <c r="AN1038" s="57">
        <v>3656111.0</v>
      </c>
    </row>
    <row r="1039" ht="15.75" customHeight="1">
      <c r="B1039" s="89">
        <v>45698.0</v>
      </c>
      <c r="D1039" s="57">
        <v>1.7002148E7</v>
      </c>
      <c r="F1039" s="89">
        <v>45698.0</v>
      </c>
      <c r="H1039" s="57">
        <v>1.3110229E7</v>
      </c>
      <c r="J1039" s="89">
        <v>45698.0</v>
      </c>
      <c r="L1039" s="57">
        <v>4569630.0</v>
      </c>
      <c r="N1039" s="89">
        <v>45698.0</v>
      </c>
      <c r="P1039" s="57">
        <v>2.9187063E7</v>
      </c>
      <c r="R1039" s="89">
        <v>45698.0</v>
      </c>
      <c r="T1039" s="57">
        <v>4004087.0</v>
      </c>
      <c r="V1039" s="89">
        <v>45698.0</v>
      </c>
      <c r="X1039" s="57">
        <v>3077288.0</v>
      </c>
      <c r="Z1039" s="89">
        <v>45698.0</v>
      </c>
      <c r="AB1039" s="57">
        <v>163365.0</v>
      </c>
      <c r="AD1039" s="89">
        <v>45698.0</v>
      </c>
      <c r="AF1039" s="57">
        <v>1151585.0</v>
      </c>
      <c r="AH1039" s="89">
        <v>45698.0</v>
      </c>
      <c r="AJ1039" s="57">
        <v>1.1835091E7</v>
      </c>
      <c r="AL1039" s="89">
        <v>45698.0</v>
      </c>
      <c r="AN1039" s="57">
        <v>2909352.0</v>
      </c>
    </row>
    <row r="1040" ht="15.75" customHeight="1">
      <c r="B1040" s="89">
        <v>45699.0</v>
      </c>
      <c r="D1040" s="57">
        <v>1.631437E7</v>
      </c>
      <c r="F1040" s="89">
        <v>45699.0</v>
      </c>
      <c r="H1040" s="57">
        <v>2.1803247E7</v>
      </c>
      <c r="J1040" s="89">
        <v>45699.0</v>
      </c>
      <c r="L1040" s="57">
        <v>3334731.0</v>
      </c>
      <c r="N1040" s="89">
        <v>45699.0</v>
      </c>
      <c r="P1040" s="57">
        <v>2.6883302E7</v>
      </c>
      <c r="R1040" s="89">
        <v>45699.0</v>
      </c>
      <c r="T1040" s="57">
        <v>3082306.0</v>
      </c>
      <c r="V1040" s="89">
        <v>45699.0</v>
      </c>
      <c r="X1040" s="57">
        <v>4208320.0</v>
      </c>
      <c r="Z1040" s="89">
        <v>45699.0</v>
      </c>
      <c r="AB1040" s="57">
        <v>136269.0</v>
      </c>
      <c r="AD1040" s="89">
        <v>45699.0</v>
      </c>
      <c r="AF1040" s="57">
        <v>1434726.0</v>
      </c>
      <c r="AH1040" s="89">
        <v>45699.0</v>
      </c>
      <c r="AJ1040" s="57">
        <v>1.5697633E7</v>
      </c>
      <c r="AL1040" s="89">
        <v>45699.0</v>
      </c>
      <c r="AN1040" s="57">
        <v>3542913.0</v>
      </c>
    </row>
    <row r="1041" ht="15.75" customHeight="1">
      <c r="B1041" s="89">
        <v>45700.0</v>
      </c>
      <c r="D1041" s="57">
        <v>1.8355984E7</v>
      </c>
      <c r="F1041" s="89">
        <v>45700.0</v>
      </c>
      <c r="H1041" s="57">
        <v>1.845633E7</v>
      </c>
      <c r="J1041" s="89">
        <v>45700.0</v>
      </c>
      <c r="L1041" s="57">
        <v>5782816.0</v>
      </c>
      <c r="N1041" s="89">
        <v>45700.0</v>
      </c>
      <c r="P1041" s="57">
        <v>2.7787179E7</v>
      </c>
      <c r="R1041" s="89">
        <v>45700.0</v>
      </c>
      <c r="T1041" s="57">
        <v>3436917.0</v>
      </c>
      <c r="V1041" s="89">
        <v>45700.0</v>
      </c>
      <c r="X1041" s="57">
        <v>3174962.0</v>
      </c>
      <c r="Z1041" s="89">
        <v>45700.0</v>
      </c>
      <c r="AB1041" s="57">
        <v>206968.0</v>
      </c>
      <c r="AD1041" s="89">
        <v>45700.0</v>
      </c>
      <c r="AF1041" s="57">
        <v>3185010.0</v>
      </c>
      <c r="AH1041" s="89">
        <v>45700.0</v>
      </c>
      <c r="AJ1041" s="57">
        <v>1.784994E7</v>
      </c>
      <c r="AL1041" s="89">
        <v>45700.0</v>
      </c>
      <c r="AN1041" s="57">
        <v>2680589.0</v>
      </c>
    </row>
    <row r="1042" ht="15.75" customHeight="1">
      <c r="B1042" s="89">
        <v>45701.0</v>
      </c>
      <c r="D1042" s="57">
        <v>2.410222E7</v>
      </c>
      <c r="F1042" s="89">
        <v>45701.0</v>
      </c>
      <c r="H1042" s="57">
        <v>2.1568493E7</v>
      </c>
      <c r="J1042" s="89">
        <v>45701.0</v>
      </c>
      <c r="L1042" s="57">
        <v>5112723.0</v>
      </c>
      <c r="N1042" s="89">
        <v>45701.0</v>
      </c>
      <c r="P1042" s="57">
        <v>3.6219938E7</v>
      </c>
      <c r="R1042" s="89">
        <v>45701.0</v>
      </c>
      <c r="T1042" s="57">
        <v>3055005.0</v>
      </c>
      <c r="V1042" s="89">
        <v>45701.0</v>
      </c>
      <c r="X1042" s="57">
        <v>2811697.0</v>
      </c>
      <c r="Z1042" s="89">
        <v>45701.0</v>
      </c>
      <c r="AB1042" s="57">
        <v>115586.0</v>
      </c>
      <c r="AD1042" s="89">
        <v>45701.0</v>
      </c>
      <c r="AF1042" s="57">
        <v>1395806.0</v>
      </c>
      <c r="AH1042" s="89">
        <v>45701.0</v>
      </c>
      <c r="AJ1042" s="57">
        <v>1.1920766E7</v>
      </c>
      <c r="AL1042" s="89">
        <v>45701.0</v>
      </c>
      <c r="AN1042" s="57">
        <v>2746893.0</v>
      </c>
    </row>
    <row r="1043" ht="15.75" customHeight="1">
      <c r="B1043" s="89">
        <v>45702.0</v>
      </c>
      <c r="D1043" s="57">
        <v>2.0261216E7</v>
      </c>
      <c r="F1043" s="89">
        <v>45702.0</v>
      </c>
      <c r="H1043" s="57">
        <v>1.9303623E7</v>
      </c>
      <c r="J1043" s="89">
        <v>45702.0</v>
      </c>
      <c r="L1043" s="57">
        <v>4510677.0</v>
      </c>
      <c r="N1043" s="89">
        <v>45702.0</v>
      </c>
      <c r="P1043" s="57">
        <v>3.8603265E7</v>
      </c>
      <c r="R1043" s="89">
        <v>45702.0</v>
      </c>
      <c r="T1043" s="57">
        <v>4326847.0</v>
      </c>
      <c r="V1043" s="89">
        <v>45702.0</v>
      </c>
      <c r="X1043" s="57">
        <v>1673437.0</v>
      </c>
      <c r="Z1043" s="89">
        <v>45702.0</v>
      </c>
      <c r="AB1043" s="57">
        <v>138262.0</v>
      </c>
      <c r="AD1043" s="89">
        <v>45702.0</v>
      </c>
      <c r="AF1043" s="57">
        <v>1533555.0</v>
      </c>
      <c r="AH1043" s="89">
        <v>45702.0</v>
      </c>
      <c r="AJ1043" s="57">
        <v>1.1488978E7</v>
      </c>
      <c r="AL1043" s="89">
        <v>45702.0</v>
      </c>
      <c r="AN1043" s="57">
        <v>2477167.0</v>
      </c>
    </row>
    <row r="1044" ht="15.75" customHeight="1">
      <c r="B1044" s="89">
        <v>45705.0</v>
      </c>
      <c r="D1044" s="57">
        <v>1.9497184E7</v>
      </c>
      <c r="F1044" s="89">
        <v>45705.0</v>
      </c>
      <c r="H1044" s="57">
        <v>3.1398461E7</v>
      </c>
      <c r="J1044" s="89">
        <v>45705.0</v>
      </c>
      <c r="L1044" s="57">
        <v>4507798.0</v>
      </c>
      <c r="N1044" s="89">
        <v>45705.0</v>
      </c>
      <c r="P1044" s="57">
        <v>2.8695248E7</v>
      </c>
      <c r="R1044" s="89">
        <v>45705.0</v>
      </c>
      <c r="T1044" s="57">
        <v>4840637.0</v>
      </c>
      <c r="V1044" s="89">
        <v>45705.0</v>
      </c>
      <c r="X1044" s="57">
        <v>2274696.0</v>
      </c>
      <c r="Z1044" s="89">
        <v>45705.0</v>
      </c>
      <c r="AB1044" s="57">
        <v>156480.0</v>
      </c>
      <c r="AD1044" s="89">
        <v>45705.0</v>
      </c>
      <c r="AF1044" s="57">
        <v>1633400.0</v>
      </c>
      <c r="AH1044" s="89">
        <v>45705.0</v>
      </c>
      <c r="AJ1044" s="57">
        <v>1.0208906E7</v>
      </c>
      <c r="AL1044" s="89">
        <v>45705.0</v>
      </c>
      <c r="AN1044" s="57">
        <v>4170107.0</v>
      </c>
    </row>
    <row r="1045" ht="15.75" customHeight="1">
      <c r="B1045" s="89">
        <v>45706.0</v>
      </c>
      <c r="D1045" s="57">
        <v>4.1380566E7</v>
      </c>
      <c r="F1045" s="89">
        <v>45706.0</v>
      </c>
      <c r="H1045" s="57">
        <v>1.9908671E7</v>
      </c>
      <c r="J1045" s="89">
        <v>45706.0</v>
      </c>
      <c r="L1045" s="57">
        <v>5801196.0</v>
      </c>
      <c r="N1045" s="89">
        <v>45706.0</v>
      </c>
      <c r="P1045" s="57">
        <v>3.2402064E7</v>
      </c>
      <c r="R1045" s="89">
        <v>45706.0</v>
      </c>
      <c r="T1045" s="57">
        <v>3387713.0</v>
      </c>
      <c r="V1045" s="89">
        <v>45706.0</v>
      </c>
      <c r="X1045" s="57">
        <v>2573869.0</v>
      </c>
      <c r="Z1045" s="89">
        <v>45706.0</v>
      </c>
      <c r="AB1045" s="57">
        <v>292815.0</v>
      </c>
      <c r="AD1045" s="89">
        <v>45706.0</v>
      </c>
      <c r="AF1045" s="57">
        <v>1752919.0</v>
      </c>
      <c r="AH1045" s="89">
        <v>45706.0</v>
      </c>
      <c r="AJ1045" s="57">
        <v>4.5235377E7</v>
      </c>
      <c r="AL1045" s="89">
        <v>45706.0</v>
      </c>
      <c r="AN1045" s="57">
        <v>2098321.0</v>
      </c>
    </row>
    <row r="1046" ht="15.75" customHeight="1">
      <c r="B1046" s="89">
        <v>45707.0</v>
      </c>
      <c r="D1046" s="57">
        <v>3.7594544E7</v>
      </c>
      <c r="F1046" s="89">
        <v>45707.0</v>
      </c>
      <c r="H1046" s="57">
        <v>1.9660364E7</v>
      </c>
      <c r="J1046" s="89">
        <v>45707.0</v>
      </c>
      <c r="L1046" s="57">
        <v>1.4728849E7</v>
      </c>
      <c r="N1046" s="89">
        <v>45707.0</v>
      </c>
      <c r="P1046" s="57">
        <v>4.0380547E7</v>
      </c>
      <c r="R1046" s="89">
        <v>45707.0</v>
      </c>
      <c r="T1046" s="57">
        <v>3997000.0</v>
      </c>
      <c r="V1046" s="89">
        <v>45707.0</v>
      </c>
      <c r="X1046" s="57">
        <v>2479846.0</v>
      </c>
      <c r="Z1046" s="89">
        <v>45707.0</v>
      </c>
      <c r="AB1046" s="57">
        <v>551905.0</v>
      </c>
      <c r="AD1046" s="89">
        <v>45707.0</v>
      </c>
      <c r="AF1046" s="57">
        <v>1600776.0</v>
      </c>
      <c r="AH1046" s="89">
        <v>45707.0</v>
      </c>
      <c r="AJ1046" s="57">
        <v>6.8250083E7</v>
      </c>
      <c r="AL1046" s="89">
        <v>45707.0</v>
      </c>
      <c r="AN1046" s="57">
        <v>2679682.0</v>
      </c>
    </row>
    <row r="1047" ht="15.75" customHeight="1">
      <c r="B1047" s="89">
        <v>45708.0</v>
      </c>
      <c r="D1047" s="57">
        <v>2.1997856E7</v>
      </c>
      <c r="F1047" s="89">
        <v>45708.0</v>
      </c>
      <c r="H1047" s="57">
        <v>1.88287E7</v>
      </c>
      <c r="J1047" s="89">
        <v>45708.0</v>
      </c>
      <c r="L1047" s="57">
        <v>1.106437E7</v>
      </c>
      <c r="N1047" s="89">
        <v>45708.0</v>
      </c>
      <c r="P1047" s="57">
        <v>2.7684247E7</v>
      </c>
      <c r="R1047" s="89">
        <v>45708.0</v>
      </c>
      <c r="T1047" s="57">
        <v>3649072.0</v>
      </c>
      <c r="V1047" s="89">
        <v>45708.0</v>
      </c>
      <c r="X1047" s="57">
        <v>2772300.0</v>
      </c>
      <c r="Z1047" s="89">
        <v>45708.0</v>
      </c>
      <c r="AB1047" s="57">
        <v>192762.0</v>
      </c>
      <c r="AD1047" s="89">
        <v>45708.0</v>
      </c>
      <c r="AF1047" s="57">
        <v>1388082.0</v>
      </c>
      <c r="AH1047" s="89">
        <v>45708.0</v>
      </c>
      <c r="AJ1047" s="57">
        <v>6.7431338E7</v>
      </c>
      <c r="AL1047" s="89">
        <v>45708.0</v>
      </c>
      <c r="AN1047" s="57">
        <v>2481685.0</v>
      </c>
    </row>
    <row r="1048" ht="15.75" customHeight="1">
      <c r="B1048" s="89">
        <v>45709.0</v>
      </c>
      <c r="D1048" s="57">
        <v>2.5566791E7</v>
      </c>
      <c r="F1048" s="89">
        <v>45709.0</v>
      </c>
      <c r="H1048" s="57">
        <v>2.4539235E7</v>
      </c>
      <c r="J1048" s="89">
        <v>45709.0</v>
      </c>
      <c r="L1048" s="57">
        <v>7754089.0</v>
      </c>
      <c r="N1048" s="89">
        <v>45709.0</v>
      </c>
      <c r="P1048" s="57">
        <v>4.079147E7</v>
      </c>
      <c r="R1048" s="89">
        <v>45709.0</v>
      </c>
      <c r="T1048" s="57">
        <v>3974770.0</v>
      </c>
      <c r="V1048" s="89">
        <v>45709.0</v>
      </c>
      <c r="X1048" s="57">
        <v>2836694.0</v>
      </c>
      <c r="Z1048" s="89">
        <v>45709.0</v>
      </c>
      <c r="AB1048" s="57">
        <v>185799.0</v>
      </c>
      <c r="AD1048" s="89">
        <v>45709.0</v>
      </c>
      <c r="AF1048" s="57">
        <v>2267558.0</v>
      </c>
      <c r="AH1048" s="89">
        <v>45709.0</v>
      </c>
      <c r="AJ1048" s="57">
        <v>4.2531603E7</v>
      </c>
      <c r="AL1048" s="89">
        <v>45709.0</v>
      </c>
      <c r="AN1048" s="57">
        <v>6820936.0</v>
      </c>
    </row>
    <row r="1049" ht="15.75" customHeight="1">
      <c r="B1049" s="89">
        <v>45712.0</v>
      </c>
      <c r="D1049" s="57">
        <v>1.5180646E7</v>
      </c>
      <c r="F1049" s="89">
        <v>45712.0</v>
      </c>
      <c r="H1049" s="57">
        <v>1.0118769E7</v>
      </c>
      <c r="J1049" s="89">
        <v>45712.0</v>
      </c>
      <c r="L1049" s="57">
        <v>4237906.0</v>
      </c>
      <c r="N1049" s="89">
        <v>45712.0</v>
      </c>
      <c r="P1049" s="57">
        <v>3.3387092E7</v>
      </c>
      <c r="R1049" s="89">
        <v>45712.0</v>
      </c>
      <c r="T1049" s="57">
        <v>3411657.0</v>
      </c>
      <c r="V1049" s="89">
        <v>45712.0</v>
      </c>
      <c r="X1049" s="57">
        <v>1809498.0</v>
      </c>
      <c r="Z1049" s="89">
        <v>45712.0</v>
      </c>
      <c r="AB1049" s="57">
        <v>165624.0</v>
      </c>
      <c r="AD1049" s="89">
        <v>45712.0</v>
      </c>
      <c r="AF1049" s="57">
        <v>1412478.0</v>
      </c>
      <c r="AH1049" s="89">
        <v>45712.0</v>
      </c>
      <c r="AJ1049" s="57">
        <v>3.4303323E7</v>
      </c>
      <c r="AL1049" s="89">
        <v>45712.0</v>
      </c>
      <c r="AN1049" s="57">
        <v>2111262.0</v>
      </c>
    </row>
    <row r="1050" ht="15.75" customHeight="1">
      <c r="B1050" s="89">
        <v>45713.0</v>
      </c>
      <c r="D1050" s="57">
        <v>1.9673967E7</v>
      </c>
      <c r="F1050" s="89">
        <v>45713.0</v>
      </c>
      <c r="H1050" s="57">
        <v>1.7230508E7</v>
      </c>
      <c r="J1050" s="89">
        <v>45713.0</v>
      </c>
      <c r="L1050" s="57">
        <v>7481928.0</v>
      </c>
      <c r="N1050" s="89">
        <v>45713.0</v>
      </c>
      <c r="P1050" s="57">
        <v>2.3882106E7</v>
      </c>
      <c r="R1050" s="89">
        <v>45713.0</v>
      </c>
      <c r="T1050" s="57">
        <v>3293561.0</v>
      </c>
      <c r="V1050" s="89">
        <v>45713.0</v>
      </c>
      <c r="X1050" s="57">
        <v>1482584.0</v>
      </c>
      <c r="Z1050" s="89">
        <v>45713.0</v>
      </c>
      <c r="AB1050" s="57">
        <v>161901.0</v>
      </c>
      <c r="AD1050" s="89">
        <v>45713.0</v>
      </c>
      <c r="AF1050" s="57">
        <v>2037897.0</v>
      </c>
      <c r="AH1050" s="89">
        <v>45713.0</v>
      </c>
      <c r="AJ1050" s="57">
        <v>2.4151823E7</v>
      </c>
      <c r="AL1050" s="89">
        <v>45713.0</v>
      </c>
      <c r="AN1050" s="57">
        <v>2687529.0</v>
      </c>
    </row>
    <row r="1051" ht="15.75" customHeight="1">
      <c r="B1051" s="89">
        <v>45714.0</v>
      </c>
      <c r="D1051" s="57">
        <v>1.8812485E7</v>
      </c>
      <c r="F1051" s="89">
        <v>45714.0</v>
      </c>
      <c r="H1051" s="57">
        <v>1.7262304E7</v>
      </c>
      <c r="J1051" s="89">
        <v>45714.0</v>
      </c>
      <c r="L1051" s="57">
        <v>6849628.0</v>
      </c>
      <c r="N1051" s="89">
        <v>45714.0</v>
      </c>
      <c r="P1051" s="57">
        <v>2.7816142E7</v>
      </c>
      <c r="R1051" s="89">
        <v>45714.0</v>
      </c>
      <c r="T1051" s="57">
        <v>2856835.0</v>
      </c>
      <c r="V1051" s="89">
        <v>45714.0</v>
      </c>
      <c r="X1051" s="57">
        <v>2155990.0</v>
      </c>
      <c r="Z1051" s="89">
        <v>45714.0</v>
      </c>
      <c r="AB1051" s="57">
        <v>136189.0</v>
      </c>
      <c r="AD1051" s="89">
        <v>45714.0</v>
      </c>
      <c r="AF1051" s="57">
        <v>2773989.0</v>
      </c>
      <c r="AH1051" s="89">
        <v>45714.0</v>
      </c>
      <c r="AJ1051" s="57">
        <v>1.989044E7</v>
      </c>
      <c r="AL1051" s="89">
        <v>45714.0</v>
      </c>
      <c r="AN1051" s="57">
        <v>2063398.0</v>
      </c>
    </row>
    <row r="1052" ht="15.75" customHeight="1">
      <c r="B1052" s="89">
        <v>45715.0</v>
      </c>
      <c r="D1052" s="57">
        <v>2.1114924E7</v>
      </c>
      <c r="F1052" s="89">
        <v>45715.0</v>
      </c>
      <c r="H1052" s="57">
        <v>2.0340765E7</v>
      </c>
      <c r="J1052" s="89">
        <v>45715.0</v>
      </c>
      <c r="L1052" s="57">
        <v>4645066.0</v>
      </c>
      <c r="N1052" s="89">
        <v>45715.0</v>
      </c>
      <c r="P1052" s="57">
        <v>4.4165502E7</v>
      </c>
      <c r="R1052" s="89">
        <v>45715.0</v>
      </c>
      <c r="T1052" s="57">
        <v>9685039.0</v>
      </c>
      <c r="V1052" s="89">
        <v>45715.0</v>
      </c>
      <c r="X1052" s="57">
        <v>2332000.0</v>
      </c>
      <c r="Z1052" s="89">
        <v>45715.0</v>
      </c>
      <c r="AB1052" s="57">
        <v>229408.0</v>
      </c>
      <c r="AD1052" s="89">
        <v>45715.0</v>
      </c>
      <c r="AF1052" s="57">
        <v>1089489.0</v>
      </c>
      <c r="AH1052" s="89">
        <v>45715.0</v>
      </c>
      <c r="AJ1052" s="57">
        <v>2.82165E7</v>
      </c>
      <c r="AL1052" s="89">
        <v>45715.0</v>
      </c>
      <c r="AN1052" s="57">
        <v>1660232.0</v>
      </c>
    </row>
    <row r="1053" ht="15.75" customHeight="1">
      <c r="B1053" s="89">
        <v>45716.0</v>
      </c>
      <c r="D1053" s="57">
        <v>2.2294341E7</v>
      </c>
      <c r="F1053" s="89">
        <v>45716.0</v>
      </c>
      <c r="H1053" s="57">
        <v>5.5912447E7</v>
      </c>
      <c r="J1053" s="89">
        <v>45716.0</v>
      </c>
      <c r="L1053" s="57">
        <v>9984947.0</v>
      </c>
      <c r="N1053" s="89">
        <v>45716.0</v>
      </c>
      <c r="P1053" s="57">
        <v>5.7324682E7</v>
      </c>
      <c r="R1053" s="89">
        <v>45716.0</v>
      </c>
      <c r="T1053" s="57">
        <v>3532695.0</v>
      </c>
      <c r="V1053" s="89">
        <v>45716.0</v>
      </c>
      <c r="X1053" s="57">
        <v>2843397.0</v>
      </c>
      <c r="Z1053" s="89">
        <v>45716.0</v>
      </c>
      <c r="AB1053" s="57">
        <v>246955.0</v>
      </c>
      <c r="AD1053" s="89">
        <v>45716.0</v>
      </c>
      <c r="AF1053" s="57">
        <v>1353993.0</v>
      </c>
      <c r="AH1053" s="89">
        <v>45716.0</v>
      </c>
      <c r="AJ1053" s="57">
        <v>3.3279481E7</v>
      </c>
      <c r="AL1053" s="89">
        <v>45716.0</v>
      </c>
      <c r="AN1053" s="57">
        <v>1078279.0</v>
      </c>
    </row>
    <row r="1054" ht="15.75" customHeight="1">
      <c r="B1054" s="89">
        <v>45719.0</v>
      </c>
      <c r="D1054" s="57">
        <v>2.6261217E7</v>
      </c>
      <c r="F1054" s="89">
        <v>45719.0</v>
      </c>
      <c r="H1054" s="57">
        <v>3.5296848E7</v>
      </c>
      <c r="J1054" s="89">
        <v>45719.0</v>
      </c>
      <c r="L1054" s="57">
        <v>5375986.0</v>
      </c>
      <c r="N1054" s="89">
        <v>45719.0</v>
      </c>
      <c r="P1054" s="57">
        <v>5.0212024E7</v>
      </c>
      <c r="R1054" s="89">
        <v>45719.0</v>
      </c>
      <c r="T1054" s="57">
        <v>6553679.0</v>
      </c>
      <c r="V1054" s="89">
        <v>45719.0</v>
      </c>
      <c r="X1054" s="57">
        <v>3071663.0</v>
      </c>
      <c r="Z1054" s="89">
        <v>45719.0</v>
      </c>
      <c r="AB1054" s="57">
        <v>367668.0</v>
      </c>
      <c r="AD1054" s="89">
        <v>45719.0</v>
      </c>
      <c r="AF1054" s="57">
        <v>2902080.0</v>
      </c>
      <c r="AH1054" s="89">
        <v>45719.0</v>
      </c>
      <c r="AJ1054" s="57">
        <v>2.7330309E7</v>
      </c>
      <c r="AL1054" s="89">
        <v>45719.0</v>
      </c>
      <c r="AN1054" s="57">
        <v>1735125.0</v>
      </c>
    </row>
    <row r="1055" ht="15.75" customHeight="1">
      <c r="B1055" s="89">
        <v>45720.0</v>
      </c>
      <c r="D1055" s="57">
        <v>1.9990185E7</v>
      </c>
      <c r="F1055" s="89">
        <v>45720.0</v>
      </c>
      <c r="H1055" s="57">
        <v>2.7090395E7</v>
      </c>
      <c r="J1055" s="89">
        <v>45720.0</v>
      </c>
      <c r="L1055" s="57">
        <v>5230459.0</v>
      </c>
      <c r="N1055" s="89">
        <v>45720.0</v>
      </c>
      <c r="P1055" s="57">
        <v>3.5054985E7</v>
      </c>
      <c r="R1055" s="89">
        <v>45720.0</v>
      </c>
      <c r="T1055" s="57">
        <v>6147010.0</v>
      </c>
      <c r="V1055" s="89">
        <v>45720.0</v>
      </c>
      <c r="X1055" s="57">
        <v>1947239.0</v>
      </c>
      <c r="Z1055" s="89">
        <v>45720.0</v>
      </c>
      <c r="AB1055" s="57">
        <v>493671.0</v>
      </c>
      <c r="AD1055" s="89">
        <v>45720.0</v>
      </c>
      <c r="AF1055" s="57">
        <v>1367954.0</v>
      </c>
      <c r="AH1055" s="89">
        <v>45720.0</v>
      </c>
      <c r="AJ1055" s="57">
        <v>1.9905054E7</v>
      </c>
      <c r="AL1055" s="89">
        <v>45720.0</v>
      </c>
      <c r="AN1055" s="57">
        <v>1.018609E7</v>
      </c>
    </row>
    <row r="1056" ht="15.75" customHeight="1">
      <c r="B1056" s="89">
        <v>45721.0</v>
      </c>
      <c r="D1056" s="57">
        <v>3.2814818E7</v>
      </c>
      <c r="F1056" s="89">
        <v>45721.0</v>
      </c>
      <c r="H1056" s="57">
        <v>3.04944E7</v>
      </c>
      <c r="J1056" s="89">
        <v>45721.0</v>
      </c>
      <c r="L1056" s="57">
        <v>1.3403553E7</v>
      </c>
      <c r="N1056" s="89">
        <v>45721.0</v>
      </c>
      <c r="P1056" s="57">
        <v>6.901587E7</v>
      </c>
      <c r="R1056" s="89">
        <v>45721.0</v>
      </c>
      <c r="T1056" s="57">
        <v>6773087.0</v>
      </c>
      <c r="V1056" s="89">
        <v>45721.0</v>
      </c>
      <c r="X1056" s="57">
        <v>3550485.0</v>
      </c>
      <c r="Z1056" s="89">
        <v>45721.0</v>
      </c>
      <c r="AB1056" s="57">
        <v>442765.0</v>
      </c>
      <c r="AD1056" s="89">
        <v>45721.0</v>
      </c>
      <c r="AF1056" s="57">
        <v>1696272.0</v>
      </c>
      <c r="AH1056" s="89">
        <v>45721.0</v>
      </c>
      <c r="AJ1056" s="57">
        <v>2.0480962E7</v>
      </c>
      <c r="AL1056" s="89">
        <v>45721.0</v>
      </c>
      <c r="AN1056" s="57">
        <v>5630965.0</v>
      </c>
    </row>
    <row r="1057" ht="15.75" customHeight="1">
      <c r="B1057" s="89">
        <v>45722.0</v>
      </c>
      <c r="D1057" s="57">
        <v>3.93015E7</v>
      </c>
      <c r="F1057" s="89">
        <v>45722.0</v>
      </c>
      <c r="H1057" s="57">
        <v>3.1324387E7</v>
      </c>
      <c r="J1057" s="89">
        <v>45722.0</v>
      </c>
      <c r="L1057" s="57">
        <v>1.5934128E7</v>
      </c>
      <c r="N1057" s="89">
        <v>45722.0</v>
      </c>
      <c r="P1057" s="57">
        <v>8.4511247E7</v>
      </c>
      <c r="R1057" s="89">
        <v>45722.0</v>
      </c>
      <c r="T1057" s="57">
        <v>4451891.0</v>
      </c>
      <c r="V1057" s="89">
        <v>45722.0</v>
      </c>
      <c r="X1057" s="57">
        <v>4372290.0</v>
      </c>
      <c r="Z1057" s="89">
        <v>45722.0</v>
      </c>
      <c r="AB1057" s="57">
        <v>780809.0</v>
      </c>
      <c r="AD1057" s="89">
        <v>45722.0</v>
      </c>
      <c r="AF1057" s="57">
        <v>2124599.0</v>
      </c>
      <c r="AH1057" s="89">
        <v>45722.0</v>
      </c>
      <c r="AJ1057" s="57">
        <v>4.1353202E7</v>
      </c>
      <c r="AL1057" s="89">
        <v>45722.0</v>
      </c>
      <c r="AN1057" s="57">
        <v>1684004.0</v>
      </c>
    </row>
    <row r="1058" ht="15.75" customHeight="1">
      <c r="B1058" s="89">
        <v>45723.0</v>
      </c>
      <c r="D1058" s="57">
        <v>3.5416165E7</v>
      </c>
      <c r="F1058" s="89">
        <v>45723.0</v>
      </c>
      <c r="H1058" s="57">
        <v>4.3612457E7</v>
      </c>
      <c r="J1058" s="89">
        <v>45723.0</v>
      </c>
      <c r="L1058" s="57">
        <v>8844674.0</v>
      </c>
      <c r="N1058" s="89">
        <v>45723.0</v>
      </c>
      <c r="P1058" s="57">
        <v>5.3121421E7</v>
      </c>
      <c r="R1058" s="89">
        <v>45723.0</v>
      </c>
      <c r="T1058" s="57">
        <v>3516679.0</v>
      </c>
      <c r="V1058" s="89">
        <v>45723.0</v>
      </c>
      <c r="X1058" s="57">
        <v>5427423.0</v>
      </c>
      <c r="Z1058" s="89">
        <v>45723.0</v>
      </c>
      <c r="AB1058" s="57">
        <v>916662.0</v>
      </c>
      <c r="AD1058" s="89">
        <v>45723.0</v>
      </c>
      <c r="AF1058" s="57">
        <v>1965268.0</v>
      </c>
      <c r="AH1058" s="89">
        <v>45723.0</v>
      </c>
      <c r="AJ1058" s="57">
        <v>4.5947863E7</v>
      </c>
      <c r="AL1058" s="89">
        <v>45723.0</v>
      </c>
      <c r="AN1058" s="57">
        <v>1741756.0</v>
      </c>
    </row>
    <row r="1059" ht="15.75" customHeight="1">
      <c r="B1059" s="89">
        <v>45726.0</v>
      </c>
      <c r="D1059" s="57">
        <v>3.1977501E7</v>
      </c>
      <c r="F1059" s="89">
        <v>45726.0</v>
      </c>
      <c r="H1059" s="57">
        <v>4.0324118E7</v>
      </c>
      <c r="J1059" s="89">
        <v>45726.0</v>
      </c>
      <c r="L1059" s="57">
        <v>7088779.0</v>
      </c>
      <c r="N1059" s="89">
        <v>45726.0</v>
      </c>
      <c r="P1059" s="57">
        <v>4.4392671E7</v>
      </c>
      <c r="R1059" s="89">
        <v>45726.0</v>
      </c>
      <c r="T1059" s="57">
        <v>4854340.0</v>
      </c>
      <c r="V1059" s="89">
        <v>45726.0</v>
      </c>
      <c r="X1059" s="57">
        <v>3324416.0</v>
      </c>
      <c r="Z1059" s="89">
        <v>45726.0</v>
      </c>
      <c r="AB1059" s="57">
        <v>547146.0</v>
      </c>
      <c r="AD1059" s="89">
        <v>45726.0</v>
      </c>
      <c r="AF1059" s="57">
        <v>1058433.0</v>
      </c>
      <c r="AH1059" s="89">
        <v>45726.0</v>
      </c>
      <c r="AJ1059" s="57">
        <v>3.3002117E7</v>
      </c>
      <c r="AL1059" s="89">
        <v>45726.0</v>
      </c>
      <c r="AN1059" s="57">
        <v>4338574.0</v>
      </c>
    </row>
    <row r="1060" ht="15.75" customHeight="1">
      <c r="B1060" s="89">
        <v>45727.0</v>
      </c>
      <c r="D1060" s="57">
        <v>2.4035491E7</v>
      </c>
      <c r="F1060" s="89">
        <v>45727.0</v>
      </c>
      <c r="H1060" s="57">
        <v>4.282692E7</v>
      </c>
      <c r="J1060" s="89">
        <v>45727.0</v>
      </c>
      <c r="L1060" s="57">
        <v>6337224.0</v>
      </c>
      <c r="N1060" s="89">
        <v>45727.0</v>
      </c>
      <c r="P1060" s="57">
        <v>6.7581762E7</v>
      </c>
      <c r="R1060" s="89">
        <v>45727.0</v>
      </c>
      <c r="T1060" s="57">
        <v>3190487.0</v>
      </c>
      <c r="V1060" s="89">
        <v>45727.0</v>
      </c>
      <c r="X1060" s="57">
        <v>3627367.0</v>
      </c>
      <c r="Z1060" s="89">
        <v>45727.0</v>
      </c>
      <c r="AB1060" s="57">
        <v>481602.0</v>
      </c>
      <c r="AD1060" s="89">
        <v>45727.0</v>
      </c>
      <c r="AF1060" s="57">
        <v>1445714.0</v>
      </c>
      <c r="AH1060" s="89">
        <v>45727.0</v>
      </c>
      <c r="AJ1060" s="57">
        <v>3.3128312E7</v>
      </c>
      <c r="AL1060" s="89">
        <v>45727.0</v>
      </c>
      <c r="AN1060" s="57">
        <v>1765390.0</v>
      </c>
    </row>
    <row r="1061" ht="15.75" customHeight="1">
      <c r="B1061" s="89">
        <v>45728.0</v>
      </c>
      <c r="D1061" s="57">
        <v>3.7855274E7</v>
      </c>
      <c r="F1061" s="89">
        <v>45728.0</v>
      </c>
      <c r="H1061" s="57">
        <v>4.2540769E7</v>
      </c>
      <c r="J1061" s="89">
        <v>45728.0</v>
      </c>
      <c r="L1061" s="57">
        <v>9577132.0</v>
      </c>
      <c r="N1061" s="89">
        <v>45728.0</v>
      </c>
      <c r="P1061" s="57">
        <v>5.5512931E7</v>
      </c>
      <c r="R1061" s="89">
        <v>45728.0</v>
      </c>
      <c r="T1061" s="57">
        <v>8772977.0</v>
      </c>
      <c r="V1061" s="89">
        <v>45728.0</v>
      </c>
      <c r="X1061" s="57">
        <v>3213585.0</v>
      </c>
      <c r="Z1061" s="89">
        <v>45728.0</v>
      </c>
      <c r="AB1061" s="57">
        <v>440698.0</v>
      </c>
      <c r="AD1061" s="89">
        <v>45728.0</v>
      </c>
      <c r="AF1061" s="57">
        <v>1687603.0</v>
      </c>
      <c r="AH1061" s="89">
        <v>45728.0</v>
      </c>
      <c r="AJ1061" s="57">
        <v>1.5422018E7</v>
      </c>
      <c r="AL1061" s="89">
        <v>45728.0</v>
      </c>
      <c r="AN1061" s="57">
        <v>2.0605446E7</v>
      </c>
    </row>
    <row r="1062" ht="15.75" customHeight="1">
      <c r="B1062" s="89">
        <v>45729.0</v>
      </c>
      <c r="D1062" s="57">
        <v>2.6187895E7</v>
      </c>
      <c r="F1062" s="89">
        <v>45729.0</v>
      </c>
      <c r="H1062" s="57">
        <v>2.5579493E7</v>
      </c>
      <c r="J1062" s="89">
        <v>45729.0</v>
      </c>
      <c r="L1062" s="57">
        <v>9372106.0</v>
      </c>
      <c r="N1062" s="89">
        <v>45729.0</v>
      </c>
      <c r="P1062" s="57">
        <v>4.4862076E7</v>
      </c>
      <c r="R1062" s="89">
        <v>45729.0</v>
      </c>
      <c r="T1062" s="57">
        <v>3865561.0</v>
      </c>
      <c r="V1062" s="89">
        <v>45729.0</v>
      </c>
      <c r="X1062" s="57">
        <v>3708213.0</v>
      </c>
      <c r="Z1062" s="89">
        <v>45729.0</v>
      </c>
      <c r="AB1062" s="57">
        <v>649585.0</v>
      </c>
      <c r="AD1062" s="89">
        <v>45729.0</v>
      </c>
      <c r="AF1062" s="57">
        <v>1402994.0</v>
      </c>
      <c r="AH1062" s="89">
        <v>45729.0</v>
      </c>
      <c r="AJ1062" s="57">
        <v>2.4837783E7</v>
      </c>
      <c r="AL1062" s="89">
        <v>45729.0</v>
      </c>
      <c r="AN1062" s="57">
        <v>5030003.0</v>
      </c>
    </row>
    <row r="1063" ht="15.75" customHeight="1">
      <c r="B1063" s="89">
        <v>45730.0</v>
      </c>
      <c r="D1063" s="57">
        <v>2.2887651E7</v>
      </c>
      <c r="F1063" s="89">
        <v>45730.0</v>
      </c>
      <c r="H1063" s="57">
        <v>4.2759554E7</v>
      </c>
      <c r="J1063" s="89">
        <v>45730.0</v>
      </c>
      <c r="L1063" s="57">
        <v>1.3709031E7</v>
      </c>
      <c r="N1063" s="89">
        <v>45730.0</v>
      </c>
      <c r="P1063" s="57">
        <v>4.4729768E7</v>
      </c>
      <c r="R1063" s="89">
        <v>45730.0</v>
      </c>
      <c r="T1063" s="57">
        <v>5035393.0</v>
      </c>
      <c r="V1063" s="89">
        <v>45730.0</v>
      </c>
      <c r="X1063" s="57">
        <v>2540274.0</v>
      </c>
      <c r="Z1063" s="89">
        <v>45730.0</v>
      </c>
      <c r="AB1063" s="57">
        <v>874115.0</v>
      </c>
      <c r="AD1063" s="89">
        <v>45730.0</v>
      </c>
      <c r="AF1063" s="57">
        <v>1682137.0</v>
      </c>
      <c r="AH1063" s="89">
        <v>45730.0</v>
      </c>
      <c r="AJ1063" s="57">
        <v>2.3941443E7</v>
      </c>
      <c r="AL1063" s="89">
        <v>45730.0</v>
      </c>
      <c r="AN1063" s="57">
        <v>3199307.0</v>
      </c>
    </row>
    <row r="1064" ht="15.75" customHeight="1">
      <c r="B1064" s="89">
        <v>45733.0</v>
      </c>
      <c r="D1064" s="57">
        <v>2.8481547E7</v>
      </c>
      <c r="F1064" s="89">
        <v>45733.0</v>
      </c>
      <c r="H1064" s="57">
        <v>4.3113382E7</v>
      </c>
      <c r="J1064" s="89">
        <v>45733.0</v>
      </c>
      <c r="L1064" s="57">
        <v>9713294.0</v>
      </c>
      <c r="N1064" s="89">
        <v>45733.0</v>
      </c>
      <c r="P1064" s="57">
        <v>5.4291737E7</v>
      </c>
      <c r="R1064" s="89">
        <v>45733.0</v>
      </c>
      <c r="T1064" s="57">
        <v>4066137.0</v>
      </c>
      <c r="V1064" s="89">
        <v>45733.0</v>
      </c>
      <c r="X1064" s="57">
        <v>2875651.0</v>
      </c>
      <c r="Z1064" s="89">
        <v>45733.0</v>
      </c>
      <c r="AB1064" s="57">
        <v>673615.0</v>
      </c>
      <c r="AD1064" s="89">
        <v>45733.0</v>
      </c>
      <c r="AF1064" s="57">
        <v>2688705.0</v>
      </c>
      <c r="AH1064" s="89">
        <v>45733.0</v>
      </c>
      <c r="AJ1064" s="57">
        <v>1.9539223E7</v>
      </c>
      <c r="AL1064" s="89">
        <v>45733.0</v>
      </c>
      <c r="AN1064" s="57">
        <v>3766138.0</v>
      </c>
    </row>
    <row r="1065" ht="15.75" customHeight="1">
      <c r="B1065" s="89">
        <v>45734.0</v>
      </c>
      <c r="D1065" s="57">
        <v>2.2171613E7</v>
      </c>
      <c r="F1065" s="89">
        <v>45734.0</v>
      </c>
      <c r="H1065" s="57">
        <v>4.647603E7</v>
      </c>
      <c r="J1065" s="89">
        <v>45734.0</v>
      </c>
      <c r="L1065" s="57">
        <v>1.1934535E7</v>
      </c>
      <c r="N1065" s="89">
        <v>45734.0</v>
      </c>
      <c r="P1065" s="57">
        <v>7.6696828E7</v>
      </c>
      <c r="R1065" s="89">
        <v>45734.0</v>
      </c>
      <c r="T1065" s="57">
        <v>3757443.0</v>
      </c>
      <c r="V1065" s="89">
        <v>45734.0</v>
      </c>
      <c r="X1065" s="57">
        <v>3148214.0</v>
      </c>
      <c r="Z1065" s="89">
        <v>45734.0</v>
      </c>
      <c r="AB1065" s="57">
        <v>695301.0</v>
      </c>
      <c r="AD1065" s="89">
        <v>45734.0</v>
      </c>
      <c r="AF1065" s="57">
        <v>4259796.0</v>
      </c>
      <c r="AH1065" s="89">
        <v>45734.0</v>
      </c>
      <c r="AJ1065" s="57">
        <v>2.4776643E7</v>
      </c>
      <c r="AL1065" s="89">
        <v>45734.0</v>
      </c>
      <c r="AN1065" s="57">
        <v>9671217.0</v>
      </c>
    </row>
    <row r="1066" ht="15.75" customHeight="1">
      <c r="B1066" s="89">
        <v>45735.0</v>
      </c>
      <c r="D1066" s="57">
        <v>4.1835518E7</v>
      </c>
      <c r="F1066" s="89">
        <v>45735.0</v>
      </c>
      <c r="H1066" s="57">
        <v>5.3336668E7</v>
      </c>
      <c r="J1066" s="89">
        <v>45735.0</v>
      </c>
      <c r="L1066" s="57">
        <v>2.1006346E7</v>
      </c>
      <c r="N1066" s="89">
        <v>45735.0</v>
      </c>
      <c r="P1066" s="57">
        <v>9.9420448E7</v>
      </c>
      <c r="R1066" s="89">
        <v>45735.0</v>
      </c>
      <c r="T1066" s="57">
        <v>5553423.0</v>
      </c>
      <c r="V1066" s="89">
        <v>45735.0</v>
      </c>
      <c r="X1066" s="57">
        <v>5940877.0</v>
      </c>
      <c r="Z1066" s="89">
        <v>45735.0</v>
      </c>
      <c r="AB1066" s="57">
        <v>860364.0</v>
      </c>
      <c r="AD1066" s="89">
        <v>45735.0</v>
      </c>
      <c r="AF1066" s="57">
        <v>2193137.0</v>
      </c>
      <c r="AH1066" s="89">
        <v>45735.0</v>
      </c>
      <c r="AJ1066" s="57">
        <v>2.6037029E7</v>
      </c>
      <c r="AL1066" s="89">
        <v>45735.0</v>
      </c>
      <c r="AN1066" s="57">
        <v>5320476.0</v>
      </c>
    </row>
    <row r="1067" ht="15.75" customHeight="1">
      <c r="B1067" s="89">
        <v>45736.0</v>
      </c>
      <c r="D1067" s="57">
        <v>3.3369766E7</v>
      </c>
      <c r="F1067" s="89">
        <v>45736.0</v>
      </c>
      <c r="H1067" s="57">
        <v>6.8715432E7</v>
      </c>
      <c r="J1067" s="89">
        <v>45736.0</v>
      </c>
      <c r="L1067" s="57">
        <v>1.5130613E7</v>
      </c>
      <c r="N1067" s="89">
        <v>45736.0</v>
      </c>
      <c r="P1067" s="57">
        <v>7.8563943E7</v>
      </c>
      <c r="R1067" s="89">
        <v>45736.0</v>
      </c>
      <c r="T1067" s="57">
        <v>1.078023E7</v>
      </c>
      <c r="V1067" s="89">
        <v>45736.0</v>
      </c>
      <c r="X1067" s="57">
        <v>4359205.0</v>
      </c>
      <c r="Z1067" s="89">
        <v>45736.0</v>
      </c>
      <c r="AB1067" s="57">
        <v>988015.0</v>
      </c>
      <c r="AD1067" s="89">
        <v>45736.0</v>
      </c>
      <c r="AF1067" s="57">
        <v>1746339.0</v>
      </c>
      <c r="AH1067" s="89">
        <v>45736.0</v>
      </c>
      <c r="AJ1067" s="57">
        <v>2.0143023E7</v>
      </c>
      <c r="AL1067" s="89">
        <v>45736.0</v>
      </c>
      <c r="AN1067" s="57">
        <v>7796660.0</v>
      </c>
    </row>
    <row r="1068" ht="15.75" customHeight="1">
      <c r="B1068" s="89">
        <v>45737.0</v>
      </c>
      <c r="D1068" s="57">
        <v>3.1740085E7</v>
      </c>
      <c r="F1068" s="89">
        <v>45737.0</v>
      </c>
      <c r="H1068" s="57">
        <v>6.7113226E7</v>
      </c>
      <c r="J1068" s="89">
        <v>45737.0</v>
      </c>
      <c r="L1068" s="57">
        <v>1.4863218E7</v>
      </c>
      <c r="N1068" s="89">
        <v>45737.0</v>
      </c>
      <c r="P1068" s="57">
        <v>7.8924596E7</v>
      </c>
      <c r="R1068" s="89">
        <v>45737.0</v>
      </c>
      <c r="T1068" s="57">
        <v>1.0497275E7</v>
      </c>
      <c r="V1068" s="89">
        <v>45737.0</v>
      </c>
      <c r="X1068" s="57">
        <v>4068890.0</v>
      </c>
      <c r="Z1068" s="89">
        <v>45737.0</v>
      </c>
      <c r="AB1068" s="57">
        <v>579151.0</v>
      </c>
      <c r="AD1068" s="89">
        <v>45737.0</v>
      </c>
      <c r="AF1068" s="57">
        <v>1354872.0</v>
      </c>
      <c r="AH1068" s="89">
        <v>45737.0</v>
      </c>
      <c r="AJ1068" s="57">
        <v>1.8515353E7</v>
      </c>
      <c r="AL1068" s="89">
        <v>45737.0</v>
      </c>
      <c r="AN1068" s="57">
        <v>3925768.0</v>
      </c>
    </row>
    <row r="1069" ht="15.75" customHeight="1">
      <c r="B1069" s="89">
        <v>45740.0</v>
      </c>
      <c r="D1069" s="57">
        <v>2.6639881E7</v>
      </c>
      <c r="F1069" s="89">
        <v>45740.0</v>
      </c>
      <c r="H1069" s="57">
        <v>5.05404E7</v>
      </c>
      <c r="J1069" s="89">
        <v>45740.0</v>
      </c>
      <c r="L1069" s="57">
        <v>9451755.0</v>
      </c>
      <c r="N1069" s="89">
        <v>45740.0</v>
      </c>
      <c r="P1069" s="57">
        <v>5.690366E7</v>
      </c>
      <c r="R1069" s="89">
        <v>45740.0</v>
      </c>
      <c r="T1069" s="57">
        <v>9215283.0</v>
      </c>
      <c r="V1069" s="89">
        <v>45740.0</v>
      </c>
      <c r="X1069" s="57">
        <v>2700719.0</v>
      </c>
      <c r="Z1069" s="89">
        <v>45740.0</v>
      </c>
      <c r="AB1069" s="57">
        <v>408768.0</v>
      </c>
      <c r="AD1069" s="89">
        <v>45740.0</v>
      </c>
      <c r="AF1069" s="57">
        <v>1468262.0</v>
      </c>
      <c r="AH1069" s="89">
        <v>45740.0</v>
      </c>
      <c r="AJ1069" s="57">
        <v>2.3657627E7</v>
      </c>
      <c r="AL1069" s="89">
        <v>45740.0</v>
      </c>
      <c r="AN1069" s="57">
        <v>3710314.0</v>
      </c>
    </row>
    <row r="1070" ht="15.75" customHeight="1">
      <c r="B1070" s="89">
        <v>45741.0</v>
      </c>
      <c r="D1070" s="57">
        <v>2.7936762E7</v>
      </c>
      <c r="F1070" s="89">
        <v>45741.0</v>
      </c>
      <c r="H1070" s="57">
        <v>3.8725633E7</v>
      </c>
      <c r="J1070" s="89">
        <v>45741.0</v>
      </c>
      <c r="L1070" s="57">
        <v>6159432.0</v>
      </c>
      <c r="N1070" s="89">
        <v>45741.0</v>
      </c>
      <c r="P1070" s="57">
        <v>4.1843777E7</v>
      </c>
      <c r="R1070" s="89">
        <v>45741.0</v>
      </c>
      <c r="T1070" s="57">
        <v>6169978.0</v>
      </c>
      <c r="V1070" s="89">
        <v>45741.0</v>
      </c>
      <c r="X1070" s="57">
        <v>3369159.0</v>
      </c>
      <c r="Z1070" s="89">
        <v>45741.0</v>
      </c>
      <c r="AB1070" s="57">
        <v>1098157.0</v>
      </c>
      <c r="AD1070" s="89">
        <v>45741.0</v>
      </c>
      <c r="AF1070" s="57">
        <v>1403024.0</v>
      </c>
      <c r="AH1070" s="89">
        <v>45741.0</v>
      </c>
      <c r="AJ1070" s="57">
        <v>2.2461767E7</v>
      </c>
      <c r="AL1070" s="89">
        <v>45741.0</v>
      </c>
      <c r="AN1070" s="57">
        <v>5501568.0</v>
      </c>
    </row>
    <row r="1071" ht="15.75" customHeight="1">
      <c r="B1071" s="89">
        <v>45742.0</v>
      </c>
      <c r="D1071" s="57">
        <v>1.7725387E7</v>
      </c>
      <c r="F1071" s="89">
        <v>45742.0</v>
      </c>
      <c r="H1071" s="57">
        <v>5.2218037E7</v>
      </c>
      <c r="J1071" s="89">
        <v>45742.0</v>
      </c>
      <c r="L1071" s="57">
        <v>6459683.0</v>
      </c>
      <c r="N1071" s="89">
        <v>45742.0</v>
      </c>
      <c r="P1071" s="57">
        <v>2.7182641E7</v>
      </c>
      <c r="R1071" s="89">
        <v>45742.0</v>
      </c>
      <c r="T1071" s="57">
        <v>6232087.0</v>
      </c>
      <c r="V1071" s="89">
        <v>45742.0</v>
      </c>
      <c r="X1071" s="57">
        <v>2050762.0</v>
      </c>
      <c r="Z1071" s="89">
        <v>45742.0</v>
      </c>
      <c r="AB1071" s="57">
        <v>488882.0</v>
      </c>
      <c r="AD1071" s="89">
        <v>45742.0</v>
      </c>
      <c r="AF1071" s="57">
        <v>1226728.0</v>
      </c>
      <c r="AH1071" s="89">
        <v>45742.0</v>
      </c>
      <c r="AJ1071" s="57">
        <v>1.2299538E7</v>
      </c>
      <c r="AL1071" s="89">
        <v>45742.0</v>
      </c>
      <c r="AN1071" s="57">
        <v>3321897.0</v>
      </c>
    </row>
    <row r="1072" ht="15.75" customHeight="1">
      <c r="B1072" s="89">
        <v>45743.0</v>
      </c>
      <c r="D1072" s="57">
        <v>1.7431238E7</v>
      </c>
      <c r="F1072" s="89">
        <v>45743.0</v>
      </c>
      <c r="H1072" s="57">
        <v>2.8999635E7</v>
      </c>
      <c r="J1072" s="89">
        <v>45743.0</v>
      </c>
      <c r="L1072" s="57">
        <v>3760931.0</v>
      </c>
      <c r="N1072" s="89">
        <v>45743.0</v>
      </c>
      <c r="P1072" s="57">
        <v>3.2633894E7</v>
      </c>
      <c r="R1072" s="89">
        <v>45743.0</v>
      </c>
      <c r="T1072" s="57">
        <v>6091806.0</v>
      </c>
      <c r="V1072" s="89">
        <v>45743.0</v>
      </c>
      <c r="X1072" s="57">
        <v>3055429.0</v>
      </c>
      <c r="Z1072" s="89">
        <v>45743.0</v>
      </c>
      <c r="AB1072" s="57">
        <v>240880.0</v>
      </c>
      <c r="AD1072" s="89">
        <v>45743.0</v>
      </c>
      <c r="AF1072" s="57">
        <v>1042733.0</v>
      </c>
      <c r="AH1072" s="89">
        <v>45743.0</v>
      </c>
      <c r="AJ1072" s="57">
        <v>1.1615635E7</v>
      </c>
      <c r="AL1072" s="89">
        <v>45743.0</v>
      </c>
      <c r="AN1072" s="57">
        <v>5017708.0</v>
      </c>
    </row>
    <row r="1073" ht="15.75" customHeight="1">
      <c r="B1073" s="89">
        <v>45744.0</v>
      </c>
      <c r="D1073" s="57">
        <v>2.2483576E7</v>
      </c>
      <c r="F1073" s="89">
        <v>45744.0</v>
      </c>
      <c r="H1073" s="57">
        <v>1.6531097E7</v>
      </c>
      <c r="J1073" s="89">
        <v>45744.0</v>
      </c>
      <c r="L1073" s="57">
        <v>4097011.0</v>
      </c>
      <c r="N1073" s="89">
        <v>45744.0</v>
      </c>
      <c r="P1073" s="57">
        <v>2.3509069E7</v>
      </c>
      <c r="R1073" s="89">
        <v>45744.0</v>
      </c>
      <c r="T1073" s="57">
        <v>5768934.0</v>
      </c>
      <c r="V1073" s="89">
        <v>45744.0</v>
      </c>
      <c r="X1073" s="57">
        <v>2931182.0</v>
      </c>
      <c r="Z1073" s="89">
        <v>45744.0</v>
      </c>
      <c r="AB1073" s="57">
        <v>193621.0</v>
      </c>
      <c r="AD1073" s="89">
        <v>45744.0</v>
      </c>
      <c r="AF1073" s="57">
        <v>965718.0</v>
      </c>
      <c r="AH1073" s="89">
        <v>45744.0</v>
      </c>
      <c r="AJ1073" s="57">
        <v>1.0655918E7</v>
      </c>
      <c r="AL1073" s="89">
        <v>45744.0</v>
      </c>
      <c r="AN1073" s="57">
        <v>3480853.0</v>
      </c>
    </row>
    <row r="1074" ht="15.75" customHeight="1">
      <c r="B1074" s="89">
        <v>45749.0</v>
      </c>
      <c r="D1074" s="57">
        <v>1.4175097E7</v>
      </c>
      <c r="F1074" s="89">
        <v>45749.0</v>
      </c>
      <c r="H1074" s="57">
        <v>2.1170947E7</v>
      </c>
      <c r="J1074" s="89">
        <v>45749.0</v>
      </c>
      <c r="L1074" s="57">
        <v>4897636.0</v>
      </c>
      <c r="N1074" s="89">
        <v>45749.0</v>
      </c>
      <c r="P1074" s="57">
        <v>3.8576173E7</v>
      </c>
      <c r="R1074" s="89">
        <v>45749.0</v>
      </c>
      <c r="T1074" s="57">
        <v>3891647.0</v>
      </c>
      <c r="V1074" s="89">
        <v>45749.0</v>
      </c>
      <c r="X1074" s="57">
        <v>2678528.0</v>
      </c>
      <c r="Z1074" s="89">
        <v>45749.0</v>
      </c>
      <c r="AB1074" s="57">
        <v>189072.0</v>
      </c>
      <c r="AD1074" s="89">
        <v>45749.0</v>
      </c>
      <c r="AF1074" s="57">
        <v>1766497.0</v>
      </c>
      <c r="AH1074" s="89">
        <v>45749.0</v>
      </c>
      <c r="AJ1074" s="57">
        <v>1.7449791E7</v>
      </c>
      <c r="AL1074" s="89">
        <v>45749.0</v>
      </c>
      <c r="AN1074" s="57">
        <v>3661639.0</v>
      </c>
    </row>
    <row r="1075" ht="15.75" customHeight="1">
      <c r="B1075" s="89">
        <v>45750.0</v>
      </c>
      <c r="D1075" s="57">
        <v>1.897698E7</v>
      </c>
      <c r="F1075" s="89">
        <v>45750.0</v>
      </c>
      <c r="H1075" s="57">
        <v>2.7107015E7</v>
      </c>
      <c r="J1075" s="89">
        <v>45750.0</v>
      </c>
      <c r="L1075" s="57">
        <v>2797648.0</v>
      </c>
      <c r="N1075" s="89">
        <v>45750.0</v>
      </c>
      <c r="P1075" s="57">
        <v>2.8108961E7</v>
      </c>
      <c r="R1075" s="89">
        <v>45750.0</v>
      </c>
      <c r="T1075" s="57">
        <v>5679271.0</v>
      </c>
      <c r="V1075" s="89">
        <v>45750.0</v>
      </c>
      <c r="X1075" s="57">
        <v>3037555.0</v>
      </c>
      <c r="Z1075" s="89">
        <v>45750.0</v>
      </c>
      <c r="AB1075" s="57">
        <v>353424.0</v>
      </c>
      <c r="AD1075" s="89">
        <v>45750.0</v>
      </c>
      <c r="AF1075" s="57">
        <v>3833380.0</v>
      </c>
      <c r="AH1075" s="89">
        <v>45750.0</v>
      </c>
      <c r="AJ1075" s="57">
        <v>1.9662946E7</v>
      </c>
      <c r="AL1075" s="89">
        <v>45750.0</v>
      </c>
      <c r="AN1075" s="57">
        <v>3399326.0</v>
      </c>
    </row>
    <row r="1076" ht="15.75" customHeight="1">
      <c r="B1076" s="89">
        <v>45751.0</v>
      </c>
      <c r="D1076" s="57">
        <v>1.0993281E7</v>
      </c>
      <c r="F1076" s="89">
        <v>45751.0</v>
      </c>
      <c r="H1076" s="57">
        <v>4.0092365E7</v>
      </c>
      <c r="J1076" s="89">
        <v>45751.0</v>
      </c>
      <c r="L1076" s="57">
        <v>3578656.0</v>
      </c>
      <c r="N1076" s="89">
        <v>45751.0</v>
      </c>
      <c r="P1076" s="57">
        <v>2.2428102E7</v>
      </c>
      <c r="R1076" s="89">
        <v>45751.0</v>
      </c>
      <c r="T1076" s="57">
        <v>3678879.0</v>
      </c>
      <c r="V1076" s="89">
        <v>45751.0</v>
      </c>
      <c r="X1076" s="57">
        <v>1536146.0</v>
      </c>
      <c r="Z1076" s="89">
        <v>45751.0</v>
      </c>
      <c r="AB1076" s="57">
        <v>261948.0</v>
      </c>
      <c r="AD1076" s="89">
        <v>45751.0</v>
      </c>
      <c r="AF1076" s="57">
        <v>1472170.0</v>
      </c>
      <c r="AH1076" s="89">
        <v>45751.0</v>
      </c>
      <c r="AJ1076" s="57">
        <v>1.2465508E7</v>
      </c>
      <c r="AL1076" s="89">
        <v>45751.0</v>
      </c>
      <c r="AN1076" s="57">
        <v>1906588.0</v>
      </c>
    </row>
    <row r="1077" ht="15.75" customHeight="1">
      <c r="B1077" s="89">
        <v>45754.0</v>
      </c>
      <c r="D1077" s="57">
        <v>1.9011135E7</v>
      </c>
      <c r="F1077" s="89">
        <v>45754.0</v>
      </c>
      <c r="H1077" s="57">
        <v>3.2666983E7</v>
      </c>
      <c r="J1077" s="89">
        <v>45754.0</v>
      </c>
      <c r="L1077" s="57">
        <v>6399495.0</v>
      </c>
      <c r="N1077" s="89">
        <v>45754.0</v>
      </c>
      <c r="P1077" s="57">
        <v>5.1391705E7</v>
      </c>
      <c r="R1077" s="89">
        <v>45754.0</v>
      </c>
      <c r="T1077" s="57">
        <v>1.3574069E7</v>
      </c>
      <c r="V1077" s="89">
        <v>45754.0</v>
      </c>
      <c r="X1077" s="57">
        <v>3063919.0</v>
      </c>
      <c r="Z1077" s="89">
        <v>45754.0</v>
      </c>
      <c r="AB1077" s="57">
        <v>320138.0</v>
      </c>
      <c r="AD1077" s="89">
        <v>45754.0</v>
      </c>
      <c r="AF1077" s="57">
        <v>1670278.0</v>
      </c>
      <c r="AH1077" s="89">
        <v>45754.0</v>
      </c>
      <c r="AJ1077" s="57">
        <v>1.8654214E7</v>
      </c>
      <c r="AL1077" s="89">
        <v>45754.0</v>
      </c>
      <c r="AN1077" s="57">
        <v>3899999.0</v>
      </c>
    </row>
    <row r="1078" ht="15.75" customHeight="1">
      <c r="B1078" s="89">
        <v>45755.0</v>
      </c>
      <c r="D1078" s="57">
        <v>1.8060733E7</v>
      </c>
      <c r="F1078" s="89">
        <v>45755.0</v>
      </c>
      <c r="H1078" s="57">
        <v>2.3777346E7</v>
      </c>
      <c r="J1078" s="89">
        <v>45755.0</v>
      </c>
      <c r="L1078" s="57">
        <v>3834817.0</v>
      </c>
      <c r="N1078" s="89">
        <v>45755.0</v>
      </c>
      <c r="P1078" s="57">
        <v>2.7353481E7</v>
      </c>
      <c r="R1078" s="89">
        <v>45755.0</v>
      </c>
      <c r="T1078" s="57">
        <v>5833442.0</v>
      </c>
      <c r="V1078" s="89">
        <v>45755.0</v>
      </c>
      <c r="X1078" s="57">
        <v>3733655.0</v>
      </c>
      <c r="Z1078" s="89">
        <v>45755.0</v>
      </c>
      <c r="AB1078" s="57">
        <v>212471.0</v>
      </c>
      <c r="AD1078" s="89">
        <v>45755.0</v>
      </c>
      <c r="AF1078" s="57">
        <v>829229.0</v>
      </c>
      <c r="AH1078" s="89">
        <v>45755.0</v>
      </c>
      <c r="AJ1078" s="57">
        <v>1.2678165E7</v>
      </c>
      <c r="AL1078" s="89">
        <v>45755.0</v>
      </c>
      <c r="AN1078" s="57">
        <v>3601087.0</v>
      </c>
    </row>
    <row r="1079" ht="15.75" customHeight="1">
      <c r="B1079" s="89">
        <v>45756.0</v>
      </c>
      <c r="D1079" s="57">
        <v>1.9774917E7</v>
      </c>
      <c r="F1079" s="89">
        <v>45756.0</v>
      </c>
      <c r="H1079" s="57">
        <v>2.6832828E7</v>
      </c>
      <c r="J1079" s="89">
        <v>45756.0</v>
      </c>
      <c r="L1079" s="57">
        <v>3978588.0</v>
      </c>
      <c r="N1079" s="89">
        <v>45756.0</v>
      </c>
      <c r="P1079" s="57">
        <v>3.769938E7</v>
      </c>
      <c r="R1079" s="89">
        <v>45756.0</v>
      </c>
      <c r="T1079" s="57">
        <v>5280065.0</v>
      </c>
      <c r="V1079" s="89">
        <v>45756.0</v>
      </c>
      <c r="X1079" s="57">
        <v>2484264.0</v>
      </c>
      <c r="Z1079" s="89">
        <v>45756.0</v>
      </c>
      <c r="AB1079" s="57">
        <v>366650.0</v>
      </c>
      <c r="AD1079" s="89">
        <v>45756.0</v>
      </c>
      <c r="AF1079" s="57">
        <v>1228185.0</v>
      </c>
      <c r="AH1079" s="89">
        <v>45756.0</v>
      </c>
      <c r="AJ1079" s="57">
        <v>1.4813009E7</v>
      </c>
      <c r="AL1079" s="89">
        <v>45756.0</v>
      </c>
      <c r="AN1079" s="57">
        <v>2333762.0</v>
      </c>
    </row>
    <row r="1080" ht="15.75" customHeight="1">
      <c r="B1080" s="89">
        <v>45757.0</v>
      </c>
      <c r="D1080" s="57">
        <v>1.5534712E7</v>
      </c>
      <c r="F1080" s="89">
        <v>45757.0</v>
      </c>
      <c r="H1080" s="57">
        <v>2.3852342E7</v>
      </c>
      <c r="J1080" s="89">
        <v>45757.0</v>
      </c>
      <c r="L1080" s="57">
        <v>5233653.0</v>
      </c>
      <c r="N1080" s="89">
        <v>45757.0</v>
      </c>
      <c r="P1080" s="57">
        <v>2.911532E7</v>
      </c>
      <c r="R1080" s="89">
        <v>45757.0</v>
      </c>
      <c r="T1080" s="57">
        <v>5335752.0</v>
      </c>
      <c r="V1080" s="89">
        <v>45757.0</v>
      </c>
      <c r="X1080" s="57">
        <v>2125262.0</v>
      </c>
      <c r="Z1080" s="89">
        <v>45757.0</v>
      </c>
      <c r="AB1080" s="57">
        <v>294000.0</v>
      </c>
      <c r="AD1080" s="89">
        <v>45757.0</v>
      </c>
      <c r="AF1080" s="57">
        <v>926839.0</v>
      </c>
      <c r="AH1080" s="89">
        <v>45757.0</v>
      </c>
      <c r="AJ1080" s="57">
        <v>1.3749386E7</v>
      </c>
      <c r="AL1080" s="89">
        <v>45757.0</v>
      </c>
      <c r="AN1080" s="57">
        <v>3114281.0</v>
      </c>
    </row>
    <row r="1081" ht="15.75" customHeight="1">
      <c r="B1081" s="89">
        <v>45758.0</v>
      </c>
      <c r="D1081" s="57">
        <v>1.2478081E7</v>
      </c>
      <c r="F1081" s="89">
        <v>45758.0</v>
      </c>
      <c r="H1081" s="57">
        <v>1.8997626E7</v>
      </c>
      <c r="J1081" s="89">
        <v>45758.0</v>
      </c>
      <c r="L1081" s="57">
        <v>3114665.0</v>
      </c>
      <c r="N1081" s="89">
        <v>45758.0</v>
      </c>
      <c r="P1081" s="57">
        <v>2.6771453E7</v>
      </c>
      <c r="R1081" s="89">
        <v>45758.0</v>
      </c>
      <c r="T1081" s="57">
        <v>5096585.0</v>
      </c>
      <c r="V1081" s="89">
        <v>45758.0</v>
      </c>
      <c r="X1081" s="57">
        <v>2946520.0</v>
      </c>
      <c r="Z1081" s="89">
        <v>45758.0</v>
      </c>
      <c r="AB1081" s="57">
        <v>285996.0</v>
      </c>
      <c r="AD1081" s="89">
        <v>45758.0</v>
      </c>
      <c r="AF1081" s="57">
        <v>782676.0</v>
      </c>
      <c r="AH1081" s="89">
        <v>45758.0</v>
      </c>
      <c r="AJ1081" s="57">
        <v>1.2180498E7</v>
      </c>
      <c r="AL1081" s="89">
        <v>45758.0</v>
      </c>
      <c r="AN1081" s="57">
        <v>3439863.0</v>
      </c>
    </row>
    <row r="1082" ht="15.75" customHeight="1">
      <c r="B1082" s="89">
        <v>45761.0</v>
      </c>
      <c r="D1082" s="57">
        <v>1.0979605E7</v>
      </c>
      <c r="F1082" s="89">
        <v>45761.0</v>
      </c>
      <c r="H1082" s="57">
        <v>1.3463216E7</v>
      </c>
      <c r="J1082" s="89">
        <v>45761.0</v>
      </c>
      <c r="L1082" s="57">
        <v>4166879.0</v>
      </c>
      <c r="N1082" s="89">
        <v>45761.0</v>
      </c>
      <c r="P1082" s="57">
        <v>3.0521823E7</v>
      </c>
      <c r="R1082" s="89">
        <v>45761.0</v>
      </c>
      <c r="T1082" s="57">
        <v>4917748.0</v>
      </c>
      <c r="V1082" s="89">
        <v>45761.0</v>
      </c>
      <c r="X1082" s="57">
        <v>2090647.0</v>
      </c>
      <c r="Z1082" s="89">
        <v>45761.0</v>
      </c>
      <c r="AB1082" s="57">
        <v>269171.0</v>
      </c>
      <c r="AD1082" s="89">
        <v>45761.0</v>
      </c>
      <c r="AF1082" s="57">
        <v>1476847.0</v>
      </c>
      <c r="AH1082" s="89">
        <v>45761.0</v>
      </c>
      <c r="AJ1082" s="57">
        <v>1.6674372E7</v>
      </c>
      <c r="AL1082" s="89">
        <v>45761.0</v>
      </c>
      <c r="AN1082" s="57">
        <v>3802547.0</v>
      </c>
    </row>
    <row r="1083" ht="15.75" customHeight="1">
      <c r="B1083" s="89">
        <v>45762.0</v>
      </c>
      <c r="D1083" s="57">
        <v>1.0497399E7</v>
      </c>
      <c r="F1083" s="89">
        <v>45762.0</v>
      </c>
      <c r="H1083" s="57">
        <v>1.5897516E7</v>
      </c>
      <c r="J1083" s="89">
        <v>45762.0</v>
      </c>
      <c r="L1083" s="57">
        <v>4879242.0</v>
      </c>
      <c r="N1083" s="89">
        <v>45762.0</v>
      </c>
      <c r="P1083" s="57">
        <v>2.3525698E7</v>
      </c>
      <c r="R1083" s="89">
        <v>45762.0</v>
      </c>
      <c r="T1083" s="57">
        <v>3045821.0</v>
      </c>
      <c r="V1083" s="89">
        <v>45762.0</v>
      </c>
      <c r="X1083" s="57">
        <v>1922150.0</v>
      </c>
      <c r="Z1083" s="89">
        <v>45762.0</v>
      </c>
      <c r="AB1083" s="57">
        <v>800420.0</v>
      </c>
      <c r="AD1083" s="89">
        <v>45762.0</v>
      </c>
      <c r="AF1083" s="57">
        <v>698791.0</v>
      </c>
      <c r="AH1083" s="89">
        <v>45762.0</v>
      </c>
      <c r="AJ1083" s="57">
        <v>1.2618843E7</v>
      </c>
      <c r="AL1083" s="89">
        <v>45762.0</v>
      </c>
      <c r="AN1083" s="57">
        <v>3617799.0</v>
      </c>
    </row>
    <row r="1084" ht="15.75" customHeight="1">
      <c r="B1084" s="89">
        <v>45763.0</v>
      </c>
      <c r="D1084" s="57">
        <v>1.2886091E7</v>
      </c>
      <c r="F1084" s="89">
        <v>45763.0</v>
      </c>
      <c r="H1084" s="57">
        <v>1.7214828E7</v>
      </c>
      <c r="J1084" s="89">
        <v>45763.0</v>
      </c>
      <c r="L1084" s="57">
        <v>5672634.0</v>
      </c>
      <c r="N1084" s="89">
        <v>45763.0</v>
      </c>
      <c r="P1084" s="57">
        <v>1.8916918E7</v>
      </c>
      <c r="R1084" s="89">
        <v>45763.0</v>
      </c>
      <c r="T1084" s="57">
        <v>4245510.0</v>
      </c>
      <c r="V1084" s="89">
        <v>45763.0</v>
      </c>
      <c r="X1084" s="57">
        <v>2638752.0</v>
      </c>
      <c r="Z1084" s="89">
        <v>45763.0</v>
      </c>
      <c r="AB1084" s="57">
        <v>678991.0</v>
      </c>
      <c r="AD1084" s="89">
        <v>45763.0</v>
      </c>
      <c r="AF1084" s="57">
        <v>972610.0</v>
      </c>
      <c r="AH1084" s="89">
        <v>45763.0</v>
      </c>
      <c r="AJ1084" s="57">
        <v>1.0532293E7</v>
      </c>
      <c r="AL1084" s="89">
        <v>45763.0</v>
      </c>
      <c r="AN1084" s="57">
        <v>2200112.0</v>
      </c>
    </row>
    <row r="1085" ht="15.75" customHeight="1">
      <c r="B1085" s="89">
        <v>45764.0</v>
      </c>
      <c r="D1085" s="57">
        <v>1.4989077E7</v>
      </c>
      <c r="F1085" s="89">
        <v>45764.0</v>
      </c>
      <c r="H1085" s="57">
        <v>3.61306E7</v>
      </c>
      <c r="J1085" s="89">
        <v>45764.0</v>
      </c>
      <c r="L1085" s="57">
        <v>7892184.0</v>
      </c>
      <c r="N1085" s="89">
        <v>45764.0</v>
      </c>
      <c r="P1085" s="57">
        <v>3.0696672E7</v>
      </c>
      <c r="R1085" s="89">
        <v>45764.0</v>
      </c>
      <c r="T1085" s="57">
        <v>5452728.0</v>
      </c>
      <c r="V1085" s="89">
        <v>45764.0</v>
      </c>
      <c r="X1085" s="57">
        <v>4621043.0</v>
      </c>
      <c r="Z1085" s="89">
        <v>45764.0</v>
      </c>
      <c r="AB1085" s="57">
        <v>729171.0</v>
      </c>
      <c r="AD1085" s="89">
        <v>45764.0</v>
      </c>
      <c r="AF1085" s="57">
        <v>1734816.0</v>
      </c>
      <c r="AH1085" s="89">
        <v>45764.0</v>
      </c>
      <c r="AJ1085" s="57">
        <v>1.1559578E7</v>
      </c>
      <c r="AL1085" s="89">
        <v>45764.0</v>
      </c>
      <c r="AN1085" s="57">
        <v>2624676.0</v>
      </c>
    </row>
    <row r="1086" ht="15.75" customHeight="1">
      <c r="B1086" s="89">
        <v>45765.0</v>
      </c>
      <c r="D1086" s="57">
        <v>1.019766E7</v>
      </c>
      <c r="F1086" s="89">
        <v>45765.0</v>
      </c>
      <c r="H1086" s="57">
        <v>1.8582557E7</v>
      </c>
      <c r="J1086" s="89">
        <v>45765.0</v>
      </c>
      <c r="L1086" s="57">
        <v>3106164.0</v>
      </c>
      <c r="N1086" s="89">
        <v>45765.0</v>
      </c>
      <c r="P1086" s="57">
        <v>1.9149136E7</v>
      </c>
      <c r="R1086" s="89">
        <v>45765.0</v>
      </c>
      <c r="T1086" s="57">
        <v>2738530.0</v>
      </c>
      <c r="V1086" s="89">
        <v>45765.0</v>
      </c>
      <c r="X1086" s="57">
        <v>3220220.0</v>
      </c>
      <c r="Z1086" s="89">
        <v>45765.0</v>
      </c>
      <c r="AB1086" s="57">
        <v>277018.0</v>
      </c>
      <c r="AD1086" s="89">
        <v>45765.0</v>
      </c>
      <c r="AF1086" s="57">
        <v>715699.0</v>
      </c>
      <c r="AH1086" s="89">
        <v>45765.0</v>
      </c>
      <c r="AJ1086" s="57">
        <v>8909510.0</v>
      </c>
      <c r="AL1086" s="89">
        <v>45765.0</v>
      </c>
      <c r="AN1086" s="57">
        <v>1449767.0</v>
      </c>
    </row>
    <row r="1087" ht="15.75" customHeight="1">
      <c r="B1087" s="89">
        <v>45768.0</v>
      </c>
      <c r="D1087" s="57">
        <v>1.7261613E7</v>
      </c>
      <c r="F1087" s="89">
        <v>45768.0</v>
      </c>
      <c r="H1087" s="57">
        <v>1.8681581E7</v>
      </c>
      <c r="J1087" s="89">
        <v>45768.0</v>
      </c>
      <c r="L1087" s="57">
        <v>5135182.0</v>
      </c>
      <c r="N1087" s="89">
        <v>45768.0</v>
      </c>
      <c r="P1087" s="57">
        <v>3.0773058E7</v>
      </c>
      <c r="R1087" s="89">
        <v>45768.0</v>
      </c>
      <c r="T1087" s="57">
        <v>3489254.0</v>
      </c>
      <c r="V1087" s="89">
        <v>45768.0</v>
      </c>
      <c r="X1087" s="57">
        <v>3395900.0</v>
      </c>
      <c r="Z1087" s="89">
        <v>45768.0</v>
      </c>
      <c r="AB1087" s="57">
        <v>464756.0</v>
      </c>
      <c r="AD1087" s="89">
        <v>45768.0</v>
      </c>
      <c r="AF1087" s="57">
        <v>1409787.0</v>
      </c>
      <c r="AH1087" s="89">
        <v>45768.0</v>
      </c>
      <c r="AJ1087" s="57">
        <v>1.1812528E7</v>
      </c>
      <c r="AL1087" s="89">
        <v>45768.0</v>
      </c>
      <c r="AN1087" s="57">
        <v>2459175.0</v>
      </c>
    </row>
    <row r="1088" ht="15.75" customHeight="1">
      <c r="B1088" s="89">
        <v>45769.0</v>
      </c>
      <c r="D1088" s="57">
        <v>1.1991494E7</v>
      </c>
      <c r="F1088" s="89">
        <v>45769.0</v>
      </c>
      <c r="H1088" s="57">
        <v>1.6580237E7</v>
      </c>
      <c r="J1088" s="89">
        <v>45769.0</v>
      </c>
      <c r="L1088" s="57">
        <v>6813833.0</v>
      </c>
      <c r="N1088" s="89">
        <v>45769.0</v>
      </c>
      <c r="P1088" s="57">
        <v>1.9919632E7</v>
      </c>
      <c r="R1088" s="89">
        <v>45769.0</v>
      </c>
      <c r="T1088" s="57">
        <v>6039448.0</v>
      </c>
      <c r="V1088" s="89">
        <v>45769.0</v>
      </c>
      <c r="X1088" s="57">
        <v>1964979.0</v>
      </c>
      <c r="Z1088" s="89">
        <v>45769.0</v>
      </c>
      <c r="AB1088" s="57">
        <v>327488.0</v>
      </c>
      <c r="AD1088" s="89">
        <v>45769.0</v>
      </c>
      <c r="AF1088" s="57">
        <v>1561427.0</v>
      </c>
      <c r="AH1088" s="89">
        <v>45769.0</v>
      </c>
      <c r="AJ1088" s="57">
        <v>1.7405958E7</v>
      </c>
      <c r="AL1088" s="89">
        <v>45769.0</v>
      </c>
      <c r="AN1088" s="57">
        <v>1402393.0</v>
      </c>
    </row>
    <row r="1089" ht="15.75" customHeight="1">
      <c r="B1089" s="89">
        <v>45771.0</v>
      </c>
      <c r="D1089" s="57">
        <v>1.233738E7</v>
      </c>
      <c r="F1089" s="89">
        <v>45771.0</v>
      </c>
      <c r="H1089" s="57">
        <v>2.1344164E7</v>
      </c>
      <c r="J1089" s="89">
        <v>45771.0</v>
      </c>
      <c r="L1089" s="57">
        <v>7223934.0</v>
      </c>
      <c r="N1089" s="89">
        <v>45771.0</v>
      </c>
      <c r="P1089" s="57">
        <v>2.6012837E7</v>
      </c>
      <c r="R1089" s="89">
        <v>45771.0</v>
      </c>
      <c r="T1089" s="57">
        <v>4597111.0</v>
      </c>
      <c r="V1089" s="89">
        <v>45771.0</v>
      </c>
      <c r="X1089" s="57">
        <v>2312268.0</v>
      </c>
      <c r="Z1089" s="89">
        <v>45771.0</v>
      </c>
      <c r="AB1089" s="57">
        <v>386626.0</v>
      </c>
      <c r="AD1089" s="89">
        <v>45771.0</v>
      </c>
      <c r="AF1089" s="57">
        <v>578082.0</v>
      </c>
      <c r="AH1089" s="89">
        <v>45771.0</v>
      </c>
      <c r="AJ1089" s="57">
        <v>1.3407983E7</v>
      </c>
      <c r="AL1089" s="89">
        <v>45771.0</v>
      </c>
      <c r="AN1089" s="57">
        <v>1216935.0</v>
      </c>
    </row>
    <row r="1090" ht="15.75" customHeight="1">
      <c r="B1090" s="89">
        <v>45772.0</v>
      </c>
      <c r="D1090" s="57">
        <v>9654108.0</v>
      </c>
      <c r="F1090" s="89">
        <v>45772.0</v>
      </c>
      <c r="H1090" s="57">
        <v>1.9250801E7</v>
      </c>
      <c r="J1090" s="89">
        <v>45772.0</v>
      </c>
      <c r="L1090" s="57">
        <v>4740485.0</v>
      </c>
      <c r="N1090" s="89">
        <v>45772.0</v>
      </c>
      <c r="P1090" s="57">
        <v>2.2186116E7</v>
      </c>
      <c r="R1090" s="89">
        <v>45772.0</v>
      </c>
      <c r="T1090" s="57">
        <v>5134833.0</v>
      </c>
      <c r="V1090" s="89">
        <v>45772.0</v>
      </c>
      <c r="X1090" s="57">
        <v>2319549.0</v>
      </c>
      <c r="Z1090" s="89">
        <v>45772.0</v>
      </c>
      <c r="AB1090" s="57">
        <v>322113.0</v>
      </c>
      <c r="AD1090" s="89">
        <v>45772.0</v>
      </c>
      <c r="AF1090" s="57">
        <v>3259577.0</v>
      </c>
      <c r="AH1090" s="89">
        <v>45772.0</v>
      </c>
      <c r="AJ1090" s="57">
        <v>1.1446073E7</v>
      </c>
      <c r="AL1090" s="89">
        <v>45772.0</v>
      </c>
      <c r="AN1090" s="57">
        <v>7606945.0</v>
      </c>
    </row>
    <row r="1091" ht="15.75" customHeight="1">
      <c r="B1091" s="89">
        <v>45775.0</v>
      </c>
      <c r="D1091" s="57">
        <v>1.0384355E7</v>
      </c>
      <c r="F1091" s="89">
        <v>45775.0</v>
      </c>
      <c r="H1091" s="57">
        <v>1.2443065E7</v>
      </c>
      <c r="J1091" s="89">
        <v>45775.0</v>
      </c>
      <c r="L1091" s="57">
        <v>3911648.0</v>
      </c>
      <c r="N1091" s="89">
        <v>45775.0</v>
      </c>
      <c r="P1091" s="57">
        <v>3.045176E7</v>
      </c>
      <c r="R1091" s="89">
        <v>45775.0</v>
      </c>
      <c r="T1091" s="57">
        <v>3969309.0</v>
      </c>
      <c r="V1091" s="89">
        <v>45775.0</v>
      </c>
      <c r="X1091" s="57">
        <v>2333460.0</v>
      </c>
      <c r="Z1091" s="89">
        <v>45775.0</v>
      </c>
      <c r="AB1091" s="57">
        <v>549837.0</v>
      </c>
      <c r="AD1091" s="89">
        <v>45775.0</v>
      </c>
      <c r="AF1091" s="57">
        <v>2326253.0</v>
      </c>
      <c r="AH1091" s="89">
        <v>45775.0</v>
      </c>
      <c r="AJ1091" s="57">
        <v>1.0249279E7</v>
      </c>
      <c r="AL1091" s="89">
        <v>45775.0</v>
      </c>
      <c r="AN1091" s="57">
        <v>4191474.0</v>
      </c>
    </row>
    <row r="1092" ht="15.75" customHeight="1">
      <c r="B1092" s="89">
        <v>45776.0</v>
      </c>
      <c r="D1092" s="57">
        <v>1.4327907E7</v>
      </c>
      <c r="F1092" s="89">
        <v>45776.0</v>
      </c>
      <c r="H1092" s="57">
        <v>1.3471617E7</v>
      </c>
      <c r="J1092" s="89">
        <v>45776.0</v>
      </c>
      <c r="L1092" s="57">
        <v>3888657.0</v>
      </c>
      <c r="N1092" s="89">
        <v>45776.0</v>
      </c>
      <c r="P1092" s="57">
        <v>2.3581268E7</v>
      </c>
      <c r="R1092" s="89">
        <v>45776.0</v>
      </c>
      <c r="T1092" s="57">
        <v>3483949.0</v>
      </c>
      <c r="V1092" s="89">
        <v>45776.0</v>
      </c>
      <c r="X1092" s="57">
        <v>2135140.0</v>
      </c>
      <c r="Z1092" s="89">
        <v>45776.0</v>
      </c>
      <c r="AB1092" s="57">
        <v>1471688.0</v>
      </c>
      <c r="AD1092" s="89">
        <v>45776.0</v>
      </c>
      <c r="AF1092" s="57">
        <v>1895661.0</v>
      </c>
      <c r="AH1092" s="89">
        <v>45776.0</v>
      </c>
      <c r="AJ1092" s="57">
        <v>8975434.0</v>
      </c>
      <c r="AL1092" s="89">
        <v>45776.0</v>
      </c>
      <c r="AN1092" s="57">
        <v>1723638.0</v>
      </c>
    </row>
    <row r="1093" ht="15.75" customHeight="1">
      <c r="B1093" s="89">
        <v>45777.0</v>
      </c>
      <c r="D1093" s="57">
        <v>2.0859459E7</v>
      </c>
      <c r="F1093" s="89">
        <v>45777.0</v>
      </c>
      <c r="H1093" s="57">
        <v>1.6747107E7</v>
      </c>
      <c r="J1093" s="89">
        <v>45777.0</v>
      </c>
      <c r="L1093" s="57">
        <v>9460982.0</v>
      </c>
      <c r="N1093" s="89">
        <v>45777.0</v>
      </c>
      <c r="P1093" s="57">
        <v>3.0500054E7</v>
      </c>
      <c r="R1093" s="89">
        <v>45777.0</v>
      </c>
      <c r="T1093" s="57">
        <v>4109106.0</v>
      </c>
      <c r="V1093" s="89">
        <v>45777.0</v>
      </c>
      <c r="X1093" s="57">
        <v>1977316.0</v>
      </c>
      <c r="Z1093" s="89">
        <v>45777.0</v>
      </c>
      <c r="AB1093" s="57">
        <v>382597.0</v>
      </c>
      <c r="AD1093" s="89">
        <v>45777.0</v>
      </c>
      <c r="AF1093" s="57">
        <v>2341594.0</v>
      </c>
      <c r="AH1093" s="89">
        <v>45777.0</v>
      </c>
      <c r="AJ1093" s="57">
        <v>1.2128846E7</v>
      </c>
      <c r="AL1093" s="89">
        <v>45777.0</v>
      </c>
      <c r="AN1093" s="57">
        <v>2254729.0</v>
      </c>
    </row>
    <row r="1094" ht="15.75" customHeight="1">
      <c r="B1094" s="89">
        <v>45779.0</v>
      </c>
      <c r="D1094" s="57">
        <v>9820221.0</v>
      </c>
      <c r="F1094" s="89">
        <v>45779.0</v>
      </c>
      <c r="H1094" s="57">
        <v>1.185783E7</v>
      </c>
      <c r="J1094" s="89">
        <v>45779.0</v>
      </c>
      <c r="L1094" s="57">
        <v>2297561.0</v>
      </c>
      <c r="N1094" s="89">
        <v>45779.0</v>
      </c>
      <c r="P1094" s="57">
        <v>2.2400087E7</v>
      </c>
      <c r="R1094" s="89">
        <v>45779.0</v>
      </c>
      <c r="T1094" s="57">
        <v>4050308.0</v>
      </c>
      <c r="V1094" s="89">
        <v>45779.0</v>
      </c>
      <c r="X1094" s="57">
        <v>2040335.0</v>
      </c>
      <c r="Z1094" s="89">
        <v>45779.0</v>
      </c>
      <c r="AB1094" s="57">
        <v>208261.0</v>
      </c>
      <c r="AD1094" s="89">
        <v>45779.0</v>
      </c>
      <c r="AF1094" s="57">
        <v>1624368.0</v>
      </c>
      <c r="AH1094" s="89">
        <v>45779.0</v>
      </c>
      <c r="AJ1094" s="57">
        <v>1.2192707E7</v>
      </c>
      <c r="AL1094" s="89">
        <v>45779.0</v>
      </c>
      <c r="AN1094" s="57">
        <v>1374407.0</v>
      </c>
    </row>
    <row r="1095" ht="15.75" customHeight="1">
      <c r="B1095" s="89">
        <v>45782.0</v>
      </c>
      <c r="D1095" s="57">
        <v>8456743.0</v>
      </c>
      <c r="F1095" s="89">
        <v>45782.0</v>
      </c>
      <c r="H1095" s="57">
        <v>2.0109028E7</v>
      </c>
      <c r="J1095" s="89">
        <v>45782.0</v>
      </c>
      <c r="L1095" s="57">
        <v>3541194.0</v>
      </c>
      <c r="N1095" s="89">
        <v>45782.0</v>
      </c>
      <c r="P1095" s="57">
        <v>2.1775976E7</v>
      </c>
      <c r="R1095" s="89">
        <v>45782.0</v>
      </c>
      <c r="T1095" s="57">
        <v>4274322.0</v>
      </c>
      <c r="V1095" s="89">
        <v>45782.0</v>
      </c>
      <c r="X1095" s="57">
        <v>2041307.0</v>
      </c>
      <c r="Z1095" s="89">
        <v>45782.0</v>
      </c>
      <c r="AB1095" s="57">
        <v>424629.0</v>
      </c>
      <c r="AD1095" s="89">
        <v>45782.0</v>
      </c>
      <c r="AF1095" s="57">
        <v>3668435.0</v>
      </c>
      <c r="AH1095" s="89">
        <v>45782.0</v>
      </c>
      <c r="AJ1095" s="57">
        <v>9552309.0</v>
      </c>
      <c r="AL1095" s="89">
        <v>45782.0</v>
      </c>
      <c r="AN1095" s="57">
        <v>2344402.0</v>
      </c>
    </row>
    <row r="1096" ht="15.75" customHeight="1">
      <c r="B1096" s="89">
        <v>45783.0</v>
      </c>
      <c r="D1096" s="57">
        <v>2.1565294E7</v>
      </c>
      <c r="F1096" s="89">
        <v>45783.0</v>
      </c>
      <c r="H1096" s="57">
        <v>1.904003E7</v>
      </c>
      <c r="J1096" s="89">
        <v>45783.0</v>
      </c>
      <c r="L1096" s="57">
        <v>4912843.0</v>
      </c>
      <c r="N1096" s="89">
        <v>45783.0</v>
      </c>
      <c r="P1096" s="57">
        <v>1.9411875E7</v>
      </c>
      <c r="R1096" s="89">
        <v>45783.0</v>
      </c>
      <c r="T1096" s="57">
        <v>6087159.0</v>
      </c>
      <c r="V1096" s="89">
        <v>45783.0</v>
      </c>
      <c r="X1096" s="57">
        <v>2641231.0</v>
      </c>
      <c r="Z1096" s="89">
        <v>45783.0</v>
      </c>
      <c r="AB1096" s="57">
        <v>445713.0</v>
      </c>
      <c r="AD1096" s="89">
        <v>45783.0</v>
      </c>
      <c r="AF1096" s="57">
        <v>3118422.0</v>
      </c>
      <c r="AH1096" s="89">
        <v>45783.0</v>
      </c>
      <c r="AJ1096" s="57">
        <v>1.1485158E7</v>
      </c>
      <c r="AL1096" s="89">
        <v>45783.0</v>
      </c>
      <c r="AN1096" s="57">
        <v>2073568.0</v>
      </c>
    </row>
    <row r="1097" ht="15.75" customHeight="1">
      <c r="B1097" s="89">
        <v>45784.0</v>
      </c>
      <c r="D1097" s="57">
        <v>1.6554851E7</v>
      </c>
      <c r="F1097" s="89">
        <v>45784.0</v>
      </c>
      <c r="H1097" s="57">
        <v>1.2706877E7</v>
      </c>
      <c r="J1097" s="89">
        <v>45784.0</v>
      </c>
      <c r="L1097" s="57">
        <v>1.4580842E7</v>
      </c>
      <c r="N1097" s="89">
        <v>45784.0</v>
      </c>
      <c r="P1097" s="57">
        <v>2.3148996E7</v>
      </c>
      <c r="R1097" s="89">
        <v>45784.0</v>
      </c>
      <c r="T1097" s="57">
        <v>7497508.0</v>
      </c>
      <c r="V1097" s="89">
        <v>45784.0</v>
      </c>
      <c r="X1097" s="57">
        <v>2436619.0</v>
      </c>
      <c r="Z1097" s="89">
        <v>45784.0</v>
      </c>
      <c r="AB1097" s="57">
        <v>883133.0</v>
      </c>
      <c r="AD1097" s="89">
        <v>45784.0</v>
      </c>
      <c r="AF1097" s="57">
        <v>2708688.0</v>
      </c>
      <c r="AH1097" s="89">
        <v>45784.0</v>
      </c>
      <c r="AJ1097" s="57">
        <v>1.3408253E7</v>
      </c>
      <c r="AL1097" s="89">
        <v>45784.0</v>
      </c>
      <c r="AN1097" s="57">
        <v>1272199.0</v>
      </c>
    </row>
    <row r="1098" ht="15.75" customHeight="1">
      <c r="B1098" s="89">
        <v>45785.0</v>
      </c>
      <c r="D1098" s="57">
        <v>2.7958665E7</v>
      </c>
      <c r="F1098" s="89">
        <v>45785.0</v>
      </c>
      <c r="H1098" s="57">
        <v>9472446.0</v>
      </c>
      <c r="J1098" s="89">
        <v>45785.0</v>
      </c>
      <c r="L1098" s="57">
        <v>2783937.0</v>
      </c>
      <c r="N1098" s="89">
        <v>45785.0</v>
      </c>
      <c r="P1098" s="57">
        <v>1.6475181E7</v>
      </c>
      <c r="R1098" s="89">
        <v>45785.0</v>
      </c>
      <c r="T1098" s="57">
        <v>2517159.0</v>
      </c>
      <c r="V1098" s="89">
        <v>45785.0</v>
      </c>
      <c r="X1098" s="57">
        <v>1398653.0</v>
      </c>
      <c r="Z1098" s="89">
        <v>45785.0</v>
      </c>
      <c r="AB1098" s="57">
        <v>659459.0</v>
      </c>
      <c r="AD1098" s="89">
        <v>45785.0</v>
      </c>
      <c r="AF1098" s="57">
        <v>662820.0</v>
      </c>
      <c r="AH1098" s="89">
        <v>45785.0</v>
      </c>
      <c r="AJ1098" s="57">
        <v>1.1254522E7</v>
      </c>
      <c r="AL1098" s="89">
        <v>45785.0</v>
      </c>
      <c r="AN1098" s="57">
        <v>640576.0</v>
      </c>
    </row>
    <row r="1099" ht="15.75" customHeight="1">
      <c r="B1099" s="89">
        <v>45786.0</v>
      </c>
      <c r="D1099" s="57">
        <v>4.9310702E7</v>
      </c>
      <c r="F1099" s="89">
        <v>45786.0</v>
      </c>
      <c r="H1099" s="57">
        <v>2.10967E7</v>
      </c>
      <c r="J1099" s="89">
        <v>45786.0</v>
      </c>
      <c r="L1099" s="57">
        <v>2664577.0</v>
      </c>
      <c r="N1099" s="89">
        <v>45786.0</v>
      </c>
      <c r="P1099" s="57">
        <v>3.5480431E7</v>
      </c>
      <c r="R1099" s="89">
        <v>45786.0</v>
      </c>
      <c r="T1099" s="57">
        <v>3752544.0</v>
      </c>
      <c r="V1099" s="89">
        <v>45786.0</v>
      </c>
      <c r="X1099" s="57">
        <v>2575911.0</v>
      </c>
      <c r="Z1099" s="89">
        <v>45786.0</v>
      </c>
      <c r="AB1099" s="57">
        <v>509305.0</v>
      </c>
      <c r="AD1099" s="89">
        <v>45786.0</v>
      </c>
      <c r="AF1099" s="57">
        <v>1680221.0</v>
      </c>
      <c r="AH1099" s="89">
        <v>45786.0</v>
      </c>
      <c r="AJ1099" s="57">
        <v>1.4316139E7</v>
      </c>
      <c r="AL1099" s="89">
        <v>45786.0</v>
      </c>
      <c r="AN1099" s="57">
        <v>2145628.0</v>
      </c>
    </row>
    <row r="1100" ht="15.75" customHeight="1">
      <c r="B1100" s="89">
        <v>45789.0</v>
      </c>
      <c r="D1100" s="57">
        <v>2.5607101E7</v>
      </c>
      <c r="F1100" s="89">
        <v>45789.0</v>
      </c>
      <c r="H1100" s="57">
        <v>2.5605711E7</v>
      </c>
      <c r="J1100" s="89">
        <v>45789.0</v>
      </c>
      <c r="L1100" s="57">
        <v>6891521.0</v>
      </c>
      <c r="N1100" s="89">
        <v>45789.0</v>
      </c>
      <c r="P1100" s="57">
        <v>8.7733548E7</v>
      </c>
      <c r="R1100" s="89">
        <v>45789.0</v>
      </c>
      <c r="T1100" s="57">
        <v>4583208.0</v>
      </c>
      <c r="V1100" s="89">
        <v>45789.0</v>
      </c>
      <c r="X1100" s="57">
        <v>3073904.0</v>
      </c>
      <c r="Z1100" s="89">
        <v>45789.0</v>
      </c>
      <c r="AB1100" s="57">
        <v>605595.0</v>
      </c>
      <c r="AD1100" s="89">
        <v>45789.0</v>
      </c>
      <c r="AF1100" s="57">
        <v>2850236.0</v>
      </c>
      <c r="AH1100" s="89">
        <v>45789.0</v>
      </c>
      <c r="AJ1100" s="57">
        <v>3.261433E7</v>
      </c>
      <c r="AL1100" s="89">
        <v>45789.0</v>
      </c>
      <c r="AN1100" s="57">
        <v>2611630.0</v>
      </c>
    </row>
    <row r="1101" ht="15.75" customHeight="1">
      <c r="B1101" s="89">
        <v>45790.0</v>
      </c>
      <c r="D1101" s="57">
        <v>1.419178E7</v>
      </c>
      <c r="F1101" s="89">
        <v>45790.0</v>
      </c>
      <c r="H1101" s="57">
        <v>1.8273646E7</v>
      </c>
      <c r="J1101" s="89">
        <v>45790.0</v>
      </c>
      <c r="L1101" s="57">
        <v>5207237.0</v>
      </c>
      <c r="N1101" s="89">
        <v>45790.0</v>
      </c>
      <c r="P1101" s="57">
        <v>4.1832678E7</v>
      </c>
      <c r="R1101" s="89">
        <v>45790.0</v>
      </c>
      <c r="T1101" s="57">
        <v>3885226.0</v>
      </c>
      <c r="V1101" s="89">
        <v>45790.0</v>
      </c>
      <c r="X1101" s="57">
        <v>2529447.0</v>
      </c>
      <c r="Z1101" s="89">
        <v>45790.0</v>
      </c>
      <c r="AB1101" s="57">
        <v>573638.0</v>
      </c>
      <c r="AD1101" s="89">
        <v>45790.0</v>
      </c>
      <c r="AF1101" s="57">
        <v>3245222.0</v>
      </c>
      <c r="AH1101" s="89">
        <v>45790.0</v>
      </c>
      <c r="AJ1101" s="57">
        <v>3.0371878E7</v>
      </c>
      <c r="AL1101" s="89">
        <v>45790.0</v>
      </c>
      <c r="AN1101" s="57">
        <v>3726458.0</v>
      </c>
    </row>
    <row r="1102" ht="15.75" customHeight="1">
      <c r="B1102" s="89">
        <v>45791.0</v>
      </c>
      <c r="D1102" s="57">
        <v>1.2574029E7</v>
      </c>
      <c r="F1102" s="89">
        <v>45791.0</v>
      </c>
      <c r="H1102" s="57">
        <v>2.2023275E7</v>
      </c>
      <c r="J1102" s="89">
        <v>45791.0</v>
      </c>
      <c r="L1102" s="57">
        <v>3964855.0</v>
      </c>
      <c r="N1102" s="89">
        <v>45791.0</v>
      </c>
      <c r="P1102" s="57">
        <v>5.5306704E7</v>
      </c>
      <c r="R1102" s="89">
        <v>45791.0</v>
      </c>
      <c r="T1102" s="57">
        <v>3100025.0</v>
      </c>
      <c r="V1102" s="89">
        <v>45791.0</v>
      </c>
      <c r="X1102" s="57">
        <v>2145234.0</v>
      </c>
      <c r="Z1102" s="89">
        <v>45791.0</v>
      </c>
      <c r="AB1102" s="57">
        <v>921570.0</v>
      </c>
      <c r="AD1102" s="89">
        <v>45791.0</v>
      </c>
      <c r="AF1102" s="57">
        <v>2539163.0</v>
      </c>
      <c r="AH1102" s="89">
        <v>45791.0</v>
      </c>
      <c r="AJ1102" s="57">
        <v>2.5352793E7</v>
      </c>
      <c r="AL1102" s="89">
        <v>45791.0</v>
      </c>
      <c r="AN1102" s="57">
        <v>2019320.0</v>
      </c>
    </row>
    <row r="1103" ht="15.75" customHeight="1">
      <c r="B1103" s="89">
        <v>45792.0</v>
      </c>
      <c r="D1103" s="57">
        <v>1.6441484E7</v>
      </c>
      <c r="F1103" s="89">
        <v>45792.0</v>
      </c>
      <c r="H1103" s="57">
        <v>1.6785711E7</v>
      </c>
      <c r="J1103" s="89">
        <v>45792.0</v>
      </c>
      <c r="L1103" s="57">
        <v>2632555.0</v>
      </c>
      <c r="N1103" s="89">
        <v>45792.0</v>
      </c>
      <c r="P1103" s="57">
        <v>2.3953521E7</v>
      </c>
      <c r="R1103" s="89">
        <v>45792.0</v>
      </c>
      <c r="T1103" s="57">
        <v>3165519.0</v>
      </c>
      <c r="V1103" s="89">
        <v>45792.0</v>
      </c>
      <c r="X1103" s="57">
        <v>3202502.0</v>
      </c>
      <c r="Z1103" s="89">
        <v>45792.0</v>
      </c>
      <c r="AB1103" s="57">
        <v>530894.0</v>
      </c>
      <c r="AD1103" s="89">
        <v>45792.0</v>
      </c>
      <c r="AF1103" s="57">
        <v>2109249.0</v>
      </c>
      <c r="AH1103" s="89">
        <v>45792.0</v>
      </c>
      <c r="AJ1103" s="57">
        <v>1.3701255E7</v>
      </c>
      <c r="AL1103" s="89">
        <v>45792.0</v>
      </c>
      <c r="AN1103" s="57">
        <v>1283092.0</v>
      </c>
    </row>
    <row r="1104" ht="15.75" customHeight="1">
      <c r="B1104" s="89">
        <v>45793.0</v>
      </c>
      <c r="D1104" s="57">
        <v>1.4528772E7</v>
      </c>
      <c r="F1104" s="89">
        <v>45793.0</v>
      </c>
      <c r="H1104" s="57">
        <v>2.0193486E7</v>
      </c>
      <c r="J1104" s="89">
        <v>45793.0</v>
      </c>
      <c r="L1104" s="57">
        <v>3356239.0</v>
      </c>
      <c r="N1104" s="89">
        <v>45793.0</v>
      </c>
      <c r="P1104" s="57">
        <v>3.5600852E7</v>
      </c>
      <c r="R1104" s="89">
        <v>45793.0</v>
      </c>
      <c r="T1104" s="57">
        <v>2828732.0</v>
      </c>
      <c r="V1104" s="89">
        <v>45793.0</v>
      </c>
      <c r="X1104" s="57">
        <v>2947619.0</v>
      </c>
      <c r="Z1104" s="89">
        <v>45793.0</v>
      </c>
      <c r="AB1104" s="57">
        <v>460310.0</v>
      </c>
      <c r="AD1104" s="89">
        <v>45793.0</v>
      </c>
      <c r="AF1104" s="57">
        <v>2400366.0</v>
      </c>
      <c r="AH1104" s="89">
        <v>45793.0</v>
      </c>
      <c r="AJ1104" s="57">
        <v>1.2604868E7</v>
      </c>
      <c r="AL1104" s="89">
        <v>45793.0</v>
      </c>
      <c r="AN1104" s="57">
        <v>6350518.0</v>
      </c>
    </row>
    <row r="1105" ht="15.75" customHeight="1">
      <c r="B1105" s="89">
        <v>45797.0</v>
      </c>
      <c r="D1105" s="57">
        <v>1.2245947E7</v>
      </c>
      <c r="F1105" s="89">
        <v>45797.0</v>
      </c>
      <c r="H1105" s="57">
        <v>2.0209768E7</v>
      </c>
      <c r="J1105" s="89">
        <v>45797.0</v>
      </c>
      <c r="L1105" s="57">
        <v>6950226.0</v>
      </c>
      <c r="N1105" s="89">
        <v>45797.0</v>
      </c>
      <c r="P1105" s="57">
        <v>2.2552277E7</v>
      </c>
      <c r="R1105" s="89">
        <v>45797.0</v>
      </c>
      <c r="T1105" s="57">
        <v>4853320.0</v>
      </c>
      <c r="V1105" s="89">
        <v>45797.0</v>
      </c>
      <c r="X1105" s="57">
        <v>1611212.0</v>
      </c>
      <c r="Z1105" s="89">
        <v>45797.0</v>
      </c>
      <c r="AB1105" s="57">
        <v>567427.0</v>
      </c>
      <c r="AD1105" s="89">
        <v>45797.0</v>
      </c>
      <c r="AF1105" s="57">
        <v>3339074.0</v>
      </c>
      <c r="AH1105" s="89">
        <v>45797.0</v>
      </c>
      <c r="AJ1105" s="57">
        <v>1.7246639E7</v>
      </c>
      <c r="AL1105" s="89">
        <v>45797.0</v>
      </c>
      <c r="AN1105" s="57">
        <v>2276347.0</v>
      </c>
    </row>
    <row r="1106" ht="15.75" customHeight="1">
      <c r="B1106" s="89">
        <v>45798.0</v>
      </c>
      <c r="D1106" s="57">
        <v>1.1140674E7</v>
      </c>
      <c r="F1106" s="89">
        <v>45798.0</v>
      </c>
      <c r="H1106" s="57">
        <v>2.4396622E7</v>
      </c>
      <c r="J1106" s="89">
        <v>45798.0</v>
      </c>
      <c r="L1106" s="57">
        <v>5526595.0</v>
      </c>
      <c r="N1106" s="89">
        <v>45798.0</v>
      </c>
      <c r="P1106" s="57">
        <v>1.51537E7</v>
      </c>
      <c r="R1106" s="89">
        <v>45798.0</v>
      </c>
      <c r="T1106" s="57">
        <v>5111202.0</v>
      </c>
      <c r="V1106" s="89">
        <v>45798.0</v>
      </c>
      <c r="X1106" s="57">
        <v>1976448.0</v>
      </c>
      <c r="Z1106" s="89">
        <v>45798.0</v>
      </c>
      <c r="AB1106" s="57">
        <v>270339.0</v>
      </c>
      <c r="AD1106" s="89">
        <v>45798.0</v>
      </c>
      <c r="AF1106" s="57">
        <v>1263192.0</v>
      </c>
      <c r="AH1106" s="89">
        <v>45798.0</v>
      </c>
      <c r="AJ1106" s="57">
        <v>1.6393036E7</v>
      </c>
      <c r="AL1106" s="89">
        <v>45798.0</v>
      </c>
      <c r="AN1106" s="57">
        <v>2161494.0</v>
      </c>
    </row>
    <row r="1107" ht="15.75" customHeight="1">
      <c r="B1107" s="89">
        <v>45799.0</v>
      </c>
      <c r="D1107" s="57">
        <v>1.0638128E7</v>
      </c>
      <c r="F1107" s="89">
        <v>45799.0</v>
      </c>
      <c r="H1107" s="57">
        <v>2.0790985E7</v>
      </c>
      <c r="J1107" s="89">
        <v>45799.0</v>
      </c>
      <c r="L1107" s="57">
        <v>9006890.0</v>
      </c>
      <c r="N1107" s="89">
        <v>45799.0</v>
      </c>
      <c r="P1107" s="57">
        <v>2.6421258E7</v>
      </c>
      <c r="R1107" s="89">
        <v>45799.0</v>
      </c>
      <c r="T1107" s="57">
        <v>2639773.0</v>
      </c>
      <c r="V1107" s="89">
        <v>45799.0</v>
      </c>
      <c r="X1107" s="57">
        <v>2277221.0</v>
      </c>
      <c r="Z1107" s="89">
        <v>45799.0</v>
      </c>
      <c r="AB1107" s="57">
        <v>515316.0</v>
      </c>
      <c r="AD1107" s="89">
        <v>45799.0</v>
      </c>
      <c r="AF1107" s="57">
        <v>1379546.0</v>
      </c>
      <c r="AH1107" s="89">
        <v>45799.0</v>
      </c>
      <c r="AJ1107" s="57">
        <v>1.1301133E7</v>
      </c>
      <c r="AL1107" s="89">
        <v>45799.0</v>
      </c>
      <c r="AN1107" s="57">
        <v>1580307.0</v>
      </c>
    </row>
    <row r="1108" ht="15.75" customHeight="1">
      <c r="B1108" s="89">
        <v>45800.0</v>
      </c>
      <c r="D1108" s="57">
        <v>9948244.0</v>
      </c>
      <c r="F1108" s="89">
        <v>45800.0</v>
      </c>
      <c r="H1108" s="57">
        <v>1.7736832E7</v>
      </c>
      <c r="J1108" s="89">
        <v>45800.0</v>
      </c>
      <c r="L1108" s="57">
        <v>6021069.0</v>
      </c>
      <c r="N1108" s="89">
        <v>45800.0</v>
      </c>
      <c r="P1108" s="57">
        <v>2.4322693E7</v>
      </c>
      <c r="R1108" s="89">
        <v>45800.0</v>
      </c>
      <c r="T1108" s="57">
        <v>2548743.0</v>
      </c>
      <c r="V1108" s="89">
        <v>45800.0</v>
      </c>
      <c r="X1108" s="57">
        <v>2304110.0</v>
      </c>
      <c r="Z1108" s="89">
        <v>45800.0</v>
      </c>
      <c r="AB1108" s="57">
        <v>217465.0</v>
      </c>
      <c r="AD1108" s="89">
        <v>45800.0</v>
      </c>
      <c r="AF1108" s="57">
        <v>4021469.0</v>
      </c>
      <c r="AH1108" s="89">
        <v>45800.0</v>
      </c>
      <c r="AJ1108" s="57">
        <v>1.0105007E7</v>
      </c>
      <c r="AL1108" s="89">
        <v>45800.0</v>
      </c>
      <c r="AN1108" s="57">
        <v>2187812.0</v>
      </c>
    </row>
    <row r="1109" ht="15.75" customHeight="1">
      <c r="B1109" s="89">
        <v>45803.0</v>
      </c>
      <c r="D1109" s="57">
        <v>7730991.0</v>
      </c>
      <c r="F1109" s="89">
        <v>45803.0</v>
      </c>
      <c r="H1109" s="57">
        <v>1.4564179E7</v>
      </c>
      <c r="J1109" s="89">
        <v>45803.0</v>
      </c>
      <c r="L1109" s="57">
        <v>2093065.0</v>
      </c>
      <c r="N1109" s="89">
        <v>45803.0</v>
      </c>
      <c r="P1109" s="57">
        <v>1.6710776E7</v>
      </c>
      <c r="R1109" s="89">
        <v>45803.0</v>
      </c>
      <c r="T1109" s="57">
        <v>1660221.0</v>
      </c>
      <c r="V1109" s="89">
        <v>45803.0</v>
      </c>
      <c r="X1109" s="57">
        <v>1546551.0</v>
      </c>
      <c r="Z1109" s="89">
        <v>45803.0</v>
      </c>
      <c r="AB1109" s="57">
        <v>167131.0</v>
      </c>
      <c r="AD1109" s="89">
        <v>45803.0</v>
      </c>
      <c r="AF1109" s="57">
        <v>1114625.0</v>
      </c>
      <c r="AH1109" s="89">
        <v>45803.0</v>
      </c>
      <c r="AJ1109" s="57">
        <v>8876258.0</v>
      </c>
      <c r="AL1109" s="89">
        <v>45803.0</v>
      </c>
      <c r="AN1109" s="57">
        <v>1326043.0</v>
      </c>
    </row>
    <row r="1110" ht="15.75" customHeight="1">
      <c r="B1110" s="89">
        <v>45804.0</v>
      </c>
      <c r="D1110" s="57">
        <v>8590624.0</v>
      </c>
      <c r="F1110" s="89">
        <v>45804.0</v>
      </c>
      <c r="H1110" s="57">
        <v>1.5922185E7</v>
      </c>
      <c r="J1110" s="89">
        <v>45804.0</v>
      </c>
      <c r="L1110" s="57">
        <v>3351892.0</v>
      </c>
      <c r="N1110" s="89">
        <v>45804.0</v>
      </c>
      <c r="P1110" s="57">
        <v>1.4436498E7</v>
      </c>
      <c r="R1110" s="89">
        <v>45804.0</v>
      </c>
      <c r="T1110" s="57">
        <v>2774596.0</v>
      </c>
      <c r="V1110" s="89">
        <v>45804.0</v>
      </c>
      <c r="X1110" s="57">
        <v>2994641.0</v>
      </c>
      <c r="Z1110" s="89">
        <v>45804.0</v>
      </c>
      <c r="AB1110" s="57">
        <v>214341.0</v>
      </c>
      <c r="AD1110" s="89">
        <v>45804.0</v>
      </c>
      <c r="AF1110" s="57">
        <v>2316085.0</v>
      </c>
      <c r="AH1110" s="89">
        <v>45804.0</v>
      </c>
      <c r="AJ1110" s="57">
        <v>7281993.0</v>
      </c>
      <c r="AL1110" s="89">
        <v>45804.0</v>
      </c>
      <c r="AN1110" s="57">
        <v>1310535.0</v>
      </c>
    </row>
    <row r="1111" ht="15.75" customHeight="1">
      <c r="B1111" s="89">
        <v>45805.0</v>
      </c>
      <c r="D1111" s="57">
        <v>8343983.0</v>
      </c>
      <c r="F1111" s="89">
        <v>45805.0</v>
      </c>
      <c r="H1111" s="57">
        <v>1.7620852E7</v>
      </c>
      <c r="J1111" s="89">
        <v>45805.0</v>
      </c>
      <c r="L1111" s="57">
        <v>4037806.0</v>
      </c>
      <c r="N1111" s="89">
        <v>45805.0</v>
      </c>
      <c r="P1111" s="57">
        <v>1.883984E7</v>
      </c>
      <c r="R1111" s="89">
        <v>45805.0</v>
      </c>
      <c r="T1111" s="57">
        <v>5530717.0</v>
      </c>
      <c r="V1111" s="89">
        <v>45805.0</v>
      </c>
      <c r="X1111" s="57">
        <v>2186542.0</v>
      </c>
      <c r="Z1111" s="89">
        <v>45805.0</v>
      </c>
      <c r="AB1111" s="57">
        <v>226577.0</v>
      </c>
      <c r="AD1111" s="89">
        <v>45805.0</v>
      </c>
      <c r="AF1111" s="57">
        <v>1472825.0</v>
      </c>
      <c r="AH1111" s="89">
        <v>45805.0</v>
      </c>
      <c r="AJ1111" s="57">
        <v>5584709.0</v>
      </c>
      <c r="AL1111" s="89">
        <v>45805.0</v>
      </c>
      <c r="AN1111" s="57">
        <v>1163079.0</v>
      </c>
    </row>
    <row r="1112" ht="15.75" customHeight="1">
      <c r="B1112" s="89">
        <v>45806.0</v>
      </c>
      <c r="D1112" s="57">
        <v>8009620.0</v>
      </c>
      <c r="F1112" s="89">
        <v>45806.0</v>
      </c>
      <c r="H1112" s="57">
        <v>1.1227882E7</v>
      </c>
      <c r="J1112" s="89">
        <v>45806.0</v>
      </c>
      <c r="L1112" s="57">
        <v>2492466.0</v>
      </c>
      <c r="N1112" s="89">
        <v>45806.0</v>
      </c>
      <c r="P1112" s="57">
        <v>2.1083684E7</v>
      </c>
      <c r="R1112" s="89">
        <v>45806.0</v>
      </c>
      <c r="T1112" s="57">
        <v>3174106.0</v>
      </c>
      <c r="V1112" s="89">
        <v>45806.0</v>
      </c>
      <c r="X1112" s="57">
        <v>1866428.0</v>
      </c>
      <c r="Z1112" s="89">
        <v>45806.0</v>
      </c>
      <c r="AB1112" s="57">
        <v>201246.0</v>
      </c>
      <c r="AD1112" s="89">
        <v>45806.0</v>
      </c>
      <c r="AF1112" s="57">
        <v>1039573.0</v>
      </c>
      <c r="AH1112" s="89">
        <v>45806.0</v>
      </c>
      <c r="AJ1112" s="57">
        <v>8823450.0</v>
      </c>
      <c r="AL1112" s="89">
        <v>45806.0</v>
      </c>
      <c r="AN1112" s="57">
        <v>809341.0</v>
      </c>
    </row>
    <row r="1113" ht="15.75" customHeight="1">
      <c r="B1113" s="89">
        <v>45807.0</v>
      </c>
      <c r="D1113" s="57">
        <v>1.0864453E7</v>
      </c>
      <c r="F1113" s="89">
        <v>45807.0</v>
      </c>
      <c r="H1113" s="57">
        <v>2.1988269E7</v>
      </c>
      <c r="J1113" s="89">
        <v>45807.0</v>
      </c>
      <c r="L1113" s="57">
        <v>7088515.0</v>
      </c>
      <c r="N1113" s="89">
        <v>45807.0</v>
      </c>
      <c r="P1113" s="57">
        <v>2.9502616E7</v>
      </c>
      <c r="R1113" s="89">
        <v>45807.0</v>
      </c>
      <c r="T1113" s="57">
        <v>3447399.0</v>
      </c>
      <c r="V1113" s="89">
        <v>45807.0</v>
      </c>
      <c r="X1113" s="57">
        <v>2497957.0</v>
      </c>
      <c r="Z1113" s="89">
        <v>45807.0</v>
      </c>
      <c r="AB1113" s="57">
        <v>256074.0</v>
      </c>
      <c r="AD1113" s="89">
        <v>45807.0</v>
      </c>
      <c r="AF1113" s="57">
        <v>2174145.0</v>
      </c>
      <c r="AH1113" s="89">
        <v>45807.0</v>
      </c>
      <c r="AJ1113" s="57">
        <v>6107433.0</v>
      </c>
      <c r="AL1113" s="89">
        <v>45807.0</v>
      </c>
      <c r="AN1113" s="57">
        <v>790830.0</v>
      </c>
    </row>
    <row r="1114" ht="15.75" customHeight="1">
      <c r="B1114" s="89">
        <v>45810.0</v>
      </c>
      <c r="D1114" s="57">
        <v>8626006.0</v>
      </c>
      <c r="F1114" s="89">
        <v>45810.0</v>
      </c>
      <c r="H1114" s="57">
        <v>1.9164113E7</v>
      </c>
      <c r="J1114" s="89">
        <v>45810.0</v>
      </c>
      <c r="L1114" s="57">
        <v>3722938.0</v>
      </c>
      <c r="N1114" s="89">
        <v>45810.0</v>
      </c>
      <c r="P1114" s="57">
        <v>2.7722164E7</v>
      </c>
      <c r="R1114" s="89">
        <v>45810.0</v>
      </c>
      <c r="T1114" s="57">
        <v>5091551.0</v>
      </c>
      <c r="V1114" s="89">
        <v>45810.0</v>
      </c>
      <c r="X1114" s="57">
        <v>1971557.0</v>
      </c>
      <c r="Z1114" s="89">
        <v>45810.0</v>
      </c>
      <c r="AB1114" s="57">
        <v>324137.0</v>
      </c>
      <c r="AD1114" s="89">
        <v>45810.0</v>
      </c>
      <c r="AF1114" s="57">
        <v>2107229.0</v>
      </c>
      <c r="AH1114" s="89">
        <v>45810.0</v>
      </c>
      <c r="AJ1114" s="57">
        <v>1.3851261E7</v>
      </c>
      <c r="AL1114" s="89">
        <v>45810.0</v>
      </c>
      <c r="AN1114" s="57">
        <v>1576925.0</v>
      </c>
    </row>
    <row r="1115" ht="15.75" customHeight="1">
      <c r="B1115" s="89">
        <v>45811.0</v>
      </c>
      <c r="D1115" s="57">
        <v>1.0347166E7</v>
      </c>
      <c r="F1115" s="89">
        <v>45811.0</v>
      </c>
      <c r="H1115" s="57">
        <v>1.953354E7</v>
      </c>
      <c r="J1115" s="89">
        <v>45811.0</v>
      </c>
      <c r="L1115" s="57">
        <v>4346877.0</v>
      </c>
      <c r="N1115" s="89">
        <v>45811.0</v>
      </c>
      <c r="P1115" s="57">
        <v>2.8132975E7</v>
      </c>
      <c r="R1115" s="89">
        <v>45811.0</v>
      </c>
      <c r="T1115" s="57">
        <v>2533896.0</v>
      </c>
      <c r="V1115" s="89">
        <v>45811.0</v>
      </c>
      <c r="X1115" s="57">
        <v>2924376.0</v>
      </c>
      <c r="Z1115" s="89">
        <v>45811.0</v>
      </c>
      <c r="AB1115" s="57">
        <v>283996.0</v>
      </c>
      <c r="AD1115" s="89">
        <v>45811.0</v>
      </c>
      <c r="AF1115" s="57">
        <v>3519156.0</v>
      </c>
      <c r="AH1115" s="89">
        <v>45811.0</v>
      </c>
      <c r="AJ1115" s="57">
        <v>1.2494987E7</v>
      </c>
      <c r="AL1115" s="89">
        <v>45811.0</v>
      </c>
      <c r="AN1115" s="57">
        <v>2938219.0</v>
      </c>
    </row>
    <row r="1116" ht="15.75" customHeight="1">
      <c r="B1116" s="89">
        <v>45812.0</v>
      </c>
      <c r="D1116" s="57">
        <v>1.3125217E7</v>
      </c>
      <c r="F1116" s="89">
        <v>45812.0</v>
      </c>
      <c r="H1116" s="57">
        <v>1.7590216E7</v>
      </c>
      <c r="J1116" s="89">
        <v>45812.0</v>
      </c>
      <c r="L1116" s="57">
        <v>5640763.0</v>
      </c>
      <c r="N1116" s="89">
        <v>45812.0</v>
      </c>
      <c r="P1116" s="57">
        <v>1.9212415E7</v>
      </c>
      <c r="R1116" s="89">
        <v>45812.0</v>
      </c>
      <c r="T1116" s="57">
        <v>1596585.0</v>
      </c>
      <c r="V1116" s="89">
        <v>45812.0</v>
      </c>
      <c r="X1116" s="57">
        <v>1437487.0</v>
      </c>
      <c r="Z1116" s="89">
        <v>45812.0</v>
      </c>
      <c r="AB1116" s="57">
        <v>255559.0</v>
      </c>
      <c r="AD1116" s="89">
        <v>45812.0</v>
      </c>
      <c r="AF1116" s="57">
        <v>2598797.0</v>
      </c>
      <c r="AH1116" s="89">
        <v>45812.0</v>
      </c>
      <c r="AJ1116" s="57">
        <v>8026451.0</v>
      </c>
      <c r="AL1116" s="89">
        <v>45812.0</v>
      </c>
      <c r="AN1116" s="57">
        <v>2213919.0</v>
      </c>
    </row>
    <row r="1117" ht="15.75" customHeight="1">
      <c r="B1117" s="89">
        <v>45813.0</v>
      </c>
      <c r="D1117" s="57">
        <v>3873294.0</v>
      </c>
      <c r="F1117" s="89">
        <v>45813.0</v>
      </c>
      <c r="H1117" s="57">
        <v>4568835.0</v>
      </c>
      <c r="J1117" s="89">
        <v>45813.0</v>
      </c>
      <c r="L1117" s="57">
        <v>2400197.0</v>
      </c>
      <c r="N1117" s="89">
        <v>45813.0</v>
      </c>
      <c r="P1117" s="57">
        <v>5515182.0</v>
      </c>
      <c r="R1117" s="89">
        <v>45813.0</v>
      </c>
      <c r="T1117" s="57">
        <v>543047.0</v>
      </c>
      <c r="V1117" s="89">
        <v>45813.0</v>
      </c>
      <c r="X1117" s="57">
        <v>467231.0</v>
      </c>
      <c r="Z1117" s="89">
        <v>45813.0</v>
      </c>
      <c r="AB1117" s="57">
        <v>137542.0</v>
      </c>
      <c r="AD1117" s="89">
        <v>45813.0</v>
      </c>
      <c r="AF1117" s="57">
        <v>969878.0</v>
      </c>
      <c r="AH1117" s="89">
        <v>45813.0</v>
      </c>
      <c r="AJ1117" s="57">
        <v>4791742.0</v>
      </c>
      <c r="AL1117" s="89">
        <v>45813.0</v>
      </c>
      <c r="AN1117" s="57">
        <v>563618.0</v>
      </c>
    </row>
    <row r="1118" ht="15.75" customHeight="1">
      <c r="B1118" s="89">
        <v>45818.0</v>
      </c>
      <c r="D1118" s="57">
        <v>1.1379298E7</v>
      </c>
      <c r="F1118" s="89">
        <v>45818.0</v>
      </c>
      <c r="H1118" s="57">
        <v>1.9648358E7</v>
      </c>
      <c r="J1118" s="89">
        <v>45818.0</v>
      </c>
      <c r="L1118" s="57">
        <v>5597652.0</v>
      </c>
      <c r="N1118" s="89">
        <v>45818.0</v>
      </c>
      <c r="P1118" s="57">
        <v>2.9605245E7</v>
      </c>
      <c r="R1118" s="89">
        <v>45818.0</v>
      </c>
      <c r="T1118" s="57">
        <v>3851692.0</v>
      </c>
      <c r="V1118" s="89">
        <v>45818.0</v>
      </c>
      <c r="X1118" s="57">
        <v>2118514.0</v>
      </c>
      <c r="Z1118" s="89">
        <v>45818.0</v>
      </c>
      <c r="AB1118" s="57">
        <v>268680.0</v>
      </c>
      <c r="AD1118" s="89">
        <v>45818.0</v>
      </c>
      <c r="AF1118" s="57">
        <v>4189433.0</v>
      </c>
      <c r="AH1118" s="89">
        <v>45818.0</v>
      </c>
      <c r="AJ1118" s="57">
        <v>7285225.0</v>
      </c>
      <c r="AL1118" s="89">
        <v>45818.0</v>
      </c>
      <c r="AN1118" s="57">
        <v>792043.0</v>
      </c>
    </row>
    <row r="1119" ht="15.75" customHeight="1">
      <c r="B1119" s="89">
        <v>45819.0</v>
      </c>
      <c r="D1119" s="57">
        <v>1.5802741E7</v>
      </c>
      <c r="F1119" s="89">
        <v>45819.0</v>
      </c>
      <c r="H1119" s="57">
        <v>2.2115914E7</v>
      </c>
      <c r="J1119" s="89">
        <v>45819.0</v>
      </c>
      <c r="L1119" s="57">
        <v>7359256.0</v>
      </c>
      <c r="N1119" s="89">
        <v>45819.0</v>
      </c>
      <c r="P1119" s="57">
        <v>2.5504841E7</v>
      </c>
      <c r="R1119" s="89">
        <v>45819.0</v>
      </c>
      <c r="T1119" s="57">
        <v>3022076.0</v>
      </c>
      <c r="V1119" s="89">
        <v>45819.0</v>
      </c>
      <c r="X1119" s="57">
        <v>2212661.0</v>
      </c>
      <c r="Z1119" s="89">
        <v>45819.0</v>
      </c>
      <c r="AB1119" s="57">
        <v>316583.0</v>
      </c>
      <c r="AD1119" s="89">
        <v>45819.0</v>
      </c>
      <c r="AF1119" s="57">
        <v>1595045.0</v>
      </c>
      <c r="AH1119" s="89">
        <v>45819.0</v>
      </c>
      <c r="AJ1119" s="57">
        <v>1.0801347E7</v>
      </c>
      <c r="AL1119" s="89">
        <v>45819.0</v>
      </c>
      <c r="AN1119" s="57">
        <v>2105233.0</v>
      </c>
    </row>
    <row r="1120" ht="15.75" customHeight="1">
      <c r="B1120" s="89">
        <v>45820.0</v>
      </c>
      <c r="D1120" s="57">
        <v>2.0326978E7</v>
      </c>
      <c r="F1120" s="89">
        <v>45820.0</v>
      </c>
      <c r="H1120" s="57">
        <v>1.9200887E7</v>
      </c>
      <c r="J1120" s="89">
        <v>45820.0</v>
      </c>
      <c r="L1120" s="57">
        <v>3509839.0</v>
      </c>
      <c r="N1120" s="89">
        <v>45820.0</v>
      </c>
      <c r="P1120" s="57">
        <v>2.108486E7</v>
      </c>
      <c r="R1120" s="89">
        <v>45820.0</v>
      </c>
      <c r="T1120" s="57">
        <v>1971796.0</v>
      </c>
      <c r="V1120" s="89">
        <v>45820.0</v>
      </c>
      <c r="X1120" s="57">
        <v>1421635.0</v>
      </c>
      <c r="Z1120" s="89">
        <v>45820.0</v>
      </c>
      <c r="AB1120" s="57">
        <v>172373.0</v>
      </c>
      <c r="AD1120" s="89">
        <v>45820.0</v>
      </c>
      <c r="AF1120" s="57">
        <v>2557680.0</v>
      </c>
      <c r="AH1120" s="89">
        <v>45820.0</v>
      </c>
      <c r="AJ1120" s="57">
        <v>8700669.0</v>
      </c>
      <c r="AL1120" s="89">
        <v>45820.0</v>
      </c>
      <c r="AN1120" s="57">
        <v>1402225.0</v>
      </c>
    </row>
    <row r="1121" ht="15.75" customHeight="1">
      <c r="B1121" s="89">
        <v>45821.0</v>
      </c>
      <c r="D1121" s="57">
        <v>2.9518169E7</v>
      </c>
      <c r="F1121" s="89">
        <v>45821.0</v>
      </c>
      <c r="H1121" s="57">
        <v>3.7514853E7</v>
      </c>
      <c r="J1121" s="89">
        <v>45821.0</v>
      </c>
      <c r="L1121" s="57">
        <v>6014542.0</v>
      </c>
      <c r="N1121" s="89">
        <v>45821.0</v>
      </c>
      <c r="P1121" s="57">
        <v>2.2994338E7</v>
      </c>
      <c r="R1121" s="89">
        <v>45821.0</v>
      </c>
      <c r="T1121" s="57">
        <v>4241135.0</v>
      </c>
      <c r="V1121" s="89">
        <v>45821.0</v>
      </c>
      <c r="X1121" s="57">
        <v>2072982.0</v>
      </c>
      <c r="Z1121" s="89">
        <v>45821.0</v>
      </c>
      <c r="AB1121" s="57">
        <v>600059.0</v>
      </c>
      <c r="AD1121" s="89">
        <v>45821.0</v>
      </c>
      <c r="AF1121" s="57">
        <v>3516250.0</v>
      </c>
      <c r="AH1121" s="89">
        <v>45821.0</v>
      </c>
      <c r="AJ1121" s="57">
        <v>1.020257E7</v>
      </c>
      <c r="AL1121" s="89">
        <v>45821.0</v>
      </c>
      <c r="AN1121" s="57">
        <v>9794829.0</v>
      </c>
    </row>
    <row r="1122" ht="15.75" customHeight="1">
      <c r="B1122" s="89">
        <v>45824.0</v>
      </c>
      <c r="D1122" s="57">
        <v>2.6618824E7</v>
      </c>
      <c r="F1122" s="89">
        <v>45824.0</v>
      </c>
      <c r="H1122" s="57">
        <v>2.2015099E7</v>
      </c>
      <c r="J1122" s="89">
        <v>45824.0</v>
      </c>
      <c r="L1122" s="57">
        <v>3737098.0</v>
      </c>
      <c r="N1122" s="89">
        <v>45824.0</v>
      </c>
      <c r="P1122" s="57">
        <v>2.2220562E7</v>
      </c>
      <c r="R1122" s="89">
        <v>45824.0</v>
      </c>
      <c r="T1122" s="57">
        <v>3852831.0</v>
      </c>
      <c r="V1122" s="89">
        <v>45824.0</v>
      </c>
      <c r="X1122" s="57">
        <v>2364008.0</v>
      </c>
      <c r="Z1122" s="89">
        <v>45824.0</v>
      </c>
      <c r="AB1122" s="57">
        <v>321455.0</v>
      </c>
      <c r="AD1122" s="89">
        <v>45824.0</v>
      </c>
      <c r="AF1122" s="57">
        <v>5990731.0</v>
      </c>
      <c r="AH1122" s="89">
        <v>45824.0</v>
      </c>
      <c r="AJ1122" s="57">
        <v>8209033.0</v>
      </c>
      <c r="AL1122" s="89">
        <v>45824.0</v>
      </c>
      <c r="AN1122" s="57">
        <v>6555671.0</v>
      </c>
    </row>
    <row r="1123" ht="15.75" customHeight="1">
      <c r="B1123" s="89">
        <v>45825.0</v>
      </c>
      <c r="D1123" s="57">
        <v>3.0394111E7</v>
      </c>
      <c r="F1123" s="89">
        <v>45825.0</v>
      </c>
      <c r="H1123" s="57">
        <v>2.0840559E7</v>
      </c>
      <c r="J1123" s="89">
        <v>45825.0</v>
      </c>
      <c r="L1123" s="57">
        <v>2564563.0</v>
      </c>
      <c r="N1123" s="89">
        <v>45825.0</v>
      </c>
      <c r="P1123" s="57">
        <v>2.3833537E7</v>
      </c>
      <c r="R1123" s="89">
        <v>45825.0</v>
      </c>
      <c r="T1123" s="57">
        <v>2167788.0</v>
      </c>
      <c r="V1123" s="89">
        <v>45825.0</v>
      </c>
      <c r="X1123" s="57">
        <v>1178666.0</v>
      </c>
      <c r="Z1123" s="89">
        <v>45825.0</v>
      </c>
      <c r="AB1123" s="57">
        <v>453574.0</v>
      </c>
      <c r="AD1123" s="89">
        <v>45825.0</v>
      </c>
      <c r="AF1123" s="57">
        <v>2620469.0</v>
      </c>
      <c r="AH1123" s="89">
        <v>45825.0</v>
      </c>
      <c r="AJ1123" s="57">
        <v>9113255.0</v>
      </c>
      <c r="AL1123" s="89">
        <v>45825.0</v>
      </c>
      <c r="AN1123" s="57">
        <v>2401120.0</v>
      </c>
    </row>
    <row r="1124" ht="15.75" customHeight="1">
      <c r="B1124" s="89">
        <v>45826.0</v>
      </c>
      <c r="D1124" s="57">
        <v>3.2518265E7</v>
      </c>
      <c r="F1124" s="89">
        <v>45826.0</v>
      </c>
      <c r="H1124" s="57">
        <v>1.7675694E7</v>
      </c>
      <c r="J1124" s="89">
        <v>45826.0</v>
      </c>
      <c r="L1124" s="57">
        <v>4585287.0</v>
      </c>
      <c r="N1124" s="89">
        <v>45826.0</v>
      </c>
      <c r="P1124" s="57">
        <v>1.7830642E7</v>
      </c>
      <c r="R1124" s="89">
        <v>45826.0</v>
      </c>
      <c r="T1124" s="57">
        <v>2628618.0</v>
      </c>
      <c r="V1124" s="89">
        <v>45826.0</v>
      </c>
      <c r="X1124" s="57">
        <v>1618702.0</v>
      </c>
      <c r="Z1124" s="89">
        <v>45826.0</v>
      </c>
      <c r="AB1124" s="57">
        <v>898989.0</v>
      </c>
      <c r="AD1124" s="89">
        <v>45826.0</v>
      </c>
      <c r="AF1124" s="57">
        <v>906455.0</v>
      </c>
      <c r="AH1124" s="89">
        <v>45826.0</v>
      </c>
      <c r="AJ1124" s="57">
        <v>1.0360087E7</v>
      </c>
      <c r="AL1124" s="89">
        <v>45826.0</v>
      </c>
      <c r="AN1124" s="57">
        <v>1240699.0</v>
      </c>
    </row>
    <row r="1125" ht="15.75" customHeight="1">
      <c r="B1125" s="89">
        <v>45827.0</v>
      </c>
      <c r="D1125" s="57">
        <v>3.379607E7</v>
      </c>
      <c r="F1125" s="89">
        <v>45827.0</v>
      </c>
      <c r="H1125" s="57">
        <v>1.5378625E7</v>
      </c>
      <c r="J1125" s="89">
        <v>45827.0</v>
      </c>
      <c r="L1125" s="57">
        <v>3133088.0</v>
      </c>
      <c r="N1125" s="89">
        <v>45827.0</v>
      </c>
      <c r="P1125" s="57">
        <v>1.6968514E7</v>
      </c>
      <c r="R1125" s="89">
        <v>45827.0</v>
      </c>
      <c r="T1125" s="57">
        <v>2415092.0</v>
      </c>
      <c r="V1125" s="89">
        <v>45827.0</v>
      </c>
      <c r="X1125" s="57">
        <v>1528111.0</v>
      </c>
      <c r="Z1125" s="89">
        <v>45827.0</v>
      </c>
      <c r="AB1125" s="57">
        <v>415080.0</v>
      </c>
      <c r="AD1125" s="89">
        <v>45827.0</v>
      </c>
      <c r="AF1125" s="57">
        <v>1612387.0</v>
      </c>
      <c r="AH1125" s="89">
        <v>45827.0</v>
      </c>
      <c r="AJ1125" s="57">
        <v>8437896.0</v>
      </c>
      <c r="AL1125" s="89">
        <v>45827.0</v>
      </c>
      <c r="AN1125" s="57">
        <v>1884539.0</v>
      </c>
    </row>
    <row r="1126" ht="15.75" customHeight="1">
      <c r="B1126" s="89">
        <v>45828.0</v>
      </c>
      <c r="D1126" s="57">
        <v>2.8696384E7</v>
      </c>
      <c r="F1126" s="89">
        <v>45828.0</v>
      </c>
      <c r="H1126" s="57">
        <v>1.864765E7</v>
      </c>
      <c r="J1126" s="89">
        <v>45828.0</v>
      </c>
      <c r="L1126" s="57">
        <v>4351179.0</v>
      </c>
      <c r="N1126" s="89">
        <v>45828.0</v>
      </c>
      <c r="P1126" s="57">
        <v>3.2664118E7</v>
      </c>
      <c r="R1126" s="89">
        <v>45828.0</v>
      </c>
      <c r="T1126" s="57">
        <v>2190791.0</v>
      </c>
      <c r="V1126" s="89">
        <v>45828.0</v>
      </c>
      <c r="X1126" s="57">
        <v>2447794.0</v>
      </c>
      <c r="Z1126" s="89">
        <v>45828.0</v>
      </c>
      <c r="AB1126" s="57">
        <v>406157.0</v>
      </c>
      <c r="AD1126" s="89">
        <v>45828.0</v>
      </c>
      <c r="AF1126" s="57">
        <v>8375206.0</v>
      </c>
      <c r="AH1126" s="89">
        <v>45828.0</v>
      </c>
      <c r="AJ1126" s="57">
        <v>8842996.0</v>
      </c>
      <c r="AL1126" s="89">
        <v>45828.0</v>
      </c>
      <c r="AN1126" s="57">
        <v>1194098.0</v>
      </c>
    </row>
    <row r="1127" ht="15.75" customHeight="1">
      <c r="B1127" s="89">
        <v>45831.0</v>
      </c>
      <c r="D1127" s="57">
        <v>4.2383643E7</v>
      </c>
      <c r="F1127" s="89">
        <v>45831.0</v>
      </c>
      <c r="H1127" s="57">
        <v>1.3814071E7</v>
      </c>
      <c r="J1127" s="89">
        <v>45831.0</v>
      </c>
      <c r="L1127" s="57">
        <v>4445225.0</v>
      </c>
      <c r="N1127" s="89">
        <v>45831.0</v>
      </c>
      <c r="P1127" s="57">
        <v>2.1363223E7</v>
      </c>
      <c r="R1127" s="89">
        <v>45831.0</v>
      </c>
      <c r="T1127" s="57">
        <v>1992810.0</v>
      </c>
      <c r="V1127" s="89">
        <v>45831.0</v>
      </c>
      <c r="X1127" s="57">
        <v>1467757.0</v>
      </c>
      <c r="Z1127" s="89">
        <v>45831.0</v>
      </c>
      <c r="AB1127" s="57">
        <v>371939.0</v>
      </c>
      <c r="AD1127" s="89">
        <v>45831.0</v>
      </c>
      <c r="AF1127" s="57">
        <v>2316333.0</v>
      </c>
      <c r="AH1127" s="89">
        <v>45831.0</v>
      </c>
      <c r="AJ1127" s="57">
        <v>8507540.0</v>
      </c>
      <c r="AL1127" s="89">
        <v>45831.0</v>
      </c>
      <c r="AN1127" s="57">
        <v>777857.0</v>
      </c>
    </row>
    <row r="1128" ht="15.75" customHeight="1">
      <c r="B1128" s="89">
        <v>45832.0</v>
      </c>
      <c r="D1128" s="57">
        <v>4.8477744E7</v>
      </c>
      <c r="F1128" s="89">
        <v>45832.0</v>
      </c>
      <c r="H1128" s="57">
        <v>2.0222393E7</v>
      </c>
      <c r="J1128" s="89">
        <v>45832.0</v>
      </c>
      <c r="L1128" s="57">
        <v>7790663.0</v>
      </c>
      <c r="N1128" s="89">
        <v>45832.0</v>
      </c>
      <c r="P1128" s="57">
        <v>3.3363207E7</v>
      </c>
      <c r="R1128" s="89">
        <v>45832.0</v>
      </c>
      <c r="T1128" s="57">
        <v>3630555.0</v>
      </c>
      <c r="V1128" s="89">
        <v>45832.0</v>
      </c>
      <c r="X1128" s="57">
        <v>2697924.0</v>
      </c>
      <c r="Z1128" s="89">
        <v>45832.0</v>
      </c>
      <c r="AB1128" s="57">
        <v>803245.0</v>
      </c>
      <c r="AD1128" s="89">
        <v>45832.0</v>
      </c>
      <c r="AF1128" s="57">
        <v>3074388.0</v>
      </c>
      <c r="AH1128" s="89">
        <v>45832.0</v>
      </c>
      <c r="AJ1128" s="57">
        <v>1.2723661E7</v>
      </c>
      <c r="AL1128" s="89">
        <v>45832.0</v>
      </c>
      <c r="AN1128" s="57">
        <v>1696123.0</v>
      </c>
    </row>
    <row r="1129" ht="15.75" customHeight="1">
      <c r="B1129" s="89">
        <v>45833.0</v>
      </c>
      <c r="D1129" s="57">
        <v>2.2467475E7</v>
      </c>
      <c r="F1129" s="89">
        <v>45833.0</v>
      </c>
      <c r="H1129" s="57">
        <v>1.4969936E7</v>
      </c>
      <c r="J1129" s="89">
        <v>45833.0</v>
      </c>
      <c r="L1129" s="57">
        <v>3048005.0</v>
      </c>
      <c r="N1129" s="89">
        <v>45833.0</v>
      </c>
      <c r="P1129" s="57">
        <v>3.0791528E7</v>
      </c>
      <c r="R1129" s="89">
        <v>45833.0</v>
      </c>
      <c r="T1129" s="57">
        <v>2062492.0</v>
      </c>
      <c r="V1129" s="89">
        <v>45833.0</v>
      </c>
      <c r="X1129" s="57">
        <v>2009927.0</v>
      </c>
      <c r="Z1129" s="89">
        <v>45833.0</v>
      </c>
      <c r="AB1129" s="57">
        <v>383932.0</v>
      </c>
      <c r="AD1129" s="89">
        <v>45833.0</v>
      </c>
      <c r="AF1129" s="57">
        <v>3051204.0</v>
      </c>
      <c r="AH1129" s="89">
        <v>45833.0</v>
      </c>
      <c r="AJ1129" s="57">
        <v>1.1156302E7</v>
      </c>
      <c r="AL1129" s="89">
        <v>45833.0</v>
      </c>
      <c r="AN1129" s="57">
        <v>2091388.0</v>
      </c>
    </row>
    <row r="1130" ht="15.75" customHeight="1">
      <c r="B1130" s="89">
        <v>45834.0</v>
      </c>
      <c r="D1130" s="57">
        <v>1.6398898E7</v>
      </c>
      <c r="F1130" s="89">
        <v>45834.0</v>
      </c>
      <c r="H1130" s="57">
        <v>2.1296642E7</v>
      </c>
      <c r="J1130" s="89">
        <v>45834.0</v>
      </c>
      <c r="L1130" s="57">
        <v>2209768.0</v>
      </c>
      <c r="N1130" s="89">
        <v>45834.0</v>
      </c>
      <c r="P1130" s="57">
        <v>3.1683813E7</v>
      </c>
      <c r="R1130" s="89">
        <v>45834.0</v>
      </c>
      <c r="T1130" s="57">
        <v>3053013.0</v>
      </c>
      <c r="V1130" s="89">
        <v>45834.0</v>
      </c>
      <c r="X1130" s="57">
        <v>2388435.0</v>
      </c>
      <c r="Z1130" s="89">
        <v>45834.0</v>
      </c>
      <c r="AB1130" s="57">
        <v>282528.0</v>
      </c>
      <c r="AD1130" s="89">
        <v>45834.0</v>
      </c>
      <c r="AF1130" s="57">
        <v>1409331.0</v>
      </c>
      <c r="AH1130" s="89">
        <v>45834.0</v>
      </c>
      <c r="AJ1130" s="57">
        <v>5472424.0</v>
      </c>
      <c r="AL1130" s="89">
        <v>45834.0</v>
      </c>
      <c r="AN1130" s="57">
        <v>3404487.0</v>
      </c>
    </row>
    <row r="1131" ht="15.75" customHeight="1">
      <c r="B1131" s="89">
        <v>45835.0</v>
      </c>
      <c r="D1131" s="57">
        <v>2.2687941E7</v>
      </c>
      <c r="F1131" s="89">
        <v>45835.0</v>
      </c>
      <c r="H1131" s="57">
        <v>2.3781242E7</v>
      </c>
      <c r="J1131" s="89">
        <v>45835.0</v>
      </c>
      <c r="L1131" s="57">
        <v>2094450.0</v>
      </c>
      <c r="N1131" s="89">
        <v>45835.0</v>
      </c>
      <c r="P1131" s="57">
        <v>2.6127179E7</v>
      </c>
      <c r="R1131" s="89">
        <v>45835.0</v>
      </c>
      <c r="T1131" s="57">
        <v>3414185.0</v>
      </c>
      <c r="V1131" s="89">
        <v>45835.0</v>
      </c>
      <c r="X1131" s="57">
        <v>3535747.0</v>
      </c>
      <c r="Z1131" s="89">
        <v>45835.0</v>
      </c>
      <c r="AB1131" s="57">
        <v>157687.0</v>
      </c>
      <c r="AD1131" s="89">
        <v>45835.0</v>
      </c>
      <c r="AF1131" s="57">
        <v>1963896.0</v>
      </c>
      <c r="AH1131" s="89">
        <v>45835.0</v>
      </c>
      <c r="AJ1131" s="57">
        <v>9767693.0</v>
      </c>
      <c r="AL1131" s="89">
        <v>45835.0</v>
      </c>
      <c r="AN1131" s="57">
        <v>1706950.0</v>
      </c>
    </row>
    <row r="1132" ht="15.75" customHeight="1">
      <c r="B1132" s="89">
        <v>45838.0</v>
      </c>
      <c r="D1132" s="57">
        <v>3.6758861E7</v>
      </c>
      <c r="F1132" s="89">
        <v>45838.0</v>
      </c>
      <c r="H1132" s="57">
        <v>3.186977E7</v>
      </c>
      <c r="J1132" s="89">
        <v>45838.0</v>
      </c>
      <c r="L1132" s="57">
        <v>9961469.0</v>
      </c>
      <c r="N1132" s="89">
        <v>45838.0</v>
      </c>
      <c r="P1132" s="57">
        <v>5.70161E7</v>
      </c>
      <c r="R1132" s="89">
        <v>45838.0</v>
      </c>
      <c r="T1132" s="57">
        <v>6856001.0</v>
      </c>
      <c r="V1132" s="89">
        <v>45838.0</v>
      </c>
      <c r="X1132" s="57">
        <v>4537484.0</v>
      </c>
      <c r="Z1132" s="89">
        <v>45838.0</v>
      </c>
      <c r="AB1132" s="57">
        <v>441021.0</v>
      </c>
      <c r="AD1132" s="89">
        <v>45838.0</v>
      </c>
      <c r="AF1132" s="57">
        <v>3140928.0</v>
      </c>
      <c r="AH1132" s="89">
        <v>45838.0</v>
      </c>
      <c r="AJ1132" s="57">
        <v>1.5505107E7</v>
      </c>
      <c r="AL1132" s="89">
        <v>45838.0</v>
      </c>
      <c r="AN1132" s="57">
        <v>4324496.0</v>
      </c>
    </row>
    <row r="1133" ht="15.75" customHeight="1">
      <c r="B1133" s="89">
        <v>45839.0</v>
      </c>
      <c r="D1133" s="57">
        <v>2.3128083E7</v>
      </c>
      <c r="F1133" s="89">
        <v>45839.0</v>
      </c>
      <c r="H1133" s="57">
        <v>2.2931237E7</v>
      </c>
      <c r="J1133" s="89">
        <v>45839.0</v>
      </c>
      <c r="L1133" s="57">
        <v>8447519.0</v>
      </c>
      <c r="N1133" s="89">
        <v>45839.0</v>
      </c>
      <c r="P1133" s="57">
        <v>3.9371371E7</v>
      </c>
      <c r="R1133" s="89">
        <v>45839.0</v>
      </c>
      <c r="T1133" s="57">
        <v>4599085.0</v>
      </c>
      <c r="V1133" s="89">
        <v>45839.0</v>
      </c>
      <c r="X1133" s="57">
        <v>3452990.0</v>
      </c>
      <c r="Z1133" s="89">
        <v>45839.0</v>
      </c>
      <c r="AB1133" s="57">
        <v>372827.0</v>
      </c>
      <c r="AD1133" s="89">
        <v>45839.0</v>
      </c>
      <c r="AF1133" s="57">
        <v>2027126.0</v>
      </c>
      <c r="AH1133" s="89">
        <v>45839.0</v>
      </c>
      <c r="AJ1133" s="57">
        <v>1.189886E7</v>
      </c>
      <c r="AL1133" s="89">
        <v>45839.0</v>
      </c>
      <c r="AN1133" s="57">
        <v>3168092.0</v>
      </c>
    </row>
    <row r="1134" ht="15.75" customHeight="1">
      <c r="B1134" s="89">
        <v>45840.0</v>
      </c>
      <c r="D1134" s="57">
        <v>3.0597618E7</v>
      </c>
      <c r="F1134" s="89">
        <v>45840.0</v>
      </c>
      <c r="H1134" s="57">
        <v>3.0468941E7</v>
      </c>
      <c r="J1134" s="89">
        <v>45840.0</v>
      </c>
      <c r="L1134" s="57">
        <v>8011596.0</v>
      </c>
      <c r="N1134" s="89">
        <v>45840.0</v>
      </c>
      <c r="P1134" s="57">
        <v>6.000785E7</v>
      </c>
      <c r="R1134" s="89">
        <v>45840.0</v>
      </c>
      <c r="T1134" s="57">
        <v>4865788.0</v>
      </c>
      <c r="V1134" s="89">
        <v>45840.0</v>
      </c>
      <c r="X1134" s="57">
        <v>2723927.0</v>
      </c>
      <c r="Z1134" s="89">
        <v>45840.0</v>
      </c>
      <c r="AB1134" s="57">
        <v>461666.0</v>
      </c>
      <c r="AD1134" s="89">
        <v>45840.0</v>
      </c>
      <c r="AF1134" s="57">
        <v>4425204.0</v>
      </c>
      <c r="AH1134" s="89">
        <v>45840.0</v>
      </c>
      <c r="AJ1134" s="57">
        <v>1.7743982E7</v>
      </c>
      <c r="AL1134" s="89">
        <v>45840.0</v>
      </c>
      <c r="AN1134" s="57">
        <v>1368727.0</v>
      </c>
    </row>
    <row r="1135" ht="15.75" customHeight="1">
      <c r="B1135" s="89">
        <v>45841.0</v>
      </c>
      <c r="D1135" s="57">
        <v>2.0802107E7</v>
      </c>
      <c r="F1135" s="89">
        <v>45841.0</v>
      </c>
      <c r="H1135" s="57">
        <v>3.7991868E7</v>
      </c>
      <c r="J1135" s="89">
        <v>45841.0</v>
      </c>
      <c r="L1135" s="57">
        <v>1.159645E7</v>
      </c>
      <c r="N1135" s="89">
        <v>45841.0</v>
      </c>
      <c r="P1135" s="57">
        <v>3.9473848E7</v>
      </c>
      <c r="R1135" s="89">
        <v>45841.0</v>
      </c>
      <c r="T1135" s="57">
        <v>3681493.0</v>
      </c>
      <c r="V1135" s="89">
        <v>45841.0</v>
      </c>
      <c r="X1135" s="57">
        <v>2002459.0</v>
      </c>
      <c r="Z1135" s="89">
        <v>45841.0</v>
      </c>
      <c r="AB1135" s="57">
        <v>529345.0</v>
      </c>
      <c r="AD1135" s="89">
        <v>45841.0</v>
      </c>
      <c r="AF1135" s="57">
        <v>1579615.0</v>
      </c>
      <c r="AH1135" s="89">
        <v>45841.0</v>
      </c>
      <c r="AJ1135" s="57">
        <v>1.2320642E7</v>
      </c>
      <c r="AL1135" s="89">
        <v>45841.0</v>
      </c>
      <c r="AN1135" s="57">
        <v>4323085.0</v>
      </c>
    </row>
    <row r="1136" ht="15.75" customHeight="1">
      <c r="B1136" s="89">
        <v>45842.0</v>
      </c>
      <c r="D1136" s="57">
        <v>1.8296201E7</v>
      </c>
      <c r="F1136" s="89">
        <v>45842.0</v>
      </c>
      <c r="H1136" s="57">
        <v>1.9127895E7</v>
      </c>
      <c r="J1136" s="89">
        <v>45842.0</v>
      </c>
      <c r="L1136" s="57">
        <v>2933307.0</v>
      </c>
      <c r="N1136" s="89">
        <v>45842.0</v>
      </c>
      <c r="P1136" s="57">
        <v>2.3578411E7</v>
      </c>
      <c r="R1136" s="89">
        <v>45842.0</v>
      </c>
      <c r="T1136" s="57">
        <v>2978333.0</v>
      </c>
      <c r="V1136" s="89">
        <v>45842.0</v>
      </c>
      <c r="X1136" s="57">
        <v>1688927.0</v>
      </c>
      <c r="Z1136" s="89">
        <v>45842.0</v>
      </c>
      <c r="AB1136" s="57">
        <v>573575.0</v>
      </c>
      <c r="AD1136" s="89">
        <v>45842.0</v>
      </c>
      <c r="AF1136" s="57">
        <v>866757.0</v>
      </c>
      <c r="AH1136" s="89">
        <v>45842.0</v>
      </c>
      <c r="AJ1136" s="57">
        <v>1.4944363E7</v>
      </c>
      <c r="AL1136" s="89">
        <v>45842.0</v>
      </c>
      <c r="AN1136" s="57">
        <v>3414514.0</v>
      </c>
    </row>
    <row r="1137" ht="15.75" customHeight="1">
      <c r="B1137" s="89">
        <v>45845.0</v>
      </c>
      <c r="D1137" s="57">
        <v>1.6386969E7</v>
      </c>
      <c r="F1137" s="89">
        <v>45845.0</v>
      </c>
      <c r="H1137" s="57">
        <v>1.7420394E7</v>
      </c>
      <c r="J1137" s="89">
        <v>45845.0</v>
      </c>
      <c r="L1137" s="57">
        <v>4046048.0</v>
      </c>
      <c r="N1137" s="89">
        <v>45845.0</v>
      </c>
      <c r="P1137" s="57">
        <v>2.9515905E7</v>
      </c>
      <c r="R1137" s="89">
        <v>45845.0</v>
      </c>
      <c r="T1137" s="57">
        <v>3136114.0</v>
      </c>
      <c r="V1137" s="89">
        <v>45845.0</v>
      </c>
      <c r="X1137" s="57">
        <v>1888356.0</v>
      </c>
      <c r="Z1137" s="89">
        <v>45845.0</v>
      </c>
      <c r="AB1137" s="57">
        <v>226356.0</v>
      </c>
      <c r="AD1137" s="89">
        <v>45845.0</v>
      </c>
      <c r="AF1137" s="57">
        <v>534001.0</v>
      </c>
      <c r="AH1137" s="89">
        <v>45845.0</v>
      </c>
      <c r="AJ1137" s="57">
        <v>1.0809799E7</v>
      </c>
      <c r="AL1137" s="89">
        <v>45845.0</v>
      </c>
      <c r="AN1137" s="57">
        <v>1615088.0</v>
      </c>
    </row>
    <row r="1138" ht="15.75" customHeight="1">
      <c r="B1138" s="89">
        <v>45846.0</v>
      </c>
      <c r="D1138" s="57">
        <v>1.9671759E7</v>
      </c>
      <c r="F1138" s="89">
        <v>45846.0</v>
      </c>
      <c r="H1138" s="57">
        <v>2.7996136E7</v>
      </c>
      <c r="J1138" s="89">
        <v>45846.0</v>
      </c>
      <c r="L1138" s="57">
        <v>5269175.0</v>
      </c>
      <c r="N1138" s="89">
        <v>45846.0</v>
      </c>
      <c r="P1138" s="57">
        <v>2.9169447E7</v>
      </c>
      <c r="R1138" s="89">
        <v>45846.0</v>
      </c>
      <c r="T1138" s="57">
        <v>3764176.0</v>
      </c>
      <c r="V1138" s="89">
        <v>45846.0</v>
      </c>
      <c r="X1138" s="57">
        <v>1074309.0</v>
      </c>
      <c r="Z1138" s="89">
        <v>45846.0</v>
      </c>
      <c r="AB1138" s="57">
        <v>400903.0</v>
      </c>
      <c r="AD1138" s="89">
        <v>45846.0</v>
      </c>
      <c r="AF1138" s="57">
        <v>1765821.0</v>
      </c>
      <c r="AH1138" s="89">
        <v>45846.0</v>
      </c>
      <c r="AJ1138" s="57">
        <v>1.3492302E7</v>
      </c>
      <c r="AL1138" s="89">
        <v>45846.0</v>
      </c>
      <c r="AN1138" s="57">
        <v>1613081.0</v>
      </c>
    </row>
    <row r="1139" ht="15.75" customHeight="1">
      <c r="B1139" s="89">
        <v>45847.0</v>
      </c>
      <c r="D1139" s="57">
        <v>2.0792655E7</v>
      </c>
      <c r="F1139" s="89">
        <v>45847.0</v>
      </c>
      <c r="H1139" s="57">
        <v>2.952806E7</v>
      </c>
      <c r="J1139" s="89">
        <v>45847.0</v>
      </c>
      <c r="L1139" s="57">
        <v>7688403.0</v>
      </c>
      <c r="N1139" s="89">
        <v>45847.0</v>
      </c>
      <c r="P1139" s="57">
        <v>2.2521511E7</v>
      </c>
      <c r="R1139" s="89">
        <v>45847.0</v>
      </c>
      <c r="T1139" s="57">
        <v>2746523.0</v>
      </c>
      <c r="V1139" s="89">
        <v>45847.0</v>
      </c>
      <c r="X1139" s="57">
        <v>1854141.0</v>
      </c>
      <c r="Z1139" s="89">
        <v>45847.0</v>
      </c>
      <c r="AB1139" s="57">
        <v>192059.0</v>
      </c>
      <c r="AD1139" s="89">
        <v>45847.0</v>
      </c>
      <c r="AF1139" s="57">
        <v>717365.0</v>
      </c>
      <c r="AH1139" s="89">
        <v>45847.0</v>
      </c>
      <c r="AJ1139" s="57">
        <v>9244719.0</v>
      </c>
      <c r="AL1139" s="89">
        <v>45847.0</v>
      </c>
      <c r="AN1139" s="57">
        <v>2230586.0</v>
      </c>
    </row>
    <row r="1140" ht="15.75" customHeight="1">
      <c r="B1140" s="89">
        <v>45848.0</v>
      </c>
      <c r="D1140" s="57">
        <v>1.7195784E7</v>
      </c>
      <c r="F1140" s="89">
        <v>45848.0</v>
      </c>
      <c r="H1140" s="57">
        <v>5.1678802E7</v>
      </c>
      <c r="J1140" s="89">
        <v>45848.0</v>
      </c>
      <c r="L1140" s="57">
        <v>5943262.0</v>
      </c>
      <c r="N1140" s="89">
        <v>45848.0</v>
      </c>
      <c r="P1140" s="57">
        <v>2.6268587E7</v>
      </c>
      <c r="R1140" s="89">
        <v>45848.0</v>
      </c>
      <c r="T1140" s="57">
        <v>2934820.0</v>
      </c>
      <c r="V1140" s="89">
        <v>45848.0</v>
      </c>
      <c r="X1140" s="57">
        <v>1783380.0</v>
      </c>
      <c r="Z1140" s="89">
        <v>45848.0</v>
      </c>
      <c r="AB1140" s="57">
        <v>678521.0</v>
      </c>
      <c r="AD1140" s="89">
        <v>45848.0</v>
      </c>
      <c r="AF1140" s="57">
        <v>942866.0</v>
      </c>
      <c r="AH1140" s="89">
        <v>45848.0</v>
      </c>
      <c r="AJ1140" s="57">
        <v>8044445.0</v>
      </c>
      <c r="AL1140" s="89">
        <v>45848.0</v>
      </c>
      <c r="AN1140" s="57">
        <v>4813047.0</v>
      </c>
    </row>
    <row r="1141" ht="15.75" customHeight="1">
      <c r="B1141" s="89">
        <v>45849.0</v>
      </c>
      <c r="D1141" s="57">
        <v>3.6243888E7</v>
      </c>
      <c r="F1141" s="89">
        <v>45849.0</v>
      </c>
      <c r="H1141" s="57">
        <v>3.4113547E7</v>
      </c>
      <c r="J1141" s="89">
        <v>45849.0</v>
      </c>
      <c r="L1141" s="57">
        <v>7570944.0</v>
      </c>
      <c r="N1141" s="89">
        <v>45849.0</v>
      </c>
      <c r="P1141" s="57">
        <v>2.5379482E7</v>
      </c>
      <c r="R1141" s="89">
        <v>45849.0</v>
      </c>
      <c r="T1141" s="57">
        <v>3441401.0</v>
      </c>
      <c r="V1141" s="89">
        <v>45849.0</v>
      </c>
      <c r="X1141" s="57">
        <v>2580045.0</v>
      </c>
      <c r="Z1141" s="89">
        <v>45849.0</v>
      </c>
      <c r="AB1141" s="57">
        <v>782755.0</v>
      </c>
      <c r="AD1141" s="89">
        <v>45849.0</v>
      </c>
      <c r="AF1141" s="57">
        <v>1161737.0</v>
      </c>
      <c r="AH1141" s="89">
        <v>45849.0</v>
      </c>
      <c r="AJ1141" s="57">
        <v>1.2484186E7</v>
      </c>
      <c r="AL1141" s="89">
        <v>45849.0</v>
      </c>
      <c r="AN1141" s="57">
        <v>2593106.0</v>
      </c>
    </row>
    <row r="1142" ht="15.75" customHeight="1">
      <c r="B1142" s="89">
        <v>45852.0</v>
      </c>
      <c r="D1142" s="57">
        <v>2.6120698E7</v>
      </c>
      <c r="F1142" s="89">
        <v>45852.0</v>
      </c>
      <c r="H1142" s="57">
        <v>2.0983751E7</v>
      </c>
      <c r="J1142" s="89">
        <v>45852.0</v>
      </c>
      <c r="L1142" s="57">
        <v>8142033.0</v>
      </c>
      <c r="N1142" s="89">
        <v>45852.0</v>
      </c>
      <c r="P1142" s="57">
        <v>1.6287635E7</v>
      </c>
      <c r="R1142" s="89">
        <v>45852.0</v>
      </c>
      <c r="T1142" s="57">
        <v>2076698.0</v>
      </c>
      <c r="V1142" s="89">
        <v>45852.0</v>
      </c>
      <c r="X1142" s="57">
        <v>1585339.0</v>
      </c>
      <c r="Z1142" s="89">
        <v>45852.0</v>
      </c>
      <c r="AB1142" s="57">
        <v>363631.0</v>
      </c>
      <c r="AD1142" s="89">
        <v>45852.0</v>
      </c>
      <c r="AF1142" s="57">
        <v>2539659.0</v>
      </c>
      <c r="AH1142" s="89">
        <v>45852.0</v>
      </c>
      <c r="AJ1142" s="57">
        <v>1.0306842E7</v>
      </c>
      <c r="AL1142" s="89">
        <v>45852.0</v>
      </c>
      <c r="AN1142" s="57">
        <v>2554492.0</v>
      </c>
    </row>
    <row r="1143" ht="15.75" customHeight="1">
      <c r="B1143" s="89">
        <v>45854.0</v>
      </c>
      <c r="D1143" s="57">
        <v>1.9327192E7</v>
      </c>
      <c r="F1143" s="89">
        <v>45854.0</v>
      </c>
      <c r="H1143" s="57">
        <v>3.1904736E7</v>
      </c>
      <c r="J1143" s="89">
        <v>45854.0</v>
      </c>
      <c r="L1143" s="57">
        <v>9149678.0</v>
      </c>
      <c r="N1143" s="89">
        <v>45854.0</v>
      </c>
      <c r="P1143" s="57">
        <v>3.5318023E7</v>
      </c>
      <c r="R1143" s="89">
        <v>45854.0</v>
      </c>
      <c r="T1143" s="57">
        <v>2974653.0</v>
      </c>
      <c r="V1143" s="89">
        <v>45854.0</v>
      </c>
      <c r="X1143" s="57">
        <v>2371551.0</v>
      </c>
      <c r="Z1143" s="89">
        <v>45854.0</v>
      </c>
      <c r="AB1143" s="57">
        <v>484348.0</v>
      </c>
      <c r="AD1143" s="89">
        <v>45854.0</v>
      </c>
      <c r="AF1143" s="57">
        <v>959537.0</v>
      </c>
      <c r="AH1143" s="89">
        <v>45854.0</v>
      </c>
      <c r="AJ1143" s="57">
        <v>1.0339594E7</v>
      </c>
      <c r="AL1143" s="89">
        <v>45854.0</v>
      </c>
      <c r="AN1143" s="57">
        <v>1547958.0</v>
      </c>
    </row>
    <row r="1144" ht="15.75" customHeight="1">
      <c r="B1144" s="89">
        <v>45855.0</v>
      </c>
      <c r="D1144" s="57">
        <v>1.6952608E7</v>
      </c>
      <c r="F1144" s="89">
        <v>45855.0</v>
      </c>
      <c r="H1144" s="57">
        <v>2.2785369E7</v>
      </c>
      <c r="J1144" s="89">
        <v>45855.0</v>
      </c>
      <c r="L1144" s="57">
        <v>7707456.0</v>
      </c>
      <c r="N1144" s="89">
        <v>45855.0</v>
      </c>
      <c r="P1144" s="57">
        <v>2.2231582E7</v>
      </c>
      <c r="R1144" s="89">
        <v>45855.0</v>
      </c>
      <c r="T1144" s="57">
        <v>2554603.0</v>
      </c>
      <c r="V1144" s="89">
        <v>45855.0</v>
      </c>
      <c r="X1144" s="57">
        <v>2657956.0</v>
      </c>
      <c r="Z1144" s="89">
        <v>45855.0</v>
      </c>
      <c r="AB1144" s="57">
        <v>454944.0</v>
      </c>
      <c r="AD1144" s="89">
        <v>45855.0</v>
      </c>
      <c r="AF1144" s="57">
        <v>1080598.0</v>
      </c>
      <c r="AH1144" s="89">
        <v>45855.0</v>
      </c>
      <c r="AJ1144" s="57">
        <v>8019534.0</v>
      </c>
      <c r="AL1144" s="89">
        <v>45855.0</v>
      </c>
      <c r="AN1144" s="57">
        <v>1832097.0</v>
      </c>
    </row>
    <row r="1145" ht="15.75" customHeight="1">
      <c r="B1145" s="89">
        <v>45856.0</v>
      </c>
      <c r="D1145" s="57">
        <v>2.718234E7</v>
      </c>
      <c r="F1145" s="89">
        <v>45856.0</v>
      </c>
      <c r="H1145" s="57">
        <v>1.7032369E7</v>
      </c>
      <c r="J1145" s="89">
        <v>45856.0</v>
      </c>
      <c r="L1145" s="57">
        <v>6945369.0</v>
      </c>
      <c r="N1145" s="89">
        <v>45856.0</v>
      </c>
      <c r="P1145" s="57">
        <v>2.0774111E7</v>
      </c>
      <c r="R1145" s="89">
        <v>45856.0</v>
      </c>
      <c r="T1145" s="57">
        <v>2086855.0</v>
      </c>
      <c r="V1145" s="89">
        <v>45856.0</v>
      </c>
      <c r="X1145" s="57">
        <v>2314875.0</v>
      </c>
      <c r="Z1145" s="89">
        <v>45856.0</v>
      </c>
      <c r="AB1145" s="57">
        <v>620089.0</v>
      </c>
      <c r="AD1145" s="89">
        <v>45856.0</v>
      </c>
      <c r="AF1145" s="57">
        <v>824380.0</v>
      </c>
      <c r="AH1145" s="89">
        <v>45856.0</v>
      </c>
      <c r="AJ1145" s="57">
        <v>2.9262692E7</v>
      </c>
      <c r="AL1145" s="89">
        <v>45856.0</v>
      </c>
      <c r="AN1145" s="57">
        <v>2175590.0</v>
      </c>
    </row>
    <row r="1146" ht="15.75" customHeight="1">
      <c r="B1146" s="89">
        <v>45859.0</v>
      </c>
      <c r="D1146" s="57">
        <v>2.5183775E7</v>
      </c>
      <c r="F1146" s="89">
        <v>45859.0</v>
      </c>
      <c r="H1146" s="57">
        <v>2.2421083E7</v>
      </c>
      <c r="J1146" s="89">
        <v>45859.0</v>
      </c>
      <c r="L1146" s="57">
        <v>6330588.0</v>
      </c>
      <c r="N1146" s="89">
        <v>45859.0</v>
      </c>
      <c r="P1146" s="57">
        <v>4.0555927E7</v>
      </c>
      <c r="R1146" s="89">
        <v>45859.0</v>
      </c>
      <c r="T1146" s="57">
        <v>2751618.0</v>
      </c>
      <c r="V1146" s="89">
        <v>45859.0</v>
      </c>
      <c r="X1146" s="57">
        <v>2424543.0</v>
      </c>
      <c r="Z1146" s="89">
        <v>45859.0</v>
      </c>
      <c r="AB1146" s="57">
        <v>726450.0</v>
      </c>
      <c r="AD1146" s="89">
        <v>45859.0</v>
      </c>
      <c r="AF1146" s="57">
        <v>559235.0</v>
      </c>
      <c r="AH1146" s="89">
        <v>45859.0</v>
      </c>
      <c r="AJ1146" s="57">
        <v>1.9945425E7</v>
      </c>
      <c r="AL1146" s="89">
        <v>45859.0</v>
      </c>
      <c r="AN1146" s="57">
        <v>4143265.0</v>
      </c>
    </row>
    <row r="1147" ht="15.75" customHeight="1">
      <c r="B1147" s="89">
        <v>45860.0</v>
      </c>
      <c r="D1147" s="57">
        <v>1.8158266E7</v>
      </c>
      <c r="F1147" s="89">
        <v>45860.0</v>
      </c>
      <c r="H1147" s="57">
        <v>2.5319021E7</v>
      </c>
      <c r="J1147" s="89">
        <v>45860.0</v>
      </c>
      <c r="L1147" s="57">
        <v>6335794.0</v>
      </c>
      <c r="N1147" s="89">
        <v>45860.0</v>
      </c>
      <c r="P1147" s="57">
        <v>3.0551272E7</v>
      </c>
      <c r="R1147" s="89">
        <v>45860.0</v>
      </c>
      <c r="T1147" s="57">
        <v>2986744.0</v>
      </c>
      <c r="V1147" s="89">
        <v>45860.0</v>
      </c>
      <c r="X1147" s="57">
        <v>1972729.0</v>
      </c>
      <c r="Z1147" s="89">
        <v>45860.0</v>
      </c>
      <c r="AB1147" s="57">
        <v>631848.0</v>
      </c>
      <c r="AD1147" s="89">
        <v>45860.0</v>
      </c>
      <c r="AF1147" s="57">
        <v>544241.0</v>
      </c>
      <c r="AH1147" s="89">
        <v>45860.0</v>
      </c>
      <c r="AJ1147" s="57">
        <v>1.8626905E7</v>
      </c>
      <c r="AL1147" s="89">
        <v>45860.0</v>
      </c>
      <c r="AN1147" s="57">
        <v>2.1898685E7</v>
      </c>
    </row>
    <row r="1148" ht="15.75" customHeight="1">
      <c r="B1148" s="89">
        <v>45861.0</v>
      </c>
      <c r="D1148" s="57">
        <v>1.5472475E7</v>
      </c>
      <c r="F1148" s="89">
        <v>45861.0</v>
      </c>
      <c r="H1148" s="57">
        <v>1.8841404E7</v>
      </c>
      <c r="J1148" s="89">
        <v>45861.0</v>
      </c>
      <c r="L1148" s="57">
        <v>6733253.0</v>
      </c>
      <c r="N1148" s="89">
        <v>45861.0</v>
      </c>
      <c r="P1148" s="57">
        <v>2.176062E7</v>
      </c>
      <c r="R1148" s="89">
        <v>45861.0</v>
      </c>
      <c r="T1148" s="57">
        <v>2462881.0</v>
      </c>
      <c r="V1148" s="89">
        <v>45861.0</v>
      </c>
      <c r="X1148" s="57">
        <v>3792693.0</v>
      </c>
      <c r="Z1148" s="89">
        <v>45861.0</v>
      </c>
      <c r="AB1148" s="57">
        <v>908514.0</v>
      </c>
      <c r="AD1148" s="89">
        <v>45861.0</v>
      </c>
      <c r="AF1148" s="57">
        <v>785001.0</v>
      </c>
      <c r="AH1148" s="89">
        <v>45861.0</v>
      </c>
      <c r="AJ1148" s="57">
        <v>1.3804401E7</v>
      </c>
      <c r="AL1148" s="89">
        <v>45861.0</v>
      </c>
      <c r="AN1148" s="57">
        <v>5422272.0</v>
      </c>
    </row>
    <row r="1149" ht="15.75" customHeight="1">
      <c r="B1149" s="89">
        <v>45862.0</v>
      </c>
      <c r="D1149" s="57">
        <v>1.5073323E7</v>
      </c>
      <c r="F1149" s="89">
        <v>45862.0</v>
      </c>
      <c r="H1149" s="57">
        <v>2.7015704E7</v>
      </c>
      <c r="J1149" s="89">
        <v>45862.0</v>
      </c>
      <c r="L1149" s="57">
        <v>7329771.0</v>
      </c>
      <c r="N1149" s="89">
        <v>45862.0</v>
      </c>
      <c r="P1149" s="57">
        <v>3.4901395E7</v>
      </c>
      <c r="R1149" s="89">
        <v>45862.0</v>
      </c>
      <c r="T1149" s="57">
        <v>2566781.0</v>
      </c>
      <c r="V1149" s="89">
        <v>45862.0</v>
      </c>
      <c r="X1149" s="57">
        <v>2892606.0</v>
      </c>
      <c r="Z1149" s="89">
        <v>45862.0</v>
      </c>
      <c r="AB1149" s="57">
        <v>361024.0</v>
      </c>
      <c r="AD1149" s="89">
        <v>45862.0</v>
      </c>
      <c r="AF1149" s="57">
        <v>329171.0</v>
      </c>
      <c r="AH1149" s="89">
        <v>45862.0</v>
      </c>
      <c r="AJ1149" s="57">
        <v>2.3878166E7</v>
      </c>
      <c r="AL1149" s="89">
        <v>45862.0</v>
      </c>
      <c r="AN1149" s="57">
        <v>5775141.0</v>
      </c>
    </row>
    <row r="1150" ht="15.75" customHeight="1">
      <c r="B1150" s="89">
        <v>45863.0</v>
      </c>
      <c r="D1150" s="57">
        <v>1.3533253E7</v>
      </c>
      <c r="F1150" s="89">
        <v>45863.0</v>
      </c>
      <c r="H1150" s="57">
        <v>1.6558559E7</v>
      </c>
      <c r="J1150" s="89">
        <v>45863.0</v>
      </c>
      <c r="L1150" s="57">
        <v>5191092.0</v>
      </c>
      <c r="N1150" s="89">
        <v>45863.0</v>
      </c>
      <c r="P1150" s="57">
        <v>2.8011316E7</v>
      </c>
      <c r="R1150" s="89">
        <v>45863.0</v>
      </c>
      <c r="T1150" s="57">
        <v>1875124.0</v>
      </c>
      <c r="V1150" s="89">
        <v>45863.0</v>
      </c>
      <c r="X1150" s="57">
        <v>2665002.0</v>
      </c>
      <c r="Z1150" s="89">
        <v>45863.0</v>
      </c>
      <c r="AB1150" s="57">
        <v>388327.0</v>
      </c>
      <c r="AD1150" s="89">
        <v>45863.0</v>
      </c>
      <c r="AF1150" s="57">
        <v>731802.0</v>
      </c>
      <c r="AH1150" s="89">
        <v>45863.0</v>
      </c>
      <c r="AJ1150" s="57">
        <v>1.369884E7</v>
      </c>
      <c r="AL1150" s="89">
        <v>45863.0</v>
      </c>
      <c r="AN1150" s="57">
        <v>3115079.0</v>
      </c>
    </row>
    <row r="1151" ht="15.75" customHeight="1">
      <c r="B1151" s="89">
        <v>45866.0</v>
      </c>
      <c r="D1151" s="57">
        <v>1.1843163E7</v>
      </c>
      <c r="F1151" s="89">
        <v>45866.0</v>
      </c>
      <c r="H1151" s="57">
        <v>1.4959023E7</v>
      </c>
      <c r="J1151" s="89">
        <v>45866.0</v>
      </c>
      <c r="L1151" s="57">
        <v>6268424.0</v>
      </c>
      <c r="N1151" s="89">
        <v>45866.0</v>
      </c>
      <c r="P1151" s="57">
        <v>1.9408251E7</v>
      </c>
      <c r="R1151" s="89">
        <v>45866.0</v>
      </c>
      <c r="T1151" s="57">
        <v>2957283.0</v>
      </c>
      <c r="V1151" s="89">
        <v>45866.0</v>
      </c>
      <c r="X1151" s="57">
        <v>4121848.0</v>
      </c>
      <c r="Z1151" s="89">
        <v>45866.0</v>
      </c>
      <c r="AB1151" s="57">
        <v>300657.0</v>
      </c>
      <c r="AD1151" s="89">
        <v>45866.0</v>
      </c>
      <c r="AF1151" s="57">
        <v>579643.0</v>
      </c>
      <c r="AH1151" s="89">
        <v>45866.0</v>
      </c>
      <c r="AJ1151" s="57">
        <v>1.1763634E7</v>
      </c>
      <c r="AL1151" s="89">
        <v>45866.0</v>
      </c>
      <c r="AN1151" s="57">
        <v>2823045.0</v>
      </c>
    </row>
    <row r="1152" ht="15.75" customHeight="1">
      <c r="B1152" s="89">
        <v>45867.0</v>
      </c>
      <c r="D1152" s="57">
        <v>1.536348E7</v>
      </c>
      <c r="F1152" s="89">
        <v>45867.0</v>
      </c>
      <c r="H1152" s="57">
        <v>2.0448237E7</v>
      </c>
      <c r="J1152" s="89">
        <v>45867.0</v>
      </c>
      <c r="L1152" s="57">
        <v>5831603.0</v>
      </c>
      <c r="N1152" s="89">
        <v>45867.0</v>
      </c>
      <c r="P1152" s="57">
        <v>1.7599774E7</v>
      </c>
      <c r="R1152" s="89">
        <v>45867.0</v>
      </c>
      <c r="T1152" s="57">
        <v>2049132.0</v>
      </c>
      <c r="V1152" s="89">
        <v>45867.0</v>
      </c>
      <c r="X1152" s="57">
        <v>2750524.0</v>
      </c>
      <c r="Z1152" s="89">
        <v>45867.0</v>
      </c>
      <c r="AB1152" s="57">
        <v>798896.0</v>
      </c>
      <c r="AD1152" s="89">
        <v>45867.0</v>
      </c>
      <c r="AF1152" s="57">
        <v>963353.0</v>
      </c>
      <c r="AH1152" s="89">
        <v>45867.0</v>
      </c>
      <c r="AJ1152" s="57">
        <v>1.0691416E7</v>
      </c>
      <c r="AL1152" s="89">
        <v>45867.0</v>
      </c>
      <c r="AN1152" s="57">
        <v>2273343.0</v>
      </c>
    </row>
    <row r="1153" ht="15.75" customHeight="1">
      <c r="B1153" s="89">
        <v>45868.0</v>
      </c>
      <c r="D1153" s="57">
        <v>2.6454825E7</v>
      </c>
      <c r="F1153" s="89">
        <v>45868.0</v>
      </c>
      <c r="H1153" s="57">
        <v>3.4479113E7</v>
      </c>
      <c r="J1153" s="89">
        <v>45868.0</v>
      </c>
      <c r="L1153" s="57">
        <v>8212206.0</v>
      </c>
      <c r="N1153" s="89">
        <v>45868.0</v>
      </c>
      <c r="P1153" s="57">
        <v>3.0045564E7</v>
      </c>
      <c r="R1153" s="89">
        <v>45868.0</v>
      </c>
      <c r="T1153" s="57">
        <v>3238633.0</v>
      </c>
      <c r="V1153" s="89">
        <v>45868.0</v>
      </c>
      <c r="X1153" s="57">
        <v>4570324.0</v>
      </c>
      <c r="Z1153" s="89">
        <v>45868.0</v>
      </c>
      <c r="AB1153" s="57">
        <v>1608662.0</v>
      </c>
      <c r="AD1153" s="89">
        <v>45868.0</v>
      </c>
      <c r="AF1153" s="57">
        <v>1167545.0</v>
      </c>
      <c r="AH1153" s="89">
        <v>45868.0</v>
      </c>
      <c r="AJ1153" s="57">
        <v>1.5027839E7</v>
      </c>
      <c r="AL1153" s="89">
        <v>45868.0</v>
      </c>
      <c r="AN1153" s="57">
        <v>2232778.0</v>
      </c>
    </row>
    <row r="1154" ht="15.75" customHeight="1">
      <c r="B1154" s="89">
        <v>45869.0</v>
      </c>
      <c r="D1154" s="57">
        <v>2.8986082E7</v>
      </c>
      <c r="F1154" s="89">
        <v>45869.0</v>
      </c>
      <c r="H1154" s="57">
        <v>3.0613485E7</v>
      </c>
      <c r="J1154" s="89">
        <v>45869.0</v>
      </c>
      <c r="L1154" s="57">
        <v>5675773.0</v>
      </c>
      <c r="N1154" s="89">
        <v>45869.0</v>
      </c>
      <c r="P1154" s="57">
        <v>3.3478632E7</v>
      </c>
      <c r="R1154" s="89">
        <v>45869.0</v>
      </c>
      <c r="T1154" s="57">
        <v>3464934.0</v>
      </c>
      <c r="V1154" s="89">
        <v>45869.0</v>
      </c>
      <c r="X1154" s="57">
        <v>2692600.0</v>
      </c>
      <c r="Z1154" s="89">
        <v>45869.0</v>
      </c>
      <c r="AB1154" s="57">
        <v>681643.0</v>
      </c>
      <c r="AD1154" s="89">
        <v>45869.0</v>
      </c>
      <c r="AF1154" s="57">
        <v>2557630.0</v>
      </c>
      <c r="AH1154" s="89">
        <v>45869.0</v>
      </c>
      <c r="AJ1154" s="57">
        <v>1.6898409E7</v>
      </c>
      <c r="AL1154" s="89">
        <v>45869.0</v>
      </c>
      <c r="AN1154" s="57">
        <v>3846702.0</v>
      </c>
    </row>
    <row r="1155" ht="15.75" customHeight="1">
      <c r="B1155" s="89">
        <v>45870.0</v>
      </c>
      <c r="D1155" s="57">
        <v>1.3285972E7</v>
      </c>
      <c r="F1155" s="89">
        <v>45870.0</v>
      </c>
      <c r="H1155" s="57">
        <v>2.0833967E7</v>
      </c>
      <c r="J1155" s="89">
        <v>45870.0</v>
      </c>
      <c r="L1155" s="57">
        <v>5049428.0</v>
      </c>
      <c r="N1155" s="89">
        <v>45870.0</v>
      </c>
      <c r="P1155" s="57">
        <v>3.5137864E7</v>
      </c>
      <c r="R1155" s="89">
        <v>45870.0</v>
      </c>
      <c r="T1155" s="57">
        <v>2704970.0</v>
      </c>
      <c r="V1155" s="89">
        <v>45870.0</v>
      </c>
      <c r="X1155" s="57">
        <v>3497530.0</v>
      </c>
      <c r="Z1155" s="89">
        <v>45870.0</v>
      </c>
      <c r="AB1155" s="57">
        <v>898151.0</v>
      </c>
      <c r="AD1155" s="89">
        <v>45870.0</v>
      </c>
      <c r="AF1155" s="57">
        <v>2188659.0</v>
      </c>
      <c r="AH1155" s="89">
        <v>45870.0</v>
      </c>
      <c r="AJ1155" s="57">
        <v>4.7997782E7</v>
      </c>
      <c r="AL1155" s="89">
        <v>45870.0</v>
      </c>
      <c r="AN1155" s="57">
        <v>5733841.0</v>
      </c>
    </row>
    <row r="1156" ht="15.75" customHeight="1">
      <c r="B1156" s="89">
        <v>45873.0</v>
      </c>
      <c r="D1156" s="57">
        <v>1.6159066E7</v>
      </c>
      <c r="F1156" s="89">
        <v>45873.0</v>
      </c>
      <c r="H1156" s="57">
        <v>2.5536834E7</v>
      </c>
      <c r="J1156" s="89">
        <v>45873.0</v>
      </c>
      <c r="L1156" s="57">
        <v>6179459.0</v>
      </c>
      <c r="N1156" s="89">
        <v>45873.0</v>
      </c>
      <c r="P1156" s="57">
        <v>3.1484254E7</v>
      </c>
      <c r="R1156" s="89">
        <v>45873.0</v>
      </c>
      <c r="T1156" s="57">
        <v>3591970.0</v>
      </c>
      <c r="V1156" s="89">
        <v>45873.0</v>
      </c>
      <c r="X1156" s="57">
        <v>4109714.0</v>
      </c>
      <c r="Z1156" s="89">
        <v>45873.0</v>
      </c>
      <c r="AB1156" s="57">
        <v>580366.0</v>
      </c>
      <c r="AD1156" s="89">
        <v>45873.0</v>
      </c>
      <c r="AF1156" s="57">
        <v>1666249.0</v>
      </c>
      <c r="AH1156" s="89">
        <v>45873.0</v>
      </c>
      <c r="AJ1156" s="57">
        <v>2.4428484E7</v>
      </c>
      <c r="AL1156" s="89">
        <v>45873.0</v>
      </c>
      <c r="AN1156" s="57">
        <v>3658366.0</v>
      </c>
    </row>
    <row r="1157" ht="15.75" customHeight="1">
      <c r="B1157" s="89">
        <v>45874.0</v>
      </c>
      <c r="D1157" s="57">
        <v>2.2058603E7</v>
      </c>
      <c r="F1157" s="89">
        <v>45874.0</v>
      </c>
      <c r="H1157" s="57">
        <v>1.9077347E7</v>
      </c>
      <c r="J1157" s="89">
        <v>45874.0</v>
      </c>
      <c r="L1157" s="57">
        <v>6552689.0</v>
      </c>
      <c r="N1157" s="89">
        <v>45874.0</v>
      </c>
      <c r="P1157" s="57">
        <v>1.8881665E7</v>
      </c>
      <c r="R1157" s="89">
        <v>45874.0</v>
      </c>
      <c r="T1157" s="57">
        <v>2123463.0</v>
      </c>
      <c r="V1157" s="89">
        <v>45874.0</v>
      </c>
      <c r="X1157" s="57">
        <v>4827816.0</v>
      </c>
      <c r="Z1157" s="89">
        <v>45874.0</v>
      </c>
      <c r="AB1157" s="57">
        <v>324404.0</v>
      </c>
      <c r="AD1157" s="89">
        <v>45874.0</v>
      </c>
      <c r="AF1157" s="57">
        <v>1170089.0</v>
      </c>
      <c r="AH1157" s="89">
        <v>45874.0</v>
      </c>
      <c r="AJ1157" s="57">
        <v>1.8592781E7</v>
      </c>
      <c r="AL1157" s="89">
        <v>45874.0</v>
      </c>
      <c r="AN1157" s="57">
        <v>3134234.0</v>
      </c>
    </row>
    <row r="1158" ht="15.75" customHeight="1">
      <c r="B1158" s="89">
        <v>45875.0</v>
      </c>
      <c r="D1158" s="57">
        <v>1.4674108E7</v>
      </c>
      <c r="F1158" s="89">
        <v>45875.0</v>
      </c>
      <c r="H1158" s="57">
        <v>2.4653198E7</v>
      </c>
      <c r="J1158" s="89">
        <v>45875.0</v>
      </c>
      <c r="L1158" s="57">
        <v>8834928.0</v>
      </c>
      <c r="N1158" s="89">
        <v>45875.0</v>
      </c>
      <c r="P1158" s="82">
        <v>1.25E8</v>
      </c>
      <c r="R1158" s="89">
        <v>45875.0</v>
      </c>
      <c r="T1158" s="57">
        <v>6448596.0</v>
      </c>
      <c r="V1158" s="89">
        <v>45875.0</v>
      </c>
      <c r="X1158" s="57">
        <v>1803597.0</v>
      </c>
      <c r="Z1158" s="89">
        <v>45875.0</v>
      </c>
      <c r="AB1158" s="57">
        <v>511302.0</v>
      </c>
      <c r="AD1158" s="89">
        <v>45875.0</v>
      </c>
      <c r="AF1158" s="57">
        <v>1331974.0</v>
      </c>
      <c r="AH1158" s="89">
        <v>45875.0</v>
      </c>
      <c r="AJ1158" s="57">
        <v>1.9091496E7</v>
      </c>
      <c r="AL1158" s="89">
        <v>45875.0</v>
      </c>
      <c r="AN1158" s="57">
        <v>1915775.0</v>
      </c>
    </row>
    <row r="1159" ht="15.75" customHeight="1">
      <c r="B1159" s="89">
        <v>45876.0</v>
      </c>
      <c r="D1159" s="57">
        <v>1.4490485E7</v>
      </c>
      <c r="F1159" s="89">
        <v>45876.0</v>
      </c>
      <c r="H1159" s="57">
        <v>3.2458085E7</v>
      </c>
      <c r="J1159" s="89">
        <v>45876.0</v>
      </c>
      <c r="L1159" s="57">
        <v>1.1469677E7</v>
      </c>
      <c r="N1159" s="89">
        <v>45876.0</v>
      </c>
      <c r="P1159" s="57">
        <v>4.6250607E7</v>
      </c>
      <c r="R1159" s="89">
        <v>45876.0</v>
      </c>
      <c r="T1159" s="57">
        <v>3365835.0</v>
      </c>
      <c r="V1159" s="89">
        <v>45876.0</v>
      </c>
      <c r="X1159" s="57">
        <v>1890188.0</v>
      </c>
      <c r="Z1159" s="89">
        <v>45876.0</v>
      </c>
      <c r="AB1159" s="57">
        <v>201213.0</v>
      </c>
      <c r="AD1159" s="89">
        <v>45876.0</v>
      </c>
      <c r="AF1159" s="57">
        <v>2869200.0</v>
      </c>
      <c r="AH1159" s="89">
        <v>45876.0</v>
      </c>
      <c r="AJ1159" s="57">
        <v>1.9490992E7</v>
      </c>
      <c r="AL1159" s="89">
        <v>45876.0</v>
      </c>
      <c r="AN1159" s="57">
        <v>4448613.0</v>
      </c>
    </row>
    <row r="1160" ht="15.75" customHeight="1">
      <c r="B1160" s="89">
        <v>45877.0</v>
      </c>
      <c r="D1160" s="57">
        <v>1.0343447E7</v>
      </c>
      <c r="F1160" s="89">
        <v>45877.0</v>
      </c>
      <c r="H1160" s="57">
        <v>2.7317047E7</v>
      </c>
      <c r="J1160" s="89">
        <v>45877.0</v>
      </c>
      <c r="L1160" s="57">
        <v>1.0675529E7</v>
      </c>
      <c r="N1160" s="89">
        <v>45877.0</v>
      </c>
      <c r="P1160" s="57">
        <v>6.9731751E7</v>
      </c>
      <c r="R1160" s="89">
        <v>45877.0</v>
      </c>
      <c r="T1160" s="57">
        <v>1903009.0</v>
      </c>
      <c r="V1160" s="89">
        <v>45877.0</v>
      </c>
      <c r="X1160" s="57">
        <v>1452169.0</v>
      </c>
      <c r="Z1160" s="89">
        <v>45877.0</v>
      </c>
      <c r="AB1160" s="57">
        <v>414733.0</v>
      </c>
      <c r="AD1160" s="89">
        <v>45877.0</v>
      </c>
      <c r="AF1160" s="57">
        <v>1496677.0</v>
      </c>
      <c r="AH1160" s="89">
        <v>45877.0</v>
      </c>
      <c r="AJ1160" s="57">
        <v>1.2224432E7</v>
      </c>
      <c r="AL1160" s="89">
        <v>45877.0</v>
      </c>
      <c r="AN1160" s="57">
        <v>1926629.0</v>
      </c>
    </row>
    <row r="1161" ht="15.75" customHeight="1">
      <c r="B1161" s="89">
        <v>45880.0</v>
      </c>
      <c r="D1161" s="57">
        <v>1.3004702E7</v>
      </c>
      <c r="F1161" s="89">
        <v>45880.0</v>
      </c>
      <c r="H1161" s="57">
        <v>3.0575347E7</v>
      </c>
      <c r="J1161" s="89">
        <v>45880.0</v>
      </c>
      <c r="L1161" s="57">
        <v>7404116.0</v>
      </c>
      <c r="N1161" s="89">
        <v>45880.0</v>
      </c>
      <c r="P1161" s="57">
        <v>3.3073734E7</v>
      </c>
      <c r="R1161" s="89">
        <v>45880.0</v>
      </c>
      <c r="T1161" s="57">
        <v>2051922.0</v>
      </c>
      <c r="V1161" s="89">
        <v>45880.0</v>
      </c>
      <c r="X1161" s="57">
        <v>1241542.0</v>
      </c>
      <c r="Z1161" s="89">
        <v>45880.0</v>
      </c>
      <c r="AB1161" s="57">
        <v>237989.0</v>
      </c>
      <c r="AD1161" s="89">
        <v>45880.0</v>
      </c>
      <c r="AF1161" s="57">
        <v>761674.0</v>
      </c>
      <c r="AH1161" s="89">
        <v>45880.0</v>
      </c>
      <c r="AJ1161" s="57">
        <v>1.4081995E7</v>
      </c>
      <c r="AL1161" s="89">
        <v>45880.0</v>
      </c>
      <c r="AN1161" s="57">
        <v>4279429.0</v>
      </c>
    </row>
    <row r="1162" ht="15.75" customHeight="1">
      <c r="B1162" s="89">
        <v>45881.0</v>
      </c>
      <c r="D1162" s="57">
        <v>1.4319344E7</v>
      </c>
      <c r="F1162" s="89">
        <v>45881.0</v>
      </c>
      <c r="H1162" s="57">
        <v>2.4279575E7</v>
      </c>
      <c r="J1162" s="89">
        <v>45881.0</v>
      </c>
      <c r="L1162" s="57">
        <v>1.6679645E7</v>
      </c>
      <c r="N1162" s="89">
        <v>45881.0</v>
      </c>
      <c r="P1162" s="57">
        <v>2.841184E7</v>
      </c>
      <c r="R1162" s="89">
        <v>45881.0</v>
      </c>
      <c r="T1162" s="57">
        <v>3872550.0</v>
      </c>
      <c r="V1162" s="89">
        <v>45881.0</v>
      </c>
      <c r="X1162" s="57">
        <v>1663620.0</v>
      </c>
      <c r="Z1162" s="89">
        <v>45881.0</v>
      </c>
      <c r="AB1162" s="57">
        <v>549883.0</v>
      </c>
      <c r="AD1162" s="89">
        <v>45881.0</v>
      </c>
      <c r="AF1162" s="57">
        <v>1115724.0</v>
      </c>
      <c r="AH1162" s="89">
        <v>45881.0</v>
      </c>
      <c r="AJ1162" s="57">
        <v>1.4007445E7</v>
      </c>
      <c r="AL1162" s="89">
        <v>45881.0</v>
      </c>
      <c r="AN1162" s="57">
        <v>3330845.0</v>
      </c>
    </row>
    <row r="1163" ht="15.75" customHeight="1">
      <c r="B1163" s="89">
        <v>45882.0</v>
      </c>
      <c r="D1163" s="57">
        <v>1.1752056E7</v>
      </c>
      <c r="F1163" s="89">
        <v>45882.0</v>
      </c>
      <c r="H1163" s="57">
        <v>2.3354586E7</v>
      </c>
      <c r="J1163" s="89">
        <v>45882.0</v>
      </c>
      <c r="L1163" s="57">
        <v>1.1763867E7</v>
      </c>
      <c r="N1163" s="89">
        <v>45882.0</v>
      </c>
      <c r="P1163" s="57">
        <v>3.0106735E7</v>
      </c>
      <c r="R1163" s="89">
        <v>45882.0</v>
      </c>
      <c r="T1163" s="57">
        <v>6017622.0</v>
      </c>
      <c r="V1163" s="89">
        <v>45882.0</v>
      </c>
      <c r="X1163" s="57">
        <v>1881996.0</v>
      </c>
      <c r="Z1163" s="89">
        <v>45882.0</v>
      </c>
      <c r="AB1163" s="57">
        <v>262677.0</v>
      </c>
      <c r="AD1163" s="89">
        <v>45882.0</v>
      </c>
      <c r="AF1163" s="57">
        <v>708729.0</v>
      </c>
      <c r="AH1163" s="89">
        <v>45882.0</v>
      </c>
      <c r="AJ1163" s="57">
        <v>1.533795E7</v>
      </c>
      <c r="AL1163" s="89">
        <v>45882.0</v>
      </c>
      <c r="AN1163" s="57">
        <v>5868881.0</v>
      </c>
    </row>
    <row r="1164" ht="15.75" customHeight="1">
      <c r="B1164" s="89">
        <v>45883.0</v>
      </c>
      <c r="D1164" s="57">
        <v>1.2435118E7</v>
      </c>
      <c r="F1164" s="89">
        <v>45883.0</v>
      </c>
      <c r="H1164" s="57">
        <v>3.1267542E7</v>
      </c>
      <c r="J1164" s="89">
        <v>45883.0</v>
      </c>
      <c r="L1164" s="57">
        <v>7886659.0</v>
      </c>
      <c r="N1164" s="89">
        <v>45883.0</v>
      </c>
      <c r="P1164" s="57">
        <v>3.2789569E7</v>
      </c>
      <c r="R1164" s="89">
        <v>45883.0</v>
      </c>
      <c r="T1164" s="57">
        <v>4221581.0</v>
      </c>
      <c r="V1164" s="89">
        <v>45883.0</v>
      </c>
      <c r="X1164" s="57">
        <v>2964823.0</v>
      </c>
      <c r="Z1164" s="89">
        <v>45883.0</v>
      </c>
      <c r="AB1164" s="57">
        <v>566792.0</v>
      </c>
      <c r="AD1164" s="89">
        <v>45883.0</v>
      </c>
      <c r="AF1164" s="57">
        <v>1107790.0</v>
      </c>
      <c r="AH1164" s="89">
        <v>45883.0</v>
      </c>
      <c r="AJ1164" s="57">
        <v>1.2043076E7</v>
      </c>
      <c r="AL1164" s="89">
        <v>45883.0</v>
      </c>
      <c r="AN1164" s="57">
        <v>1.0858943E7</v>
      </c>
    </row>
    <row r="1165" ht="15.75" customHeight="1">
      <c r="B1165" s="89">
        <v>45884.0</v>
      </c>
      <c r="D1165" s="57">
        <v>1.343774E7</v>
      </c>
      <c r="F1165" s="89">
        <v>45884.0</v>
      </c>
      <c r="H1165" s="57">
        <v>2.1165402E7</v>
      </c>
      <c r="J1165" s="89">
        <v>45884.0</v>
      </c>
      <c r="L1165" s="57">
        <v>7477127.0</v>
      </c>
      <c r="N1165" s="89">
        <v>45884.0</v>
      </c>
      <c r="P1165" s="57">
        <v>4.4927337E7</v>
      </c>
      <c r="R1165" s="89">
        <v>45884.0</v>
      </c>
      <c r="T1165" s="57">
        <v>3141989.0</v>
      </c>
      <c r="V1165" s="89">
        <v>45884.0</v>
      </c>
      <c r="X1165" s="57">
        <v>1424125.0</v>
      </c>
      <c r="Z1165" s="89">
        <v>45884.0</v>
      </c>
      <c r="AB1165" s="57">
        <v>181207.0</v>
      </c>
      <c r="AD1165" s="89">
        <v>45884.0</v>
      </c>
      <c r="AF1165" s="57">
        <v>1033358.0</v>
      </c>
      <c r="AH1165" s="89">
        <v>45884.0</v>
      </c>
      <c r="AJ1165" s="57">
        <v>1.1940978E7</v>
      </c>
      <c r="AL1165" s="89">
        <v>45884.0</v>
      </c>
      <c r="AN1165" s="57">
        <v>1.4508259E7</v>
      </c>
    </row>
    <row r="1166" ht="15.75" customHeight="1">
      <c r="B1166" s="89">
        <v>45887.0</v>
      </c>
      <c r="D1166" s="57">
        <v>1.0164843E7</v>
      </c>
      <c r="F1166" s="89">
        <v>45887.0</v>
      </c>
      <c r="H1166" s="57">
        <v>2.9879709E7</v>
      </c>
      <c r="J1166" s="89">
        <v>45887.0</v>
      </c>
      <c r="L1166" s="57">
        <v>7807542.0</v>
      </c>
      <c r="N1166" s="89">
        <v>45887.0</v>
      </c>
      <c r="P1166" s="57">
        <v>8.6850362E7</v>
      </c>
      <c r="R1166" s="89">
        <v>45887.0</v>
      </c>
      <c r="T1166" s="57">
        <v>5069079.0</v>
      </c>
      <c r="V1166" s="89">
        <v>45887.0</v>
      </c>
      <c r="X1166" s="57">
        <v>2891361.0</v>
      </c>
      <c r="Z1166" s="89">
        <v>45887.0</v>
      </c>
      <c r="AB1166" s="57">
        <v>339894.0</v>
      </c>
      <c r="AD1166" s="89">
        <v>45887.0</v>
      </c>
      <c r="AF1166" s="57">
        <v>827513.0</v>
      </c>
      <c r="AH1166" s="89">
        <v>45887.0</v>
      </c>
      <c r="AJ1166" s="57">
        <v>1.9834666E7</v>
      </c>
      <c r="AL1166" s="89">
        <v>45887.0</v>
      </c>
      <c r="AN1166" s="57">
        <v>1.3776122E7</v>
      </c>
    </row>
    <row r="1167" ht="15.75" customHeight="1">
      <c r="B1167" s="89">
        <v>45888.0</v>
      </c>
      <c r="D1167" s="57">
        <v>1.5113875E7</v>
      </c>
      <c r="F1167" s="89">
        <v>45888.0</v>
      </c>
      <c r="H1167" s="57">
        <v>2.6196524E7</v>
      </c>
      <c r="J1167" s="89">
        <v>45888.0</v>
      </c>
      <c r="L1167" s="57">
        <v>6811129.0</v>
      </c>
      <c r="N1167" s="89">
        <v>45888.0</v>
      </c>
      <c r="P1167" s="57">
        <v>4.4960149E7</v>
      </c>
      <c r="R1167" s="89">
        <v>45888.0</v>
      </c>
      <c r="T1167" s="57">
        <v>3758028.0</v>
      </c>
      <c r="V1167" s="89">
        <v>45888.0</v>
      </c>
      <c r="X1167" s="57">
        <v>2301856.0</v>
      </c>
      <c r="Z1167" s="89">
        <v>45888.0</v>
      </c>
      <c r="AB1167" s="57">
        <v>260748.0</v>
      </c>
      <c r="AD1167" s="89">
        <v>45888.0</v>
      </c>
      <c r="AF1167" s="57">
        <v>1084743.0</v>
      </c>
      <c r="AH1167" s="89">
        <v>45888.0</v>
      </c>
      <c r="AJ1167" s="57">
        <v>2.5634E7</v>
      </c>
      <c r="AL1167" s="89">
        <v>45888.0</v>
      </c>
      <c r="AN1167" s="57">
        <v>1.2779272E7</v>
      </c>
    </row>
    <row r="1168" ht="15.75" customHeight="1">
      <c r="B1168" s="89">
        <v>45889.0</v>
      </c>
      <c r="D1168" s="57">
        <v>2.1578529E7</v>
      </c>
      <c r="F1168" s="89">
        <v>45889.0</v>
      </c>
      <c r="H1168" s="57">
        <v>2.9911774E7</v>
      </c>
      <c r="J1168" s="89">
        <v>45889.0</v>
      </c>
      <c r="L1168" s="57">
        <v>1.0709366E7</v>
      </c>
      <c r="N1168" s="89">
        <v>45889.0</v>
      </c>
      <c r="P1168" s="57">
        <v>4.2716185E7</v>
      </c>
      <c r="R1168" s="89">
        <v>45889.0</v>
      </c>
      <c r="T1168" s="57">
        <v>3311583.0</v>
      </c>
      <c r="V1168" s="89">
        <v>45889.0</v>
      </c>
      <c r="X1168" s="57">
        <v>1740616.0</v>
      </c>
      <c r="Z1168" s="89">
        <v>45889.0</v>
      </c>
      <c r="AB1168" s="57">
        <v>412958.0</v>
      </c>
      <c r="AD1168" s="89">
        <v>45889.0</v>
      </c>
      <c r="AF1168" s="57">
        <v>731795.0</v>
      </c>
      <c r="AH1168" s="89">
        <v>45889.0</v>
      </c>
      <c r="AJ1168" s="57">
        <v>3.2666837E7</v>
      </c>
      <c r="AL1168" s="89">
        <v>45889.0</v>
      </c>
      <c r="AN1168" s="57">
        <v>1.9389978E7</v>
      </c>
    </row>
    <row r="1169" ht="15.75" customHeight="1">
      <c r="B1169" s="89">
        <v>45890.0</v>
      </c>
      <c r="D1169" s="57">
        <v>2.2421781E7</v>
      </c>
      <c r="F1169" s="89">
        <v>45890.0</v>
      </c>
      <c r="H1169" s="57">
        <v>3.0509433E7</v>
      </c>
      <c r="J1169" s="89">
        <v>45890.0</v>
      </c>
      <c r="L1169" s="57">
        <v>1.3242378E7</v>
      </c>
      <c r="N1169" s="89">
        <v>45890.0</v>
      </c>
      <c r="P1169" s="57">
        <v>4.8457288E7</v>
      </c>
      <c r="R1169" s="89">
        <v>45890.0</v>
      </c>
      <c r="T1169" s="57">
        <v>3633156.0</v>
      </c>
      <c r="V1169" s="89">
        <v>45890.0</v>
      </c>
      <c r="X1169" s="57">
        <v>1737298.0</v>
      </c>
      <c r="Z1169" s="89">
        <v>45890.0</v>
      </c>
      <c r="AB1169" s="57">
        <v>223641.0</v>
      </c>
      <c r="AD1169" s="89">
        <v>45890.0</v>
      </c>
      <c r="AF1169" s="57">
        <v>1514282.0</v>
      </c>
      <c r="AH1169" s="89">
        <v>45890.0</v>
      </c>
      <c r="AJ1169" s="57">
        <v>2.7340767E7</v>
      </c>
      <c r="AL1169" s="89">
        <v>45890.0</v>
      </c>
      <c r="AN1169" s="57">
        <v>2.1639224E7</v>
      </c>
    </row>
    <row r="1170" ht="15.75" customHeight="1">
      <c r="B1170" s="89">
        <v>45891.0</v>
      </c>
      <c r="D1170" s="57">
        <v>2.9438572E7</v>
      </c>
      <c r="F1170" s="89">
        <v>45891.0</v>
      </c>
      <c r="H1170" s="57">
        <v>2.0812609E7</v>
      </c>
      <c r="J1170" s="89">
        <v>45891.0</v>
      </c>
      <c r="L1170" s="57">
        <v>1.2426037E7</v>
      </c>
      <c r="N1170" s="89">
        <v>45891.0</v>
      </c>
      <c r="P1170" s="57">
        <v>3.7351213E7</v>
      </c>
      <c r="R1170" s="89">
        <v>45891.0</v>
      </c>
      <c r="T1170" s="57">
        <v>4563013.0</v>
      </c>
      <c r="V1170" s="89">
        <v>45891.0</v>
      </c>
      <c r="X1170" s="57">
        <v>1146479.0</v>
      </c>
      <c r="Z1170" s="89">
        <v>45891.0</v>
      </c>
      <c r="AB1170" s="57">
        <v>416361.0</v>
      </c>
      <c r="AD1170" s="89">
        <v>45891.0</v>
      </c>
      <c r="AF1170" s="57">
        <v>967334.0</v>
      </c>
      <c r="AH1170" s="89">
        <v>45891.0</v>
      </c>
      <c r="AJ1170" s="57">
        <v>3.2075265E7</v>
      </c>
      <c r="AL1170" s="89">
        <v>45891.0</v>
      </c>
      <c r="AN1170" s="57">
        <v>7055616.0</v>
      </c>
    </row>
    <row r="1171" ht="15.75" customHeight="1">
      <c r="B1171" s="89">
        <v>45894.0</v>
      </c>
      <c r="D1171" s="57">
        <v>1.8569633E7</v>
      </c>
      <c r="F1171" s="89">
        <v>45894.0</v>
      </c>
      <c r="H1171" s="57">
        <v>3.0268751E7</v>
      </c>
      <c r="J1171" s="89">
        <v>45894.0</v>
      </c>
      <c r="L1171" s="57">
        <v>1.3315911E7</v>
      </c>
      <c r="N1171" s="89">
        <v>45894.0</v>
      </c>
      <c r="P1171" s="57">
        <v>5.1541557E7</v>
      </c>
      <c r="R1171" s="89">
        <v>45894.0</v>
      </c>
      <c r="T1171" s="57">
        <v>4026699.0</v>
      </c>
      <c r="V1171" s="89">
        <v>45894.0</v>
      </c>
      <c r="X1171" s="57">
        <v>2005498.0</v>
      </c>
      <c r="Z1171" s="89">
        <v>45894.0</v>
      </c>
      <c r="AB1171" s="57">
        <v>256719.0</v>
      </c>
      <c r="AD1171" s="89">
        <v>45894.0</v>
      </c>
      <c r="AF1171" s="57">
        <v>787781.0</v>
      </c>
      <c r="AH1171" s="89">
        <v>45894.0</v>
      </c>
      <c r="AJ1171" s="57">
        <v>3.4504267E7</v>
      </c>
      <c r="AL1171" s="89">
        <v>45894.0</v>
      </c>
      <c r="AN1171" s="57">
        <v>6572447.0</v>
      </c>
    </row>
    <row r="1172" ht="15.75" customHeight="1">
      <c r="B1172" s="89">
        <v>45895.0</v>
      </c>
      <c r="D1172" s="57">
        <v>1.9136798E7</v>
      </c>
      <c r="F1172" s="89">
        <v>45895.0</v>
      </c>
      <c r="H1172" s="57">
        <v>3.1499249E7</v>
      </c>
      <c r="J1172" s="89">
        <v>45895.0</v>
      </c>
      <c r="L1172" s="57">
        <v>9.2418743E7</v>
      </c>
      <c r="N1172" s="89">
        <v>45895.0</v>
      </c>
      <c r="P1172" s="82">
        <v>1.57E8</v>
      </c>
      <c r="R1172" s="89">
        <v>45895.0</v>
      </c>
      <c r="T1172" s="57">
        <v>3311894.0</v>
      </c>
      <c r="V1172" s="89">
        <v>45895.0</v>
      </c>
      <c r="X1172" s="57">
        <v>1988825.0</v>
      </c>
      <c r="Z1172" s="89">
        <v>45895.0</v>
      </c>
      <c r="AB1172" s="57">
        <v>241017.0</v>
      </c>
      <c r="AD1172" s="89">
        <v>45895.0</v>
      </c>
      <c r="AF1172" s="57">
        <v>682864.0</v>
      </c>
      <c r="AH1172" s="89">
        <v>45895.0</v>
      </c>
      <c r="AJ1172" s="57">
        <v>2.9886171E7</v>
      </c>
      <c r="AL1172" s="89">
        <v>45895.0</v>
      </c>
      <c r="AN1172" s="57">
        <v>5721824.0</v>
      </c>
    </row>
    <row r="1173" ht="15.75" customHeight="1">
      <c r="B1173" s="89">
        <v>45896.0</v>
      </c>
      <c r="D1173" s="57">
        <v>1.7651957E7</v>
      </c>
      <c r="F1173" s="89">
        <v>45896.0</v>
      </c>
      <c r="H1173" s="57">
        <v>4.2102454E7</v>
      </c>
      <c r="J1173" s="89">
        <v>45896.0</v>
      </c>
      <c r="L1173" s="57">
        <v>3.7048498E7</v>
      </c>
      <c r="N1173" s="89">
        <v>45896.0</v>
      </c>
      <c r="P1173" s="57">
        <v>5.9986568E7</v>
      </c>
      <c r="R1173" s="89">
        <v>45896.0</v>
      </c>
      <c r="T1173" s="57">
        <v>3978295.0</v>
      </c>
      <c r="V1173" s="89">
        <v>45896.0</v>
      </c>
      <c r="X1173" s="57">
        <v>2302954.0</v>
      </c>
      <c r="Z1173" s="89">
        <v>45896.0</v>
      </c>
      <c r="AB1173" s="57">
        <v>444267.0</v>
      </c>
      <c r="AD1173" s="89">
        <v>45896.0</v>
      </c>
      <c r="AF1173" s="57">
        <v>460553.0</v>
      </c>
      <c r="AH1173" s="89">
        <v>45896.0</v>
      </c>
      <c r="AJ1173" s="57">
        <v>1.5744325E7</v>
      </c>
      <c r="AL1173" s="89">
        <v>45896.0</v>
      </c>
      <c r="AN1173" s="57">
        <v>4080963.0</v>
      </c>
    </row>
    <row r="1174" ht="15.75" customHeight="1">
      <c r="B1174" s="89">
        <v>45897.0</v>
      </c>
      <c r="D1174" s="57">
        <v>1.3549874E7</v>
      </c>
      <c r="F1174" s="89">
        <v>45897.0</v>
      </c>
      <c r="H1174" s="57">
        <v>3.8647989E7</v>
      </c>
      <c r="J1174" s="89">
        <v>45897.0</v>
      </c>
      <c r="L1174" s="57">
        <v>1.4478706E7</v>
      </c>
      <c r="N1174" s="89">
        <v>45897.0</v>
      </c>
      <c r="P1174" s="57">
        <v>4.9538189E7</v>
      </c>
      <c r="R1174" s="89">
        <v>45897.0</v>
      </c>
      <c r="T1174" s="57">
        <v>3949710.0</v>
      </c>
      <c r="V1174" s="89">
        <v>45897.0</v>
      </c>
      <c r="X1174" s="57">
        <v>1889234.0</v>
      </c>
      <c r="Z1174" s="89">
        <v>45897.0</v>
      </c>
      <c r="AB1174" s="57">
        <v>374067.0</v>
      </c>
      <c r="AD1174" s="89">
        <v>45897.0</v>
      </c>
      <c r="AF1174" s="57">
        <v>567745.0</v>
      </c>
      <c r="AH1174" s="89">
        <v>45897.0</v>
      </c>
      <c r="AJ1174" s="57">
        <v>9051980.0</v>
      </c>
      <c r="AL1174" s="89">
        <v>45897.0</v>
      </c>
      <c r="AN1174" s="57">
        <v>2813650.0</v>
      </c>
    </row>
    <row r="1175" ht="15.75" customHeight="1">
      <c r="B1175" s="89">
        <v>45898.0</v>
      </c>
      <c r="D1175" s="57">
        <v>2.4772954E7</v>
      </c>
      <c r="F1175" s="89">
        <v>45898.0</v>
      </c>
      <c r="H1175" s="57">
        <v>2.2822919E7</v>
      </c>
      <c r="J1175" s="89">
        <v>45898.0</v>
      </c>
      <c r="L1175" s="57">
        <v>1.3493056E7</v>
      </c>
      <c r="N1175" s="89">
        <v>45898.0</v>
      </c>
      <c r="P1175" s="57">
        <v>5.5538415E7</v>
      </c>
      <c r="R1175" s="89">
        <v>45898.0</v>
      </c>
      <c r="T1175" s="57">
        <v>4602199.0</v>
      </c>
      <c r="V1175" s="89">
        <v>45898.0</v>
      </c>
      <c r="X1175" s="57">
        <v>3321013.0</v>
      </c>
      <c r="Z1175" s="89">
        <v>45898.0</v>
      </c>
      <c r="AB1175" s="57">
        <v>296736.0</v>
      </c>
      <c r="AD1175" s="89">
        <v>45898.0</v>
      </c>
      <c r="AF1175" s="57">
        <v>1438628.0</v>
      </c>
      <c r="AH1175" s="89">
        <v>45898.0</v>
      </c>
      <c r="AJ1175" s="57">
        <v>1.1657838E7</v>
      </c>
      <c r="AL1175" s="89">
        <v>45898.0</v>
      </c>
      <c r="AN1175" s="57">
        <v>2826014.0</v>
      </c>
    </row>
    <row r="1176" ht="15.75" customHeight="1">
      <c r="B1176" s="89">
        <v>45901.0</v>
      </c>
      <c r="D1176" s="57">
        <v>2.0455877E7</v>
      </c>
      <c r="F1176" s="89">
        <v>45901.0</v>
      </c>
      <c r="H1176" s="57">
        <v>2.2310273E7</v>
      </c>
      <c r="J1176" s="89">
        <v>45901.0</v>
      </c>
      <c r="L1176" s="57">
        <v>1.3993885E7</v>
      </c>
      <c r="N1176" s="89">
        <v>45901.0</v>
      </c>
      <c r="P1176" s="57">
        <v>3.5760723E7</v>
      </c>
      <c r="R1176" s="89">
        <v>45901.0</v>
      </c>
      <c r="T1176" s="57">
        <v>3821080.0</v>
      </c>
      <c r="V1176" s="89">
        <v>45901.0</v>
      </c>
      <c r="X1176" s="57">
        <v>2189804.0</v>
      </c>
      <c r="Z1176" s="89">
        <v>45901.0</v>
      </c>
      <c r="AB1176" s="57">
        <v>309341.0</v>
      </c>
      <c r="AD1176" s="89">
        <v>45901.0</v>
      </c>
      <c r="AF1176" s="57">
        <v>578956.0</v>
      </c>
      <c r="AH1176" s="89">
        <v>45901.0</v>
      </c>
      <c r="AJ1176" s="57">
        <v>7640219.0</v>
      </c>
      <c r="AL1176" s="89">
        <v>45901.0</v>
      </c>
      <c r="AN1176" s="57">
        <v>3296278.0</v>
      </c>
    </row>
    <row r="1177" ht="15.75" customHeight="1">
      <c r="B1177" s="89">
        <v>45902.0</v>
      </c>
      <c r="D1177" s="57">
        <v>3.9028838E7</v>
      </c>
      <c r="F1177" s="89">
        <v>45902.0</v>
      </c>
      <c r="H1177" s="57">
        <v>4.6064008E7</v>
      </c>
      <c r="J1177" s="89">
        <v>45902.0</v>
      </c>
      <c r="L1177" s="57">
        <v>3.2272742E7</v>
      </c>
      <c r="N1177" s="89">
        <v>45902.0</v>
      </c>
      <c r="P1177" s="57">
        <v>9.7340494E7</v>
      </c>
      <c r="R1177" s="89">
        <v>45902.0</v>
      </c>
      <c r="T1177" s="57">
        <v>5643735.0</v>
      </c>
      <c r="V1177" s="89">
        <v>45902.0</v>
      </c>
      <c r="X1177" s="57">
        <v>2989264.0</v>
      </c>
      <c r="Z1177" s="89">
        <v>45902.0</v>
      </c>
      <c r="AB1177" s="57">
        <v>427151.0</v>
      </c>
      <c r="AD1177" s="89">
        <v>45902.0</v>
      </c>
      <c r="AF1177" s="57">
        <v>788173.0</v>
      </c>
      <c r="AH1177" s="89">
        <v>45902.0</v>
      </c>
      <c r="AJ1177" s="57">
        <v>2.0399787E7</v>
      </c>
      <c r="AL1177" s="89">
        <v>45902.0</v>
      </c>
      <c r="AN1177" s="57">
        <v>3385272.0</v>
      </c>
    </row>
    <row r="1178" ht="15.75" customHeight="1">
      <c r="B1178" s="89">
        <v>45903.0</v>
      </c>
      <c r="D1178" s="57">
        <v>2.2960309E7</v>
      </c>
      <c r="F1178" s="89">
        <v>45903.0</v>
      </c>
      <c r="H1178" s="57">
        <v>2.8860514E7</v>
      </c>
      <c r="J1178" s="89">
        <v>45903.0</v>
      </c>
      <c r="L1178" s="57">
        <v>1.1721243E7</v>
      </c>
      <c r="N1178" s="89">
        <v>45903.0</v>
      </c>
      <c r="P1178" s="57">
        <v>4.6220288E7</v>
      </c>
      <c r="R1178" s="89">
        <v>45903.0</v>
      </c>
      <c r="T1178" s="57">
        <v>3179686.0</v>
      </c>
      <c r="V1178" s="89">
        <v>45903.0</v>
      </c>
      <c r="X1178" s="57">
        <v>2195040.0</v>
      </c>
      <c r="Z1178" s="89">
        <v>45903.0</v>
      </c>
      <c r="AB1178" s="57">
        <v>663434.0</v>
      </c>
      <c r="AD1178" s="89">
        <v>45903.0</v>
      </c>
      <c r="AF1178" s="57">
        <v>978544.0</v>
      </c>
      <c r="AH1178" s="89">
        <v>45903.0</v>
      </c>
      <c r="AJ1178" s="57">
        <v>1.547585E7</v>
      </c>
      <c r="AL1178" s="89">
        <v>45903.0</v>
      </c>
      <c r="AN1178" s="57">
        <v>4460593.0</v>
      </c>
    </row>
    <row r="1179" ht="15.75" customHeight="1">
      <c r="B1179" s="89">
        <v>45904.0</v>
      </c>
      <c r="D1179" s="57">
        <v>2.0741653E7</v>
      </c>
      <c r="F1179" s="89">
        <v>45904.0</v>
      </c>
      <c r="H1179" s="57">
        <v>2.4306494E7</v>
      </c>
      <c r="J1179" s="89">
        <v>45904.0</v>
      </c>
      <c r="L1179" s="57">
        <v>8717414.0</v>
      </c>
      <c r="N1179" s="89">
        <v>45904.0</v>
      </c>
      <c r="P1179" s="57">
        <v>3.8978314E7</v>
      </c>
      <c r="R1179" s="89">
        <v>45904.0</v>
      </c>
      <c r="T1179" s="57">
        <v>3662941.0</v>
      </c>
      <c r="V1179" s="89">
        <v>45904.0</v>
      </c>
      <c r="X1179" s="57">
        <v>2875251.0</v>
      </c>
      <c r="Z1179" s="89">
        <v>45904.0</v>
      </c>
      <c r="AB1179" s="57">
        <v>1037912.0</v>
      </c>
      <c r="AD1179" s="89">
        <v>45904.0</v>
      </c>
      <c r="AF1179" s="57">
        <v>1126397.0</v>
      </c>
      <c r="AH1179" s="89">
        <v>45904.0</v>
      </c>
      <c r="AJ1179" s="57">
        <v>3.8369849E7</v>
      </c>
      <c r="AL1179" s="89">
        <v>45904.0</v>
      </c>
      <c r="AN1179" s="57">
        <v>1.0709281E7</v>
      </c>
    </row>
    <row r="1180" ht="15.75" customHeight="1">
      <c r="B1180" s="89">
        <v>45905.0</v>
      </c>
      <c r="D1180" s="57">
        <v>1.4976518E7</v>
      </c>
      <c r="F1180" s="89">
        <v>45905.0</v>
      </c>
      <c r="H1180" s="57">
        <v>2.6360963E7</v>
      </c>
      <c r="J1180" s="89">
        <v>45905.0</v>
      </c>
      <c r="L1180" s="57">
        <v>1.0879424E7</v>
      </c>
      <c r="N1180" s="89">
        <v>45905.0</v>
      </c>
      <c r="P1180" s="57">
        <v>5.3272277E7</v>
      </c>
      <c r="R1180" s="89">
        <v>45905.0</v>
      </c>
      <c r="T1180" s="57">
        <v>3088248.0</v>
      </c>
      <c r="V1180" s="89">
        <v>45905.0</v>
      </c>
      <c r="X1180" s="57">
        <v>2296747.0</v>
      </c>
      <c r="Z1180" s="89">
        <v>45905.0</v>
      </c>
      <c r="AB1180" s="57">
        <v>901681.0</v>
      </c>
      <c r="AD1180" s="89">
        <v>45905.0</v>
      </c>
      <c r="AF1180" s="57">
        <v>768232.0</v>
      </c>
      <c r="AH1180" s="89">
        <v>45905.0</v>
      </c>
      <c r="AJ1180" s="57">
        <v>4.0038988E7</v>
      </c>
      <c r="AL1180" s="89">
        <v>45905.0</v>
      </c>
      <c r="AN1180" s="57">
        <v>5529794.0</v>
      </c>
    </row>
    <row r="1181" ht="15.75" customHeight="1">
      <c r="B1181" s="89">
        <v>45908.0</v>
      </c>
      <c r="D1181" s="57">
        <v>1.6044058E7</v>
      </c>
      <c r="F1181" s="89">
        <v>45908.0</v>
      </c>
      <c r="H1181" s="57">
        <v>2.0502483E7</v>
      </c>
      <c r="J1181" s="89">
        <v>45908.0</v>
      </c>
      <c r="L1181" s="57">
        <v>1.4488755E7</v>
      </c>
      <c r="N1181" s="89">
        <v>45908.0</v>
      </c>
      <c r="P1181" s="57">
        <v>3.3128023E7</v>
      </c>
      <c r="R1181" s="89">
        <v>45908.0</v>
      </c>
      <c r="T1181" s="57">
        <v>3166337.0</v>
      </c>
      <c r="V1181" s="89">
        <v>45908.0</v>
      </c>
      <c r="X1181" s="57">
        <v>1982269.0</v>
      </c>
      <c r="Z1181" s="89">
        <v>45908.0</v>
      </c>
      <c r="AB1181" s="57">
        <v>375665.0</v>
      </c>
      <c r="AD1181" s="89">
        <v>45908.0</v>
      </c>
      <c r="AF1181" s="57">
        <v>447478.0</v>
      </c>
      <c r="AH1181" s="89">
        <v>45908.0</v>
      </c>
      <c r="AJ1181" s="57">
        <v>2.6390802E7</v>
      </c>
      <c r="AL1181" s="89">
        <v>45908.0</v>
      </c>
      <c r="AN1181" s="57">
        <v>3512183.0</v>
      </c>
    </row>
    <row r="1182" ht="15.75" customHeight="1">
      <c r="B1182" s="89">
        <v>45909.0</v>
      </c>
      <c r="D1182" s="57">
        <v>2.4781686E7</v>
      </c>
      <c r="F1182" s="89">
        <v>45909.0</v>
      </c>
      <c r="H1182" s="57">
        <v>2.8230791E7</v>
      </c>
      <c r="J1182" s="89">
        <v>45909.0</v>
      </c>
      <c r="L1182" s="57">
        <v>1.5021571E7</v>
      </c>
      <c r="N1182" s="89">
        <v>45909.0</v>
      </c>
      <c r="P1182" s="57">
        <v>5.3444599E7</v>
      </c>
      <c r="R1182" s="89">
        <v>45909.0</v>
      </c>
      <c r="T1182" s="57">
        <v>3696128.0</v>
      </c>
      <c r="V1182" s="89">
        <v>45909.0</v>
      </c>
      <c r="X1182" s="57">
        <v>3294301.0</v>
      </c>
      <c r="Z1182" s="89">
        <v>45909.0</v>
      </c>
      <c r="AB1182" s="57">
        <v>609444.0</v>
      </c>
      <c r="AD1182" s="89">
        <v>45909.0</v>
      </c>
      <c r="AF1182" s="57">
        <v>1300727.0</v>
      </c>
      <c r="AH1182" s="89">
        <v>45909.0</v>
      </c>
      <c r="AJ1182" s="57">
        <v>1.5592173E7</v>
      </c>
      <c r="AL1182" s="89">
        <v>45909.0</v>
      </c>
      <c r="AN1182" s="57">
        <v>2690622.0</v>
      </c>
    </row>
    <row r="1183" ht="15.75" customHeight="1">
      <c r="B1183" s="89">
        <v>45910.0</v>
      </c>
      <c r="D1183" s="57">
        <v>1.7327833E7</v>
      </c>
      <c r="F1183" s="89">
        <v>45910.0</v>
      </c>
      <c r="H1183" s="57">
        <v>2.6044213E7</v>
      </c>
      <c r="J1183" s="89">
        <v>45910.0</v>
      </c>
      <c r="L1183" s="57">
        <v>1.2190725E7</v>
      </c>
      <c r="N1183" s="89">
        <v>45910.0</v>
      </c>
      <c r="P1183" s="57">
        <v>4.3736032E7</v>
      </c>
      <c r="R1183" s="89">
        <v>45910.0</v>
      </c>
      <c r="T1183" s="57">
        <v>2706188.0</v>
      </c>
      <c r="V1183" s="89">
        <v>45910.0</v>
      </c>
      <c r="X1183" s="57">
        <v>2825212.0</v>
      </c>
      <c r="Z1183" s="89">
        <v>45910.0</v>
      </c>
      <c r="AB1183" s="57">
        <v>995794.0</v>
      </c>
      <c r="AD1183" s="89">
        <v>45910.0</v>
      </c>
      <c r="AF1183" s="57">
        <v>317602.0</v>
      </c>
      <c r="AH1183" s="89">
        <v>45910.0</v>
      </c>
      <c r="AJ1183" s="57">
        <v>1.0517506E7</v>
      </c>
      <c r="AL1183" s="89">
        <v>45910.0</v>
      </c>
      <c r="AN1183" s="57">
        <v>2990317.0</v>
      </c>
    </row>
    <row r="1184" ht="15.75" customHeight="1">
      <c r="B1184" s="89">
        <v>45911.0</v>
      </c>
      <c r="D1184" s="57">
        <v>3.6235969E7</v>
      </c>
      <c r="F1184" s="89">
        <v>45911.0</v>
      </c>
      <c r="H1184" s="57">
        <v>4.2288008E7</v>
      </c>
      <c r="J1184" s="89">
        <v>45911.0</v>
      </c>
      <c r="L1184" s="57">
        <v>1.2225262E7</v>
      </c>
      <c r="N1184" s="89">
        <v>45911.0</v>
      </c>
      <c r="P1184" s="57">
        <v>6.5920204E7</v>
      </c>
      <c r="R1184" s="89">
        <v>45911.0</v>
      </c>
      <c r="T1184" s="57">
        <v>2985461.0</v>
      </c>
      <c r="V1184" s="89">
        <v>45911.0</v>
      </c>
      <c r="X1184" s="57">
        <v>2093007.0</v>
      </c>
      <c r="Z1184" s="89">
        <v>45911.0</v>
      </c>
      <c r="AB1184" s="57">
        <v>727287.0</v>
      </c>
      <c r="AD1184" s="89">
        <v>45911.0</v>
      </c>
      <c r="AF1184" s="57">
        <v>536037.0</v>
      </c>
      <c r="AH1184" s="89">
        <v>45911.0</v>
      </c>
      <c r="AJ1184" s="57">
        <v>1.3436289E7</v>
      </c>
      <c r="AL1184" s="89">
        <v>45911.0</v>
      </c>
      <c r="AN1184" s="57">
        <v>3084210.0</v>
      </c>
    </row>
    <row r="1185" ht="15.75" customHeight="1">
      <c r="B1185" s="89">
        <v>45912.0</v>
      </c>
      <c r="D1185" s="57">
        <v>2.2154286E7</v>
      </c>
      <c r="F1185" s="89">
        <v>45912.0</v>
      </c>
      <c r="H1185" s="57">
        <v>2.5161467E7</v>
      </c>
      <c r="J1185" s="89">
        <v>45912.0</v>
      </c>
      <c r="L1185" s="57">
        <v>8340468.0</v>
      </c>
      <c r="N1185" s="89">
        <v>45912.0</v>
      </c>
      <c r="P1185" s="57">
        <v>4.3666893E7</v>
      </c>
      <c r="R1185" s="89">
        <v>45912.0</v>
      </c>
      <c r="T1185" s="57">
        <v>1759246.0</v>
      </c>
      <c r="V1185" s="89">
        <v>45912.0</v>
      </c>
      <c r="X1185" s="57">
        <v>1633731.0</v>
      </c>
      <c r="Z1185" s="89">
        <v>45912.0</v>
      </c>
      <c r="AB1185" s="57">
        <v>427449.0</v>
      </c>
      <c r="AD1185" s="89">
        <v>45912.0</v>
      </c>
      <c r="AF1185" s="57">
        <v>266799.0</v>
      </c>
      <c r="AH1185" s="89">
        <v>45912.0</v>
      </c>
      <c r="AJ1185" s="57">
        <v>1.1139187E7</v>
      </c>
      <c r="AL1185" s="89">
        <v>45912.0</v>
      </c>
      <c r="AN1185" s="57">
        <v>1985110.0</v>
      </c>
    </row>
    <row r="1186" ht="15.75" customHeight="1">
      <c r="B1186" s="89">
        <v>45915.0</v>
      </c>
      <c r="D1186" s="57">
        <v>3.5308117E7</v>
      </c>
      <c r="F1186" s="89">
        <v>45915.0</v>
      </c>
      <c r="H1186" s="57">
        <v>4.1689139E7</v>
      </c>
      <c r="J1186" s="89">
        <v>45915.0</v>
      </c>
      <c r="L1186" s="57">
        <v>1.5704607E7</v>
      </c>
      <c r="N1186" s="89">
        <v>45915.0</v>
      </c>
      <c r="P1186" s="57">
        <v>7.7734087E7</v>
      </c>
      <c r="R1186" s="89">
        <v>45915.0</v>
      </c>
      <c r="T1186" s="57">
        <v>3759030.0</v>
      </c>
      <c r="V1186" s="89">
        <v>45915.0</v>
      </c>
      <c r="X1186" s="57">
        <v>3720741.0</v>
      </c>
      <c r="Z1186" s="89">
        <v>45915.0</v>
      </c>
      <c r="AB1186" s="57">
        <v>735649.0</v>
      </c>
      <c r="AD1186" s="89">
        <v>45915.0</v>
      </c>
      <c r="AF1186" s="57">
        <v>838297.0</v>
      </c>
      <c r="AH1186" s="89">
        <v>45915.0</v>
      </c>
      <c r="AJ1186" s="57">
        <v>1.6562952E7</v>
      </c>
      <c r="AL1186" s="89">
        <v>45915.0</v>
      </c>
      <c r="AN1186" s="57">
        <v>2790646.0</v>
      </c>
    </row>
    <row r="1187" ht="15.75" customHeight="1">
      <c r="B1187" s="89">
        <v>45916.0</v>
      </c>
      <c r="D1187" s="57">
        <v>2.7522682E7</v>
      </c>
      <c r="F1187" s="89">
        <v>45916.0</v>
      </c>
      <c r="H1187" s="57">
        <v>3.102166E7</v>
      </c>
      <c r="J1187" s="89">
        <v>45916.0</v>
      </c>
      <c r="L1187" s="57">
        <v>1.1389058E7</v>
      </c>
      <c r="N1187" s="89">
        <v>45916.0</v>
      </c>
      <c r="P1187" s="57">
        <v>5.1881088E7</v>
      </c>
      <c r="R1187" s="89">
        <v>45916.0</v>
      </c>
      <c r="T1187" s="57">
        <v>2814339.0</v>
      </c>
      <c r="V1187" s="89">
        <v>45916.0</v>
      </c>
      <c r="X1187" s="57">
        <v>3685411.0</v>
      </c>
      <c r="Z1187" s="89">
        <v>45916.0</v>
      </c>
      <c r="AB1187" s="57">
        <v>591719.0</v>
      </c>
      <c r="AD1187" s="89">
        <v>45916.0</v>
      </c>
      <c r="AF1187" s="57">
        <v>1189190.0</v>
      </c>
      <c r="AH1187" s="89">
        <v>45916.0</v>
      </c>
      <c r="AJ1187" s="57">
        <v>1.3104065E7</v>
      </c>
      <c r="AL1187" s="89">
        <v>45916.0</v>
      </c>
      <c r="AN1187" s="57">
        <v>3983248.0</v>
      </c>
    </row>
    <row r="1188" ht="15.75" customHeight="1">
      <c r="B1188" s="89">
        <v>45917.0</v>
      </c>
      <c r="D1188" s="57">
        <v>1.4312918E7</v>
      </c>
      <c r="F1188" s="89">
        <v>45917.0</v>
      </c>
      <c r="H1188" s="57">
        <v>2.4999951E7</v>
      </c>
      <c r="J1188" s="89">
        <v>45917.0</v>
      </c>
      <c r="L1188" s="57">
        <v>1.1066322E7</v>
      </c>
      <c r="N1188" s="89">
        <v>45917.0</v>
      </c>
      <c r="P1188" s="57">
        <v>4.0234174E7</v>
      </c>
      <c r="R1188" s="89">
        <v>45917.0</v>
      </c>
      <c r="T1188" s="57">
        <v>2645108.0</v>
      </c>
      <c r="V1188" s="89">
        <v>45917.0</v>
      </c>
      <c r="X1188" s="57">
        <v>2121867.0</v>
      </c>
      <c r="Z1188" s="89">
        <v>45917.0</v>
      </c>
      <c r="AB1188" s="57">
        <v>477739.0</v>
      </c>
      <c r="AD1188" s="89">
        <v>45917.0</v>
      </c>
      <c r="AF1188" s="57">
        <v>573827.0</v>
      </c>
      <c r="AH1188" s="89">
        <v>45917.0</v>
      </c>
      <c r="AJ1188" s="57">
        <v>6.0428589E7</v>
      </c>
      <c r="AL1188" s="89">
        <v>45917.0</v>
      </c>
      <c r="AN1188" s="57">
        <v>3094750.0</v>
      </c>
    </row>
    <row r="1189" ht="15.75" customHeight="1">
      <c r="B1189" s="89">
        <v>45918.0</v>
      </c>
      <c r="D1189" s="57">
        <v>1.853829E7</v>
      </c>
      <c r="F1189" s="89">
        <v>45918.0</v>
      </c>
      <c r="H1189" s="57">
        <v>2.3228085E7</v>
      </c>
      <c r="J1189" s="89">
        <v>45918.0</v>
      </c>
      <c r="L1189" s="57">
        <v>1.6436932E7</v>
      </c>
      <c r="N1189" s="89">
        <v>45918.0</v>
      </c>
      <c r="P1189" s="57">
        <v>5.569303E7</v>
      </c>
      <c r="R1189" s="89">
        <v>45918.0</v>
      </c>
      <c r="T1189" s="57">
        <v>3300393.0</v>
      </c>
      <c r="V1189" s="89">
        <v>45918.0</v>
      </c>
      <c r="X1189" s="57">
        <v>1857698.0</v>
      </c>
      <c r="Z1189" s="89">
        <v>45918.0</v>
      </c>
      <c r="AB1189" s="57">
        <v>313023.0</v>
      </c>
      <c r="AD1189" s="89">
        <v>45918.0</v>
      </c>
      <c r="AF1189" s="57">
        <v>639693.0</v>
      </c>
      <c r="AH1189" s="89">
        <v>45918.0</v>
      </c>
      <c r="AJ1189" s="57">
        <v>2.2483695E7</v>
      </c>
      <c r="AL1189" s="89">
        <v>45918.0</v>
      </c>
      <c r="AN1189" s="57">
        <v>3510529.0</v>
      </c>
    </row>
    <row r="1190" ht="15.75" customHeight="1">
      <c r="B1190" s="89">
        <v>45919.0</v>
      </c>
      <c r="D1190" s="57">
        <v>1.9364215E7</v>
      </c>
      <c r="F1190" s="89">
        <v>45919.0</v>
      </c>
      <c r="H1190" s="57">
        <v>2.7646401E7</v>
      </c>
      <c r="J1190" s="89">
        <v>45919.0</v>
      </c>
      <c r="L1190" s="57">
        <v>1.4326936E7</v>
      </c>
      <c r="N1190" s="89">
        <v>45919.0</v>
      </c>
      <c r="P1190" s="57">
        <v>5.5321149E7</v>
      </c>
      <c r="R1190" s="89">
        <v>45919.0</v>
      </c>
      <c r="T1190" s="57">
        <v>3160866.0</v>
      </c>
      <c r="V1190" s="89">
        <v>45919.0</v>
      </c>
      <c r="X1190" s="57">
        <v>2180936.0</v>
      </c>
      <c r="Z1190" s="89">
        <v>45919.0</v>
      </c>
      <c r="AB1190" s="57">
        <v>346600.0</v>
      </c>
      <c r="AD1190" s="89">
        <v>45919.0</v>
      </c>
      <c r="AF1190" s="57">
        <v>355735.0</v>
      </c>
      <c r="AH1190" s="89">
        <v>45919.0</v>
      </c>
      <c r="AJ1190" s="57">
        <v>1.5107984E7</v>
      </c>
      <c r="AL1190" s="89">
        <v>45919.0</v>
      </c>
      <c r="AN1190" s="57">
        <v>2041336.0</v>
      </c>
    </row>
    <row r="1191" ht="15.75" customHeight="1">
      <c r="B1191" s="89">
        <v>45922.0</v>
      </c>
      <c r="D1191" s="57">
        <v>1.7349596E7</v>
      </c>
      <c r="F1191" s="89">
        <v>45922.0</v>
      </c>
      <c r="H1191" s="57">
        <v>2.3424396E7</v>
      </c>
      <c r="J1191" s="89">
        <v>45922.0</v>
      </c>
      <c r="L1191" s="57">
        <v>7613267.0</v>
      </c>
      <c r="N1191" s="89">
        <v>45922.0</v>
      </c>
      <c r="P1191" s="57">
        <v>4.5495699E7</v>
      </c>
      <c r="R1191" s="89">
        <v>45922.0</v>
      </c>
      <c r="T1191" s="57">
        <v>3861103.0</v>
      </c>
      <c r="V1191" s="89">
        <v>45922.0</v>
      </c>
      <c r="X1191" s="57">
        <v>3684514.0</v>
      </c>
      <c r="Z1191" s="89">
        <v>45922.0</v>
      </c>
      <c r="AB1191" s="57">
        <v>598948.0</v>
      </c>
      <c r="AD1191" s="89">
        <v>45922.0</v>
      </c>
      <c r="AF1191" s="57">
        <v>681412.0</v>
      </c>
      <c r="AH1191" s="89">
        <v>45922.0</v>
      </c>
      <c r="AJ1191" s="57">
        <v>3.1983522E7</v>
      </c>
      <c r="AL1191" s="89">
        <v>45922.0</v>
      </c>
      <c r="AN1191" s="57">
        <v>2561911.0</v>
      </c>
    </row>
    <row r="1192" ht="15.75" customHeight="1">
      <c r="B1192" s="89">
        <v>45923.0</v>
      </c>
      <c r="D1192" s="57">
        <v>1.6787076E7</v>
      </c>
      <c r="F1192" s="89">
        <v>45923.0</v>
      </c>
      <c r="H1192" s="57">
        <v>2.0781955E7</v>
      </c>
      <c r="J1192" s="89">
        <v>45923.0</v>
      </c>
      <c r="L1192" s="57">
        <v>8893982.0</v>
      </c>
      <c r="N1192" s="89">
        <v>45923.0</v>
      </c>
      <c r="P1192" s="57">
        <v>9.182197E7</v>
      </c>
      <c r="R1192" s="89">
        <v>45923.0</v>
      </c>
      <c r="T1192" s="57">
        <v>3271926.0</v>
      </c>
      <c r="V1192" s="89">
        <v>45923.0</v>
      </c>
      <c r="X1192" s="57">
        <v>2731009.0</v>
      </c>
      <c r="Z1192" s="89">
        <v>45923.0</v>
      </c>
      <c r="AB1192" s="57">
        <v>294406.0</v>
      </c>
      <c r="AD1192" s="89">
        <v>45923.0</v>
      </c>
      <c r="AF1192" s="57">
        <v>481570.0</v>
      </c>
      <c r="AH1192" s="89">
        <v>45923.0</v>
      </c>
      <c r="AJ1192" s="57">
        <v>2.5645494E7</v>
      </c>
      <c r="AL1192" s="89">
        <v>45923.0</v>
      </c>
      <c r="AN1192" s="57">
        <v>1691866.0</v>
      </c>
    </row>
    <row r="1193" ht="15.75" customHeight="1">
      <c r="B1193" s="89">
        <v>45924.0</v>
      </c>
      <c r="D1193" s="57">
        <v>1.8512622E7</v>
      </c>
      <c r="F1193" s="89">
        <v>45924.0</v>
      </c>
      <c r="H1193" s="57">
        <v>2.5810836E7</v>
      </c>
      <c r="J1193" s="89">
        <v>45924.0</v>
      </c>
      <c r="L1193" s="57">
        <v>7464605.0</v>
      </c>
      <c r="N1193" s="89">
        <v>45924.0</v>
      </c>
      <c r="P1193" s="57">
        <v>8.3039501E7</v>
      </c>
      <c r="R1193" s="89">
        <v>45924.0</v>
      </c>
      <c r="T1193" s="57">
        <v>2629795.0</v>
      </c>
      <c r="V1193" s="89">
        <v>45924.0</v>
      </c>
      <c r="X1193" s="57">
        <v>1568372.0</v>
      </c>
      <c r="Z1193" s="89">
        <v>45924.0</v>
      </c>
      <c r="AB1193" s="57">
        <v>237572.0</v>
      </c>
      <c r="AD1193" s="89">
        <v>45924.0</v>
      </c>
      <c r="AF1193" s="57">
        <v>367427.0</v>
      </c>
      <c r="AH1193" s="89">
        <v>45924.0</v>
      </c>
      <c r="AJ1193" s="57">
        <v>2.95779E7</v>
      </c>
      <c r="AL1193" s="89">
        <v>45924.0</v>
      </c>
      <c r="AN1193" s="57">
        <v>2711231.0</v>
      </c>
    </row>
    <row r="1194" ht="15.75" customHeight="1">
      <c r="B1194" s="89">
        <v>45925.0</v>
      </c>
      <c r="D1194" s="57">
        <v>2.1561231E7</v>
      </c>
      <c r="F1194" s="89">
        <v>45925.0</v>
      </c>
      <c r="H1194" s="57">
        <v>1.8715065E7</v>
      </c>
      <c r="J1194" s="89">
        <v>45925.0</v>
      </c>
      <c r="L1194" s="57">
        <v>1.4500859E7</v>
      </c>
      <c r="N1194" s="89">
        <v>45925.0</v>
      </c>
      <c r="P1194" s="57">
        <v>6.4909465E7</v>
      </c>
      <c r="R1194" s="89">
        <v>45925.0</v>
      </c>
      <c r="T1194" s="57">
        <v>3434501.0</v>
      </c>
      <c r="V1194" s="89">
        <v>45925.0</v>
      </c>
      <c r="X1194" s="57">
        <v>3105115.0</v>
      </c>
      <c r="Z1194" s="89">
        <v>45925.0</v>
      </c>
      <c r="AB1194" s="57">
        <v>229556.0</v>
      </c>
      <c r="AD1194" s="89">
        <v>45925.0</v>
      </c>
      <c r="AF1194" s="57">
        <v>1771271.0</v>
      </c>
      <c r="AH1194" s="89">
        <v>45925.0</v>
      </c>
      <c r="AJ1194" s="57">
        <v>1.6264532E7</v>
      </c>
      <c r="AL1194" s="89">
        <v>45925.0</v>
      </c>
      <c r="AN1194" s="57">
        <v>2342604.0</v>
      </c>
    </row>
    <row r="1195" ht="15.75" customHeight="1">
      <c r="B1195" s="89">
        <v>45926.0</v>
      </c>
      <c r="D1195" s="57">
        <v>2.3552025E7</v>
      </c>
      <c r="F1195" s="89">
        <v>45926.0</v>
      </c>
      <c r="H1195" s="57">
        <v>2.047992E7</v>
      </c>
      <c r="J1195" s="89">
        <v>45926.0</v>
      </c>
      <c r="L1195" s="57">
        <v>7999629.0</v>
      </c>
      <c r="N1195" s="89">
        <v>45926.0</v>
      </c>
      <c r="P1195" s="57">
        <v>4.8590976E7</v>
      </c>
      <c r="R1195" s="89">
        <v>45926.0</v>
      </c>
      <c r="T1195" s="57">
        <v>2781484.0</v>
      </c>
      <c r="V1195" s="89">
        <v>45926.0</v>
      </c>
      <c r="X1195" s="57">
        <v>1767830.0</v>
      </c>
      <c r="Z1195" s="89">
        <v>45926.0</v>
      </c>
      <c r="AB1195" s="57">
        <v>147408.0</v>
      </c>
      <c r="AD1195" s="89">
        <v>45926.0</v>
      </c>
      <c r="AF1195" s="57">
        <v>720032.0</v>
      </c>
      <c r="AH1195" s="89">
        <v>45926.0</v>
      </c>
      <c r="AJ1195" s="57">
        <v>1.2698892E7</v>
      </c>
      <c r="AL1195" s="89">
        <v>45926.0</v>
      </c>
      <c r="AN1195" s="57">
        <v>1421764.0</v>
      </c>
    </row>
    <row r="1196" ht="15.75" customHeight="1">
      <c r="B1196" s="89">
        <v>45929.0</v>
      </c>
      <c r="D1196" s="57">
        <v>1.9432437E7</v>
      </c>
      <c r="F1196" s="89">
        <v>45929.0</v>
      </c>
      <c r="H1196" s="57">
        <v>1.6525433E7</v>
      </c>
      <c r="J1196" s="89">
        <v>45929.0</v>
      </c>
      <c r="L1196" s="57">
        <v>1.2375109E7</v>
      </c>
      <c r="N1196" s="89">
        <v>45929.0</v>
      </c>
      <c r="P1196" s="57">
        <v>3.3132958E7</v>
      </c>
      <c r="R1196" s="89">
        <v>45929.0</v>
      </c>
      <c r="T1196" s="57">
        <v>2934596.0</v>
      </c>
      <c r="V1196" s="89">
        <v>45929.0</v>
      </c>
      <c r="X1196" s="57">
        <v>2067241.0</v>
      </c>
      <c r="Z1196" s="89">
        <v>45929.0</v>
      </c>
      <c r="AB1196" s="57">
        <v>433617.0</v>
      </c>
      <c r="AD1196" s="89">
        <v>45929.0</v>
      </c>
      <c r="AF1196" s="57">
        <v>816960.0</v>
      </c>
      <c r="AH1196" s="89">
        <v>45929.0</v>
      </c>
      <c r="AJ1196" s="57">
        <v>1.0809534E7</v>
      </c>
      <c r="AL1196" s="89">
        <v>45929.0</v>
      </c>
      <c r="AN1196" s="57">
        <v>2159104.0</v>
      </c>
    </row>
    <row r="1197" ht="15.75" customHeight="1">
      <c r="B1197" s="89">
        <v>45930.0</v>
      </c>
      <c r="D1197" s="57">
        <v>2.1490118E7</v>
      </c>
      <c r="F1197" s="89">
        <v>45930.0</v>
      </c>
      <c r="H1197" s="57">
        <v>3.1907935E7</v>
      </c>
      <c r="J1197" s="89">
        <v>45930.0</v>
      </c>
      <c r="L1197" s="57">
        <v>7758911.0</v>
      </c>
      <c r="N1197" s="89">
        <v>45930.0</v>
      </c>
      <c r="P1197" s="57">
        <v>4.7179379E7</v>
      </c>
      <c r="R1197" s="89">
        <v>45930.0</v>
      </c>
      <c r="T1197" s="57">
        <v>4603947.0</v>
      </c>
      <c r="V1197" s="89">
        <v>45930.0</v>
      </c>
      <c r="X1197" s="57">
        <v>4704783.0</v>
      </c>
      <c r="Z1197" s="89">
        <v>45930.0</v>
      </c>
      <c r="AB1197" s="57">
        <v>157412.0</v>
      </c>
      <c r="AD1197" s="89">
        <v>45930.0</v>
      </c>
      <c r="AF1197" s="57">
        <v>852356.0</v>
      </c>
      <c r="AH1197" s="89">
        <v>45930.0</v>
      </c>
      <c r="AJ1197" s="57">
        <v>1.282284E7</v>
      </c>
      <c r="AL1197" s="89">
        <v>45930.0</v>
      </c>
      <c r="AN1197" s="57">
        <v>2427741.0</v>
      </c>
    </row>
    <row r="1198" ht="15.75" customHeight="1">
      <c r="B1198" s="89">
        <v>45931.0</v>
      </c>
      <c r="D1198" s="57">
        <v>2.482743E7</v>
      </c>
      <c r="F1198" s="89">
        <v>45931.0</v>
      </c>
      <c r="H1198" s="57">
        <v>2.6848612E7</v>
      </c>
      <c r="J1198" s="89">
        <v>45931.0</v>
      </c>
      <c r="L1198" s="57">
        <v>8477575.0</v>
      </c>
      <c r="N1198" s="89">
        <v>45931.0</v>
      </c>
      <c r="P1198" s="57">
        <v>6.6580733E7</v>
      </c>
      <c r="R1198" s="89">
        <v>45931.0</v>
      </c>
      <c r="T1198" s="57">
        <v>4298726.0</v>
      </c>
      <c r="V1198" s="89">
        <v>45931.0</v>
      </c>
      <c r="X1198" s="57">
        <v>1.2682139E7</v>
      </c>
      <c r="Z1198" s="89">
        <v>45931.0</v>
      </c>
      <c r="AB1198" s="57">
        <v>262063.0</v>
      </c>
      <c r="AD1198" s="89">
        <v>45931.0</v>
      </c>
      <c r="AF1198" s="57">
        <v>881710.0</v>
      </c>
      <c r="AH1198" s="89">
        <v>45931.0</v>
      </c>
      <c r="AJ1198" s="57">
        <v>2.1498886E7</v>
      </c>
      <c r="AL1198" s="89">
        <v>45931.0</v>
      </c>
      <c r="AN1198" s="57">
        <v>2109705.0</v>
      </c>
    </row>
    <row r="1199" ht="15.75" customHeight="1">
      <c r="B1199" s="89">
        <v>45932.0</v>
      </c>
      <c r="D1199" s="57">
        <v>1.365115E7</v>
      </c>
      <c r="F1199" s="89">
        <v>45932.0</v>
      </c>
      <c r="H1199" s="57">
        <v>2.4795225E7</v>
      </c>
      <c r="J1199" s="89">
        <v>45932.0</v>
      </c>
      <c r="L1199" s="57">
        <v>1.022385E7</v>
      </c>
      <c r="N1199" s="89">
        <v>45932.0</v>
      </c>
      <c r="P1199" s="57">
        <v>8.9218801E7</v>
      </c>
      <c r="R1199" s="89">
        <v>45932.0</v>
      </c>
      <c r="T1199" s="57">
        <v>2731328.0</v>
      </c>
      <c r="V1199" s="89">
        <v>45932.0</v>
      </c>
      <c r="X1199" s="57">
        <v>5650563.0</v>
      </c>
      <c r="Z1199" s="89">
        <v>45932.0</v>
      </c>
      <c r="AB1199" s="57">
        <v>365873.0</v>
      </c>
      <c r="AD1199" s="89">
        <v>45932.0</v>
      </c>
      <c r="AF1199" s="57">
        <v>866201.0</v>
      </c>
      <c r="AH1199" s="89">
        <v>45932.0</v>
      </c>
      <c r="AJ1199" s="57">
        <v>3.1496595E7</v>
      </c>
      <c r="AL1199" s="89">
        <v>45932.0</v>
      </c>
      <c r="AN1199" s="57">
        <v>3185951.0</v>
      </c>
    </row>
    <row r="1200" ht="15.75" customHeight="1">
      <c r="B1200" s="105"/>
      <c r="D1200" s="106"/>
      <c r="F1200" s="106"/>
      <c r="H1200" s="106"/>
      <c r="J1200" s="106"/>
      <c r="L1200" s="106"/>
      <c r="N1200" s="106"/>
      <c r="P1200" s="106"/>
      <c r="R1200" s="106"/>
      <c r="T1200" s="106"/>
      <c r="V1200" s="106"/>
      <c r="X1200" s="106"/>
      <c r="Z1200" s="106"/>
      <c r="AB1200" s="106"/>
      <c r="AD1200" s="106"/>
      <c r="AF1200" s="106"/>
      <c r="AH1200" s="106"/>
      <c r="AJ1200" s="106"/>
      <c r="AL1200" s="106"/>
      <c r="AN1200" s="106"/>
    </row>
    <row r="1201" ht="15.75" customHeight="1">
      <c r="B1201" s="105"/>
      <c r="D1201" s="106"/>
      <c r="F1201" s="106"/>
      <c r="H1201" s="106"/>
      <c r="J1201" s="106"/>
      <c r="L1201" s="106"/>
      <c r="N1201" s="106"/>
      <c r="P1201" s="106"/>
      <c r="R1201" s="106"/>
      <c r="T1201" s="106"/>
      <c r="V1201" s="106"/>
      <c r="X1201" s="106"/>
      <c r="Z1201" s="106"/>
      <c r="AB1201" s="106"/>
      <c r="AD1201" s="106"/>
      <c r="AF1201" s="106"/>
      <c r="AH1201" s="106"/>
      <c r="AJ1201" s="106"/>
      <c r="AL1201" s="106"/>
      <c r="AN1201" s="106"/>
    </row>
    <row r="1202" ht="15.75" customHeight="1">
      <c r="B1202" s="105"/>
      <c r="D1202" s="106"/>
      <c r="F1202" s="106"/>
      <c r="H1202" s="106"/>
      <c r="J1202" s="106"/>
      <c r="L1202" s="106"/>
      <c r="N1202" s="106"/>
      <c r="P1202" s="106"/>
      <c r="R1202" s="106"/>
      <c r="T1202" s="106"/>
      <c r="V1202" s="106"/>
      <c r="X1202" s="106"/>
      <c r="Z1202" s="106"/>
      <c r="AB1202" s="106"/>
      <c r="AD1202" s="106"/>
      <c r="AF1202" s="106"/>
      <c r="AH1202" s="106"/>
      <c r="AJ1202" s="106"/>
      <c r="AL1202" s="106"/>
      <c r="AN1202" s="106"/>
    </row>
    <row r="1203" ht="15.75" customHeight="1">
      <c r="B1203" s="105"/>
      <c r="D1203" s="106"/>
      <c r="F1203" s="106"/>
      <c r="H1203" s="106"/>
      <c r="J1203" s="106"/>
      <c r="L1203" s="106"/>
      <c r="N1203" s="106"/>
      <c r="P1203" s="106"/>
      <c r="R1203" s="106"/>
      <c r="T1203" s="106"/>
      <c r="V1203" s="106"/>
      <c r="X1203" s="106"/>
      <c r="Z1203" s="106"/>
      <c r="AB1203" s="106"/>
      <c r="AD1203" s="106"/>
      <c r="AF1203" s="106"/>
      <c r="AH1203" s="106"/>
      <c r="AJ1203" s="106"/>
      <c r="AL1203" s="106"/>
      <c r="AN1203" s="106"/>
    </row>
    <row r="1204" ht="15.75" customHeight="1">
      <c r="B1204" s="105"/>
      <c r="D1204" s="106"/>
      <c r="F1204" s="106"/>
      <c r="H1204" s="106"/>
      <c r="J1204" s="106"/>
      <c r="L1204" s="106"/>
      <c r="N1204" s="106"/>
      <c r="P1204" s="106"/>
      <c r="R1204" s="106"/>
      <c r="T1204" s="106"/>
      <c r="V1204" s="106"/>
      <c r="X1204" s="106"/>
      <c r="Z1204" s="106"/>
      <c r="AB1204" s="106"/>
      <c r="AD1204" s="106"/>
      <c r="AF1204" s="106"/>
      <c r="AH1204" s="106"/>
      <c r="AJ1204" s="106"/>
      <c r="AL1204" s="106"/>
      <c r="AN1204" s="106"/>
    </row>
    <row r="1205" ht="15.75" customHeight="1">
      <c r="B1205" s="105"/>
      <c r="D1205" s="106"/>
      <c r="F1205" s="106"/>
      <c r="H1205" s="106"/>
      <c r="J1205" s="106"/>
      <c r="L1205" s="106"/>
      <c r="N1205" s="106"/>
      <c r="P1205" s="106"/>
      <c r="R1205" s="106"/>
      <c r="T1205" s="106"/>
      <c r="V1205" s="106"/>
      <c r="X1205" s="106"/>
      <c r="Z1205" s="106"/>
      <c r="AB1205" s="106"/>
      <c r="AD1205" s="106"/>
      <c r="AF1205" s="106"/>
      <c r="AH1205" s="106"/>
      <c r="AJ1205" s="106"/>
      <c r="AL1205" s="106"/>
      <c r="AN1205" s="106"/>
    </row>
    <row r="1206" ht="15.75" customHeight="1">
      <c r="B1206" s="105"/>
      <c r="D1206" s="106"/>
      <c r="F1206" s="106"/>
      <c r="H1206" s="106"/>
      <c r="J1206" s="106"/>
      <c r="L1206" s="106"/>
      <c r="N1206" s="106"/>
      <c r="P1206" s="106"/>
      <c r="R1206" s="106"/>
      <c r="T1206" s="106"/>
      <c r="V1206" s="106"/>
      <c r="X1206" s="106"/>
      <c r="Z1206" s="106"/>
      <c r="AB1206" s="106"/>
      <c r="AD1206" s="106"/>
      <c r="AF1206" s="106"/>
      <c r="AH1206" s="106"/>
      <c r="AJ1206" s="106"/>
      <c r="AL1206" s="106"/>
      <c r="AN1206" s="106"/>
    </row>
    <row r="1207" ht="15.75" customHeight="1">
      <c r="B1207" s="105"/>
      <c r="D1207" s="106"/>
      <c r="F1207" s="106"/>
      <c r="H1207" s="106"/>
      <c r="J1207" s="106"/>
      <c r="L1207" s="106"/>
      <c r="N1207" s="106"/>
      <c r="P1207" s="106"/>
      <c r="R1207" s="106"/>
      <c r="T1207" s="106"/>
      <c r="V1207" s="106"/>
      <c r="X1207" s="106"/>
      <c r="Z1207" s="106"/>
      <c r="AB1207" s="106"/>
      <c r="AD1207" s="106"/>
      <c r="AF1207" s="106"/>
      <c r="AH1207" s="106"/>
      <c r="AJ1207" s="106"/>
      <c r="AL1207" s="106"/>
      <c r="AN1207" s="106"/>
    </row>
    <row r="1208" ht="15.75" customHeight="1">
      <c r="B1208" s="105"/>
      <c r="D1208" s="106"/>
      <c r="F1208" s="106"/>
      <c r="H1208" s="106"/>
      <c r="J1208" s="106"/>
      <c r="L1208" s="106"/>
      <c r="N1208" s="106"/>
      <c r="P1208" s="106"/>
      <c r="R1208" s="106"/>
      <c r="T1208" s="106"/>
      <c r="V1208" s="106"/>
      <c r="X1208" s="106"/>
      <c r="Z1208" s="106"/>
      <c r="AB1208" s="106"/>
      <c r="AD1208" s="106"/>
      <c r="AF1208" s="106"/>
      <c r="AH1208" s="106"/>
      <c r="AJ1208" s="106"/>
      <c r="AL1208" s="106"/>
      <c r="AN1208" s="106"/>
    </row>
    <row r="1209" ht="15.75" customHeight="1">
      <c r="B1209" s="105"/>
      <c r="D1209" s="106"/>
      <c r="F1209" s="106"/>
      <c r="H1209" s="106"/>
      <c r="J1209" s="106"/>
      <c r="L1209" s="106"/>
      <c r="N1209" s="106"/>
      <c r="P1209" s="106"/>
      <c r="R1209" s="106"/>
      <c r="T1209" s="106"/>
      <c r="V1209" s="106"/>
      <c r="X1209" s="106"/>
      <c r="Z1209" s="106"/>
      <c r="AB1209" s="106"/>
      <c r="AD1209" s="106"/>
      <c r="AF1209" s="106"/>
      <c r="AH1209" s="106"/>
      <c r="AJ1209" s="106"/>
      <c r="AL1209" s="106"/>
      <c r="AN1209" s="106"/>
    </row>
    <row r="1210" ht="15.75" customHeight="1">
      <c r="B1210" s="105"/>
      <c r="D1210" s="106"/>
      <c r="F1210" s="106"/>
      <c r="H1210" s="106"/>
      <c r="J1210" s="106"/>
      <c r="L1210" s="106"/>
      <c r="N1210" s="106"/>
      <c r="P1210" s="106"/>
      <c r="R1210" s="106"/>
      <c r="T1210" s="106"/>
      <c r="V1210" s="106"/>
      <c r="X1210" s="106"/>
      <c r="Z1210" s="106"/>
      <c r="AB1210" s="106"/>
      <c r="AD1210" s="106"/>
      <c r="AF1210" s="106"/>
      <c r="AH1210" s="106"/>
      <c r="AJ1210" s="106"/>
      <c r="AL1210" s="106"/>
      <c r="AN1210" s="106"/>
    </row>
    <row r="1211" ht="15.75" customHeight="1">
      <c r="B1211" s="105"/>
      <c r="D1211" s="106"/>
      <c r="F1211" s="106"/>
      <c r="H1211" s="106"/>
      <c r="J1211" s="106"/>
      <c r="L1211" s="106"/>
      <c r="N1211" s="106"/>
      <c r="P1211" s="106"/>
      <c r="R1211" s="106"/>
      <c r="T1211" s="106"/>
      <c r="V1211" s="106"/>
      <c r="X1211" s="106"/>
      <c r="Z1211" s="106"/>
      <c r="AB1211" s="106"/>
      <c r="AD1211" s="106"/>
      <c r="AF1211" s="106"/>
      <c r="AH1211" s="106"/>
      <c r="AJ1211" s="106"/>
      <c r="AL1211" s="106"/>
      <c r="AN1211" s="106"/>
    </row>
    <row r="1212" ht="15.75" customHeight="1">
      <c r="B1212" s="105"/>
      <c r="D1212" s="106"/>
      <c r="F1212" s="106"/>
      <c r="H1212" s="106"/>
      <c r="J1212" s="106"/>
      <c r="L1212" s="106"/>
      <c r="N1212" s="106"/>
      <c r="P1212" s="106"/>
      <c r="R1212" s="106"/>
      <c r="T1212" s="106"/>
      <c r="V1212" s="106"/>
      <c r="X1212" s="106"/>
      <c r="Z1212" s="106"/>
      <c r="AB1212" s="106"/>
      <c r="AD1212" s="106"/>
      <c r="AF1212" s="106"/>
      <c r="AH1212" s="106"/>
      <c r="AJ1212" s="106"/>
      <c r="AL1212" s="106"/>
      <c r="AN1212" s="106"/>
    </row>
    <row r="1213" ht="15.75" customHeight="1">
      <c r="B1213" s="105"/>
      <c r="D1213" s="106"/>
      <c r="F1213" s="106"/>
      <c r="H1213" s="106"/>
      <c r="J1213" s="106"/>
      <c r="L1213" s="106"/>
      <c r="N1213" s="106"/>
      <c r="P1213" s="106"/>
      <c r="R1213" s="106"/>
      <c r="T1213" s="106"/>
      <c r="V1213" s="106"/>
      <c r="X1213" s="106"/>
      <c r="Z1213" s="106"/>
      <c r="AB1213" s="106"/>
      <c r="AD1213" s="106"/>
      <c r="AF1213" s="106"/>
      <c r="AH1213" s="106"/>
      <c r="AJ1213" s="106"/>
      <c r="AL1213" s="106"/>
      <c r="AN1213" s="106"/>
    </row>
    <row r="1214" ht="15.75" customHeight="1">
      <c r="B1214" s="105"/>
      <c r="D1214" s="106"/>
      <c r="F1214" s="106"/>
      <c r="H1214" s="106"/>
      <c r="J1214" s="106"/>
      <c r="L1214" s="106"/>
      <c r="N1214" s="106"/>
      <c r="P1214" s="106"/>
      <c r="R1214" s="106"/>
      <c r="T1214" s="106"/>
      <c r="V1214" s="106"/>
      <c r="X1214" s="106"/>
      <c r="Z1214" s="106"/>
      <c r="AB1214" s="106"/>
      <c r="AD1214" s="106"/>
      <c r="AF1214" s="106"/>
      <c r="AH1214" s="106"/>
      <c r="AJ1214" s="106"/>
      <c r="AL1214" s="106"/>
      <c r="AN1214" s="106"/>
    </row>
    <row r="1215" ht="15.75" customHeight="1">
      <c r="B1215" s="105"/>
      <c r="D1215" s="106"/>
      <c r="F1215" s="106"/>
      <c r="H1215" s="106"/>
      <c r="J1215" s="106"/>
      <c r="L1215" s="106"/>
      <c r="N1215" s="106"/>
      <c r="P1215" s="106"/>
      <c r="R1215" s="106"/>
      <c r="T1215" s="106"/>
      <c r="V1215" s="106"/>
      <c r="X1215" s="106"/>
      <c r="Z1215" s="106"/>
      <c r="AB1215" s="106"/>
      <c r="AD1215" s="106"/>
      <c r="AF1215" s="106"/>
      <c r="AH1215" s="106"/>
      <c r="AJ1215" s="106"/>
      <c r="AL1215" s="106"/>
      <c r="AN1215" s="106"/>
    </row>
    <row r="1216" ht="15.75" customHeight="1">
      <c r="B1216" s="105"/>
      <c r="D1216" s="106"/>
      <c r="F1216" s="106"/>
      <c r="H1216" s="106"/>
      <c r="J1216" s="106"/>
      <c r="L1216" s="106"/>
      <c r="N1216" s="106"/>
      <c r="P1216" s="106"/>
      <c r="R1216" s="106"/>
      <c r="T1216" s="106"/>
      <c r="V1216" s="106"/>
      <c r="X1216" s="106"/>
      <c r="Z1216" s="106"/>
      <c r="AB1216" s="106"/>
      <c r="AD1216" s="106"/>
      <c r="AF1216" s="106"/>
      <c r="AH1216" s="106"/>
      <c r="AJ1216" s="106"/>
      <c r="AL1216" s="106"/>
      <c r="AN1216" s="106"/>
    </row>
    <row r="1217" ht="15.75" customHeight="1">
      <c r="B1217" s="105"/>
      <c r="D1217" s="106"/>
      <c r="F1217" s="106"/>
      <c r="H1217" s="106"/>
      <c r="J1217" s="106"/>
      <c r="L1217" s="106"/>
      <c r="N1217" s="106"/>
      <c r="P1217" s="106"/>
      <c r="R1217" s="106"/>
      <c r="T1217" s="106"/>
      <c r="V1217" s="106"/>
      <c r="X1217" s="106"/>
      <c r="Z1217" s="106"/>
      <c r="AB1217" s="106"/>
      <c r="AD1217" s="106"/>
      <c r="AF1217" s="106"/>
      <c r="AH1217" s="106"/>
      <c r="AJ1217" s="106"/>
      <c r="AL1217" s="106"/>
      <c r="AN1217" s="106"/>
    </row>
    <row r="1218" ht="15.75" customHeight="1">
      <c r="B1218" s="105"/>
      <c r="D1218" s="106"/>
      <c r="F1218" s="106"/>
      <c r="H1218" s="106"/>
      <c r="J1218" s="106"/>
      <c r="L1218" s="106"/>
      <c r="N1218" s="106"/>
      <c r="P1218" s="106"/>
      <c r="R1218" s="106"/>
      <c r="T1218" s="106"/>
      <c r="V1218" s="106"/>
      <c r="X1218" s="106"/>
      <c r="Z1218" s="106"/>
      <c r="AB1218" s="106"/>
      <c r="AD1218" s="106"/>
      <c r="AF1218" s="106"/>
      <c r="AH1218" s="106"/>
      <c r="AJ1218" s="106"/>
      <c r="AL1218" s="106"/>
      <c r="AN1218" s="106"/>
    </row>
    <row r="1219" ht="15.75" customHeight="1">
      <c r="B1219" s="105"/>
      <c r="D1219" s="106"/>
      <c r="F1219" s="106"/>
      <c r="H1219" s="106"/>
      <c r="J1219" s="106"/>
      <c r="L1219" s="106"/>
      <c r="N1219" s="106"/>
      <c r="P1219" s="106"/>
      <c r="R1219" s="106"/>
      <c r="T1219" s="106"/>
      <c r="V1219" s="106"/>
      <c r="X1219" s="106"/>
      <c r="Z1219" s="106"/>
      <c r="AB1219" s="106"/>
      <c r="AD1219" s="106"/>
      <c r="AF1219" s="106"/>
      <c r="AH1219" s="106"/>
      <c r="AJ1219" s="106"/>
      <c r="AL1219" s="106"/>
      <c r="AN1219" s="106"/>
    </row>
    <row r="1220" ht="15.75" customHeight="1">
      <c r="B1220" s="105"/>
      <c r="D1220" s="106"/>
      <c r="F1220" s="106"/>
      <c r="H1220" s="106"/>
      <c r="J1220" s="106"/>
      <c r="L1220" s="106"/>
      <c r="N1220" s="106"/>
      <c r="P1220" s="106"/>
      <c r="R1220" s="106"/>
      <c r="T1220" s="106"/>
      <c r="V1220" s="106"/>
      <c r="X1220" s="106"/>
      <c r="Z1220" s="106"/>
      <c r="AB1220" s="106"/>
      <c r="AD1220" s="106"/>
      <c r="AF1220" s="106"/>
      <c r="AH1220" s="106"/>
      <c r="AJ1220" s="106"/>
      <c r="AL1220" s="106"/>
      <c r="AN1220" s="106"/>
    </row>
    <row r="1221" ht="15.75" customHeight="1">
      <c r="B1221" s="105"/>
      <c r="D1221" s="106"/>
      <c r="F1221" s="106"/>
      <c r="H1221" s="106"/>
      <c r="J1221" s="106"/>
      <c r="L1221" s="106"/>
      <c r="N1221" s="106"/>
      <c r="P1221" s="106"/>
      <c r="R1221" s="106"/>
      <c r="T1221" s="106"/>
      <c r="V1221" s="106"/>
      <c r="X1221" s="106"/>
      <c r="Z1221" s="106"/>
      <c r="AB1221" s="106"/>
      <c r="AD1221" s="106"/>
      <c r="AF1221" s="106"/>
      <c r="AH1221" s="106"/>
      <c r="AJ1221" s="106"/>
      <c r="AL1221" s="106"/>
      <c r="AN1221" s="106"/>
    </row>
    <row r="1222" ht="15.75" customHeight="1">
      <c r="B1222" s="105"/>
      <c r="D1222" s="106"/>
      <c r="F1222" s="106"/>
      <c r="H1222" s="106"/>
      <c r="J1222" s="106"/>
      <c r="L1222" s="106"/>
      <c r="N1222" s="106"/>
      <c r="P1222" s="106"/>
      <c r="R1222" s="106"/>
      <c r="T1222" s="106"/>
      <c r="V1222" s="106"/>
      <c r="X1222" s="106"/>
      <c r="Z1222" s="106"/>
      <c r="AB1222" s="106"/>
      <c r="AD1222" s="106"/>
      <c r="AF1222" s="106"/>
      <c r="AH1222" s="106"/>
      <c r="AJ1222" s="106"/>
      <c r="AL1222" s="106"/>
      <c r="AN1222" s="106"/>
    </row>
    <row r="1223" ht="15.75" customHeight="1">
      <c r="B1223" s="105"/>
      <c r="D1223" s="106"/>
      <c r="F1223" s="106"/>
      <c r="H1223" s="106"/>
      <c r="J1223" s="106"/>
      <c r="L1223" s="106"/>
      <c r="N1223" s="106"/>
      <c r="P1223" s="106"/>
      <c r="R1223" s="106"/>
      <c r="T1223" s="106"/>
      <c r="V1223" s="106"/>
      <c r="X1223" s="106"/>
      <c r="Z1223" s="106"/>
      <c r="AB1223" s="106"/>
      <c r="AD1223" s="106"/>
      <c r="AF1223" s="106"/>
      <c r="AH1223" s="106"/>
      <c r="AJ1223" s="106"/>
      <c r="AL1223" s="106"/>
      <c r="AN1223" s="106"/>
    </row>
    <row r="1224" ht="15.75" customHeight="1">
      <c r="B1224" s="105"/>
      <c r="D1224" s="106"/>
      <c r="F1224" s="106"/>
      <c r="H1224" s="106"/>
      <c r="J1224" s="106"/>
      <c r="L1224" s="106"/>
      <c r="N1224" s="106"/>
      <c r="P1224" s="106"/>
      <c r="R1224" s="106"/>
      <c r="T1224" s="106"/>
      <c r="V1224" s="106"/>
      <c r="X1224" s="106"/>
      <c r="Z1224" s="106"/>
      <c r="AB1224" s="106"/>
      <c r="AD1224" s="106"/>
      <c r="AF1224" s="106"/>
      <c r="AH1224" s="106"/>
      <c r="AJ1224" s="106"/>
      <c r="AL1224" s="106"/>
      <c r="AN1224" s="106"/>
    </row>
    <row r="1225" ht="15.75" customHeight="1">
      <c r="B1225" s="105"/>
      <c r="D1225" s="106"/>
      <c r="F1225" s="106"/>
      <c r="H1225" s="106"/>
      <c r="J1225" s="106"/>
      <c r="L1225" s="106"/>
      <c r="N1225" s="106"/>
      <c r="P1225" s="106"/>
      <c r="R1225" s="106"/>
      <c r="T1225" s="106"/>
      <c r="V1225" s="106"/>
      <c r="X1225" s="106"/>
      <c r="Z1225" s="106"/>
      <c r="AB1225" s="106"/>
      <c r="AD1225" s="106"/>
      <c r="AF1225" s="106"/>
      <c r="AH1225" s="106"/>
      <c r="AJ1225" s="106"/>
      <c r="AL1225" s="106"/>
      <c r="AN1225" s="106"/>
    </row>
    <row r="1226" ht="15.75" customHeight="1">
      <c r="B1226" s="105"/>
      <c r="D1226" s="106"/>
      <c r="F1226" s="106"/>
      <c r="H1226" s="106"/>
      <c r="J1226" s="106"/>
      <c r="L1226" s="106"/>
      <c r="N1226" s="106"/>
      <c r="P1226" s="106"/>
      <c r="R1226" s="106"/>
      <c r="T1226" s="106"/>
      <c r="V1226" s="106"/>
      <c r="X1226" s="106"/>
      <c r="Z1226" s="106"/>
      <c r="AB1226" s="106"/>
      <c r="AD1226" s="106"/>
      <c r="AF1226" s="106"/>
      <c r="AH1226" s="106"/>
      <c r="AJ1226" s="106"/>
      <c r="AL1226" s="106"/>
      <c r="AN1226" s="106"/>
    </row>
    <row r="1227" ht="15.75" customHeight="1">
      <c r="B1227" s="105"/>
      <c r="D1227" s="106"/>
      <c r="F1227" s="106"/>
      <c r="H1227" s="106"/>
      <c r="J1227" s="106"/>
      <c r="L1227" s="106"/>
      <c r="N1227" s="106"/>
      <c r="P1227" s="106"/>
      <c r="R1227" s="106"/>
      <c r="T1227" s="106"/>
      <c r="V1227" s="106"/>
      <c r="X1227" s="106"/>
      <c r="Z1227" s="106"/>
      <c r="AB1227" s="106"/>
      <c r="AD1227" s="106"/>
      <c r="AF1227" s="106"/>
      <c r="AH1227" s="106"/>
      <c r="AJ1227" s="106"/>
      <c r="AL1227" s="106"/>
      <c r="AN1227" s="106"/>
    </row>
    <row r="1228" ht="15.75" customHeight="1">
      <c r="B1228" s="105"/>
      <c r="D1228" s="106"/>
      <c r="F1228" s="106"/>
      <c r="H1228" s="106"/>
      <c r="J1228" s="106"/>
      <c r="L1228" s="106"/>
      <c r="N1228" s="106"/>
      <c r="P1228" s="106"/>
      <c r="R1228" s="106"/>
      <c r="T1228" s="106"/>
      <c r="V1228" s="106"/>
      <c r="X1228" s="106"/>
      <c r="Z1228" s="106"/>
      <c r="AB1228" s="106"/>
      <c r="AD1228" s="106"/>
      <c r="AF1228" s="106"/>
      <c r="AH1228" s="106"/>
      <c r="AJ1228" s="106"/>
      <c r="AL1228" s="106"/>
      <c r="AN1228" s="106"/>
    </row>
    <row r="1229" ht="15.75" customHeight="1">
      <c r="B1229" s="105"/>
      <c r="D1229" s="106"/>
      <c r="F1229" s="106"/>
      <c r="H1229" s="106"/>
      <c r="J1229" s="106"/>
      <c r="L1229" s="106"/>
      <c r="N1229" s="106"/>
      <c r="P1229" s="106"/>
      <c r="R1229" s="106"/>
      <c r="T1229" s="106"/>
      <c r="V1229" s="106"/>
      <c r="X1229" s="106"/>
      <c r="Z1229" s="106"/>
      <c r="AB1229" s="106"/>
      <c r="AD1229" s="106"/>
      <c r="AF1229" s="106"/>
      <c r="AH1229" s="106"/>
      <c r="AJ1229" s="106"/>
      <c r="AL1229" s="106"/>
      <c r="AN1229" s="106"/>
    </row>
    <row r="1230" ht="15.75" customHeight="1">
      <c r="B1230" s="105"/>
      <c r="D1230" s="106"/>
      <c r="F1230" s="106"/>
      <c r="H1230" s="106"/>
      <c r="J1230" s="106"/>
      <c r="L1230" s="106"/>
      <c r="N1230" s="106"/>
      <c r="P1230" s="106"/>
      <c r="R1230" s="106"/>
      <c r="T1230" s="106"/>
      <c r="V1230" s="106"/>
      <c r="X1230" s="106"/>
      <c r="Z1230" s="106"/>
      <c r="AB1230" s="106"/>
      <c r="AD1230" s="106"/>
      <c r="AF1230" s="106"/>
      <c r="AH1230" s="106"/>
      <c r="AJ1230" s="106"/>
      <c r="AL1230" s="106"/>
      <c r="AN1230" s="106"/>
    </row>
    <row r="1231" ht="15.75" customHeight="1">
      <c r="B1231" s="105"/>
      <c r="D1231" s="106"/>
      <c r="F1231" s="106"/>
      <c r="H1231" s="106"/>
      <c r="J1231" s="106"/>
      <c r="L1231" s="106"/>
      <c r="N1231" s="106"/>
      <c r="P1231" s="106"/>
      <c r="R1231" s="106"/>
      <c r="T1231" s="106"/>
      <c r="V1231" s="106"/>
      <c r="X1231" s="106"/>
      <c r="Z1231" s="106"/>
      <c r="AB1231" s="106"/>
      <c r="AD1231" s="106"/>
      <c r="AF1231" s="106"/>
      <c r="AH1231" s="106"/>
      <c r="AJ1231" s="106"/>
      <c r="AL1231" s="106"/>
      <c r="AN1231" s="106"/>
    </row>
    <row r="1232" ht="15.75" customHeight="1">
      <c r="B1232" s="105"/>
      <c r="D1232" s="106"/>
      <c r="F1232" s="106"/>
      <c r="H1232" s="106"/>
      <c r="J1232" s="106"/>
      <c r="L1232" s="106"/>
      <c r="N1232" s="106"/>
      <c r="P1232" s="106"/>
      <c r="R1232" s="106"/>
      <c r="T1232" s="106"/>
      <c r="V1232" s="106"/>
      <c r="X1232" s="106"/>
      <c r="Z1232" s="106"/>
      <c r="AB1232" s="106"/>
      <c r="AD1232" s="106"/>
      <c r="AF1232" s="106"/>
      <c r="AH1232" s="106"/>
      <c r="AJ1232" s="106"/>
      <c r="AL1232" s="106"/>
      <c r="AN1232" s="106"/>
    </row>
    <row r="1233" ht="15.75" customHeight="1">
      <c r="B1233" s="105"/>
      <c r="D1233" s="106"/>
      <c r="F1233" s="106"/>
      <c r="H1233" s="106"/>
      <c r="J1233" s="106"/>
      <c r="L1233" s="106"/>
      <c r="N1233" s="106"/>
      <c r="P1233" s="106"/>
      <c r="R1233" s="106"/>
      <c r="T1233" s="106"/>
      <c r="V1233" s="106"/>
      <c r="X1233" s="106"/>
      <c r="Z1233" s="106"/>
      <c r="AB1233" s="106"/>
      <c r="AD1233" s="106"/>
      <c r="AF1233" s="106"/>
      <c r="AH1233" s="106"/>
      <c r="AJ1233" s="106"/>
      <c r="AL1233" s="106"/>
      <c r="AN1233" s="106"/>
    </row>
    <row r="1234" ht="15.75" customHeight="1">
      <c r="B1234" s="105"/>
      <c r="D1234" s="106"/>
      <c r="F1234" s="106"/>
      <c r="H1234" s="106"/>
      <c r="J1234" s="106"/>
      <c r="L1234" s="106"/>
      <c r="N1234" s="106"/>
      <c r="P1234" s="106"/>
      <c r="R1234" s="106"/>
      <c r="T1234" s="106"/>
      <c r="V1234" s="106"/>
      <c r="X1234" s="106"/>
      <c r="Z1234" s="106"/>
      <c r="AB1234" s="106"/>
      <c r="AD1234" s="106"/>
      <c r="AF1234" s="106"/>
      <c r="AH1234" s="106"/>
      <c r="AJ1234" s="106"/>
      <c r="AL1234" s="106"/>
      <c r="AN1234" s="106"/>
    </row>
    <row r="1235" ht="15.75" customHeight="1">
      <c r="B1235" s="105"/>
      <c r="D1235" s="106"/>
      <c r="F1235" s="106"/>
      <c r="H1235" s="106"/>
      <c r="J1235" s="106"/>
      <c r="L1235" s="106"/>
      <c r="N1235" s="106"/>
      <c r="P1235" s="106"/>
      <c r="R1235" s="106"/>
      <c r="T1235" s="106"/>
      <c r="V1235" s="106"/>
      <c r="X1235" s="106"/>
      <c r="Z1235" s="106"/>
      <c r="AB1235" s="106"/>
      <c r="AD1235" s="106"/>
      <c r="AF1235" s="106"/>
      <c r="AH1235" s="106"/>
      <c r="AJ1235" s="106"/>
      <c r="AL1235" s="106"/>
      <c r="AN1235" s="106"/>
    </row>
    <row r="1236" ht="15.75" customHeight="1">
      <c r="B1236" s="105"/>
      <c r="D1236" s="106"/>
      <c r="F1236" s="106"/>
      <c r="H1236" s="106"/>
      <c r="J1236" s="106"/>
      <c r="L1236" s="106"/>
      <c r="N1236" s="106"/>
      <c r="P1236" s="106"/>
      <c r="R1236" s="106"/>
      <c r="T1236" s="106"/>
      <c r="V1236" s="106"/>
      <c r="X1236" s="106"/>
      <c r="Z1236" s="106"/>
      <c r="AB1236" s="106"/>
      <c r="AD1236" s="106"/>
      <c r="AF1236" s="106"/>
      <c r="AH1236" s="106"/>
      <c r="AJ1236" s="106"/>
      <c r="AL1236" s="106"/>
      <c r="AN1236" s="106"/>
    </row>
    <row r="1237" ht="15.75" customHeight="1">
      <c r="B1237" s="105"/>
      <c r="D1237" s="106"/>
      <c r="F1237" s="106"/>
      <c r="H1237" s="106"/>
      <c r="J1237" s="106"/>
      <c r="L1237" s="106"/>
      <c r="N1237" s="106"/>
      <c r="P1237" s="106"/>
      <c r="R1237" s="106"/>
      <c r="T1237" s="106"/>
      <c r="V1237" s="106"/>
      <c r="X1237" s="106"/>
      <c r="Z1237" s="106"/>
      <c r="AB1237" s="106"/>
      <c r="AD1237" s="106"/>
      <c r="AF1237" s="106"/>
      <c r="AH1237" s="106"/>
      <c r="AJ1237" s="106"/>
      <c r="AL1237" s="106"/>
      <c r="AN1237" s="106"/>
    </row>
    <row r="1238" ht="15.75" customHeight="1">
      <c r="B1238" s="105"/>
      <c r="D1238" s="106"/>
      <c r="F1238" s="106"/>
      <c r="H1238" s="106"/>
      <c r="J1238" s="106"/>
      <c r="L1238" s="106"/>
      <c r="N1238" s="106"/>
      <c r="P1238" s="106"/>
      <c r="R1238" s="106"/>
      <c r="T1238" s="106"/>
      <c r="V1238" s="106"/>
      <c r="X1238" s="106"/>
      <c r="Z1238" s="106"/>
      <c r="AB1238" s="106"/>
      <c r="AD1238" s="106"/>
      <c r="AF1238" s="106"/>
      <c r="AH1238" s="106"/>
      <c r="AJ1238" s="106"/>
      <c r="AL1238" s="106"/>
      <c r="AN1238" s="106"/>
    </row>
    <row r="1239" ht="15.75" customHeight="1">
      <c r="B1239" s="105"/>
      <c r="D1239" s="106"/>
      <c r="F1239" s="106"/>
      <c r="H1239" s="106"/>
      <c r="J1239" s="106"/>
      <c r="L1239" s="106"/>
      <c r="N1239" s="106"/>
      <c r="P1239" s="106"/>
      <c r="R1239" s="106"/>
      <c r="T1239" s="106"/>
      <c r="V1239" s="106"/>
      <c r="X1239" s="106"/>
      <c r="Z1239" s="106"/>
      <c r="AB1239" s="106"/>
      <c r="AD1239" s="106"/>
      <c r="AF1239" s="106"/>
      <c r="AH1239" s="106"/>
      <c r="AJ1239" s="106"/>
      <c r="AL1239" s="106"/>
      <c r="AN1239" s="106"/>
    </row>
    <row r="1240" ht="15.75" customHeight="1">
      <c r="B1240" s="105"/>
      <c r="D1240" s="106"/>
      <c r="F1240" s="106"/>
      <c r="H1240" s="106"/>
      <c r="J1240" s="106"/>
      <c r="L1240" s="106"/>
      <c r="N1240" s="106"/>
      <c r="P1240" s="106"/>
      <c r="R1240" s="106"/>
      <c r="T1240" s="106"/>
      <c r="V1240" s="106"/>
      <c r="X1240" s="106"/>
      <c r="Z1240" s="106"/>
      <c r="AB1240" s="106"/>
      <c r="AD1240" s="106"/>
      <c r="AF1240" s="106"/>
      <c r="AH1240" s="106"/>
      <c r="AJ1240" s="106"/>
      <c r="AL1240" s="106"/>
      <c r="AN1240" s="106"/>
    </row>
    <row r="1241" ht="15.75" customHeight="1">
      <c r="B1241" s="105"/>
      <c r="D1241" s="106"/>
      <c r="F1241" s="106"/>
      <c r="H1241" s="106"/>
      <c r="J1241" s="106"/>
      <c r="L1241" s="106"/>
      <c r="N1241" s="106"/>
      <c r="P1241" s="106"/>
      <c r="R1241" s="106"/>
      <c r="T1241" s="106"/>
      <c r="V1241" s="106"/>
      <c r="X1241" s="106"/>
      <c r="Z1241" s="106"/>
      <c r="AB1241" s="106"/>
      <c r="AD1241" s="106"/>
      <c r="AF1241" s="106"/>
      <c r="AH1241" s="106"/>
      <c r="AJ1241" s="106"/>
      <c r="AL1241" s="106"/>
      <c r="AN1241" s="106"/>
    </row>
    <row r="1242" ht="15.75" customHeight="1">
      <c r="B1242" s="105"/>
      <c r="D1242" s="106"/>
      <c r="F1242" s="106"/>
      <c r="H1242" s="106"/>
      <c r="J1242" s="106"/>
      <c r="L1242" s="106"/>
      <c r="N1242" s="106"/>
      <c r="P1242" s="106"/>
      <c r="R1242" s="106"/>
      <c r="T1242" s="106"/>
      <c r="V1242" s="106"/>
      <c r="X1242" s="106"/>
      <c r="Z1242" s="106"/>
      <c r="AB1242" s="106"/>
      <c r="AD1242" s="106"/>
      <c r="AF1242" s="106"/>
      <c r="AH1242" s="106"/>
      <c r="AJ1242" s="106"/>
      <c r="AL1242" s="106"/>
      <c r="AN1242" s="106"/>
    </row>
    <row r="1243" ht="15.75" customHeight="1">
      <c r="B1243" s="105"/>
      <c r="D1243" s="106"/>
      <c r="F1243" s="106"/>
      <c r="H1243" s="106"/>
      <c r="J1243" s="106"/>
      <c r="L1243" s="106"/>
      <c r="N1243" s="106"/>
      <c r="P1243" s="106"/>
      <c r="R1243" s="106"/>
      <c r="T1243" s="106"/>
      <c r="V1243" s="106"/>
      <c r="X1243" s="106"/>
      <c r="Z1243" s="106"/>
      <c r="AB1243" s="106"/>
      <c r="AD1243" s="106"/>
      <c r="AF1243" s="106"/>
      <c r="AH1243" s="106"/>
      <c r="AJ1243" s="106"/>
      <c r="AL1243" s="106"/>
      <c r="AN1243" s="106"/>
    </row>
    <row r="1244" ht="15.75" customHeight="1">
      <c r="B1244" s="105"/>
      <c r="D1244" s="106"/>
      <c r="F1244" s="106"/>
      <c r="H1244" s="106"/>
      <c r="J1244" s="106"/>
      <c r="L1244" s="106"/>
      <c r="N1244" s="106"/>
      <c r="P1244" s="106"/>
      <c r="R1244" s="106"/>
      <c r="T1244" s="106"/>
      <c r="V1244" s="106"/>
      <c r="X1244" s="106"/>
      <c r="Z1244" s="106"/>
      <c r="AB1244" s="106"/>
      <c r="AD1244" s="106"/>
      <c r="AF1244" s="106"/>
      <c r="AH1244" s="106"/>
      <c r="AJ1244" s="106"/>
      <c r="AL1244" s="106"/>
      <c r="AN1244" s="106"/>
    </row>
    <row r="1245" ht="15.75" customHeight="1">
      <c r="B1245" s="105"/>
      <c r="D1245" s="106"/>
      <c r="F1245" s="106"/>
      <c r="H1245" s="106"/>
      <c r="J1245" s="106"/>
      <c r="L1245" s="106"/>
      <c r="N1245" s="106"/>
      <c r="P1245" s="106"/>
      <c r="R1245" s="106"/>
      <c r="T1245" s="106"/>
      <c r="V1245" s="106"/>
      <c r="X1245" s="106"/>
      <c r="Z1245" s="106"/>
      <c r="AB1245" s="106"/>
      <c r="AD1245" s="106"/>
      <c r="AF1245" s="106"/>
      <c r="AH1245" s="106"/>
      <c r="AJ1245" s="106"/>
      <c r="AL1245" s="106"/>
      <c r="AN1245" s="106"/>
    </row>
    <row r="1246" ht="15.75" customHeight="1">
      <c r="B1246" s="105"/>
      <c r="D1246" s="106"/>
      <c r="F1246" s="106"/>
      <c r="H1246" s="106"/>
      <c r="J1246" s="106"/>
      <c r="L1246" s="106"/>
      <c r="N1246" s="106"/>
      <c r="P1246" s="106"/>
      <c r="R1246" s="106"/>
      <c r="T1246" s="106"/>
      <c r="V1246" s="106"/>
      <c r="X1246" s="106"/>
      <c r="Z1246" s="106"/>
      <c r="AB1246" s="106"/>
      <c r="AD1246" s="106"/>
      <c r="AF1246" s="106"/>
      <c r="AH1246" s="106"/>
      <c r="AJ1246" s="106"/>
      <c r="AL1246" s="106"/>
      <c r="AN1246" s="106"/>
    </row>
    <row r="1247" ht="15.75" customHeight="1">
      <c r="B1247" s="105"/>
      <c r="D1247" s="106"/>
      <c r="F1247" s="106"/>
      <c r="H1247" s="106"/>
      <c r="J1247" s="106"/>
      <c r="L1247" s="106"/>
      <c r="N1247" s="106"/>
      <c r="P1247" s="106"/>
      <c r="R1247" s="106"/>
      <c r="T1247" s="106"/>
      <c r="V1247" s="106"/>
      <c r="X1247" s="106"/>
      <c r="Z1247" s="106"/>
      <c r="AB1247" s="106"/>
      <c r="AD1247" s="106"/>
      <c r="AF1247" s="106"/>
      <c r="AH1247" s="106"/>
      <c r="AJ1247" s="106"/>
      <c r="AL1247" s="106"/>
      <c r="AN1247" s="106"/>
    </row>
    <row r="1248" ht="15.75" customHeight="1">
      <c r="B1248" s="105"/>
      <c r="D1248" s="106"/>
      <c r="F1248" s="106"/>
      <c r="H1248" s="106"/>
      <c r="J1248" s="106"/>
      <c r="L1248" s="106"/>
      <c r="N1248" s="106"/>
      <c r="P1248" s="106"/>
      <c r="R1248" s="106"/>
      <c r="T1248" s="106"/>
      <c r="V1248" s="106"/>
      <c r="X1248" s="106"/>
      <c r="Z1248" s="106"/>
      <c r="AB1248" s="106"/>
      <c r="AD1248" s="106"/>
      <c r="AF1248" s="106"/>
      <c r="AH1248" s="106"/>
      <c r="AJ1248" s="106"/>
      <c r="AL1248" s="106"/>
      <c r="AN1248" s="106"/>
    </row>
    <row r="1249" ht="15.75" customHeight="1">
      <c r="B1249" s="105"/>
      <c r="D1249" s="106"/>
      <c r="F1249" s="106"/>
      <c r="H1249" s="106"/>
      <c r="J1249" s="106"/>
      <c r="L1249" s="106"/>
      <c r="N1249" s="106"/>
      <c r="P1249" s="106"/>
      <c r="R1249" s="106"/>
      <c r="T1249" s="106"/>
      <c r="V1249" s="106"/>
      <c r="X1249" s="106"/>
      <c r="Z1249" s="106"/>
      <c r="AB1249" s="106"/>
      <c r="AD1249" s="106"/>
      <c r="AF1249" s="106"/>
      <c r="AH1249" s="106"/>
      <c r="AJ1249" s="106"/>
      <c r="AL1249" s="106"/>
      <c r="AN1249" s="106"/>
    </row>
    <row r="1250" ht="15.75" customHeight="1">
      <c r="B1250" s="105"/>
      <c r="D1250" s="106"/>
      <c r="F1250" s="106"/>
      <c r="H1250" s="106"/>
      <c r="J1250" s="106"/>
      <c r="L1250" s="106"/>
      <c r="N1250" s="106"/>
      <c r="P1250" s="106"/>
      <c r="R1250" s="106"/>
      <c r="T1250" s="106"/>
      <c r="V1250" s="106"/>
      <c r="X1250" s="106"/>
      <c r="Z1250" s="106"/>
      <c r="AB1250" s="106"/>
      <c r="AD1250" s="106"/>
      <c r="AF1250" s="106"/>
      <c r="AH1250" s="106"/>
      <c r="AJ1250" s="106"/>
      <c r="AL1250" s="106"/>
      <c r="AN1250" s="106"/>
    </row>
    <row r="1251" ht="15.75" customHeight="1">
      <c r="B1251" s="105"/>
      <c r="D1251" s="106"/>
      <c r="F1251" s="106"/>
      <c r="H1251" s="106"/>
      <c r="J1251" s="106"/>
      <c r="L1251" s="106"/>
      <c r="N1251" s="106"/>
      <c r="P1251" s="106"/>
      <c r="R1251" s="106"/>
      <c r="T1251" s="106"/>
      <c r="V1251" s="106"/>
      <c r="X1251" s="106"/>
      <c r="Z1251" s="106"/>
      <c r="AB1251" s="106"/>
      <c r="AD1251" s="106"/>
      <c r="AF1251" s="106"/>
      <c r="AH1251" s="106"/>
      <c r="AJ1251" s="106"/>
      <c r="AL1251" s="106"/>
      <c r="AN1251" s="106"/>
    </row>
    <row r="1252" ht="15.75" customHeight="1">
      <c r="B1252" s="105"/>
      <c r="D1252" s="106"/>
      <c r="F1252" s="106"/>
      <c r="H1252" s="106"/>
      <c r="J1252" s="106"/>
      <c r="L1252" s="106"/>
      <c r="N1252" s="106"/>
      <c r="P1252" s="106"/>
      <c r="R1252" s="106"/>
      <c r="T1252" s="106"/>
      <c r="V1252" s="106"/>
      <c r="X1252" s="106"/>
      <c r="Z1252" s="106"/>
      <c r="AB1252" s="106"/>
      <c r="AD1252" s="106"/>
      <c r="AF1252" s="106"/>
      <c r="AH1252" s="106"/>
      <c r="AJ1252" s="106"/>
      <c r="AL1252" s="106"/>
      <c r="AN1252" s="106"/>
    </row>
    <row r="1253" ht="15.75" customHeight="1">
      <c r="B1253" s="105"/>
      <c r="D1253" s="106"/>
      <c r="F1253" s="106"/>
      <c r="H1253" s="106"/>
      <c r="J1253" s="106"/>
      <c r="L1253" s="106"/>
      <c r="N1253" s="106"/>
      <c r="P1253" s="106"/>
      <c r="R1253" s="106"/>
      <c r="T1253" s="106"/>
      <c r="V1253" s="106"/>
      <c r="X1253" s="106"/>
      <c r="Z1253" s="106"/>
      <c r="AB1253" s="106"/>
      <c r="AD1253" s="106"/>
      <c r="AF1253" s="106"/>
      <c r="AH1253" s="106"/>
      <c r="AJ1253" s="106"/>
      <c r="AL1253" s="106"/>
      <c r="AN1253" s="106"/>
    </row>
    <row r="1254" ht="15.75" customHeight="1">
      <c r="B1254" s="105"/>
      <c r="D1254" s="106"/>
      <c r="F1254" s="106"/>
      <c r="H1254" s="106"/>
      <c r="J1254" s="106"/>
      <c r="L1254" s="106"/>
      <c r="N1254" s="106"/>
      <c r="P1254" s="106"/>
      <c r="R1254" s="106"/>
      <c r="T1254" s="106"/>
      <c r="V1254" s="106"/>
      <c r="X1254" s="106"/>
      <c r="Z1254" s="106"/>
      <c r="AB1254" s="106"/>
      <c r="AD1254" s="106"/>
      <c r="AF1254" s="106"/>
      <c r="AH1254" s="106"/>
      <c r="AJ1254" s="106"/>
      <c r="AL1254" s="106"/>
      <c r="AN1254" s="106"/>
    </row>
    <row r="1255" ht="15.75" customHeight="1">
      <c r="B1255" s="105"/>
      <c r="D1255" s="106"/>
      <c r="F1255" s="106"/>
      <c r="H1255" s="106"/>
      <c r="J1255" s="106"/>
      <c r="L1255" s="106"/>
      <c r="N1255" s="106"/>
      <c r="P1255" s="106"/>
      <c r="R1255" s="106"/>
      <c r="T1255" s="106"/>
      <c r="V1255" s="106"/>
      <c r="X1255" s="106"/>
      <c r="Z1255" s="106"/>
      <c r="AB1255" s="106"/>
      <c r="AD1255" s="106"/>
      <c r="AF1255" s="106"/>
      <c r="AH1255" s="106"/>
      <c r="AJ1255" s="106"/>
      <c r="AL1255" s="106"/>
      <c r="AN1255" s="106"/>
    </row>
    <row r="1256" ht="15.75" customHeight="1">
      <c r="B1256" s="105"/>
      <c r="D1256" s="106"/>
      <c r="F1256" s="106"/>
      <c r="H1256" s="106"/>
      <c r="J1256" s="106"/>
      <c r="L1256" s="106"/>
      <c r="N1256" s="106"/>
      <c r="P1256" s="106"/>
      <c r="R1256" s="106"/>
      <c r="T1256" s="106"/>
      <c r="V1256" s="106"/>
      <c r="X1256" s="106"/>
      <c r="Z1256" s="106"/>
      <c r="AB1256" s="106"/>
      <c r="AD1256" s="106"/>
      <c r="AF1256" s="106"/>
      <c r="AH1256" s="106"/>
      <c r="AJ1256" s="106"/>
      <c r="AL1256" s="106"/>
      <c r="AN1256" s="106"/>
    </row>
    <row r="1257" ht="15.75" customHeight="1">
      <c r="B1257" s="105"/>
      <c r="D1257" s="106"/>
      <c r="F1257" s="106"/>
      <c r="H1257" s="106"/>
      <c r="J1257" s="106"/>
      <c r="L1257" s="106"/>
      <c r="N1257" s="106"/>
      <c r="P1257" s="106"/>
      <c r="R1257" s="106"/>
      <c r="T1257" s="106"/>
      <c r="V1257" s="106"/>
      <c r="X1257" s="106"/>
      <c r="Z1257" s="106"/>
      <c r="AB1257" s="106"/>
      <c r="AD1257" s="106"/>
      <c r="AF1257" s="106"/>
      <c r="AH1257" s="106"/>
      <c r="AJ1257" s="106"/>
      <c r="AL1257" s="106"/>
      <c r="AN1257" s="106"/>
    </row>
    <row r="1258" ht="15.75" customHeight="1">
      <c r="B1258" s="105"/>
      <c r="D1258" s="106"/>
      <c r="F1258" s="106"/>
      <c r="H1258" s="106"/>
      <c r="J1258" s="106"/>
      <c r="L1258" s="106"/>
      <c r="N1258" s="106"/>
      <c r="P1258" s="106"/>
      <c r="R1258" s="106"/>
      <c r="T1258" s="106"/>
      <c r="V1258" s="106"/>
      <c r="X1258" s="106"/>
      <c r="Z1258" s="106"/>
      <c r="AB1258" s="106"/>
      <c r="AD1258" s="106"/>
      <c r="AF1258" s="106"/>
      <c r="AH1258" s="106"/>
      <c r="AJ1258" s="106"/>
      <c r="AL1258" s="106"/>
      <c r="AN1258" s="106"/>
    </row>
    <row r="1259" ht="15.75" customHeight="1">
      <c r="B1259" s="105"/>
      <c r="D1259" s="106"/>
      <c r="F1259" s="106"/>
      <c r="H1259" s="106"/>
      <c r="J1259" s="106"/>
      <c r="L1259" s="106"/>
      <c r="N1259" s="106"/>
      <c r="P1259" s="106"/>
      <c r="R1259" s="106"/>
      <c r="T1259" s="106"/>
      <c r="V1259" s="106"/>
      <c r="X1259" s="106"/>
      <c r="Z1259" s="106"/>
      <c r="AB1259" s="106"/>
      <c r="AD1259" s="106"/>
      <c r="AF1259" s="106"/>
      <c r="AH1259" s="106"/>
      <c r="AJ1259" s="106"/>
      <c r="AL1259" s="106"/>
      <c r="AN1259" s="106"/>
    </row>
    <row r="1260" ht="15.75" customHeight="1">
      <c r="B1260" s="105"/>
      <c r="D1260" s="106"/>
      <c r="F1260" s="106"/>
      <c r="H1260" s="106"/>
      <c r="J1260" s="106"/>
      <c r="L1260" s="106"/>
      <c r="N1260" s="106"/>
      <c r="P1260" s="106"/>
      <c r="R1260" s="106"/>
      <c r="T1260" s="106"/>
      <c r="V1260" s="106"/>
      <c r="X1260" s="106"/>
      <c r="Z1260" s="106"/>
      <c r="AB1260" s="106"/>
      <c r="AD1260" s="106"/>
      <c r="AF1260" s="106"/>
      <c r="AH1260" s="106"/>
      <c r="AJ1260" s="106"/>
      <c r="AL1260" s="106"/>
      <c r="AN1260" s="106"/>
    </row>
    <row r="1261" ht="15.75" customHeight="1">
      <c r="B1261" s="105"/>
      <c r="D1261" s="106"/>
      <c r="F1261" s="106"/>
      <c r="H1261" s="106"/>
      <c r="J1261" s="106"/>
      <c r="L1261" s="106"/>
      <c r="N1261" s="106"/>
      <c r="P1261" s="106"/>
      <c r="R1261" s="106"/>
      <c r="T1261" s="106"/>
      <c r="V1261" s="106"/>
      <c r="X1261" s="106"/>
      <c r="Z1261" s="106"/>
      <c r="AB1261" s="106"/>
      <c r="AD1261" s="106"/>
      <c r="AF1261" s="106"/>
      <c r="AH1261" s="106"/>
      <c r="AJ1261" s="106"/>
      <c r="AL1261" s="106"/>
      <c r="AN1261" s="106"/>
    </row>
    <row r="1262" ht="15.75" customHeight="1">
      <c r="B1262" s="105"/>
      <c r="D1262" s="106"/>
      <c r="F1262" s="106"/>
      <c r="H1262" s="106"/>
      <c r="J1262" s="106"/>
      <c r="L1262" s="106"/>
      <c r="N1262" s="106"/>
      <c r="P1262" s="106"/>
      <c r="R1262" s="106"/>
      <c r="T1262" s="106"/>
      <c r="V1262" s="106"/>
      <c r="X1262" s="106"/>
      <c r="Z1262" s="106"/>
      <c r="AB1262" s="106"/>
      <c r="AD1262" s="106"/>
      <c r="AF1262" s="106"/>
      <c r="AH1262" s="106"/>
      <c r="AJ1262" s="106"/>
      <c r="AL1262" s="106"/>
      <c r="AN1262" s="106"/>
    </row>
    <row r="1263" ht="15.75" customHeight="1">
      <c r="B1263" s="105"/>
      <c r="D1263" s="106"/>
      <c r="F1263" s="106"/>
      <c r="H1263" s="106"/>
      <c r="J1263" s="106"/>
      <c r="L1263" s="106"/>
      <c r="N1263" s="106"/>
      <c r="P1263" s="106"/>
      <c r="R1263" s="106"/>
      <c r="T1263" s="106"/>
      <c r="V1263" s="106"/>
      <c r="X1263" s="106"/>
      <c r="Z1263" s="106"/>
      <c r="AB1263" s="106"/>
      <c r="AD1263" s="106"/>
      <c r="AF1263" s="106"/>
      <c r="AH1263" s="106"/>
      <c r="AJ1263" s="106"/>
      <c r="AL1263" s="106"/>
      <c r="AN1263" s="106"/>
    </row>
    <row r="1264" ht="15.75" customHeight="1">
      <c r="B1264" s="105"/>
      <c r="D1264" s="106"/>
      <c r="F1264" s="106"/>
      <c r="H1264" s="106"/>
      <c r="J1264" s="106"/>
      <c r="L1264" s="106"/>
      <c r="N1264" s="106"/>
      <c r="P1264" s="106"/>
      <c r="R1264" s="106"/>
      <c r="T1264" s="106"/>
      <c r="V1264" s="106"/>
      <c r="X1264" s="106"/>
      <c r="Z1264" s="106"/>
      <c r="AB1264" s="106"/>
      <c r="AD1264" s="106"/>
      <c r="AF1264" s="106"/>
      <c r="AH1264" s="106"/>
      <c r="AJ1264" s="106"/>
      <c r="AL1264" s="106"/>
      <c r="AN1264" s="106"/>
    </row>
    <row r="1265" ht="15.75" customHeight="1">
      <c r="B1265" s="105"/>
      <c r="D1265" s="106"/>
      <c r="F1265" s="106"/>
      <c r="H1265" s="106"/>
      <c r="J1265" s="106"/>
      <c r="L1265" s="106"/>
      <c r="N1265" s="106"/>
      <c r="P1265" s="106"/>
      <c r="R1265" s="106"/>
      <c r="T1265" s="106"/>
      <c r="V1265" s="106"/>
      <c r="X1265" s="106"/>
      <c r="Z1265" s="106"/>
      <c r="AB1265" s="106"/>
      <c r="AD1265" s="106"/>
      <c r="AF1265" s="106"/>
      <c r="AH1265" s="106"/>
      <c r="AJ1265" s="106"/>
      <c r="AL1265" s="106"/>
      <c r="AN1265" s="106"/>
    </row>
    <row r="1266" ht="15.75" customHeight="1">
      <c r="B1266" s="105"/>
      <c r="D1266" s="106"/>
      <c r="F1266" s="106"/>
      <c r="H1266" s="106"/>
      <c r="J1266" s="106"/>
      <c r="L1266" s="106"/>
      <c r="N1266" s="106"/>
      <c r="P1266" s="106"/>
      <c r="R1266" s="106"/>
      <c r="T1266" s="106"/>
      <c r="V1266" s="106"/>
      <c r="X1266" s="106"/>
      <c r="Z1266" s="106"/>
      <c r="AB1266" s="106"/>
      <c r="AD1266" s="106"/>
      <c r="AF1266" s="106"/>
      <c r="AH1266" s="106"/>
      <c r="AJ1266" s="106"/>
      <c r="AL1266" s="106"/>
      <c r="AN1266" s="106"/>
    </row>
    <row r="1267" ht="15.75" customHeight="1">
      <c r="B1267" s="105"/>
      <c r="D1267" s="106"/>
      <c r="F1267" s="106"/>
      <c r="H1267" s="106"/>
      <c r="J1267" s="106"/>
      <c r="L1267" s="106"/>
      <c r="N1267" s="106"/>
      <c r="P1267" s="106"/>
      <c r="R1267" s="106"/>
      <c r="T1267" s="106"/>
      <c r="V1267" s="106"/>
      <c r="X1267" s="106"/>
      <c r="Z1267" s="106"/>
      <c r="AB1267" s="106"/>
      <c r="AD1267" s="106"/>
      <c r="AF1267" s="106"/>
      <c r="AH1267" s="106"/>
      <c r="AJ1267" s="106"/>
      <c r="AL1267" s="106"/>
      <c r="AN1267" s="106"/>
    </row>
    <row r="1268" ht="15.75" customHeight="1">
      <c r="B1268" s="105"/>
      <c r="D1268" s="106"/>
      <c r="F1268" s="106"/>
      <c r="H1268" s="106"/>
      <c r="J1268" s="106"/>
      <c r="L1268" s="106"/>
      <c r="N1268" s="106"/>
      <c r="P1268" s="106"/>
      <c r="R1268" s="106"/>
      <c r="T1268" s="106"/>
      <c r="V1268" s="106"/>
      <c r="X1268" s="106"/>
      <c r="Z1268" s="106"/>
      <c r="AB1268" s="106"/>
      <c r="AD1268" s="106"/>
      <c r="AF1268" s="106"/>
      <c r="AH1268" s="106"/>
      <c r="AJ1268" s="106"/>
      <c r="AL1268" s="106"/>
      <c r="AN1268" s="106"/>
    </row>
    <row r="1269" ht="15.75" customHeight="1">
      <c r="B1269" s="105"/>
      <c r="D1269" s="106"/>
      <c r="F1269" s="106"/>
      <c r="H1269" s="106"/>
      <c r="J1269" s="106"/>
      <c r="L1269" s="106"/>
      <c r="N1269" s="106"/>
      <c r="P1269" s="106"/>
      <c r="R1269" s="106"/>
      <c r="T1269" s="106"/>
      <c r="V1269" s="106"/>
      <c r="X1269" s="106"/>
      <c r="Z1269" s="106"/>
      <c r="AB1269" s="106"/>
      <c r="AD1269" s="106"/>
      <c r="AF1269" s="106"/>
      <c r="AH1269" s="106"/>
      <c r="AJ1269" s="106"/>
      <c r="AL1269" s="106"/>
      <c r="AN1269" s="106"/>
    </row>
    <row r="1270" ht="15.75" customHeight="1">
      <c r="B1270" s="105"/>
      <c r="D1270" s="106"/>
      <c r="F1270" s="106"/>
      <c r="H1270" s="106"/>
      <c r="J1270" s="106"/>
      <c r="L1270" s="106"/>
      <c r="N1270" s="106"/>
      <c r="P1270" s="106"/>
      <c r="R1270" s="106"/>
      <c r="T1270" s="106"/>
      <c r="V1270" s="106"/>
      <c r="X1270" s="106"/>
      <c r="Z1270" s="106"/>
      <c r="AB1270" s="106"/>
      <c r="AD1270" s="106"/>
      <c r="AF1270" s="106"/>
      <c r="AH1270" s="106"/>
      <c r="AJ1270" s="106"/>
      <c r="AL1270" s="106"/>
      <c r="AN1270" s="106"/>
    </row>
    <row r="1271" ht="15.75" customHeight="1">
      <c r="B1271" s="105"/>
      <c r="D1271" s="106"/>
      <c r="F1271" s="106"/>
      <c r="H1271" s="106"/>
      <c r="J1271" s="106"/>
      <c r="L1271" s="106"/>
      <c r="N1271" s="106"/>
      <c r="P1271" s="106"/>
      <c r="R1271" s="106"/>
      <c r="T1271" s="106"/>
      <c r="V1271" s="106"/>
      <c r="X1271" s="106"/>
      <c r="Z1271" s="106"/>
      <c r="AB1271" s="106"/>
      <c r="AD1271" s="106"/>
      <c r="AF1271" s="106"/>
      <c r="AH1271" s="106"/>
      <c r="AJ1271" s="106"/>
      <c r="AL1271" s="106"/>
      <c r="AN1271" s="106"/>
    </row>
    <row r="1272" ht="15.75" customHeight="1">
      <c r="B1272" s="105"/>
      <c r="D1272" s="106"/>
      <c r="F1272" s="106"/>
      <c r="H1272" s="106"/>
      <c r="J1272" s="106"/>
      <c r="L1272" s="106"/>
      <c r="N1272" s="106"/>
      <c r="P1272" s="106"/>
      <c r="R1272" s="106"/>
      <c r="T1272" s="106"/>
      <c r="V1272" s="106"/>
      <c r="X1272" s="106"/>
      <c r="Z1272" s="106"/>
      <c r="AB1272" s="106"/>
      <c r="AD1272" s="106"/>
      <c r="AF1272" s="106"/>
      <c r="AH1272" s="106"/>
      <c r="AJ1272" s="106"/>
      <c r="AL1272" s="106"/>
      <c r="AN1272" s="106"/>
    </row>
    <row r="1273" ht="15.75" customHeight="1">
      <c r="B1273" s="105"/>
      <c r="D1273" s="106"/>
      <c r="F1273" s="106"/>
      <c r="H1273" s="106"/>
      <c r="J1273" s="106"/>
      <c r="L1273" s="106"/>
      <c r="N1273" s="106"/>
      <c r="P1273" s="106"/>
      <c r="R1273" s="106"/>
      <c r="T1273" s="106"/>
      <c r="V1273" s="106"/>
      <c r="X1273" s="106"/>
      <c r="Z1273" s="106"/>
      <c r="AB1273" s="106"/>
      <c r="AD1273" s="106"/>
      <c r="AF1273" s="106"/>
      <c r="AH1273" s="106"/>
      <c r="AJ1273" s="106"/>
      <c r="AL1273" s="106"/>
      <c r="AN1273" s="106"/>
    </row>
    <row r="1274" ht="15.75" customHeight="1">
      <c r="B1274" s="105"/>
      <c r="D1274" s="106"/>
      <c r="F1274" s="106"/>
      <c r="H1274" s="106"/>
      <c r="J1274" s="106"/>
      <c r="L1274" s="106"/>
      <c r="N1274" s="106"/>
      <c r="P1274" s="106"/>
      <c r="R1274" s="106"/>
      <c r="T1274" s="106"/>
      <c r="V1274" s="106"/>
      <c r="X1274" s="106"/>
      <c r="Z1274" s="106"/>
      <c r="AB1274" s="106"/>
      <c r="AD1274" s="106"/>
      <c r="AF1274" s="106"/>
      <c r="AH1274" s="106"/>
      <c r="AJ1274" s="106"/>
      <c r="AL1274" s="106"/>
      <c r="AN1274" s="106"/>
    </row>
    <row r="1275" ht="15.75" customHeight="1">
      <c r="B1275" s="105"/>
      <c r="D1275" s="106"/>
      <c r="F1275" s="106"/>
      <c r="H1275" s="106"/>
      <c r="J1275" s="106"/>
      <c r="L1275" s="106"/>
      <c r="N1275" s="106"/>
      <c r="P1275" s="106"/>
      <c r="R1275" s="106"/>
      <c r="T1275" s="106"/>
      <c r="V1275" s="106"/>
      <c r="X1275" s="106"/>
      <c r="Z1275" s="106"/>
      <c r="AB1275" s="106"/>
      <c r="AD1275" s="106"/>
      <c r="AF1275" s="106"/>
      <c r="AH1275" s="106"/>
      <c r="AJ1275" s="106"/>
      <c r="AL1275" s="106"/>
      <c r="AN1275" s="106"/>
    </row>
    <row r="1276" ht="15.75" customHeight="1">
      <c r="B1276" s="105"/>
      <c r="D1276" s="106"/>
      <c r="F1276" s="106"/>
      <c r="H1276" s="106"/>
      <c r="J1276" s="106"/>
      <c r="L1276" s="106"/>
      <c r="N1276" s="106"/>
      <c r="P1276" s="106"/>
      <c r="R1276" s="106"/>
      <c r="T1276" s="106"/>
      <c r="V1276" s="106"/>
      <c r="X1276" s="106"/>
      <c r="Z1276" s="106"/>
      <c r="AB1276" s="106"/>
      <c r="AD1276" s="106"/>
      <c r="AF1276" s="106"/>
      <c r="AH1276" s="106"/>
      <c r="AJ1276" s="106"/>
      <c r="AL1276" s="106"/>
      <c r="AN1276" s="106"/>
    </row>
    <row r="1277" ht="15.75" customHeight="1">
      <c r="B1277" s="105"/>
      <c r="D1277" s="106"/>
      <c r="F1277" s="106"/>
      <c r="H1277" s="106"/>
      <c r="J1277" s="106"/>
      <c r="L1277" s="106"/>
      <c r="N1277" s="106"/>
      <c r="P1277" s="106"/>
      <c r="R1277" s="106"/>
      <c r="T1277" s="106"/>
      <c r="V1277" s="106"/>
      <c r="X1277" s="106"/>
      <c r="Z1277" s="106"/>
      <c r="AB1277" s="106"/>
      <c r="AD1277" s="106"/>
      <c r="AF1277" s="106"/>
      <c r="AH1277" s="106"/>
      <c r="AJ1277" s="106"/>
      <c r="AL1277" s="106"/>
      <c r="AN1277" s="106"/>
    </row>
    <row r="1278" ht="15.75" customHeight="1">
      <c r="B1278" s="105"/>
      <c r="D1278" s="106"/>
      <c r="F1278" s="106"/>
      <c r="H1278" s="106"/>
      <c r="J1278" s="106"/>
      <c r="L1278" s="106"/>
      <c r="N1278" s="106"/>
      <c r="P1278" s="106"/>
      <c r="R1278" s="106"/>
      <c r="T1278" s="106"/>
      <c r="V1278" s="106"/>
      <c r="X1278" s="106"/>
      <c r="Z1278" s="106"/>
      <c r="AB1278" s="106"/>
      <c r="AD1278" s="106"/>
      <c r="AF1278" s="106"/>
      <c r="AH1278" s="106"/>
      <c r="AJ1278" s="106"/>
      <c r="AL1278" s="106"/>
      <c r="AN1278" s="106"/>
    </row>
    <row r="1279" ht="15.75" customHeight="1">
      <c r="B1279" s="105"/>
      <c r="D1279" s="106"/>
      <c r="F1279" s="106"/>
      <c r="H1279" s="106"/>
      <c r="J1279" s="106"/>
      <c r="L1279" s="106"/>
      <c r="N1279" s="106"/>
      <c r="P1279" s="106"/>
      <c r="R1279" s="106"/>
      <c r="T1279" s="106"/>
      <c r="V1279" s="106"/>
      <c r="X1279" s="106"/>
      <c r="Z1279" s="106"/>
      <c r="AB1279" s="106"/>
      <c r="AD1279" s="106"/>
      <c r="AF1279" s="106"/>
      <c r="AH1279" s="106"/>
      <c r="AJ1279" s="106"/>
      <c r="AL1279" s="106"/>
      <c r="AN1279" s="106"/>
    </row>
    <row r="1280" ht="15.75" customHeight="1">
      <c r="B1280" s="105"/>
      <c r="D1280" s="106"/>
      <c r="F1280" s="106"/>
      <c r="H1280" s="106"/>
      <c r="J1280" s="106"/>
      <c r="L1280" s="106"/>
      <c r="N1280" s="106"/>
      <c r="P1280" s="106"/>
      <c r="R1280" s="106"/>
      <c r="T1280" s="106"/>
      <c r="V1280" s="106"/>
      <c r="X1280" s="106"/>
      <c r="Z1280" s="106"/>
      <c r="AB1280" s="106"/>
      <c r="AD1280" s="106"/>
      <c r="AF1280" s="106"/>
      <c r="AH1280" s="106"/>
      <c r="AJ1280" s="106"/>
      <c r="AL1280" s="106"/>
      <c r="AN1280" s="106"/>
    </row>
    <row r="1281" ht="15.75" customHeight="1">
      <c r="B1281" s="105"/>
      <c r="D1281" s="106"/>
      <c r="F1281" s="106"/>
      <c r="H1281" s="106"/>
      <c r="J1281" s="106"/>
      <c r="L1281" s="106"/>
      <c r="N1281" s="106"/>
      <c r="P1281" s="106"/>
      <c r="R1281" s="106"/>
      <c r="T1281" s="106"/>
      <c r="V1281" s="106"/>
      <c r="X1281" s="106"/>
      <c r="Z1281" s="106"/>
      <c r="AB1281" s="106"/>
      <c r="AD1281" s="106"/>
      <c r="AF1281" s="106"/>
      <c r="AH1281" s="106"/>
      <c r="AJ1281" s="106"/>
      <c r="AL1281" s="106"/>
      <c r="AN1281" s="106"/>
    </row>
    <row r="1282" ht="15.75" customHeight="1">
      <c r="B1282" s="105"/>
      <c r="D1282" s="106"/>
      <c r="F1282" s="106"/>
      <c r="H1282" s="106"/>
      <c r="J1282" s="106"/>
      <c r="L1282" s="106"/>
      <c r="N1282" s="106"/>
      <c r="P1282" s="106"/>
      <c r="R1282" s="106"/>
      <c r="T1282" s="106"/>
      <c r="V1282" s="106"/>
      <c r="X1282" s="106"/>
      <c r="Z1282" s="106"/>
      <c r="AB1282" s="106"/>
      <c r="AD1282" s="106"/>
      <c r="AF1282" s="106"/>
      <c r="AH1282" s="106"/>
      <c r="AJ1282" s="106"/>
      <c r="AL1282" s="106"/>
      <c r="AN1282" s="106"/>
    </row>
    <row r="1283" ht="15.75" customHeight="1">
      <c r="B1283" s="105"/>
      <c r="D1283" s="106"/>
      <c r="F1283" s="106"/>
      <c r="H1283" s="106"/>
      <c r="J1283" s="106"/>
      <c r="L1283" s="106"/>
      <c r="N1283" s="106"/>
      <c r="P1283" s="106"/>
      <c r="R1283" s="106"/>
      <c r="T1283" s="106"/>
      <c r="V1283" s="106"/>
      <c r="X1283" s="106"/>
      <c r="Z1283" s="106"/>
      <c r="AB1283" s="106"/>
      <c r="AD1283" s="106"/>
      <c r="AF1283" s="106"/>
      <c r="AH1283" s="106"/>
      <c r="AJ1283" s="106"/>
      <c r="AL1283" s="106"/>
      <c r="AN1283" s="106"/>
    </row>
    <row r="1284" ht="15.75" customHeight="1">
      <c r="B1284" s="105"/>
      <c r="D1284" s="106"/>
      <c r="F1284" s="106"/>
      <c r="H1284" s="106"/>
      <c r="J1284" s="106"/>
      <c r="L1284" s="106"/>
      <c r="N1284" s="106"/>
      <c r="P1284" s="106"/>
      <c r="R1284" s="106"/>
      <c r="T1284" s="106"/>
      <c r="V1284" s="106"/>
      <c r="X1284" s="106"/>
      <c r="Z1284" s="106"/>
      <c r="AB1284" s="106"/>
      <c r="AD1284" s="106"/>
      <c r="AF1284" s="106"/>
      <c r="AH1284" s="106"/>
      <c r="AJ1284" s="106"/>
      <c r="AL1284" s="106"/>
      <c r="AN1284" s="106"/>
    </row>
    <row r="1285" ht="15.75" customHeight="1">
      <c r="B1285" s="105"/>
      <c r="D1285" s="106"/>
      <c r="F1285" s="106"/>
      <c r="H1285" s="106"/>
      <c r="J1285" s="106"/>
      <c r="L1285" s="106"/>
      <c r="N1285" s="106"/>
      <c r="P1285" s="106"/>
      <c r="R1285" s="106"/>
      <c r="T1285" s="106"/>
      <c r="V1285" s="106"/>
      <c r="X1285" s="106"/>
      <c r="Z1285" s="106"/>
      <c r="AB1285" s="106"/>
      <c r="AD1285" s="106"/>
      <c r="AF1285" s="106"/>
      <c r="AH1285" s="106"/>
      <c r="AJ1285" s="106"/>
      <c r="AL1285" s="106"/>
      <c r="AN1285" s="106"/>
    </row>
    <row r="1286" ht="15.75" customHeight="1">
      <c r="B1286" s="105"/>
      <c r="D1286" s="106"/>
      <c r="F1286" s="106"/>
      <c r="H1286" s="106"/>
      <c r="J1286" s="106"/>
      <c r="L1286" s="106"/>
      <c r="N1286" s="106"/>
      <c r="P1286" s="106"/>
      <c r="R1286" s="106"/>
      <c r="T1286" s="106"/>
      <c r="V1286" s="106"/>
      <c r="X1286" s="106"/>
      <c r="Z1286" s="106"/>
      <c r="AB1286" s="106"/>
      <c r="AD1286" s="106"/>
      <c r="AF1286" s="106"/>
      <c r="AH1286" s="106"/>
      <c r="AJ1286" s="106"/>
      <c r="AL1286" s="106"/>
      <c r="AN1286" s="106"/>
    </row>
    <row r="1287" ht="15.75" customHeight="1">
      <c r="B1287" s="105"/>
      <c r="D1287" s="106"/>
      <c r="F1287" s="106"/>
      <c r="H1287" s="106"/>
      <c r="J1287" s="106"/>
      <c r="L1287" s="106"/>
      <c r="N1287" s="106"/>
      <c r="P1287" s="106"/>
      <c r="R1287" s="106"/>
      <c r="T1287" s="106"/>
      <c r="V1287" s="106"/>
      <c r="X1287" s="106"/>
      <c r="Z1287" s="106"/>
      <c r="AB1287" s="106"/>
      <c r="AD1287" s="106"/>
      <c r="AF1287" s="106"/>
      <c r="AH1287" s="106"/>
      <c r="AJ1287" s="106"/>
      <c r="AL1287" s="106"/>
      <c r="AN1287" s="106"/>
    </row>
    <row r="1288" ht="15.75" customHeight="1">
      <c r="B1288" s="105"/>
      <c r="D1288" s="106"/>
      <c r="F1288" s="106"/>
      <c r="H1288" s="106"/>
      <c r="J1288" s="106"/>
      <c r="L1288" s="106"/>
      <c r="N1288" s="106"/>
      <c r="P1288" s="106"/>
      <c r="R1288" s="106"/>
      <c r="T1288" s="106"/>
      <c r="V1288" s="106"/>
      <c r="X1288" s="106"/>
      <c r="Z1288" s="106"/>
      <c r="AB1288" s="106"/>
      <c r="AD1288" s="106"/>
      <c r="AF1288" s="106"/>
      <c r="AH1288" s="106"/>
      <c r="AJ1288" s="106"/>
      <c r="AL1288" s="106"/>
      <c r="AN1288" s="106"/>
    </row>
    <row r="1289" ht="15.75" customHeight="1">
      <c r="B1289" s="105"/>
      <c r="D1289" s="106"/>
      <c r="F1289" s="106"/>
      <c r="H1289" s="106"/>
      <c r="J1289" s="106"/>
      <c r="L1289" s="106"/>
      <c r="N1289" s="106"/>
      <c r="P1289" s="106"/>
      <c r="R1289" s="106"/>
      <c r="T1289" s="106"/>
      <c r="V1289" s="106"/>
      <c r="X1289" s="106"/>
      <c r="Z1289" s="106"/>
      <c r="AB1289" s="106"/>
      <c r="AD1289" s="106"/>
      <c r="AF1289" s="106"/>
      <c r="AH1289" s="106"/>
      <c r="AJ1289" s="106"/>
      <c r="AL1289" s="106"/>
      <c r="AN1289" s="106"/>
    </row>
    <row r="1290" ht="15.75" customHeight="1">
      <c r="B1290" s="105"/>
      <c r="D1290" s="106"/>
      <c r="F1290" s="106"/>
      <c r="H1290" s="106"/>
      <c r="J1290" s="106"/>
      <c r="L1290" s="106"/>
      <c r="N1290" s="106"/>
      <c r="P1290" s="106"/>
      <c r="R1290" s="106"/>
      <c r="T1290" s="106"/>
      <c r="V1290" s="106"/>
      <c r="X1290" s="106"/>
      <c r="Z1290" s="106"/>
      <c r="AB1290" s="106"/>
      <c r="AD1290" s="106"/>
      <c r="AF1290" s="106"/>
      <c r="AH1290" s="106"/>
      <c r="AJ1290" s="106"/>
      <c r="AL1290" s="106"/>
      <c r="AN1290" s="106"/>
    </row>
    <row r="1291" ht="15.75" customHeight="1">
      <c r="B1291" s="105"/>
      <c r="D1291" s="106"/>
      <c r="F1291" s="106"/>
      <c r="H1291" s="106"/>
      <c r="J1291" s="106"/>
      <c r="L1291" s="106"/>
      <c r="N1291" s="106"/>
      <c r="P1291" s="106"/>
      <c r="R1291" s="106"/>
      <c r="T1291" s="106"/>
      <c r="V1291" s="106"/>
      <c r="X1291" s="106"/>
      <c r="Z1291" s="106"/>
      <c r="AB1291" s="106"/>
      <c r="AD1291" s="106"/>
      <c r="AF1291" s="106"/>
      <c r="AH1291" s="106"/>
      <c r="AJ1291" s="106"/>
      <c r="AL1291" s="106"/>
      <c r="AN1291" s="106"/>
    </row>
    <row r="1292" ht="15.75" customHeight="1">
      <c r="B1292" s="105"/>
      <c r="D1292" s="106"/>
      <c r="F1292" s="106"/>
      <c r="H1292" s="106"/>
      <c r="J1292" s="106"/>
      <c r="L1292" s="106"/>
      <c r="N1292" s="106"/>
      <c r="P1292" s="106"/>
      <c r="R1292" s="106"/>
      <c r="T1292" s="106"/>
      <c r="V1292" s="106"/>
      <c r="X1292" s="106"/>
      <c r="Z1292" s="106"/>
      <c r="AB1292" s="106"/>
      <c r="AD1292" s="106"/>
      <c r="AF1292" s="106"/>
      <c r="AH1292" s="106"/>
      <c r="AJ1292" s="106"/>
      <c r="AL1292" s="106"/>
      <c r="AN1292" s="106"/>
    </row>
    <row r="1293" ht="15.75" customHeight="1">
      <c r="B1293" s="105"/>
      <c r="D1293" s="106"/>
      <c r="F1293" s="106"/>
      <c r="H1293" s="106"/>
      <c r="J1293" s="106"/>
      <c r="L1293" s="106"/>
      <c r="N1293" s="106"/>
      <c r="P1293" s="106"/>
      <c r="R1293" s="106"/>
      <c r="T1293" s="106"/>
      <c r="V1293" s="106"/>
      <c r="X1293" s="106"/>
      <c r="Z1293" s="106"/>
      <c r="AB1293" s="106"/>
      <c r="AD1293" s="106"/>
      <c r="AF1293" s="106"/>
      <c r="AH1293" s="106"/>
      <c r="AJ1293" s="106"/>
      <c r="AL1293" s="106"/>
      <c r="AN1293" s="106"/>
    </row>
    <row r="1294" ht="15.75" customHeight="1">
      <c r="B1294" s="105"/>
      <c r="D1294" s="106"/>
      <c r="F1294" s="106"/>
      <c r="H1294" s="106"/>
      <c r="J1294" s="106"/>
      <c r="L1294" s="106"/>
      <c r="N1294" s="106"/>
      <c r="P1294" s="106"/>
      <c r="R1294" s="106"/>
      <c r="T1294" s="106"/>
      <c r="V1294" s="106"/>
      <c r="X1294" s="106"/>
      <c r="Z1294" s="106"/>
      <c r="AB1294" s="106"/>
      <c r="AD1294" s="106"/>
      <c r="AF1294" s="106"/>
      <c r="AH1294" s="106"/>
      <c r="AJ1294" s="106"/>
      <c r="AL1294" s="106"/>
      <c r="AN1294" s="106"/>
    </row>
    <row r="1295" ht="15.75" customHeight="1">
      <c r="B1295" s="105"/>
      <c r="D1295" s="106"/>
      <c r="F1295" s="106"/>
      <c r="H1295" s="106"/>
      <c r="J1295" s="106"/>
      <c r="L1295" s="106"/>
      <c r="N1295" s="106"/>
      <c r="P1295" s="106"/>
      <c r="R1295" s="106"/>
      <c r="T1295" s="106"/>
      <c r="V1295" s="106"/>
      <c r="X1295" s="106"/>
      <c r="Z1295" s="106"/>
      <c r="AB1295" s="106"/>
      <c r="AD1295" s="106"/>
      <c r="AF1295" s="106"/>
      <c r="AH1295" s="106"/>
      <c r="AJ1295" s="106"/>
      <c r="AL1295" s="106"/>
      <c r="AN1295" s="106"/>
    </row>
    <row r="1296" ht="15.75" customHeight="1">
      <c r="B1296" s="105"/>
      <c r="D1296" s="106"/>
      <c r="F1296" s="106"/>
      <c r="H1296" s="106"/>
      <c r="J1296" s="106"/>
      <c r="L1296" s="106"/>
      <c r="N1296" s="106"/>
      <c r="P1296" s="106"/>
      <c r="R1296" s="106"/>
      <c r="T1296" s="106"/>
      <c r="V1296" s="106"/>
      <c r="X1296" s="106"/>
      <c r="Z1296" s="106"/>
      <c r="AB1296" s="106"/>
      <c r="AD1296" s="106"/>
      <c r="AF1296" s="106"/>
      <c r="AH1296" s="106"/>
      <c r="AJ1296" s="106"/>
      <c r="AL1296" s="106"/>
      <c r="AN1296" s="106"/>
    </row>
    <row r="1297" ht="15.75" customHeight="1">
      <c r="B1297" s="105"/>
      <c r="D1297" s="106"/>
      <c r="F1297" s="106"/>
      <c r="H1297" s="106"/>
      <c r="J1297" s="106"/>
      <c r="L1297" s="106"/>
      <c r="N1297" s="106"/>
      <c r="P1297" s="106"/>
      <c r="R1297" s="106"/>
      <c r="T1297" s="106"/>
      <c r="V1297" s="106"/>
      <c r="X1297" s="106"/>
      <c r="Z1297" s="106"/>
      <c r="AB1297" s="106"/>
      <c r="AD1297" s="106"/>
      <c r="AF1297" s="106"/>
      <c r="AH1297" s="106"/>
      <c r="AJ1297" s="106"/>
      <c r="AL1297" s="106"/>
      <c r="AN1297" s="106"/>
    </row>
    <row r="1298" ht="15.75" customHeight="1">
      <c r="B1298" s="105"/>
      <c r="D1298" s="106"/>
      <c r="F1298" s="106"/>
      <c r="H1298" s="106"/>
      <c r="J1298" s="106"/>
      <c r="L1298" s="106"/>
      <c r="N1298" s="106"/>
      <c r="P1298" s="106"/>
      <c r="R1298" s="106"/>
      <c r="T1298" s="106"/>
      <c r="V1298" s="106"/>
      <c r="X1298" s="106"/>
      <c r="Z1298" s="106"/>
      <c r="AB1298" s="106"/>
      <c r="AD1298" s="106"/>
      <c r="AF1298" s="106"/>
      <c r="AH1298" s="106"/>
      <c r="AJ1298" s="106"/>
      <c r="AL1298" s="106"/>
      <c r="AN1298" s="106"/>
    </row>
    <row r="1299" ht="15.75" customHeight="1">
      <c r="B1299" s="105"/>
      <c r="D1299" s="106"/>
      <c r="F1299" s="106"/>
      <c r="H1299" s="106"/>
      <c r="J1299" s="106"/>
      <c r="L1299" s="106"/>
      <c r="N1299" s="106"/>
      <c r="P1299" s="106"/>
      <c r="R1299" s="106"/>
      <c r="T1299" s="106"/>
      <c r="V1299" s="106"/>
      <c r="X1299" s="106"/>
      <c r="Z1299" s="106"/>
      <c r="AB1299" s="106"/>
      <c r="AD1299" s="106"/>
      <c r="AF1299" s="106"/>
      <c r="AH1299" s="106"/>
      <c r="AJ1299" s="106"/>
      <c r="AL1299" s="106"/>
      <c r="AN1299" s="106"/>
    </row>
    <row r="1300" ht="15.75" customHeight="1">
      <c r="B1300" s="105"/>
      <c r="D1300" s="106"/>
      <c r="F1300" s="106"/>
      <c r="H1300" s="106"/>
      <c r="J1300" s="106"/>
      <c r="L1300" s="106"/>
      <c r="N1300" s="106"/>
      <c r="P1300" s="106"/>
      <c r="R1300" s="106"/>
      <c r="T1300" s="106"/>
      <c r="V1300" s="106"/>
      <c r="X1300" s="106"/>
      <c r="Z1300" s="106"/>
      <c r="AB1300" s="106"/>
      <c r="AD1300" s="106"/>
      <c r="AF1300" s="106"/>
      <c r="AH1300" s="106"/>
      <c r="AJ1300" s="106"/>
      <c r="AL1300" s="106"/>
      <c r="AN1300" s="106"/>
    </row>
    <row r="1301" ht="15.75" customHeight="1">
      <c r="B1301" s="105"/>
      <c r="D1301" s="106"/>
      <c r="F1301" s="106"/>
      <c r="H1301" s="106"/>
      <c r="J1301" s="106"/>
      <c r="L1301" s="106"/>
      <c r="N1301" s="106"/>
      <c r="P1301" s="106"/>
      <c r="R1301" s="106"/>
      <c r="T1301" s="106"/>
      <c r="V1301" s="106"/>
      <c r="X1301" s="106"/>
      <c r="Z1301" s="106"/>
      <c r="AB1301" s="106"/>
      <c r="AD1301" s="106"/>
      <c r="AF1301" s="106"/>
      <c r="AH1301" s="106"/>
      <c r="AJ1301" s="106"/>
      <c r="AL1301" s="106"/>
      <c r="AN1301" s="106"/>
    </row>
    <row r="1302" ht="15.75" customHeight="1">
      <c r="B1302" s="105"/>
      <c r="D1302" s="106"/>
      <c r="F1302" s="106"/>
      <c r="H1302" s="106"/>
      <c r="J1302" s="106"/>
      <c r="L1302" s="106"/>
      <c r="N1302" s="106"/>
      <c r="P1302" s="106"/>
      <c r="R1302" s="106"/>
      <c r="T1302" s="106"/>
      <c r="V1302" s="106"/>
      <c r="X1302" s="106"/>
      <c r="Z1302" s="106"/>
      <c r="AB1302" s="106"/>
      <c r="AD1302" s="106"/>
      <c r="AF1302" s="106"/>
      <c r="AH1302" s="106"/>
      <c r="AJ1302" s="106"/>
      <c r="AL1302" s="106"/>
      <c r="AN1302" s="106"/>
    </row>
    <row r="1303" ht="15.75" customHeight="1">
      <c r="B1303" s="105"/>
      <c r="D1303" s="106"/>
      <c r="F1303" s="106"/>
      <c r="H1303" s="106"/>
      <c r="J1303" s="106"/>
      <c r="L1303" s="106"/>
      <c r="N1303" s="106"/>
      <c r="P1303" s="106"/>
      <c r="R1303" s="106"/>
      <c r="T1303" s="106"/>
      <c r="V1303" s="106"/>
      <c r="X1303" s="106"/>
      <c r="Z1303" s="106"/>
      <c r="AB1303" s="106"/>
      <c r="AD1303" s="106"/>
      <c r="AF1303" s="106"/>
      <c r="AH1303" s="106"/>
      <c r="AJ1303" s="106"/>
      <c r="AL1303" s="106"/>
      <c r="AN1303" s="106"/>
    </row>
    <row r="1304" ht="15.75" customHeight="1">
      <c r="B1304" s="105"/>
      <c r="D1304" s="106"/>
      <c r="F1304" s="106"/>
      <c r="H1304" s="106"/>
      <c r="J1304" s="106"/>
      <c r="L1304" s="106"/>
      <c r="N1304" s="106"/>
      <c r="P1304" s="106"/>
      <c r="R1304" s="106"/>
      <c r="T1304" s="106"/>
      <c r="V1304" s="106"/>
      <c r="X1304" s="106"/>
      <c r="Z1304" s="106"/>
      <c r="AB1304" s="106"/>
      <c r="AD1304" s="106"/>
      <c r="AF1304" s="106"/>
      <c r="AH1304" s="106"/>
      <c r="AJ1304" s="106"/>
      <c r="AL1304" s="106"/>
      <c r="AN1304" s="106"/>
    </row>
    <row r="1305" ht="15.75" customHeight="1">
      <c r="B1305" s="105"/>
      <c r="D1305" s="106"/>
      <c r="F1305" s="106"/>
      <c r="H1305" s="106"/>
      <c r="J1305" s="106"/>
      <c r="L1305" s="106"/>
      <c r="N1305" s="106"/>
      <c r="P1305" s="106"/>
      <c r="R1305" s="106"/>
      <c r="T1305" s="106"/>
      <c r="V1305" s="106"/>
      <c r="X1305" s="106"/>
      <c r="Z1305" s="106"/>
      <c r="AB1305" s="106"/>
      <c r="AD1305" s="106"/>
      <c r="AF1305" s="106"/>
      <c r="AH1305" s="106"/>
      <c r="AJ1305" s="106"/>
      <c r="AL1305" s="106"/>
      <c r="AN1305" s="106"/>
    </row>
    <row r="1306" ht="15.75" customHeight="1">
      <c r="B1306" s="105"/>
      <c r="D1306" s="106"/>
      <c r="F1306" s="106"/>
      <c r="H1306" s="106"/>
      <c r="J1306" s="106"/>
      <c r="L1306" s="106"/>
      <c r="N1306" s="106"/>
      <c r="P1306" s="106"/>
      <c r="R1306" s="106"/>
      <c r="T1306" s="106"/>
      <c r="V1306" s="106"/>
      <c r="X1306" s="106"/>
      <c r="Z1306" s="106"/>
      <c r="AB1306" s="106"/>
      <c r="AD1306" s="106"/>
      <c r="AF1306" s="106"/>
      <c r="AH1306" s="106"/>
      <c r="AJ1306" s="106"/>
      <c r="AL1306" s="106"/>
      <c r="AN1306" s="106"/>
    </row>
    <row r="1307" ht="15.75" customHeight="1">
      <c r="B1307" s="105"/>
      <c r="D1307" s="106"/>
      <c r="F1307" s="106"/>
      <c r="H1307" s="106"/>
      <c r="J1307" s="106"/>
      <c r="L1307" s="106"/>
      <c r="N1307" s="106"/>
      <c r="P1307" s="106"/>
      <c r="R1307" s="106"/>
      <c r="T1307" s="106"/>
      <c r="V1307" s="106"/>
      <c r="X1307" s="106"/>
      <c r="Z1307" s="106"/>
      <c r="AB1307" s="106"/>
      <c r="AD1307" s="106"/>
      <c r="AF1307" s="106"/>
      <c r="AH1307" s="106"/>
      <c r="AJ1307" s="106"/>
      <c r="AL1307" s="106"/>
      <c r="AN1307" s="106"/>
    </row>
    <row r="1308" ht="15.75" customHeight="1">
      <c r="B1308" s="105"/>
      <c r="D1308" s="106"/>
      <c r="F1308" s="106"/>
      <c r="H1308" s="106"/>
      <c r="J1308" s="106"/>
      <c r="L1308" s="106"/>
      <c r="N1308" s="106"/>
      <c r="P1308" s="106"/>
      <c r="R1308" s="106"/>
      <c r="T1308" s="106"/>
      <c r="V1308" s="106"/>
      <c r="X1308" s="106"/>
      <c r="Z1308" s="106"/>
      <c r="AB1308" s="106"/>
      <c r="AD1308" s="106"/>
      <c r="AF1308" s="106"/>
      <c r="AH1308" s="106"/>
      <c r="AJ1308" s="106"/>
      <c r="AL1308" s="106"/>
      <c r="AN1308" s="106"/>
    </row>
    <row r="1309" ht="15.75" customHeight="1">
      <c r="B1309" s="105"/>
      <c r="D1309" s="106"/>
      <c r="F1309" s="106"/>
      <c r="H1309" s="106"/>
      <c r="J1309" s="106"/>
      <c r="L1309" s="106"/>
      <c r="N1309" s="106"/>
      <c r="P1309" s="106"/>
      <c r="R1309" s="106"/>
      <c r="T1309" s="106"/>
      <c r="V1309" s="106"/>
      <c r="X1309" s="106"/>
      <c r="Z1309" s="106"/>
      <c r="AB1309" s="106"/>
      <c r="AD1309" s="106"/>
      <c r="AF1309" s="106"/>
      <c r="AH1309" s="106"/>
      <c r="AJ1309" s="106"/>
      <c r="AL1309" s="106"/>
      <c r="AN1309" s="106"/>
    </row>
    <row r="1310" ht="15.75" customHeight="1">
      <c r="B1310" s="105"/>
      <c r="D1310" s="106"/>
      <c r="F1310" s="106"/>
      <c r="H1310" s="106"/>
      <c r="J1310" s="106"/>
      <c r="L1310" s="106"/>
      <c r="N1310" s="106"/>
      <c r="P1310" s="106"/>
      <c r="R1310" s="106"/>
      <c r="T1310" s="106"/>
      <c r="V1310" s="106"/>
      <c r="X1310" s="106"/>
      <c r="Z1310" s="106"/>
      <c r="AB1310" s="106"/>
      <c r="AD1310" s="106"/>
      <c r="AF1310" s="106"/>
      <c r="AH1310" s="106"/>
      <c r="AJ1310" s="106"/>
      <c r="AL1310" s="106"/>
      <c r="AN1310" s="106"/>
    </row>
    <row r="1311" ht="15.75" customHeight="1">
      <c r="B1311" s="105"/>
      <c r="D1311" s="106"/>
      <c r="F1311" s="106"/>
      <c r="H1311" s="106"/>
      <c r="J1311" s="106"/>
      <c r="L1311" s="106"/>
      <c r="N1311" s="106"/>
      <c r="P1311" s="106"/>
      <c r="R1311" s="106"/>
      <c r="T1311" s="106"/>
      <c r="V1311" s="106"/>
      <c r="X1311" s="106"/>
      <c r="Z1311" s="106"/>
      <c r="AB1311" s="106"/>
      <c r="AD1311" s="106"/>
      <c r="AF1311" s="106"/>
      <c r="AH1311" s="106"/>
      <c r="AJ1311" s="106"/>
      <c r="AL1311" s="106"/>
      <c r="AN1311" s="106"/>
    </row>
    <row r="1312" ht="15.75" customHeight="1">
      <c r="B1312" s="105"/>
      <c r="D1312" s="106"/>
      <c r="F1312" s="106"/>
      <c r="H1312" s="106"/>
      <c r="J1312" s="106"/>
      <c r="L1312" s="106"/>
      <c r="N1312" s="106"/>
      <c r="P1312" s="106"/>
      <c r="R1312" s="106"/>
      <c r="T1312" s="106"/>
      <c r="V1312" s="106"/>
      <c r="X1312" s="106"/>
      <c r="Z1312" s="106"/>
      <c r="AB1312" s="106"/>
      <c r="AD1312" s="106"/>
      <c r="AF1312" s="106"/>
      <c r="AH1312" s="106"/>
      <c r="AJ1312" s="106"/>
      <c r="AL1312" s="106"/>
      <c r="AN1312" s="106"/>
    </row>
    <row r="1313" ht="15.75" customHeight="1">
      <c r="B1313" s="105"/>
      <c r="D1313" s="106"/>
      <c r="F1313" s="106"/>
      <c r="H1313" s="106"/>
      <c r="J1313" s="106"/>
      <c r="L1313" s="106"/>
      <c r="N1313" s="106"/>
      <c r="P1313" s="106"/>
      <c r="R1313" s="106"/>
      <c r="T1313" s="106"/>
      <c r="V1313" s="106"/>
      <c r="X1313" s="106"/>
      <c r="Z1313" s="106"/>
      <c r="AB1313" s="106"/>
      <c r="AD1313" s="106"/>
      <c r="AF1313" s="106"/>
      <c r="AH1313" s="106"/>
      <c r="AJ1313" s="106"/>
      <c r="AL1313" s="106"/>
      <c r="AN1313" s="106"/>
    </row>
    <row r="1314" ht="15.75" customHeight="1">
      <c r="B1314" s="105"/>
      <c r="D1314" s="106"/>
      <c r="F1314" s="106"/>
      <c r="H1314" s="106"/>
      <c r="J1314" s="106"/>
      <c r="L1314" s="106"/>
      <c r="N1314" s="106"/>
      <c r="P1314" s="106"/>
      <c r="R1314" s="106"/>
      <c r="T1314" s="106"/>
      <c r="V1314" s="106"/>
      <c r="X1314" s="106"/>
      <c r="Z1314" s="106"/>
      <c r="AB1314" s="106"/>
      <c r="AD1314" s="106"/>
      <c r="AF1314" s="106"/>
      <c r="AH1314" s="106"/>
      <c r="AJ1314" s="106"/>
      <c r="AL1314" s="106"/>
      <c r="AN1314" s="106"/>
    </row>
    <row r="1315" ht="15.75" customHeight="1">
      <c r="B1315" s="105"/>
      <c r="D1315" s="106"/>
      <c r="F1315" s="106"/>
      <c r="H1315" s="106"/>
      <c r="J1315" s="106"/>
      <c r="L1315" s="106"/>
      <c r="N1315" s="106"/>
      <c r="P1315" s="106"/>
      <c r="R1315" s="106"/>
      <c r="T1315" s="106"/>
      <c r="V1315" s="106"/>
      <c r="X1315" s="106"/>
      <c r="Z1315" s="106"/>
      <c r="AB1315" s="106"/>
      <c r="AD1315" s="106"/>
      <c r="AF1315" s="106"/>
      <c r="AH1315" s="106"/>
      <c r="AJ1315" s="106"/>
      <c r="AL1315" s="106"/>
      <c r="AN1315" s="106"/>
    </row>
    <row r="1316" ht="15.75" customHeight="1">
      <c r="B1316" s="105"/>
      <c r="D1316" s="106"/>
      <c r="F1316" s="106"/>
      <c r="H1316" s="106"/>
      <c r="J1316" s="106"/>
      <c r="L1316" s="106"/>
      <c r="N1316" s="106"/>
      <c r="P1316" s="106"/>
      <c r="R1316" s="106"/>
      <c r="T1316" s="106"/>
      <c r="V1316" s="106"/>
      <c r="X1316" s="106"/>
      <c r="Z1316" s="106"/>
      <c r="AB1316" s="106"/>
      <c r="AD1316" s="106"/>
      <c r="AF1316" s="106"/>
      <c r="AH1316" s="106"/>
      <c r="AJ1316" s="106"/>
      <c r="AL1316" s="106"/>
      <c r="AN1316" s="106"/>
    </row>
    <row r="1317" ht="15.75" customHeight="1">
      <c r="B1317" s="105"/>
      <c r="D1317" s="106"/>
      <c r="F1317" s="106"/>
      <c r="H1317" s="106"/>
      <c r="J1317" s="106"/>
      <c r="L1317" s="106"/>
      <c r="N1317" s="106"/>
      <c r="P1317" s="106"/>
      <c r="R1317" s="106"/>
      <c r="T1317" s="106"/>
      <c r="V1317" s="106"/>
      <c r="X1317" s="106"/>
      <c r="Z1317" s="106"/>
      <c r="AB1317" s="106"/>
      <c r="AD1317" s="106"/>
      <c r="AF1317" s="106"/>
      <c r="AH1317" s="106"/>
      <c r="AJ1317" s="106"/>
      <c r="AL1317" s="106"/>
      <c r="AN1317" s="106"/>
    </row>
    <row r="1318" ht="15.75" customHeight="1">
      <c r="B1318" s="105"/>
      <c r="D1318" s="106"/>
      <c r="F1318" s="106"/>
      <c r="H1318" s="106"/>
      <c r="J1318" s="106"/>
      <c r="L1318" s="106"/>
      <c r="N1318" s="106"/>
      <c r="P1318" s="106"/>
      <c r="R1318" s="106"/>
      <c r="T1318" s="106"/>
      <c r="V1318" s="106"/>
      <c r="X1318" s="106"/>
      <c r="Z1318" s="106"/>
      <c r="AB1318" s="106"/>
      <c r="AD1318" s="106"/>
      <c r="AF1318" s="106"/>
      <c r="AH1318" s="106"/>
      <c r="AJ1318" s="106"/>
      <c r="AL1318" s="106"/>
      <c r="AN1318" s="106"/>
    </row>
    <row r="1319" ht="15.75" customHeight="1">
      <c r="B1319" s="105"/>
      <c r="D1319" s="106"/>
      <c r="F1319" s="106"/>
      <c r="H1319" s="106"/>
      <c r="J1319" s="106"/>
      <c r="L1319" s="106"/>
      <c r="N1319" s="106"/>
      <c r="P1319" s="106"/>
      <c r="R1319" s="106"/>
      <c r="T1319" s="106"/>
      <c r="V1319" s="106"/>
      <c r="X1319" s="106"/>
      <c r="Z1319" s="106"/>
      <c r="AB1319" s="106"/>
      <c r="AD1319" s="106"/>
      <c r="AF1319" s="106"/>
      <c r="AH1319" s="106"/>
      <c r="AJ1319" s="106"/>
      <c r="AL1319" s="106"/>
      <c r="AN1319" s="106"/>
    </row>
    <row r="1320" ht="15.75" customHeight="1">
      <c r="B1320" s="105"/>
      <c r="D1320" s="106"/>
      <c r="F1320" s="106"/>
      <c r="H1320" s="106"/>
      <c r="J1320" s="106"/>
      <c r="L1320" s="106"/>
      <c r="N1320" s="106"/>
      <c r="P1320" s="106"/>
      <c r="R1320" s="106"/>
      <c r="T1320" s="106"/>
      <c r="V1320" s="106"/>
      <c r="X1320" s="106"/>
      <c r="Z1320" s="106"/>
      <c r="AB1320" s="106"/>
      <c r="AD1320" s="106"/>
      <c r="AF1320" s="106"/>
      <c r="AH1320" s="106"/>
      <c r="AJ1320" s="106"/>
      <c r="AL1320" s="106"/>
      <c r="AN1320" s="106"/>
    </row>
    <row r="1321" ht="15.75" customHeight="1">
      <c r="B1321" s="105"/>
      <c r="D1321" s="106"/>
      <c r="F1321" s="106"/>
      <c r="H1321" s="106"/>
      <c r="J1321" s="106"/>
      <c r="L1321" s="106"/>
      <c r="N1321" s="106"/>
      <c r="P1321" s="106"/>
      <c r="R1321" s="106"/>
      <c r="T1321" s="106"/>
      <c r="V1321" s="106"/>
      <c r="X1321" s="106"/>
      <c r="Z1321" s="106"/>
      <c r="AB1321" s="106"/>
      <c r="AD1321" s="106"/>
      <c r="AF1321" s="106"/>
      <c r="AH1321" s="106"/>
      <c r="AJ1321" s="106"/>
      <c r="AL1321" s="106"/>
      <c r="AN1321" s="106"/>
    </row>
    <row r="1322" ht="15.75" customHeight="1">
      <c r="B1322" s="105"/>
      <c r="D1322" s="106"/>
      <c r="F1322" s="106"/>
      <c r="H1322" s="106"/>
      <c r="J1322" s="106"/>
      <c r="L1322" s="106"/>
      <c r="N1322" s="106"/>
      <c r="P1322" s="106"/>
      <c r="R1322" s="106"/>
      <c r="T1322" s="106"/>
      <c r="V1322" s="106"/>
      <c r="X1322" s="106"/>
      <c r="Z1322" s="106"/>
      <c r="AB1322" s="106"/>
      <c r="AD1322" s="106"/>
      <c r="AF1322" s="106"/>
      <c r="AH1322" s="106"/>
      <c r="AJ1322" s="106"/>
      <c r="AL1322" s="106"/>
      <c r="AN1322" s="106"/>
    </row>
    <row r="1323" ht="15.75" customHeight="1">
      <c r="B1323" s="105"/>
      <c r="D1323" s="106"/>
      <c r="F1323" s="106"/>
      <c r="H1323" s="106"/>
      <c r="J1323" s="106"/>
      <c r="L1323" s="106"/>
      <c r="N1323" s="106"/>
      <c r="P1323" s="106"/>
      <c r="R1323" s="106"/>
      <c r="T1323" s="106"/>
      <c r="V1323" s="106"/>
      <c r="X1323" s="106"/>
      <c r="Z1323" s="106"/>
      <c r="AB1323" s="106"/>
      <c r="AD1323" s="106"/>
      <c r="AF1323" s="106"/>
      <c r="AH1323" s="106"/>
      <c r="AJ1323" s="106"/>
      <c r="AL1323" s="106"/>
      <c r="AN1323" s="106"/>
    </row>
    <row r="1324" ht="15.75" customHeight="1">
      <c r="B1324" s="105"/>
      <c r="D1324" s="106"/>
      <c r="F1324" s="106"/>
      <c r="H1324" s="106"/>
      <c r="J1324" s="106"/>
      <c r="L1324" s="106"/>
      <c r="N1324" s="106"/>
      <c r="P1324" s="106"/>
      <c r="R1324" s="106"/>
      <c r="T1324" s="106"/>
      <c r="V1324" s="106"/>
      <c r="X1324" s="106"/>
      <c r="Z1324" s="106"/>
      <c r="AB1324" s="106"/>
      <c r="AD1324" s="106"/>
      <c r="AF1324" s="106"/>
      <c r="AH1324" s="106"/>
      <c r="AJ1324" s="106"/>
      <c r="AL1324" s="106"/>
      <c r="AN1324" s="106"/>
    </row>
    <row r="1325" ht="15.75" customHeight="1">
      <c r="B1325" s="105"/>
      <c r="D1325" s="106"/>
      <c r="F1325" s="106"/>
      <c r="H1325" s="106"/>
      <c r="J1325" s="106"/>
      <c r="L1325" s="106"/>
      <c r="N1325" s="106"/>
      <c r="P1325" s="106"/>
      <c r="R1325" s="106"/>
      <c r="T1325" s="106"/>
      <c r="V1325" s="106"/>
      <c r="X1325" s="106"/>
      <c r="Z1325" s="106"/>
      <c r="AB1325" s="106"/>
      <c r="AD1325" s="106"/>
      <c r="AF1325" s="106"/>
      <c r="AH1325" s="106"/>
      <c r="AJ1325" s="106"/>
      <c r="AL1325" s="106"/>
      <c r="AN1325" s="106"/>
    </row>
    <row r="1326" ht="15.75" customHeight="1">
      <c r="B1326" s="105"/>
      <c r="D1326" s="106"/>
      <c r="F1326" s="106"/>
      <c r="H1326" s="106"/>
      <c r="J1326" s="106"/>
      <c r="L1326" s="106"/>
      <c r="N1326" s="106"/>
      <c r="P1326" s="106"/>
      <c r="R1326" s="106"/>
      <c r="T1326" s="106"/>
      <c r="V1326" s="106"/>
      <c r="X1326" s="106"/>
      <c r="Z1326" s="106"/>
      <c r="AB1326" s="106"/>
      <c r="AD1326" s="106"/>
      <c r="AF1326" s="106"/>
      <c r="AH1326" s="106"/>
      <c r="AJ1326" s="106"/>
      <c r="AL1326" s="106"/>
      <c r="AN1326" s="106"/>
    </row>
    <row r="1327" ht="15.75" customHeight="1">
      <c r="B1327" s="105"/>
      <c r="D1327" s="106"/>
      <c r="F1327" s="106"/>
      <c r="H1327" s="106"/>
      <c r="J1327" s="106"/>
      <c r="L1327" s="106"/>
      <c r="N1327" s="106"/>
      <c r="P1327" s="106"/>
      <c r="R1327" s="106"/>
      <c r="T1327" s="106"/>
      <c r="V1327" s="106"/>
      <c r="X1327" s="106"/>
      <c r="Z1327" s="106"/>
      <c r="AB1327" s="106"/>
      <c r="AD1327" s="106"/>
      <c r="AF1327" s="106"/>
      <c r="AH1327" s="106"/>
      <c r="AJ1327" s="106"/>
      <c r="AL1327" s="106"/>
      <c r="AN1327" s="106"/>
    </row>
    <row r="1328" ht="15.75" customHeight="1">
      <c r="B1328" s="105"/>
      <c r="D1328" s="106"/>
      <c r="F1328" s="106"/>
      <c r="H1328" s="106"/>
      <c r="J1328" s="106"/>
      <c r="L1328" s="106"/>
      <c r="N1328" s="106"/>
      <c r="P1328" s="106"/>
      <c r="R1328" s="106"/>
      <c r="T1328" s="106"/>
      <c r="V1328" s="106"/>
      <c r="X1328" s="106"/>
      <c r="Z1328" s="106"/>
      <c r="AB1328" s="106"/>
      <c r="AD1328" s="106"/>
      <c r="AF1328" s="106"/>
      <c r="AH1328" s="106"/>
      <c r="AJ1328" s="106"/>
      <c r="AL1328" s="106"/>
      <c r="AN1328" s="106"/>
    </row>
    <row r="1329" ht="15.75" customHeight="1">
      <c r="B1329" s="105"/>
      <c r="D1329" s="106"/>
      <c r="F1329" s="106"/>
      <c r="H1329" s="106"/>
      <c r="J1329" s="106"/>
      <c r="L1329" s="106"/>
      <c r="N1329" s="106"/>
      <c r="P1329" s="106"/>
      <c r="R1329" s="106"/>
      <c r="T1329" s="106"/>
      <c r="V1329" s="106"/>
      <c r="X1329" s="106"/>
      <c r="Z1329" s="106"/>
      <c r="AB1329" s="106"/>
      <c r="AD1329" s="106"/>
      <c r="AF1329" s="106"/>
      <c r="AH1329" s="106"/>
      <c r="AJ1329" s="106"/>
      <c r="AL1329" s="106"/>
      <c r="AN1329" s="106"/>
    </row>
    <row r="1330" ht="15.75" customHeight="1">
      <c r="B1330" s="105"/>
      <c r="D1330" s="106"/>
      <c r="F1330" s="106"/>
      <c r="H1330" s="106"/>
      <c r="J1330" s="106"/>
      <c r="L1330" s="106"/>
      <c r="N1330" s="106"/>
      <c r="P1330" s="106"/>
      <c r="R1330" s="106"/>
      <c r="T1330" s="106"/>
      <c r="V1330" s="106"/>
      <c r="X1330" s="106"/>
      <c r="Z1330" s="106"/>
      <c r="AB1330" s="106"/>
      <c r="AD1330" s="106"/>
      <c r="AF1330" s="106"/>
      <c r="AH1330" s="106"/>
      <c r="AJ1330" s="106"/>
      <c r="AL1330" s="106"/>
      <c r="AN1330" s="106"/>
    </row>
    <row r="1331" ht="15.75" customHeight="1">
      <c r="B1331" s="105"/>
      <c r="D1331" s="106"/>
      <c r="F1331" s="106"/>
      <c r="H1331" s="106"/>
      <c r="J1331" s="106"/>
      <c r="L1331" s="106"/>
      <c r="N1331" s="106"/>
      <c r="P1331" s="106"/>
      <c r="R1331" s="106"/>
      <c r="T1331" s="106"/>
      <c r="V1331" s="106"/>
      <c r="X1331" s="106"/>
      <c r="Z1331" s="106"/>
      <c r="AB1331" s="106"/>
      <c r="AD1331" s="106"/>
      <c r="AF1331" s="106"/>
      <c r="AH1331" s="106"/>
      <c r="AJ1331" s="106"/>
      <c r="AL1331" s="106"/>
      <c r="AN1331" s="106"/>
    </row>
    <row r="1332" ht="15.75" customHeight="1">
      <c r="B1332" s="105"/>
      <c r="D1332" s="106"/>
      <c r="F1332" s="106"/>
      <c r="H1332" s="106"/>
      <c r="J1332" s="106"/>
      <c r="L1332" s="106"/>
      <c r="N1332" s="106"/>
      <c r="P1332" s="106"/>
      <c r="R1332" s="106"/>
      <c r="T1332" s="106"/>
      <c r="V1332" s="106"/>
      <c r="X1332" s="106"/>
      <c r="Z1332" s="106"/>
      <c r="AB1332" s="106"/>
      <c r="AD1332" s="106"/>
      <c r="AF1332" s="106"/>
      <c r="AH1332" s="106"/>
      <c r="AJ1332" s="106"/>
      <c r="AL1332" s="106"/>
      <c r="AN1332" s="106"/>
    </row>
    <row r="1333" ht="15.75" customHeight="1">
      <c r="B1333" s="105"/>
      <c r="D1333" s="106"/>
      <c r="F1333" s="106"/>
      <c r="H1333" s="106"/>
      <c r="J1333" s="106"/>
      <c r="L1333" s="106"/>
      <c r="N1333" s="106"/>
      <c r="P1333" s="106"/>
      <c r="R1333" s="106"/>
      <c r="T1333" s="106"/>
      <c r="V1333" s="106"/>
      <c r="X1333" s="106"/>
      <c r="Z1333" s="106"/>
      <c r="AB1333" s="106"/>
      <c r="AD1333" s="106"/>
      <c r="AF1333" s="106"/>
      <c r="AH1333" s="106"/>
      <c r="AJ1333" s="106"/>
      <c r="AL1333" s="106"/>
      <c r="AN1333" s="106"/>
    </row>
    <row r="1334" ht="15.75" customHeight="1">
      <c r="B1334" s="105"/>
      <c r="D1334" s="106"/>
      <c r="F1334" s="106"/>
      <c r="H1334" s="106"/>
      <c r="J1334" s="106"/>
      <c r="L1334" s="106"/>
      <c r="N1334" s="106"/>
      <c r="P1334" s="106"/>
      <c r="R1334" s="106"/>
      <c r="T1334" s="106"/>
      <c r="V1334" s="106"/>
      <c r="X1334" s="106"/>
      <c r="Z1334" s="106"/>
      <c r="AB1334" s="106"/>
      <c r="AD1334" s="106"/>
      <c r="AF1334" s="106"/>
      <c r="AH1334" s="106"/>
      <c r="AJ1334" s="106"/>
      <c r="AL1334" s="106"/>
      <c r="AN1334" s="106"/>
    </row>
    <row r="1335" ht="15.75" customHeight="1">
      <c r="B1335" s="105"/>
      <c r="D1335" s="106"/>
      <c r="F1335" s="106"/>
      <c r="H1335" s="106"/>
      <c r="J1335" s="106"/>
      <c r="L1335" s="106"/>
      <c r="N1335" s="106"/>
      <c r="P1335" s="106"/>
      <c r="R1335" s="106"/>
      <c r="T1335" s="106"/>
      <c r="V1335" s="106"/>
      <c r="X1335" s="106"/>
      <c r="Z1335" s="106"/>
      <c r="AB1335" s="106"/>
      <c r="AD1335" s="106"/>
      <c r="AF1335" s="106"/>
      <c r="AH1335" s="106"/>
      <c r="AJ1335" s="106"/>
      <c r="AL1335" s="106"/>
      <c r="AN1335" s="106"/>
    </row>
    <row r="1336" ht="15.75" customHeight="1">
      <c r="B1336" s="105"/>
      <c r="D1336" s="106"/>
      <c r="F1336" s="106"/>
      <c r="H1336" s="106"/>
      <c r="J1336" s="106"/>
      <c r="L1336" s="106"/>
      <c r="N1336" s="106"/>
      <c r="P1336" s="106"/>
      <c r="R1336" s="106"/>
      <c r="T1336" s="106"/>
      <c r="V1336" s="106"/>
      <c r="X1336" s="106"/>
      <c r="Z1336" s="106"/>
      <c r="AB1336" s="106"/>
      <c r="AD1336" s="106"/>
      <c r="AF1336" s="106"/>
      <c r="AH1336" s="106"/>
      <c r="AJ1336" s="106"/>
      <c r="AL1336" s="106"/>
      <c r="AN1336" s="106"/>
    </row>
    <row r="1337" ht="15.75" customHeight="1">
      <c r="B1337" s="105"/>
      <c r="D1337" s="106"/>
      <c r="F1337" s="106"/>
      <c r="H1337" s="106"/>
      <c r="J1337" s="106"/>
      <c r="L1337" s="106"/>
      <c r="N1337" s="106"/>
      <c r="P1337" s="106"/>
      <c r="R1337" s="106"/>
      <c r="T1337" s="106"/>
      <c r="V1337" s="106"/>
      <c r="X1337" s="106"/>
      <c r="Z1337" s="106"/>
      <c r="AB1337" s="106"/>
      <c r="AD1337" s="106"/>
      <c r="AF1337" s="106"/>
      <c r="AH1337" s="106"/>
      <c r="AJ1337" s="106"/>
      <c r="AL1337" s="106"/>
      <c r="AN1337" s="106"/>
    </row>
    <row r="1338" ht="15.75" customHeight="1">
      <c r="B1338" s="105"/>
      <c r="D1338" s="106"/>
      <c r="F1338" s="106"/>
      <c r="H1338" s="106"/>
      <c r="J1338" s="106"/>
      <c r="L1338" s="106"/>
      <c r="N1338" s="106"/>
      <c r="P1338" s="106"/>
      <c r="R1338" s="106"/>
      <c r="T1338" s="106"/>
      <c r="V1338" s="106"/>
      <c r="X1338" s="106"/>
      <c r="Z1338" s="106"/>
      <c r="AB1338" s="106"/>
      <c r="AD1338" s="106"/>
      <c r="AF1338" s="106"/>
      <c r="AH1338" s="106"/>
      <c r="AJ1338" s="106"/>
      <c r="AL1338" s="106"/>
      <c r="AN1338" s="106"/>
    </row>
    <row r="1339" ht="15.75" customHeight="1">
      <c r="B1339" s="105"/>
      <c r="D1339" s="106"/>
      <c r="F1339" s="106"/>
      <c r="H1339" s="106"/>
      <c r="J1339" s="106"/>
      <c r="L1339" s="106"/>
      <c r="N1339" s="106"/>
      <c r="P1339" s="106"/>
      <c r="R1339" s="106"/>
      <c r="T1339" s="106"/>
      <c r="V1339" s="106"/>
      <c r="X1339" s="106"/>
      <c r="Z1339" s="106"/>
      <c r="AB1339" s="106"/>
      <c r="AD1339" s="106"/>
      <c r="AF1339" s="106"/>
      <c r="AH1339" s="106"/>
      <c r="AJ1339" s="106"/>
      <c r="AL1339" s="106"/>
      <c r="AN1339" s="106"/>
    </row>
    <row r="1340" ht="15.75" customHeight="1">
      <c r="B1340" s="105"/>
      <c r="D1340" s="106"/>
      <c r="F1340" s="106"/>
      <c r="H1340" s="106"/>
      <c r="J1340" s="106"/>
      <c r="L1340" s="106"/>
      <c r="N1340" s="106"/>
      <c r="P1340" s="106"/>
      <c r="R1340" s="106"/>
      <c r="T1340" s="106"/>
      <c r="V1340" s="106"/>
      <c r="X1340" s="106"/>
      <c r="Z1340" s="106"/>
      <c r="AB1340" s="106"/>
      <c r="AD1340" s="106"/>
      <c r="AF1340" s="106"/>
      <c r="AH1340" s="106"/>
      <c r="AJ1340" s="106"/>
      <c r="AL1340" s="106"/>
      <c r="AN1340" s="106"/>
    </row>
    <row r="1341" ht="15.75" customHeight="1">
      <c r="B1341" s="105"/>
      <c r="D1341" s="106"/>
      <c r="F1341" s="106"/>
      <c r="H1341" s="106"/>
      <c r="J1341" s="106"/>
      <c r="L1341" s="106"/>
      <c r="N1341" s="106"/>
      <c r="P1341" s="106"/>
      <c r="R1341" s="106"/>
      <c r="T1341" s="106"/>
      <c r="V1341" s="106"/>
      <c r="X1341" s="106"/>
      <c r="Z1341" s="106"/>
      <c r="AB1341" s="106"/>
      <c r="AD1341" s="106"/>
      <c r="AF1341" s="106"/>
      <c r="AH1341" s="106"/>
      <c r="AJ1341" s="106"/>
      <c r="AL1341" s="106"/>
      <c r="AN1341" s="106"/>
    </row>
    <row r="1342" ht="15.75" customHeight="1">
      <c r="B1342" s="105"/>
      <c r="D1342" s="106"/>
      <c r="F1342" s="106"/>
      <c r="H1342" s="106"/>
      <c r="J1342" s="106"/>
      <c r="L1342" s="106"/>
      <c r="N1342" s="106"/>
      <c r="P1342" s="106"/>
      <c r="R1342" s="106"/>
      <c r="T1342" s="106"/>
      <c r="V1342" s="106"/>
      <c r="X1342" s="106"/>
      <c r="Z1342" s="106"/>
      <c r="AB1342" s="106"/>
      <c r="AD1342" s="106"/>
      <c r="AF1342" s="106"/>
      <c r="AH1342" s="106"/>
      <c r="AJ1342" s="106"/>
      <c r="AL1342" s="106"/>
      <c r="AN1342" s="106"/>
    </row>
    <row r="1343" ht="15.75" customHeight="1">
      <c r="B1343" s="105"/>
      <c r="D1343" s="106"/>
      <c r="F1343" s="106"/>
      <c r="H1343" s="106"/>
      <c r="J1343" s="106"/>
      <c r="L1343" s="106"/>
      <c r="N1343" s="106"/>
      <c r="P1343" s="106"/>
      <c r="R1343" s="106"/>
      <c r="T1343" s="106"/>
      <c r="V1343" s="106"/>
      <c r="X1343" s="106"/>
      <c r="Z1343" s="106"/>
      <c r="AB1343" s="106"/>
      <c r="AD1343" s="106"/>
      <c r="AF1343" s="106"/>
      <c r="AH1343" s="106"/>
      <c r="AJ1343" s="106"/>
      <c r="AL1343" s="106"/>
      <c r="AN1343" s="106"/>
    </row>
    <row r="1344" ht="15.75" customHeight="1">
      <c r="B1344" s="105"/>
      <c r="D1344" s="106"/>
      <c r="F1344" s="106"/>
      <c r="H1344" s="106"/>
      <c r="J1344" s="106"/>
      <c r="L1344" s="106"/>
      <c r="N1344" s="106"/>
      <c r="P1344" s="106"/>
      <c r="R1344" s="106"/>
      <c r="T1344" s="106"/>
      <c r="V1344" s="106"/>
      <c r="X1344" s="106"/>
      <c r="Z1344" s="106"/>
      <c r="AB1344" s="106"/>
      <c r="AD1344" s="106"/>
      <c r="AF1344" s="106"/>
      <c r="AH1344" s="106"/>
      <c r="AJ1344" s="106"/>
      <c r="AL1344" s="106"/>
      <c r="AN1344" s="106"/>
    </row>
    <row r="1345" ht="15.75" customHeight="1">
      <c r="B1345" s="105"/>
      <c r="D1345" s="106"/>
      <c r="F1345" s="106"/>
      <c r="H1345" s="106"/>
      <c r="J1345" s="106"/>
      <c r="L1345" s="106"/>
      <c r="N1345" s="106"/>
      <c r="P1345" s="106"/>
      <c r="R1345" s="106"/>
      <c r="T1345" s="106"/>
      <c r="V1345" s="106"/>
      <c r="X1345" s="106"/>
      <c r="Z1345" s="106"/>
      <c r="AB1345" s="106"/>
      <c r="AD1345" s="106"/>
      <c r="AF1345" s="106"/>
      <c r="AH1345" s="106"/>
      <c r="AJ1345" s="106"/>
      <c r="AL1345" s="106"/>
      <c r="AN1345" s="106"/>
    </row>
    <row r="1346" ht="15.75" customHeight="1">
      <c r="B1346" s="105"/>
      <c r="D1346" s="106"/>
      <c r="F1346" s="106"/>
      <c r="H1346" s="106"/>
      <c r="J1346" s="106"/>
      <c r="L1346" s="106"/>
      <c r="N1346" s="106"/>
      <c r="P1346" s="106"/>
      <c r="R1346" s="106"/>
      <c r="T1346" s="106"/>
      <c r="V1346" s="106"/>
      <c r="X1346" s="106"/>
      <c r="Z1346" s="106"/>
      <c r="AB1346" s="106"/>
      <c r="AD1346" s="106"/>
      <c r="AF1346" s="106"/>
      <c r="AH1346" s="106"/>
      <c r="AJ1346" s="106"/>
      <c r="AL1346" s="106"/>
      <c r="AN1346" s="106"/>
    </row>
    <row r="1347" ht="15.75" customHeight="1">
      <c r="B1347" s="105"/>
      <c r="D1347" s="106"/>
      <c r="F1347" s="106"/>
      <c r="H1347" s="106"/>
      <c r="J1347" s="106"/>
      <c r="L1347" s="106"/>
      <c r="N1347" s="106"/>
      <c r="P1347" s="106"/>
      <c r="R1347" s="106"/>
      <c r="T1347" s="106"/>
      <c r="V1347" s="106"/>
      <c r="X1347" s="106"/>
      <c r="Z1347" s="106"/>
      <c r="AB1347" s="106"/>
      <c r="AD1347" s="106"/>
      <c r="AF1347" s="106"/>
      <c r="AH1347" s="106"/>
      <c r="AJ1347" s="106"/>
      <c r="AL1347" s="106"/>
      <c r="AN1347" s="106"/>
    </row>
    <row r="1348" ht="15.75" customHeight="1">
      <c r="B1348" s="105"/>
      <c r="D1348" s="106"/>
      <c r="F1348" s="106"/>
      <c r="H1348" s="106"/>
      <c r="J1348" s="106"/>
      <c r="L1348" s="106"/>
      <c r="N1348" s="106"/>
      <c r="P1348" s="106"/>
      <c r="R1348" s="106"/>
      <c r="T1348" s="106"/>
      <c r="V1348" s="106"/>
      <c r="X1348" s="106"/>
      <c r="Z1348" s="106"/>
      <c r="AB1348" s="106"/>
      <c r="AD1348" s="106"/>
      <c r="AF1348" s="106"/>
      <c r="AH1348" s="106"/>
      <c r="AJ1348" s="106"/>
      <c r="AL1348" s="106"/>
      <c r="AN1348" s="106"/>
    </row>
    <row r="1349" ht="15.75" customHeight="1">
      <c r="B1349" s="105"/>
      <c r="D1349" s="106"/>
      <c r="F1349" s="106"/>
      <c r="H1349" s="106"/>
      <c r="J1349" s="106"/>
      <c r="L1349" s="106"/>
      <c r="N1349" s="106"/>
      <c r="P1349" s="106"/>
      <c r="R1349" s="106"/>
      <c r="T1349" s="106"/>
      <c r="V1349" s="106"/>
      <c r="X1349" s="106"/>
      <c r="Z1349" s="106"/>
      <c r="AB1349" s="106"/>
      <c r="AD1349" s="106"/>
      <c r="AF1349" s="106"/>
      <c r="AH1349" s="106"/>
      <c r="AJ1349" s="106"/>
      <c r="AL1349" s="106"/>
      <c r="AN1349" s="106"/>
    </row>
    <row r="1350" ht="15.75" customHeight="1">
      <c r="B1350" s="105"/>
      <c r="D1350" s="106"/>
      <c r="F1350" s="106"/>
      <c r="H1350" s="106"/>
      <c r="J1350" s="106"/>
      <c r="L1350" s="106"/>
      <c r="N1350" s="106"/>
      <c r="P1350" s="106"/>
      <c r="R1350" s="106"/>
      <c r="T1350" s="106"/>
      <c r="V1350" s="106"/>
      <c r="X1350" s="106"/>
      <c r="Z1350" s="106"/>
      <c r="AB1350" s="106"/>
      <c r="AD1350" s="106"/>
      <c r="AF1350" s="106"/>
      <c r="AH1350" s="106"/>
      <c r="AJ1350" s="106"/>
      <c r="AL1350" s="106"/>
      <c r="AN1350" s="106"/>
    </row>
    <row r="1351" ht="15.75" customHeight="1">
      <c r="B1351" s="105"/>
      <c r="D1351" s="106"/>
      <c r="F1351" s="106"/>
      <c r="H1351" s="106"/>
      <c r="J1351" s="106"/>
      <c r="L1351" s="106"/>
      <c r="N1351" s="106"/>
      <c r="P1351" s="106"/>
      <c r="R1351" s="106"/>
      <c r="T1351" s="106"/>
      <c r="V1351" s="106"/>
      <c r="X1351" s="106"/>
      <c r="Z1351" s="106"/>
      <c r="AB1351" s="106"/>
      <c r="AD1351" s="106"/>
      <c r="AF1351" s="106"/>
      <c r="AH1351" s="106"/>
      <c r="AJ1351" s="106"/>
      <c r="AL1351" s="106"/>
      <c r="AN1351" s="106"/>
    </row>
    <row r="1352" ht="15.75" customHeight="1">
      <c r="B1352" s="105"/>
      <c r="D1352" s="106"/>
      <c r="F1352" s="106"/>
      <c r="H1352" s="106"/>
      <c r="J1352" s="106"/>
      <c r="L1352" s="106"/>
      <c r="N1352" s="106"/>
      <c r="P1352" s="106"/>
      <c r="R1352" s="106"/>
      <c r="T1352" s="106"/>
      <c r="V1352" s="106"/>
      <c r="X1352" s="106"/>
      <c r="Z1352" s="106"/>
      <c r="AB1352" s="106"/>
      <c r="AD1352" s="106"/>
      <c r="AF1352" s="106"/>
      <c r="AH1352" s="106"/>
      <c r="AJ1352" s="106"/>
      <c r="AL1352" s="106"/>
      <c r="AN1352" s="106"/>
    </row>
    <row r="1353" ht="15.75" customHeight="1">
      <c r="B1353" s="105"/>
      <c r="D1353" s="106"/>
      <c r="F1353" s="106"/>
      <c r="H1353" s="106"/>
      <c r="J1353" s="106"/>
      <c r="L1353" s="106"/>
      <c r="N1353" s="106"/>
      <c r="P1353" s="106"/>
      <c r="R1353" s="106"/>
      <c r="T1353" s="106"/>
      <c r="V1353" s="106"/>
      <c r="X1353" s="106"/>
      <c r="Z1353" s="106"/>
      <c r="AB1353" s="106"/>
      <c r="AD1353" s="106"/>
      <c r="AF1353" s="106"/>
      <c r="AH1353" s="106"/>
      <c r="AJ1353" s="106"/>
      <c r="AL1353" s="106"/>
      <c r="AN1353" s="106"/>
    </row>
    <row r="1354" ht="15.75" customHeight="1">
      <c r="B1354" s="105"/>
      <c r="D1354" s="106"/>
      <c r="F1354" s="106"/>
      <c r="H1354" s="106"/>
      <c r="J1354" s="106"/>
      <c r="L1354" s="106"/>
      <c r="N1354" s="106"/>
      <c r="P1354" s="106"/>
      <c r="R1354" s="106"/>
      <c r="T1354" s="106"/>
      <c r="V1354" s="106"/>
      <c r="X1354" s="106"/>
      <c r="Z1354" s="106"/>
      <c r="AB1354" s="106"/>
      <c r="AD1354" s="106"/>
      <c r="AF1354" s="106"/>
      <c r="AH1354" s="106"/>
      <c r="AJ1354" s="106"/>
      <c r="AL1354" s="106"/>
      <c r="AN1354" s="106"/>
    </row>
    <row r="1355" ht="15.75" customHeight="1">
      <c r="B1355" s="105"/>
      <c r="D1355" s="106"/>
      <c r="F1355" s="106"/>
      <c r="H1355" s="106"/>
      <c r="J1355" s="106"/>
      <c r="L1355" s="106"/>
      <c r="N1355" s="106"/>
      <c r="P1355" s="106"/>
      <c r="R1355" s="106"/>
      <c r="T1355" s="106"/>
      <c r="V1355" s="106"/>
      <c r="X1355" s="106"/>
      <c r="Z1355" s="106"/>
      <c r="AB1355" s="106"/>
      <c r="AD1355" s="106"/>
      <c r="AF1355" s="106"/>
      <c r="AH1355" s="106"/>
      <c r="AJ1355" s="106"/>
      <c r="AL1355" s="106"/>
      <c r="AN1355" s="106"/>
    </row>
    <row r="1356" ht="15.75" customHeight="1">
      <c r="B1356" s="105"/>
      <c r="D1356" s="106"/>
      <c r="F1356" s="106"/>
      <c r="H1356" s="106"/>
      <c r="J1356" s="106"/>
      <c r="L1356" s="106"/>
      <c r="N1356" s="106"/>
      <c r="P1356" s="106"/>
      <c r="R1356" s="106"/>
      <c r="T1356" s="106"/>
      <c r="V1356" s="106"/>
      <c r="X1356" s="106"/>
      <c r="Z1356" s="106"/>
      <c r="AB1356" s="106"/>
      <c r="AD1356" s="106"/>
      <c r="AF1356" s="106"/>
      <c r="AH1356" s="106"/>
      <c r="AJ1356" s="106"/>
      <c r="AL1356" s="106"/>
      <c r="AN1356" s="106"/>
    </row>
    <row r="1357" ht="15.75" customHeight="1">
      <c r="B1357" s="105"/>
      <c r="D1357" s="106"/>
      <c r="F1357" s="106"/>
      <c r="H1357" s="106"/>
      <c r="J1357" s="106"/>
      <c r="L1357" s="106"/>
      <c r="N1357" s="106"/>
      <c r="P1357" s="106"/>
      <c r="R1357" s="106"/>
      <c r="T1357" s="106"/>
      <c r="V1357" s="106"/>
      <c r="X1357" s="106"/>
      <c r="Z1357" s="106"/>
      <c r="AB1357" s="106"/>
      <c r="AD1357" s="106"/>
      <c r="AF1357" s="106"/>
      <c r="AH1357" s="106"/>
      <c r="AJ1357" s="106"/>
      <c r="AL1357" s="106"/>
      <c r="AN1357" s="106"/>
    </row>
    <row r="1358" ht="15.75" customHeight="1">
      <c r="B1358" s="105"/>
      <c r="D1358" s="106"/>
      <c r="F1358" s="106"/>
      <c r="H1358" s="106"/>
      <c r="J1358" s="106"/>
      <c r="L1358" s="106"/>
      <c r="N1358" s="106"/>
      <c r="P1358" s="106"/>
      <c r="R1358" s="106"/>
      <c r="T1358" s="106"/>
      <c r="V1358" s="106"/>
      <c r="X1358" s="106"/>
      <c r="Z1358" s="106"/>
      <c r="AB1358" s="106"/>
      <c r="AD1358" s="106"/>
      <c r="AF1358" s="106"/>
      <c r="AH1358" s="106"/>
      <c r="AJ1358" s="106"/>
      <c r="AL1358" s="106"/>
      <c r="AN1358" s="106"/>
    </row>
    <row r="1359" ht="15.75" customHeight="1">
      <c r="B1359" s="105"/>
      <c r="D1359" s="106"/>
      <c r="F1359" s="106"/>
      <c r="H1359" s="106"/>
      <c r="J1359" s="106"/>
      <c r="L1359" s="106"/>
      <c r="N1359" s="106"/>
      <c r="P1359" s="106"/>
      <c r="R1359" s="106"/>
      <c r="T1359" s="106"/>
      <c r="V1359" s="106"/>
      <c r="X1359" s="106"/>
      <c r="Z1359" s="106"/>
      <c r="AB1359" s="106"/>
      <c r="AD1359" s="106"/>
      <c r="AF1359" s="106"/>
      <c r="AH1359" s="106"/>
      <c r="AJ1359" s="106"/>
      <c r="AL1359" s="106"/>
      <c r="AN1359" s="106"/>
    </row>
    <row r="1360" ht="15.75" customHeight="1">
      <c r="B1360" s="105"/>
      <c r="D1360" s="106"/>
      <c r="F1360" s="106"/>
      <c r="H1360" s="106"/>
      <c r="J1360" s="106"/>
      <c r="L1360" s="106"/>
      <c r="N1360" s="106"/>
      <c r="P1360" s="106"/>
      <c r="R1360" s="106"/>
      <c r="T1360" s="106"/>
      <c r="V1360" s="106"/>
      <c r="X1360" s="106"/>
      <c r="Z1360" s="106"/>
      <c r="AB1360" s="106"/>
      <c r="AD1360" s="106"/>
      <c r="AF1360" s="106"/>
      <c r="AH1360" s="106"/>
      <c r="AJ1360" s="106"/>
      <c r="AL1360" s="106"/>
      <c r="AN1360" s="106"/>
    </row>
    <row r="1361" ht="15.75" customHeight="1">
      <c r="B1361" s="105"/>
      <c r="D1361" s="106"/>
      <c r="F1361" s="106"/>
      <c r="H1361" s="106"/>
      <c r="J1361" s="106"/>
      <c r="L1361" s="106"/>
      <c r="N1361" s="106"/>
      <c r="P1361" s="106"/>
      <c r="R1361" s="106"/>
      <c r="T1361" s="106"/>
      <c r="V1361" s="106"/>
      <c r="X1361" s="106"/>
      <c r="Z1361" s="106"/>
      <c r="AB1361" s="106"/>
      <c r="AD1361" s="106"/>
      <c r="AF1361" s="106"/>
      <c r="AH1361" s="106"/>
      <c r="AJ1361" s="106"/>
      <c r="AL1361" s="106"/>
      <c r="AN1361" s="106"/>
    </row>
    <row r="1362" ht="15.75" customHeight="1">
      <c r="B1362" s="105"/>
      <c r="D1362" s="106"/>
      <c r="F1362" s="106"/>
      <c r="H1362" s="106"/>
      <c r="J1362" s="106"/>
      <c r="L1362" s="106"/>
      <c r="N1362" s="106"/>
      <c r="P1362" s="106"/>
      <c r="R1362" s="106"/>
      <c r="T1362" s="106"/>
      <c r="V1362" s="106"/>
      <c r="X1362" s="106"/>
      <c r="Z1362" s="106"/>
      <c r="AB1362" s="106"/>
      <c r="AD1362" s="106"/>
      <c r="AF1362" s="106"/>
      <c r="AH1362" s="106"/>
      <c r="AJ1362" s="106"/>
      <c r="AL1362" s="106"/>
      <c r="AN1362" s="106"/>
    </row>
    <row r="1363" ht="15.75" customHeight="1">
      <c r="B1363" s="105"/>
      <c r="D1363" s="106"/>
      <c r="F1363" s="106"/>
      <c r="H1363" s="106"/>
      <c r="J1363" s="106"/>
      <c r="L1363" s="106"/>
      <c r="N1363" s="106"/>
      <c r="P1363" s="106"/>
      <c r="R1363" s="106"/>
      <c r="T1363" s="106"/>
      <c r="V1363" s="106"/>
      <c r="X1363" s="106"/>
      <c r="Z1363" s="106"/>
      <c r="AB1363" s="106"/>
      <c r="AD1363" s="106"/>
      <c r="AF1363" s="106"/>
      <c r="AH1363" s="106"/>
      <c r="AJ1363" s="106"/>
      <c r="AL1363" s="106"/>
      <c r="AN1363" s="106"/>
    </row>
    <row r="1364" ht="15.75" customHeight="1">
      <c r="B1364" s="105"/>
      <c r="D1364" s="106"/>
      <c r="F1364" s="106"/>
      <c r="H1364" s="106"/>
      <c r="J1364" s="106"/>
      <c r="L1364" s="106"/>
      <c r="N1364" s="106"/>
      <c r="P1364" s="106"/>
      <c r="R1364" s="106"/>
      <c r="T1364" s="106"/>
      <c r="V1364" s="106"/>
      <c r="X1364" s="106"/>
      <c r="Z1364" s="106"/>
      <c r="AB1364" s="106"/>
      <c r="AD1364" s="106"/>
      <c r="AF1364" s="106"/>
      <c r="AH1364" s="106"/>
      <c r="AJ1364" s="106"/>
      <c r="AL1364" s="106"/>
      <c r="AN1364" s="106"/>
    </row>
    <row r="1365" ht="15.75" customHeight="1">
      <c r="B1365" s="105"/>
      <c r="D1365" s="106"/>
      <c r="F1365" s="106"/>
      <c r="H1365" s="106"/>
      <c r="J1365" s="106"/>
      <c r="L1365" s="106"/>
      <c r="N1365" s="106"/>
      <c r="P1365" s="106"/>
      <c r="R1365" s="106"/>
      <c r="T1365" s="106"/>
      <c r="V1365" s="106"/>
      <c r="X1365" s="106"/>
      <c r="Z1365" s="106"/>
      <c r="AB1365" s="106"/>
      <c r="AD1365" s="106"/>
      <c r="AF1365" s="106"/>
      <c r="AH1365" s="106"/>
      <c r="AJ1365" s="106"/>
      <c r="AL1365" s="106"/>
      <c r="AN1365" s="106"/>
    </row>
    <row r="1366" ht="15.75" customHeight="1">
      <c r="B1366" s="105"/>
      <c r="D1366" s="106"/>
      <c r="F1366" s="106"/>
      <c r="H1366" s="106"/>
      <c r="J1366" s="106"/>
      <c r="L1366" s="106"/>
      <c r="N1366" s="106"/>
      <c r="P1366" s="106"/>
      <c r="R1366" s="106"/>
      <c r="T1366" s="106"/>
      <c r="V1366" s="106"/>
      <c r="X1366" s="106"/>
      <c r="Z1366" s="106"/>
      <c r="AB1366" s="106"/>
      <c r="AD1366" s="106"/>
      <c r="AF1366" s="106"/>
      <c r="AH1366" s="106"/>
      <c r="AJ1366" s="106"/>
      <c r="AL1366" s="106"/>
      <c r="AN1366" s="106"/>
    </row>
    <row r="1367" ht="15.75" customHeight="1">
      <c r="B1367" s="105"/>
      <c r="D1367" s="106"/>
      <c r="F1367" s="106"/>
      <c r="H1367" s="106"/>
      <c r="J1367" s="106"/>
      <c r="L1367" s="106"/>
      <c r="N1367" s="106"/>
      <c r="P1367" s="106"/>
      <c r="R1367" s="106"/>
      <c r="T1367" s="106"/>
      <c r="V1367" s="106"/>
      <c r="X1367" s="106"/>
      <c r="Z1367" s="106"/>
      <c r="AB1367" s="106"/>
      <c r="AD1367" s="106"/>
      <c r="AF1367" s="106"/>
      <c r="AH1367" s="106"/>
      <c r="AJ1367" s="106"/>
      <c r="AL1367" s="106"/>
      <c r="AN1367" s="106"/>
    </row>
    <row r="1368" ht="15.75" customHeight="1">
      <c r="B1368" s="105"/>
      <c r="D1368" s="106"/>
      <c r="F1368" s="106"/>
      <c r="H1368" s="106"/>
      <c r="J1368" s="106"/>
      <c r="L1368" s="106"/>
      <c r="N1368" s="106"/>
      <c r="P1368" s="106"/>
      <c r="R1368" s="106"/>
      <c r="T1368" s="106"/>
      <c r="V1368" s="106"/>
      <c r="X1368" s="106"/>
      <c r="Z1368" s="106"/>
      <c r="AB1368" s="106"/>
      <c r="AD1368" s="106"/>
      <c r="AF1368" s="106"/>
      <c r="AH1368" s="106"/>
      <c r="AJ1368" s="106"/>
      <c r="AL1368" s="106"/>
      <c r="AN1368" s="106"/>
    </row>
    <row r="1369" ht="15.75" customHeight="1">
      <c r="B1369" s="105"/>
      <c r="D1369" s="106"/>
      <c r="F1369" s="106"/>
      <c r="H1369" s="106"/>
      <c r="J1369" s="106"/>
      <c r="L1369" s="106"/>
      <c r="N1369" s="106"/>
      <c r="P1369" s="106"/>
      <c r="R1369" s="106"/>
      <c r="T1369" s="106"/>
      <c r="V1369" s="106"/>
      <c r="X1369" s="106"/>
      <c r="Z1369" s="106"/>
      <c r="AB1369" s="106"/>
      <c r="AD1369" s="106"/>
      <c r="AF1369" s="106"/>
      <c r="AH1369" s="106"/>
      <c r="AJ1369" s="106"/>
      <c r="AL1369" s="106"/>
      <c r="AN1369" s="106"/>
    </row>
    <row r="1370" ht="15.75" customHeight="1">
      <c r="B1370" s="105"/>
      <c r="D1370" s="106"/>
      <c r="F1370" s="106"/>
      <c r="H1370" s="106"/>
      <c r="J1370" s="106"/>
      <c r="L1370" s="106"/>
      <c r="N1370" s="106"/>
      <c r="P1370" s="106"/>
      <c r="R1370" s="106"/>
      <c r="T1370" s="106"/>
      <c r="V1370" s="106"/>
      <c r="X1370" s="106"/>
      <c r="Z1370" s="106"/>
      <c r="AB1370" s="106"/>
      <c r="AD1370" s="106"/>
      <c r="AF1370" s="106"/>
      <c r="AH1370" s="106"/>
      <c r="AJ1370" s="106"/>
      <c r="AL1370" s="106"/>
      <c r="AN1370" s="106"/>
    </row>
    <row r="1371" ht="15.75" customHeight="1">
      <c r="B1371" s="105"/>
      <c r="D1371" s="106"/>
      <c r="F1371" s="106"/>
      <c r="H1371" s="106"/>
      <c r="J1371" s="106"/>
      <c r="L1371" s="106"/>
      <c r="N1371" s="106"/>
      <c r="P1371" s="106"/>
      <c r="R1371" s="106"/>
      <c r="T1371" s="106"/>
      <c r="V1371" s="106"/>
      <c r="X1371" s="106"/>
      <c r="Z1371" s="106"/>
      <c r="AB1371" s="106"/>
      <c r="AD1371" s="106"/>
      <c r="AF1371" s="106"/>
      <c r="AH1371" s="106"/>
      <c r="AJ1371" s="106"/>
      <c r="AL1371" s="106"/>
      <c r="AN1371" s="106"/>
    </row>
    <row r="1372" ht="15.75" customHeight="1">
      <c r="B1372" s="105"/>
      <c r="D1372" s="106"/>
      <c r="F1372" s="106"/>
      <c r="H1372" s="106"/>
      <c r="J1372" s="106"/>
      <c r="L1372" s="106"/>
      <c r="N1372" s="106"/>
      <c r="P1372" s="106"/>
      <c r="R1372" s="106"/>
      <c r="T1372" s="106"/>
      <c r="V1372" s="106"/>
      <c r="X1372" s="106"/>
      <c r="Z1372" s="106"/>
      <c r="AB1372" s="106"/>
      <c r="AD1372" s="106"/>
      <c r="AF1372" s="106"/>
      <c r="AH1372" s="106"/>
      <c r="AJ1372" s="106"/>
      <c r="AL1372" s="106"/>
      <c r="AN1372" s="106"/>
    </row>
    <row r="1373" ht="15.75" customHeight="1">
      <c r="B1373" s="105"/>
      <c r="D1373" s="106"/>
      <c r="F1373" s="106"/>
      <c r="H1373" s="106"/>
      <c r="J1373" s="106"/>
      <c r="L1373" s="106"/>
      <c r="N1373" s="106"/>
      <c r="P1373" s="106"/>
      <c r="R1373" s="106"/>
      <c r="T1373" s="106"/>
      <c r="V1373" s="106"/>
      <c r="X1373" s="106"/>
      <c r="Z1373" s="106"/>
      <c r="AB1373" s="106"/>
      <c r="AD1373" s="106"/>
      <c r="AF1373" s="106"/>
      <c r="AH1373" s="106"/>
      <c r="AJ1373" s="106"/>
      <c r="AL1373" s="106"/>
      <c r="AN1373" s="106"/>
    </row>
    <row r="1374" ht="15.75" customHeight="1">
      <c r="B1374" s="105"/>
      <c r="D1374" s="106"/>
      <c r="F1374" s="106"/>
      <c r="H1374" s="106"/>
      <c r="J1374" s="106"/>
      <c r="L1374" s="106"/>
      <c r="N1374" s="106"/>
      <c r="P1374" s="106"/>
      <c r="R1374" s="106"/>
      <c r="T1374" s="106"/>
      <c r="V1374" s="106"/>
      <c r="X1374" s="106"/>
      <c r="Z1374" s="106"/>
      <c r="AB1374" s="106"/>
      <c r="AD1374" s="106"/>
      <c r="AF1374" s="106"/>
      <c r="AH1374" s="106"/>
      <c r="AJ1374" s="106"/>
      <c r="AL1374" s="106"/>
      <c r="AN1374" s="106"/>
    </row>
    <row r="1375" ht="15.75" customHeight="1">
      <c r="B1375" s="105"/>
      <c r="D1375" s="106"/>
      <c r="F1375" s="106"/>
      <c r="H1375" s="106"/>
      <c r="J1375" s="106"/>
      <c r="L1375" s="106"/>
      <c r="N1375" s="106"/>
      <c r="P1375" s="106"/>
      <c r="R1375" s="106"/>
      <c r="T1375" s="106"/>
      <c r="V1375" s="106"/>
      <c r="X1375" s="106"/>
      <c r="Z1375" s="106"/>
      <c r="AB1375" s="106"/>
      <c r="AD1375" s="106"/>
      <c r="AF1375" s="106"/>
      <c r="AH1375" s="106"/>
      <c r="AJ1375" s="106"/>
      <c r="AL1375" s="106"/>
      <c r="AN1375" s="106"/>
    </row>
    <row r="1376" ht="15.75" customHeight="1">
      <c r="B1376" s="105"/>
      <c r="D1376" s="106"/>
      <c r="F1376" s="106"/>
      <c r="H1376" s="106"/>
      <c r="J1376" s="106"/>
      <c r="L1376" s="106"/>
      <c r="N1376" s="106"/>
      <c r="P1376" s="106"/>
      <c r="R1376" s="106"/>
      <c r="T1376" s="106"/>
      <c r="V1376" s="106"/>
      <c r="X1376" s="106"/>
      <c r="Z1376" s="106"/>
      <c r="AB1376" s="106"/>
      <c r="AD1376" s="106"/>
      <c r="AF1376" s="106"/>
      <c r="AH1376" s="106"/>
      <c r="AJ1376" s="106"/>
      <c r="AL1376" s="106"/>
      <c r="AN1376" s="106"/>
    </row>
    <row r="1377" ht="15.75" customHeight="1">
      <c r="B1377" s="105"/>
      <c r="D1377" s="106"/>
      <c r="F1377" s="106"/>
      <c r="H1377" s="106"/>
      <c r="J1377" s="106"/>
      <c r="L1377" s="106"/>
      <c r="N1377" s="106"/>
      <c r="P1377" s="106"/>
      <c r="R1377" s="106"/>
      <c r="T1377" s="106"/>
      <c r="V1377" s="106"/>
      <c r="X1377" s="106"/>
      <c r="Z1377" s="106"/>
      <c r="AB1377" s="106"/>
      <c r="AD1377" s="106"/>
      <c r="AF1377" s="106"/>
      <c r="AH1377" s="106"/>
      <c r="AJ1377" s="106"/>
      <c r="AL1377" s="106"/>
      <c r="AN1377" s="106"/>
    </row>
    <row r="1378" ht="15.75" customHeight="1">
      <c r="B1378" s="105"/>
      <c r="D1378" s="106"/>
      <c r="F1378" s="106"/>
      <c r="H1378" s="106"/>
      <c r="J1378" s="106"/>
      <c r="L1378" s="106"/>
      <c r="N1378" s="106"/>
      <c r="P1378" s="106"/>
      <c r="R1378" s="106"/>
      <c r="T1378" s="106"/>
      <c r="V1378" s="106"/>
      <c r="X1378" s="106"/>
      <c r="Z1378" s="106"/>
      <c r="AB1378" s="106"/>
      <c r="AD1378" s="106"/>
      <c r="AF1378" s="106"/>
      <c r="AH1378" s="106"/>
      <c r="AJ1378" s="106"/>
      <c r="AL1378" s="106"/>
      <c r="AN1378" s="106"/>
    </row>
    <row r="1379" ht="15.75" customHeight="1">
      <c r="B1379" s="105"/>
      <c r="D1379" s="106"/>
      <c r="F1379" s="106"/>
      <c r="H1379" s="106"/>
      <c r="J1379" s="106"/>
      <c r="L1379" s="106"/>
      <c r="N1379" s="106"/>
      <c r="P1379" s="106"/>
      <c r="R1379" s="106"/>
      <c r="T1379" s="106"/>
      <c r="V1379" s="106"/>
      <c r="X1379" s="106"/>
      <c r="Z1379" s="106"/>
      <c r="AB1379" s="106"/>
      <c r="AD1379" s="106"/>
      <c r="AF1379" s="106"/>
      <c r="AH1379" s="106"/>
      <c r="AJ1379" s="106"/>
      <c r="AL1379" s="106"/>
      <c r="AN1379" s="106"/>
    </row>
    <row r="1380" ht="15.75" customHeight="1">
      <c r="B1380" s="105"/>
      <c r="D1380" s="106"/>
      <c r="F1380" s="106"/>
      <c r="H1380" s="106"/>
      <c r="J1380" s="106"/>
      <c r="L1380" s="106"/>
      <c r="N1380" s="106"/>
      <c r="P1380" s="106"/>
      <c r="R1380" s="106"/>
      <c r="T1380" s="106"/>
      <c r="V1380" s="106"/>
      <c r="X1380" s="106"/>
      <c r="Z1380" s="106"/>
      <c r="AB1380" s="106"/>
      <c r="AD1380" s="106"/>
      <c r="AF1380" s="106"/>
      <c r="AH1380" s="106"/>
      <c r="AJ1380" s="106"/>
      <c r="AL1380" s="106"/>
      <c r="AN1380" s="106"/>
    </row>
    <row r="1381" ht="15.75" customHeight="1">
      <c r="B1381" s="105"/>
      <c r="D1381" s="106"/>
      <c r="F1381" s="106"/>
      <c r="H1381" s="106"/>
      <c r="J1381" s="106"/>
      <c r="L1381" s="106"/>
      <c r="N1381" s="106"/>
      <c r="P1381" s="106"/>
      <c r="R1381" s="106"/>
      <c r="T1381" s="106"/>
      <c r="V1381" s="106"/>
      <c r="X1381" s="106"/>
      <c r="Z1381" s="106"/>
      <c r="AB1381" s="106"/>
      <c r="AD1381" s="106"/>
      <c r="AF1381" s="106"/>
      <c r="AH1381" s="106"/>
      <c r="AJ1381" s="106"/>
      <c r="AL1381" s="106"/>
      <c r="AN1381" s="106"/>
    </row>
    <row r="1382" ht="15.75" customHeight="1">
      <c r="B1382" s="105"/>
      <c r="D1382" s="106"/>
      <c r="F1382" s="106"/>
      <c r="H1382" s="106"/>
      <c r="J1382" s="106"/>
      <c r="L1382" s="106"/>
      <c r="N1382" s="106"/>
      <c r="P1382" s="106"/>
      <c r="R1382" s="106"/>
      <c r="T1382" s="106"/>
      <c r="V1382" s="106"/>
      <c r="X1382" s="106"/>
      <c r="Z1382" s="106"/>
      <c r="AB1382" s="106"/>
      <c r="AD1382" s="106"/>
      <c r="AF1382" s="106"/>
      <c r="AH1382" s="106"/>
      <c r="AJ1382" s="106"/>
      <c r="AL1382" s="106"/>
      <c r="AN1382" s="106"/>
    </row>
    <row r="1383" ht="15.75" customHeight="1">
      <c r="B1383" s="105"/>
      <c r="D1383" s="106"/>
      <c r="F1383" s="106"/>
      <c r="H1383" s="106"/>
      <c r="J1383" s="106"/>
      <c r="L1383" s="106"/>
      <c r="N1383" s="106"/>
      <c r="P1383" s="106"/>
      <c r="R1383" s="106"/>
      <c r="T1383" s="106"/>
      <c r="V1383" s="106"/>
      <c r="X1383" s="106"/>
      <c r="Z1383" s="106"/>
      <c r="AB1383" s="106"/>
      <c r="AD1383" s="106"/>
      <c r="AF1383" s="106"/>
      <c r="AH1383" s="106"/>
      <c r="AJ1383" s="106"/>
      <c r="AL1383" s="106"/>
      <c r="AN1383" s="106"/>
    </row>
    <row r="1384" ht="15.75" customHeight="1">
      <c r="B1384" s="105"/>
      <c r="D1384" s="106"/>
      <c r="F1384" s="106"/>
      <c r="H1384" s="106"/>
      <c r="J1384" s="106"/>
      <c r="L1384" s="106"/>
      <c r="N1384" s="106"/>
      <c r="P1384" s="106"/>
      <c r="R1384" s="106"/>
      <c r="T1384" s="106"/>
      <c r="V1384" s="106"/>
      <c r="X1384" s="106"/>
      <c r="Z1384" s="106"/>
      <c r="AB1384" s="106"/>
      <c r="AD1384" s="106"/>
      <c r="AF1384" s="106"/>
      <c r="AH1384" s="106"/>
      <c r="AJ1384" s="106"/>
      <c r="AL1384" s="106"/>
      <c r="AN1384" s="106"/>
    </row>
    <row r="1385" ht="15.75" customHeight="1">
      <c r="B1385" s="105"/>
      <c r="D1385" s="106"/>
      <c r="F1385" s="106"/>
      <c r="H1385" s="106"/>
      <c r="J1385" s="106"/>
      <c r="L1385" s="106"/>
      <c r="N1385" s="106"/>
      <c r="P1385" s="106"/>
      <c r="R1385" s="106"/>
      <c r="T1385" s="106"/>
      <c r="V1385" s="106"/>
      <c r="X1385" s="106"/>
      <c r="Z1385" s="106"/>
      <c r="AB1385" s="106"/>
      <c r="AD1385" s="106"/>
      <c r="AF1385" s="106"/>
      <c r="AH1385" s="106"/>
      <c r="AJ1385" s="106"/>
      <c r="AL1385" s="106"/>
      <c r="AN1385" s="106"/>
    </row>
    <row r="1386" ht="15.75" customHeight="1">
      <c r="B1386" s="105"/>
      <c r="D1386" s="106"/>
      <c r="F1386" s="106"/>
      <c r="H1386" s="106"/>
      <c r="J1386" s="106"/>
      <c r="L1386" s="106"/>
      <c r="N1386" s="106"/>
      <c r="P1386" s="106"/>
      <c r="R1386" s="106"/>
      <c r="T1386" s="106"/>
      <c r="V1386" s="106"/>
      <c r="X1386" s="106"/>
      <c r="Z1386" s="106"/>
      <c r="AB1386" s="106"/>
      <c r="AD1386" s="106"/>
      <c r="AF1386" s="106"/>
      <c r="AH1386" s="106"/>
      <c r="AJ1386" s="106"/>
      <c r="AL1386" s="106"/>
      <c r="AN1386" s="106"/>
    </row>
    <row r="1387" ht="15.75" customHeight="1">
      <c r="B1387" s="105"/>
      <c r="D1387" s="106"/>
      <c r="F1387" s="106"/>
      <c r="H1387" s="106"/>
      <c r="J1387" s="106"/>
      <c r="L1387" s="106"/>
      <c r="N1387" s="106"/>
      <c r="P1387" s="106"/>
      <c r="R1387" s="106"/>
      <c r="T1387" s="106"/>
      <c r="V1387" s="106"/>
      <c r="X1387" s="106"/>
      <c r="Z1387" s="106"/>
      <c r="AB1387" s="106"/>
      <c r="AD1387" s="106"/>
      <c r="AF1387" s="106"/>
      <c r="AH1387" s="106"/>
      <c r="AJ1387" s="106"/>
      <c r="AL1387" s="106"/>
      <c r="AN1387" s="106"/>
    </row>
    <row r="1388" ht="15.75" customHeight="1">
      <c r="B1388" s="105"/>
      <c r="D1388" s="106"/>
      <c r="F1388" s="106"/>
      <c r="H1388" s="106"/>
      <c r="J1388" s="106"/>
      <c r="L1388" s="106"/>
      <c r="N1388" s="106"/>
      <c r="P1388" s="106"/>
      <c r="R1388" s="106"/>
      <c r="T1388" s="106"/>
      <c r="V1388" s="106"/>
      <c r="X1388" s="106"/>
      <c r="Z1388" s="106"/>
      <c r="AB1388" s="106"/>
      <c r="AD1388" s="106"/>
      <c r="AF1388" s="106"/>
      <c r="AH1388" s="106"/>
      <c r="AJ1388" s="106"/>
      <c r="AL1388" s="106"/>
      <c r="AN1388" s="106"/>
    </row>
    <row r="1389" ht="15.75" customHeight="1">
      <c r="B1389" s="105"/>
      <c r="D1389" s="106"/>
      <c r="F1389" s="106"/>
      <c r="H1389" s="106"/>
      <c r="J1389" s="106"/>
      <c r="L1389" s="106"/>
      <c r="N1389" s="106"/>
      <c r="P1389" s="106"/>
      <c r="R1389" s="106"/>
      <c r="T1389" s="106"/>
      <c r="V1389" s="106"/>
      <c r="X1389" s="106"/>
      <c r="Z1389" s="106"/>
      <c r="AB1389" s="106"/>
      <c r="AD1389" s="106"/>
      <c r="AF1389" s="106"/>
      <c r="AH1389" s="106"/>
      <c r="AJ1389" s="106"/>
      <c r="AL1389" s="106"/>
      <c r="AN1389" s="106"/>
    </row>
    <row r="1390" ht="15.75" customHeight="1">
      <c r="B1390" s="105"/>
      <c r="D1390" s="106"/>
      <c r="F1390" s="106"/>
      <c r="H1390" s="106"/>
      <c r="J1390" s="106"/>
      <c r="L1390" s="106"/>
      <c r="N1390" s="106"/>
      <c r="P1390" s="106"/>
      <c r="R1390" s="106"/>
      <c r="T1390" s="106"/>
      <c r="V1390" s="106"/>
      <c r="X1390" s="106"/>
      <c r="Z1390" s="106"/>
      <c r="AB1390" s="106"/>
      <c r="AD1390" s="106"/>
      <c r="AF1390" s="106"/>
      <c r="AH1390" s="106"/>
      <c r="AJ1390" s="106"/>
      <c r="AL1390" s="106"/>
      <c r="AN1390" s="106"/>
    </row>
    <row r="1391" ht="15.75" customHeight="1">
      <c r="B1391" s="105"/>
      <c r="D1391" s="106"/>
      <c r="F1391" s="106"/>
      <c r="H1391" s="106"/>
      <c r="J1391" s="106"/>
      <c r="L1391" s="106"/>
      <c r="N1391" s="106"/>
      <c r="P1391" s="106"/>
      <c r="R1391" s="106"/>
      <c r="T1391" s="106"/>
      <c r="V1391" s="106"/>
      <c r="X1391" s="106"/>
      <c r="Z1391" s="106"/>
      <c r="AB1391" s="106"/>
      <c r="AD1391" s="106"/>
      <c r="AF1391" s="106"/>
      <c r="AH1391" s="106"/>
      <c r="AJ1391" s="106"/>
      <c r="AL1391" s="106"/>
      <c r="AN1391" s="106"/>
    </row>
    <row r="1392" ht="15.75" customHeight="1">
      <c r="B1392" s="105"/>
      <c r="D1392" s="106"/>
      <c r="F1392" s="106"/>
      <c r="H1392" s="106"/>
      <c r="J1392" s="106"/>
      <c r="L1392" s="106"/>
      <c r="N1392" s="106"/>
      <c r="P1392" s="106"/>
      <c r="R1392" s="106"/>
      <c r="T1392" s="106"/>
      <c r="V1392" s="106"/>
      <c r="X1392" s="106"/>
      <c r="Z1392" s="106"/>
      <c r="AB1392" s="106"/>
      <c r="AD1392" s="106"/>
      <c r="AF1392" s="106"/>
      <c r="AH1392" s="106"/>
      <c r="AJ1392" s="106"/>
      <c r="AL1392" s="106"/>
      <c r="AN1392" s="106"/>
    </row>
    <row r="1393" ht="15.75" customHeight="1">
      <c r="B1393" s="105"/>
      <c r="D1393" s="106"/>
      <c r="F1393" s="106"/>
      <c r="H1393" s="106"/>
      <c r="J1393" s="106"/>
      <c r="L1393" s="106"/>
      <c r="N1393" s="106"/>
      <c r="P1393" s="106"/>
      <c r="R1393" s="106"/>
      <c r="T1393" s="106"/>
      <c r="V1393" s="106"/>
      <c r="X1393" s="106"/>
      <c r="Z1393" s="106"/>
      <c r="AB1393" s="106"/>
      <c r="AD1393" s="106"/>
      <c r="AF1393" s="106"/>
      <c r="AH1393" s="106"/>
      <c r="AJ1393" s="106"/>
      <c r="AL1393" s="106"/>
      <c r="AN1393" s="106"/>
    </row>
    <row r="1394" ht="15.75" customHeight="1">
      <c r="B1394" s="105"/>
      <c r="D1394" s="106"/>
      <c r="F1394" s="106"/>
      <c r="H1394" s="106"/>
      <c r="J1394" s="106"/>
      <c r="L1394" s="106"/>
      <c r="N1394" s="106"/>
      <c r="P1394" s="106"/>
      <c r="R1394" s="106"/>
      <c r="T1394" s="106"/>
      <c r="V1394" s="106"/>
      <c r="X1394" s="106"/>
      <c r="Z1394" s="106"/>
      <c r="AB1394" s="106"/>
      <c r="AD1394" s="106"/>
      <c r="AF1394" s="106"/>
      <c r="AH1394" s="106"/>
      <c r="AJ1394" s="106"/>
      <c r="AL1394" s="106"/>
      <c r="AN1394" s="106"/>
    </row>
    <row r="1395" ht="15.75" customHeight="1">
      <c r="B1395" s="105"/>
      <c r="D1395" s="106"/>
      <c r="F1395" s="106"/>
      <c r="H1395" s="106"/>
      <c r="J1395" s="106"/>
      <c r="L1395" s="106"/>
      <c r="N1395" s="106"/>
      <c r="P1395" s="106"/>
      <c r="R1395" s="106"/>
      <c r="T1395" s="106"/>
      <c r="V1395" s="106"/>
      <c r="X1395" s="106"/>
      <c r="Z1395" s="106"/>
      <c r="AB1395" s="106"/>
      <c r="AD1395" s="106"/>
      <c r="AF1395" s="106"/>
      <c r="AH1395" s="106"/>
      <c r="AJ1395" s="106"/>
      <c r="AL1395" s="106"/>
      <c r="AN1395" s="106"/>
    </row>
    <row r="1396" ht="15.75" customHeight="1">
      <c r="B1396" s="105"/>
      <c r="D1396" s="106"/>
      <c r="F1396" s="106"/>
      <c r="H1396" s="106"/>
      <c r="J1396" s="106"/>
      <c r="L1396" s="106"/>
      <c r="N1396" s="106"/>
      <c r="P1396" s="106"/>
      <c r="R1396" s="106"/>
      <c r="T1396" s="106"/>
      <c r="V1396" s="106"/>
      <c r="X1396" s="106"/>
      <c r="Z1396" s="106"/>
      <c r="AB1396" s="106"/>
      <c r="AD1396" s="106"/>
      <c r="AF1396" s="106"/>
      <c r="AH1396" s="106"/>
      <c r="AJ1396" s="106"/>
      <c r="AL1396" s="106"/>
      <c r="AN1396" s="106"/>
    </row>
    <row r="1397" ht="15.75" customHeight="1">
      <c r="B1397" s="105"/>
      <c r="D1397" s="106"/>
      <c r="F1397" s="106"/>
      <c r="H1397" s="106"/>
      <c r="J1397" s="106"/>
      <c r="L1397" s="106"/>
      <c r="N1397" s="106"/>
      <c r="P1397" s="106"/>
      <c r="R1397" s="106"/>
      <c r="T1397" s="106"/>
      <c r="V1397" s="106"/>
      <c r="X1397" s="106"/>
      <c r="Z1397" s="106"/>
      <c r="AB1397" s="106"/>
      <c r="AD1397" s="106"/>
      <c r="AF1397" s="106"/>
      <c r="AH1397" s="106"/>
      <c r="AJ1397" s="106"/>
      <c r="AL1397" s="106"/>
      <c r="AN1397" s="106"/>
    </row>
    <row r="1398" ht="15.75" customHeight="1">
      <c r="B1398" s="105"/>
      <c r="D1398" s="106"/>
      <c r="F1398" s="106"/>
      <c r="H1398" s="106"/>
      <c r="J1398" s="106"/>
      <c r="L1398" s="106"/>
      <c r="N1398" s="106"/>
      <c r="P1398" s="106"/>
      <c r="R1398" s="106"/>
      <c r="T1398" s="106"/>
      <c r="V1398" s="106"/>
      <c r="X1398" s="106"/>
      <c r="Z1398" s="106"/>
      <c r="AB1398" s="106"/>
      <c r="AD1398" s="106"/>
      <c r="AF1398" s="106"/>
      <c r="AH1398" s="106"/>
      <c r="AJ1398" s="106"/>
      <c r="AL1398" s="106"/>
      <c r="AN1398" s="106"/>
    </row>
    <row r="1399" ht="15.75" customHeight="1">
      <c r="B1399" s="105"/>
      <c r="D1399" s="106"/>
      <c r="F1399" s="106"/>
      <c r="H1399" s="106"/>
      <c r="J1399" s="106"/>
      <c r="L1399" s="106"/>
      <c r="N1399" s="106"/>
      <c r="P1399" s="106"/>
      <c r="R1399" s="106"/>
      <c r="T1399" s="106"/>
      <c r="V1399" s="106"/>
      <c r="X1399" s="106"/>
      <c r="Z1399" s="106"/>
      <c r="AB1399" s="106"/>
      <c r="AD1399" s="106"/>
      <c r="AF1399" s="106"/>
      <c r="AH1399" s="106"/>
      <c r="AJ1399" s="106"/>
      <c r="AL1399" s="106"/>
      <c r="AN1399" s="106"/>
    </row>
    <row r="1400" ht="15.75" customHeight="1">
      <c r="B1400" s="105"/>
      <c r="D1400" s="106"/>
      <c r="F1400" s="106"/>
      <c r="H1400" s="106"/>
      <c r="J1400" s="106"/>
      <c r="L1400" s="106"/>
      <c r="N1400" s="106"/>
      <c r="P1400" s="106"/>
      <c r="R1400" s="106"/>
      <c r="T1400" s="106"/>
      <c r="V1400" s="106"/>
      <c r="X1400" s="106"/>
      <c r="Z1400" s="106"/>
      <c r="AB1400" s="106"/>
      <c r="AD1400" s="106"/>
      <c r="AF1400" s="106"/>
      <c r="AH1400" s="106"/>
      <c r="AJ1400" s="106"/>
      <c r="AL1400" s="106"/>
      <c r="AN1400" s="106"/>
    </row>
    <row r="1401" ht="15.75" customHeight="1">
      <c r="B1401" s="105"/>
      <c r="D1401" s="106"/>
      <c r="F1401" s="106"/>
      <c r="H1401" s="106"/>
      <c r="J1401" s="106"/>
      <c r="L1401" s="106"/>
      <c r="N1401" s="106"/>
      <c r="P1401" s="106"/>
      <c r="R1401" s="106"/>
      <c r="T1401" s="106"/>
      <c r="V1401" s="106"/>
      <c r="X1401" s="106"/>
      <c r="Z1401" s="106"/>
      <c r="AB1401" s="106"/>
      <c r="AD1401" s="106"/>
      <c r="AF1401" s="106"/>
      <c r="AH1401" s="106"/>
      <c r="AJ1401" s="106"/>
      <c r="AL1401" s="106"/>
      <c r="AN1401" s="106"/>
    </row>
    <row r="1402" ht="15.75" customHeight="1">
      <c r="B1402" s="105"/>
      <c r="D1402" s="106"/>
      <c r="F1402" s="106"/>
      <c r="H1402" s="106"/>
      <c r="J1402" s="106"/>
      <c r="L1402" s="106"/>
      <c r="N1402" s="106"/>
      <c r="P1402" s="106"/>
      <c r="R1402" s="106"/>
      <c r="T1402" s="106"/>
      <c r="V1402" s="106"/>
      <c r="X1402" s="106"/>
      <c r="Z1402" s="106"/>
      <c r="AB1402" s="106"/>
      <c r="AD1402" s="106"/>
      <c r="AF1402" s="106"/>
      <c r="AH1402" s="106"/>
      <c r="AJ1402" s="106"/>
      <c r="AL1402" s="106"/>
      <c r="AN1402" s="106"/>
    </row>
    <row r="1403" ht="15.75" customHeight="1">
      <c r="B1403" s="105"/>
      <c r="D1403" s="106"/>
      <c r="F1403" s="106"/>
      <c r="H1403" s="106"/>
      <c r="J1403" s="106"/>
      <c r="L1403" s="106"/>
      <c r="N1403" s="106"/>
      <c r="P1403" s="106"/>
      <c r="R1403" s="106"/>
      <c r="T1403" s="106"/>
      <c r="V1403" s="106"/>
      <c r="X1403" s="106"/>
      <c r="Z1403" s="106"/>
      <c r="AB1403" s="106"/>
      <c r="AD1403" s="106"/>
      <c r="AF1403" s="106"/>
      <c r="AH1403" s="106"/>
      <c r="AJ1403" s="106"/>
      <c r="AL1403" s="106"/>
      <c r="AN1403" s="106"/>
    </row>
    <row r="1404" ht="15.75" customHeight="1">
      <c r="B1404" s="105"/>
      <c r="D1404" s="106"/>
      <c r="F1404" s="106"/>
      <c r="H1404" s="106"/>
      <c r="J1404" s="106"/>
      <c r="L1404" s="106"/>
      <c r="N1404" s="106"/>
      <c r="P1404" s="106"/>
      <c r="R1404" s="106"/>
      <c r="T1404" s="106"/>
      <c r="V1404" s="106"/>
      <c r="X1404" s="106"/>
      <c r="Z1404" s="106"/>
      <c r="AB1404" s="106"/>
      <c r="AD1404" s="106"/>
      <c r="AF1404" s="106"/>
      <c r="AH1404" s="106"/>
      <c r="AJ1404" s="106"/>
      <c r="AL1404" s="106"/>
      <c r="AN1404" s="106"/>
    </row>
    <row r="1405" ht="15.75" customHeight="1">
      <c r="B1405" s="105"/>
      <c r="D1405" s="106"/>
      <c r="F1405" s="106"/>
      <c r="H1405" s="106"/>
      <c r="J1405" s="106"/>
      <c r="L1405" s="106"/>
      <c r="N1405" s="106"/>
      <c r="P1405" s="106"/>
      <c r="R1405" s="106"/>
      <c r="T1405" s="106"/>
      <c r="V1405" s="106"/>
      <c r="X1405" s="106"/>
      <c r="Z1405" s="106"/>
      <c r="AB1405" s="106"/>
      <c r="AD1405" s="106"/>
      <c r="AF1405" s="106"/>
      <c r="AH1405" s="106"/>
      <c r="AJ1405" s="106"/>
      <c r="AL1405" s="106"/>
      <c r="AN1405" s="106"/>
    </row>
    <row r="1406" ht="15.75" customHeight="1">
      <c r="B1406" s="105"/>
      <c r="D1406" s="106"/>
      <c r="F1406" s="106"/>
      <c r="H1406" s="106"/>
      <c r="J1406" s="106"/>
      <c r="L1406" s="106"/>
      <c r="N1406" s="106"/>
      <c r="P1406" s="106"/>
      <c r="R1406" s="106"/>
      <c r="T1406" s="106"/>
      <c r="V1406" s="106"/>
      <c r="X1406" s="106"/>
      <c r="Z1406" s="106"/>
      <c r="AB1406" s="106"/>
      <c r="AD1406" s="106"/>
      <c r="AF1406" s="106"/>
      <c r="AH1406" s="106"/>
      <c r="AJ1406" s="106"/>
      <c r="AL1406" s="106"/>
      <c r="AN1406" s="106"/>
    </row>
    <row r="1407" ht="15.75" customHeight="1">
      <c r="B1407" s="105"/>
      <c r="D1407" s="106"/>
      <c r="F1407" s="106"/>
      <c r="H1407" s="106"/>
      <c r="J1407" s="106"/>
      <c r="L1407" s="106"/>
      <c r="N1407" s="106"/>
      <c r="P1407" s="106"/>
      <c r="R1407" s="106"/>
      <c r="T1407" s="106"/>
      <c r="V1407" s="106"/>
      <c r="X1407" s="106"/>
      <c r="Z1407" s="106"/>
      <c r="AB1407" s="106"/>
      <c r="AD1407" s="106"/>
      <c r="AF1407" s="106"/>
      <c r="AH1407" s="106"/>
      <c r="AJ1407" s="106"/>
      <c r="AL1407" s="106"/>
      <c r="AN1407" s="106"/>
    </row>
    <row r="1408" ht="15.75" customHeight="1">
      <c r="B1408" s="105"/>
      <c r="D1408" s="106"/>
      <c r="F1408" s="106"/>
      <c r="H1408" s="106"/>
      <c r="J1408" s="106"/>
      <c r="L1408" s="106"/>
      <c r="N1408" s="106"/>
      <c r="P1408" s="106"/>
      <c r="R1408" s="106"/>
      <c r="T1408" s="106"/>
      <c r="V1408" s="106"/>
      <c r="X1408" s="106"/>
      <c r="Z1408" s="106"/>
      <c r="AB1408" s="106"/>
      <c r="AD1408" s="106"/>
      <c r="AF1408" s="106"/>
      <c r="AH1408" s="106"/>
      <c r="AJ1408" s="106"/>
      <c r="AL1408" s="106"/>
      <c r="AN1408" s="106"/>
    </row>
    <row r="1409" ht="15.75" customHeight="1">
      <c r="B1409" s="105"/>
      <c r="D1409" s="106"/>
      <c r="F1409" s="106"/>
      <c r="H1409" s="106"/>
      <c r="J1409" s="106"/>
      <c r="L1409" s="106"/>
      <c r="N1409" s="106"/>
      <c r="P1409" s="106"/>
      <c r="R1409" s="106"/>
      <c r="T1409" s="106"/>
      <c r="V1409" s="106"/>
      <c r="X1409" s="106"/>
      <c r="Z1409" s="106"/>
      <c r="AB1409" s="106"/>
      <c r="AD1409" s="106"/>
      <c r="AF1409" s="106"/>
      <c r="AH1409" s="106"/>
      <c r="AJ1409" s="106"/>
      <c r="AL1409" s="106"/>
      <c r="AN1409" s="106"/>
    </row>
    <row r="1410" ht="15.75" customHeight="1">
      <c r="B1410" s="105"/>
      <c r="D1410" s="106"/>
      <c r="F1410" s="106"/>
      <c r="H1410" s="106"/>
      <c r="J1410" s="106"/>
      <c r="L1410" s="106"/>
      <c r="N1410" s="106"/>
      <c r="P1410" s="106"/>
      <c r="R1410" s="106"/>
      <c r="T1410" s="106"/>
      <c r="V1410" s="106"/>
      <c r="X1410" s="106"/>
      <c r="Z1410" s="106"/>
      <c r="AB1410" s="106"/>
      <c r="AD1410" s="106"/>
      <c r="AF1410" s="106"/>
      <c r="AH1410" s="106"/>
      <c r="AJ1410" s="106"/>
      <c r="AL1410" s="106"/>
      <c r="AN1410" s="106"/>
    </row>
    <row r="1411" ht="15.75" customHeight="1">
      <c r="B1411" s="105"/>
      <c r="D1411" s="106"/>
      <c r="F1411" s="106"/>
      <c r="H1411" s="106"/>
      <c r="J1411" s="106"/>
      <c r="L1411" s="106"/>
      <c r="N1411" s="106"/>
      <c r="P1411" s="106"/>
      <c r="R1411" s="106"/>
      <c r="T1411" s="106"/>
      <c r="V1411" s="106"/>
      <c r="X1411" s="106"/>
      <c r="Z1411" s="106"/>
      <c r="AB1411" s="106"/>
      <c r="AD1411" s="106"/>
      <c r="AF1411" s="106"/>
      <c r="AH1411" s="106"/>
      <c r="AJ1411" s="106"/>
      <c r="AL1411" s="106"/>
      <c r="AN1411" s="106"/>
    </row>
    <row r="1412" ht="15.75" customHeight="1">
      <c r="B1412" s="105"/>
      <c r="D1412" s="106"/>
      <c r="F1412" s="106"/>
      <c r="H1412" s="106"/>
      <c r="J1412" s="106"/>
      <c r="L1412" s="106"/>
      <c r="N1412" s="106"/>
      <c r="P1412" s="106"/>
      <c r="R1412" s="106"/>
      <c r="T1412" s="106"/>
      <c r="V1412" s="106"/>
      <c r="X1412" s="106"/>
      <c r="Z1412" s="106"/>
      <c r="AB1412" s="106"/>
      <c r="AD1412" s="106"/>
      <c r="AF1412" s="106"/>
      <c r="AH1412" s="106"/>
      <c r="AJ1412" s="106"/>
      <c r="AL1412" s="106"/>
      <c r="AN1412" s="106"/>
    </row>
    <row r="1413" ht="15.75" customHeight="1">
      <c r="B1413" s="105"/>
      <c r="D1413" s="106"/>
      <c r="F1413" s="106"/>
      <c r="H1413" s="106"/>
      <c r="J1413" s="106"/>
      <c r="L1413" s="106"/>
      <c r="N1413" s="106"/>
      <c r="P1413" s="106"/>
      <c r="R1413" s="106"/>
      <c r="T1413" s="106"/>
      <c r="V1413" s="106"/>
      <c r="X1413" s="106"/>
      <c r="Z1413" s="106"/>
      <c r="AB1413" s="106"/>
      <c r="AD1413" s="106"/>
      <c r="AF1413" s="106"/>
      <c r="AH1413" s="106"/>
      <c r="AJ1413" s="106"/>
      <c r="AL1413" s="106"/>
      <c r="AN1413" s="106"/>
    </row>
    <row r="1414" ht="15.75" customHeight="1">
      <c r="B1414" s="105"/>
      <c r="D1414" s="106"/>
      <c r="F1414" s="106"/>
      <c r="H1414" s="106"/>
      <c r="J1414" s="106"/>
      <c r="L1414" s="106"/>
      <c r="N1414" s="106"/>
      <c r="P1414" s="106"/>
      <c r="R1414" s="106"/>
      <c r="T1414" s="106"/>
      <c r="V1414" s="106"/>
      <c r="X1414" s="106"/>
      <c r="Z1414" s="106"/>
      <c r="AB1414" s="106"/>
      <c r="AD1414" s="106"/>
      <c r="AF1414" s="106"/>
      <c r="AH1414" s="106"/>
      <c r="AJ1414" s="106"/>
      <c r="AL1414" s="106"/>
      <c r="AN1414" s="106"/>
    </row>
    <row r="1415" ht="15.75" customHeight="1">
      <c r="B1415" s="105"/>
      <c r="D1415" s="106"/>
      <c r="F1415" s="106"/>
      <c r="H1415" s="106"/>
      <c r="J1415" s="106"/>
      <c r="L1415" s="106"/>
      <c r="N1415" s="106"/>
      <c r="P1415" s="106"/>
      <c r="R1415" s="106"/>
      <c r="T1415" s="106"/>
      <c r="V1415" s="106"/>
      <c r="X1415" s="106"/>
      <c r="Z1415" s="106"/>
      <c r="AB1415" s="106"/>
      <c r="AD1415" s="106"/>
      <c r="AF1415" s="106"/>
      <c r="AH1415" s="106"/>
      <c r="AJ1415" s="106"/>
      <c r="AL1415" s="106"/>
      <c r="AN1415" s="106"/>
    </row>
    <row r="1416" ht="15.75" customHeight="1">
      <c r="B1416" s="105"/>
      <c r="D1416" s="106"/>
      <c r="F1416" s="106"/>
      <c r="H1416" s="106"/>
      <c r="J1416" s="106"/>
      <c r="L1416" s="106"/>
      <c r="N1416" s="106"/>
      <c r="P1416" s="106"/>
      <c r="R1416" s="106"/>
      <c r="T1416" s="106"/>
      <c r="V1416" s="106"/>
      <c r="X1416" s="106"/>
      <c r="Z1416" s="106"/>
      <c r="AB1416" s="106"/>
      <c r="AD1416" s="106"/>
      <c r="AF1416" s="106"/>
      <c r="AH1416" s="106"/>
      <c r="AJ1416" s="106"/>
      <c r="AL1416" s="106"/>
      <c r="AN1416" s="106"/>
    </row>
    <row r="1417" ht="15.75" customHeight="1">
      <c r="B1417" s="105"/>
      <c r="D1417" s="106"/>
      <c r="F1417" s="106"/>
      <c r="H1417" s="106"/>
      <c r="J1417" s="106"/>
      <c r="L1417" s="106"/>
      <c r="N1417" s="106"/>
      <c r="P1417" s="106"/>
      <c r="R1417" s="106"/>
      <c r="T1417" s="106"/>
      <c r="V1417" s="106"/>
      <c r="X1417" s="106"/>
      <c r="Z1417" s="106"/>
      <c r="AB1417" s="106"/>
      <c r="AD1417" s="106"/>
      <c r="AF1417" s="106"/>
      <c r="AH1417" s="106"/>
      <c r="AJ1417" s="106"/>
      <c r="AL1417" s="106"/>
      <c r="AN1417" s="106"/>
    </row>
    <row r="1418" ht="15.75" customHeight="1">
      <c r="B1418" s="105"/>
      <c r="D1418" s="106"/>
      <c r="F1418" s="106"/>
      <c r="H1418" s="106"/>
      <c r="J1418" s="106"/>
      <c r="L1418" s="106"/>
      <c r="N1418" s="106"/>
      <c r="P1418" s="106"/>
      <c r="R1418" s="106"/>
      <c r="T1418" s="106"/>
      <c r="V1418" s="106"/>
      <c r="X1418" s="106"/>
      <c r="Z1418" s="106"/>
      <c r="AB1418" s="106"/>
      <c r="AD1418" s="106"/>
      <c r="AF1418" s="106"/>
      <c r="AH1418" s="106"/>
      <c r="AJ1418" s="106"/>
      <c r="AL1418" s="106"/>
      <c r="AN1418" s="106"/>
    </row>
    <row r="1419" ht="15.75" customHeight="1">
      <c r="B1419" s="105"/>
      <c r="D1419" s="106"/>
      <c r="F1419" s="106"/>
      <c r="H1419" s="106"/>
      <c r="J1419" s="106"/>
      <c r="L1419" s="106"/>
      <c r="N1419" s="106"/>
      <c r="P1419" s="106"/>
      <c r="R1419" s="106"/>
      <c r="T1419" s="106"/>
      <c r="V1419" s="106"/>
      <c r="X1419" s="106"/>
      <c r="Z1419" s="106"/>
      <c r="AB1419" s="106"/>
      <c r="AD1419" s="106"/>
      <c r="AF1419" s="106"/>
      <c r="AH1419" s="106"/>
      <c r="AJ1419" s="106"/>
      <c r="AL1419" s="106"/>
      <c r="AN1419" s="106"/>
    </row>
    <row r="1420" ht="15.75" customHeight="1">
      <c r="B1420" s="105"/>
      <c r="D1420" s="106"/>
      <c r="F1420" s="106"/>
      <c r="H1420" s="106"/>
      <c r="J1420" s="106"/>
      <c r="L1420" s="106"/>
      <c r="N1420" s="106"/>
      <c r="P1420" s="106"/>
      <c r="R1420" s="106"/>
      <c r="T1420" s="106"/>
      <c r="V1420" s="106"/>
      <c r="X1420" s="106"/>
      <c r="Z1420" s="106"/>
      <c r="AB1420" s="106"/>
      <c r="AD1420" s="106"/>
      <c r="AF1420" s="106"/>
      <c r="AH1420" s="106"/>
      <c r="AJ1420" s="106"/>
      <c r="AL1420" s="106"/>
      <c r="AN1420" s="106"/>
    </row>
    <row r="1421" ht="15.75" customHeight="1">
      <c r="B1421" s="105"/>
      <c r="D1421" s="106"/>
      <c r="F1421" s="106"/>
      <c r="H1421" s="106"/>
      <c r="J1421" s="106"/>
      <c r="L1421" s="106"/>
      <c r="N1421" s="106"/>
      <c r="P1421" s="106"/>
      <c r="R1421" s="106"/>
      <c r="T1421" s="106"/>
      <c r="V1421" s="106"/>
      <c r="X1421" s="106"/>
      <c r="Z1421" s="106"/>
      <c r="AB1421" s="106"/>
      <c r="AD1421" s="106"/>
      <c r="AF1421" s="106"/>
      <c r="AH1421" s="106"/>
      <c r="AJ1421" s="106"/>
      <c r="AL1421" s="106"/>
      <c r="AN1421" s="106"/>
    </row>
    <row r="1422" ht="15.75" customHeight="1">
      <c r="B1422" s="105"/>
      <c r="D1422" s="106"/>
      <c r="F1422" s="106"/>
      <c r="H1422" s="106"/>
      <c r="J1422" s="106"/>
      <c r="L1422" s="106"/>
      <c r="N1422" s="106"/>
      <c r="P1422" s="106"/>
      <c r="R1422" s="106"/>
      <c r="T1422" s="106"/>
      <c r="V1422" s="106"/>
      <c r="X1422" s="106"/>
      <c r="Z1422" s="106"/>
      <c r="AB1422" s="106"/>
      <c r="AD1422" s="106"/>
      <c r="AF1422" s="106"/>
      <c r="AH1422" s="106"/>
      <c r="AJ1422" s="106"/>
      <c r="AL1422" s="106"/>
      <c r="AN1422" s="106"/>
    </row>
    <row r="1423" ht="15.75" customHeight="1">
      <c r="B1423" s="105"/>
      <c r="D1423" s="106"/>
      <c r="F1423" s="106"/>
      <c r="H1423" s="106"/>
      <c r="J1423" s="106"/>
      <c r="L1423" s="106"/>
      <c r="N1423" s="106"/>
      <c r="P1423" s="106"/>
      <c r="R1423" s="106"/>
      <c r="T1423" s="106"/>
      <c r="V1423" s="106"/>
      <c r="X1423" s="106"/>
      <c r="Z1423" s="106"/>
      <c r="AB1423" s="106"/>
      <c r="AD1423" s="106"/>
      <c r="AF1423" s="106"/>
      <c r="AH1423" s="106"/>
      <c r="AJ1423" s="106"/>
      <c r="AL1423" s="106"/>
      <c r="AN1423" s="106"/>
    </row>
    <row r="1424" ht="15.75" customHeight="1">
      <c r="B1424" s="105"/>
      <c r="D1424" s="106"/>
      <c r="F1424" s="106"/>
      <c r="H1424" s="106"/>
      <c r="J1424" s="106"/>
      <c r="L1424" s="106"/>
      <c r="N1424" s="106"/>
      <c r="P1424" s="106"/>
      <c r="R1424" s="106"/>
      <c r="T1424" s="106"/>
      <c r="V1424" s="106"/>
      <c r="X1424" s="106"/>
      <c r="Z1424" s="106"/>
      <c r="AB1424" s="106"/>
      <c r="AD1424" s="106"/>
      <c r="AF1424" s="106"/>
      <c r="AH1424" s="106"/>
      <c r="AJ1424" s="106"/>
      <c r="AL1424" s="106"/>
      <c r="AN1424" s="106"/>
    </row>
    <row r="1425" ht="15.75" customHeight="1">
      <c r="B1425" s="105"/>
      <c r="D1425" s="106"/>
      <c r="F1425" s="106"/>
      <c r="H1425" s="106"/>
      <c r="J1425" s="106"/>
      <c r="L1425" s="106"/>
      <c r="N1425" s="106"/>
      <c r="P1425" s="106"/>
      <c r="R1425" s="106"/>
      <c r="T1425" s="106"/>
      <c r="V1425" s="106"/>
      <c r="X1425" s="106"/>
      <c r="Z1425" s="106"/>
      <c r="AB1425" s="106"/>
      <c r="AD1425" s="106"/>
      <c r="AF1425" s="106"/>
      <c r="AH1425" s="106"/>
      <c r="AJ1425" s="106"/>
      <c r="AL1425" s="106"/>
      <c r="AN1425" s="106"/>
    </row>
    <row r="1426" ht="15.75" customHeight="1">
      <c r="B1426" s="105"/>
      <c r="D1426" s="106"/>
      <c r="F1426" s="106"/>
      <c r="H1426" s="106"/>
      <c r="J1426" s="106"/>
      <c r="L1426" s="106"/>
      <c r="N1426" s="106"/>
      <c r="P1426" s="106"/>
      <c r="R1426" s="106"/>
      <c r="T1426" s="106"/>
      <c r="V1426" s="106"/>
      <c r="X1426" s="106"/>
      <c r="Z1426" s="106"/>
      <c r="AB1426" s="106"/>
      <c r="AD1426" s="106"/>
      <c r="AF1426" s="106"/>
      <c r="AH1426" s="106"/>
      <c r="AJ1426" s="106"/>
      <c r="AL1426" s="106"/>
      <c r="AN1426" s="106"/>
    </row>
    <row r="1427" ht="15.75" customHeight="1">
      <c r="B1427" s="105"/>
      <c r="D1427" s="106"/>
      <c r="F1427" s="106"/>
      <c r="H1427" s="106"/>
      <c r="J1427" s="106"/>
      <c r="L1427" s="106"/>
      <c r="N1427" s="106"/>
      <c r="P1427" s="106"/>
      <c r="R1427" s="106"/>
      <c r="T1427" s="106"/>
      <c r="V1427" s="106"/>
      <c r="X1427" s="106"/>
      <c r="Z1427" s="106"/>
      <c r="AB1427" s="106"/>
      <c r="AD1427" s="106"/>
      <c r="AF1427" s="106"/>
      <c r="AH1427" s="106"/>
      <c r="AJ1427" s="106"/>
      <c r="AL1427" s="106"/>
      <c r="AN1427" s="106"/>
    </row>
    <row r="1428" ht="15.75" customHeight="1">
      <c r="B1428" s="105"/>
      <c r="D1428" s="106"/>
      <c r="F1428" s="106"/>
      <c r="H1428" s="106"/>
      <c r="J1428" s="106"/>
      <c r="L1428" s="106"/>
      <c r="N1428" s="106"/>
      <c r="P1428" s="106"/>
      <c r="R1428" s="106"/>
      <c r="T1428" s="106"/>
      <c r="V1428" s="106"/>
      <c r="X1428" s="106"/>
      <c r="Z1428" s="106"/>
      <c r="AB1428" s="106"/>
      <c r="AD1428" s="106"/>
      <c r="AF1428" s="106"/>
      <c r="AH1428" s="106"/>
      <c r="AJ1428" s="106"/>
      <c r="AL1428" s="106"/>
      <c r="AN1428" s="106"/>
    </row>
    <row r="1429" ht="15.75" customHeight="1">
      <c r="B1429" s="105"/>
      <c r="D1429" s="106"/>
      <c r="F1429" s="106"/>
      <c r="H1429" s="106"/>
      <c r="J1429" s="106"/>
      <c r="L1429" s="106"/>
      <c r="N1429" s="106"/>
      <c r="P1429" s="106"/>
      <c r="R1429" s="106"/>
      <c r="T1429" s="106"/>
      <c r="V1429" s="106"/>
      <c r="X1429" s="106"/>
      <c r="Z1429" s="106"/>
      <c r="AB1429" s="106"/>
      <c r="AD1429" s="106"/>
      <c r="AF1429" s="106"/>
      <c r="AH1429" s="106"/>
      <c r="AJ1429" s="106"/>
      <c r="AL1429" s="106"/>
      <c r="AN1429" s="106"/>
    </row>
    <row r="1430" ht="15.75" customHeight="1">
      <c r="B1430" s="105"/>
      <c r="D1430" s="106"/>
      <c r="F1430" s="106"/>
      <c r="H1430" s="106"/>
      <c r="J1430" s="106"/>
      <c r="L1430" s="106"/>
      <c r="N1430" s="106"/>
      <c r="P1430" s="106"/>
      <c r="R1430" s="106"/>
      <c r="T1430" s="106"/>
      <c r="V1430" s="106"/>
      <c r="X1430" s="106"/>
      <c r="Z1430" s="106"/>
      <c r="AB1430" s="106"/>
      <c r="AD1430" s="106"/>
      <c r="AF1430" s="106"/>
      <c r="AH1430" s="106"/>
      <c r="AJ1430" s="106"/>
      <c r="AL1430" s="106"/>
      <c r="AN1430" s="106"/>
    </row>
    <row r="1431" ht="15.75" customHeight="1">
      <c r="B1431" s="105"/>
      <c r="D1431" s="106"/>
      <c r="F1431" s="106"/>
      <c r="H1431" s="106"/>
      <c r="J1431" s="106"/>
      <c r="L1431" s="106"/>
      <c r="N1431" s="106"/>
      <c r="P1431" s="106"/>
      <c r="R1431" s="106"/>
      <c r="T1431" s="106"/>
      <c r="V1431" s="106"/>
      <c r="X1431" s="106"/>
      <c r="Z1431" s="106"/>
      <c r="AB1431" s="106"/>
      <c r="AD1431" s="106"/>
      <c r="AF1431" s="106"/>
      <c r="AH1431" s="106"/>
      <c r="AJ1431" s="106"/>
      <c r="AL1431" s="106"/>
      <c r="AN1431" s="106"/>
    </row>
    <row r="1432" ht="15.75" customHeight="1">
      <c r="B1432" s="105"/>
      <c r="D1432" s="106"/>
      <c r="F1432" s="106"/>
      <c r="H1432" s="106"/>
      <c r="J1432" s="106"/>
      <c r="L1432" s="106"/>
      <c r="N1432" s="106"/>
      <c r="P1432" s="106"/>
      <c r="R1432" s="106"/>
      <c r="T1432" s="106"/>
      <c r="V1432" s="106"/>
      <c r="X1432" s="106"/>
      <c r="Z1432" s="106"/>
      <c r="AB1432" s="106"/>
      <c r="AD1432" s="106"/>
      <c r="AF1432" s="106"/>
      <c r="AH1432" s="106"/>
      <c r="AJ1432" s="106"/>
      <c r="AL1432" s="106"/>
      <c r="AN1432" s="106"/>
    </row>
    <row r="1433" ht="15.75" customHeight="1">
      <c r="B1433" s="105"/>
      <c r="D1433" s="106"/>
      <c r="F1433" s="106"/>
      <c r="H1433" s="106"/>
      <c r="J1433" s="106"/>
      <c r="L1433" s="106"/>
      <c r="N1433" s="106"/>
      <c r="P1433" s="106"/>
      <c r="R1433" s="106"/>
      <c r="T1433" s="106"/>
      <c r="V1433" s="106"/>
      <c r="X1433" s="106"/>
      <c r="Z1433" s="106"/>
      <c r="AB1433" s="106"/>
      <c r="AD1433" s="106"/>
      <c r="AF1433" s="106"/>
      <c r="AH1433" s="106"/>
      <c r="AJ1433" s="106"/>
      <c r="AL1433" s="106"/>
      <c r="AN1433" s="106"/>
    </row>
    <row r="1434" ht="15.75" customHeight="1">
      <c r="B1434" s="105"/>
      <c r="D1434" s="106"/>
      <c r="F1434" s="106"/>
      <c r="H1434" s="106"/>
      <c r="J1434" s="106"/>
      <c r="L1434" s="106"/>
      <c r="N1434" s="106"/>
      <c r="P1434" s="106"/>
      <c r="R1434" s="106"/>
      <c r="T1434" s="106"/>
      <c r="V1434" s="106"/>
      <c r="X1434" s="106"/>
      <c r="Z1434" s="106"/>
      <c r="AB1434" s="106"/>
      <c r="AD1434" s="106"/>
      <c r="AF1434" s="106"/>
      <c r="AH1434" s="106"/>
      <c r="AJ1434" s="106"/>
      <c r="AL1434" s="106"/>
      <c r="AN1434" s="106"/>
    </row>
    <row r="1435" ht="15.75" customHeight="1">
      <c r="B1435" s="105"/>
      <c r="D1435" s="106"/>
      <c r="F1435" s="106"/>
      <c r="H1435" s="106"/>
      <c r="J1435" s="106"/>
      <c r="L1435" s="106"/>
      <c r="N1435" s="106"/>
      <c r="P1435" s="106"/>
      <c r="R1435" s="106"/>
      <c r="T1435" s="106"/>
      <c r="V1435" s="106"/>
      <c r="X1435" s="106"/>
      <c r="Z1435" s="106"/>
      <c r="AB1435" s="106"/>
      <c r="AD1435" s="106"/>
      <c r="AF1435" s="106"/>
      <c r="AH1435" s="106"/>
      <c r="AJ1435" s="106"/>
      <c r="AL1435" s="106"/>
      <c r="AN1435" s="106"/>
    </row>
    <row r="1436" ht="15.75" customHeight="1">
      <c r="B1436" s="105"/>
      <c r="D1436" s="106"/>
      <c r="F1436" s="106"/>
      <c r="H1436" s="106"/>
      <c r="J1436" s="106"/>
      <c r="L1436" s="106"/>
      <c r="N1436" s="106"/>
      <c r="P1436" s="106"/>
      <c r="R1436" s="106"/>
      <c r="T1436" s="106"/>
      <c r="V1436" s="106"/>
      <c r="X1436" s="106"/>
      <c r="Z1436" s="106"/>
      <c r="AB1436" s="106"/>
      <c r="AD1436" s="106"/>
      <c r="AF1436" s="106"/>
      <c r="AH1436" s="106"/>
      <c r="AJ1436" s="106"/>
      <c r="AL1436" s="106"/>
      <c r="AN1436" s="106"/>
    </row>
    <row r="1437" ht="15.75" customHeight="1">
      <c r="B1437" s="105"/>
      <c r="D1437" s="106"/>
      <c r="F1437" s="106"/>
      <c r="H1437" s="106"/>
      <c r="J1437" s="106"/>
      <c r="L1437" s="106"/>
      <c r="N1437" s="106"/>
      <c r="P1437" s="106"/>
      <c r="R1437" s="106"/>
      <c r="T1437" s="106"/>
      <c r="V1437" s="106"/>
      <c r="X1437" s="106"/>
      <c r="Z1437" s="106"/>
      <c r="AB1437" s="106"/>
      <c r="AD1437" s="106"/>
      <c r="AF1437" s="106"/>
      <c r="AH1437" s="106"/>
      <c r="AJ1437" s="106"/>
      <c r="AL1437" s="106"/>
      <c r="AN1437" s="106"/>
    </row>
    <row r="1438" ht="15.75" customHeight="1">
      <c r="B1438" s="105"/>
      <c r="D1438" s="106"/>
      <c r="F1438" s="106"/>
      <c r="H1438" s="106"/>
      <c r="J1438" s="106"/>
      <c r="L1438" s="106"/>
      <c r="N1438" s="106"/>
      <c r="P1438" s="106"/>
      <c r="R1438" s="106"/>
      <c r="T1438" s="106"/>
      <c r="V1438" s="106"/>
      <c r="X1438" s="106"/>
      <c r="Z1438" s="106"/>
      <c r="AB1438" s="106"/>
      <c r="AD1438" s="106"/>
      <c r="AF1438" s="106"/>
      <c r="AH1438" s="106"/>
      <c r="AJ1438" s="106"/>
      <c r="AL1438" s="106"/>
      <c r="AN1438" s="106"/>
    </row>
    <row r="1439" ht="15.75" customHeight="1">
      <c r="B1439" s="105"/>
      <c r="D1439" s="106"/>
      <c r="F1439" s="106"/>
      <c r="H1439" s="106"/>
      <c r="J1439" s="106"/>
      <c r="L1439" s="106"/>
      <c r="N1439" s="106"/>
      <c r="P1439" s="106"/>
      <c r="R1439" s="106"/>
      <c r="T1439" s="106"/>
      <c r="V1439" s="106"/>
      <c r="X1439" s="106"/>
      <c r="Z1439" s="106"/>
      <c r="AB1439" s="106"/>
      <c r="AD1439" s="106"/>
      <c r="AF1439" s="106"/>
      <c r="AH1439" s="106"/>
      <c r="AJ1439" s="106"/>
      <c r="AL1439" s="106"/>
      <c r="AN1439" s="106"/>
    </row>
    <row r="1440" ht="15.75" customHeight="1">
      <c r="B1440" s="105"/>
      <c r="D1440" s="106"/>
      <c r="F1440" s="106"/>
      <c r="H1440" s="106"/>
      <c r="J1440" s="106"/>
      <c r="L1440" s="106"/>
      <c r="N1440" s="106"/>
      <c r="P1440" s="106"/>
      <c r="R1440" s="106"/>
      <c r="T1440" s="106"/>
      <c r="V1440" s="106"/>
      <c r="X1440" s="106"/>
      <c r="Z1440" s="106"/>
      <c r="AB1440" s="106"/>
      <c r="AD1440" s="106"/>
      <c r="AF1440" s="106"/>
      <c r="AH1440" s="106"/>
      <c r="AJ1440" s="106"/>
      <c r="AL1440" s="106"/>
      <c r="AN1440" s="106"/>
    </row>
    <row r="1441" ht="15.75" customHeight="1">
      <c r="B1441" s="105"/>
      <c r="D1441" s="106"/>
      <c r="F1441" s="106"/>
      <c r="H1441" s="106"/>
      <c r="J1441" s="106"/>
      <c r="L1441" s="106"/>
      <c r="N1441" s="106"/>
      <c r="P1441" s="106"/>
      <c r="R1441" s="106"/>
      <c r="T1441" s="106"/>
      <c r="V1441" s="106"/>
      <c r="X1441" s="106"/>
      <c r="Z1441" s="106"/>
      <c r="AB1441" s="106"/>
      <c r="AD1441" s="106"/>
      <c r="AF1441" s="106"/>
      <c r="AH1441" s="106"/>
      <c r="AJ1441" s="106"/>
      <c r="AL1441" s="106"/>
      <c r="AN1441" s="106"/>
    </row>
    <row r="1442" ht="15.75" customHeight="1">
      <c r="B1442" s="105"/>
      <c r="D1442" s="106"/>
      <c r="F1442" s="106"/>
      <c r="H1442" s="106"/>
      <c r="J1442" s="106"/>
      <c r="L1442" s="106"/>
      <c r="N1442" s="106"/>
      <c r="P1442" s="106"/>
      <c r="R1442" s="106"/>
      <c r="T1442" s="106"/>
      <c r="V1442" s="106"/>
      <c r="X1442" s="106"/>
      <c r="Z1442" s="106"/>
      <c r="AB1442" s="106"/>
      <c r="AD1442" s="106"/>
      <c r="AF1442" s="106"/>
      <c r="AH1442" s="106"/>
      <c r="AJ1442" s="106"/>
      <c r="AL1442" s="106"/>
      <c r="AN1442" s="106"/>
    </row>
    <row r="1443" ht="15.75" customHeight="1">
      <c r="B1443" s="105"/>
      <c r="D1443" s="106"/>
      <c r="F1443" s="106"/>
      <c r="H1443" s="106"/>
      <c r="J1443" s="106"/>
      <c r="L1443" s="106"/>
      <c r="N1443" s="106"/>
      <c r="P1443" s="106"/>
      <c r="R1443" s="106"/>
      <c r="T1443" s="106"/>
      <c r="V1443" s="106"/>
      <c r="X1443" s="106"/>
      <c r="Z1443" s="106"/>
      <c r="AB1443" s="106"/>
      <c r="AD1443" s="106"/>
      <c r="AF1443" s="106"/>
      <c r="AH1443" s="106"/>
      <c r="AJ1443" s="106"/>
      <c r="AL1443" s="106"/>
      <c r="AN1443" s="106"/>
    </row>
    <row r="1444" ht="15.75" customHeight="1">
      <c r="B1444" s="105"/>
      <c r="D1444" s="106"/>
      <c r="F1444" s="106"/>
      <c r="H1444" s="106"/>
      <c r="J1444" s="106"/>
      <c r="L1444" s="106"/>
      <c r="N1444" s="106"/>
      <c r="P1444" s="106"/>
      <c r="R1444" s="106"/>
      <c r="T1444" s="106"/>
      <c r="V1444" s="106"/>
      <c r="X1444" s="106"/>
      <c r="Z1444" s="106"/>
      <c r="AB1444" s="106"/>
      <c r="AD1444" s="106"/>
      <c r="AF1444" s="106"/>
      <c r="AH1444" s="106"/>
      <c r="AJ1444" s="106"/>
      <c r="AL1444" s="106"/>
      <c r="AN1444" s="106"/>
    </row>
    <row r="1445" ht="15.75" customHeight="1">
      <c r="B1445" s="105"/>
      <c r="D1445" s="106"/>
      <c r="F1445" s="106"/>
      <c r="H1445" s="106"/>
      <c r="J1445" s="106"/>
      <c r="L1445" s="106"/>
      <c r="N1445" s="106"/>
      <c r="P1445" s="106"/>
      <c r="R1445" s="106"/>
      <c r="T1445" s="106"/>
      <c r="V1445" s="106"/>
      <c r="X1445" s="106"/>
      <c r="Z1445" s="106"/>
      <c r="AB1445" s="106"/>
      <c r="AD1445" s="106"/>
      <c r="AF1445" s="106"/>
      <c r="AH1445" s="106"/>
      <c r="AJ1445" s="106"/>
      <c r="AL1445" s="106"/>
      <c r="AN1445" s="106"/>
    </row>
    <row r="1446" ht="15.75" customHeight="1">
      <c r="B1446" s="105"/>
      <c r="D1446" s="106"/>
      <c r="F1446" s="106"/>
      <c r="H1446" s="106"/>
      <c r="J1446" s="106"/>
      <c r="L1446" s="106"/>
      <c r="N1446" s="106"/>
      <c r="P1446" s="106"/>
      <c r="R1446" s="106"/>
      <c r="T1446" s="106"/>
      <c r="V1446" s="106"/>
      <c r="X1446" s="106"/>
      <c r="Z1446" s="106"/>
      <c r="AB1446" s="106"/>
      <c r="AD1446" s="106"/>
      <c r="AF1446" s="106"/>
      <c r="AH1446" s="106"/>
      <c r="AJ1446" s="106"/>
      <c r="AL1446" s="106"/>
      <c r="AN1446" s="106"/>
    </row>
    <row r="1447" ht="15.75" customHeight="1">
      <c r="B1447" s="105"/>
      <c r="D1447" s="106"/>
      <c r="F1447" s="106"/>
      <c r="H1447" s="106"/>
      <c r="J1447" s="106"/>
      <c r="L1447" s="106"/>
      <c r="N1447" s="106"/>
      <c r="P1447" s="106"/>
      <c r="R1447" s="106"/>
      <c r="T1447" s="106"/>
      <c r="V1447" s="106"/>
      <c r="X1447" s="106"/>
      <c r="Z1447" s="106"/>
      <c r="AB1447" s="106"/>
      <c r="AD1447" s="106"/>
      <c r="AF1447" s="106"/>
      <c r="AH1447" s="106"/>
      <c r="AJ1447" s="106"/>
      <c r="AL1447" s="106"/>
      <c r="AN1447" s="106"/>
    </row>
    <row r="1448" ht="15.75" customHeight="1">
      <c r="B1448" s="105"/>
      <c r="D1448" s="106"/>
      <c r="F1448" s="106"/>
      <c r="H1448" s="106"/>
      <c r="J1448" s="106"/>
      <c r="L1448" s="106"/>
      <c r="N1448" s="106"/>
      <c r="P1448" s="106"/>
      <c r="R1448" s="106"/>
      <c r="T1448" s="106"/>
      <c r="V1448" s="106"/>
      <c r="X1448" s="106"/>
      <c r="Z1448" s="106"/>
      <c r="AB1448" s="106"/>
      <c r="AD1448" s="106"/>
      <c r="AF1448" s="106"/>
      <c r="AH1448" s="106"/>
      <c r="AJ1448" s="106"/>
      <c r="AL1448" s="106"/>
      <c r="AN1448" s="106"/>
    </row>
    <row r="1449" ht="15.75" customHeight="1">
      <c r="B1449" s="105"/>
      <c r="D1449" s="106"/>
      <c r="F1449" s="106"/>
      <c r="H1449" s="106"/>
      <c r="J1449" s="106"/>
      <c r="L1449" s="106"/>
      <c r="N1449" s="106"/>
      <c r="P1449" s="106"/>
      <c r="R1449" s="106"/>
      <c r="T1449" s="106"/>
      <c r="V1449" s="106"/>
      <c r="X1449" s="106"/>
      <c r="Z1449" s="106"/>
      <c r="AB1449" s="106"/>
      <c r="AD1449" s="106"/>
      <c r="AF1449" s="106"/>
      <c r="AH1449" s="106"/>
      <c r="AJ1449" s="106"/>
      <c r="AL1449" s="106"/>
      <c r="AN1449" s="106"/>
    </row>
    <row r="1450" ht="15.75" customHeight="1">
      <c r="B1450" s="105"/>
      <c r="D1450" s="106"/>
      <c r="F1450" s="106"/>
      <c r="H1450" s="106"/>
      <c r="J1450" s="106"/>
      <c r="L1450" s="106"/>
      <c r="N1450" s="106"/>
      <c r="P1450" s="106"/>
      <c r="R1450" s="106"/>
      <c r="T1450" s="106"/>
      <c r="V1450" s="106"/>
      <c r="X1450" s="106"/>
      <c r="Z1450" s="106"/>
      <c r="AB1450" s="106"/>
      <c r="AD1450" s="106"/>
      <c r="AF1450" s="106"/>
      <c r="AH1450" s="106"/>
      <c r="AJ1450" s="106"/>
      <c r="AL1450" s="106"/>
      <c r="AN1450" s="106"/>
    </row>
    <row r="1451" ht="15.75" customHeight="1">
      <c r="B1451" s="105"/>
      <c r="D1451" s="106"/>
      <c r="F1451" s="106"/>
      <c r="H1451" s="106"/>
      <c r="J1451" s="106"/>
      <c r="L1451" s="106"/>
      <c r="N1451" s="106"/>
      <c r="P1451" s="106"/>
      <c r="R1451" s="106"/>
      <c r="T1451" s="106"/>
      <c r="V1451" s="106"/>
      <c r="X1451" s="106"/>
      <c r="Z1451" s="106"/>
      <c r="AB1451" s="106"/>
      <c r="AD1451" s="106"/>
      <c r="AF1451" s="106"/>
      <c r="AH1451" s="106"/>
      <c r="AJ1451" s="106"/>
      <c r="AL1451" s="106"/>
      <c r="AN1451" s="106"/>
    </row>
    <row r="1452" ht="15.75" customHeight="1">
      <c r="B1452" s="105"/>
      <c r="D1452" s="106"/>
      <c r="F1452" s="106"/>
      <c r="H1452" s="106"/>
      <c r="J1452" s="106"/>
      <c r="L1452" s="106"/>
      <c r="N1452" s="106"/>
      <c r="P1452" s="106"/>
      <c r="R1452" s="106"/>
      <c r="T1452" s="106"/>
      <c r="V1452" s="106"/>
      <c r="X1452" s="106"/>
      <c r="Z1452" s="106"/>
      <c r="AB1452" s="106"/>
      <c r="AD1452" s="106"/>
      <c r="AF1452" s="106"/>
      <c r="AH1452" s="106"/>
      <c r="AJ1452" s="106"/>
      <c r="AL1452" s="106"/>
      <c r="AN1452" s="106"/>
    </row>
    <row r="1453" ht="15.75" customHeight="1">
      <c r="B1453" s="105"/>
      <c r="D1453" s="106"/>
      <c r="F1453" s="106"/>
      <c r="H1453" s="106"/>
      <c r="J1453" s="106"/>
      <c r="L1453" s="106"/>
      <c r="N1453" s="106"/>
      <c r="P1453" s="106"/>
      <c r="R1453" s="106"/>
      <c r="T1453" s="106"/>
      <c r="V1453" s="106"/>
      <c r="X1453" s="106"/>
      <c r="Z1453" s="106"/>
      <c r="AB1453" s="106"/>
      <c r="AD1453" s="106"/>
      <c r="AF1453" s="106"/>
      <c r="AH1453" s="106"/>
      <c r="AJ1453" s="106"/>
      <c r="AL1453" s="106"/>
      <c r="AN1453" s="106"/>
    </row>
    <row r="1454" ht="15.75" customHeight="1">
      <c r="B1454" s="105"/>
      <c r="D1454" s="106"/>
      <c r="F1454" s="106"/>
      <c r="H1454" s="106"/>
      <c r="J1454" s="106"/>
      <c r="L1454" s="106"/>
      <c r="N1454" s="106"/>
      <c r="P1454" s="106"/>
      <c r="R1454" s="106"/>
      <c r="T1454" s="106"/>
      <c r="V1454" s="106"/>
      <c r="X1454" s="106"/>
      <c r="Z1454" s="106"/>
      <c r="AB1454" s="106"/>
      <c r="AD1454" s="106"/>
      <c r="AF1454" s="106"/>
      <c r="AH1454" s="106"/>
      <c r="AJ1454" s="106"/>
      <c r="AL1454" s="106"/>
      <c r="AN1454" s="106"/>
    </row>
    <row r="1455" ht="15.75" customHeight="1">
      <c r="B1455" s="105"/>
      <c r="D1455" s="106"/>
      <c r="F1455" s="106"/>
      <c r="H1455" s="106"/>
      <c r="J1455" s="106"/>
      <c r="L1455" s="106"/>
      <c r="N1455" s="106"/>
      <c r="P1455" s="106"/>
      <c r="R1455" s="106"/>
      <c r="T1455" s="106"/>
      <c r="V1455" s="106"/>
      <c r="X1455" s="106"/>
      <c r="Z1455" s="106"/>
      <c r="AB1455" s="106"/>
      <c r="AD1455" s="106"/>
      <c r="AF1455" s="106"/>
      <c r="AH1455" s="106"/>
      <c r="AJ1455" s="106"/>
      <c r="AL1455" s="106"/>
      <c r="AN1455" s="106"/>
    </row>
    <row r="1456" ht="15.75" customHeight="1">
      <c r="B1456" s="105"/>
      <c r="D1456" s="106"/>
      <c r="F1456" s="106"/>
      <c r="H1456" s="106"/>
      <c r="J1456" s="106"/>
      <c r="L1456" s="106"/>
      <c r="N1456" s="106"/>
      <c r="P1456" s="106"/>
      <c r="R1456" s="106"/>
      <c r="T1456" s="106"/>
      <c r="V1456" s="106"/>
      <c r="X1456" s="106"/>
      <c r="Z1456" s="106"/>
      <c r="AB1456" s="106"/>
      <c r="AD1456" s="106"/>
      <c r="AF1456" s="106"/>
      <c r="AH1456" s="106"/>
      <c r="AJ1456" s="106"/>
      <c r="AL1456" s="106"/>
      <c r="AN1456" s="106"/>
    </row>
    <row r="1457" ht="15.75" customHeight="1">
      <c r="B1457" s="105"/>
      <c r="D1457" s="106"/>
      <c r="F1457" s="106"/>
      <c r="H1457" s="106"/>
      <c r="J1457" s="106"/>
      <c r="L1457" s="106"/>
      <c r="N1457" s="106"/>
      <c r="P1457" s="106"/>
      <c r="R1457" s="106"/>
      <c r="T1457" s="106"/>
      <c r="V1457" s="106"/>
      <c r="X1457" s="106"/>
      <c r="Z1457" s="106"/>
      <c r="AB1457" s="106"/>
      <c r="AD1457" s="106"/>
      <c r="AF1457" s="106"/>
      <c r="AH1457" s="106"/>
      <c r="AJ1457" s="106"/>
      <c r="AL1457" s="106"/>
      <c r="AN1457" s="106"/>
    </row>
    <row r="1458" ht="15.75" customHeight="1">
      <c r="B1458" s="105"/>
      <c r="D1458" s="106"/>
      <c r="F1458" s="106"/>
      <c r="H1458" s="106"/>
      <c r="J1458" s="106"/>
      <c r="L1458" s="106"/>
      <c r="N1458" s="106"/>
      <c r="P1458" s="106"/>
      <c r="R1458" s="106"/>
      <c r="T1458" s="106"/>
      <c r="V1458" s="106"/>
      <c r="X1458" s="106"/>
      <c r="Z1458" s="106"/>
      <c r="AB1458" s="106"/>
      <c r="AD1458" s="106"/>
      <c r="AF1458" s="106"/>
      <c r="AH1458" s="106"/>
      <c r="AJ1458" s="106"/>
      <c r="AL1458" s="106"/>
      <c r="AN1458" s="106"/>
    </row>
    <row r="1459" ht="15.75" customHeight="1">
      <c r="B1459" s="105"/>
      <c r="D1459" s="106"/>
      <c r="F1459" s="106"/>
      <c r="H1459" s="106"/>
      <c r="J1459" s="106"/>
      <c r="L1459" s="106"/>
      <c r="N1459" s="106"/>
      <c r="P1459" s="106"/>
      <c r="R1459" s="106"/>
      <c r="T1459" s="106"/>
      <c r="V1459" s="106"/>
      <c r="X1459" s="106"/>
      <c r="Z1459" s="106"/>
      <c r="AB1459" s="106"/>
      <c r="AD1459" s="106"/>
      <c r="AF1459" s="106"/>
      <c r="AH1459" s="106"/>
      <c r="AJ1459" s="106"/>
      <c r="AL1459" s="106"/>
      <c r="AN1459" s="106"/>
    </row>
    <row r="1460" ht="15.75" customHeight="1">
      <c r="B1460" s="105"/>
      <c r="D1460" s="106"/>
      <c r="F1460" s="106"/>
      <c r="H1460" s="106"/>
      <c r="J1460" s="106"/>
      <c r="L1460" s="106"/>
      <c r="N1460" s="106"/>
      <c r="P1460" s="106"/>
      <c r="R1460" s="106"/>
      <c r="T1460" s="106"/>
      <c r="V1460" s="106"/>
      <c r="X1460" s="106"/>
      <c r="Z1460" s="106"/>
      <c r="AB1460" s="106"/>
      <c r="AD1460" s="106"/>
      <c r="AF1460" s="106"/>
      <c r="AH1460" s="106"/>
      <c r="AJ1460" s="106"/>
      <c r="AL1460" s="106"/>
      <c r="AN1460" s="106"/>
    </row>
    <row r="1461" ht="15.75" customHeight="1">
      <c r="B1461" s="105"/>
      <c r="D1461" s="106"/>
      <c r="F1461" s="106"/>
      <c r="H1461" s="106"/>
      <c r="J1461" s="106"/>
      <c r="L1461" s="106"/>
      <c r="N1461" s="106"/>
      <c r="P1461" s="106"/>
      <c r="R1461" s="106"/>
      <c r="T1461" s="106"/>
      <c r="V1461" s="106"/>
      <c r="X1461" s="106"/>
      <c r="Z1461" s="106"/>
      <c r="AB1461" s="106"/>
      <c r="AD1461" s="106"/>
      <c r="AF1461" s="106"/>
      <c r="AH1461" s="106"/>
      <c r="AJ1461" s="106"/>
      <c r="AL1461" s="106"/>
      <c r="AN1461" s="106"/>
    </row>
    <row r="1462" ht="15.75" customHeight="1">
      <c r="B1462" s="105"/>
      <c r="D1462" s="106"/>
      <c r="F1462" s="106"/>
      <c r="H1462" s="106"/>
      <c r="J1462" s="106"/>
      <c r="L1462" s="106"/>
      <c r="N1462" s="106"/>
      <c r="P1462" s="106"/>
      <c r="R1462" s="106"/>
      <c r="T1462" s="106"/>
      <c r="V1462" s="106"/>
      <c r="X1462" s="106"/>
      <c r="Z1462" s="106"/>
      <c r="AB1462" s="106"/>
      <c r="AD1462" s="106"/>
      <c r="AF1462" s="106"/>
      <c r="AH1462" s="106"/>
      <c r="AJ1462" s="106"/>
      <c r="AL1462" s="106"/>
      <c r="AN1462" s="106"/>
    </row>
    <row r="1463" ht="15.75" customHeight="1">
      <c r="B1463" s="105"/>
      <c r="D1463" s="106"/>
      <c r="F1463" s="106"/>
      <c r="H1463" s="106"/>
      <c r="J1463" s="106"/>
      <c r="L1463" s="106"/>
      <c r="N1463" s="106"/>
      <c r="P1463" s="106"/>
      <c r="R1463" s="106"/>
      <c r="T1463" s="106"/>
      <c r="V1463" s="106"/>
      <c r="X1463" s="106"/>
      <c r="Z1463" s="106"/>
      <c r="AB1463" s="106"/>
      <c r="AD1463" s="106"/>
      <c r="AF1463" s="106"/>
      <c r="AH1463" s="106"/>
      <c r="AJ1463" s="106"/>
      <c r="AL1463" s="106"/>
      <c r="AN1463" s="106"/>
    </row>
    <row r="1464" ht="15.75" customHeight="1">
      <c r="B1464" s="105"/>
      <c r="D1464" s="106"/>
      <c r="F1464" s="106"/>
      <c r="H1464" s="106"/>
      <c r="J1464" s="106"/>
      <c r="L1464" s="106"/>
      <c r="N1464" s="106"/>
      <c r="P1464" s="106"/>
      <c r="R1464" s="106"/>
      <c r="T1464" s="106"/>
      <c r="V1464" s="106"/>
      <c r="X1464" s="106"/>
      <c r="Z1464" s="106"/>
      <c r="AB1464" s="106"/>
      <c r="AD1464" s="106"/>
      <c r="AF1464" s="106"/>
      <c r="AH1464" s="106"/>
      <c r="AJ1464" s="106"/>
      <c r="AL1464" s="106"/>
      <c r="AN1464" s="106"/>
    </row>
    <row r="1465" ht="15.75" customHeight="1">
      <c r="B1465" s="105"/>
      <c r="D1465" s="106"/>
      <c r="F1465" s="106"/>
      <c r="H1465" s="106"/>
      <c r="J1465" s="106"/>
      <c r="L1465" s="106"/>
      <c r="N1465" s="106"/>
      <c r="P1465" s="106"/>
      <c r="R1465" s="106"/>
      <c r="T1465" s="106"/>
      <c r="V1465" s="106"/>
      <c r="X1465" s="106"/>
      <c r="Z1465" s="106"/>
      <c r="AB1465" s="106"/>
      <c r="AD1465" s="106"/>
      <c r="AF1465" s="106"/>
      <c r="AH1465" s="106"/>
      <c r="AJ1465" s="106"/>
      <c r="AL1465" s="106"/>
      <c r="AN1465" s="106"/>
    </row>
    <row r="1466" ht="15.75" customHeight="1">
      <c r="B1466" s="105"/>
      <c r="D1466" s="106"/>
      <c r="F1466" s="106"/>
      <c r="H1466" s="106"/>
      <c r="J1466" s="106"/>
      <c r="L1466" s="106"/>
      <c r="N1466" s="106"/>
      <c r="P1466" s="106"/>
      <c r="R1466" s="106"/>
      <c r="T1466" s="106"/>
      <c r="V1466" s="106"/>
      <c r="X1466" s="106"/>
      <c r="Z1466" s="106"/>
      <c r="AB1466" s="106"/>
      <c r="AD1466" s="106"/>
      <c r="AF1466" s="106"/>
      <c r="AH1466" s="106"/>
      <c r="AJ1466" s="106"/>
      <c r="AL1466" s="106"/>
      <c r="AN1466" s="106"/>
    </row>
    <row r="1467" ht="15.75" customHeight="1">
      <c r="B1467" s="105"/>
      <c r="D1467" s="106"/>
      <c r="F1467" s="106"/>
      <c r="H1467" s="106"/>
      <c r="J1467" s="106"/>
      <c r="L1467" s="106"/>
      <c r="N1467" s="106"/>
      <c r="P1467" s="106"/>
      <c r="R1467" s="106"/>
      <c r="T1467" s="106"/>
      <c r="V1467" s="106"/>
      <c r="X1467" s="106"/>
      <c r="Z1467" s="106"/>
      <c r="AB1467" s="106"/>
      <c r="AD1467" s="106"/>
      <c r="AF1467" s="106"/>
      <c r="AH1467" s="106"/>
      <c r="AJ1467" s="106"/>
      <c r="AL1467" s="106"/>
      <c r="AN1467" s="106"/>
    </row>
    <row r="1468" ht="15.75" customHeight="1">
      <c r="B1468" s="105"/>
      <c r="D1468" s="106"/>
      <c r="F1468" s="106"/>
      <c r="H1468" s="106"/>
      <c r="J1468" s="106"/>
      <c r="L1468" s="106"/>
      <c r="N1468" s="106"/>
      <c r="P1468" s="106"/>
      <c r="R1468" s="106"/>
      <c r="T1468" s="106"/>
      <c r="V1468" s="106"/>
      <c r="X1468" s="106"/>
      <c r="Z1468" s="106"/>
      <c r="AB1468" s="106"/>
      <c r="AD1468" s="106"/>
      <c r="AF1468" s="106"/>
      <c r="AH1468" s="106"/>
      <c r="AJ1468" s="106"/>
      <c r="AL1468" s="106"/>
      <c r="AN1468" s="106"/>
    </row>
    <row r="1469" ht="15.75" customHeight="1">
      <c r="B1469" s="105"/>
      <c r="D1469" s="106"/>
      <c r="F1469" s="106"/>
      <c r="H1469" s="106"/>
      <c r="J1469" s="106"/>
      <c r="L1469" s="106"/>
      <c r="N1469" s="106"/>
      <c r="P1469" s="106"/>
      <c r="R1469" s="106"/>
      <c r="T1469" s="106"/>
      <c r="V1469" s="106"/>
      <c r="X1469" s="106"/>
      <c r="Z1469" s="106"/>
      <c r="AB1469" s="106"/>
      <c r="AD1469" s="106"/>
      <c r="AF1469" s="106"/>
      <c r="AH1469" s="106"/>
      <c r="AJ1469" s="106"/>
      <c r="AL1469" s="106"/>
      <c r="AN1469" s="106"/>
    </row>
    <row r="1470" ht="15.75" customHeight="1">
      <c r="B1470" s="105"/>
      <c r="D1470" s="106"/>
      <c r="F1470" s="106"/>
      <c r="H1470" s="106"/>
      <c r="J1470" s="106"/>
      <c r="L1470" s="106"/>
      <c r="N1470" s="106"/>
      <c r="P1470" s="106"/>
      <c r="R1470" s="106"/>
      <c r="T1470" s="106"/>
      <c r="V1470" s="106"/>
      <c r="X1470" s="106"/>
      <c r="Z1470" s="106"/>
      <c r="AB1470" s="106"/>
      <c r="AD1470" s="106"/>
      <c r="AF1470" s="106"/>
      <c r="AH1470" s="106"/>
      <c r="AJ1470" s="106"/>
      <c r="AL1470" s="106"/>
      <c r="AN1470" s="106"/>
    </row>
    <row r="1471" ht="15.75" customHeight="1">
      <c r="B1471" s="105"/>
      <c r="D1471" s="106"/>
      <c r="F1471" s="106"/>
      <c r="H1471" s="106"/>
      <c r="J1471" s="106"/>
      <c r="L1471" s="106"/>
      <c r="N1471" s="106"/>
      <c r="P1471" s="106"/>
      <c r="R1471" s="106"/>
      <c r="T1471" s="106"/>
      <c r="V1471" s="106"/>
      <c r="X1471" s="106"/>
      <c r="Z1471" s="106"/>
      <c r="AB1471" s="106"/>
      <c r="AD1471" s="106"/>
      <c r="AF1471" s="106"/>
      <c r="AH1471" s="106"/>
      <c r="AJ1471" s="106"/>
      <c r="AL1471" s="106"/>
      <c r="AN1471" s="106"/>
    </row>
    <row r="1472" ht="15.75" customHeight="1">
      <c r="B1472" s="105"/>
      <c r="D1472" s="106"/>
      <c r="F1472" s="106"/>
      <c r="H1472" s="106"/>
      <c r="J1472" s="106"/>
      <c r="L1472" s="106"/>
      <c r="N1472" s="106"/>
      <c r="P1472" s="106"/>
      <c r="R1472" s="106"/>
      <c r="T1472" s="106"/>
      <c r="V1472" s="106"/>
      <c r="X1472" s="106"/>
      <c r="Z1472" s="106"/>
      <c r="AB1472" s="106"/>
      <c r="AD1472" s="106"/>
      <c r="AF1472" s="106"/>
      <c r="AH1472" s="106"/>
      <c r="AJ1472" s="106"/>
      <c r="AL1472" s="106"/>
      <c r="AN1472" s="106"/>
    </row>
    <row r="1473" ht="15.75" customHeight="1">
      <c r="B1473" s="105"/>
      <c r="D1473" s="106"/>
      <c r="F1473" s="106"/>
      <c r="H1473" s="106"/>
      <c r="J1473" s="106"/>
      <c r="L1473" s="106"/>
      <c r="N1473" s="106"/>
      <c r="P1473" s="106"/>
      <c r="R1473" s="106"/>
      <c r="T1473" s="106"/>
      <c r="V1473" s="106"/>
      <c r="X1473" s="106"/>
      <c r="Z1473" s="106"/>
      <c r="AB1473" s="106"/>
      <c r="AD1473" s="106"/>
      <c r="AF1473" s="106"/>
      <c r="AH1473" s="106"/>
      <c r="AJ1473" s="106"/>
      <c r="AL1473" s="106"/>
      <c r="AN1473" s="106"/>
    </row>
    <row r="1474" ht="15.75" customHeight="1">
      <c r="B1474" s="105"/>
      <c r="D1474" s="106"/>
      <c r="F1474" s="106"/>
      <c r="H1474" s="106"/>
      <c r="J1474" s="106"/>
      <c r="L1474" s="106"/>
      <c r="N1474" s="106"/>
      <c r="P1474" s="106"/>
      <c r="R1474" s="106"/>
      <c r="T1474" s="106"/>
      <c r="V1474" s="106"/>
      <c r="X1474" s="106"/>
      <c r="Z1474" s="106"/>
      <c r="AB1474" s="106"/>
      <c r="AD1474" s="106"/>
      <c r="AF1474" s="106"/>
      <c r="AH1474" s="106"/>
      <c r="AJ1474" s="106"/>
      <c r="AL1474" s="106"/>
      <c r="AN1474" s="106"/>
    </row>
    <row r="1475" ht="15.75" customHeight="1">
      <c r="B1475" s="105"/>
      <c r="D1475" s="106"/>
      <c r="F1475" s="106"/>
      <c r="H1475" s="106"/>
      <c r="J1475" s="106"/>
      <c r="L1475" s="106"/>
      <c r="N1475" s="106"/>
      <c r="P1475" s="106"/>
      <c r="R1475" s="106"/>
      <c r="T1475" s="106"/>
      <c r="V1475" s="106"/>
      <c r="X1475" s="106"/>
      <c r="Z1475" s="106"/>
      <c r="AB1475" s="106"/>
      <c r="AD1475" s="106"/>
      <c r="AF1475" s="106"/>
      <c r="AH1475" s="106"/>
      <c r="AJ1475" s="106"/>
      <c r="AL1475" s="106"/>
      <c r="AN1475" s="106"/>
    </row>
    <row r="1476" ht="15.75" customHeight="1">
      <c r="B1476" s="105"/>
      <c r="D1476" s="106"/>
      <c r="F1476" s="106"/>
      <c r="H1476" s="106"/>
      <c r="J1476" s="106"/>
      <c r="L1476" s="106"/>
      <c r="N1476" s="106"/>
      <c r="P1476" s="106"/>
      <c r="R1476" s="106"/>
      <c r="T1476" s="106"/>
      <c r="V1476" s="106"/>
      <c r="X1476" s="106"/>
      <c r="Z1476" s="106"/>
      <c r="AB1476" s="106"/>
      <c r="AD1476" s="106"/>
      <c r="AF1476" s="106"/>
      <c r="AH1476" s="106"/>
      <c r="AJ1476" s="106"/>
      <c r="AL1476" s="106"/>
      <c r="AN1476" s="106"/>
    </row>
    <row r="1477" ht="15.75" customHeight="1">
      <c r="B1477" s="105"/>
      <c r="D1477" s="106"/>
      <c r="F1477" s="106"/>
      <c r="H1477" s="106"/>
      <c r="J1477" s="106"/>
      <c r="L1477" s="106"/>
      <c r="N1477" s="106"/>
      <c r="P1477" s="106"/>
      <c r="R1477" s="106"/>
      <c r="T1477" s="106"/>
      <c r="V1477" s="106"/>
      <c r="X1477" s="106"/>
      <c r="Z1477" s="106"/>
      <c r="AB1477" s="106"/>
      <c r="AD1477" s="106"/>
      <c r="AF1477" s="106"/>
      <c r="AH1477" s="106"/>
      <c r="AJ1477" s="106"/>
      <c r="AL1477" s="106"/>
      <c r="AN1477" s="106"/>
    </row>
    <row r="1478" ht="15.75" customHeight="1">
      <c r="B1478" s="105"/>
      <c r="D1478" s="106"/>
      <c r="F1478" s="106"/>
      <c r="H1478" s="106"/>
      <c r="J1478" s="106"/>
      <c r="L1478" s="106"/>
      <c r="N1478" s="106"/>
      <c r="P1478" s="106"/>
      <c r="R1478" s="106"/>
      <c r="T1478" s="106"/>
      <c r="V1478" s="106"/>
      <c r="X1478" s="106"/>
      <c r="Z1478" s="106"/>
      <c r="AB1478" s="106"/>
      <c r="AD1478" s="106"/>
      <c r="AF1478" s="106"/>
      <c r="AH1478" s="106"/>
      <c r="AJ1478" s="106"/>
      <c r="AL1478" s="106"/>
      <c r="AN1478" s="106"/>
    </row>
    <row r="1479" ht="15.75" customHeight="1">
      <c r="B1479" s="105"/>
      <c r="D1479" s="106"/>
      <c r="F1479" s="106"/>
      <c r="H1479" s="106"/>
      <c r="J1479" s="106"/>
      <c r="L1479" s="106"/>
      <c r="N1479" s="106"/>
      <c r="P1479" s="106"/>
      <c r="R1479" s="106"/>
      <c r="T1479" s="106"/>
      <c r="V1479" s="106"/>
      <c r="X1479" s="106"/>
      <c r="Z1479" s="106"/>
      <c r="AB1479" s="106"/>
      <c r="AD1479" s="106"/>
      <c r="AF1479" s="106"/>
      <c r="AH1479" s="106"/>
      <c r="AJ1479" s="106"/>
      <c r="AL1479" s="106"/>
      <c r="AN1479" s="106"/>
    </row>
    <row r="1480" ht="15.75" customHeight="1">
      <c r="B1480" s="105"/>
      <c r="D1480" s="106"/>
      <c r="F1480" s="106"/>
      <c r="H1480" s="106"/>
      <c r="J1480" s="106"/>
      <c r="L1480" s="106"/>
      <c r="N1480" s="106"/>
      <c r="P1480" s="106"/>
      <c r="R1480" s="106"/>
      <c r="T1480" s="106"/>
      <c r="V1480" s="106"/>
      <c r="X1480" s="106"/>
      <c r="Z1480" s="106"/>
      <c r="AB1480" s="106"/>
      <c r="AD1480" s="106"/>
      <c r="AF1480" s="106"/>
      <c r="AH1480" s="106"/>
      <c r="AJ1480" s="106"/>
      <c r="AL1480" s="106"/>
      <c r="AN1480" s="106"/>
    </row>
    <row r="1481" ht="15.75" customHeight="1">
      <c r="B1481" s="105"/>
      <c r="D1481" s="106"/>
      <c r="F1481" s="106"/>
      <c r="H1481" s="106"/>
      <c r="J1481" s="106"/>
      <c r="L1481" s="106"/>
      <c r="N1481" s="106"/>
      <c r="P1481" s="106"/>
      <c r="R1481" s="106"/>
      <c r="T1481" s="106"/>
      <c r="V1481" s="106"/>
      <c r="X1481" s="106"/>
      <c r="Z1481" s="106"/>
      <c r="AB1481" s="106"/>
      <c r="AD1481" s="106"/>
      <c r="AF1481" s="106"/>
      <c r="AH1481" s="106"/>
      <c r="AJ1481" s="106"/>
      <c r="AL1481" s="106"/>
      <c r="AN1481" s="106"/>
    </row>
    <row r="1482" ht="15.75" customHeight="1">
      <c r="B1482" s="105"/>
      <c r="D1482" s="106"/>
      <c r="F1482" s="106"/>
      <c r="H1482" s="106"/>
      <c r="J1482" s="106"/>
      <c r="L1482" s="106"/>
      <c r="N1482" s="106"/>
      <c r="P1482" s="106"/>
      <c r="R1482" s="106"/>
      <c r="T1482" s="106"/>
      <c r="V1482" s="106"/>
      <c r="X1482" s="106"/>
      <c r="Z1482" s="106"/>
      <c r="AB1482" s="106"/>
      <c r="AD1482" s="106"/>
      <c r="AF1482" s="106"/>
      <c r="AH1482" s="106"/>
      <c r="AJ1482" s="106"/>
      <c r="AL1482" s="106"/>
      <c r="AN1482" s="106"/>
    </row>
    <row r="1483" ht="15.75" customHeight="1">
      <c r="B1483" s="105"/>
      <c r="D1483" s="106"/>
      <c r="F1483" s="106"/>
      <c r="H1483" s="106"/>
      <c r="J1483" s="106"/>
      <c r="L1483" s="106"/>
      <c r="N1483" s="106"/>
      <c r="P1483" s="106"/>
      <c r="R1483" s="106"/>
      <c r="T1483" s="106"/>
      <c r="V1483" s="106"/>
      <c r="X1483" s="106"/>
      <c r="Z1483" s="106"/>
      <c r="AB1483" s="106"/>
      <c r="AD1483" s="106"/>
      <c r="AF1483" s="106"/>
      <c r="AH1483" s="106"/>
      <c r="AJ1483" s="106"/>
      <c r="AL1483" s="106"/>
      <c r="AN1483" s="106"/>
    </row>
    <row r="1484" ht="15.75" customHeight="1">
      <c r="B1484" s="105"/>
      <c r="D1484" s="106"/>
      <c r="F1484" s="106"/>
      <c r="H1484" s="106"/>
      <c r="J1484" s="106"/>
      <c r="L1484" s="106"/>
      <c r="N1484" s="106"/>
      <c r="P1484" s="106"/>
      <c r="R1484" s="106"/>
      <c r="T1484" s="106"/>
      <c r="V1484" s="106"/>
      <c r="X1484" s="106"/>
      <c r="Z1484" s="106"/>
      <c r="AB1484" s="106"/>
      <c r="AD1484" s="106"/>
      <c r="AF1484" s="106"/>
      <c r="AH1484" s="106"/>
      <c r="AJ1484" s="106"/>
      <c r="AL1484" s="106"/>
      <c r="AN1484" s="106"/>
    </row>
    <row r="1485" ht="15.75" customHeight="1">
      <c r="B1485" s="105"/>
      <c r="D1485" s="106"/>
      <c r="F1485" s="106"/>
      <c r="H1485" s="106"/>
      <c r="J1485" s="106"/>
      <c r="L1485" s="106"/>
      <c r="N1485" s="106"/>
      <c r="P1485" s="106"/>
      <c r="R1485" s="106"/>
      <c r="T1485" s="106"/>
      <c r="V1485" s="106"/>
      <c r="X1485" s="106"/>
      <c r="Z1485" s="106"/>
      <c r="AB1485" s="106"/>
      <c r="AD1485" s="106"/>
      <c r="AF1485" s="106"/>
      <c r="AH1485" s="106"/>
      <c r="AJ1485" s="106"/>
      <c r="AL1485" s="106"/>
      <c r="AN1485" s="106"/>
    </row>
    <row r="1486" ht="15.75" customHeight="1">
      <c r="B1486" s="105"/>
      <c r="D1486" s="106"/>
      <c r="F1486" s="106"/>
      <c r="H1486" s="106"/>
      <c r="J1486" s="106"/>
      <c r="L1486" s="106"/>
      <c r="N1486" s="106"/>
      <c r="P1486" s="106"/>
      <c r="R1486" s="106"/>
      <c r="T1486" s="106"/>
      <c r="V1486" s="106"/>
      <c r="X1486" s="106"/>
      <c r="Z1486" s="106"/>
      <c r="AB1486" s="106"/>
      <c r="AD1486" s="106"/>
      <c r="AF1486" s="106"/>
      <c r="AH1486" s="106"/>
      <c r="AJ1486" s="106"/>
      <c r="AL1486" s="106"/>
      <c r="AN1486" s="106"/>
    </row>
    <row r="1487" ht="15.75" customHeight="1">
      <c r="B1487" s="105"/>
      <c r="D1487" s="106"/>
      <c r="F1487" s="106"/>
      <c r="H1487" s="106"/>
      <c r="J1487" s="106"/>
      <c r="L1487" s="106"/>
      <c r="N1487" s="106"/>
      <c r="P1487" s="106"/>
      <c r="R1487" s="106"/>
      <c r="T1487" s="106"/>
      <c r="V1487" s="106"/>
      <c r="X1487" s="106"/>
      <c r="Z1487" s="106"/>
      <c r="AB1487" s="106"/>
      <c r="AD1487" s="106"/>
      <c r="AF1487" s="106"/>
      <c r="AH1487" s="106"/>
      <c r="AJ1487" s="106"/>
      <c r="AL1487" s="106"/>
      <c r="AN1487" s="106"/>
    </row>
    <row r="1488" ht="15.75" customHeight="1">
      <c r="B1488" s="105"/>
      <c r="D1488" s="106"/>
      <c r="F1488" s="106"/>
      <c r="H1488" s="106"/>
      <c r="J1488" s="106"/>
      <c r="L1488" s="106"/>
      <c r="N1488" s="106"/>
      <c r="P1488" s="106"/>
      <c r="R1488" s="106"/>
      <c r="T1488" s="106"/>
      <c r="V1488" s="106"/>
      <c r="X1488" s="106"/>
      <c r="Z1488" s="106"/>
      <c r="AB1488" s="106"/>
      <c r="AD1488" s="106"/>
      <c r="AF1488" s="106"/>
      <c r="AH1488" s="106"/>
      <c r="AJ1488" s="106"/>
      <c r="AL1488" s="106"/>
      <c r="AN1488" s="106"/>
    </row>
    <row r="1489" ht="15.75" customHeight="1">
      <c r="B1489" s="105"/>
      <c r="D1489" s="106"/>
      <c r="F1489" s="106"/>
      <c r="H1489" s="106"/>
      <c r="J1489" s="106"/>
      <c r="L1489" s="106"/>
      <c r="N1489" s="106"/>
      <c r="P1489" s="106"/>
      <c r="R1489" s="106"/>
      <c r="T1489" s="106"/>
      <c r="V1489" s="106"/>
      <c r="X1489" s="106"/>
      <c r="Z1489" s="106"/>
      <c r="AB1489" s="106"/>
      <c r="AD1489" s="106"/>
      <c r="AF1489" s="106"/>
      <c r="AH1489" s="106"/>
      <c r="AJ1489" s="106"/>
      <c r="AL1489" s="106"/>
      <c r="AN1489" s="106"/>
    </row>
    <row r="1490" ht="15.75" customHeight="1">
      <c r="B1490" s="105"/>
      <c r="D1490" s="106"/>
      <c r="F1490" s="106"/>
      <c r="H1490" s="106"/>
      <c r="J1490" s="106"/>
      <c r="L1490" s="106"/>
      <c r="N1490" s="106"/>
      <c r="P1490" s="106"/>
      <c r="R1490" s="106"/>
      <c r="T1490" s="106"/>
      <c r="V1490" s="106"/>
      <c r="X1490" s="106"/>
      <c r="Z1490" s="106"/>
      <c r="AB1490" s="106"/>
      <c r="AD1490" s="106"/>
      <c r="AF1490" s="106"/>
      <c r="AH1490" s="106"/>
      <c r="AJ1490" s="106"/>
      <c r="AL1490" s="106"/>
      <c r="AN1490" s="106"/>
    </row>
    <row r="1491" ht="15.75" customHeight="1">
      <c r="B1491" s="105"/>
      <c r="D1491" s="106"/>
      <c r="F1491" s="106"/>
      <c r="H1491" s="106"/>
      <c r="J1491" s="106"/>
      <c r="L1491" s="106"/>
      <c r="N1491" s="106"/>
      <c r="P1491" s="106"/>
      <c r="R1491" s="106"/>
      <c r="T1491" s="106"/>
      <c r="V1491" s="106"/>
      <c r="X1491" s="106"/>
      <c r="Z1491" s="106"/>
      <c r="AB1491" s="106"/>
      <c r="AD1491" s="106"/>
      <c r="AF1491" s="106"/>
      <c r="AH1491" s="106"/>
      <c r="AJ1491" s="106"/>
      <c r="AL1491" s="106"/>
      <c r="AN1491" s="106"/>
    </row>
    <row r="1492" ht="15.75" customHeight="1">
      <c r="B1492" s="105"/>
      <c r="D1492" s="106"/>
      <c r="F1492" s="106"/>
      <c r="H1492" s="106"/>
      <c r="J1492" s="106"/>
      <c r="L1492" s="106"/>
      <c r="N1492" s="106"/>
      <c r="P1492" s="106"/>
      <c r="R1492" s="106"/>
      <c r="T1492" s="106"/>
      <c r="V1492" s="106"/>
      <c r="X1492" s="106"/>
      <c r="Z1492" s="106"/>
      <c r="AB1492" s="106"/>
      <c r="AD1492" s="106"/>
      <c r="AF1492" s="106"/>
      <c r="AH1492" s="106"/>
      <c r="AJ1492" s="106"/>
      <c r="AL1492" s="106"/>
      <c r="AN1492" s="106"/>
    </row>
    <row r="1493" ht="15.75" customHeight="1">
      <c r="B1493" s="105"/>
      <c r="D1493" s="106"/>
      <c r="F1493" s="106"/>
      <c r="H1493" s="106"/>
      <c r="J1493" s="106"/>
      <c r="L1493" s="106"/>
      <c r="N1493" s="106"/>
      <c r="P1493" s="106"/>
      <c r="R1493" s="106"/>
      <c r="T1493" s="106"/>
      <c r="V1493" s="106"/>
      <c r="X1493" s="106"/>
      <c r="Z1493" s="106"/>
      <c r="AB1493" s="106"/>
      <c r="AD1493" s="106"/>
      <c r="AF1493" s="106"/>
      <c r="AH1493" s="106"/>
      <c r="AJ1493" s="106"/>
      <c r="AL1493" s="106"/>
      <c r="AN1493" s="106"/>
    </row>
    <row r="1494" ht="15.75" customHeight="1">
      <c r="B1494" s="105"/>
      <c r="D1494" s="106"/>
      <c r="F1494" s="106"/>
      <c r="H1494" s="106"/>
      <c r="J1494" s="106"/>
      <c r="L1494" s="106"/>
      <c r="N1494" s="106"/>
      <c r="P1494" s="106"/>
      <c r="R1494" s="106"/>
      <c r="T1494" s="106"/>
      <c r="V1494" s="106"/>
      <c r="X1494" s="106"/>
      <c r="Z1494" s="106"/>
      <c r="AB1494" s="106"/>
      <c r="AD1494" s="106"/>
      <c r="AF1494" s="106"/>
      <c r="AH1494" s="106"/>
      <c r="AJ1494" s="106"/>
      <c r="AL1494" s="106"/>
      <c r="AN1494" s="106"/>
    </row>
    <row r="1495" ht="15.75" customHeight="1">
      <c r="B1495" s="105"/>
      <c r="D1495" s="106"/>
      <c r="F1495" s="106"/>
      <c r="H1495" s="106"/>
      <c r="J1495" s="106"/>
      <c r="L1495" s="106"/>
      <c r="N1495" s="106"/>
      <c r="P1495" s="106"/>
      <c r="R1495" s="106"/>
      <c r="T1495" s="106"/>
      <c r="V1495" s="106"/>
      <c r="X1495" s="106"/>
      <c r="Z1495" s="106"/>
      <c r="AB1495" s="106"/>
      <c r="AD1495" s="106"/>
      <c r="AF1495" s="106"/>
      <c r="AH1495" s="106"/>
      <c r="AJ1495" s="106"/>
      <c r="AL1495" s="106"/>
      <c r="AN1495" s="106"/>
    </row>
    <row r="1496" ht="15.75" customHeight="1">
      <c r="B1496" s="105"/>
      <c r="D1496" s="106"/>
      <c r="F1496" s="106"/>
      <c r="H1496" s="106"/>
      <c r="J1496" s="106"/>
      <c r="L1496" s="106"/>
      <c r="N1496" s="106"/>
      <c r="P1496" s="106"/>
      <c r="R1496" s="106"/>
      <c r="T1496" s="106"/>
      <c r="V1496" s="106"/>
      <c r="X1496" s="106"/>
      <c r="Z1496" s="106"/>
      <c r="AB1496" s="106"/>
      <c r="AD1496" s="106"/>
      <c r="AF1496" s="106"/>
      <c r="AH1496" s="106"/>
      <c r="AJ1496" s="106"/>
      <c r="AL1496" s="106"/>
      <c r="AN1496" s="106"/>
    </row>
    <row r="1497" ht="15.75" customHeight="1">
      <c r="B1497" s="105"/>
      <c r="D1497" s="106"/>
      <c r="F1497" s="106"/>
      <c r="H1497" s="106"/>
      <c r="J1497" s="106"/>
      <c r="L1497" s="106"/>
      <c r="N1497" s="106"/>
      <c r="P1497" s="106"/>
      <c r="R1497" s="106"/>
      <c r="T1497" s="106"/>
      <c r="V1497" s="106"/>
      <c r="X1497" s="106"/>
      <c r="Z1497" s="106"/>
      <c r="AB1497" s="106"/>
      <c r="AD1497" s="106"/>
      <c r="AF1497" s="106"/>
      <c r="AH1497" s="106"/>
      <c r="AJ1497" s="106"/>
      <c r="AL1497" s="106"/>
      <c r="AN1497" s="106"/>
    </row>
    <row r="1498" ht="15.75" customHeight="1">
      <c r="B1498" s="105"/>
      <c r="D1498" s="106"/>
      <c r="F1498" s="106"/>
      <c r="H1498" s="106"/>
      <c r="J1498" s="106"/>
      <c r="L1498" s="106"/>
      <c r="N1498" s="106"/>
      <c r="P1498" s="106"/>
      <c r="R1498" s="106"/>
      <c r="T1498" s="106"/>
      <c r="V1498" s="106"/>
      <c r="X1498" s="106"/>
      <c r="Z1498" s="106"/>
      <c r="AB1498" s="106"/>
      <c r="AD1498" s="106"/>
      <c r="AF1498" s="106"/>
      <c r="AH1498" s="106"/>
      <c r="AJ1498" s="106"/>
      <c r="AL1498" s="106"/>
      <c r="AN1498" s="106"/>
    </row>
    <row r="1499" ht="15.75" customHeight="1">
      <c r="B1499" s="105"/>
      <c r="D1499" s="106"/>
      <c r="F1499" s="106"/>
      <c r="H1499" s="106"/>
      <c r="J1499" s="106"/>
      <c r="L1499" s="106"/>
      <c r="N1499" s="106"/>
      <c r="P1499" s="106"/>
      <c r="R1499" s="106"/>
      <c r="T1499" s="106"/>
      <c r="V1499" s="106"/>
      <c r="X1499" s="106"/>
      <c r="Z1499" s="106"/>
      <c r="AB1499" s="106"/>
      <c r="AD1499" s="106"/>
      <c r="AF1499" s="106"/>
      <c r="AH1499" s="106"/>
      <c r="AJ1499" s="106"/>
      <c r="AL1499" s="106"/>
      <c r="AN1499" s="106"/>
    </row>
    <row r="1500" ht="15.75" customHeight="1">
      <c r="B1500" s="105"/>
      <c r="D1500" s="106"/>
      <c r="F1500" s="106"/>
      <c r="H1500" s="106"/>
      <c r="J1500" s="106"/>
      <c r="L1500" s="106"/>
      <c r="N1500" s="106"/>
      <c r="P1500" s="106"/>
      <c r="R1500" s="106"/>
      <c r="T1500" s="106"/>
      <c r="V1500" s="106"/>
      <c r="X1500" s="106"/>
      <c r="Z1500" s="106"/>
      <c r="AB1500" s="106"/>
      <c r="AD1500" s="106"/>
      <c r="AF1500" s="106"/>
      <c r="AH1500" s="106"/>
      <c r="AJ1500" s="106"/>
      <c r="AL1500" s="106"/>
      <c r="AN1500" s="106"/>
    </row>
    <row r="1501" ht="15.75" customHeight="1">
      <c r="B1501" s="105"/>
      <c r="D1501" s="106"/>
      <c r="F1501" s="106"/>
      <c r="H1501" s="106"/>
      <c r="J1501" s="106"/>
      <c r="L1501" s="106"/>
      <c r="N1501" s="106"/>
      <c r="P1501" s="106"/>
      <c r="R1501" s="106"/>
      <c r="T1501" s="106"/>
      <c r="V1501" s="106"/>
      <c r="X1501" s="106"/>
      <c r="Z1501" s="106"/>
      <c r="AB1501" s="106"/>
      <c r="AD1501" s="106"/>
      <c r="AF1501" s="106"/>
      <c r="AH1501" s="106"/>
      <c r="AJ1501" s="106"/>
      <c r="AL1501" s="106"/>
      <c r="AN1501" s="106"/>
    </row>
    <row r="1502" ht="15.75" customHeight="1">
      <c r="B1502" s="105"/>
      <c r="D1502" s="106"/>
      <c r="F1502" s="106"/>
      <c r="H1502" s="106"/>
      <c r="J1502" s="106"/>
      <c r="L1502" s="106"/>
      <c r="N1502" s="106"/>
      <c r="P1502" s="106"/>
      <c r="R1502" s="106"/>
      <c r="T1502" s="106"/>
      <c r="V1502" s="106"/>
      <c r="X1502" s="106"/>
      <c r="Z1502" s="106"/>
      <c r="AB1502" s="106"/>
      <c r="AD1502" s="106"/>
      <c r="AF1502" s="106"/>
      <c r="AH1502" s="106"/>
      <c r="AJ1502" s="106"/>
      <c r="AL1502" s="106"/>
      <c r="AN1502" s="106"/>
    </row>
    <row r="1503" ht="15.75" customHeight="1">
      <c r="B1503" s="105"/>
      <c r="D1503" s="106"/>
      <c r="F1503" s="106"/>
      <c r="H1503" s="106"/>
      <c r="J1503" s="106"/>
      <c r="L1503" s="106"/>
      <c r="N1503" s="106"/>
      <c r="P1503" s="106"/>
      <c r="R1503" s="106"/>
      <c r="T1503" s="106"/>
      <c r="V1503" s="106"/>
      <c r="X1503" s="106"/>
      <c r="Z1503" s="106"/>
      <c r="AB1503" s="106"/>
      <c r="AD1503" s="106"/>
      <c r="AF1503" s="106"/>
      <c r="AH1503" s="106"/>
      <c r="AJ1503" s="106"/>
      <c r="AL1503" s="106"/>
      <c r="AN1503" s="106"/>
    </row>
    <row r="1504" ht="15.75" customHeight="1">
      <c r="B1504" s="105"/>
      <c r="D1504" s="106"/>
      <c r="F1504" s="106"/>
      <c r="H1504" s="106"/>
      <c r="J1504" s="106"/>
      <c r="L1504" s="106"/>
      <c r="N1504" s="106"/>
      <c r="P1504" s="106"/>
      <c r="R1504" s="106"/>
      <c r="T1504" s="106"/>
      <c r="V1504" s="106"/>
      <c r="X1504" s="106"/>
      <c r="Z1504" s="106"/>
      <c r="AB1504" s="106"/>
      <c r="AD1504" s="106"/>
      <c r="AF1504" s="106"/>
      <c r="AH1504" s="106"/>
      <c r="AJ1504" s="106"/>
      <c r="AL1504" s="106"/>
      <c r="AN1504" s="106"/>
    </row>
    <row r="1505" ht="15.75" customHeight="1">
      <c r="B1505" s="105"/>
      <c r="D1505" s="106"/>
      <c r="F1505" s="106"/>
      <c r="H1505" s="106"/>
      <c r="J1505" s="106"/>
      <c r="L1505" s="106"/>
      <c r="N1505" s="106"/>
      <c r="P1505" s="106"/>
      <c r="R1505" s="106"/>
      <c r="T1505" s="106"/>
      <c r="V1505" s="106"/>
      <c r="X1505" s="106"/>
      <c r="Z1505" s="106"/>
      <c r="AB1505" s="106"/>
      <c r="AD1505" s="106"/>
      <c r="AF1505" s="106"/>
      <c r="AH1505" s="106"/>
      <c r="AJ1505" s="106"/>
      <c r="AL1505" s="106"/>
      <c r="AN1505" s="106"/>
    </row>
    <row r="1506" ht="15.75" customHeight="1">
      <c r="B1506" s="105"/>
      <c r="D1506" s="106"/>
      <c r="F1506" s="106"/>
      <c r="H1506" s="106"/>
      <c r="J1506" s="106"/>
      <c r="L1506" s="106"/>
      <c r="N1506" s="106"/>
      <c r="P1506" s="106"/>
      <c r="R1506" s="106"/>
      <c r="T1506" s="106"/>
      <c r="V1506" s="106"/>
      <c r="X1506" s="106"/>
      <c r="Z1506" s="106"/>
      <c r="AB1506" s="106"/>
      <c r="AD1506" s="106"/>
      <c r="AF1506" s="106"/>
      <c r="AH1506" s="106"/>
      <c r="AJ1506" s="106"/>
      <c r="AL1506" s="106"/>
      <c r="AN1506" s="106"/>
    </row>
    <row r="1507" ht="15.75" customHeight="1">
      <c r="B1507" s="105"/>
      <c r="D1507" s="106"/>
      <c r="F1507" s="106"/>
      <c r="H1507" s="106"/>
      <c r="J1507" s="106"/>
      <c r="L1507" s="106"/>
      <c r="N1507" s="106"/>
      <c r="P1507" s="106"/>
      <c r="R1507" s="106"/>
      <c r="T1507" s="106"/>
      <c r="V1507" s="106"/>
      <c r="X1507" s="106"/>
      <c r="Z1507" s="106"/>
      <c r="AB1507" s="106"/>
      <c r="AD1507" s="106"/>
      <c r="AF1507" s="106"/>
      <c r="AH1507" s="106"/>
      <c r="AJ1507" s="106"/>
      <c r="AL1507" s="106"/>
      <c r="AN1507" s="106"/>
    </row>
    <row r="1508" ht="15.75" customHeight="1">
      <c r="B1508" s="105"/>
      <c r="D1508" s="106"/>
      <c r="F1508" s="106"/>
      <c r="H1508" s="106"/>
      <c r="J1508" s="106"/>
      <c r="L1508" s="106"/>
      <c r="N1508" s="106"/>
      <c r="P1508" s="106"/>
      <c r="R1508" s="106"/>
      <c r="T1508" s="106"/>
      <c r="V1508" s="106"/>
      <c r="X1508" s="106"/>
      <c r="Z1508" s="106"/>
      <c r="AB1508" s="106"/>
      <c r="AD1508" s="106"/>
      <c r="AF1508" s="106"/>
      <c r="AH1508" s="106"/>
      <c r="AJ1508" s="106"/>
      <c r="AL1508" s="106"/>
      <c r="AN1508" s="106"/>
    </row>
    <row r="1509" ht="15.75" customHeight="1">
      <c r="B1509" s="105"/>
      <c r="D1509" s="106"/>
      <c r="F1509" s="106"/>
      <c r="H1509" s="106"/>
      <c r="J1509" s="106"/>
      <c r="L1509" s="106"/>
      <c r="N1509" s="106"/>
      <c r="P1509" s="106"/>
      <c r="R1509" s="106"/>
      <c r="T1509" s="106"/>
      <c r="V1509" s="106"/>
      <c r="X1509" s="106"/>
      <c r="Z1509" s="106"/>
      <c r="AB1509" s="106"/>
      <c r="AD1509" s="106"/>
      <c r="AF1509" s="106"/>
      <c r="AH1509" s="106"/>
      <c r="AJ1509" s="106"/>
      <c r="AL1509" s="106"/>
      <c r="AN1509" s="106"/>
    </row>
    <row r="1510" ht="15.75" customHeight="1">
      <c r="B1510" s="105"/>
      <c r="D1510" s="106"/>
      <c r="F1510" s="106"/>
      <c r="H1510" s="106"/>
      <c r="J1510" s="106"/>
      <c r="L1510" s="106"/>
      <c r="N1510" s="106"/>
      <c r="P1510" s="106"/>
      <c r="R1510" s="106"/>
      <c r="T1510" s="106"/>
      <c r="V1510" s="106"/>
      <c r="X1510" s="106"/>
      <c r="Z1510" s="106"/>
      <c r="AB1510" s="106"/>
      <c r="AD1510" s="106"/>
      <c r="AF1510" s="106"/>
      <c r="AH1510" s="106"/>
      <c r="AJ1510" s="106"/>
      <c r="AL1510" s="106"/>
      <c r="AN1510" s="106"/>
    </row>
    <row r="1511" ht="15.75" customHeight="1">
      <c r="B1511" s="105"/>
      <c r="D1511" s="106"/>
      <c r="F1511" s="106"/>
      <c r="H1511" s="106"/>
      <c r="J1511" s="106"/>
      <c r="L1511" s="106"/>
      <c r="N1511" s="106"/>
      <c r="P1511" s="106"/>
      <c r="R1511" s="106"/>
      <c r="T1511" s="106"/>
      <c r="V1511" s="106"/>
      <c r="X1511" s="106"/>
      <c r="Z1511" s="106"/>
      <c r="AB1511" s="106"/>
      <c r="AD1511" s="106"/>
      <c r="AF1511" s="106"/>
      <c r="AH1511" s="106"/>
      <c r="AJ1511" s="106"/>
      <c r="AL1511" s="106"/>
      <c r="AN1511" s="106"/>
    </row>
    <row r="1512" ht="15.75" customHeight="1">
      <c r="B1512" s="105"/>
      <c r="D1512" s="106"/>
      <c r="F1512" s="106"/>
      <c r="H1512" s="106"/>
      <c r="J1512" s="106"/>
      <c r="L1512" s="106"/>
      <c r="N1512" s="106"/>
      <c r="P1512" s="106"/>
      <c r="R1512" s="106"/>
      <c r="T1512" s="106"/>
      <c r="V1512" s="106"/>
      <c r="X1512" s="106"/>
      <c r="Z1512" s="106"/>
      <c r="AB1512" s="106"/>
      <c r="AD1512" s="106"/>
      <c r="AF1512" s="106"/>
      <c r="AH1512" s="106"/>
      <c r="AJ1512" s="106"/>
      <c r="AL1512" s="106"/>
      <c r="AN1512" s="106"/>
    </row>
    <row r="1513" ht="15.75" customHeight="1">
      <c r="B1513" s="105"/>
      <c r="D1513" s="106"/>
      <c r="F1513" s="106"/>
      <c r="H1513" s="106"/>
      <c r="J1513" s="106"/>
      <c r="L1513" s="106"/>
      <c r="N1513" s="106"/>
      <c r="P1513" s="106"/>
      <c r="R1513" s="106"/>
      <c r="T1513" s="106"/>
      <c r="V1513" s="106"/>
      <c r="X1513" s="106"/>
      <c r="Z1513" s="106"/>
      <c r="AB1513" s="106"/>
      <c r="AD1513" s="106"/>
      <c r="AF1513" s="106"/>
      <c r="AH1513" s="106"/>
      <c r="AJ1513" s="106"/>
      <c r="AL1513" s="106"/>
      <c r="AN1513" s="106"/>
    </row>
    <row r="1514" ht="15.75" customHeight="1">
      <c r="B1514" s="105"/>
      <c r="D1514" s="106"/>
      <c r="F1514" s="106"/>
      <c r="H1514" s="106"/>
      <c r="J1514" s="106"/>
      <c r="L1514" s="106"/>
      <c r="N1514" s="106"/>
      <c r="P1514" s="106"/>
      <c r="R1514" s="106"/>
      <c r="T1514" s="106"/>
      <c r="V1514" s="106"/>
      <c r="X1514" s="106"/>
      <c r="Z1514" s="106"/>
      <c r="AB1514" s="106"/>
      <c r="AD1514" s="106"/>
      <c r="AF1514" s="106"/>
      <c r="AH1514" s="106"/>
      <c r="AJ1514" s="106"/>
      <c r="AL1514" s="106"/>
      <c r="AN1514" s="106"/>
    </row>
    <row r="1515" ht="15.75" customHeight="1">
      <c r="B1515" s="105"/>
      <c r="D1515" s="106"/>
      <c r="F1515" s="106"/>
      <c r="H1515" s="106"/>
      <c r="J1515" s="106"/>
      <c r="L1515" s="106"/>
      <c r="N1515" s="106"/>
      <c r="P1515" s="106"/>
      <c r="R1515" s="106"/>
      <c r="T1515" s="106"/>
      <c r="V1515" s="106"/>
      <c r="X1515" s="106"/>
      <c r="Z1515" s="106"/>
      <c r="AB1515" s="106"/>
      <c r="AD1515" s="106"/>
      <c r="AF1515" s="106"/>
      <c r="AH1515" s="106"/>
      <c r="AJ1515" s="106"/>
      <c r="AL1515" s="106"/>
      <c r="AN1515" s="106"/>
    </row>
    <row r="1516" ht="15.75" customHeight="1">
      <c r="B1516" s="105"/>
      <c r="D1516" s="106"/>
      <c r="F1516" s="106"/>
      <c r="H1516" s="106"/>
      <c r="J1516" s="106"/>
      <c r="L1516" s="106"/>
      <c r="N1516" s="106"/>
      <c r="P1516" s="106"/>
      <c r="R1516" s="106"/>
      <c r="T1516" s="106"/>
      <c r="V1516" s="106"/>
      <c r="X1516" s="106"/>
      <c r="Z1516" s="106"/>
      <c r="AB1516" s="106"/>
      <c r="AD1516" s="106"/>
      <c r="AF1516" s="106"/>
      <c r="AH1516" s="106"/>
      <c r="AJ1516" s="106"/>
      <c r="AL1516" s="106"/>
      <c r="AN1516" s="106"/>
    </row>
    <row r="1517" ht="15.75" customHeight="1">
      <c r="B1517" s="105"/>
      <c r="D1517" s="106"/>
      <c r="F1517" s="106"/>
      <c r="H1517" s="106"/>
      <c r="J1517" s="106"/>
      <c r="L1517" s="106"/>
      <c r="N1517" s="106"/>
      <c r="P1517" s="106"/>
      <c r="R1517" s="106"/>
      <c r="T1517" s="106"/>
      <c r="V1517" s="106"/>
      <c r="X1517" s="106"/>
      <c r="Z1517" s="106"/>
      <c r="AB1517" s="106"/>
      <c r="AD1517" s="106"/>
      <c r="AF1517" s="106"/>
      <c r="AH1517" s="106"/>
      <c r="AJ1517" s="106"/>
      <c r="AL1517" s="106"/>
      <c r="AN1517" s="106"/>
    </row>
    <row r="1518" ht="15.75" customHeight="1">
      <c r="B1518" s="105"/>
      <c r="D1518" s="106"/>
      <c r="F1518" s="106"/>
      <c r="H1518" s="106"/>
      <c r="J1518" s="106"/>
      <c r="L1518" s="106"/>
      <c r="N1518" s="106"/>
      <c r="P1518" s="106"/>
      <c r="R1518" s="106"/>
      <c r="T1518" s="106"/>
      <c r="V1518" s="106"/>
      <c r="X1518" s="106"/>
      <c r="Z1518" s="106"/>
      <c r="AB1518" s="106"/>
      <c r="AD1518" s="106"/>
      <c r="AF1518" s="106"/>
      <c r="AH1518" s="106"/>
      <c r="AJ1518" s="106"/>
      <c r="AL1518" s="106"/>
      <c r="AN1518" s="106"/>
    </row>
    <row r="1519" ht="15.75" customHeight="1">
      <c r="B1519" s="105"/>
      <c r="D1519" s="106"/>
      <c r="F1519" s="106"/>
      <c r="H1519" s="106"/>
      <c r="J1519" s="106"/>
      <c r="L1519" s="106"/>
      <c r="N1519" s="106"/>
      <c r="P1519" s="106"/>
      <c r="R1519" s="106"/>
      <c r="T1519" s="106"/>
      <c r="V1519" s="106"/>
      <c r="X1519" s="106"/>
      <c r="Z1519" s="106"/>
      <c r="AB1519" s="106"/>
      <c r="AD1519" s="106"/>
      <c r="AF1519" s="106"/>
      <c r="AH1519" s="106"/>
      <c r="AJ1519" s="106"/>
      <c r="AL1519" s="106"/>
      <c r="AN1519" s="106"/>
    </row>
    <row r="1520" ht="15.75" customHeight="1">
      <c r="B1520" s="105"/>
      <c r="D1520" s="106"/>
      <c r="F1520" s="106"/>
      <c r="H1520" s="106"/>
      <c r="J1520" s="106"/>
      <c r="L1520" s="106"/>
      <c r="N1520" s="106"/>
      <c r="P1520" s="106"/>
      <c r="R1520" s="106"/>
      <c r="T1520" s="106"/>
      <c r="V1520" s="106"/>
      <c r="X1520" s="106"/>
      <c r="Z1520" s="106"/>
      <c r="AB1520" s="106"/>
      <c r="AD1520" s="106"/>
      <c r="AF1520" s="106"/>
      <c r="AH1520" s="106"/>
      <c r="AJ1520" s="106"/>
      <c r="AL1520" s="106"/>
      <c r="AN1520" s="106"/>
    </row>
    <row r="1521" ht="15.75" customHeight="1">
      <c r="B1521" s="105"/>
      <c r="D1521" s="106"/>
      <c r="F1521" s="106"/>
      <c r="H1521" s="106"/>
      <c r="J1521" s="106"/>
      <c r="L1521" s="106"/>
      <c r="N1521" s="106"/>
      <c r="P1521" s="106"/>
      <c r="R1521" s="106"/>
      <c r="T1521" s="106"/>
      <c r="V1521" s="106"/>
      <c r="X1521" s="106"/>
      <c r="Z1521" s="106"/>
      <c r="AB1521" s="106"/>
      <c r="AD1521" s="106"/>
      <c r="AF1521" s="106"/>
      <c r="AH1521" s="106"/>
      <c r="AJ1521" s="106"/>
      <c r="AL1521" s="106"/>
      <c r="AN1521" s="106"/>
    </row>
    <row r="1522" ht="15.75" customHeight="1">
      <c r="B1522" s="105"/>
      <c r="D1522" s="106"/>
      <c r="F1522" s="106"/>
      <c r="H1522" s="106"/>
      <c r="J1522" s="106"/>
      <c r="L1522" s="106"/>
      <c r="N1522" s="106"/>
      <c r="P1522" s="106"/>
      <c r="R1522" s="106"/>
      <c r="T1522" s="106"/>
      <c r="V1522" s="106"/>
      <c r="X1522" s="106"/>
      <c r="Z1522" s="106"/>
      <c r="AB1522" s="106"/>
      <c r="AD1522" s="106"/>
      <c r="AF1522" s="106"/>
      <c r="AH1522" s="106"/>
      <c r="AJ1522" s="106"/>
      <c r="AL1522" s="106"/>
      <c r="AN1522" s="106"/>
    </row>
    <row r="1523" ht="15.75" customHeight="1">
      <c r="B1523" s="105"/>
      <c r="D1523" s="106"/>
      <c r="F1523" s="106"/>
      <c r="H1523" s="106"/>
      <c r="J1523" s="106"/>
      <c r="L1523" s="106"/>
      <c r="N1523" s="106"/>
      <c r="P1523" s="106"/>
      <c r="R1523" s="106"/>
      <c r="T1523" s="106"/>
      <c r="V1523" s="106"/>
      <c r="X1523" s="106"/>
      <c r="Z1523" s="106"/>
      <c r="AB1523" s="106"/>
      <c r="AD1523" s="106"/>
      <c r="AF1523" s="106"/>
      <c r="AH1523" s="106"/>
      <c r="AJ1523" s="106"/>
      <c r="AL1523" s="106"/>
      <c r="AN1523" s="106"/>
    </row>
    <row r="1524" ht="15.75" customHeight="1">
      <c r="B1524" s="105"/>
      <c r="D1524" s="106"/>
      <c r="F1524" s="106"/>
      <c r="H1524" s="106"/>
      <c r="J1524" s="106"/>
      <c r="L1524" s="106"/>
      <c r="N1524" s="106"/>
      <c r="P1524" s="106"/>
      <c r="R1524" s="106"/>
      <c r="T1524" s="106"/>
      <c r="V1524" s="106"/>
      <c r="X1524" s="106"/>
      <c r="Z1524" s="106"/>
      <c r="AB1524" s="106"/>
      <c r="AD1524" s="106"/>
      <c r="AF1524" s="106"/>
      <c r="AH1524" s="106"/>
      <c r="AJ1524" s="106"/>
      <c r="AL1524" s="106"/>
      <c r="AN1524" s="106"/>
    </row>
    <row r="1525" ht="15.75" customHeight="1">
      <c r="B1525" s="105"/>
      <c r="D1525" s="106"/>
      <c r="F1525" s="106"/>
      <c r="H1525" s="106"/>
      <c r="J1525" s="106"/>
      <c r="L1525" s="106"/>
      <c r="N1525" s="106"/>
      <c r="P1525" s="106"/>
      <c r="R1525" s="106"/>
      <c r="T1525" s="106"/>
      <c r="V1525" s="106"/>
      <c r="X1525" s="106"/>
      <c r="Z1525" s="106"/>
      <c r="AB1525" s="106"/>
      <c r="AD1525" s="106"/>
      <c r="AF1525" s="106"/>
      <c r="AH1525" s="106"/>
      <c r="AJ1525" s="106"/>
      <c r="AL1525" s="106"/>
      <c r="AN1525" s="106"/>
    </row>
    <row r="1526" ht="15.75" customHeight="1">
      <c r="B1526" s="105"/>
      <c r="D1526" s="106"/>
      <c r="F1526" s="106"/>
      <c r="H1526" s="106"/>
      <c r="J1526" s="106"/>
      <c r="L1526" s="106"/>
      <c r="N1526" s="106"/>
      <c r="P1526" s="106"/>
      <c r="R1526" s="106"/>
      <c r="T1526" s="106"/>
      <c r="V1526" s="106"/>
      <c r="X1526" s="106"/>
      <c r="Z1526" s="106"/>
      <c r="AB1526" s="106"/>
      <c r="AD1526" s="106"/>
      <c r="AF1526" s="106"/>
      <c r="AH1526" s="106"/>
      <c r="AJ1526" s="106"/>
      <c r="AL1526" s="106"/>
      <c r="AN1526" s="106"/>
    </row>
    <row r="1527" ht="15.75" customHeight="1">
      <c r="B1527" s="105"/>
      <c r="D1527" s="106"/>
      <c r="F1527" s="106"/>
      <c r="H1527" s="106"/>
      <c r="J1527" s="106"/>
      <c r="L1527" s="106"/>
      <c r="N1527" s="106"/>
      <c r="P1527" s="106"/>
      <c r="R1527" s="106"/>
      <c r="T1527" s="106"/>
      <c r="V1527" s="106"/>
      <c r="X1527" s="106"/>
      <c r="Z1527" s="106"/>
      <c r="AB1527" s="106"/>
      <c r="AD1527" s="106"/>
      <c r="AF1527" s="106"/>
      <c r="AH1527" s="106"/>
      <c r="AJ1527" s="106"/>
      <c r="AL1527" s="106"/>
      <c r="AN1527" s="106"/>
    </row>
    <row r="1528" ht="15.75" customHeight="1">
      <c r="B1528" s="105"/>
      <c r="D1528" s="106"/>
      <c r="F1528" s="106"/>
      <c r="H1528" s="106"/>
      <c r="J1528" s="106"/>
      <c r="L1528" s="106"/>
      <c r="N1528" s="106"/>
      <c r="P1528" s="106"/>
      <c r="R1528" s="106"/>
      <c r="T1528" s="106"/>
      <c r="V1528" s="106"/>
      <c r="X1528" s="106"/>
      <c r="Z1528" s="106"/>
      <c r="AB1528" s="106"/>
      <c r="AD1528" s="106"/>
      <c r="AF1528" s="106"/>
      <c r="AH1528" s="106"/>
      <c r="AJ1528" s="106"/>
      <c r="AL1528" s="106"/>
      <c r="AN1528" s="106"/>
    </row>
    <row r="1529" ht="15.75" customHeight="1">
      <c r="B1529" s="105"/>
      <c r="D1529" s="106"/>
      <c r="F1529" s="106"/>
      <c r="H1529" s="106"/>
      <c r="J1529" s="106"/>
      <c r="L1529" s="106"/>
      <c r="N1529" s="106"/>
      <c r="P1529" s="106"/>
      <c r="R1529" s="106"/>
      <c r="T1529" s="106"/>
      <c r="V1529" s="106"/>
      <c r="X1529" s="106"/>
      <c r="Z1529" s="106"/>
      <c r="AB1529" s="106"/>
      <c r="AD1529" s="106"/>
      <c r="AF1529" s="106"/>
      <c r="AH1529" s="106"/>
      <c r="AJ1529" s="106"/>
      <c r="AL1529" s="106"/>
      <c r="AN1529" s="106"/>
    </row>
    <row r="1530" ht="15.75" customHeight="1">
      <c r="B1530" s="105"/>
      <c r="D1530" s="106"/>
      <c r="F1530" s="106"/>
      <c r="H1530" s="106"/>
      <c r="J1530" s="106"/>
      <c r="L1530" s="106"/>
      <c r="N1530" s="106"/>
      <c r="P1530" s="106"/>
      <c r="R1530" s="106"/>
      <c r="T1530" s="106"/>
      <c r="V1530" s="106"/>
      <c r="X1530" s="106"/>
      <c r="Z1530" s="106"/>
      <c r="AB1530" s="106"/>
      <c r="AD1530" s="106"/>
      <c r="AF1530" s="106"/>
      <c r="AH1530" s="106"/>
      <c r="AJ1530" s="106"/>
      <c r="AL1530" s="106"/>
      <c r="AN1530" s="106"/>
    </row>
    <row r="1531" ht="15.75" customHeight="1">
      <c r="B1531" s="105"/>
      <c r="D1531" s="106"/>
      <c r="F1531" s="106"/>
      <c r="H1531" s="106"/>
      <c r="J1531" s="106"/>
      <c r="L1531" s="106"/>
      <c r="N1531" s="106"/>
      <c r="P1531" s="106"/>
      <c r="R1531" s="106"/>
      <c r="T1531" s="106"/>
      <c r="V1531" s="106"/>
      <c r="X1531" s="106"/>
      <c r="Z1531" s="106"/>
      <c r="AB1531" s="106"/>
      <c r="AD1531" s="106"/>
      <c r="AF1531" s="106"/>
      <c r="AH1531" s="106"/>
      <c r="AJ1531" s="106"/>
      <c r="AL1531" s="106"/>
      <c r="AN1531" s="106"/>
    </row>
    <row r="1532" ht="15.75" customHeight="1">
      <c r="B1532" s="105"/>
      <c r="D1532" s="106"/>
      <c r="F1532" s="106"/>
      <c r="H1532" s="106"/>
      <c r="J1532" s="106"/>
      <c r="L1532" s="106"/>
      <c r="N1532" s="106"/>
      <c r="P1532" s="106"/>
      <c r="R1532" s="106"/>
      <c r="T1532" s="106"/>
      <c r="V1532" s="106"/>
      <c r="X1532" s="106"/>
      <c r="Z1532" s="106"/>
      <c r="AB1532" s="106"/>
      <c r="AD1532" s="106"/>
      <c r="AF1532" s="106"/>
      <c r="AH1532" s="106"/>
      <c r="AJ1532" s="106"/>
      <c r="AL1532" s="106"/>
      <c r="AN1532" s="106"/>
    </row>
    <row r="1533" ht="15.75" customHeight="1">
      <c r="B1533" s="105"/>
      <c r="D1533" s="106"/>
      <c r="F1533" s="106"/>
      <c r="H1533" s="106"/>
      <c r="J1533" s="106"/>
      <c r="L1533" s="106"/>
      <c r="N1533" s="106"/>
      <c r="P1533" s="106"/>
      <c r="R1533" s="106"/>
      <c r="T1533" s="106"/>
      <c r="V1533" s="106"/>
      <c r="X1533" s="106"/>
      <c r="Z1533" s="106"/>
      <c r="AB1533" s="106"/>
      <c r="AD1533" s="106"/>
      <c r="AF1533" s="106"/>
      <c r="AH1533" s="106"/>
      <c r="AJ1533" s="106"/>
      <c r="AL1533" s="106"/>
      <c r="AN1533" s="106"/>
    </row>
    <row r="1534" ht="15.75" customHeight="1">
      <c r="B1534" s="105"/>
      <c r="D1534" s="106"/>
      <c r="F1534" s="106"/>
      <c r="H1534" s="106"/>
      <c r="J1534" s="106"/>
      <c r="L1534" s="106"/>
      <c r="N1534" s="106"/>
      <c r="P1534" s="106"/>
      <c r="R1534" s="106"/>
      <c r="T1534" s="106"/>
      <c r="V1534" s="106"/>
      <c r="X1534" s="106"/>
      <c r="Z1534" s="106"/>
      <c r="AB1534" s="106"/>
      <c r="AD1534" s="106"/>
      <c r="AF1534" s="106"/>
      <c r="AH1534" s="106"/>
      <c r="AJ1534" s="106"/>
      <c r="AL1534" s="106"/>
      <c r="AN1534" s="106"/>
    </row>
    <row r="1535" ht="15.75" customHeight="1">
      <c r="B1535" s="105"/>
      <c r="D1535" s="106"/>
      <c r="F1535" s="106"/>
      <c r="H1535" s="106"/>
      <c r="J1535" s="106"/>
      <c r="L1535" s="106"/>
      <c r="N1535" s="106"/>
      <c r="P1535" s="106"/>
      <c r="R1535" s="106"/>
      <c r="T1535" s="106"/>
      <c r="V1535" s="106"/>
      <c r="X1535" s="106"/>
      <c r="Z1535" s="106"/>
      <c r="AB1535" s="106"/>
      <c r="AD1535" s="106"/>
      <c r="AF1535" s="106"/>
      <c r="AH1535" s="106"/>
      <c r="AJ1535" s="106"/>
      <c r="AL1535" s="106"/>
      <c r="AN1535" s="106"/>
    </row>
    <row r="1536" ht="15.75" customHeight="1">
      <c r="B1536" s="105"/>
      <c r="D1536" s="106"/>
      <c r="F1536" s="106"/>
      <c r="H1536" s="106"/>
      <c r="J1536" s="106"/>
      <c r="L1536" s="106"/>
      <c r="N1536" s="106"/>
      <c r="P1536" s="106"/>
      <c r="R1536" s="106"/>
      <c r="T1536" s="106"/>
      <c r="V1536" s="106"/>
      <c r="X1536" s="106"/>
      <c r="Z1536" s="106"/>
      <c r="AB1536" s="106"/>
      <c r="AD1536" s="106"/>
      <c r="AF1536" s="106"/>
      <c r="AH1536" s="106"/>
      <c r="AJ1536" s="106"/>
      <c r="AL1536" s="106"/>
      <c r="AN1536" s="106"/>
    </row>
    <row r="1537" ht="15.75" customHeight="1">
      <c r="B1537" s="105"/>
      <c r="D1537" s="106"/>
      <c r="F1537" s="106"/>
      <c r="H1537" s="106"/>
      <c r="J1537" s="106"/>
      <c r="L1537" s="106"/>
      <c r="N1537" s="106"/>
      <c r="P1537" s="106"/>
      <c r="R1537" s="106"/>
      <c r="T1537" s="106"/>
      <c r="V1537" s="106"/>
      <c r="X1537" s="106"/>
      <c r="Z1537" s="106"/>
      <c r="AB1537" s="106"/>
      <c r="AD1537" s="106"/>
      <c r="AF1537" s="106"/>
      <c r="AH1537" s="106"/>
      <c r="AJ1537" s="106"/>
      <c r="AL1537" s="106"/>
      <c r="AN1537" s="106"/>
    </row>
    <row r="1538" ht="15.75" customHeight="1">
      <c r="B1538" s="105"/>
      <c r="D1538" s="106"/>
      <c r="F1538" s="106"/>
      <c r="H1538" s="106"/>
      <c r="J1538" s="106"/>
      <c r="L1538" s="106"/>
      <c r="N1538" s="106"/>
      <c r="P1538" s="106"/>
      <c r="R1538" s="106"/>
      <c r="T1538" s="106"/>
      <c r="V1538" s="106"/>
      <c r="X1538" s="106"/>
      <c r="Z1538" s="106"/>
      <c r="AB1538" s="106"/>
      <c r="AD1538" s="106"/>
      <c r="AF1538" s="106"/>
      <c r="AH1538" s="106"/>
      <c r="AJ1538" s="106"/>
      <c r="AL1538" s="106"/>
      <c r="AN1538" s="106"/>
    </row>
    <row r="1539" ht="15.75" customHeight="1">
      <c r="B1539" s="105"/>
      <c r="D1539" s="106"/>
      <c r="F1539" s="106"/>
      <c r="H1539" s="106"/>
      <c r="J1539" s="106"/>
      <c r="L1539" s="106"/>
      <c r="N1539" s="106"/>
      <c r="P1539" s="106"/>
      <c r="R1539" s="106"/>
      <c r="T1539" s="106"/>
      <c r="V1539" s="106"/>
      <c r="X1539" s="106"/>
      <c r="Z1539" s="106"/>
      <c r="AB1539" s="106"/>
      <c r="AD1539" s="106"/>
      <c r="AF1539" s="106"/>
      <c r="AH1539" s="106"/>
      <c r="AJ1539" s="106"/>
      <c r="AL1539" s="106"/>
      <c r="AN1539" s="106"/>
    </row>
    <row r="1540" ht="15.75" customHeight="1">
      <c r="B1540" s="105"/>
      <c r="D1540" s="106"/>
      <c r="F1540" s="106"/>
      <c r="H1540" s="106"/>
      <c r="J1540" s="106"/>
      <c r="L1540" s="106"/>
      <c r="N1540" s="106"/>
      <c r="P1540" s="106"/>
      <c r="R1540" s="106"/>
      <c r="T1540" s="106"/>
      <c r="V1540" s="106"/>
      <c r="X1540" s="106"/>
      <c r="Z1540" s="106"/>
      <c r="AB1540" s="106"/>
      <c r="AD1540" s="106"/>
      <c r="AF1540" s="106"/>
      <c r="AH1540" s="106"/>
      <c r="AJ1540" s="106"/>
      <c r="AL1540" s="106"/>
      <c r="AN1540" s="106"/>
    </row>
    <row r="1541" ht="15.75" customHeight="1">
      <c r="B1541" s="105"/>
      <c r="D1541" s="106"/>
      <c r="F1541" s="106"/>
      <c r="H1541" s="106"/>
      <c r="J1541" s="106"/>
      <c r="L1541" s="106"/>
      <c r="N1541" s="106"/>
      <c r="P1541" s="106"/>
      <c r="R1541" s="106"/>
      <c r="T1541" s="106"/>
      <c r="V1541" s="106"/>
      <c r="X1541" s="106"/>
      <c r="Z1541" s="106"/>
      <c r="AB1541" s="106"/>
      <c r="AD1541" s="106"/>
      <c r="AF1541" s="106"/>
      <c r="AH1541" s="106"/>
      <c r="AJ1541" s="106"/>
      <c r="AL1541" s="106"/>
      <c r="AN1541" s="106"/>
    </row>
    <row r="1542" ht="15.75" customHeight="1">
      <c r="B1542" s="105"/>
      <c r="D1542" s="106"/>
      <c r="F1542" s="106"/>
      <c r="H1542" s="106"/>
      <c r="J1542" s="106"/>
      <c r="L1542" s="106"/>
      <c r="N1542" s="106"/>
      <c r="P1542" s="106"/>
      <c r="R1542" s="106"/>
      <c r="T1542" s="106"/>
      <c r="V1542" s="106"/>
      <c r="X1542" s="106"/>
      <c r="Z1542" s="106"/>
      <c r="AB1542" s="106"/>
      <c r="AD1542" s="106"/>
      <c r="AF1542" s="106"/>
      <c r="AH1542" s="106"/>
      <c r="AJ1542" s="106"/>
      <c r="AL1542" s="106"/>
      <c r="AN1542" s="106"/>
    </row>
    <row r="1543" ht="15.75" customHeight="1">
      <c r="B1543" s="105"/>
      <c r="D1543" s="106"/>
      <c r="F1543" s="106"/>
      <c r="H1543" s="106"/>
      <c r="J1543" s="106"/>
      <c r="L1543" s="106"/>
      <c r="N1543" s="106"/>
      <c r="P1543" s="106"/>
      <c r="R1543" s="106"/>
      <c r="T1543" s="106"/>
      <c r="V1543" s="106"/>
      <c r="X1543" s="106"/>
      <c r="Z1543" s="106"/>
      <c r="AB1543" s="106"/>
      <c r="AD1543" s="106"/>
      <c r="AF1543" s="106"/>
      <c r="AH1543" s="106"/>
      <c r="AJ1543" s="106"/>
      <c r="AL1543" s="106"/>
      <c r="AN1543" s="106"/>
    </row>
    <row r="1544" ht="15.75" customHeight="1">
      <c r="B1544" s="105"/>
      <c r="D1544" s="106"/>
      <c r="F1544" s="106"/>
      <c r="H1544" s="106"/>
      <c r="J1544" s="106"/>
      <c r="L1544" s="106"/>
      <c r="N1544" s="106"/>
      <c r="P1544" s="106"/>
      <c r="R1544" s="106"/>
      <c r="T1544" s="106"/>
      <c r="V1544" s="106"/>
      <c r="X1544" s="106"/>
      <c r="Z1544" s="106"/>
      <c r="AB1544" s="106"/>
      <c r="AD1544" s="106"/>
      <c r="AF1544" s="106"/>
      <c r="AH1544" s="106"/>
      <c r="AJ1544" s="106"/>
      <c r="AL1544" s="106"/>
      <c r="AN1544" s="106"/>
    </row>
    <row r="1545" ht="15.75" customHeight="1">
      <c r="B1545" s="105"/>
      <c r="D1545" s="106"/>
      <c r="F1545" s="106"/>
      <c r="H1545" s="106"/>
      <c r="J1545" s="106"/>
      <c r="L1545" s="106"/>
      <c r="N1545" s="106"/>
      <c r="P1545" s="106"/>
      <c r="R1545" s="106"/>
      <c r="T1545" s="106"/>
      <c r="V1545" s="106"/>
      <c r="X1545" s="106"/>
      <c r="Z1545" s="106"/>
      <c r="AB1545" s="106"/>
      <c r="AD1545" s="106"/>
      <c r="AF1545" s="106"/>
      <c r="AH1545" s="106"/>
      <c r="AJ1545" s="106"/>
      <c r="AL1545" s="106"/>
      <c r="AN1545" s="106"/>
    </row>
    <row r="1546" ht="15.75" customHeight="1">
      <c r="B1546" s="105"/>
      <c r="D1546" s="106"/>
      <c r="F1546" s="106"/>
      <c r="H1546" s="106"/>
      <c r="J1546" s="106"/>
      <c r="L1546" s="106"/>
      <c r="N1546" s="106"/>
      <c r="P1546" s="106"/>
      <c r="R1546" s="106"/>
      <c r="T1546" s="106"/>
      <c r="V1546" s="106"/>
      <c r="X1546" s="106"/>
      <c r="Z1546" s="106"/>
      <c r="AB1546" s="106"/>
      <c r="AD1546" s="106"/>
      <c r="AF1546" s="106"/>
      <c r="AH1546" s="106"/>
      <c r="AJ1546" s="106"/>
      <c r="AL1546" s="106"/>
      <c r="AN1546" s="106"/>
    </row>
    <row r="1547" ht="15.75" customHeight="1">
      <c r="B1547" s="105"/>
      <c r="D1547" s="106"/>
      <c r="F1547" s="106"/>
      <c r="H1547" s="106"/>
      <c r="J1547" s="106"/>
      <c r="L1547" s="106"/>
      <c r="N1547" s="106"/>
      <c r="P1547" s="106"/>
      <c r="R1547" s="106"/>
      <c r="T1547" s="106"/>
      <c r="V1547" s="106"/>
      <c r="X1547" s="106"/>
      <c r="Z1547" s="106"/>
      <c r="AB1547" s="106"/>
      <c r="AD1547" s="106"/>
      <c r="AF1547" s="106"/>
      <c r="AH1547" s="106"/>
      <c r="AJ1547" s="106"/>
      <c r="AL1547" s="106"/>
      <c r="AN1547" s="106"/>
    </row>
    <row r="1548" ht="15.75" customHeight="1">
      <c r="B1548" s="105"/>
      <c r="D1548" s="106"/>
      <c r="F1548" s="106"/>
      <c r="H1548" s="106"/>
      <c r="J1548" s="106"/>
      <c r="L1548" s="106"/>
      <c r="N1548" s="106"/>
      <c r="P1548" s="106"/>
      <c r="R1548" s="106"/>
      <c r="T1548" s="106"/>
      <c r="V1548" s="106"/>
      <c r="X1548" s="106"/>
      <c r="Z1548" s="106"/>
      <c r="AB1548" s="106"/>
      <c r="AD1548" s="106"/>
      <c r="AF1548" s="106"/>
      <c r="AH1548" s="106"/>
      <c r="AJ1548" s="106"/>
      <c r="AL1548" s="106"/>
      <c r="AN1548" s="106"/>
    </row>
    <row r="1549" ht="15.75" customHeight="1">
      <c r="B1549" s="105"/>
      <c r="D1549" s="106"/>
      <c r="F1549" s="106"/>
      <c r="H1549" s="106"/>
      <c r="J1549" s="106"/>
      <c r="L1549" s="106"/>
      <c r="N1549" s="106"/>
      <c r="P1549" s="106"/>
      <c r="R1549" s="106"/>
      <c r="T1549" s="106"/>
      <c r="V1549" s="106"/>
      <c r="X1549" s="106"/>
      <c r="Z1549" s="106"/>
      <c r="AB1549" s="106"/>
      <c r="AD1549" s="106"/>
      <c r="AF1549" s="106"/>
      <c r="AH1549" s="106"/>
      <c r="AJ1549" s="106"/>
      <c r="AL1549" s="106"/>
      <c r="AN1549" s="106"/>
    </row>
    <row r="1550" ht="15.75" customHeight="1">
      <c r="B1550" s="105"/>
      <c r="D1550" s="106"/>
      <c r="F1550" s="106"/>
      <c r="H1550" s="106"/>
      <c r="J1550" s="106"/>
      <c r="L1550" s="106"/>
      <c r="N1550" s="106"/>
      <c r="P1550" s="106"/>
      <c r="R1550" s="106"/>
      <c r="T1550" s="106"/>
      <c r="V1550" s="106"/>
      <c r="X1550" s="106"/>
      <c r="Z1550" s="106"/>
      <c r="AB1550" s="106"/>
      <c r="AD1550" s="106"/>
      <c r="AF1550" s="106"/>
      <c r="AH1550" s="106"/>
      <c r="AJ1550" s="106"/>
      <c r="AL1550" s="106"/>
      <c r="AN1550" s="106"/>
    </row>
    <row r="1551" ht="15.75" customHeight="1">
      <c r="B1551" s="105"/>
      <c r="D1551" s="106"/>
      <c r="F1551" s="106"/>
      <c r="H1551" s="106"/>
      <c r="J1551" s="106"/>
      <c r="L1551" s="106"/>
      <c r="N1551" s="106"/>
      <c r="P1551" s="106"/>
      <c r="R1551" s="106"/>
      <c r="T1551" s="106"/>
      <c r="V1551" s="106"/>
      <c r="X1551" s="106"/>
      <c r="Z1551" s="106"/>
      <c r="AB1551" s="106"/>
      <c r="AD1551" s="106"/>
      <c r="AF1551" s="106"/>
      <c r="AH1551" s="106"/>
      <c r="AJ1551" s="106"/>
      <c r="AL1551" s="106"/>
      <c r="AN1551" s="106"/>
    </row>
    <row r="1552" ht="15.75" customHeight="1">
      <c r="B1552" s="105"/>
      <c r="D1552" s="106"/>
      <c r="F1552" s="106"/>
      <c r="H1552" s="106"/>
      <c r="J1552" s="106"/>
      <c r="L1552" s="106"/>
      <c r="N1552" s="106"/>
      <c r="P1552" s="106"/>
      <c r="R1552" s="106"/>
      <c r="T1552" s="106"/>
      <c r="V1552" s="106"/>
      <c r="X1552" s="106"/>
      <c r="Z1552" s="106"/>
      <c r="AB1552" s="106"/>
      <c r="AD1552" s="106"/>
      <c r="AF1552" s="106"/>
      <c r="AH1552" s="106"/>
      <c r="AJ1552" s="106"/>
      <c r="AL1552" s="106"/>
      <c r="AN1552" s="106"/>
    </row>
    <row r="1553" ht="15.75" customHeight="1">
      <c r="B1553" s="105"/>
      <c r="D1553" s="106"/>
      <c r="F1553" s="106"/>
      <c r="H1553" s="106"/>
      <c r="J1553" s="106"/>
      <c r="L1553" s="106"/>
      <c r="N1553" s="106"/>
      <c r="P1553" s="106"/>
      <c r="R1553" s="106"/>
      <c r="T1553" s="106"/>
      <c r="V1553" s="106"/>
      <c r="X1553" s="106"/>
      <c r="Z1553" s="106"/>
      <c r="AB1553" s="106"/>
      <c r="AD1553" s="106"/>
      <c r="AF1553" s="106"/>
      <c r="AH1553" s="106"/>
      <c r="AJ1553" s="106"/>
      <c r="AL1553" s="106"/>
      <c r="AN1553" s="106"/>
    </row>
    <row r="1554" ht="15.75" customHeight="1">
      <c r="B1554" s="105"/>
      <c r="D1554" s="106"/>
      <c r="F1554" s="106"/>
      <c r="H1554" s="106"/>
      <c r="J1554" s="106"/>
      <c r="L1554" s="106"/>
      <c r="N1554" s="106"/>
      <c r="P1554" s="106"/>
      <c r="R1554" s="106"/>
      <c r="T1554" s="106"/>
      <c r="V1554" s="106"/>
      <c r="X1554" s="106"/>
      <c r="Z1554" s="106"/>
      <c r="AB1554" s="106"/>
      <c r="AD1554" s="106"/>
      <c r="AF1554" s="106"/>
      <c r="AH1554" s="106"/>
      <c r="AJ1554" s="106"/>
      <c r="AL1554" s="106"/>
      <c r="AN1554" s="106"/>
    </row>
    <row r="1555" ht="15.75" customHeight="1">
      <c r="B1555" s="105"/>
      <c r="D1555" s="106"/>
      <c r="F1555" s="106"/>
      <c r="H1555" s="106"/>
      <c r="J1555" s="106"/>
      <c r="L1555" s="106"/>
      <c r="N1555" s="106"/>
      <c r="P1555" s="106"/>
      <c r="R1555" s="106"/>
      <c r="T1555" s="106"/>
      <c r="V1555" s="106"/>
      <c r="X1555" s="106"/>
      <c r="Z1555" s="106"/>
      <c r="AB1555" s="106"/>
      <c r="AD1555" s="106"/>
      <c r="AF1555" s="106"/>
      <c r="AH1555" s="106"/>
      <c r="AJ1555" s="106"/>
      <c r="AL1555" s="106"/>
      <c r="AN1555" s="106"/>
    </row>
    <row r="1556" ht="15.75" customHeight="1">
      <c r="B1556" s="105"/>
      <c r="D1556" s="106"/>
      <c r="F1556" s="106"/>
      <c r="H1556" s="106"/>
      <c r="J1556" s="106"/>
      <c r="L1556" s="106"/>
      <c r="N1556" s="106"/>
      <c r="P1556" s="106"/>
      <c r="R1556" s="106"/>
      <c r="T1556" s="106"/>
      <c r="V1556" s="106"/>
      <c r="X1556" s="106"/>
      <c r="Z1556" s="106"/>
      <c r="AB1556" s="106"/>
      <c r="AD1556" s="106"/>
      <c r="AF1556" s="106"/>
      <c r="AH1556" s="106"/>
      <c r="AJ1556" s="106"/>
      <c r="AL1556" s="106"/>
      <c r="AN1556" s="106"/>
    </row>
    <row r="1557" ht="15.75" customHeight="1">
      <c r="B1557" s="105"/>
      <c r="D1557" s="106"/>
      <c r="F1557" s="106"/>
      <c r="H1557" s="106"/>
      <c r="J1557" s="106"/>
      <c r="L1557" s="106"/>
      <c r="N1557" s="106"/>
      <c r="P1557" s="106"/>
      <c r="R1557" s="106"/>
      <c r="T1557" s="106"/>
      <c r="V1557" s="106"/>
      <c r="X1557" s="106"/>
      <c r="Z1557" s="106"/>
      <c r="AB1557" s="106"/>
      <c r="AD1557" s="106"/>
      <c r="AF1557" s="106"/>
      <c r="AH1557" s="106"/>
      <c r="AJ1557" s="106"/>
      <c r="AL1557" s="106"/>
      <c r="AN1557" s="106"/>
    </row>
    <row r="1558" ht="15.75" customHeight="1">
      <c r="B1558" s="105"/>
      <c r="D1558" s="106"/>
      <c r="F1558" s="106"/>
      <c r="H1558" s="106"/>
      <c r="J1558" s="106"/>
      <c r="L1558" s="106"/>
      <c r="N1558" s="106"/>
      <c r="P1558" s="106"/>
      <c r="R1558" s="106"/>
      <c r="T1558" s="106"/>
      <c r="V1558" s="106"/>
      <c r="X1558" s="106"/>
      <c r="Z1558" s="106"/>
      <c r="AB1558" s="106"/>
      <c r="AD1558" s="106"/>
      <c r="AF1558" s="106"/>
      <c r="AH1558" s="106"/>
      <c r="AJ1558" s="106"/>
      <c r="AL1558" s="106"/>
      <c r="AN1558" s="106"/>
    </row>
    <row r="1559" ht="15.75" customHeight="1">
      <c r="B1559" s="105"/>
      <c r="D1559" s="106"/>
      <c r="F1559" s="106"/>
      <c r="H1559" s="106"/>
      <c r="J1559" s="106"/>
      <c r="L1559" s="106"/>
      <c r="N1559" s="106"/>
      <c r="P1559" s="106"/>
      <c r="R1559" s="106"/>
      <c r="T1559" s="106"/>
      <c r="V1559" s="106"/>
      <c r="X1559" s="106"/>
      <c r="Z1559" s="106"/>
      <c r="AB1559" s="106"/>
      <c r="AD1559" s="106"/>
      <c r="AF1559" s="106"/>
      <c r="AH1559" s="106"/>
      <c r="AJ1559" s="106"/>
      <c r="AL1559" s="106"/>
      <c r="AN1559" s="106"/>
    </row>
    <row r="1560" ht="15.75" customHeight="1">
      <c r="B1560" s="105"/>
      <c r="D1560" s="106"/>
      <c r="F1560" s="106"/>
      <c r="H1560" s="106"/>
      <c r="J1560" s="106"/>
      <c r="L1560" s="106"/>
      <c r="N1560" s="106"/>
      <c r="P1560" s="106"/>
      <c r="R1560" s="106"/>
      <c r="T1560" s="106"/>
      <c r="V1560" s="106"/>
      <c r="X1560" s="106"/>
      <c r="Z1560" s="106"/>
      <c r="AB1560" s="106"/>
      <c r="AD1560" s="106"/>
      <c r="AF1560" s="106"/>
      <c r="AH1560" s="106"/>
      <c r="AJ1560" s="106"/>
      <c r="AL1560" s="106"/>
      <c r="AN1560" s="106"/>
    </row>
    <row r="1561" ht="15.75" customHeight="1">
      <c r="B1561" s="105"/>
      <c r="D1561" s="106"/>
      <c r="F1561" s="106"/>
      <c r="H1561" s="106"/>
      <c r="J1561" s="106"/>
      <c r="L1561" s="106"/>
      <c r="N1561" s="106"/>
      <c r="P1561" s="106"/>
      <c r="R1561" s="106"/>
      <c r="T1561" s="106"/>
      <c r="V1561" s="106"/>
      <c r="X1561" s="106"/>
      <c r="Z1561" s="106"/>
      <c r="AB1561" s="106"/>
      <c r="AD1561" s="106"/>
      <c r="AF1561" s="106"/>
      <c r="AH1561" s="106"/>
      <c r="AJ1561" s="106"/>
      <c r="AL1561" s="106"/>
      <c r="AN1561" s="106"/>
    </row>
    <row r="1562" ht="15.75" customHeight="1">
      <c r="B1562" s="105"/>
      <c r="D1562" s="106"/>
      <c r="F1562" s="106"/>
      <c r="H1562" s="106"/>
      <c r="J1562" s="106"/>
      <c r="L1562" s="106"/>
      <c r="N1562" s="106"/>
      <c r="P1562" s="106"/>
      <c r="R1562" s="106"/>
      <c r="T1562" s="106"/>
      <c r="V1562" s="106"/>
      <c r="X1562" s="106"/>
      <c r="Z1562" s="106"/>
      <c r="AB1562" s="106"/>
      <c r="AD1562" s="106"/>
      <c r="AF1562" s="106"/>
      <c r="AH1562" s="106"/>
      <c r="AJ1562" s="106"/>
      <c r="AL1562" s="106"/>
      <c r="AN1562" s="106"/>
    </row>
    <row r="1563" ht="15.75" customHeight="1">
      <c r="B1563" s="105"/>
      <c r="D1563" s="106"/>
      <c r="F1563" s="106"/>
      <c r="H1563" s="106"/>
      <c r="J1563" s="106"/>
      <c r="L1563" s="106"/>
      <c r="N1563" s="106"/>
      <c r="P1563" s="106"/>
      <c r="R1563" s="106"/>
      <c r="T1563" s="106"/>
      <c r="V1563" s="106"/>
      <c r="X1563" s="106"/>
      <c r="Z1563" s="106"/>
      <c r="AB1563" s="106"/>
      <c r="AD1563" s="106"/>
      <c r="AF1563" s="106"/>
      <c r="AH1563" s="106"/>
      <c r="AJ1563" s="106"/>
      <c r="AL1563" s="106"/>
      <c r="AN1563" s="106"/>
    </row>
    <row r="1564" ht="15.75" customHeight="1">
      <c r="B1564" s="105"/>
      <c r="D1564" s="106"/>
      <c r="F1564" s="106"/>
      <c r="H1564" s="106"/>
      <c r="J1564" s="106"/>
      <c r="L1564" s="106"/>
      <c r="N1564" s="106"/>
      <c r="P1564" s="106"/>
      <c r="R1564" s="106"/>
      <c r="T1564" s="106"/>
      <c r="V1564" s="106"/>
      <c r="X1564" s="106"/>
      <c r="Z1564" s="106"/>
      <c r="AB1564" s="106"/>
      <c r="AD1564" s="106"/>
      <c r="AF1564" s="106"/>
      <c r="AH1564" s="106"/>
      <c r="AJ1564" s="106"/>
      <c r="AL1564" s="106"/>
      <c r="AN1564" s="106"/>
    </row>
    <row r="1565" ht="15.75" customHeight="1">
      <c r="B1565" s="105"/>
      <c r="D1565" s="106"/>
      <c r="F1565" s="106"/>
      <c r="H1565" s="106"/>
      <c r="J1565" s="106"/>
      <c r="L1565" s="106"/>
      <c r="N1565" s="106"/>
      <c r="P1565" s="106"/>
      <c r="R1565" s="106"/>
      <c r="T1565" s="106"/>
      <c r="V1565" s="106"/>
      <c r="X1565" s="106"/>
      <c r="Z1565" s="106"/>
      <c r="AB1565" s="106"/>
      <c r="AD1565" s="106"/>
      <c r="AF1565" s="106"/>
      <c r="AH1565" s="106"/>
      <c r="AJ1565" s="106"/>
      <c r="AL1565" s="106"/>
      <c r="AN1565" s="106"/>
    </row>
    <row r="1566" ht="15.75" customHeight="1">
      <c r="B1566" s="105"/>
      <c r="D1566" s="106"/>
      <c r="F1566" s="106"/>
      <c r="H1566" s="106"/>
      <c r="J1566" s="106"/>
      <c r="L1566" s="106"/>
      <c r="N1566" s="106"/>
      <c r="P1566" s="106"/>
      <c r="R1566" s="106"/>
      <c r="T1566" s="106"/>
      <c r="V1566" s="106"/>
      <c r="X1566" s="106"/>
      <c r="Z1566" s="106"/>
      <c r="AB1566" s="106"/>
      <c r="AD1566" s="106"/>
      <c r="AF1566" s="106"/>
      <c r="AH1566" s="106"/>
      <c r="AJ1566" s="106"/>
      <c r="AL1566" s="106"/>
      <c r="AN1566" s="106"/>
    </row>
    <row r="1567" ht="15.75" customHeight="1">
      <c r="B1567" s="105"/>
      <c r="D1567" s="106"/>
      <c r="F1567" s="106"/>
      <c r="H1567" s="106"/>
      <c r="J1567" s="106"/>
      <c r="L1567" s="106"/>
      <c r="N1567" s="106"/>
      <c r="P1567" s="106"/>
      <c r="R1567" s="106"/>
      <c r="T1567" s="106"/>
      <c r="V1567" s="106"/>
      <c r="X1567" s="106"/>
      <c r="Z1567" s="106"/>
      <c r="AB1567" s="106"/>
      <c r="AD1567" s="106"/>
      <c r="AF1567" s="106"/>
      <c r="AH1567" s="106"/>
      <c r="AJ1567" s="106"/>
      <c r="AL1567" s="106"/>
      <c r="AN1567" s="106"/>
    </row>
    <row r="1568" ht="15.75" customHeight="1">
      <c r="B1568" s="105"/>
      <c r="D1568" s="106"/>
      <c r="F1568" s="106"/>
      <c r="H1568" s="106"/>
      <c r="J1568" s="106"/>
      <c r="L1568" s="106"/>
      <c r="N1568" s="106"/>
      <c r="P1568" s="106"/>
      <c r="R1568" s="106"/>
      <c r="T1568" s="106"/>
      <c r="V1568" s="106"/>
      <c r="X1568" s="106"/>
      <c r="Z1568" s="106"/>
      <c r="AB1568" s="106"/>
      <c r="AD1568" s="106"/>
      <c r="AF1568" s="106"/>
      <c r="AH1568" s="106"/>
      <c r="AJ1568" s="106"/>
      <c r="AL1568" s="106"/>
      <c r="AN1568" s="106"/>
    </row>
    <row r="1569" ht="15.75" customHeight="1">
      <c r="B1569" s="105"/>
      <c r="D1569" s="106"/>
      <c r="F1569" s="106"/>
      <c r="H1569" s="106"/>
      <c r="J1569" s="106"/>
      <c r="L1569" s="106"/>
      <c r="N1569" s="106"/>
      <c r="P1569" s="106"/>
      <c r="R1569" s="106"/>
      <c r="T1569" s="106"/>
      <c r="V1569" s="106"/>
      <c r="X1569" s="106"/>
      <c r="Z1569" s="106"/>
      <c r="AB1569" s="106"/>
      <c r="AD1569" s="106"/>
      <c r="AF1569" s="106"/>
      <c r="AH1569" s="106"/>
      <c r="AJ1569" s="106"/>
      <c r="AL1569" s="106"/>
      <c r="AN1569" s="106"/>
    </row>
    <row r="1570" ht="15.75" customHeight="1">
      <c r="B1570" s="105"/>
      <c r="D1570" s="106"/>
      <c r="F1570" s="106"/>
      <c r="H1570" s="106"/>
      <c r="J1570" s="106"/>
      <c r="L1570" s="106"/>
      <c r="N1570" s="106"/>
      <c r="P1570" s="106"/>
      <c r="R1570" s="106"/>
      <c r="T1570" s="106"/>
      <c r="V1570" s="106"/>
      <c r="X1570" s="106"/>
      <c r="Z1570" s="106"/>
      <c r="AB1570" s="106"/>
      <c r="AD1570" s="106"/>
      <c r="AF1570" s="106"/>
      <c r="AH1570" s="106"/>
      <c r="AJ1570" s="106"/>
      <c r="AL1570" s="106"/>
      <c r="AN1570" s="106"/>
    </row>
    <row r="1571" ht="15.75" customHeight="1">
      <c r="B1571" s="105"/>
      <c r="D1571" s="106"/>
      <c r="F1571" s="106"/>
      <c r="H1571" s="106"/>
      <c r="J1571" s="106"/>
      <c r="L1571" s="106"/>
      <c r="N1571" s="106"/>
      <c r="P1571" s="106"/>
      <c r="R1571" s="106"/>
      <c r="T1571" s="106"/>
      <c r="V1571" s="106"/>
      <c r="X1571" s="106"/>
      <c r="Z1571" s="106"/>
      <c r="AB1571" s="106"/>
      <c r="AD1571" s="106"/>
      <c r="AF1571" s="106"/>
      <c r="AH1571" s="106"/>
      <c r="AJ1571" s="106"/>
      <c r="AL1571" s="106"/>
      <c r="AN1571" s="106"/>
    </row>
    <row r="1572" ht="15.75" customHeight="1">
      <c r="B1572" s="105"/>
      <c r="D1572" s="106"/>
      <c r="F1572" s="106"/>
      <c r="H1572" s="106"/>
      <c r="J1572" s="106"/>
      <c r="L1572" s="106"/>
      <c r="N1572" s="106"/>
      <c r="P1572" s="106"/>
      <c r="R1572" s="106"/>
      <c r="T1572" s="106"/>
      <c r="V1572" s="106"/>
      <c r="X1572" s="106"/>
      <c r="Z1572" s="106"/>
      <c r="AB1572" s="106"/>
      <c r="AD1572" s="106"/>
      <c r="AF1572" s="106"/>
      <c r="AH1572" s="106"/>
      <c r="AJ1572" s="106"/>
      <c r="AL1572" s="106"/>
      <c r="AN1572" s="106"/>
    </row>
    <row r="1573" ht="15.75" customHeight="1">
      <c r="B1573" s="105"/>
      <c r="D1573" s="106"/>
      <c r="F1573" s="106"/>
      <c r="H1573" s="106"/>
      <c r="J1573" s="106"/>
      <c r="L1573" s="106"/>
      <c r="N1573" s="106"/>
      <c r="P1573" s="106"/>
      <c r="R1573" s="106"/>
      <c r="T1573" s="106"/>
      <c r="V1573" s="106"/>
      <c r="X1573" s="106"/>
      <c r="Z1573" s="106"/>
      <c r="AB1573" s="106"/>
      <c r="AD1573" s="106"/>
      <c r="AF1573" s="106"/>
      <c r="AH1573" s="106"/>
      <c r="AJ1573" s="106"/>
      <c r="AL1573" s="106"/>
      <c r="AN1573" s="106"/>
    </row>
    <row r="1574" ht="15.75" customHeight="1">
      <c r="B1574" s="105"/>
      <c r="D1574" s="106"/>
      <c r="F1574" s="106"/>
      <c r="H1574" s="106"/>
      <c r="J1574" s="106"/>
      <c r="L1574" s="106"/>
      <c r="N1574" s="106"/>
      <c r="P1574" s="106"/>
      <c r="R1574" s="106"/>
      <c r="T1574" s="106"/>
      <c r="V1574" s="106"/>
      <c r="X1574" s="106"/>
      <c r="Z1574" s="106"/>
      <c r="AB1574" s="106"/>
      <c r="AD1574" s="106"/>
      <c r="AF1574" s="106"/>
      <c r="AH1574" s="106"/>
      <c r="AJ1574" s="106"/>
      <c r="AL1574" s="106"/>
      <c r="AN1574" s="106"/>
    </row>
    <row r="1575" ht="15.75" customHeight="1">
      <c r="B1575" s="105"/>
      <c r="D1575" s="106"/>
      <c r="F1575" s="106"/>
      <c r="H1575" s="106"/>
      <c r="J1575" s="106"/>
      <c r="L1575" s="106"/>
      <c r="N1575" s="106"/>
      <c r="P1575" s="106"/>
      <c r="R1575" s="106"/>
      <c r="T1575" s="106"/>
      <c r="V1575" s="106"/>
      <c r="X1575" s="106"/>
      <c r="Z1575" s="106"/>
      <c r="AB1575" s="106"/>
      <c r="AD1575" s="106"/>
      <c r="AF1575" s="106"/>
      <c r="AH1575" s="106"/>
      <c r="AJ1575" s="106"/>
      <c r="AL1575" s="106"/>
      <c r="AN1575" s="106"/>
    </row>
    <row r="1576" ht="15.75" customHeight="1">
      <c r="B1576" s="105"/>
      <c r="D1576" s="106"/>
      <c r="F1576" s="106"/>
      <c r="H1576" s="106"/>
      <c r="J1576" s="106"/>
      <c r="L1576" s="106"/>
      <c r="N1576" s="106"/>
      <c r="P1576" s="106"/>
      <c r="R1576" s="106"/>
      <c r="T1576" s="106"/>
      <c r="V1576" s="106"/>
      <c r="X1576" s="106"/>
      <c r="Z1576" s="106"/>
      <c r="AB1576" s="106"/>
      <c r="AD1576" s="106"/>
      <c r="AF1576" s="106"/>
      <c r="AH1576" s="106"/>
      <c r="AJ1576" s="106"/>
      <c r="AL1576" s="106"/>
      <c r="AN1576" s="106"/>
    </row>
    <row r="1577" ht="15.75" customHeight="1">
      <c r="B1577" s="105"/>
      <c r="D1577" s="106"/>
      <c r="F1577" s="106"/>
      <c r="H1577" s="106"/>
      <c r="J1577" s="106"/>
      <c r="L1577" s="106"/>
      <c r="N1577" s="106"/>
      <c r="P1577" s="106"/>
      <c r="R1577" s="106"/>
      <c r="T1577" s="106"/>
      <c r="V1577" s="106"/>
      <c r="X1577" s="106"/>
      <c r="Z1577" s="106"/>
      <c r="AB1577" s="106"/>
      <c r="AD1577" s="106"/>
      <c r="AF1577" s="106"/>
      <c r="AH1577" s="106"/>
      <c r="AJ1577" s="106"/>
      <c r="AL1577" s="106"/>
      <c r="AN1577" s="106"/>
    </row>
    <row r="1578" ht="15.75" customHeight="1">
      <c r="B1578" s="105"/>
      <c r="D1578" s="106"/>
      <c r="F1578" s="106"/>
      <c r="H1578" s="106"/>
      <c r="J1578" s="106"/>
      <c r="L1578" s="106"/>
      <c r="N1578" s="106"/>
      <c r="P1578" s="106"/>
      <c r="R1578" s="106"/>
      <c r="T1578" s="106"/>
      <c r="V1578" s="106"/>
      <c r="X1578" s="106"/>
      <c r="Z1578" s="106"/>
      <c r="AB1578" s="106"/>
      <c r="AD1578" s="106"/>
      <c r="AF1578" s="106"/>
      <c r="AH1578" s="106"/>
      <c r="AJ1578" s="106"/>
      <c r="AL1578" s="106"/>
      <c r="AN1578" s="106"/>
    </row>
    <row r="1579" ht="15.75" customHeight="1">
      <c r="B1579" s="105"/>
      <c r="D1579" s="106"/>
      <c r="F1579" s="106"/>
      <c r="H1579" s="106"/>
      <c r="J1579" s="106"/>
      <c r="L1579" s="106"/>
      <c r="N1579" s="106"/>
      <c r="P1579" s="106"/>
      <c r="R1579" s="106"/>
      <c r="T1579" s="106"/>
      <c r="V1579" s="106"/>
      <c r="X1579" s="106"/>
      <c r="Z1579" s="106"/>
      <c r="AB1579" s="106"/>
      <c r="AD1579" s="106"/>
      <c r="AF1579" s="106"/>
      <c r="AH1579" s="106"/>
      <c r="AJ1579" s="106"/>
      <c r="AL1579" s="106"/>
      <c r="AN1579" s="106"/>
    </row>
    <row r="1580" ht="15.75" customHeight="1">
      <c r="B1580" s="105"/>
      <c r="D1580" s="106"/>
      <c r="F1580" s="106"/>
      <c r="H1580" s="106"/>
      <c r="J1580" s="106"/>
      <c r="L1580" s="106"/>
      <c r="N1580" s="106"/>
      <c r="P1580" s="106"/>
      <c r="R1580" s="106"/>
      <c r="T1580" s="106"/>
      <c r="V1580" s="106"/>
      <c r="X1580" s="106"/>
      <c r="Z1580" s="106"/>
      <c r="AB1580" s="106"/>
      <c r="AD1580" s="106"/>
      <c r="AF1580" s="106"/>
      <c r="AH1580" s="106"/>
      <c r="AJ1580" s="106"/>
      <c r="AL1580" s="106"/>
      <c r="AN1580" s="106"/>
    </row>
    <row r="1581" ht="15.75" customHeight="1">
      <c r="B1581" s="105"/>
      <c r="D1581" s="106"/>
      <c r="F1581" s="106"/>
      <c r="H1581" s="106"/>
      <c r="J1581" s="106"/>
      <c r="L1581" s="106"/>
      <c r="N1581" s="106"/>
      <c r="P1581" s="106"/>
      <c r="R1581" s="106"/>
      <c r="T1581" s="106"/>
      <c r="V1581" s="106"/>
      <c r="X1581" s="106"/>
      <c r="Z1581" s="106"/>
      <c r="AB1581" s="106"/>
      <c r="AD1581" s="106"/>
      <c r="AF1581" s="106"/>
      <c r="AH1581" s="106"/>
      <c r="AJ1581" s="106"/>
      <c r="AL1581" s="106"/>
      <c r="AN1581" s="106"/>
    </row>
    <row r="1582" ht="15.75" customHeight="1">
      <c r="B1582" s="105"/>
      <c r="D1582" s="106"/>
      <c r="F1582" s="106"/>
      <c r="H1582" s="106"/>
      <c r="J1582" s="106"/>
      <c r="L1582" s="106"/>
      <c r="N1582" s="106"/>
      <c r="P1582" s="106"/>
      <c r="R1582" s="106"/>
      <c r="T1582" s="106"/>
      <c r="V1582" s="106"/>
      <c r="X1582" s="106"/>
      <c r="Z1582" s="106"/>
      <c r="AB1582" s="106"/>
      <c r="AD1582" s="106"/>
      <c r="AF1582" s="106"/>
      <c r="AH1582" s="106"/>
      <c r="AJ1582" s="106"/>
      <c r="AL1582" s="106"/>
      <c r="AN1582" s="106"/>
    </row>
    <row r="1583" ht="15.75" customHeight="1">
      <c r="B1583" s="105"/>
      <c r="D1583" s="106"/>
      <c r="F1583" s="106"/>
      <c r="H1583" s="106"/>
      <c r="J1583" s="106"/>
      <c r="L1583" s="106"/>
      <c r="N1583" s="106"/>
      <c r="P1583" s="106"/>
      <c r="R1583" s="106"/>
      <c r="T1583" s="106"/>
      <c r="V1583" s="106"/>
      <c r="X1583" s="106"/>
      <c r="Z1583" s="106"/>
      <c r="AB1583" s="106"/>
      <c r="AD1583" s="106"/>
      <c r="AF1583" s="106"/>
      <c r="AH1583" s="106"/>
      <c r="AJ1583" s="106"/>
      <c r="AL1583" s="106"/>
      <c r="AN1583" s="106"/>
    </row>
    <row r="1584" ht="15.75" customHeight="1">
      <c r="B1584" s="105"/>
      <c r="D1584" s="106"/>
      <c r="F1584" s="106"/>
      <c r="H1584" s="106"/>
      <c r="J1584" s="106"/>
      <c r="L1584" s="106"/>
      <c r="N1584" s="106"/>
      <c r="P1584" s="106"/>
      <c r="R1584" s="106"/>
      <c r="T1584" s="106"/>
      <c r="V1584" s="106"/>
      <c r="X1584" s="106"/>
      <c r="Z1584" s="106"/>
      <c r="AB1584" s="106"/>
      <c r="AD1584" s="106"/>
      <c r="AF1584" s="106"/>
      <c r="AH1584" s="106"/>
      <c r="AJ1584" s="106"/>
      <c r="AL1584" s="106"/>
      <c r="AN1584" s="106"/>
    </row>
    <row r="1585" ht="15.75" customHeight="1">
      <c r="B1585" s="105"/>
      <c r="D1585" s="106"/>
      <c r="F1585" s="106"/>
      <c r="H1585" s="106"/>
      <c r="J1585" s="106"/>
      <c r="L1585" s="106"/>
      <c r="N1585" s="106"/>
      <c r="P1585" s="106"/>
      <c r="R1585" s="106"/>
      <c r="T1585" s="106"/>
      <c r="V1585" s="106"/>
      <c r="X1585" s="106"/>
      <c r="Z1585" s="106"/>
      <c r="AB1585" s="106"/>
      <c r="AD1585" s="106"/>
      <c r="AF1585" s="106"/>
      <c r="AH1585" s="106"/>
      <c r="AJ1585" s="106"/>
      <c r="AL1585" s="106"/>
      <c r="AN1585" s="106"/>
    </row>
    <row r="1586" ht="15.75" customHeight="1">
      <c r="B1586" s="105"/>
      <c r="D1586" s="106"/>
      <c r="F1586" s="106"/>
      <c r="H1586" s="106"/>
      <c r="J1586" s="106"/>
      <c r="L1586" s="106"/>
      <c r="N1586" s="106"/>
      <c r="P1586" s="106"/>
      <c r="R1586" s="106"/>
      <c r="T1586" s="106"/>
      <c r="V1586" s="106"/>
      <c r="X1586" s="106"/>
      <c r="Z1586" s="106"/>
      <c r="AB1586" s="106"/>
      <c r="AD1586" s="106"/>
      <c r="AF1586" s="106"/>
      <c r="AH1586" s="106"/>
      <c r="AJ1586" s="106"/>
      <c r="AL1586" s="106"/>
      <c r="AN1586" s="106"/>
    </row>
    <row r="1587" ht="15.75" customHeight="1">
      <c r="B1587" s="105"/>
      <c r="D1587" s="106"/>
      <c r="F1587" s="106"/>
      <c r="H1587" s="106"/>
      <c r="J1587" s="106"/>
      <c r="L1587" s="106"/>
      <c r="N1587" s="106"/>
      <c r="P1587" s="106"/>
      <c r="R1587" s="106"/>
      <c r="T1587" s="106"/>
      <c r="V1587" s="106"/>
      <c r="X1587" s="106"/>
      <c r="Z1587" s="106"/>
      <c r="AB1587" s="106"/>
      <c r="AD1587" s="106"/>
      <c r="AF1587" s="106"/>
      <c r="AH1587" s="106"/>
      <c r="AJ1587" s="106"/>
      <c r="AL1587" s="106"/>
      <c r="AN1587" s="106"/>
    </row>
    <row r="1588" ht="15.75" customHeight="1">
      <c r="B1588" s="105"/>
      <c r="D1588" s="106"/>
      <c r="F1588" s="106"/>
      <c r="H1588" s="106"/>
      <c r="J1588" s="106"/>
      <c r="L1588" s="106"/>
      <c r="N1588" s="106"/>
      <c r="P1588" s="106"/>
      <c r="R1588" s="106"/>
      <c r="T1588" s="106"/>
      <c r="V1588" s="106"/>
      <c r="X1588" s="106"/>
      <c r="Z1588" s="106"/>
      <c r="AB1588" s="106"/>
      <c r="AD1588" s="106"/>
      <c r="AF1588" s="106"/>
      <c r="AH1588" s="106"/>
      <c r="AJ1588" s="106"/>
      <c r="AL1588" s="106"/>
      <c r="AN1588" s="106"/>
    </row>
    <row r="1589" ht="15.75" customHeight="1">
      <c r="B1589" s="105"/>
      <c r="D1589" s="106"/>
      <c r="F1589" s="106"/>
      <c r="H1589" s="106"/>
      <c r="J1589" s="106"/>
      <c r="L1589" s="106"/>
      <c r="N1589" s="106"/>
      <c r="P1589" s="106"/>
      <c r="R1589" s="106"/>
      <c r="T1589" s="106"/>
      <c r="V1589" s="106"/>
      <c r="X1589" s="106"/>
      <c r="Z1589" s="106"/>
      <c r="AB1589" s="106"/>
      <c r="AD1589" s="106"/>
      <c r="AF1589" s="106"/>
      <c r="AH1589" s="106"/>
      <c r="AJ1589" s="106"/>
      <c r="AL1589" s="106"/>
      <c r="AN1589" s="106"/>
    </row>
    <row r="1590" ht="15.75" customHeight="1">
      <c r="B1590" s="105"/>
      <c r="D1590" s="106"/>
      <c r="F1590" s="106"/>
      <c r="H1590" s="106"/>
      <c r="J1590" s="106"/>
      <c r="L1590" s="106"/>
      <c r="N1590" s="106"/>
      <c r="P1590" s="106"/>
      <c r="R1590" s="106"/>
      <c r="T1590" s="106"/>
      <c r="V1590" s="106"/>
      <c r="X1590" s="106"/>
      <c r="Z1590" s="106"/>
      <c r="AB1590" s="106"/>
      <c r="AD1590" s="106"/>
      <c r="AF1590" s="106"/>
      <c r="AH1590" s="106"/>
      <c r="AJ1590" s="106"/>
      <c r="AL1590" s="106"/>
      <c r="AN1590" s="106"/>
    </row>
    <row r="1591" ht="15.75" customHeight="1">
      <c r="B1591" s="105"/>
      <c r="D1591" s="106"/>
      <c r="F1591" s="106"/>
      <c r="H1591" s="106"/>
      <c r="J1591" s="106"/>
      <c r="L1591" s="106"/>
      <c r="N1591" s="106"/>
      <c r="P1591" s="106"/>
      <c r="R1591" s="106"/>
      <c r="T1591" s="106"/>
      <c r="V1591" s="106"/>
      <c r="X1591" s="106"/>
      <c r="Z1591" s="106"/>
      <c r="AB1591" s="106"/>
      <c r="AD1591" s="106"/>
      <c r="AF1591" s="106"/>
      <c r="AH1591" s="106"/>
      <c r="AJ1591" s="106"/>
      <c r="AL1591" s="106"/>
      <c r="AN1591" s="106"/>
    </row>
    <row r="1592" ht="15.75" customHeight="1">
      <c r="B1592" s="105"/>
      <c r="D1592" s="106"/>
      <c r="F1592" s="106"/>
      <c r="H1592" s="106"/>
      <c r="J1592" s="106"/>
      <c r="L1592" s="106"/>
      <c r="N1592" s="106"/>
      <c r="P1592" s="106"/>
      <c r="R1592" s="106"/>
      <c r="T1592" s="106"/>
      <c r="V1592" s="106"/>
      <c r="X1592" s="106"/>
      <c r="Z1592" s="106"/>
      <c r="AB1592" s="106"/>
      <c r="AD1592" s="106"/>
      <c r="AF1592" s="106"/>
      <c r="AH1592" s="106"/>
      <c r="AJ1592" s="106"/>
      <c r="AL1592" s="106"/>
      <c r="AN1592" s="106"/>
    </row>
    <row r="1593" ht="15.75" customHeight="1">
      <c r="B1593" s="105"/>
      <c r="D1593" s="106"/>
      <c r="F1593" s="106"/>
      <c r="H1593" s="106"/>
      <c r="J1593" s="106"/>
      <c r="L1593" s="106"/>
      <c r="N1593" s="106"/>
      <c r="P1593" s="106"/>
      <c r="R1593" s="106"/>
      <c r="T1593" s="106"/>
      <c r="V1593" s="106"/>
      <c r="X1593" s="106"/>
      <c r="Z1593" s="106"/>
      <c r="AB1593" s="106"/>
      <c r="AD1593" s="106"/>
      <c r="AF1593" s="106"/>
      <c r="AH1593" s="106"/>
      <c r="AJ1593" s="106"/>
      <c r="AL1593" s="106"/>
      <c r="AN1593" s="106"/>
    </row>
    <row r="1594" ht="15.75" customHeight="1">
      <c r="B1594" s="105"/>
      <c r="D1594" s="106"/>
      <c r="F1594" s="106"/>
      <c r="H1594" s="106"/>
      <c r="J1594" s="106"/>
      <c r="L1594" s="106"/>
      <c r="N1594" s="106"/>
      <c r="P1594" s="106"/>
      <c r="R1594" s="106"/>
      <c r="T1594" s="106"/>
      <c r="V1594" s="106"/>
      <c r="X1594" s="106"/>
      <c r="Z1594" s="106"/>
      <c r="AB1594" s="106"/>
      <c r="AD1594" s="106"/>
      <c r="AF1594" s="106"/>
      <c r="AH1594" s="106"/>
      <c r="AJ1594" s="106"/>
      <c r="AL1594" s="106"/>
      <c r="AN1594" s="106"/>
    </row>
    <row r="1595" ht="15.75" customHeight="1">
      <c r="B1595" s="105"/>
      <c r="D1595" s="106"/>
      <c r="F1595" s="106"/>
      <c r="H1595" s="106"/>
      <c r="J1595" s="106"/>
      <c r="L1595" s="106"/>
      <c r="N1595" s="106"/>
      <c r="P1595" s="106"/>
      <c r="R1595" s="106"/>
      <c r="T1595" s="106"/>
      <c r="V1595" s="106"/>
      <c r="X1595" s="106"/>
      <c r="Z1595" s="106"/>
      <c r="AB1595" s="106"/>
      <c r="AD1595" s="106"/>
      <c r="AF1595" s="106"/>
      <c r="AH1595" s="106"/>
      <c r="AJ1595" s="106"/>
      <c r="AL1595" s="106"/>
      <c r="AN1595" s="106"/>
    </row>
    <row r="1596" ht="15.75" customHeight="1">
      <c r="B1596" s="105"/>
      <c r="D1596" s="106"/>
      <c r="F1596" s="106"/>
      <c r="H1596" s="106"/>
      <c r="J1596" s="106"/>
      <c r="L1596" s="106"/>
      <c r="N1596" s="106"/>
      <c r="P1596" s="106"/>
      <c r="R1596" s="106"/>
      <c r="T1596" s="106"/>
      <c r="V1596" s="106"/>
      <c r="X1596" s="106"/>
      <c r="Z1596" s="106"/>
      <c r="AB1596" s="106"/>
      <c r="AD1596" s="106"/>
      <c r="AF1596" s="106"/>
      <c r="AH1596" s="106"/>
      <c r="AJ1596" s="106"/>
      <c r="AL1596" s="106"/>
      <c r="AN1596" s="106"/>
    </row>
    <row r="1597" ht="15.75" customHeight="1">
      <c r="B1597" s="105"/>
      <c r="D1597" s="106"/>
      <c r="F1597" s="106"/>
      <c r="H1597" s="106"/>
      <c r="J1597" s="106"/>
      <c r="L1597" s="106"/>
      <c r="N1597" s="106"/>
      <c r="P1597" s="106"/>
      <c r="R1597" s="106"/>
      <c r="T1597" s="106"/>
      <c r="V1597" s="106"/>
      <c r="X1597" s="106"/>
      <c r="Z1597" s="106"/>
      <c r="AB1597" s="106"/>
      <c r="AD1597" s="106"/>
      <c r="AF1597" s="106"/>
      <c r="AH1597" s="106"/>
      <c r="AJ1597" s="106"/>
      <c r="AL1597" s="106"/>
      <c r="AN1597" s="106"/>
    </row>
    <row r="1598" ht="15.75" customHeight="1">
      <c r="B1598" s="105"/>
      <c r="D1598" s="106"/>
      <c r="F1598" s="106"/>
      <c r="H1598" s="106"/>
      <c r="J1598" s="106"/>
      <c r="L1598" s="106"/>
      <c r="N1598" s="106"/>
      <c r="P1598" s="106"/>
      <c r="R1598" s="106"/>
      <c r="T1598" s="106"/>
      <c r="V1598" s="106"/>
      <c r="X1598" s="106"/>
      <c r="Z1598" s="106"/>
      <c r="AB1598" s="106"/>
      <c r="AD1598" s="106"/>
      <c r="AF1598" s="106"/>
      <c r="AH1598" s="106"/>
      <c r="AJ1598" s="106"/>
      <c r="AL1598" s="106"/>
      <c r="AN1598" s="106"/>
    </row>
    <row r="1599" ht="15.75" customHeight="1">
      <c r="B1599" s="105"/>
      <c r="D1599" s="106"/>
      <c r="F1599" s="106"/>
      <c r="H1599" s="106"/>
      <c r="J1599" s="106"/>
      <c r="L1599" s="106"/>
      <c r="N1599" s="106"/>
      <c r="P1599" s="106"/>
      <c r="R1599" s="106"/>
      <c r="T1599" s="106"/>
      <c r="V1599" s="106"/>
      <c r="X1599" s="106"/>
      <c r="Z1599" s="106"/>
      <c r="AB1599" s="106"/>
      <c r="AD1599" s="106"/>
      <c r="AF1599" s="106"/>
      <c r="AH1599" s="106"/>
      <c r="AJ1599" s="106"/>
      <c r="AL1599" s="106"/>
      <c r="AN1599" s="106"/>
    </row>
    <row r="1600" ht="15.75" customHeight="1">
      <c r="B1600" s="105"/>
      <c r="D1600" s="106"/>
      <c r="F1600" s="106"/>
      <c r="H1600" s="106"/>
      <c r="J1600" s="106"/>
      <c r="L1600" s="106"/>
      <c r="N1600" s="106"/>
      <c r="P1600" s="106"/>
      <c r="R1600" s="106"/>
      <c r="T1600" s="106"/>
      <c r="V1600" s="106"/>
      <c r="X1600" s="106"/>
      <c r="Z1600" s="106"/>
      <c r="AB1600" s="106"/>
      <c r="AD1600" s="106"/>
      <c r="AF1600" s="106"/>
      <c r="AH1600" s="106"/>
      <c r="AJ1600" s="106"/>
      <c r="AL1600" s="106"/>
      <c r="AN1600" s="106"/>
    </row>
    <row r="1601" ht="15.75" customHeight="1">
      <c r="B1601" s="105"/>
      <c r="D1601" s="106"/>
      <c r="F1601" s="106"/>
      <c r="H1601" s="106"/>
      <c r="J1601" s="106"/>
      <c r="L1601" s="106"/>
      <c r="N1601" s="106"/>
      <c r="P1601" s="106"/>
      <c r="R1601" s="106"/>
      <c r="T1601" s="106"/>
      <c r="V1601" s="106"/>
      <c r="X1601" s="106"/>
      <c r="Z1601" s="106"/>
      <c r="AB1601" s="106"/>
      <c r="AD1601" s="106"/>
      <c r="AF1601" s="106"/>
      <c r="AH1601" s="106"/>
      <c r="AJ1601" s="106"/>
      <c r="AL1601" s="106"/>
      <c r="AN1601" s="106"/>
    </row>
    <row r="1602" ht="15.75" customHeight="1">
      <c r="B1602" s="105"/>
      <c r="D1602" s="106"/>
      <c r="F1602" s="106"/>
      <c r="H1602" s="106"/>
      <c r="J1602" s="106"/>
      <c r="L1602" s="106"/>
      <c r="N1602" s="106"/>
      <c r="P1602" s="106"/>
      <c r="R1602" s="106"/>
      <c r="T1602" s="106"/>
      <c r="V1602" s="106"/>
      <c r="X1602" s="106"/>
      <c r="Z1602" s="106"/>
      <c r="AB1602" s="106"/>
      <c r="AD1602" s="106"/>
      <c r="AF1602" s="106"/>
      <c r="AH1602" s="106"/>
      <c r="AJ1602" s="106"/>
      <c r="AL1602" s="106"/>
      <c r="AN1602" s="106"/>
    </row>
    <row r="1603" ht="15.75" customHeight="1">
      <c r="B1603" s="105"/>
      <c r="D1603" s="106"/>
      <c r="F1603" s="106"/>
      <c r="H1603" s="106"/>
      <c r="J1603" s="106"/>
      <c r="L1603" s="106"/>
      <c r="N1603" s="106"/>
      <c r="P1603" s="106"/>
      <c r="R1603" s="106"/>
      <c r="T1603" s="106"/>
      <c r="V1603" s="106"/>
      <c r="X1603" s="106"/>
      <c r="Z1603" s="106"/>
      <c r="AB1603" s="106"/>
      <c r="AD1603" s="106"/>
      <c r="AF1603" s="106"/>
      <c r="AH1603" s="106"/>
      <c r="AJ1603" s="106"/>
      <c r="AL1603" s="106"/>
      <c r="AN1603" s="106"/>
    </row>
    <row r="1604" ht="15.75" customHeight="1">
      <c r="B1604" s="105"/>
      <c r="D1604" s="106"/>
      <c r="F1604" s="106"/>
      <c r="H1604" s="106"/>
      <c r="J1604" s="106"/>
      <c r="L1604" s="106"/>
      <c r="N1604" s="106"/>
      <c r="P1604" s="106"/>
      <c r="R1604" s="106"/>
      <c r="T1604" s="106"/>
      <c r="V1604" s="106"/>
      <c r="X1604" s="106"/>
      <c r="Z1604" s="106"/>
      <c r="AB1604" s="106"/>
      <c r="AD1604" s="106"/>
      <c r="AF1604" s="106"/>
      <c r="AH1604" s="106"/>
      <c r="AJ1604" s="106"/>
      <c r="AL1604" s="106"/>
      <c r="AN1604" s="106"/>
    </row>
    <row r="1605" ht="15.75" customHeight="1">
      <c r="B1605" s="105"/>
      <c r="D1605" s="106"/>
      <c r="F1605" s="106"/>
      <c r="H1605" s="106"/>
      <c r="J1605" s="106"/>
      <c r="L1605" s="106"/>
      <c r="N1605" s="106"/>
      <c r="P1605" s="106"/>
      <c r="R1605" s="106"/>
      <c r="T1605" s="106"/>
      <c r="V1605" s="106"/>
      <c r="X1605" s="106"/>
      <c r="Z1605" s="106"/>
      <c r="AB1605" s="106"/>
      <c r="AD1605" s="106"/>
      <c r="AF1605" s="106"/>
      <c r="AH1605" s="106"/>
      <c r="AJ1605" s="106"/>
      <c r="AL1605" s="106"/>
      <c r="AN1605" s="106"/>
    </row>
    <row r="1606" ht="15.75" customHeight="1">
      <c r="B1606" s="105"/>
      <c r="D1606" s="106"/>
      <c r="F1606" s="106"/>
      <c r="H1606" s="106"/>
      <c r="J1606" s="106"/>
      <c r="L1606" s="106"/>
      <c r="N1606" s="106"/>
      <c r="P1606" s="106"/>
      <c r="R1606" s="106"/>
      <c r="T1606" s="106"/>
      <c r="V1606" s="106"/>
      <c r="X1606" s="106"/>
      <c r="Z1606" s="106"/>
      <c r="AB1606" s="106"/>
      <c r="AD1606" s="106"/>
      <c r="AF1606" s="106"/>
      <c r="AH1606" s="106"/>
      <c r="AJ1606" s="106"/>
      <c r="AL1606" s="106"/>
      <c r="AN1606" s="106"/>
    </row>
    <row r="1607" ht="15.75" customHeight="1">
      <c r="B1607" s="105"/>
      <c r="D1607" s="106"/>
      <c r="F1607" s="106"/>
      <c r="H1607" s="106"/>
      <c r="J1607" s="106"/>
      <c r="L1607" s="106"/>
      <c r="N1607" s="106"/>
      <c r="P1607" s="106"/>
      <c r="R1607" s="106"/>
      <c r="T1607" s="106"/>
      <c r="V1607" s="106"/>
      <c r="X1607" s="106"/>
      <c r="Z1607" s="106"/>
      <c r="AB1607" s="106"/>
      <c r="AD1607" s="106"/>
      <c r="AF1607" s="106"/>
      <c r="AH1607" s="106"/>
      <c r="AJ1607" s="106"/>
      <c r="AL1607" s="106"/>
      <c r="AN1607" s="106"/>
    </row>
    <row r="1608" ht="15.75" customHeight="1">
      <c r="B1608" s="105"/>
      <c r="D1608" s="106"/>
      <c r="F1608" s="106"/>
      <c r="H1608" s="106"/>
      <c r="J1608" s="106"/>
      <c r="L1608" s="106"/>
      <c r="N1608" s="106"/>
      <c r="P1608" s="106"/>
      <c r="R1608" s="106"/>
      <c r="T1608" s="106"/>
      <c r="V1608" s="106"/>
      <c r="X1608" s="106"/>
      <c r="Z1608" s="106"/>
      <c r="AB1608" s="106"/>
      <c r="AD1608" s="106"/>
      <c r="AF1608" s="106"/>
      <c r="AH1608" s="106"/>
      <c r="AJ1608" s="106"/>
      <c r="AL1608" s="106"/>
      <c r="AN1608" s="106"/>
    </row>
    <row r="1609" ht="15.75" customHeight="1">
      <c r="B1609" s="105"/>
      <c r="D1609" s="106"/>
      <c r="F1609" s="106"/>
      <c r="H1609" s="106"/>
      <c r="J1609" s="106"/>
      <c r="L1609" s="106"/>
      <c r="N1609" s="106"/>
      <c r="P1609" s="106"/>
      <c r="R1609" s="106"/>
      <c r="T1609" s="106"/>
      <c r="V1609" s="106"/>
      <c r="X1609" s="106"/>
      <c r="Z1609" s="106"/>
      <c r="AB1609" s="106"/>
      <c r="AD1609" s="106"/>
      <c r="AF1609" s="106"/>
      <c r="AH1609" s="106"/>
      <c r="AJ1609" s="106"/>
      <c r="AL1609" s="106"/>
      <c r="AN1609" s="106"/>
    </row>
    <row r="1610" ht="15.75" customHeight="1">
      <c r="B1610" s="105"/>
      <c r="D1610" s="106"/>
      <c r="F1610" s="106"/>
      <c r="H1610" s="106"/>
      <c r="J1610" s="106"/>
      <c r="L1610" s="106"/>
      <c r="N1610" s="106"/>
      <c r="P1610" s="106"/>
      <c r="R1610" s="106"/>
      <c r="T1610" s="106"/>
      <c r="V1610" s="106"/>
      <c r="X1610" s="106"/>
      <c r="Z1610" s="106"/>
      <c r="AB1610" s="106"/>
      <c r="AD1610" s="106"/>
      <c r="AF1610" s="106"/>
      <c r="AH1610" s="106"/>
      <c r="AJ1610" s="106"/>
      <c r="AL1610" s="106"/>
      <c r="AN1610" s="106"/>
    </row>
    <row r="1611" ht="15.75" customHeight="1">
      <c r="B1611" s="105"/>
      <c r="D1611" s="106"/>
      <c r="F1611" s="106"/>
      <c r="H1611" s="106"/>
      <c r="J1611" s="106"/>
      <c r="L1611" s="106"/>
      <c r="N1611" s="106"/>
      <c r="P1611" s="106"/>
      <c r="R1611" s="106"/>
      <c r="T1611" s="106"/>
      <c r="V1611" s="106"/>
      <c r="X1611" s="106"/>
      <c r="Z1611" s="106"/>
      <c r="AB1611" s="106"/>
      <c r="AD1611" s="106"/>
      <c r="AF1611" s="106"/>
      <c r="AH1611" s="106"/>
      <c r="AJ1611" s="106"/>
      <c r="AL1611" s="106"/>
      <c r="AN1611" s="106"/>
    </row>
    <row r="1612" ht="15.75" customHeight="1">
      <c r="B1612" s="105"/>
      <c r="D1612" s="106"/>
      <c r="F1612" s="106"/>
      <c r="H1612" s="106"/>
      <c r="J1612" s="106"/>
      <c r="L1612" s="106"/>
      <c r="N1612" s="106"/>
      <c r="P1612" s="106"/>
      <c r="R1612" s="106"/>
      <c r="T1612" s="106"/>
      <c r="V1612" s="106"/>
      <c r="X1612" s="106"/>
      <c r="Z1612" s="106"/>
      <c r="AB1612" s="106"/>
      <c r="AD1612" s="106"/>
      <c r="AF1612" s="106"/>
      <c r="AH1612" s="106"/>
      <c r="AJ1612" s="106"/>
      <c r="AL1612" s="106"/>
      <c r="AN1612" s="106"/>
    </row>
    <row r="1613" ht="15.75" customHeight="1">
      <c r="B1613" s="105"/>
      <c r="D1613" s="106"/>
      <c r="F1613" s="106"/>
      <c r="H1613" s="106"/>
      <c r="J1613" s="106"/>
      <c r="L1613" s="106"/>
      <c r="N1613" s="106"/>
      <c r="P1613" s="106"/>
      <c r="R1613" s="106"/>
      <c r="T1613" s="106"/>
      <c r="V1613" s="106"/>
      <c r="X1613" s="106"/>
      <c r="Z1613" s="106"/>
      <c r="AB1613" s="106"/>
      <c r="AD1613" s="106"/>
      <c r="AF1613" s="106"/>
      <c r="AH1613" s="106"/>
      <c r="AJ1613" s="106"/>
      <c r="AL1613" s="106"/>
      <c r="AN1613" s="106"/>
    </row>
    <row r="1614" ht="15.75" customHeight="1">
      <c r="B1614" s="105"/>
      <c r="D1614" s="106"/>
      <c r="F1614" s="106"/>
      <c r="H1614" s="106"/>
      <c r="J1614" s="106"/>
      <c r="L1614" s="106"/>
      <c r="N1614" s="106"/>
      <c r="P1614" s="106"/>
      <c r="R1614" s="106"/>
      <c r="T1614" s="106"/>
      <c r="V1614" s="106"/>
      <c r="X1614" s="106"/>
      <c r="Z1614" s="106"/>
      <c r="AB1614" s="106"/>
      <c r="AD1614" s="106"/>
      <c r="AF1614" s="106"/>
      <c r="AH1614" s="106"/>
      <c r="AJ1614" s="106"/>
      <c r="AL1614" s="106"/>
      <c r="AN1614" s="106"/>
    </row>
    <row r="1615" ht="15.75" customHeight="1">
      <c r="B1615" s="105"/>
      <c r="D1615" s="106"/>
      <c r="F1615" s="106"/>
      <c r="H1615" s="106"/>
      <c r="J1615" s="106"/>
      <c r="L1615" s="106"/>
      <c r="N1615" s="106"/>
      <c r="P1615" s="106"/>
      <c r="R1615" s="106"/>
      <c r="T1615" s="106"/>
      <c r="V1615" s="106"/>
      <c r="X1615" s="106"/>
      <c r="Z1615" s="106"/>
      <c r="AB1615" s="106"/>
      <c r="AD1615" s="106"/>
      <c r="AF1615" s="106"/>
      <c r="AH1615" s="106"/>
      <c r="AJ1615" s="106"/>
      <c r="AL1615" s="106"/>
      <c r="AN1615" s="106"/>
    </row>
    <row r="1616" ht="15.75" customHeight="1">
      <c r="B1616" s="105"/>
      <c r="D1616" s="106"/>
      <c r="F1616" s="106"/>
      <c r="H1616" s="106"/>
      <c r="J1616" s="106"/>
      <c r="L1616" s="106"/>
      <c r="N1616" s="106"/>
      <c r="P1616" s="106"/>
      <c r="R1616" s="106"/>
      <c r="T1616" s="106"/>
      <c r="V1616" s="106"/>
      <c r="X1616" s="106"/>
      <c r="Z1616" s="106"/>
      <c r="AB1616" s="106"/>
      <c r="AD1616" s="106"/>
      <c r="AF1616" s="106"/>
      <c r="AH1616" s="106"/>
      <c r="AJ1616" s="106"/>
      <c r="AL1616" s="106"/>
      <c r="AN1616" s="106"/>
    </row>
    <row r="1617" ht="15.75" customHeight="1">
      <c r="B1617" s="105"/>
      <c r="D1617" s="106"/>
      <c r="F1617" s="106"/>
      <c r="H1617" s="106"/>
      <c r="J1617" s="106"/>
      <c r="L1617" s="106"/>
      <c r="N1617" s="106"/>
      <c r="P1617" s="106"/>
      <c r="R1617" s="106"/>
      <c r="T1617" s="106"/>
      <c r="V1617" s="106"/>
      <c r="X1617" s="106"/>
      <c r="Z1617" s="106"/>
      <c r="AB1617" s="106"/>
      <c r="AD1617" s="106"/>
      <c r="AF1617" s="106"/>
      <c r="AH1617" s="106"/>
      <c r="AJ1617" s="106"/>
      <c r="AL1617" s="106"/>
      <c r="AN1617" s="106"/>
    </row>
    <row r="1618" ht="15.75" customHeight="1">
      <c r="B1618" s="105"/>
      <c r="D1618" s="106"/>
      <c r="F1618" s="106"/>
      <c r="H1618" s="106"/>
      <c r="J1618" s="106"/>
      <c r="L1618" s="106"/>
      <c r="N1618" s="106"/>
      <c r="P1618" s="106"/>
      <c r="R1618" s="106"/>
      <c r="T1618" s="106"/>
      <c r="V1618" s="106"/>
      <c r="X1618" s="106"/>
      <c r="Z1618" s="106"/>
      <c r="AB1618" s="106"/>
      <c r="AD1618" s="106"/>
      <c r="AF1618" s="106"/>
      <c r="AH1618" s="106"/>
      <c r="AJ1618" s="106"/>
      <c r="AL1618" s="106"/>
      <c r="AN1618" s="106"/>
    </row>
    <row r="1619" ht="15.75" customHeight="1">
      <c r="B1619" s="105"/>
      <c r="D1619" s="106"/>
      <c r="F1619" s="106"/>
      <c r="H1619" s="106"/>
      <c r="J1619" s="106"/>
      <c r="L1619" s="106"/>
      <c r="N1619" s="106"/>
      <c r="P1619" s="106"/>
      <c r="R1619" s="106"/>
      <c r="T1619" s="106"/>
      <c r="V1619" s="106"/>
      <c r="X1619" s="106"/>
      <c r="Z1619" s="106"/>
      <c r="AB1619" s="106"/>
      <c r="AD1619" s="106"/>
      <c r="AF1619" s="106"/>
      <c r="AH1619" s="106"/>
      <c r="AJ1619" s="106"/>
      <c r="AL1619" s="106"/>
      <c r="AN1619" s="106"/>
    </row>
    <row r="1620" ht="15.75" customHeight="1">
      <c r="B1620" s="105"/>
      <c r="D1620" s="106"/>
      <c r="F1620" s="106"/>
      <c r="H1620" s="106"/>
      <c r="J1620" s="106"/>
      <c r="L1620" s="106"/>
      <c r="N1620" s="106"/>
      <c r="P1620" s="106"/>
      <c r="R1620" s="106"/>
      <c r="T1620" s="106"/>
      <c r="V1620" s="106"/>
      <c r="X1620" s="106"/>
      <c r="Z1620" s="106"/>
      <c r="AB1620" s="106"/>
      <c r="AD1620" s="106"/>
      <c r="AF1620" s="106"/>
      <c r="AH1620" s="106"/>
      <c r="AJ1620" s="106"/>
      <c r="AL1620" s="106"/>
      <c r="AN1620" s="106"/>
    </row>
    <row r="1621" ht="15.75" customHeight="1">
      <c r="B1621" s="105"/>
      <c r="D1621" s="106"/>
      <c r="F1621" s="106"/>
      <c r="H1621" s="106"/>
      <c r="J1621" s="106"/>
      <c r="L1621" s="106"/>
      <c r="N1621" s="106"/>
      <c r="P1621" s="106"/>
      <c r="R1621" s="106"/>
      <c r="T1621" s="106"/>
      <c r="V1621" s="106"/>
      <c r="X1621" s="106"/>
      <c r="Z1621" s="106"/>
      <c r="AB1621" s="106"/>
      <c r="AD1621" s="106"/>
      <c r="AF1621" s="106"/>
      <c r="AH1621" s="106"/>
      <c r="AJ1621" s="106"/>
      <c r="AL1621" s="106"/>
      <c r="AN1621" s="106"/>
    </row>
    <row r="1622" ht="15.75" customHeight="1">
      <c r="B1622" s="105"/>
      <c r="D1622" s="106"/>
      <c r="F1622" s="106"/>
      <c r="H1622" s="106"/>
      <c r="J1622" s="106"/>
      <c r="L1622" s="106"/>
      <c r="N1622" s="106"/>
      <c r="P1622" s="106"/>
      <c r="R1622" s="106"/>
      <c r="T1622" s="106"/>
      <c r="V1622" s="106"/>
      <c r="X1622" s="106"/>
      <c r="Z1622" s="106"/>
      <c r="AB1622" s="106"/>
      <c r="AD1622" s="106"/>
      <c r="AF1622" s="106"/>
      <c r="AH1622" s="106"/>
      <c r="AJ1622" s="106"/>
      <c r="AL1622" s="106"/>
      <c r="AN1622" s="106"/>
    </row>
    <row r="1623" ht="15.75" customHeight="1">
      <c r="B1623" s="105"/>
      <c r="D1623" s="106"/>
      <c r="F1623" s="106"/>
      <c r="H1623" s="106"/>
      <c r="J1623" s="106"/>
      <c r="L1623" s="106"/>
      <c r="N1623" s="106"/>
      <c r="P1623" s="106"/>
      <c r="R1623" s="106"/>
      <c r="T1623" s="106"/>
      <c r="V1623" s="106"/>
      <c r="X1623" s="106"/>
      <c r="Z1623" s="106"/>
      <c r="AB1623" s="106"/>
      <c r="AD1623" s="106"/>
      <c r="AF1623" s="106"/>
      <c r="AH1623" s="106"/>
      <c r="AJ1623" s="106"/>
      <c r="AL1623" s="106"/>
      <c r="AN1623" s="106"/>
    </row>
    <row r="1624" ht="15.75" customHeight="1">
      <c r="B1624" s="105"/>
      <c r="D1624" s="106"/>
      <c r="F1624" s="106"/>
      <c r="H1624" s="106"/>
      <c r="J1624" s="106"/>
      <c r="L1624" s="106"/>
      <c r="N1624" s="106"/>
      <c r="P1624" s="106"/>
      <c r="R1624" s="106"/>
      <c r="T1624" s="106"/>
      <c r="V1624" s="106"/>
      <c r="X1624" s="106"/>
      <c r="Z1624" s="106"/>
      <c r="AB1624" s="106"/>
      <c r="AD1624" s="106"/>
      <c r="AF1624" s="106"/>
      <c r="AH1624" s="106"/>
      <c r="AJ1624" s="106"/>
      <c r="AL1624" s="106"/>
      <c r="AN1624" s="106"/>
    </row>
    <row r="1625" ht="15.75" customHeight="1">
      <c r="B1625" s="105"/>
      <c r="D1625" s="106"/>
      <c r="F1625" s="106"/>
      <c r="H1625" s="106"/>
      <c r="J1625" s="106"/>
      <c r="L1625" s="106"/>
      <c r="N1625" s="106"/>
      <c r="P1625" s="106"/>
      <c r="R1625" s="106"/>
      <c r="T1625" s="106"/>
      <c r="V1625" s="106"/>
      <c r="X1625" s="106"/>
      <c r="Z1625" s="106"/>
      <c r="AB1625" s="106"/>
      <c r="AD1625" s="106"/>
      <c r="AF1625" s="106"/>
      <c r="AH1625" s="106"/>
      <c r="AJ1625" s="106"/>
      <c r="AL1625" s="106"/>
      <c r="AN1625" s="106"/>
    </row>
    <row r="1626" ht="15.75" customHeight="1">
      <c r="B1626" s="105"/>
      <c r="D1626" s="106"/>
      <c r="F1626" s="106"/>
      <c r="H1626" s="106"/>
      <c r="J1626" s="106"/>
      <c r="L1626" s="106"/>
      <c r="N1626" s="106"/>
      <c r="P1626" s="106"/>
      <c r="R1626" s="106"/>
      <c r="T1626" s="106"/>
      <c r="V1626" s="106"/>
      <c r="X1626" s="106"/>
      <c r="Z1626" s="106"/>
      <c r="AB1626" s="106"/>
      <c r="AD1626" s="106"/>
      <c r="AF1626" s="106"/>
      <c r="AH1626" s="106"/>
      <c r="AJ1626" s="106"/>
      <c r="AL1626" s="106"/>
      <c r="AN1626" s="106"/>
    </row>
    <row r="1627" ht="15.75" customHeight="1">
      <c r="B1627" s="105"/>
      <c r="D1627" s="106"/>
      <c r="F1627" s="106"/>
      <c r="H1627" s="106"/>
      <c r="J1627" s="106"/>
      <c r="L1627" s="106"/>
      <c r="N1627" s="106"/>
      <c r="P1627" s="106"/>
      <c r="R1627" s="106"/>
      <c r="T1627" s="106"/>
      <c r="V1627" s="106"/>
      <c r="X1627" s="106"/>
      <c r="Z1627" s="106"/>
      <c r="AB1627" s="106"/>
      <c r="AD1627" s="106"/>
      <c r="AF1627" s="106"/>
      <c r="AH1627" s="106"/>
      <c r="AJ1627" s="106"/>
      <c r="AL1627" s="106"/>
      <c r="AN1627" s="106"/>
    </row>
    <row r="1628" ht="15.75" customHeight="1">
      <c r="B1628" s="105"/>
      <c r="D1628" s="106"/>
      <c r="F1628" s="106"/>
      <c r="H1628" s="106"/>
      <c r="J1628" s="106"/>
      <c r="L1628" s="106"/>
      <c r="N1628" s="106"/>
      <c r="P1628" s="106"/>
      <c r="R1628" s="106"/>
      <c r="T1628" s="106"/>
      <c r="V1628" s="106"/>
      <c r="X1628" s="106"/>
      <c r="Z1628" s="106"/>
      <c r="AB1628" s="106"/>
      <c r="AD1628" s="106"/>
      <c r="AF1628" s="106"/>
      <c r="AH1628" s="106"/>
      <c r="AJ1628" s="106"/>
      <c r="AL1628" s="106"/>
      <c r="AN1628" s="106"/>
    </row>
    <row r="1629" ht="15.75" customHeight="1">
      <c r="B1629" s="105"/>
      <c r="D1629" s="106"/>
      <c r="F1629" s="106"/>
      <c r="H1629" s="106"/>
      <c r="J1629" s="106"/>
      <c r="L1629" s="106"/>
      <c r="N1629" s="106"/>
      <c r="P1629" s="106"/>
      <c r="R1629" s="106"/>
      <c r="T1629" s="106"/>
      <c r="V1629" s="106"/>
      <c r="X1629" s="106"/>
      <c r="Z1629" s="106"/>
      <c r="AB1629" s="106"/>
      <c r="AD1629" s="106"/>
      <c r="AF1629" s="106"/>
      <c r="AH1629" s="106"/>
      <c r="AJ1629" s="106"/>
      <c r="AL1629" s="106"/>
      <c r="AN1629" s="106"/>
    </row>
    <row r="1630" ht="15.75" customHeight="1">
      <c r="B1630" s="105"/>
      <c r="D1630" s="106"/>
      <c r="F1630" s="106"/>
      <c r="H1630" s="106"/>
      <c r="J1630" s="106"/>
      <c r="L1630" s="106"/>
      <c r="N1630" s="106"/>
      <c r="P1630" s="106"/>
      <c r="R1630" s="106"/>
      <c r="T1630" s="106"/>
      <c r="V1630" s="106"/>
      <c r="X1630" s="106"/>
      <c r="Z1630" s="106"/>
      <c r="AB1630" s="106"/>
      <c r="AD1630" s="106"/>
      <c r="AF1630" s="106"/>
      <c r="AH1630" s="106"/>
      <c r="AJ1630" s="106"/>
      <c r="AL1630" s="106"/>
      <c r="AN1630" s="106"/>
    </row>
    <row r="1631" ht="15.75" customHeight="1">
      <c r="B1631" s="105"/>
      <c r="D1631" s="106"/>
      <c r="F1631" s="106"/>
      <c r="H1631" s="106"/>
      <c r="J1631" s="106"/>
      <c r="L1631" s="106"/>
      <c r="N1631" s="106"/>
      <c r="P1631" s="106"/>
      <c r="R1631" s="106"/>
      <c r="T1631" s="106"/>
      <c r="V1631" s="106"/>
      <c r="X1631" s="106"/>
      <c r="Z1631" s="106"/>
      <c r="AB1631" s="106"/>
      <c r="AD1631" s="106"/>
      <c r="AF1631" s="106"/>
      <c r="AH1631" s="106"/>
      <c r="AJ1631" s="106"/>
      <c r="AL1631" s="106"/>
      <c r="AN1631" s="106"/>
    </row>
    <row r="1632" ht="15.75" customHeight="1">
      <c r="B1632" s="105"/>
      <c r="D1632" s="106"/>
      <c r="F1632" s="106"/>
      <c r="H1632" s="106"/>
      <c r="J1632" s="106"/>
      <c r="L1632" s="106"/>
      <c r="N1632" s="106"/>
      <c r="P1632" s="106"/>
      <c r="R1632" s="106"/>
      <c r="T1632" s="106"/>
      <c r="V1632" s="106"/>
      <c r="X1632" s="106"/>
      <c r="Z1632" s="106"/>
      <c r="AB1632" s="106"/>
      <c r="AD1632" s="106"/>
      <c r="AF1632" s="106"/>
      <c r="AH1632" s="106"/>
      <c r="AJ1632" s="106"/>
      <c r="AL1632" s="106"/>
      <c r="AN1632" s="106"/>
    </row>
    <row r="1633" ht="15.75" customHeight="1">
      <c r="B1633" s="105"/>
      <c r="D1633" s="106"/>
      <c r="F1633" s="106"/>
      <c r="H1633" s="106"/>
      <c r="J1633" s="106"/>
      <c r="L1633" s="106"/>
      <c r="N1633" s="106"/>
      <c r="P1633" s="106"/>
      <c r="R1633" s="106"/>
      <c r="T1633" s="106"/>
      <c r="V1633" s="106"/>
      <c r="X1633" s="106"/>
      <c r="Z1633" s="106"/>
      <c r="AB1633" s="106"/>
      <c r="AD1633" s="106"/>
      <c r="AF1633" s="106"/>
      <c r="AH1633" s="106"/>
      <c r="AJ1633" s="106"/>
      <c r="AL1633" s="106"/>
      <c r="AN1633" s="106"/>
    </row>
    <row r="1634" ht="15.75" customHeight="1">
      <c r="B1634" s="105"/>
      <c r="D1634" s="106"/>
      <c r="F1634" s="106"/>
      <c r="H1634" s="106"/>
      <c r="J1634" s="106"/>
      <c r="L1634" s="106"/>
      <c r="N1634" s="106"/>
      <c r="P1634" s="106"/>
      <c r="R1634" s="106"/>
      <c r="T1634" s="106"/>
      <c r="V1634" s="106"/>
      <c r="X1634" s="106"/>
      <c r="Z1634" s="106"/>
      <c r="AB1634" s="106"/>
      <c r="AD1634" s="106"/>
      <c r="AF1634" s="106"/>
      <c r="AH1634" s="106"/>
      <c r="AJ1634" s="106"/>
      <c r="AL1634" s="106"/>
      <c r="AN1634" s="106"/>
    </row>
    <row r="1635" ht="15.75" customHeight="1">
      <c r="B1635" s="105"/>
      <c r="D1635" s="106"/>
      <c r="F1635" s="106"/>
      <c r="H1635" s="106"/>
      <c r="J1635" s="106"/>
      <c r="L1635" s="106"/>
      <c r="N1635" s="106"/>
      <c r="P1635" s="106"/>
      <c r="R1635" s="106"/>
      <c r="T1635" s="106"/>
      <c r="V1635" s="106"/>
      <c r="X1635" s="106"/>
      <c r="Z1635" s="106"/>
      <c r="AB1635" s="106"/>
      <c r="AD1635" s="106"/>
      <c r="AF1635" s="106"/>
      <c r="AH1635" s="106"/>
      <c r="AJ1635" s="106"/>
      <c r="AL1635" s="106"/>
      <c r="AN1635" s="106"/>
    </row>
    <row r="1636" ht="15.75" customHeight="1">
      <c r="B1636" s="105"/>
      <c r="D1636" s="106"/>
      <c r="F1636" s="106"/>
      <c r="H1636" s="106"/>
      <c r="J1636" s="106"/>
      <c r="L1636" s="106"/>
      <c r="N1636" s="106"/>
      <c r="P1636" s="106"/>
      <c r="R1636" s="106"/>
      <c r="T1636" s="106"/>
      <c r="V1636" s="106"/>
      <c r="X1636" s="106"/>
      <c r="Z1636" s="106"/>
      <c r="AB1636" s="106"/>
      <c r="AD1636" s="106"/>
      <c r="AF1636" s="106"/>
      <c r="AH1636" s="106"/>
      <c r="AJ1636" s="106"/>
      <c r="AL1636" s="106"/>
      <c r="AN1636" s="106"/>
    </row>
    <row r="1637" ht="15.75" customHeight="1">
      <c r="B1637" s="105"/>
      <c r="D1637" s="106"/>
      <c r="F1637" s="106"/>
      <c r="H1637" s="106"/>
      <c r="J1637" s="106"/>
      <c r="L1637" s="106"/>
      <c r="N1637" s="106"/>
      <c r="P1637" s="106"/>
      <c r="R1637" s="106"/>
      <c r="T1637" s="106"/>
      <c r="V1637" s="106"/>
      <c r="X1637" s="106"/>
      <c r="Z1637" s="106"/>
      <c r="AB1637" s="106"/>
      <c r="AD1637" s="106"/>
      <c r="AF1637" s="106"/>
      <c r="AH1637" s="106"/>
      <c r="AJ1637" s="106"/>
      <c r="AL1637" s="106"/>
      <c r="AN1637" s="106"/>
    </row>
    <row r="1638" ht="15.75" customHeight="1">
      <c r="B1638" s="105"/>
      <c r="D1638" s="106"/>
      <c r="F1638" s="106"/>
      <c r="H1638" s="106"/>
      <c r="J1638" s="106"/>
      <c r="L1638" s="106"/>
      <c r="N1638" s="106"/>
      <c r="P1638" s="106"/>
      <c r="R1638" s="106"/>
      <c r="T1638" s="106"/>
      <c r="V1638" s="106"/>
      <c r="X1638" s="106"/>
      <c r="Z1638" s="106"/>
      <c r="AB1638" s="106"/>
      <c r="AD1638" s="106"/>
      <c r="AF1638" s="106"/>
      <c r="AH1638" s="106"/>
      <c r="AJ1638" s="106"/>
      <c r="AL1638" s="106"/>
      <c r="AN1638" s="106"/>
    </row>
    <row r="1639" ht="15.75" customHeight="1">
      <c r="B1639" s="105"/>
      <c r="D1639" s="106"/>
      <c r="F1639" s="106"/>
      <c r="H1639" s="106"/>
      <c r="J1639" s="106"/>
      <c r="L1639" s="106"/>
      <c r="N1639" s="106"/>
      <c r="P1639" s="106"/>
      <c r="R1639" s="106"/>
      <c r="T1639" s="106"/>
      <c r="V1639" s="106"/>
      <c r="X1639" s="106"/>
      <c r="Z1639" s="106"/>
      <c r="AB1639" s="106"/>
      <c r="AD1639" s="106"/>
      <c r="AF1639" s="106"/>
      <c r="AH1639" s="106"/>
      <c r="AJ1639" s="106"/>
      <c r="AL1639" s="106"/>
      <c r="AN1639" s="106"/>
    </row>
    <row r="1640" ht="15.75" customHeight="1">
      <c r="B1640" s="105"/>
      <c r="D1640" s="106"/>
      <c r="F1640" s="106"/>
      <c r="H1640" s="106"/>
      <c r="J1640" s="106"/>
      <c r="L1640" s="106"/>
      <c r="N1640" s="106"/>
      <c r="P1640" s="106"/>
      <c r="R1640" s="106"/>
      <c r="T1640" s="106"/>
      <c r="V1640" s="106"/>
      <c r="X1640" s="106"/>
      <c r="Z1640" s="106"/>
      <c r="AB1640" s="106"/>
      <c r="AD1640" s="106"/>
      <c r="AF1640" s="106"/>
      <c r="AH1640" s="106"/>
      <c r="AJ1640" s="106"/>
      <c r="AL1640" s="106"/>
      <c r="AN1640" s="106"/>
    </row>
    <row r="1641" ht="15.75" customHeight="1">
      <c r="B1641" s="105"/>
      <c r="D1641" s="106"/>
      <c r="F1641" s="106"/>
      <c r="H1641" s="106"/>
      <c r="J1641" s="106"/>
      <c r="L1641" s="106"/>
      <c r="N1641" s="106"/>
      <c r="P1641" s="106"/>
      <c r="R1641" s="106"/>
      <c r="T1641" s="106"/>
      <c r="V1641" s="106"/>
      <c r="X1641" s="106"/>
      <c r="Z1641" s="106"/>
      <c r="AB1641" s="106"/>
      <c r="AD1641" s="106"/>
      <c r="AF1641" s="106"/>
      <c r="AH1641" s="106"/>
      <c r="AJ1641" s="106"/>
      <c r="AL1641" s="106"/>
      <c r="AN1641" s="106"/>
    </row>
    <row r="1642" ht="15.75" customHeight="1">
      <c r="B1642" s="105"/>
      <c r="D1642" s="106"/>
      <c r="F1642" s="106"/>
      <c r="H1642" s="106"/>
      <c r="J1642" s="106"/>
      <c r="L1642" s="106"/>
      <c r="N1642" s="106"/>
      <c r="P1642" s="106"/>
      <c r="R1642" s="106"/>
      <c r="T1642" s="106"/>
      <c r="V1642" s="106"/>
      <c r="X1642" s="106"/>
      <c r="Z1642" s="106"/>
      <c r="AB1642" s="106"/>
      <c r="AD1642" s="106"/>
      <c r="AF1642" s="106"/>
      <c r="AH1642" s="106"/>
      <c r="AJ1642" s="106"/>
      <c r="AL1642" s="106"/>
      <c r="AN1642" s="106"/>
    </row>
    <row r="1643" ht="15.75" customHeight="1">
      <c r="B1643" s="105"/>
      <c r="D1643" s="106"/>
      <c r="F1643" s="106"/>
      <c r="H1643" s="106"/>
      <c r="J1643" s="106"/>
      <c r="L1643" s="106"/>
      <c r="N1643" s="106"/>
      <c r="P1643" s="106"/>
      <c r="R1643" s="106"/>
      <c r="T1643" s="106"/>
      <c r="V1643" s="106"/>
      <c r="X1643" s="106"/>
      <c r="Z1643" s="106"/>
      <c r="AB1643" s="106"/>
      <c r="AD1643" s="106"/>
      <c r="AF1643" s="106"/>
      <c r="AH1643" s="106"/>
      <c r="AJ1643" s="106"/>
      <c r="AL1643" s="106"/>
      <c r="AN1643" s="106"/>
    </row>
    <row r="1644" ht="15.75" customHeight="1">
      <c r="B1644" s="105"/>
      <c r="D1644" s="106"/>
      <c r="F1644" s="106"/>
      <c r="H1644" s="106"/>
      <c r="J1644" s="106"/>
      <c r="L1644" s="106"/>
      <c r="N1644" s="106"/>
      <c r="P1644" s="106"/>
      <c r="R1644" s="106"/>
      <c r="T1644" s="106"/>
      <c r="V1644" s="106"/>
      <c r="X1644" s="106"/>
      <c r="Z1644" s="106"/>
      <c r="AB1644" s="106"/>
      <c r="AD1644" s="106"/>
      <c r="AF1644" s="106"/>
      <c r="AH1644" s="106"/>
      <c r="AJ1644" s="106"/>
      <c r="AL1644" s="106"/>
      <c r="AN1644" s="106"/>
    </row>
    <row r="1645" ht="15.75" customHeight="1">
      <c r="B1645" s="105"/>
      <c r="D1645" s="106"/>
      <c r="F1645" s="106"/>
      <c r="H1645" s="106"/>
      <c r="J1645" s="106"/>
      <c r="L1645" s="106"/>
      <c r="N1645" s="106"/>
      <c r="P1645" s="106"/>
      <c r="R1645" s="106"/>
      <c r="T1645" s="106"/>
      <c r="V1645" s="106"/>
      <c r="X1645" s="106"/>
      <c r="Z1645" s="106"/>
      <c r="AB1645" s="106"/>
      <c r="AD1645" s="106"/>
      <c r="AF1645" s="106"/>
      <c r="AH1645" s="106"/>
      <c r="AJ1645" s="106"/>
      <c r="AL1645" s="106"/>
      <c r="AN1645" s="106"/>
    </row>
    <row r="1646" ht="15.75" customHeight="1">
      <c r="B1646" s="105"/>
      <c r="D1646" s="106"/>
      <c r="F1646" s="106"/>
      <c r="H1646" s="106"/>
      <c r="J1646" s="106"/>
      <c r="L1646" s="106"/>
      <c r="N1646" s="106"/>
      <c r="P1646" s="106"/>
      <c r="R1646" s="106"/>
      <c r="T1646" s="106"/>
      <c r="V1646" s="106"/>
      <c r="X1646" s="106"/>
      <c r="Z1646" s="106"/>
      <c r="AB1646" s="106"/>
      <c r="AD1646" s="106"/>
      <c r="AF1646" s="106"/>
      <c r="AH1646" s="106"/>
      <c r="AJ1646" s="106"/>
      <c r="AL1646" s="106"/>
      <c r="AN1646" s="106"/>
    </row>
    <row r="1647" ht="15.75" customHeight="1">
      <c r="B1647" s="105"/>
      <c r="D1647" s="106"/>
      <c r="F1647" s="106"/>
      <c r="H1647" s="106"/>
      <c r="J1647" s="106"/>
      <c r="L1647" s="106"/>
      <c r="N1647" s="106"/>
      <c r="P1647" s="106"/>
      <c r="R1647" s="106"/>
      <c r="T1647" s="106"/>
      <c r="V1647" s="106"/>
      <c r="X1647" s="106"/>
      <c r="Z1647" s="106"/>
      <c r="AB1647" s="106"/>
      <c r="AD1647" s="106"/>
      <c r="AF1647" s="106"/>
      <c r="AH1647" s="106"/>
      <c r="AJ1647" s="106"/>
      <c r="AL1647" s="106"/>
      <c r="AN1647" s="106"/>
    </row>
    <row r="1648" ht="15.75" customHeight="1">
      <c r="B1648" s="105"/>
      <c r="D1648" s="106"/>
      <c r="F1648" s="106"/>
      <c r="H1648" s="106"/>
      <c r="J1648" s="106"/>
      <c r="L1648" s="106"/>
      <c r="N1648" s="106"/>
      <c r="P1648" s="106"/>
      <c r="R1648" s="106"/>
      <c r="T1648" s="106"/>
      <c r="V1648" s="106"/>
      <c r="X1648" s="106"/>
      <c r="Z1648" s="106"/>
      <c r="AB1648" s="106"/>
      <c r="AD1648" s="106"/>
      <c r="AF1648" s="106"/>
      <c r="AH1648" s="106"/>
      <c r="AJ1648" s="106"/>
      <c r="AL1648" s="106"/>
      <c r="AN1648" s="106"/>
    </row>
    <row r="1649" ht="15.75" customHeight="1">
      <c r="B1649" s="105"/>
      <c r="D1649" s="106"/>
      <c r="F1649" s="106"/>
      <c r="H1649" s="106"/>
      <c r="J1649" s="106"/>
      <c r="L1649" s="106"/>
      <c r="N1649" s="106"/>
      <c r="P1649" s="106"/>
      <c r="R1649" s="106"/>
      <c r="T1649" s="106"/>
      <c r="V1649" s="106"/>
      <c r="X1649" s="106"/>
      <c r="Z1649" s="106"/>
      <c r="AB1649" s="106"/>
      <c r="AD1649" s="106"/>
      <c r="AF1649" s="106"/>
      <c r="AH1649" s="106"/>
      <c r="AJ1649" s="106"/>
      <c r="AL1649" s="106"/>
      <c r="AN1649" s="106"/>
    </row>
    <row r="1650" ht="15.75" customHeight="1">
      <c r="B1650" s="105"/>
      <c r="D1650" s="106"/>
      <c r="F1650" s="106"/>
      <c r="H1650" s="106"/>
      <c r="J1650" s="106"/>
      <c r="L1650" s="106"/>
      <c r="N1650" s="106"/>
      <c r="P1650" s="106"/>
      <c r="R1650" s="106"/>
      <c r="T1650" s="106"/>
      <c r="V1650" s="106"/>
      <c r="X1650" s="106"/>
      <c r="Z1650" s="106"/>
      <c r="AB1650" s="106"/>
      <c r="AD1650" s="106"/>
      <c r="AF1650" s="106"/>
      <c r="AH1650" s="106"/>
      <c r="AJ1650" s="106"/>
      <c r="AL1650" s="106"/>
      <c r="AN1650" s="106"/>
    </row>
    <row r="1651" ht="15.75" customHeight="1">
      <c r="B1651" s="105"/>
      <c r="D1651" s="106"/>
      <c r="F1651" s="106"/>
      <c r="H1651" s="106"/>
      <c r="J1651" s="106"/>
      <c r="L1651" s="106"/>
      <c r="N1651" s="106"/>
      <c r="P1651" s="106"/>
      <c r="R1651" s="106"/>
      <c r="T1651" s="106"/>
      <c r="V1651" s="106"/>
      <c r="X1651" s="106"/>
      <c r="Z1651" s="106"/>
      <c r="AB1651" s="106"/>
      <c r="AD1651" s="106"/>
      <c r="AF1651" s="106"/>
      <c r="AH1651" s="106"/>
      <c r="AJ1651" s="106"/>
      <c r="AL1651" s="106"/>
      <c r="AN1651" s="106"/>
    </row>
    <row r="1652" ht="15.75" customHeight="1">
      <c r="B1652" s="105"/>
      <c r="D1652" s="106"/>
      <c r="F1652" s="106"/>
      <c r="H1652" s="106"/>
      <c r="J1652" s="106"/>
      <c r="L1652" s="106"/>
      <c r="N1652" s="106"/>
      <c r="P1652" s="106"/>
      <c r="R1652" s="106"/>
      <c r="T1652" s="106"/>
      <c r="V1652" s="106"/>
      <c r="X1652" s="106"/>
      <c r="Z1652" s="106"/>
      <c r="AB1652" s="106"/>
      <c r="AD1652" s="106"/>
      <c r="AF1652" s="106"/>
      <c r="AH1652" s="106"/>
      <c r="AJ1652" s="106"/>
      <c r="AL1652" s="106"/>
      <c r="AN1652" s="106"/>
    </row>
    <row r="1653" ht="15.75" customHeight="1">
      <c r="B1653" s="105"/>
      <c r="D1653" s="106"/>
      <c r="F1653" s="106"/>
      <c r="H1653" s="106"/>
      <c r="J1653" s="106"/>
      <c r="L1653" s="106"/>
      <c r="N1653" s="106"/>
      <c r="P1653" s="106"/>
      <c r="R1653" s="106"/>
      <c r="T1653" s="106"/>
      <c r="V1653" s="106"/>
      <c r="X1653" s="106"/>
      <c r="Z1653" s="106"/>
      <c r="AB1653" s="106"/>
      <c r="AD1653" s="106"/>
      <c r="AF1653" s="106"/>
      <c r="AH1653" s="106"/>
      <c r="AJ1653" s="106"/>
      <c r="AL1653" s="106"/>
      <c r="AN1653" s="106"/>
    </row>
    <row r="1654" ht="15.75" customHeight="1">
      <c r="B1654" s="105"/>
      <c r="D1654" s="106"/>
      <c r="F1654" s="106"/>
      <c r="H1654" s="106"/>
      <c r="J1654" s="106"/>
      <c r="L1654" s="106"/>
      <c r="N1654" s="106"/>
      <c r="P1654" s="106"/>
      <c r="R1654" s="106"/>
      <c r="T1654" s="106"/>
      <c r="V1654" s="106"/>
      <c r="X1654" s="106"/>
      <c r="Z1654" s="106"/>
      <c r="AB1654" s="106"/>
      <c r="AD1654" s="106"/>
      <c r="AF1654" s="106"/>
      <c r="AH1654" s="106"/>
      <c r="AJ1654" s="106"/>
      <c r="AL1654" s="106"/>
      <c r="AN1654" s="106"/>
    </row>
    <row r="1655" ht="15.75" customHeight="1">
      <c r="B1655" s="105"/>
      <c r="D1655" s="106"/>
      <c r="F1655" s="106"/>
      <c r="H1655" s="106"/>
      <c r="J1655" s="106"/>
      <c r="L1655" s="106"/>
      <c r="N1655" s="106"/>
      <c r="P1655" s="106"/>
      <c r="R1655" s="106"/>
      <c r="T1655" s="106"/>
      <c r="V1655" s="106"/>
      <c r="X1655" s="106"/>
      <c r="Z1655" s="106"/>
      <c r="AB1655" s="106"/>
      <c r="AD1655" s="106"/>
      <c r="AF1655" s="106"/>
      <c r="AH1655" s="106"/>
      <c r="AJ1655" s="106"/>
      <c r="AL1655" s="106"/>
      <c r="AN1655" s="106"/>
    </row>
    <row r="1656" ht="15.75" customHeight="1">
      <c r="B1656" s="105"/>
      <c r="D1656" s="106"/>
      <c r="F1656" s="106"/>
      <c r="H1656" s="106"/>
      <c r="J1656" s="106"/>
      <c r="L1656" s="106"/>
      <c r="N1656" s="106"/>
      <c r="P1656" s="106"/>
      <c r="R1656" s="106"/>
      <c r="T1656" s="106"/>
      <c r="V1656" s="106"/>
      <c r="X1656" s="106"/>
      <c r="Z1656" s="106"/>
      <c r="AB1656" s="106"/>
      <c r="AD1656" s="106"/>
      <c r="AF1656" s="106"/>
      <c r="AH1656" s="106"/>
      <c r="AJ1656" s="106"/>
      <c r="AL1656" s="106"/>
      <c r="AN1656" s="106"/>
    </row>
    <row r="1657" ht="15.75" customHeight="1">
      <c r="B1657" s="105"/>
      <c r="D1657" s="106"/>
      <c r="F1657" s="106"/>
      <c r="H1657" s="106"/>
      <c r="J1657" s="106"/>
      <c r="L1657" s="106"/>
      <c r="N1657" s="106"/>
      <c r="P1657" s="106"/>
      <c r="R1657" s="106"/>
      <c r="T1657" s="106"/>
      <c r="V1657" s="106"/>
      <c r="X1657" s="106"/>
      <c r="Z1657" s="106"/>
      <c r="AB1657" s="106"/>
      <c r="AD1657" s="106"/>
      <c r="AF1657" s="106"/>
      <c r="AH1657" s="106"/>
      <c r="AJ1657" s="106"/>
      <c r="AL1657" s="106"/>
      <c r="AN1657" s="106"/>
    </row>
    <row r="1658" ht="15.75" customHeight="1">
      <c r="B1658" s="105"/>
      <c r="D1658" s="106"/>
      <c r="F1658" s="106"/>
      <c r="H1658" s="106"/>
      <c r="J1658" s="106"/>
      <c r="L1658" s="106"/>
      <c r="N1658" s="106"/>
      <c r="P1658" s="106"/>
      <c r="R1658" s="106"/>
      <c r="T1658" s="106"/>
      <c r="V1658" s="106"/>
      <c r="X1658" s="106"/>
      <c r="Z1658" s="106"/>
      <c r="AB1658" s="106"/>
      <c r="AD1658" s="106"/>
      <c r="AF1658" s="106"/>
      <c r="AH1658" s="106"/>
      <c r="AJ1658" s="106"/>
      <c r="AL1658" s="106"/>
      <c r="AN1658" s="106"/>
    </row>
    <row r="1659" ht="15.75" customHeight="1">
      <c r="B1659" s="105"/>
      <c r="D1659" s="106"/>
      <c r="F1659" s="106"/>
      <c r="H1659" s="106"/>
      <c r="J1659" s="106"/>
      <c r="L1659" s="106"/>
      <c r="N1659" s="106"/>
      <c r="P1659" s="106"/>
      <c r="R1659" s="106"/>
      <c r="T1659" s="106"/>
      <c r="V1659" s="106"/>
      <c r="X1659" s="106"/>
      <c r="Z1659" s="106"/>
      <c r="AB1659" s="106"/>
      <c r="AD1659" s="106"/>
      <c r="AF1659" s="106"/>
      <c r="AH1659" s="106"/>
      <c r="AJ1659" s="106"/>
      <c r="AL1659" s="106"/>
      <c r="AN1659" s="106"/>
    </row>
    <row r="1660" ht="15.75" customHeight="1">
      <c r="B1660" s="105"/>
      <c r="D1660" s="106"/>
      <c r="F1660" s="106"/>
      <c r="H1660" s="106"/>
      <c r="J1660" s="106"/>
      <c r="L1660" s="106"/>
      <c r="N1660" s="106"/>
      <c r="P1660" s="106"/>
      <c r="R1660" s="106"/>
      <c r="T1660" s="106"/>
      <c r="V1660" s="106"/>
      <c r="X1660" s="106"/>
      <c r="Z1660" s="106"/>
      <c r="AB1660" s="106"/>
      <c r="AD1660" s="106"/>
      <c r="AF1660" s="106"/>
      <c r="AH1660" s="106"/>
      <c r="AJ1660" s="106"/>
      <c r="AL1660" s="106"/>
      <c r="AN1660" s="106"/>
    </row>
    <row r="1661" ht="15.75" customHeight="1">
      <c r="B1661" s="105"/>
      <c r="D1661" s="106"/>
      <c r="F1661" s="106"/>
      <c r="H1661" s="106"/>
      <c r="J1661" s="106"/>
      <c r="L1661" s="106"/>
      <c r="N1661" s="106"/>
      <c r="P1661" s="106"/>
      <c r="R1661" s="106"/>
      <c r="T1661" s="106"/>
      <c r="V1661" s="106"/>
      <c r="X1661" s="106"/>
      <c r="Z1661" s="106"/>
      <c r="AB1661" s="106"/>
      <c r="AD1661" s="106"/>
      <c r="AF1661" s="106"/>
      <c r="AH1661" s="106"/>
      <c r="AJ1661" s="106"/>
      <c r="AL1661" s="106"/>
      <c r="AN1661" s="106"/>
    </row>
    <row r="1662" ht="15.75" customHeight="1">
      <c r="B1662" s="105"/>
      <c r="D1662" s="106"/>
      <c r="F1662" s="106"/>
      <c r="H1662" s="106"/>
      <c r="J1662" s="106"/>
      <c r="L1662" s="106"/>
      <c r="N1662" s="106"/>
      <c r="P1662" s="106"/>
      <c r="R1662" s="106"/>
      <c r="T1662" s="106"/>
      <c r="V1662" s="106"/>
      <c r="X1662" s="106"/>
      <c r="Z1662" s="106"/>
      <c r="AB1662" s="106"/>
      <c r="AD1662" s="106"/>
      <c r="AF1662" s="106"/>
      <c r="AH1662" s="106"/>
      <c r="AJ1662" s="106"/>
      <c r="AL1662" s="106"/>
      <c r="AN1662" s="106"/>
    </row>
    <row r="1663" ht="15.75" customHeight="1">
      <c r="B1663" s="105"/>
      <c r="D1663" s="106"/>
      <c r="F1663" s="106"/>
      <c r="H1663" s="106"/>
      <c r="J1663" s="106"/>
      <c r="L1663" s="106"/>
      <c r="N1663" s="106"/>
      <c r="P1663" s="106"/>
      <c r="R1663" s="106"/>
      <c r="T1663" s="106"/>
      <c r="V1663" s="106"/>
      <c r="X1663" s="106"/>
      <c r="Z1663" s="106"/>
      <c r="AB1663" s="106"/>
      <c r="AD1663" s="106"/>
      <c r="AF1663" s="106"/>
      <c r="AH1663" s="106"/>
      <c r="AJ1663" s="106"/>
      <c r="AL1663" s="106"/>
      <c r="AN1663" s="106"/>
    </row>
    <row r="1664" ht="15.75" customHeight="1">
      <c r="B1664" s="105"/>
      <c r="D1664" s="106"/>
      <c r="F1664" s="106"/>
      <c r="H1664" s="106"/>
      <c r="J1664" s="106"/>
      <c r="L1664" s="106"/>
      <c r="N1664" s="106"/>
      <c r="P1664" s="106"/>
      <c r="R1664" s="106"/>
      <c r="T1664" s="106"/>
      <c r="V1664" s="106"/>
      <c r="X1664" s="106"/>
      <c r="Z1664" s="106"/>
      <c r="AB1664" s="106"/>
      <c r="AD1664" s="106"/>
      <c r="AF1664" s="106"/>
      <c r="AH1664" s="106"/>
      <c r="AJ1664" s="106"/>
      <c r="AL1664" s="106"/>
      <c r="AN1664" s="106"/>
    </row>
    <row r="1665" ht="15.75" customHeight="1">
      <c r="B1665" s="105"/>
      <c r="D1665" s="106"/>
      <c r="F1665" s="106"/>
      <c r="H1665" s="106"/>
      <c r="J1665" s="106"/>
      <c r="L1665" s="106"/>
      <c r="N1665" s="106"/>
      <c r="P1665" s="106"/>
      <c r="R1665" s="106"/>
      <c r="T1665" s="106"/>
      <c r="V1665" s="106"/>
      <c r="X1665" s="106"/>
      <c r="Z1665" s="106"/>
      <c r="AB1665" s="106"/>
      <c r="AD1665" s="106"/>
      <c r="AF1665" s="106"/>
      <c r="AH1665" s="106"/>
      <c r="AJ1665" s="106"/>
      <c r="AL1665" s="106"/>
      <c r="AN1665" s="106"/>
    </row>
    <row r="1666" ht="15.75" customHeight="1">
      <c r="B1666" s="105"/>
      <c r="D1666" s="106"/>
      <c r="F1666" s="106"/>
      <c r="H1666" s="106"/>
      <c r="J1666" s="106"/>
      <c r="L1666" s="106"/>
      <c r="N1666" s="106"/>
      <c r="P1666" s="106"/>
      <c r="R1666" s="106"/>
      <c r="T1666" s="106"/>
      <c r="V1666" s="106"/>
      <c r="X1666" s="106"/>
      <c r="Z1666" s="106"/>
      <c r="AB1666" s="106"/>
      <c r="AD1666" s="106"/>
      <c r="AF1666" s="106"/>
      <c r="AH1666" s="106"/>
      <c r="AJ1666" s="106"/>
      <c r="AL1666" s="106"/>
      <c r="AN1666" s="106"/>
    </row>
    <row r="1667" ht="15.75" customHeight="1">
      <c r="B1667" s="105"/>
      <c r="D1667" s="106"/>
      <c r="F1667" s="106"/>
      <c r="H1667" s="106"/>
      <c r="J1667" s="106"/>
      <c r="L1667" s="106"/>
      <c r="N1667" s="106"/>
      <c r="P1667" s="106"/>
      <c r="R1667" s="106"/>
      <c r="T1667" s="106"/>
      <c r="V1667" s="106"/>
      <c r="X1667" s="106"/>
      <c r="Z1667" s="106"/>
      <c r="AB1667" s="106"/>
      <c r="AD1667" s="106"/>
      <c r="AF1667" s="106"/>
      <c r="AH1667" s="106"/>
      <c r="AJ1667" s="106"/>
      <c r="AL1667" s="106"/>
      <c r="AN1667" s="106"/>
    </row>
    <row r="1668" ht="15.75" customHeight="1">
      <c r="B1668" s="105"/>
      <c r="D1668" s="106"/>
      <c r="F1668" s="106"/>
      <c r="H1668" s="106"/>
      <c r="J1668" s="106"/>
      <c r="L1668" s="106"/>
      <c r="N1668" s="106"/>
      <c r="P1668" s="106"/>
      <c r="R1668" s="106"/>
      <c r="T1668" s="106"/>
      <c r="V1668" s="106"/>
      <c r="X1668" s="106"/>
      <c r="Z1668" s="106"/>
      <c r="AB1668" s="106"/>
      <c r="AD1668" s="106"/>
      <c r="AF1668" s="106"/>
      <c r="AH1668" s="106"/>
      <c r="AJ1668" s="106"/>
      <c r="AL1668" s="106"/>
      <c r="AN1668" s="106"/>
    </row>
    <row r="1669" ht="15.75" customHeight="1">
      <c r="B1669" s="105"/>
      <c r="D1669" s="106"/>
      <c r="F1669" s="106"/>
      <c r="H1669" s="106"/>
      <c r="J1669" s="106"/>
      <c r="L1669" s="106"/>
      <c r="N1669" s="106"/>
      <c r="P1669" s="106"/>
      <c r="R1669" s="106"/>
      <c r="T1669" s="106"/>
      <c r="V1669" s="106"/>
      <c r="X1669" s="106"/>
      <c r="Z1669" s="106"/>
      <c r="AB1669" s="106"/>
      <c r="AD1669" s="106"/>
      <c r="AF1669" s="106"/>
      <c r="AH1669" s="106"/>
      <c r="AJ1669" s="106"/>
      <c r="AL1669" s="106"/>
      <c r="AN1669" s="106"/>
    </row>
    <row r="1670" ht="15.75" customHeight="1">
      <c r="B1670" s="105"/>
      <c r="D1670" s="106"/>
      <c r="F1670" s="106"/>
      <c r="H1670" s="106"/>
      <c r="J1670" s="106"/>
      <c r="L1670" s="106"/>
      <c r="N1670" s="106"/>
      <c r="P1670" s="106"/>
      <c r="R1670" s="106"/>
      <c r="T1670" s="106"/>
      <c r="V1670" s="106"/>
      <c r="X1670" s="106"/>
      <c r="Z1670" s="106"/>
      <c r="AB1670" s="106"/>
      <c r="AD1670" s="106"/>
      <c r="AF1670" s="106"/>
      <c r="AH1670" s="106"/>
      <c r="AJ1670" s="106"/>
      <c r="AL1670" s="106"/>
      <c r="AN1670" s="106"/>
    </row>
    <row r="1671" ht="15.75" customHeight="1">
      <c r="B1671" s="105"/>
      <c r="D1671" s="106"/>
      <c r="F1671" s="106"/>
      <c r="H1671" s="106"/>
      <c r="J1671" s="106"/>
      <c r="L1671" s="106"/>
      <c r="N1671" s="106"/>
      <c r="P1671" s="106"/>
      <c r="R1671" s="106"/>
      <c r="T1671" s="106"/>
      <c r="V1671" s="106"/>
      <c r="X1671" s="106"/>
      <c r="Z1671" s="106"/>
      <c r="AB1671" s="106"/>
      <c r="AD1671" s="106"/>
      <c r="AF1671" s="106"/>
      <c r="AH1671" s="106"/>
      <c r="AJ1671" s="106"/>
      <c r="AL1671" s="106"/>
      <c r="AN1671" s="106"/>
    </row>
    <row r="1672" ht="15.75" customHeight="1">
      <c r="B1672" s="105"/>
      <c r="D1672" s="106"/>
      <c r="F1672" s="106"/>
      <c r="H1672" s="106"/>
      <c r="J1672" s="106"/>
      <c r="L1672" s="106"/>
      <c r="N1672" s="106"/>
      <c r="P1672" s="106"/>
      <c r="R1672" s="106"/>
      <c r="T1672" s="106"/>
      <c r="V1672" s="106"/>
      <c r="X1672" s="106"/>
      <c r="Z1672" s="106"/>
      <c r="AB1672" s="106"/>
      <c r="AD1672" s="106"/>
      <c r="AF1672" s="106"/>
      <c r="AH1672" s="106"/>
      <c r="AJ1672" s="106"/>
      <c r="AL1672" s="106"/>
      <c r="AN1672" s="106"/>
    </row>
    <row r="1673" ht="15.75" customHeight="1">
      <c r="B1673" s="105"/>
      <c r="D1673" s="106"/>
      <c r="F1673" s="106"/>
      <c r="H1673" s="106"/>
      <c r="J1673" s="106"/>
      <c r="L1673" s="106"/>
      <c r="N1673" s="106"/>
      <c r="P1673" s="106"/>
      <c r="R1673" s="106"/>
      <c r="T1673" s="106"/>
      <c r="V1673" s="106"/>
      <c r="X1673" s="106"/>
      <c r="Z1673" s="106"/>
      <c r="AB1673" s="106"/>
      <c r="AD1673" s="106"/>
      <c r="AF1673" s="106"/>
      <c r="AH1673" s="106"/>
      <c r="AJ1673" s="106"/>
      <c r="AL1673" s="106"/>
      <c r="AN1673" s="106"/>
    </row>
    <row r="1674" ht="15.75" customHeight="1">
      <c r="B1674" s="105"/>
      <c r="D1674" s="106"/>
      <c r="F1674" s="106"/>
      <c r="H1674" s="106"/>
      <c r="J1674" s="106"/>
      <c r="L1674" s="106"/>
      <c r="N1674" s="106"/>
      <c r="P1674" s="106"/>
      <c r="R1674" s="106"/>
      <c r="T1674" s="106"/>
      <c r="V1674" s="106"/>
      <c r="X1674" s="106"/>
      <c r="Z1674" s="106"/>
      <c r="AB1674" s="106"/>
      <c r="AD1674" s="106"/>
      <c r="AF1674" s="106"/>
      <c r="AH1674" s="106"/>
      <c r="AJ1674" s="106"/>
      <c r="AL1674" s="106"/>
      <c r="AN1674" s="106"/>
    </row>
    <row r="1675" ht="15.75" customHeight="1">
      <c r="B1675" s="105"/>
      <c r="D1675" s="106"/>
      <c r="F1675" s="106"/>
      <c r="H1675" s="106"/>
      <c r="J1675" s="106"/>
      <c r="L1675" s="106"/>
      <c r="N1675" s="106"/>
      <c r="P1675" s="106"/>
      <c r="R1675" s="106"/>
      <c r="T1675" s="106"/>
      <c r="V1675" s="106"/>
      <c r="X1675" s="106"/>
      <c r="Z1675" s="106"/>
      <c r="AB1675" s="106"/>
      <c r="AD1675" s="106"/>
      <c r="AF1675" s="106"/>
      <c r="AH1675" s="106"/>
      <c r="AJ1675" s="106"/>
      <c r="AL1675" s="106"/>
      <c r="AN1675" s="106"/>
    </row>
    <row r="1676" ht="15.75" customHeight="1">
      <c r="B1676" s="105"/>
      <c r="D1676" s="106"/>
      <c r="F1676" s="106"/>
      <c r="H1676" s="106"/>
      <c r="J1676" s="106"/>
      <c r="L1676" s="106"/>
      <c r="N1676" s="106"/>
      <c r="P1676" s="106"/>
      <c r="R1676" s="106"/>
      <c r="T1676" s="106"/>
      <c r="V1676" s="106"/>
      <c r="X1676" s="106"/>
      <c r="Z1676" s="106"/>
      <c r="AB1676" s="106"/>
      <c r="AD1676" s="106"/>
      <c r="AF1676" s="106"/>
      <c r="AH1676" s="106"/>
      <c r="AJ1676" s="106"/>
      <c r="AL1676" s="106"/>
      <c r="AN1676" s="106"/>
    </row>
    <row r="1677" ht="15.75" customHeight="1">
      <c r="B1677" s="105"/>
      <c r="D1677" s="106"/>
      <c r="F1677" s="106"/>
      <c r="H1677" s="106"/>
      <c r="J1677" s="106"/>
      <c r="L1677" s="106"/>
      <c r="N1677" s="106"/>
      <c r="P1677" s="106"/>
      <c r="R1677" s="106"/>
      <c r="T1677" s="106"/>
      <c r="V1677" s="106"/>
      <c r="X1677" s="106"/>
      <c r="Z1677" s="106"/>
      <c r="AB1677" s="106"/>
      <c r="AD1677" s="106"/>
      <c r="AF1677" s="106"/>
      <c r="AH1677" s="106"/>
      <c r="AJ1677" s="106"/>
      <c r="AL1677" s="106"/>
      <c r="AN1677" s="106"/>
    </row>
    <row r="1678" ht="15.75" customHeight="1">
      <c r="B1678" s="105"/>
      <c r="D1678" s="106"/>
      <c r="F1678" s="106"/>
      <c r="H1678" s="106"/>
      <c r="J1678" s="106"/>
      <c r="L1678" s="106"/>
      <c r="N1678" s="106"/>
      <c r="P1678" s="106"/>
      <c r="R1678" s="106"/>
      <c r="T1678" s="106"/>
      <c r="V1678" s="106"/>
      <c r="X1678" s="106"/>
      <c r="Z1678" s="106"/>
      <c r="AB1678" s="106"/>
      <c r="AD1678" s="106"/>
      <c r="AF1678" s="106"/>
      <c r="AH1678" s="106"/>
      <c r="AJ1678" s="106"/>
      <c r="AL1678" s="106"/>
      <c r="AN1678" s="106"/>
    </row>
    <row r="1679" ht="15.75" customHeight="1">
      <c r="B1679" s="105"/>
      <c r="D1679" s="106"/>
      <c r="F1679" s="106"/>
      <c r="H1679" s="106"/>
      <c r="J1679" s="106"/>
      <c r="L1679" s="106"/>
      <c r="N1679" s="106"/>
      <c r="P1679" s="106"/>
      <c r="R1679" s="106"/>
      <c r="T1679" s="106"/>
      <c r="V1679" s="106"/>
      <c r="X1679" s="106"/>
      <c r="Z1679" s="106"/>
      <c r="AB1679" s="106"/>
      <c r="AD1679" s="106"/>
      <c r="AF1679" s="106"/>
      <c r="AH1679" s="106"/>
      <c r="AJ1679" s="106"/>
      <c r="AL1679" s="106"/>
      <c r="AN1679" s="106"/>
    </row>
    <row r="1680" ht="15.75" customHeight="1">
      <c r="B1680" s="105"/>
      <c r="D1680" s="106"/>
      <c r="F1680" s="106"/>
      <c r="H1680" s="106"/>
      <c r="J1680" s="106"/>
      <c r="L1680" s="106"/>
      <c r="N1680" s="106"/>
      <c r="P1680" s="106"/>
      <c r="R1680" s="106"/>
      <c r="T1680" s="106"/>
      <c r="V1680" s="106"/>
      <c r="X1680" s="106"/>
      <c r="Z1680" s="106"/>
      <c r="AB1680" s="106"/>
      <c r="AD1680" s="106"/>
      <c r="AF1680" s="106"/>
      <c r="AH1680" s="106"/>
      <c r="AJ1680" s="106"/>
      <c r="AL1680" s="106"/>
      <c r="AN1680" s="106"/>
    </row>
    <row r="1681" ht="15.75" customHeight="1">
      <c r="B1681" s="105"/>
      <c r="D1681" s="106"/>
      <c r="F1681" s="106"/>
      <c r="H1681" s="106"/>
      <c r="J1681" s="106"/>
      <c r="L1681" s="106"/>
      <c r="N1681" s="106"/>
      <c r="P1681" s="106"/>
      <c r="R1681" s="106"/>
      <c r="T1681" s="106"/>
      <c r="V1681" s="106"/>
      <c r="X1681" s="106"/>
      <c r="Z1681" s="106"/>
      <c r="AB1681" s="106"/>
      <c r="AD1681" s="106"/>
      <c r="AF1681" s="106"/>
      <c r="AH1681" s="106"/>
      <c r="AJ1681" s="106"/>
      <c r="AL1681" s="106"/>
      <c r="AN1681" s="106"/>
    </row>
    <row r="1682" ht="15.75" customHeight="1">
      <c r="B1682" s="105"/>
      <c r="D1682" s="106"/>
      <c r="F1682" s="106"/>
      <c r="H1682" s="106"/>
      <c r="J1682" s="106"/>
      <c r="L1682" s="106"/>
      <c r="N1682" s="106"/>
      <c r="P1682" s="106"/>
      <c r="R1682" s="106"/>
      <c r="T1682" s="106"/>
      <c r="V1682" s="106"/>
      <c r="X1682" s="106"/>
      <c r="Z1682" s="106"/>
      <c r="AB1682" s="106"/>
      <c r="AD1682" s="106"/>
      <c r="AF1682" s="106"/>
      <c r="AH1682" s="106"/>
      <c r="AJ1682" s="106"/>
      <c r="AL1682" s="106"/>
      <c r="AN1682" s="106"/>
    </row>
    <row r="1683" ht="15.75" customHeight="1">
      <c r="B1683" s="105"/>
      <c r="D1683" s="106"/>
      <c r="F1683" s="106"/>
      <c r="H1683" s="106"/>
      <c r="J1683" s="106"/>
      <c r="L1683" s="106"/>
      <c r="N1683" s="106"/>
      <c r="P1683" s="106"/>
      <c r="R1683" s="106"/>
      <c r="T1683" s="106"/>
      <c r="V1683" s="106"/>
      <c r="X1683" s="106"/>
      <c r="Z1683" s="106"/>
      <c r="AB1683" s="106"/>
      <c r="AD1683" s="106"/>
      <c r="AF1683" s="106"/>
      <c r="AH1683" s="106"/>
      <c r="AJ1683" s="106"/>
      <c r="AL1683" s="106"/>
      <c r="AN1683" s="106"/>
    </row>
    <row r="1684" ht="15.75" customHeight="1">
      <c r="B1684" s="105"/>
      <c r="D1684" s="106"/>
      <c r="F1684" s="106"/>
      <c r="H1684" s="106"/>
      <c r="J1684" s="106"/>
      <c r="L1684" s="106"/>
      <c r="N1684" s="106"/>
      <c r="P1684" s="106"/>
      <c r="R1684" s="106"/>
      <c r="T1684" s="106"/>
      <c r="V1684" s="106"/>
      <c r="X1684" s="106"/>
      <c r="Z1684" s="106"/>
      <c r="AB1684" s="106"/>
      <c r="AD1684" s="106"/>
      <c r="AF1684" s="106"/>
      <c r="AH1684" s="106"/>
      <c r="AJ1684" s="106"/>
      <c r="AL1684" s="106"/>
      <c r="AN1684" s="106"/>
    </row>
    <row r="1685" ht="15.75" customHeight="1">
      <c r="B1685" s="105"/>
      <c r="D1685" s="106"/>
      <c r="F1685" s="106"/>
      <c r="H1685" s="106"/>
      <c r="J1685" s="106"/>
      <c r="L1685" s="106"/>
      <c r="N1685" s="106"/>
      <c r="P1685" s="106"/>
      <c r="R1685" s="106"/>
      <c r="T1685" s="106"/>
      <c r="V1685" s="106"/>
      <c r="X1685" s="106"/>
      <c r="Z1685" s="106"/>
      <c r="AB1685" s="106"/>
      <c r="AD1685" s="106"/>
      <c r="AF1685" s="106"/>
      <c r="AH1685" s="106"/>
      <c r="AJ1685" s="106"/>
      <c r="AL1685" s="106"/>
      <c r="AN1685" s="106"/>
    </row>
    <row r="1686" ht="15.75" customHeight="1">
      <c r="B1686" s="105"/>
      <c r="D1686" s="106"/>
      <c r="F1686" s="106"/>
      <c r="H1686" s="106"/>
      <c r="J1686" s="106"/>
      <c r="L1686" s="106"/>
      <c r="N1686" s="106"/>
      <c r="P1686" s="106"/>
      <c r="R1686" s="106"/>
      <c r="T1686" s="106"/>
      <c r="V1686" s="106"/>
      <c r="X1686" s="106"/>
      <c r="Z1686" s="106"/>
      <c r="AB1686" s="106"/>
      <c r="AD1686" s="106"/>
      <c r="AF1686" s="106"/>
      <c r="AH1686" s="106"/>
      <c r="AJ1686" s="106"/>
      <c r="AL1686" s="106"/>
      <c r="AN1686" s="106"/>
    </row>
    <row r="1687" ht="15.75" customHeight="1">
      <c r="B1687" s="105"/>
      <c r="D1687" s="106"/>
      <c r="F1687" s="106"/>
      <c r="H1687" s="106"/>
      <c r="J1687" s="106"/>
      <c r="L1687" s="106"/>
      <c r="N1687" s="106"/>
      <c r="P1687" s="106"/>
      <c r="R1687" s="106"/>
      <c r="T1687" s="106"/>
      <c r="V1687" s="106"/>
      <c r="X1687" s="106"/>
      <c r="Z1687" s="106"/>
      <c r="AB1687" s="106"/>
      <c r="AD1687" s="106"/>
      <c r="AF1687" s="106"/>
      <c r="AH1687" s="106"/>
      <c r="AJ1687" s="106"/>
      <c r="AL1687" s="106"/>
      <c r="AN1687" s="106"/>
    </row>
    <row r="1688" ht="15.75" customHeight="1">
      <c r="B1688" s="105"/>
      <c r="D1688" s="106"/>
      <c r="F1688" s="106"/>
      <c r="H1688" s="106"/>
      <c r="J1688" s="106"/>
      <c r="L1688" s="106"/>
      <c r="N1688" s="106"/>
      <c r="P1688" s="106"/>
      <c r="R1688" s="106"/>
      <c r="T1688" s="106"/>
      <c r="V1688" s="106"/>
      <c r="X1688" s="106"/>
      <c r="Z1688" s="106"/>
      <c r="AB1688" s="106"/>
      <c r="AD1688" s="106"/>
      <c r="AF1688" s="106"/>
      <c r="AH1688" s="106"/>
      <c r="AJ1688" s="106"/>
      <c r="AL1688" s="106"/>
      <c r="AN1688" s="106"/>
    </row>
    <row r="1689" ht="15.75" customHeight="1">
      <c r="B1689" s="105"/>
      <c r="D1689" s="106"/>
      <c r="F1689" s="106"/>
      <c r="H1689" s="106"/>
      <c r="J1689" s="106"/>
      <c r="L1689" s="106"/>
      <c r="N1689" s="106"/>
      <c r="P1689" s="106"/>
      <c r="R1689" s="106"/>
      <c r="T1689" s="106"/>
      <c r="V1689" s="106"/>
      <c r="X1689" s="106"/>
      <c r="Z1689" s="106"/>
      <c r="AB1689" s="106"/>
      <c r="AD1689" s="106"/>
      <c r="AF1689" s="106"/>
      <c r="AH1689" s="106"/>
      <c r="AJ1689" s="106"/>
      <c r="AL1689" s="106"/>
      <c r="AN1689" s="106"/>
    </row>
    <row r="1690" ht="15.75" customHeight="1">
      <c r="B1690" s="105"/>
      <c r="D1690" s="106"/>
      <c r="F1690" s="106"/>
      <c r="H1690" s="106"/>
      <c r="J1690" s="106"/>
      <c r="L1690" s="106"/>
      <c r="N1690" s="106"/>
      <c r="P1690" s="106"/>
      <c r="R1690" s="106"/>
      <c r="T1690" s="106"/>
      <c r="V1690" s="106"/>
      <c r="X1690" s="106"/>
      <c r="Z1690" s="106"/>
      <c r="AB1690" s="106"/>
      <c r="AD1690" s="106"/>
      <c r="AF1690" s="106"/>
      <c r="AH1690" s="106"/>
      <c r="AJ1690" s="106"/>
      <c r="AL1690" s="106"/>
      <c r="AN1690" s="106"/>
    </row>
    <row r="1691" ht="15.75" customHeight="1">
      <c r="B1691" s="105"/>
      <c r="D1691" s="106"/>
      <c r="F1691" s="106"/>
      <c r="H1691" s="106"/>
      <c r="J1691" s="106"/>
      <c r="L1691" s="106"/>
      <c r="N1691" s="106"/>
      <c r="P1691" s="106"/>
      <c r="R1691" s="106"/>
      <c r="T1691" s="106"/>
      <c r="V1691" s="106"/>
      <c r="X1691" s="106"/>
      <c r="Z1691" s="106"/>
      <c r="AB1691" s="106"/>
      <c r="AD1691" s="106"/>
      <c r="AF1691" s="106"/>
      <c r="AH1691" s="106"/>
      <c r="AJ1691" s="106"/>
      <c r="AL1691" s="106"/>
      <c r="AN1691" s="106"/>
    </row>
    <row r="1692" ht="15.75" customHeight="1">
      <c r="B1692" s="105"/>
      <c r="D1692" s="106"/>
      <c r="F1692" s="106"/>
      <c r="H1692" s="106"/>
      <c r="J1692" s="106"/>
      <c r="L1692" s="106"/>
      <c r="N1692" s="106"/>
      <c r="P1692" s="106"/>
      <c r="R1692" s="106"/>
      <c r="T1692" s="106"/>
      <c r="V1692" s="106"/>
      <c r="X1692" s="106"/>
      <c r="Z1692" s="106"/>
      <c r="AB1692" s="106"/>
      <c r="AD1692" s="106"/>
      <c r="AF1692" s="106"/>
      <c r="AH1692" s="106"/>
      <c r="AJ1692" s="106"/>
      <c r="AL1692" s="106"/>
      <c r="AN1692" s="106"/>
    </row>
    <row r="1693" ht="15.75" customHeight="1">
      <c r="B1693" s="105"/>
      <c r="D1693" s="106"/>
      <c r="F1693" s="106"/>
      <c r="H1693" s="106"/>
      <c r="J1693" s="106"/>
      <c r="L1693" s="106"/>
      <c r="N1693" s="106"/>
      <c r="P1693" s="106"/>
      <c r="R1693" s="106"/>
      <c r="T1693" s="106"/>
      <c r="V1693" s="106"/>
      <c r="X1693" s="106"/>
      <c r="Z1693" s="106"/>
      <c r="AB1693" s="106"/>
      <c r="AD1693" s="106"/>
      <c r="AF1693" s="106"/>
      <c r="AH1693" s="106"/>
      <c r="AJ1693" s="106"/>
      <c r="AL1693" s="106"/>
      <c r="AN1693" s="106"/>
    </row>
    <row r="1694" ht="15.75" customHeight="1">
      <c r="B1694" s="105"/>
      <c r="D1694" s="106"/>
      <c r="F1694" s="106"/>
      <c r="H1694" s="106"/>
      <c r="J1694" s="106"/>
      <c r="L1694" s="106"/>
      <c r="N1694" s="106"/>
      <c r="P1694" s="106"/>
      <c r="R1694" s="106"/>
      <c r="T1694" s="106"/>
      <c r="V1694" s="106"/>
      <c r="X1694" s="106"/>
      <c r="Z1694" s="106"/>
      <c r="AB1694" s="106"/>
      <c r="AD1694" s="106"/>
      <c r="AF1694" s="106"/>
      <c r="AH1694" s="106"/>
      <c r="AJ1694" s="106"/>
      <c r="AL1694" s="106"/>
      <c r="AN1694" s="106"/>
    </row>
    <row r="1695" ht="15.75" customHeight="1">
      <c r="B1695" s="105"/>
      <c r="D1695" s="106"/>
      <c r="F1695" s="106"/>
      <c r="H1695" s="106"/>
      <c r="J1695" s="106"/>
      <c r="L1695" s="106"/>
      <c r="N1695" s="106"/>
      <c r="P1695" s="106"/>
      <c r="R1695" s="106"/>
      <c r="T1695" s="106"/>
      <c r="V1695" s="106"/>
      <c r="X1695" s="106"/>
      <c r="Z1695" s="106"/>
      <c r="AB1695" s="106"/>
      <c r="AD1695" s="106"/>
      <c r="AF1695" s="106"/>
      <c r="AH1695" s="106"/>
      <c r="AJ1695" s="106"/>
      <c r="AL1695" s="106"/>
      <c r="AN1695" s="106"/>
    </row>
    <row r="1696" ht="15.75" customHeight="1">
      <c r="B1696" s="105"/>
      <c r="D1696" s="106"/>
      <c r="F1696" s="106"/>
      <c r="H1696" s="106"/>
      <c r="J1696" s="106"/>
      <c r="L1696" s="106"/>
      <c r="N1696" s="106"/>
      <c r="P1696" s="106"/>
      <c r="R1696" s="106"/>
      <c r="T1696" s="106"/>
      <c r="V1696" s="106"/>
      <c r="X1696" s="106"/>
      <c r="Z1696" s="106"/>
      <c r="AB1696" s="106"/>
      <c r="AD1696" s="106"/>
      <c r="AF1696" s="106"/>
      <c r="AH1696" s="106"/>
      <c r="AJ1696" s="106"/>
      <c r="AL1696" s="106"/>
      <c r="AN1696" s="106"/>
    </row>
    <row r="1697" ht="15.75" customHeight="1">
      <c r="B1697" s="105"/>
      <c r="D1697" s="106"/>
      <c r="F1697" s="106"/>
      <c r="H1697" s="106"/>
      <c r="J1697" s="106"/>
      <c r="L1697" s="106"/>
      <c r="N1697" s="106"/>
      <c r="P1697" s="106"/>
      <c r="R1697" s="106"/>
      <c r="T1697" s="106"/>
      <c r="V1697" s="106"/>
      <c r="X1697" s="106"/>
      <c r="Z1697" s="106"/>
      <c r="AB1697" s="106"/>
      <c r="AD1697" s="106"/>
      <c r="AF1697" s="106"/>
      <c r="AH1697" s="106"/>
      <c r="AJ1697" s="106"/>
      <c r="AL1697" s="106"/>
      <c r="AN1697" s="106"/>
    </row>
    <row r="1698" ht="15.75" customHeight="1">
      <c r="B1698" s="105"/>
      <c r="D1698" s="106"/>
      <c r="F1698" s="106"/>
      <c r="H1698" s="106"/>
      <c r="J1698" s="106"/>
      <c r="L1698" s="106"/>
      <c r="N1698" s="106"/>
      <c r="P1698" s="106"/>
      <c r="R1698" s="106"/>
      <c r="T1698" s="106"/>
      <c r="V1698" s="106"/>
      <c r="X1698" s="106"/>
      <c r="Z1698" s="106"/>
      <c r="AB1698" s="106"/>
      <c r="AD1698" s="106"/>
      <c r="AF1698" s="106"/>
      <c r="AH1698" s="106"/>
      <c r="AJ1698" s="106"/>
      <c r="AL1698" s="106"/>
      <c r="AN1698" s="106"/>
    </row>
    <row r="1699" ht="15.75" customHeight="1">
      <c r="B1699" s="105"/>
      <c r="D1699" s="106"/>
      <c r="F1699" s="106"/>
      <c r="H1699" s="106"/>
      <c r="J1699" s="106"/>
      <c r="L1699" s="106"/>
      <c r="N1699" s="106"/>
      <c r="P1699" s="106"/>
      <c r="R1699" s="106"/>
      <c r="T1699" s="106"/>
      <c r="V1699" s="106"/>
      <c r="X1699" s="106"/>
      <c r="Z1699" s="106"/>
      <c r="AB1699" s="106"/>
      <c r="AD1699" s="106"/>
      <c r="AF1699" s="106"/>
      <c r="AH1699" s="106"/>
      <c r="AJ1699" s="106"/>
      <c r="AL1699" s="106"/>
      <c r="AN1699" s="106"/>
    </row>
    <row r="1700" ht="15.75" customHeight="1">
      <c r="B1700" s="105"/>
      <c r="D1700" s="106"/>
      <c r="F1700" s="106"/>
      <c r="H1700" s="106"/>
      <c r="J1700" s="106"/>
      <c r="L1700" s="106"/>
      <c r="N1700" s="106"/>
      <c r="P1700" s="106"/>
      <c r="R1700" s="106"/>
      <c r="T1700" s="106"/>
      <c r="V1700" s="106"/>
      <c r="X1700" s="106"/>
      <c r="Z1700" s="106"/>
      <c r="AB1700" s="106"/>
      <c r="AD1700" s="106"/>
      <c r="AF1700" s="106"/>
      <c r="AH1700" s="106"/>
      <c r="AJ1700" s="106"/>
      <c r="AL1700" s="106"/>
      <c r="AN1700" s="106"/>
    </row>
    <row r="1701" ht="15.75" customHeight="1">
      <c r="B1701" s="105"/>
      <c r="D1701" s="106"/>
      <c r="F1701" s="106"/>
      <c r="H1701" s="106"/>
      <c r="J1701" s="106"/>
      <c r="L1701" s="106"/>
      <c r="N1701" s="106"/>
      <c r="P1701" s="106"/>
      <c r="R1701" s="106"/>
      <c r="T1701" s="106"/>
      <c r="V1701" s="106"/>
      <c r="X1701" s="106"/>
      <c r="Z1701" s="106"/>
      <c r="AB1701" s="106"/>
      <c r="AD1701" s="106"/>
      <c r="AF1701" s="106"/>
      <c r="AH1701" s="106"/>
      <c r="AJ1701" s="106"/>
      <c r="AL1701" s="106"/>
      <c r="AN1701" s="106"/>
    </row>
    <row r="1702" ht="15.75" customHeight="1">
      <c r="B1702" s="105"/>
      <c r="D1702" s="106"/>
      <c r="F1702" s="106"/>
      <c r="H1702" s="106"/>
      <c r="J1702" s="106"/>
      <c r="L1702" s="106"/>
      <c r="N1702" s="106"/>
      <c r="P1702" s="106"/>
      <c r="R1702" s="106"/>
      <c r="T1702" s="106"/>
      <c r="V1702" s="106"/>
      <c r="X1702" s="106"/>
      <c r="Z1702" s="106"/>
      <c r="AB1702" s="106"/>
      <c r="AD1702" s="106"/>
      <c r="AF1702" s="106"/>
      <c r="AH1702" s="106"/>
      <c r="AJ1702" s="106"/>
      <c r="AL1702" s="106"/>
      <c r="AN1702" s="106"/>
    </row>
    <row r="1703" ht="15.75" customHeight="1">
      <c r="B1703" s="105"/>
      <c r="D1703" s="106"/>
      <c r="F1703" s="106"/>
      <c r="H1703" s="106"/>
      <c r="J1703" s="106"/>
      <c r="L1703" s="106"/>
      <c r="N1703" s="106"/>
      <c r="P1703" s="106"/>
      <c r="R1703" s="106"/>
      <c r="T1703" s="106"/>
      <c r="V1703" s="106"/>
      <c r="X1703" s="106"/>
      <c r="Z1703" s="106"/>
      <c r="AB1703" s="106"/>
      <c r="AD1703" s="106"/>
      <c r="AF1703" s="106"/>
      <c r="AH1703" s="106"/>
      <c r="AJ1703" s="106"/>
      <c r="AL1703" s="106"/>
      <c r="AN1703" s="106"/>
    </row>
    <row r="1704" ht="15.75" customHeight="1">
      <c r="B1704" s="105"/>
      <c r="D1704" s="106"/>
      <c r="F1704" s="106"/>
      <c r="H1704" s="106"/>
      <c r="J1704" s="106"/>
      <c r="L1704" s="106"/>
      <c r="N1704" s="106"/>
      <c r="P1704" s="106"/>
      <c r="R1704" s="106"/>
      <c r="T1704" s="106"/>
      <c r="V1704" s="106"/>
      <c r="X1704" s="106"/>
      <c r="Z1704" s="106"/>
      <c r="AB1704" s="106"/>
      <c r="AD1704" s="106"/>
      <c r="AF1704" s="106"/>
      <c r="AH1704" s="106"/>
      <c r="AJ1704" s="106"/>
      <c r="AL1704" s="106"/>
      <c r="AN1704" s="106"/>
    </row>
    <row r="1705" ht="15.75" customHeight="1">
      <c r="B1705" s="105"/>
      <c r="D1705" s="106"/>
      <c r="F1705" s="106"/>
      <c r="H1705" s="106"/>
      <c r="J1705" s="106"/>
      <c r="L1705" s="106"/>
      <c r="N1705" s="106"/>
      <c r="P1705" s="106"/>
      <c r="R1705" s="106"/>
      <c r="T1705" s="106"/>
      <c r="V1705" s="106"/>
      <c r="X1705" s="106"/>
      <c r="Z1705" s="106"/>
      <c r="AB1705" s="106"/>
      <c r="AD1705" s="106"/>
      <c r="AF1705" s="106"/>
      <c r="AH1705" s="106"/>
      <c r="AJ1705" s="106"/>
      <c r="AL1705" s="106"/>
      <c r="AN1705" s="106"/>
    </row>
    <row r="1706" ht="15.75" customHeight="1">
      <c r="B1706" s="105"/>
      <c r="D1706" s="106"/>
      <c r="F1706" s="106"/>
      <c r="H1706" s="106"/>
      <c r="J1706" s="106"/>
      <c r="L1706" s="106"/>
      <c r="N1706" s="106"/>
      <c r="P1706" s="106"/>
      <c r="R1706" s="106"/>
      <c r="T1706" s="106"/>
      <c r="V1706" s="106"/>
      <c r="X1706" s="106"/>
      <c r="Z1706" s="106"/>
      <c r="AB1706" s="106"/>
      <c r="AD1706" s="106"/>
      <c r="AF1706" s="106"/>
      <c r="AH1706" s="106"/>
      <c r="AJ1706" s="106"/>
      <c r="AL1706" s="106"/>
      <c r="AN1706" s="106"/>
    </row>
    <row r="1707" ht="15.75" customHeight="1">
      <c r="B1707" s="105"/>
      <c r="D1707" s="106"/>
      <c r="F1707" s="106"/>
      <c r="H1707" s="106"/>
      <c r="J1707" s="106"/>
      <c r="L1707" s="106"/>
      <c r="N1707" s="106"/>
      <c r="P1707" s="106"/>
      <c r="R1707" s="106"/>
      <c r="T1707" s="106"/>
      <c r="V1707" s="106"/>
      <c r="X1707" s="106"/>
      <c r="Z1707" s="106"/>
      <c r="AB1707" s="106"/>
      <c r="AD1707" s="106"/>
      <c r="AF1707" s="106"/>
      <c r="AH1707" s="106"/>
      <c r="AJ1707" s="106"/>
      <c r="AL1707" s="106"/>
      <c r="AN1707" s="106"/>
    </row>
    <row r="1708" ht="15.75" customHeight="1">
      <c r="B1708" s="105"/>
      <c r="D1708" s="106"/>
      <c r="F1708" s="106"/>
      <c r="H1708" s="106"/>
      <c r="J1708" s="106"/>
      <c r="L1708" s="106"/>
      <c r="N1708" s="106"/>
      <c r="P1708" s="106"/>
      <c r="R1708" s="106"/>
      <c r="T1708" s="106"/>
      <c r="V1708" s="106"/>
      <c r="X1708" s="106"/>
      <c r="Z1708" s="106"/>
      <c r="AB1708" s="106"/>
      <c r="AD1708" s="106"/>
      <c r="AF1708" s="106"/>
      <c r="AH1708" s="106"/>
      <c r="AJ1708" s="106"/>
      <c r="AL1708" s="106"/>
      <c r="AN1708" s="106"/>
    </row>
    <row r="1709" ht="15.75" customHeight="1">
      <c r="B1709" s="105"/>
      <c r="D1709" s="106"/>
      <c r="F1709" s="106"/>
      <c r="H1709" s="106"/>
      <c r="J1709" s="106"/>
      <c r="L1709" s="106"/>
      <c r="N1709" s="106"/>
      <c r="P1709" s="106"/>
      <c r="R1709" s="106"/>
      <c r="T1709" s="106"/>
      <c r="V1709" s="106"/>
      <c r="X1709" s="106"/>
      <c r="Z1709" s="106"/>
      <c r="AB1709" s="106"/>
      <c r="AD1709" s="106"/>
      <c r="AF1709" s="106"/>
      <c r="AH1709" s="106"/>
      <c r="AJ1709" s="106"/>
      <c r="AL1709" s="106"/>
      <c r="AN1709" s="106"/>
    </row>
    <row r="1710" ht="15.75" customHeight="1">
      <c r="B1710" s="105"/>
      <c r="D1710" s="106"/>
      <c r="F1710" s="106"/>
      <c r="H1710" s="106"/>
      <c r="J1710" s="106"/>
      <c r="L1710" s="106"/>
      <c r="N1710" s="106"/>
      <c r="P1710" s="106"/>
      <c r="R1710" s="106"/>
      <c r="T1710" s="106"/>
      <c r="V1710" s="106"/>
      <c r="X1710" s="106"/>
      <c r="Z1710" s="106"/>
      <c r="AB1710" s="106"/>
      <c r="AD1710" s="106"/>
      <c r="AF1710" s="106"/>
      <c r="AH1710" s="106"/>
      <c r="AJ1710" s="106"/>
      <c r="AL1710" s="106"/>
      <c r="AN1710" s="106"/>
    </row>
    <row r="1711" ht="15.75" customHeight="1">
      <c r="B1711" s="105"/>
      <c r="D1711" s="106"/>
      <c r="F1711" s="106"/>
      <c r="H1711" s="106"/>
      <c r="J1711" s="106"/>
      <c r="L1711" s="106"/>
      <c r="N1711" s="106"/>
      <c r="P1711" s="106"/>
      <c r="R1711" s="106"/>
      <c r="T1711" s="106"/>
      <c r="V1711" s="106"/>
      <c r="X1711" s="106"/>
      <c r="Z1711" s="106"/>
      <c r="AB1711" s="106"/>
      <c r="AD1711" s="106"/>
      <c r="AF1711" s="106"/>
      <c r="AH1711" s="106"/>
      <c r="AJ1711" s="106"/>
      <c r="AL1711" s="106"/>
      <c r="AN1711" s="106"/>
    </row>
    <row r="1712" ht="15.75" customHeight="1">
      <c r="B1712" s="105"/>
      <c r="D1712" s="106"/>
      <c r="F1712" s="106"/>
      <c r="H1712" s="106"/>
      <c r="J1712" s="106"/>
      <c r="L1712" s="106"/>
      <c r="N1712" s="106"/>
      <c r="P1712" s="106"/>
      <c r="R1712" s="106"/>
      <c r="T1712" s="106"/>
      <c r="V1712" s="106"/>
      <c r="X1712" s="106"/>
      <c r="Z1712" s="106"/>
      <c r="AB1712" s="106"/>
      <c r="AD1712" s="106"/>
      <c r="AF1712" s="106"/>
      <c r="AH1712" s="106"/>
      <c r="AJ1712" s="106"/>
      <c r="AL1712" s="106"/>
      <c r="AN1712" s="106"/>
    </row>
    <row r="1713" ht="15.75" customHeight="1">
      <c r="B1713" s="105"/>
      <c r="D1713" s="106"/>
      <c r="F1713" s="106"/>
      <c r="H1713" s="106"/>
      <c r="J1713" s="106"/>
      <c r="L1713" s="106"/>
      <c r="N1713" s="106"/>
      <c r="P1713" s="106"/>
      <c r="R1713" s="106"/>
      <c r="T1713" s="106"/>
      <c r="V1713" s="106"/>
      <c r="X1713" s="106"/>
      <c r="Z1713" s="106"/>
      <c r="AB1713" s="106"/>
      <c r="AD1713" s="106"/>
      <c r="AF1713" s="106"/>
      <c r="AH1713" s="106"/>
      <c r="AJ1713" s="106"/>
      <c r="AL1713" s="106"/>
      <c r="AN1713" s="106"/>
    </row>
    <row r="1714" ht="15.75" customHeight="1">
      <c r="B1714" s="105"/>
      <c r="D1714" s="106"/>
      <c r="F1714" s="106"/>
      <c r="H1714" s="106"/>
      <c r="J1714" s="106"/>
      <c r="L1714" s="106"/>
      <c r="N1714" s="106"/>
      <c r="P1714" s="106"/>
      <c r="R1714" s="106"/>
      <c r="T1714" s="106"/>
      <c r="V1714" s="106"/>
      <c r="X1714" s="106"/>
      <c r="Z1714" s="106"/>
      <c r="AB1714" s="106"/>
      <c r="AD1714" s="106"/>
      <c r="AF1714" s="106"/>
      <c r="AH1714" s="106"/>
      <c r="AJ1714" s="106"/>
      <c r="AL1714" s="106"/>
      <c r="AN1714" s="106"/>
    </row>
    <row r="1715" ht="15.75" customHeight="1">
      <c r="B1715" s="105"/>
      <c r="D1715" s="106"/>
      <c r="F1715" s="106"/>
      <c r="H1715" s="106"/>
      <c r="J1715" s="106"/>
      <c r="L1715" s="106"/>
      <c r="N1715" s="106"/>
      <c r="P1715" s="106"/>
      <c r="R1715" s="106"/>
      <c r="T1715" s="106"/>
      <c r="V1715" s="106"/>
      <c r="X1715" s="106"/>
      <c r="Z1715" s="106"/>
      <c r="AB1715" s="106"/>
      <c r="AD1715" s="106"/>
      <c r="AF1715" s="106"/>
      <c r="AH1715" s="106"/>
      <c r="AJ1715" s="106"/>
      <c r="AL1715" s="106"/>
      <c r="AN1715" s="106"/>
    </row>
    <row r="1716" ht="15.75" customHeight="1">
      <c r="B1716" s="105"/>
      <c r="D1716" s="106"/>
      <c r="F1716" s="106"/>
      <c r="H1716" s="106"/>
      <c r="J1716" s="106"/>
      <c r="L1716" s="106"/>
      <c r="N1716" s="106"/>
      <c r="P1716" s="106"/>
      <c r="R1716" s="106"/>
      <c r="T1716" s="106"/>
      <c r="V1716" s="106"/>
      <c r="X1716" s="106"/>
      <c r="Z1716" s="106"/>
      <c r="AB1716" s="106"/>
      <c r="AD1716" s="106"/>
      <c r="AF1716" s="106"/>
      <c r="AH1716" s="106"/>
      <c r="AJ1716" s="106"/>
      <c r="AL1716" s="106"/>
      <c r="AN1716" s="106"/>
    </row>
    <row r="1717" ht="15.75" customHeight="1">
      <c r="B1717" s="105"/>
      <c r="D1717" s="106"/>
      <c r="F1717" s="106"/>
      <c r="H1717" s="106"/>
      <c r="J1717" s="106"/>
      <c r="L1717" s="106"/>
      <c r="N1717" s="106"/>
      <c r="P1717" s="106"/>
      <c r="R1717" s="106"/>
      <c r="T1717" s="106"/>
      <c r="V1717" s="106"/>
      <c r="X1717" s="106"/>
      <c r="Z1717" s="106"/>
      <c r="AB1717" s="106"/>
      <c r="AD1717" s="106"/>
      <c r="AF1717" s="106"/>
      <c r="AH1717" s="106"/>
      <c r="AJ1717" s="106"/>
      <c r="AL1717" s="106"/>
      <c r="AN1717" s="106"/>
    </row>
    <row r="1718" ht="15.75" customHeight="1">
      <c r="B1718" s="105"/>
      <c r="D1718" s="106"/>
      <c r="F1718" s="106"/>
      <c r="H1718" s="106"/>
      <c r="J1718" s="106"/>
      <c r="L1718" s="106"/>
      <c r="N1718" s="106"/>
      <c r="P1718" s="106"/>
      <c r="R1718" s="106"/>
      <c r="T1718" s="106"/>
      <c r="V1718" s="106"/>
      <c r="X1718" s="106"/>
      <c r="Z1718" s="106"/>
      <c r="AB1718" s="106"/>
      <c r="AD1718" s="106"/>
      <c r="AF1718" s="106"/>
      <c r="AH1718" s="106"/>
      <c r="AJ1718" s="106"/>
      <c r="AL1718" s="106"/>
      <c r="AN1718" s="106"/>
    </row>
    <row r="1719" ht="15.75" customHeight="1">
      <c r="B1719" s="105"/>
      <c r="D1719" s="106"/>
      <c r="F1719" s="106"/>
      <c r="H1719" s="106"/>
      <c r="J1719" s="106"/>
      <c r="L1719" s="106"/>
      <c r="N1719" s="106"/>
      <c r="P1719" s="106"/>
      <c r="R1719" s="106"/>
      <c r="T1719" s="106"/>
      <c r="V1719" s="106"/>
      <c r="X1719" s="106"/>
      <c r="Z1719" s="106"/>
      <c r="AB1719" s="106"/>
      <c r="AD1719" s="106"/>
      <c r="AF1719" s="106"/>
      <c r="AH1719" s="106"/>
      <c r="AJ1719" s="106"/>
      <c r="AL1719" s="106"/>
      <c r="AN1719" s="106"/>
    </row>
    <row r="1720" ht="15.75" customHeight="1">
      <c r="B1720" s="105"/>
      <c r="D1720" s="106"/>
      <c r="F1720" s="106"/>
      <c r="H1720" s="106"/>
      <c r="J1720" s="106"/>
      <c r="L1720" s="106"/>
      <c r="N1720" s="106"/>
      <c r="P1720" s="106"/>
      <c r="R1720" s="106"/>
      <c r="T1720" s="106"/>
      <c r="V1720" s="106"/>
      <c r="X1720" s="106"/>
      <c r="Z1720" s="106"/>
      <c r="AB1720" s="106"/>
      <c r="AD1720" s="106"/>
      <c r="AF1720" s="106"/>
      <c r="AH1720" s="106"/>
      <c r="AJ1720" s="106"/>
      <c r="AL1720" s="106"/>
      <c r="AN1720" s="106"/>
    </row>
    <row r="1721" ht="15.75" customHeight="1">
      <c r="B1721" s="105"/>
      <c r="D1721" s="106"/>
      <c r="F1721" s="106"/>
      <c r="H1721" s="106"/>
      <c r="J1721" s="106"/>
      <c r="L1721" s="106"/>
      <c r="N1721" s="106"/>
      <c r="P1721" s="106"/>
      <c r="R1721" s="106"/>
      <c r="T1721" s="106"/>
      <c r="V1721" s="106"/>
      <c r="X1721" s="106"/>
      <c r="Z1721" s="106"/>
      <c r="AB1721" s="106"/>
      <c r="AD1721" s="106"/>
      <c r="AF1721" s="106"/>
      <c r="AH1721" s="106"/>
      <c r="AJ1721" s="106"/>
      <c r="AL1721" s="106"/>
      <c r="AN1721" s="106"/>
    </row>
    <row r="1722" ht="15.75" customHeight="1">
      <c r="B1722" s="105"/>
      <c r="D1722" s="106"/>
      <c r="F1722" s="106"/>
      <c r="H1722" s="106"/>
      <c r="J1722" s="106"/>
      <c r="L1722" s="106"/>
      <c r="N1722" s="106"/>
      <c r="P1722" s="106"/>
      <c r="R1722" s="106"/>
      <c r="T1722" s="106"/>
      <c r="V1722" s="106"/>
      <c r="X1722" s="106"/>
      <c r="Z1722" s="106"/>
      <c r="AB1722" s="106"/>
      <c r="AD1722" s="106"/>
      <c r="AF1722" s="106"/>
      <c r="AH1722" s="106"/>
      <c r="AJ1722" s="106"/>
      <c r="AL1722" s="106"/>
      <c r="AN1722" s="106"/>
    </row>
    <row r="1723" ht="15.75" customHeight="1">
      <c r="B1723" s="105"/>
      <c r="D1723" s="106"/>
      <c r="F1723" s="106"/>
      <c r="H1723" s="106"/>
      <c r="J1723" s="106"/>
      <c r="L1723" s="106"/>
      <c r="N1723" s="106"/>
      <c r="P1723" s="106"/>
      <c r="R1723" s="106"/>
      <c r="T1723" s="106"/>
      <c r="V1723" s="106"/>
      <c r="X1723" s="106"/>
      <c r="Z1723" s="106"/>
      <c r="AB1723" s="106"/>
      <c r="AD1723" s="106"/>
      <c r="AF1723" s="106"/>
      <c r="AH1723" s="106"/>
      <c r="AJ1723" s="106"/>
      <c r="AL1723" s="106"/>
      <c r="AN1723" s="106"/>
    </row>
    <row r="1724" ht="15.75" customHeight="1">
      <c r="B1724" s="105"/>
      <c r="D1724" s="106"/>
      <c r="F1724" s="106"/>
      <c r="H1724" s="106"/>
      <c r="J1724" s="106"/>
      <c r="L1724" s="106"/>
      <c r="N1724" s="106"/>
      <c r="P1724" s="106"/>
      <c r="R1724" s="106"/>
      <c r="T1724" s="106"/>
      <c r="V1724" s="106"/>
      <c r="X1724" s="106"/>
      <c r="Z1724" s="106"/>
      <c r="AB1724" s="106"/>
      <c r="AD1724" s="106"/>
      <c r="AF1724" s="106"/>
      <c r="AH1724" s="106"/>
      <c r="AJ1724" s="106"/>
      <c r="AL1724" s="106"/>
      <c r="AN1724" s="106"/>
    </row>
    <row r="1725" ht="15.75" customHeight="1">
      <c r="B1725" s="105"/>
      <c r="D1725" s="106"/>
      <c r="F1725" s="106"/>
      <c r="H1725" s="106"/>
      <c r="J1725" s="106"/>
      <c r="L1725" s="106"/>
      <c r="N1725" s="106"/>
      <c r="P1725" s="106"/>
      <c r="R1725" s="106"/>
      <c r="T1725" s="106"/>
      <c r="V1725" s="106"/>
      <c r="X1725" s="106"/>
      <c r="Z1725" s="106"/>
      <c r="AB1725" s="106"/>
      <c r="AD1725" s="106"/>
      <c r="AF1725" s="106"/>
      <c r="AH1725" s="106"/>
      <c r="AJ1725" s="106"/>
      <c r="AL1725" s="106"/>
      <c r="AN1725" s="106"/>
    </row>
    <row r="1726" ht="15.75" customHeight="1">
      <c r="B1726" s="105"/>
      <c r="D1726" s="106"/>
      <c r="F1726" s="106"/>
      <c r="H1726" s="106"/>
      <c r="J1726" s="106"/>
      <c r="L1726" s="106"/>
      <c r="N1726" s="106"/>
      <c r="P1726" s="106"/>
      <c r="R1726" s="106"/>
      <c r="T1726" s="106"/>
      <c r="V1726" s="106"/>
      <c r="X1726" s="106"/>
      <c r="Z1726" s="106"/>
      <c r="AB1726" s="106"/>
      <c r="AD1726" s="106"/>
      <c r="AF1726" s="106"/>
      <c r="AH1726" s="106"/>
      <c r="AJ1726" s="106"/>
      <c r="AL1726" s="106"/>
      <c r="AN1726" s="106"/>
    </row>
    <row r="1727" ht="15.75" customHeight="1">
      <c r="B1727" s="105"/>
      <c r="D1727" s="106"/>
      <c r="F1727" s="106"/>
      <c r="H1727" s="106"/>
      <c r="J1727" s="106"/>
      <c r="L1727" s="106"/>
      <c r="N1727" s="106"/>
      <c r="P1727" s="106"/>
      <c r="R1727" s="106"/>
      <c r="T1727" s="106"/>
      <c r="V1727" s="106"/>
      <c r="X1727" s="106"/>
      <c r="Z1727" s="106"/>
      <c r="AB1727" s="106"/>
      <c r="AD1727" s="106"/>
      <c r="AF1727" s="106"/>
      <c r="AH1727" s="106"/>
      <c r="AJ1727" s="106"/>
      <c r="AL1727" s="106"/>
      <c r="AN1727" s="106"/>
    </row>
    <row r="1728" ht="15.75" customHeight="1">
      <c r="B1728" s="105"/>
      <c r="D1728" s="106"/>
      <c r="F1728" s="106"/>
      <c r="H1728" s="106"/>
      <c r="J1728" s="106"/>
      <c r="L1728" s="106"/>
      <c r="N1728" s="106"/>
      <c r="P1728" s="106"/>
      <c r="R1728" s="106"/>
      <c r="T1728" s="106"/>
      <c r="V1728" s="106"/>
      <c r="X1728" s="106"/>
      <c r="Z1728" s="106"/>
      <c r="AB1728" s="106"/>
      <c r="AD1728" s="106"/>
      <c r="AF1728" s="106"/>
      <c r="AH1728" s="106"/>
      <c r="AJ1728" s="106"/>
      <c r="AL1728" s="106"/>
      <c r="AN1728" s="106"/>
    </row>
    <row r="1729" ht="15.75" customHeight="1">
      <c r="B1729" s="105"/>
      <c r="D1729" s="106"/>
      <c r="F1729" s="106"/>
      <c r="H1729" s="106"/>
      <c r="J1729" s="106"/>
      <c r="L1729" s="106"/>
      <c r="N1729" s="106"/>
      <c r="P1729" s="106"/>
      <c r="R1729" s="106"/>
      <c r="T1729" s="106"/>
      <c r="V1729" s="106"/>
      <c r="X1729" s="106"/>
      <c r="Z1729" s="106"/>
      <c r="AB1729" s="106"/>
      <c r="AD1729" s="106"/>
      <c r="AF1729" s="106"/>
      <c r="AH1729" s="106"/>
      <c r="AJ1729" s="106"/>
      <c r="AL1729" s="106"/>
      <c r="AN1729" s="106"/>
    </row>
    <row r="1730" ht="15.75" customHeight="1">
      <c r="B1730" s="105"/>
      <c r="D1730" s="106"/>
      <c r="F1730" s="106"/>
      <c r="H1730" s="106"/>
      <c r="J1730" s="106"/>
      <c r="L1730" s="106"/>
      <c r="N1730" s="106"/>
      <c r="P1730" s="106"/>
      <c r="R1730" s="106"/>
      <c r="T1730" s="106"/>
      <c r="V1730" s="106"/>
      <c r="X1730" s="106"/>
      <c r="Z1730" s="106"/>
      <c r="AB1730" s="106"/>
      <c r="AD1730" s="106"/>
      <c r="AF1730" s="106"/>
      <c r="AH1730" s="106"/>
      <c r="AJ1730" s="106"/>
      <c r="AL1730" s="106"/>
      <c r="AN1730" s="106"/>
    </row>
    <row r="1731" ht="15.75" customHeight="1">
      <c r="B1731" s="105"/>
      <c r="D1731" s="106"/>
      <c r="F1731" s="106"/>
      <c r="H1731" s="106"/>
      <c r="J1731" s="106"/>
      <c r="L1731" s="106"/>
      <c r="N1731" s="106"/>
      <c r="P1731" s="106"/>
      <c r="R1731" s="106"/>
      <c r="T1731" s="106"/>
      <c r="V1731" s="106"/>
      <c r="X1731" s="106"/>
      <c r="Z1731" s="106"/>
      <c r="AB1731" s="106"/>
      <c r="AD1731" s="106"/>
      <c r="AF1731" s="106"/>
      <c r="AH1731" s="106"/>
      <c r="AJ1731" s="106"/>
      <c r="AL1731" s="106"/>
      <c r="AN1731" s="106"/>
    </row>
    <row r="1732" ht="15.75" customHeight="1">
      <c r="B1732" s="105"/>
      <c r="D1732" s="106"/>
      <c r="F1732" s="106"/>
      <c r="H1732" s="106"/>
      <c r="J1732" s="106"/>
      <c r="L1732" s="106"/>
      <c r="N1732" s="106"/>
      <c r="P1732" s="106"/>
      <c r="R1732" s="106"/>
      <c r="T1732" s="106"/>
      <c r="V1732" s="106"/>
      <c r="X1732" s="106"/>
      <c r="Z1732" s="106"/>
      <c r="AB1732" s="106"/>
      <c r="AD1732" s="106"/>
      <c r="AF1732" s="106"/>
      <c r="AH1732" s="106"/>
      <c r="AJ1732" s="106"/>
      <c r="AL1732" s="106"/>
      <c r="AN1732" s="106"/>
    </row>
    <row r="1733" ht="15.75" customHeight="1">
      <c r="B1733" s="105"/>
      <c r="D1733" s="106"/>
      <c r="F1733" s="106"/>
      <c r="H1733" s="106"/>
      <c r="J1733" s="106"/>
      <c r="L1733" s="106"/>
      <c r="N1733" s="106"/>
      <c r="P1733" s="106"/>
      <c r="R1733" s="106"/>
      <c r="T1733" s="106"/>
      <c r="V1733" s="106"/>
      <c r="X1733" s="106"/>
      <c r="Z1733" s="106"/>
      <c r="AB1733" s="106"/>
      <c r="AD1733" s="106"/>
      <c r="AF1733" s="106"/>
      <c r="AH1733" s="106"/>
      <c r="AJ1733" s="106"/>
      <c r="AL1733" s="106"/>
      <c r="AN1733" s="106"/>
    </row>
    <row r="1734" ht="15.75" customHeight="1">
      <c r="B1734" s="105"/>
      <c r="D1734" s="106"/>
      <c r="F1734" s="106"/>
      <c r="H1734" s="106"/>
      <c r="J1734" s="106"/>
      <c r="L1734" s="106"/>
      <c r="N1734" s="106"/>
      <c r="P1734" s="106"/>
      <c r="R1734" s="106"/>
      <c r="T1734" s="106"/>
      <c r="V1734" s="106"/>
      <c r="X1734" s="106"/>
      <c r="Z1734" s="106"/>
      <c r="AB1734" s="106"/>
      <c r="AD1734" s="106"/>
      <c r="AF1734" s="106"/>
      <c r="AH1734" s="106"/>
      <c r="AJ1734" s="106"/>
      <c r="AL1734" s="106"/>
      <c r="AN1734" s="106"/>
    </row>
    <row r="1735" ht="15.75" customHeight="1">
      <c r="B1735" s="105"/>
      <c r="D1735" s="106"/>
      <c r="F1735" s="106"/>
      <c r="H1735" s="106"/>
      <c r="J1735" s="106"/>
      <c r="L1735" s="106"/>
      <c r="N1735" s="106"/>
      <c r="P1735" s="106"/>
      <c r="R1735" s="106"/>
      <c r="T1735" s="106"/>
      <c r="V1735" s="106"/>
      <c r="X1735" s="106"/>
      <c r="Z1735" s="106"/>
      <c r="AB1735" s="106"/>
      <c r="AD1735" s="106"/>
      <c r="AF1735" s="106"/>
      <c r="AH1735" s="106"/>
      <c r="AJ1735" s="106"/>
      <c r="AL1735" s="106"/>
      <c r="AN1735" s="106"/>
    </row>
    <row r="1736" ht="15.75" customHeight="1">
      <c r="B1736" s="105"/>
      <c r="D1736" s="106"/>
      <c r="F1736" s="106"/>
      <c r="H1736" s="106"/>
      <c r="J1736" s="106"/>
      <c r="L1736" s="106"/>
      <c r="N1736" s="106"/>
      <c r="P1736" s="106"/>
      <c r="R1736" s="106"/>
      <c r="T1736" s="106"/>
      <c r="V1736" s="106"/>
      <c r="X1736" s="106"/>
      <c r="Z1736" s="106"/>
      <c r="AB1736" s="106"/>
      <c r="AD1736" s="106"/>
      <c r="AF1736" s="106"/>
      <c r="AH1736" s="106"/>
      <c r="AJ1736" s="106"/>
      <c r="AL1736" s="106"/>
      <c r="AN1736" s="106"/>
    </row>
    <row r="1737" ht="15.75" customHeight="1">
      <c r="B1737" s="105"/>
      <c r="D1737" s="106"/>
      <c r="F1737" s="106"/>
      <c r="H1737" s="106"/>
      <c r="J1737" s="106"/>
      <c r="L1737" s="106"/>
      <c r="N1737" s="106"/>
      <c r="P1737" s="106"/>
      <c r="R1737" s="106"/>
      <c r="T1737" s="106"/>
      <c r="V1737" s="106"/>
      <c r="X1737" s="106"/>
      <c r="Z1737" s="106"/>
      <c r="AB1737" s="106"/>
      <c r="AD1737" s="106"/>
      <c r="AF1737" s="106"/>
      <c r="AH1737" s="106"/>
      <c r="AJ1737" s="106"/>
      <c r="AL1737" s="106"/>
      <c r="AN1737" s="106"/>
    </row>
    <row r="1738" ht="15.75" customHeight="1">
      <c r="B1738" s="105"/>
      <c r="D1738" s="106"/>
      <c r="F1738" s="106"/>
      <c r="H1738" s="106"/>
      <c r="J1738" s="106"/>
      <c r="L1738" s="106"/>
      <c r="N1738" s="106"/>
      <c r="P1738" s="106"/>
      <c r="R1738" s="106"/>
      <c r="T1738" s="106"/>
      <c r="V1738" s="106"/>
      <c r="X1738" s="106"/>
      <c r="Z1738" s="106"/>
      <c r="AB1738" s="106"/>
      <c r="AD1738" s="106"/>
      <c r="AF1738" s="106"/>
      <c r="AH1738" s="106"/>
      <c r="AJ1738" s="106"/>
      <c r="AL1738" s="106"/>
      <c r="AN1738" s="106"/>
    </row>
    <row r="1739" ht="15.75" customHeight="1">
      <c r="B1739" s="105"/>
      <c r="D1739" s="106"/>
      <c r="F1739" s="106"/>
      <c r="H1739" s="106"/>
      <c r="J1739" s="106"/>
      <c r="L1739" s="106"/>
      <c r="N1739" s="106"/>
      <c r="P1739" s="106"/>
      <c r="R1739" s="106"/>
      <c r="T1739" s="106"/>
      <c r="V1739" s="106"/>
      <c r="X1739" s="106"/>
      <c r="Z1739" s="106"/>
      <c r="AB1739" s="106"/>
      <c r="AD1739" s="106"/>
      <c r="AF1739" s="106"/>
      <c r="AH1739" s="106"/>
      <c r="AJ1739" s="106"/>
      <c r="AL1739" s="106"/>
      <c r="AN1739" s="106"/>
    </row>
    <row r="1740" ht="15.75" customHeight="1">
      <c r="B1740" s="105"/>
      <c r="D1740" s="106"/>
      <c r="F1740" s="106"/>
      <c r="H1740" s="106"/>
      <c r="J1740" s="106"/>
      <c r="L1740" s="106"/>
      <c r="N1740" s="106"/>
      <c r="P1740" s="106"/>
      <c r="R1740" s="106"/>
      <c r="T1740" s="106"/>
      <c r="V1740" s="106"/>
      <c r="X1740" s="106"/>
      <c r="Z1740" s="106"/>
      <c r="AB1740" s="106"/>
      <c r="AD1740" s="106"/>
      <c r="AF1740" s="106"/>
      <c r="AH1740" s="106"/>
      <c r="AJ1740" s="106"/>
      <c r="AL1740" s="106"/>
      <c r="AN1740" s="106"/>
    </row>
    <row r="1741" ht="15.75" customHeight="1">
      <c r="B1741" s="105"/>
      <c r="D1741" s="106"/>
      <c r="F1741" s="106"/>
      <c r="H1741" s="106"/>
      <c r="J1741" s="106"/>
      <c r="L1741" s="106"/>
      <c r="N1741" s="106"/>
      <c r="P1741" s="106"/>
      <c r="R1741" s="106"/>
      <c r="T1741" s="106"/>
      <c r="V1741" s="106"/>
      <c r="X1741" s="106"/>
      <c r="Z1741" s="106"/>
      <c r="AB1741" s="106"/>
      <c r="AD1741" s="106"/>
      <c r="AF1741" s="106"/>
      <c r="AH1741" s="106"/>
      <c r="AJ1741" s="106"/>
      <c r="AL1741" s="106"/>
      <c r="AN1741" s="106"/>
    </row>
    <row r="1742" ht="15.75" customHeight="1">
      <c r="B1742" s="105"/>
      <c r="D1742" s="106"/>
      <c r="F1742" s="106"/>
      <c r="H1742" s="106"/>
      <c r="J1742" s="106"/>
      <c r="L1742" s="106"/>
      <c r="N1742" s="106"/>
      <c r="P1742" s="106"/>
      <c r="R1742" s="106"/>
      <c r="T1742" s="106"/>
      <c r="V1742" s="106"/>
      <c r="X1742" s="106"/>
      <c r="Z1742" s="106"/>
      <c r="AB1742" s="106"/>
      <c r="AD1742" s="106"/>
      <c r="AF1742" s="106"/>
      <c r="AH1742" s="106"/>
      <c r="AJ1742" s="106"/>
      <c r="AL1742" s="106"/>
      <c r="AN1742" s="106"/>
    </row>
    <row r="1743" ht="15.75" customHeight="1">
      <c r="B1743" s="105"/>
      <c r="D1743" s="106"/>
      <c r="F1743" s="106"/>
      <c r="H1743" s="106"/>
      <c r="J1743" s="106"/>
      <c r="L1743" s="106"/>
      <c r="N1743" s="106"/>
      <c r="P1743" s="106"/>
      <c r="R1743" s="106"/>
      <c r="T1743" s="106"/>
      <c r="V1743" s="106"/>
      <c r="X1743" s="106"/>
      <c r="Z1743" s="106"/>
      <c r="AB1743" s="106"/>
      <c r="AD1743" s="106"/>
      <c r="AF1743" s="106"/>
      <c r="AH1743" s="106"/>
      <c r="AJ1743" s="106"/>
      <c r="AL1743" s="106"/>
      <c r="AN1743" s="106"/>
    </row>
    <row r="1744" ht="15.75" customHeight="1">
      <c r="B1744" s="105"/>
      <c r="D1744" s="106"/>
      <c r="F1744" s="106"/>
      <c r="H1744" s="106"/>
      <c r="J1744" s="106"/>
      <c r="L1744" s="106"/>
      <c r="N1744" s="106"/>
      <c r="P1744" s="106"/>
      <c r="R1744" s="106"/>
      <c r="T1744" s="106"/>
      <c r="V1744" s="106"/>
      <c r="X1744" s="106"/>
      <c r="Z1744" s="106"/>
      <c r="AB1744" s="106"/>
      <c r="AD1744" s="106"/>
      <c r="AF1744" s="106"/>
      <c r="AH1744" s="106"/>
      <c r="AJ1744" s="106"/>
      <c r="AL1744" s="106"/>
      <c r="AN1744" s="106"/>
    </row>
    <row r="1745" ht="15.75" customHeight="1">
      <c r="B1745" s="105"/>
      <c r="D1745" s="106"/>
      <c r="F1745" s="106"/>
      <c r="H1745" s="106"/>
      <c r="J1745" s="106"/>
      <c r="L1745" s="106"/>
      <c r="N1745" s="106"/>
      <c r="P1745" s="106"/>
      <c r="R1745" s="106"/>
      <c r="T1745" s="106"/>
      <c r="V1745" s="106"/>
      <c r="X1745" s="106"/>
      <c r="Z1745" s="106"/>
      <c r="AB1745" s="106"/>
      <c r="AD1745" s="106"/>
      <c r="AF1745" s="106"/>
      <c r="AH1745" s="106"/>
      <c r="AJ1745" s="106"/>
      <c r="AL1745" s="106"/>
      <c r="AN1745" s="106"/>
    </row>
    <row r="1746" ht="15.75" customHeight="1">
      <c r="B1746" s="105"/>
      <c r="D1746" s="106"/>
      <c r="F1746" s="106"/>
      <c r="H1746" s="106"/>
      <c r="J1746" s="106"/>
      <c r="L1746" s="106"/>
      <c r="N1746" s="106"/>
      <c r="P1746" s="106"/>
      <c r="R1746" s="106"/>
      <c r="T1746" s="106"/>
      <c r="V1746" s="106"/>
      <c r="X1746" s="106"/>
      <c r="Z1746" s="106"/>
      <c r="AB1746" s="106"/>
      <c r="AD1746" s="106"/>
      <c r="AF1746" s="106"/>
      <c r="AH1746" s="106"/>
      <c r="AJ1746" s="106"/>
      <c r="AL1746" s="106"/>
      <c r="AN1746" s="106"/>
    </row>
    <row r="1747" ht="15.75" customHeight="1">
      <c r="B1747" s="105"/>
      <c r="D1747" s="106"/>
      <c r="F1747" s="106"/>
      <c r="H1747" s="106"/>
      <c r="J1747" s="106"/>
      <c r="L1747" s="106"/>
      <c r="N1747" s="106"/>
      <c r="P1747" s="106"/>
      <c r="R1747" s="106"/>
      <c r="T1747" s="106"/>
      <c r="V1747" s="106"/>
      <c r="X1747" s="106"/>
      <c r="Z1747" s="106"/>
      <c r="AB1747" s="106"/>
      <c r="AD1747" s="106"/>
      <c r="AF1747" s="106"/>
      <c r="AH1747" s="106"/>
      <c r="AJ1747" s="106"/>
      <c r="AL1747" s="106"/>
      <c r="AN1747" s="106"/>
    </row>
    <row r="1748" ht="15.75" customHeight="1">
      <c r="B1748" s="105"/>
      <c r="D1748" s="106"/>
      <c r="F1748" s="106"/>
      <c r="H1748" s="106"/>
      <c r="J1748" s="106"/>
      <c r="L1748" s="106"/>
      <c r="N1748" s="106"/>
      <c r="P1748" s="106"/>
      <c r="R1748" s="106"/>
      <c r="T1748" s="106"/>
      <c r="V1748" s="106"/>
      <c r="X1748" s="106"/>
      <c r="Z1748" s="106"/>
      <c r="AB1748" s="106"/>
      <c r="AD1748" s="106"/>
      <c r="AF1748" s="106"/>
      <c r="AH1748" s="106"/>
      <c r="AJ1748" s="106"/>
      <c r="AL1748" s="106"/>
      <c r="AN1748" s="106"/>
    </row>
    <row r="1749" ht="15.75" customHeight="1">
      <c r="B1749" s="105"/>
      <c r="D1749" s="106"/>
      <c r="F1749" s="106"/>
      <c r="H1749" s="106"/>
      <c r="J1749" s="106"/>
      <c r="L1749" s="106"/>
      <c r="N1749" s="106"/>
      <c r="P1749" s="106"/>
      <c r="R1749" s="106"/>
      <c r="T1749" s="106"/>
      <c r="V1749" s="106"/>
      <c r="X1749" s="106"/>
      <c r="Z1749" s="106"/>
      <c r="AB1749" s="106"/>
      <c r="AD1749" s="106"/>
      <c r="AF1749" s="106"/>
      <c r="AH1749" s="106"/>
      <c r="AJ1749" s="106"/>
      <c r="AL1749" s="106"/>
      <c r="AN1749" s="106"/>
    </row>
    <row r="1750" ht="15.75" customHeight="1">
      <c r="B1750" s="105"/>
      <c r="D1750" s="106"/>
      <c r="F1750" s="106"/>
      <c r="H1750" s="106"/>
      <c r="J1750" s="106"/>
      <c r="L1750" s="106"/>
      <c r="N1750" s="106"/>
      <c r="P1750" s="106"/>
      <c r="R1750" s="106"/>
      <c r="T1750" s="106"/>
      <c r="V1750" s="106"/>
      <c r="X1750" s="106"/>
      <c r="Z1750" s="106"/>
      <c r="AB1750" s="106"/>
      <c r="AD1750" s="106"/>
      <c r="AF1750" s="106"/>
      <c r="AH1750" s="106"/>
      <c r="AJ1750" s="106"/>
      <c r="AL1750" s="106"/>
      <c r="AN1750" s="106"/>
    </row>
    <row r="1751" ht="15.75" customHeight="1">
      <c r="B1751" s="105"/>
      <c r="D1751" s="106"/>
      <c r="F1751" s="106"/>
      <c r="H1751" s="106"/>
      <c r="J1751" s="106"/>
      <c r="L1751" s="106"/>
      <c r="N1751" s="106"/>
      <c r="P1751" s="106"/>
      <c r="R1751" s="106"/>
      <c r="T1751" s="106"/>
      <c r="V1751" s="106"/>
      <c r="X1751" s="106"/>
      <c r="Z1751" s="106"/>
      <c r="AB1751" s="106"/>
      <c r="AD1751" s="106"/>
      <c r="AF1751" s="106"/>
      <c r="AH1751" s="106"/>
      <c r="AJ1751" s="106"/>
      <c r="AL1751" s="106"/>
      <c r="AN1751" s="106"/>
    </row>
    <row r="1752" ht="15.75" customHeight="1">
      <c r="B1752" s="105"/>
      <c r="D1752" s="106"/>
      <c r="F1752" s="106"/>
      <c r="H1752" s="106"/>
      <c r="J1752" s="106"/>
      <c r="L1752" s="106"/>
      <c r="N1752" s="106"/>
      <c r="P1752" s="106"/>
      <c r="R1752" s="106"/>
      <c r="T1752" s="106"/>
      <c r="V1752" s="106"/>
      <c r="X1752" s="106"/>
      <c r="Z1752" s="106"/>
      <c r="AB1752" s="106"/>
      <c r="AD1752" s="106"/>
      <c r="AF1752" s="106"/>
      <c r="AH1752" s="106"/>
      <c r="AJ1752" s="106"/>
      <c r="AL1752" s="106"/>
      <c r="AN1752" s="106"/>
    </row>
    <row r="1753" ht="15.75" customHeight="1">
      <c r="B1753" s="105"/>
      <c r="D1753" s="106"/>
      <c r="F1753" s="106"/>
      <c r="H1753" s="106"/>
      <c r="J1753" s="106"/>
      <c r="L1753" s="106"/>
      <c r="N1753" s="106"/>
      <c r="P1753" s="106"/>
      <c r="R1753" s="106"/>
      <c r="T1753" s="106"/>
      <c r="V1753" s="106"/>
      <c r="X1753" s="106"/>
      <c r="Z1753" s="106"/>
      <c r="AB1753" s="106"/>
      <c r="AD1753" s="106"/>
      <c r="AF1753" s="106"/>
      <c r="AH1753" s="106"/>
      <c r="AJ1753" s="106"/>
      <c r="AL1753" s="106"/>
      <c r="AN1753" s="106"/>
    </row>
    <row r="1754" ht="15.75" customHeight="1">
      <c r="B1754" s="105"/>
      <c r="D1754" s="106"/>
      <c r="F1754" s="106"/>
      <c r="H1754" s="106"/>
      <c r="J1754" s="106"/>
      <c r="L1754" s="106"/>
      <c r="N1754" s="106"/>
      <c r="P1754" s="106"/>
      <c r="R1754" s="106"/>
      <c r="T1754" s="106"/>
      <c r="V1754" s="106"/>
      <c r="X1754" s="106"/>
      <c r="Z1754" s="106"/>
      <c r="AB1754" s="106"/>
      <c r="AD1754" s="106"/>
      <c r="AF1754" s="106"/>
      <c r="AH1754" s="106"/>
      <c r="AJ1754" s="106"/>
      <c r="AL1754" s="106"/>
      <c r="AN1754" s="106"/>
    </row>
    <row r="1755" ht="15.75" customHeight="1">
      <c r="B1755" s="105"/>
      <c r="D1755" s="106"/>
      <c r="F1755" s="106"/>
      <c r="H1755" s="106"/>
      <c r="J1755" s="106"/>
      <c r="L1755" s="106"/>
      <c r="N1755" s="106"/>
      <c r="P1755" s="106"/>
      <c r="R1755" s="106"/>
      <c r="T1755" s="106"/>
      <c r="V1755" s="106"/>
      <c r="X1755" s="106"/>
      <c r="Z1755" s="106"/>
      <c r="AB1755" s="106"/>
      <c r="AD1755" s="106"/>
      <c r="AF1755" s="106"/>
      <c r="AH1755" s="106"/>
      <c r="AJ1755" s="106"/>
      <c r="AL1755" s="106"/>
      <c r="AN1755" s="106"/>
    </row>
    <row r="1756" ht="15.75" customHeight="1">
      <c r="B1756" s="105"/>
      <c r="D1756" s="106"/>
      <c r="F1756" s="106"/>
      <c r="H1756" s="106"/>
      <c r="J1756" s="106"/>
      <c r="L1756" s="106"/>
      <c r="N1756" s="106"/>
      <c r="P1756" s="106"/>
      <c r="R1756" s="106"/>
      <c r="T1756" s="106"/>
      <c r="V1756" s="106"/>
      <c r="X1756" s="106"/>
      <c r="Z1756" s="106"/>
      <c r="AB1756" s="106"/>
      <c r="AD1756" s="106"/>
      <c r="AF1756" s="106"/>
      <c r="AH1756" s="106"/>
      <c r="AJ1756" s="106"/>
      <c r="AL1756" s="106"/>
      <c r="AN1756" s="106"/>
    </row>
    <row r="1757" ht="15.75" customHeight="1">
      <c r="B1757" s="105"/>
      <c r="D1757" s="106"/>
      <c r="F1757" s="106"/>
      <c r="H1757" s="106"/>
      <c r="J1757" s="106"/>
      <c r="L1757" s="106"/>
      <c r="N1757" s="106"/>
      <c r="P1757" s="106"/>
      <c r="R1757" s="106"/>
      <c r="T1757" s="106"/>
      <c r="V1757" s="106"/>
      <c r="X1757" s="106"/>
      <c r="Z1757" s="106"/>
      <c r="AB1757" s="106"/>
      <c r="AD1757" s="106"/>
      <c r="AF1757" s="106"/>
      <c r="AH1757" s="106"/>
      <c r="AJ1757" s="106"/>
      <c r="AL1757" s="106"/>
      <c r="AN1757" s="106"/>
    </row>
    <row r="1758" ht="15.75" customHeight="1">
      <c r="B1758" s="105"/>
      <c r="D1758" s="106"/>
      <c r="F1758" s="106"/>
      <c r="H1758" s="106"/>
      <c r="J1758" s="106"/>
      <c r="L1758" s="106"/>
      <c r="N1758" s="106"/>
      <c r="P1758" s="106"/>
      <c r="R1758" s="106"/>
      <c r="T1758" s="106"/>
      <c r="V1758" s="106"/>
      <c r="X1758" s="106"/>
      <c r="Z1758" s="106"/>
      <c r="AB1758" s="106"/>
      <c r="AD1758" s="106"/>
      <c r="AF1758" s="106"/>
      <c r="AH1758" s="106"/>
      <c r="AJ1758" s="106"/>
      <c r="AL1758" s="106"/>
      <c r="AN1758" s="106"/>
    </row>
    <row r="1759" ht="15.75" customHeight="1">
      <c r="B1759" s="105"/>
      <c r="D1759" s="106"/>
      <c r="F1759" s="106"/>
      <c r="H1759" s="106"/>
      <c r="J1759" s="106"/>
      <c r="L1759" s="106"/>
      <c r="N1759" s="106"/>
      <c r="P1759" s="106"/>
      <c r="R1759" s="106"/>
      <c r="T1759" s="106"/>
      <c r="V1759" s="106"/>
      <c r="X1759" s="106"/>
      <c r="Z1759" s="106"/>
      <c r="AB1759" s="106"/>
      <c r="AD1759" s="106"/>
      <c r="AF1759" s="106"/>
      <c r="AH1759" s="106"/>
      <c r="AJ1759" s="106"/>
      <c r="AL1759" s="106"/>
      <c r="AN1759" s="106"/>
    </row>
    <row r="1760" ht="15.75" customHeight="1">
      <c r="B1760" s="105"/>
      <c r="D1760" s="106"/>
      <c r="F1760" s="106"/>
      <c r="H1760" s="106"/>
      <c r="J1760" s="106"/>
      <c r="L1760" s="106"/>
      <c r="N1760" s="106"/>
      <c r="P1760" s="106"/>
      <c r="R1760" s="106"/>
      <c r="T1760" s="106"/>
      <c r="V1760" s="106"/>
      <c r="X1760" s="106"/>
      <c r="Z1760" s="106"/>
      <c r="AB1760" s="106"/>
      <c r="AD1760" s="106"/>
      <c r="AF1760" s="106"/>
      <c r="AH1760" s="106"/>
      <c r="AJ1760" s="106"/>
      <c r="AL1760" s="106"/>
      <c r="AN1760" s="106"/>
    </row>
    <row r="1761" ht="15.75" customHeight="1">
      <c r="B1761" s="105"/>
      <c r="D1761" s="106"/>
      <c r="F1761" s="106"/>
      <c r="H1761" s="106"/>
      <c r="J1761" s="106"/>
      <c r="L1761" s="106"/>
      <c r="N1761" s="106"/>
      <c r="P1761" s="106"/>
      <c r="R1761" s="106"/>
      <c r="T1761" s="106"/>
      <c r="V1761" s="106"/>
      <c r="X1761" s="106"/>
      <c r="Z1761" s="106"/>
      <c r="AB1761" s="106"/>
      <c r="AD1761" s="106"/>
      <c r="AF1761" s="106"/>
      <c r="AH1761" s="106"/>
      <c r="AJ1761" s="106"/>
      <c r="AL1761" s="106"/>
      <c r="AN1761" s="106"/>
    </row>
    <row r="1762" ht="15.75" customHeight="1">
      <c r="B1762" s="105"/>
      <c r="D1762" s="106"/>
      <c r="F1762" s="106"/>
      <c r="H1762" s="106"/>
      <c r="J1762" s="106"/>
      <c r="L1762" s="106"/>
      <c r="N1762" s="106"/>
      <c r="P1762" s="106"/>
      <c r="R1762" s="106"/>
      <c r="T1762" s="106"/>
      <c r="V1762" s="106"/>
      <c r="X1762" s="106"/>
      <c r="Z1762" s="106"/>
      <c r="AB1762" s="106"/>
      <c r="AD1762" s="106"/>
      <c r="AF1762" s="106"/>
      <c r="AH1762" s="106"/>
      <c r="AJ1762" s="106"/>
      <c r="AL1762" s="106"/>
      <c r="AN1762" s="106"/>
    </row>
    <row r="1763" ht="15.75" customHeight="1">
      <c r="B1763" s="105"/>
      <c r="D1763" s="106"/>
      <c r="F1763" s="106"/>
      <c r="H1763" s="106"/>
      <c r="J1763" s="106"/>
      <c r="L1763" s="106"/>
      <c r="N1763" s="106"/>
      <c r="P1763" s="106"/>
      <c r="R1763" s="106"/>
      <c r="T1763" s="106"/>
      <c r="V1763" s="106"/>
      <c r="X1763" s="106"/>
      <c r="Z1763" s="106"/>
      <c r="AB1763" s="106"/>
      <c r="AD1763" s="106"/>
      <c r="AF1763" s="106"/>
      <c r="AH1763" s="106"/>
      <c r="AJ1763" s="106"/>
      <c r="AL1763" s="106"/>
      <c r="AN1763" s="106"/>
    </row>
    <row r="1764" ht="15.75" customHeight="1">
      <c r="B1764" s="105"/>
      <c r="D1764" s="106"/>
      <c r="F1764" s="106"/>
      <c r="H1764" s="106"/>
      <c r="J1764" s="106"/>
      <c r="L1764" s="106"/>
      <c r="N1764" s="106"/>
      <c r="P1764" s="106"/>
      <c r="R1764" s="106"/>
      <c r="T1764" s="106"/>
      <c r="V1764" s="106"/>
      <c r="X1764" s="106"/>
      <c r="Z1764" s="106"/>
      <c r="AB1764" s="106"/>
      <c r="AD1764" s="106"/>
      <c r="AF1764" s="106"/>
      <c r="AH1764" s="106"/>
      <c r="AJ1764" s="106"/>
      <c r="AL1764" s="106"/>
      <c r="AN1764" s="106"/>
    </row>
    <row r="1765" ht="15.75" customHeight="1">
      <c r="B1765" s="105"/>
      <c r="D1765" s="106"/>
      <c r="F1765" s="106"/>
      <c r="H1765" s="106"/>
      <c r="J1765" s="106"/>
      <c r="L1765" s="106"/>
      <c r="N1765" s="106"/>
      <c r="P1765" s="106"/>
      <c r="R1765" s="106"/>
      <c r="T1765" s="106"/>
      <c r="V1765" s="106"/>
      <c r="X1765" s="106"/>
      <c r="Z1765" s="106"/>
      <c r="AB1765" s="106"/>
      <c r="AD1765" s="106"/>
      <c r="AF1765" s="106"/>
      <c r="AH1765" s="106"/>
      <c r="AJ1765" s="106"/>
      <c r="AL1765" s="106"/>
      <c r="AN1765" s="106"/>
    </row>
    <row r="1766" ht="15.75" customHeight="1">
      <c r="B1766" s="105"/>
      <c r="D1766" s="106"/>
      <c r="F1766" s="106"/>
      <c r="H1766" s="106"/>
      <c r="J1766" s="106"/>
      <c r="L1766" s="106"/>
      <c r="N1766" s="106"/>
      <c r="P1766" s="106"/>
      <c r="R1766" s="106"/>
      <c r="T1766" s="106"/>
      <c r="V1766" s="106"/>
      <c r="X1766" s="106"/>
      <c r="Z1766" s="106"/>
      <c r="AB1766" s="106"/>
      <c r="AD1766" s="106"/>
      <c r="AF1766" s="106"/>
      <c r="AH1766" s="106"/>
      <c r="AJ1766" s="106"/>
      <c r="AL1766" s="106"/>
      <c r="AN1766" s="106"/>
    </row>
    <row r="1767" ht="15.75" customHeight="1">
      <c r="B1767" s="105"/>
      <c r="D1767" s="106"/>
      <c r="F1767" s="106"/>
      <c r="H1767" s="106"/>
      <c r="J1767" s="106"/>
      <c r="L1767" s="106"/>
      <c r="N1767" s="106"/>
      <c r="P1767" s="106"/>
      <c r="R1767" s="106"/>
      <c r="T1767" s="106"/>
      <c r="V1767" s="106"/>
      <c r="X1767" s="106"/>
      <c r="Z1767" s="106"/>
      <c r="AB1767" s="106"/>
      <c r="AD1767" s="106"/>
      <c r="AF1767" s="106"/>
      <c r="AH1767" s="106"/>
      <c r="AJ1767" s="106"/>
      <c r="AL1767" s="106"/>
      <c r="AN1767" s="106"/>
    </row>
    <row r="1768" ht="15.75" customHeight="1">
      <c r="B1768" s="105"/>
      <c r="D1768" s="106"/>
      <c r="F1768" s="106"/>
      <c r="H1768" s="106"/>
      <c r="J1768" s="106"/>
      <c r="L1768" s="106"/>
      <c r="N1768" s="106"/>
      <c r="P1768" s="106"/>
      <c r="R1768" s="106"/>
      <c r="T1768" s="106"/>
      <c r="V1768" s="106"/>
      <c r="X1768" s="106"/>
      <c r="Z1768" s="106"/>
      <c r="AB1768" s="106"/>
      <c r="AD1768" s="106"/>
      <c r="AF1768" s="106"/>
      <c r="AH1768" s="106"/>
      <c r="AJ1768" s="106"/>
      <c r="AL1768" s="106"/>
      <c r="AN1768" s="106"/>
    </row>
    <row r="1769" ht="15.75" customHeight="1">
      <c r="B1769" s="105"/>
      <c r="D1769" s="106"/>
      <c r="F1769" s="106"/>
      <c r="H1769" s="106"/>
      <c r="J1769" s="106"/>
      <c r="L1769" s="106"/>
      <c r="N1769" s="106"/>
      <c r="P1769" s="106"/>
      <c r="R1769" s="106"/>
      <c r="T1769" s="106"/>
      <c r="V1769" s="106"/>
      <c r="X1769" s="106"/>
      <c r="Z1769" s="106"/>
      <c r="AB1769" s="106"/>
      <c r="AD1769" s="106"/>
      <c r="AF1769" s="106"/>
      <c r="AH1769" s="106"/>
      <c r="AJ1769" s="106"/>
      <c r="AL1769" s="106"/>
      <c r="AN1769" s="106"/>
    </row>
    <row r="1770" ht="15.75" customHeight="1">
      <c r="B1770" s="105"/>
      <c r="D1770" s="106"/>
      <c r="F1770" s="106"/>
      <c r="H1770" s="106"/>
      <c r="J1770" s="106"/>
      <c r="L1770" s="106"/>
      <c r="N1770" s="106"/>
      <c r="P1770" s="106"/>
      <c r="R1770" s="106"/>
      <c r="T1770" s="106"/>
      <c r="V1770" s="106"/>
      <c r="X1770" s="106"/>
      <c r="Z1770" s="106"/>
      <c r="AB1770" s="106"/>
      <c r="AD1770" s="106"/>
      <c r="AF1770" s="106"/>
      <c r="AH1770" s="106"/>
      <c r="AJ1770" s="106"/>
      <c r="AL1770" s="106"/>
      <c r="AN1770" s="106"/>
    </row>
    <row r="1771" ht="15.75" customHeight="1">
      <c r="B1771" s="105"/>
      <c r="D1771" s="106"/>
      <c r="F1771" s="106"/>
      <c r="H1771" s="106"/>
      <c r="J1771" s="106"/>
      <c r="L1771" s="106"/>
      <c r="N1771" s="106"/>
      <c r="P1771" s="106"/>
      <c r="R1771" s="106"/>
      <c r="T1771" s="106"/>
      <c r="V1771" s="106"/>
      <c r="X1771" s="106"/>
      <c r="Z1771" s="106"/>
      <c r="AB1771" s="106"/>
      <c r="AD1771" s="106"/>
      <c r="AF1771" s="106"/>
      <c r="AH1771" s="106"/>
      <c r="AJ1771" s="106"/>
      <c r="AL1771" s="106"/>
      <c r="AN1771" s="106"/>
    </row>
    <row r="1772" ht="15.75" customHeight="1">
      <c r="B1772" s="105"/>
      <c r="D1772" s="106"/>
      <c r="F1772" s="106"/>
      <c r="H1772" s="106"/>
      <c r="J1772" s="106"/>
      <c r="L1772" s="106"/>
      <c r="N1772" s="106"/>
      <c r="P1772" s="106"/>
      <c r="R1772" s="106"/>
      <c r="T1772" s="106"/>
      <c r="V1772" s="106"/>
      <c r="X1772" s="106"/>
      <c r="Z1772" s="106"/>
      <c r="AB1772" s="106"/>
      <c r="AD1772" s="106"/>
      <c r="AF1772" s="106"/>
      <c r="AH1772" s="106"/>
      <c r="AJ1772" s="106"/>
      <c r="AL1772" s="106"/>
      <c r="AN1772" s="106"/>
    </row>
    <row r="1773" ht="15.75" customHeight="1">
      <c r="B1773" s="105"/>
      <c r="D1773" s="106"/>
      <c r="F1773" s="106"/>
      <c r="H1773" s="106"/>
      <c r="J1773" s="106"/>
      <c r="L1773" s="106"/>
      <c r="N1773" s="106"/>
      <c r="P1773" s="106"/>
      <c r="R1773" s="106"/>
      <c r="T1773" s="106"/>
      <c r="V1773" s="106"/>
      <c r="X1773" s="106"/>
      <c r="Z1773" s="106"/>
      <c r="AB1773" s="106"/>
      <c r="AD1773" s="106"/>
      <c r="AF1773" s="106"/>
      <c r="AH1773" s="106"/>
      <c r="AJ1773" s="106"/>
      <c r="AL1773" s="106"/>
      <c r="AN1773" s="106"/>
    </row>
    <row r="1774" ht="15.75" customHeight="1">
      <c r="B1774" s="105"/>
      <c r="D1774" s="106"/>
      <c r="F1774" s="106"/>
      <c r="H1774" s="106"/>
      <c r="J1774" s="106"/>
      <c r="L1774" s="106"/>
      <c r="N1774" s="106"/>
      <c r="P1774" s="106"/>
      <c r="R1774" s="106"/>
      <c r="T1774" s="106"/>
      <c r="V1774" s="106"/>
      <c r="X1774" s="106"/>
      <c r="Z1774" s="106"/>
      <c r="AB1774" s="106"/>
      <c r="AD1774" s="106"/>
      <c r="AF1774" s="106"/>
      <c r="AH1774" s="106"/>
      <c r="AJ1774" s="106"/>
      <c r="AL1774" s="106"/>
      <c r="AN1774" s="106"/>
    </row>
    <row r="1775" ht="15.75" customHeight="1">
      <c r="B1775" s="105"/>
      <c r="D1775" s="106"/>
      <c r="F1775" s="106"/>
      <c r="H1775" s="106"/>
      <c r="J1775" s="106"/>
      <c r="L1775" s="106"/>
      <c r="N1775" s="106"/>
      <c r="P1775" s="106"/>
      <c r="R1775" s="106"/>
      <c r="T1775" s="106"/>
      <c r="V1775" s="106"/>
      <c r="X1775" s="106"/>
      <c r="Z1775" s="106"/>
      <c r="AB1775" s="106"/>
      <c r="AD1775" s="106"/>
      <c r="AF1775" s="106"/>
      <c r="AH1775" s="106"/>
      <c r="AJ1775" s="106"/>
      <c r="AL1775" s="106"/>
      <c r="AN1775" s="106"/>
    </row>
    <row r="1776" ht="15.75" customHeight="1">
      <c r="B1776" s="105"/>
      <c r="D1776" s="106"/>
      <c r="F1776" s="106"/>
      <c r="H1776" s="106"/>
      <c r="J1776" s="106"/>
      <c r="L1776" s="106"/>
      <c r="N1776" s="106"/>
      <c r="P1776" s="106"/>
      <c r="R1776" s="106"/>
      <c r="T1776" s="106"/>
      <c r="V1776" s="106"/>
      <c r="X1776" s="106"/>
      <c r="Z1776" s="106"/>
      <c r="AB1776" s="106"/>
      <c r="AD1776" s="106"/>
      <c r="AF1776" s="106"/>
      <c r="AH1776" s="106"/>
      <c r="AJ1776" s="106"/>
      <c r="AL1776" s="106"/>
      <c r="AN1776" s="106"/>
    </row>
    <row r="1777" ht="15.75" customHeight="1">
      <c r="B1777" s="105"/>
      <c r="D1777" s="106"/>
      <c r="F1777" s="106"/>
      <c r="H1777" s="106"/>
      <c r="J1777" s="106"/>
      <c r="L1777" s="106"/>
      <c r="N1777" s="106"/>
      <c r="P1777" s="106"/>
      <c r="R1777" s="106"/>
      <c r="T1777" s="106"/>
      <c r="V1777" s="106"/>
      <c r="X1777" s="106"/>
      <c r="Z1777" s="106"/>
      <c r="AB1777" s="106"/>
      <c r="AD1777" s="106"/>
      <c r="AF1777" s="106"/>
      <c r="AH1777" s="106"/>
      <c r="AJ1777" s="106"/>
      <c r="AL1777" s="106"/>
      <c r="AN1777" s="106"/>
    </row>
    <row r="1778" ht="15.75" customHeight="1">
      <c r="B1778" s="105"/>
      <c r="D1778" s="106"/>
      <c r="F1778" s="106"/>
      <c r="H1778" s="106"/>
      <c r="J1778" s="106"/>
      <c r="L1778" s="106"/>
      <c r="N1778" s="106"/>
      <c r="P1778" s="106"/>
      <c r="R1778" s="106"/>
      <c r="T1778" s="106"/>
      <c r="V1778" s="106"/>
      <c r="X1778" s="106"/>
      <c r="Z1778" s="106"/>
      <c r="AB1778" s="106"/>
      <c r="AD1778" s="106"/>
      <c r="AF1778" s="106"/>
      <c r="AH1778" s="106"/>
      <c r="AJ1778" s="106"/>
      <c r="AL1778" s="106"/>
      <c r="AN1778" s="106"/>
    </row>
    <row r="1779" ht="15.75" customHeight="1">
      <c r="B1779" s="105"/>
      <c r="D1779" s="106"/>
      <c r="F1779" s="106"/>
      <c r="H1779" s="106"/>
      <c r="J1779" s="106"/>
      <c r="L1779" s="106"/>
      <c r="N1779" s="106"/>
      <c r="P1779" s="106"/>
      <c r="R1779" s="106"/>
      <c r="T1779" s="106"/>
      <c r="V1779" s="106"/>
      <c r="X1779" s="106"/>
      <c r="Z1779" s="106"/>
      <c r="AB1779" s="106"/>
      <c r="AD1779" s="106"/>
      <c r="AF1779" s="106"/>
      <c r="AH1779" s="106"/>
      <c r="AJ1779" s="106"/>
      <c r="AL1779" s="106"/>
      <c r="AN1779" s="106"/>
    </row>
    <row r="1780" ht="15.75" customHeight="1">
      <c r="B1780" s="105"/>
      <c r="D1780" s="106"/>
      <c r="F1780" s="106"/>
      <c r="H1780" s="106"/>
      <c r="J1780" s="106"/>
      <c r="L1780" s="106"/>
      <c r="N1780" s="106"/>
      <c r="P1780" s="106"/>
      <c r="R1780" s="106"/>
      <c r="T1780" s="106"/>
      <c r="V1780" s="106"/>
      <c r="X1780" s="106"/>
      <c r="Z1780" s="106"/>
      <c r="AB1780" s="106"/>
      <c r="AD1780" s="106"/>
      <c r="AF1780" s="106"/>
      <c r="AH1780" s="106"/>
      <c r="AJ1780" s="106"/>
      <c r="AL1780" s="106"/>
      <c r="AN1780" s="106"/>
    </row>
    <row r="1781" ht="15.75" customHeight="1">
      <c r="B1781" s="105"/>
      <c r="D1781" s="106"/>
      <c r="F1781" s="106"/>
      <c r="H1781" s="106"/>
      <c r="J1781" s="106"/>
      <c r="L1781" s="106"/>
      <c r="N1781" s="106"/>
      <c r="P1781" s="106"/>
      <c r="R1781" s="106"/>
      <c r="T1781" s="106"/>
      <c r="V1781" s="106"/>
      <c r="X1781" s="106"/>
      <c r="Z1781" s="106"/>
      <c r="AB1781" s="106"/>
      <c r="AD1781" s="106"/>
      <c r="AF1781" s="106"/>
      <c r="AH1781" s="106"/>
      <c r="AJ1781" s="106"/>
      <c r="AL1781" s="106"/>
      <c r="AN1781" s="106"/>
    </row>
    <row r="1782" ht="15.75" customHeight="1">
      <c r="B1782" s="105"/>
      <c r="D1782" s="106"/>
      <c r="F1782" s="106"/>
      <c r="H1782" s="106"/>
      <c r="J1782" s="106"/>
      <c r="L1782" s="106"/>
      <c r="N1782" s="106"/>
      <c r="P1782" s="106"/>
      <c r="R1782" s="106"/>
      <c r="T1782" s="106"/>
      <c r="V1782" s="106"/>
      <c r="X1782" s="106"/>
      <c r="Z1782" s="106"/>
      <c r="AB1782" s="106"/>
      <c r="AD1782" s="106"/>
      <c r="AF1782" s="106"/>
      <c r="AH1782" s="106"/>
      <c r="AJ1782" s="106"/>
      <c r="AL1782" s="106"/>
      <c r="AN1782" s="106"/>
    </row>
    <row r="1783" ht="15.75" customHeight="1">
      <c r="B1783" s="105"/>
      <c r="D1783" s="106"/>
      <c r="F1783" s="106"/>
      <c r="H1783" s="106"/>
      <c r="J1783" s="106"/>
      <c r="L1783" s="106"/>
      <c r="N1783" s="106"/>
      <c r="P1783" s="106"/>
      <c r="R1783" s="106"/>
      <c r="T1783" s="106"/>
      <c r="V1783" s="106"/>
      <c r="X1783" s="106"/>
      <c r="Z1783" s="106"/>
      <c r="AB1783" s="106"/>
      <c r="AD1783" s="106"/>
      <c r="AF1783" s="106"/>
      <c r="AH1783" s="106"/>
      <c r="AJ1783" s="106"/>
      <c r="AL1783" s="106"/>
      <c r="AN1783" s="106"/>
    </row>
    <row r="1784" ht="15.75" customHeight="1">
      <c r="B1784" s="105"/>
      <c r="D1784" s="106"/>
      <c r="F1784" s="106"/>
      <c r="H1784" s="106"/>
      <c r="J1784" s="106"/>
      <c r="L1784" s="106"/>
      <c r="N1784" s="106"/>
      <c r="P1784" s="106"/>
      <c r="R1784" s="106"/>
      <c r="T1784" s="106"/>
      <c r="V1784" s="106"/>
      <c r="X1784" s="106"/>
      <c r="Z1784" s="106"/>
      <c r="AB1784" s="106"/>
      <c r="AD1784" s="106"/>
      <c r="AF1784" s="106"/>
      <c r="AH1784" s="106"/>
      <c r="AJ1784" s="106"/>
      <c r="AL1784" s="106"/>
      <c r="AN1784" s="106"/>
    </row>
    <row r="1785" ht="15.75" customHeight="1">
      <c r="B1785" s="105"/>
      <c r="D1785" s="106"/>
      <c r="F1785" s="106"/>
      <c r="H1785" s="106"/>
      <c r="J1785" s="106"/>
      <c r="L1785" s="106"/>
      <c r="N1785" s="106"/>
      <c r="P1785" s="106"/>
      <c r="R1785" s="106"/>
      <c r="T1785" s="106"/>
      <c r="V1785" s="106"/>
      <c r="X1785" s="106"/>
      <c r="Z1785" s="106"/>
      <c r="AB1785" s="106"/>
      <c r="AD1785" s="106"/>
      <c r="AF1785" s="106"/>
      <c r="AH1785" s="106"/>
      <c r="AJ1785" s="106"/>
      <c r="AL1785" s="106"/>
      <c r="AN1785" s="106"/>
    </row>
    <row r="1786" ht="15.75" customHeight="1">
      <c r="B1786" s="105"/>
      <c r="D1786" s="106"/>
      <c r="F1786" s="106"/>
      <c r="H1786" s="106"/>
      <c r="J1786" s="106"/>
      <c r="L1786" s="106"/>
      <c r="N1786" s="106"/>
      <c r="P1786" s="106"/>
      <c r="R1786" s="106"/>
      <c r="T1786" s="106"/>
      <c r="V1786" s="106"/>
      <c r="X1786" s="106"/>
      <c r="Z1786" s="106"/>
      <c r="AB1786" s="106"/>
      <c r="AD1786" s="106"/>
      <c r="AF1786" s="106"/>
      <c r="AH1786" s="106"/>
      <c r="AJ1786" s="106"/>
      <c r="AL1786" s="106"/>
      <c r="AN1786" s="106"/>
    </row>
    <row r="1787" ht="15.75" customHeight="1">
      <c r="B1787" s="105"/>
      <c r="D1787" s="106"/>
      <c r="F1787" s="106"/>
      <c r="H1787" s="106"/>
      <c r="J1787" s="106"/>
      <c r="L1787" s="106"/>
      <c r="N1787" s="106"/>
      <c r="P1787" s="106"/>
      <c r="R1787" s="106"/>
      <c r="T1787" s="106"/>
      <c r="V1787" s="106"/>
      <c r="X1787" s="106"/>
      <c r="Z1787" s="106"/>
      <c r="AB1787" s="106"/>
      <c r="AD1787" s="106"/>
      <c r="AF1787" s="106"/>
      <c r="AH1787" s="106"/>
      <c r="AJ1787" s="106"/>
      <c r="AL1787" s="106"/>
      <c r="AN1787" s="106"/>
    </row>
    <row r="1788" ht="15.75" customHeight="1">
      <c r="B1788" s="105"/>
      <c r="D1788" s="106"/>
      <c r="F1788" s="106"/>
      <c r="H1788" s="106"/>
      <c r="J1788" s="106"/>
      <c r="L1788" s="106"/>
      <c r="N1788" s="106"/>
      <c r="P1788" s="106"/>
      <c r="R1788" s="106"/>
      <c r="T1788" s="106"/>
      <c r="V1788" s="106"/>
      <c r="X1788" s="106"/>
      <c r="Z1788" s="106"/>
      <c r="AB1788" s="106"/>
      <c r="AD1788" s="106"/>
      <c r="AF1788" s="106"/>
      <c r="AH1788" s="106"/>
      <c r="AJ1788" s="106"/>
      <c r="AL1788" s="106"/>
      <c r="AN1788" s="106"/>
    </row>
    <row r="1789" ht="15.75" customHeight="1">
      <c r="B1789" s="105"/>
      <c r="D1789" s="106"/>
      <c r="F1789" s="106"/>
      <c r="H1789" s="106"/>
      <c r="J1789" s="106"/>
      <c r="L1789" s="106"/>
      <c r="N1789" s="106"/>
      <c r="P1789" s="106"/>
      <c r="R1789" s="106"/>
      <c r="T1789" s="106"/>
      <c r="V1789" s="106"/>
      <c r="X1789" s="106"/>
      <c r="Z1789" s="106"/>
      <c r="AB1789" s="106"/>
      <c r="AD1789" s="106"/>
      <c r="AF1789" s="106"/>
      <c r="AH1789" s="106"/>
      <c r="AJ1789" s="106"/>
      <c r="AL1789" s="106"/>
      <c r="AN1789" s="106"/>
    </row>
    <row r="1790" ht="15.75" customHeight="1">
      <c r="B1790" s="105"/>
      <c r="D1790" s="106"/>
      <c r="F1790" s="106"/>
      <c r="H1790" s="106"/>
      <c r="J1790" s="106"/>
      <c r="L1790" s="106"/>
      <c r="N1790" s="106"/>
      <c r="P1790" s="106"/>
      <c r="R1790" s="106"/>
      <c r="T1790" s="106"/>
      <c r="V1790" s="106"/>
      <c r="X1790" s="106"/>
      <c r="Z1790" s="106"/>
      <c r="AB1790" s="106"/>
      <c r="AD1790" s="106"/>
      <c r="AF1790" s="106"/>
      <c r="AH1790" s="106"/>
      <c r="AJ1790" s="106"/>
      <c r="AL1790" s="106"/>
      <c r="AN1790" s="106"/>
    </row>
    <row r="1791" ht="15.75" customHeight="1">
      <c r="B1791" s="105"/>
      <c r="D1791" s="106"/>
      <c r="F1791" s="106"/>
      <c r="H1791" s="106"/>
      <c r="J1791" s="106"/>
      <c r="L1791" s="106"/>
      <c r="N1791" s="106"/>
      <c r="P1791" s="106"/>
      <c r="R1791" s="106"/>
      <c r="T1791" s="106"/>
      <c r="V1791" s="106"/>
      <c r="X1791" s="106"/>
      <c r="Z1791" s="106"/>
      <c r="AB1791" s="106"/>
      <c r="AD1791" s="106"/>
      <c r="AF1791" s="106"/>
      <c r="AH1791" s="106"/>
      <c r="AJ1791" s="106"/>
      <c r="AL1791" s="106"/>
      <c r="AN1791" s="106"/>
    </row>
    <row r="1792" ht="15.75" customHeight="1">
      <c r="B1792" s="105"/>
      <c r="D1792" s="106"/>
      <c r="F1792" s="106"/>
      <c r="H1792" s="106"/>
      <c r="J1792" s="106"/>
      <c r="L1792" s="106"/>
      <c r="N1792" s="106"/>
      <c r="P1792" s="106"/>
      <c r="R1792" s="106"/>
      <c r="T1792" s="106"/>
      <c r="V1792" s="106"/>
      <c r="X1792" s="106"/>
      <c r="Z1792" s="106"/>
      <c r="AB1792" s="106"/>
      <c r="AD1792" s="106"/>
      <c r="AF1792" s="106"/>
      <c r="AH1792" s="106"/>
      <c r="AJ1792" s="106"/>
      <c r="AL1792" s="106"/>
      <c r="AN1792" s="106"/>
    </row>
    <row r="1793" ht="15.75" customHeight="1">
      <c r="B1793" s="105"/>
      <c r="D1793" s="106"/>
      <c r="F1793" s="106"/>
      <c r="H1793" s="106"/>
      <c r="J1793" s="106"/>
      <c r="L1793" s="106"/>
      <c r="N1793" s="106"/>
      <c r="P1793" s="106"/>
      <c r="R1793" s="106"/>
      <c r="T1793" s="106"/>
      <c r="V1793" s="106"/>
      <c r="X1793" s="106"/>
      <c r="Z1793" s="106"/>
      <c r="AB1793" s="106"/>
      <c r="AD1793" s="106"/>
      <c r="AF1793" s="106"/>
      <c r="AH1793" s="106"/>
      <c r="AJ1793" s="106"/>
      <c r="AL1793" s="106"/>
      <c r="AN1793" s="106"/>
    </row>
    <row r="1794" ht="15.75" customHeight="1">
      <c r="B1794" s="105"/>
      <c r="D1794" s="106"/>
      <c r="F1794" s="106"/>
      <c r="H1794" s="106"/>
      <c r="J1794" s="106"/>
      <c r="L1794" s="106"/>
      <c r="N1794" s="106"/>
      <c r="P1794" s="106"/>
      <c r="R1794" s="106"/>
      <c r="T1794" s="106"/>
      <c r="V1794" s="106"/>
      <c r="X1794" s="106"/>
      <c r="Z1794" s="106"/>
      <c r="AB1794" s="106"/>
      <c r="AD1794" s="106"/>
      <c r="AF1794" s="106"/>
      <c r="AH1794" s="106"/>
      <c r="AJ1794" s="106"/>
      <c r="AL1794" s="106"/>
      <c r="AN1794" s="106"/>
    </row>
    <row r="1795" ht="15.75" customHeight="1">
      <c r="B1795" s="105"/>
      <c r="D1795" s="106"/>
      <c r="F1795" s="106"/>
      <c r="H1795" s="106"/>
      <c r="J1795" s="106"/>
      <c r="L1795" s="106"/>
      <c r="N1795" s="106"/>
      <c r="P1795" s="106"/>
      <c r="R1795" s="106"/>
      <c r="T1795" s="106"/>
      <c r="V1795" s="106"/>
      <c r="X1795" s="106"/>
      <c r="Z1795" s="106"/>
      <c r="AB1795" s="106"/>
      <c r="AD1795" s="106"/>
      <c r="AF1795" s="106"/>
      <c r="AH1795" s="106"/>
      <c r="AJ1795" s="106"/>
      <c r="AL1795" s="106"/>
      <c r="AN1795" s="106"/>
    </row>
    <row r="1796" ht="15.75" customHeight="1">
      <c r="B1796" s="105"/>
      <c r="D1796" s="106"/>
      <c r="F1796" s="106"/>
      <c r="H1796" s="106"/>
      <c r="J1796" s="106"/>
      <c r="L1796" s="106"/>
      <c r="N1796" s="106"/>
      <c r="P1796" s="106"/>
      <c r="R1796" s="106"/>
      <c r="T1796" s="106"/>
      <c r="V1796" s="106"/>
      <c r="X1796" s="106"/>
      <c r="Z1796" s="106"/>
      <c r="AB1796" s="106"/>
      <c r="AD1796" s="106"/>
      <c r="AF1796" s="106"/>
      <c r="AH1796" s="106"/>
      <c r="AJ1796" s="106"/>
      <c r="AL1796" s="106"/>
      <c r="AN1796" s="106"/>
    </row>
    <row r="1797" ht="15.75" customHeight="1">
      <c r="B1797" s="105"/>
      <c r="D1797" s="106"/>
      <c r="F1797" s="106"/>
      <c r="H1797" s="106"/>
      <c r="J1797" s="106"/>
      <c r="L1797" s="106"/>
      <c r="N1797" s="106"/>
      <c r="P1797" s="106"/>
      <c r="R1797" s="106"/>
      <c r="T1797" s="106"/>
      <c r="V1797" s="106"/>
      <c r="X1797" s="106"/>
      <c r="Z1797" s="106"/>
      <c r="AB1797" s="106"/>
      <c r="AD1797" s="106"/>
      <c r="AF1797" s="106"/>
      <c r="AH1797" s="106"/>
      <c r="AJ1797" s="106"/>
      <c r="AL1797" s="106"/>
      <c r="AN1797" s="106"/>
    </row>
    <row r="1798" ht="15.75" customHeight="1">
      <c r="B1798" s="105"/>
      <c r="D1798" s="106"/>
      <c r="F1798" s="106"/>
      <c r="H1798" s="106"/>
      <c r="J1798" s="106"/>
      <c r="L1798" s="106"/>
      <c r="N1798" s="106"/>
      <c r="P1798" s="106"/>
      <c r="R1798" s="106"/>
      <c r="T1798" s="106"/>
      <c r="V1798" s="106"/>
      <c r="X1798" s="106"/>
      <c r="Z1798" s="106"/>
      <c r="AB1798" s="106"/>
      <c r="AD1798" s="106"/>
      <c r="AF1798" s="106"/>
      <c r="AH1798" s="106"/>
      <c r="AJ1798" s="106"/>
      <c r="AL1798" s="106"/>
      <c r="AN1798" s="106"/>
    </row>
    <row r="1799" ht="15.75" customHeight="1">
      <c r="B1799" s="105"/>
      <c r="D1799" s="106"/>
      <c r="F1799" s="106"/>
      <c r="H1799" s="106"/>
      <c r="J1799" s="106"/>
      <c r="L1799" s="106"/>
      <c r="N1799" s="106"/>
      <c r="P1799" s="106"/>
      <c r="R1799" s="106"/>
      <c r="T1799" s="106"/>
      <c r="V1799" s="106"/>
      <c r="X1799" s="106"/>
      <c r="Z1799" s="106"/>
      <c r="AB1799" s="106"/>
      <c r="AD1799" s="106"/>
      <c r="AF1799" s="106"/>
      <c r="AH1799" s="106"/>
      <c r="AJ1799" s="106"/>
      <c r="AL1799" s="106"/>
      <c r="AN1799" s="106"/>
    </row>
    <row r="1800" ht="15.75" customHeight="1">
      <c r="B1800" s="105"/>
      <c r="D1800" s="106"/>
      <c r="F1800" s="106"/>
      <c r="H1800" s="106"/>
      <c r="J1800" s="106"/>
      <c r="L1800" s="106"/>
      <c r="N1800" s="106"/>
      <c r="P1800" s="106"/>
      <c r="R1800" s="106"/>
      <c r="T1800" s="106"/>
      <c r="V1800" s="106"/>
      <c r="X1800" s="106"/>
      <c r="Z1800" s="106"/>
      <c r="AB1800" s="106"/>
      <c r="AD1800" s="106"/>
      <c r="AF1800" s="106"/>
      <c r="AH1800" s="106"/>
      <c r="AJ1800" s="106"/>
      <c r="AL1800" s="106"/>
      <c r="AN1800" s="106"/>
    </row>
    <row r="1801" ht="15.75" customHeight="1">
      <c r="B1801" s="105"/>
      <c r="D1801" s="106"/>
      <c r="F1801" s="106"/>
      <c r="H1801" s="106"/>
      <c r="J1801" s="106"/>
      <c r="L1801" s="106"/>
      <c r="N1801" s="106"/>
      <c r="P1801" s="106"/>
      <c r="R1801" s="106"/>
      <c r="T1801" s="106"/>
      <c r="V1801" s="106"/>
      <c r="X1801" s="106"/>
      <c r="Z1801" s="106"/>
      <c r="AB1801" s="106"/>
      <c r="AD1801" s="106"/>
      <c r="AF1801" s="106"/>
      <c r="AH1801" s="106"/>
      <c r="AJ1801" s="106"/>
      <c r="AL1801" s="106"/>
      <c r="AN1801" s="106"/>
    </row>
    <row r="1802" ht="15.75" customHeight="1">
      <c r="B1802" s="105"/>
      <c r="D1802" s="106"/>
      <c r="F1802" s="106"/>
      <c r="H1802" s="106"/>
      <c r="J1802" s="106"/>
      <c r="L1802" s="106"/>
      <c r="N1802" s="106"/>
      <c r="P1802" s="106"/>
      <c r="R1802" s="106"/>
      <c r="T1802" s="106"/>
      <c r="V1802" s="106"/>
      <c r="X1802" s="106"/>
      <c r="Z1802" s="106"/>
      <c r="AB1802" s="106"/>
      <c r="AD1802" s="106"/>
      <c r="AF1802" s="106"/>
      <c r="AH1802" s="106"/>
      <c r="AJ1802" s="106"/>
      <c r="AL1802" s="106"/>
      <c r="AN1802" s="106"/>
    </row>
    <row r="1803" ht="15.75" customHeight="1">
      <c r="B1803" s="105"/>
      <c r="D1803" s="106"/>
      <c r="F1803" s="106"/>
      <c r="H1803" s="106"/>
      <c r="J1803" s="106"/>
      <c r="L1803" s="106"/>
      <c r="N1803" s="106"/>
      <c r="P1803" s="106"/>
      <c r="R1803" s="106"/>
      <c r="T1803" s="106"/>
      <c r="V1803" s="106"/>
      <c r="X1803" s="106"/>
      <c r="Z1803" s="106"/>
      <c r="AB1803" s="106"/>
      <c r="AD1803" s="106"/>
      <c r="AF1803" s="106"/>
      <c r="AH1803" s="106"/>
      <c r="AJ1803" s="106"/>
      <c r="AL1803" s="106"/>
      <c r="AN1803" s="106"/>
    </row>
    <row r="1804" ht="15.75" customHeight="1">
      <c r="B1804" s="105"/>
      <c r="D1804" s="106"/>
      <c r="F1804" s="106"/>
      <c r="H1804" s="106"/>
      <c r="J1804" s="106"/>
      <c r="L1804" s="106"/>
      <c r="N1804" s="106"/>
      <c r="P1804" s="106"/>
      <c r="R1804" s="106"/>
      <c r="T1804" s="106"/>
      <c r="V1804" s="106"/>
      <c r="X1804" s="106"/>
      <c r="Z1804" s="106"/>
      <c r="AB1804" s="106"/>
      <c r="AD1804" s="106"/>
      <c r="AF1804" s="106"/>
      <c r="AH1804" s="106"/>
      <c r="AJ1804" s="106"/>
      <c r="AL1804" s="106"/>
      <c r="AN1804" s="106"/>
    </row>
    <row r="1805" ht="15.75" customHeight="1">
      <c r="B1805" s="105"/>
      <c r="D1805" s="106"/>
      <c r="F1805" s="106"/>
      <c r="H1805" s="106"/>
      <c r="J1805" s="106"/>
      <c r="L1805" s="106"/>
      <c r="N1805" s="106"/>
      <c r="P1805" s="106"/>
      <c r="R1805" s="106"/>
      <c r="T1805" s="106"/>
      <c r="V1805" s="106"/>
      <c r="X1805" s="106"/>
      <c r="Z1805" s="106"/>
      <c r="AB1805" s="106"/>
      <c r="AD1805" s="106"/>
      <c r="AF1805" s="106"/>
      <c r="AH1805" s="106"/>
      <c r="AJ1805" s="106"/>
      <c r="AL1805" s="106"/>
      <c r="AN1805" s="106"/>
    </row>
    <row r="1806" ht="15.75" customHeight="1">
      <c r="B1806" s="105"/>
      <c r="D1806" s="106"/>
      <c r="F1806" s="106"/>
      <c r="H1806" s="106"/>
      <c r="J1806" s="106"/>
      <c r="L1806" s="106"/>
      <c r="N1806" s="106"/>
      <c r="P1806" s="106"/>
      <c r="R1806" s="106"/>
      <c r="T1806" s="106"/>
      <c r="V1806" s="106"/>
      <c r="X1806" s="106"/>
      <c r="Z1806" s="106"/>
      <c r="AB1806" s="106"/>
      <c r="AD1806" s="106"/>
      <c r="AF1806" s="106"/>
      <c r="AH1806" s="106"/>
      <c r="AJ1806" s="106"/>
      <c r="AL1806" s="106"/>
      <c r="AN1806" s="106"/>
    </row>
    <row r="1807" ht="15.75" customHeight="1">
      <c r="B1807" s="105"/>
      <c r="D1807" s="106"/>
      <c r="F1807" s="106"/>
      <c r="H1807" s="106"/>
      <c r="J1807" s="106"/>
      <c r="L1807" s="106"/>
      <c r="N1807" s="106"/>
      <c r="P1807" s="106"/>
      <c r="R1807" s="106"/>
      <c r="T1807" s="106"/>
      <c r="V1807" s="106"/>
      <c r="X1807" s="106"/>
      <c r="Z1807" s="106"/>
      <c r="AB1807" s="106"/>
      <c r="AD1807" s="106"/>
      <c r="AF1807" s="106"/>
      <c r="AH1807" s="106"/>
      <c r="AJ1807" s="106"/>
      <c r="AL1807" s="106"/>
      <c r="AN1807" s="106"/>
    </row>
    <row r="1808" ht="15.75" customHeight="1">
      <c r="B1808" s="105"/>
      <c r="D1808" s="106"/>
      <c r="F1808" s="106"/>
      <c r="H1808" s="106"/>
      <c r="J1808" s="106"/>
      <c r="L1808" s="106"/>
      <c r="N1808" s="106"/>
      <c r="P1808" s="106"/>
      <c r="R1808" s="106"/>
      <c r="T1808" s="106"/>
      <c r="V1808" s="106"/>
      <c r="X1808" s="106"/>
      <c r="Z1808" s="106"/>
      <c r="AB1808" s="106"/>
      <c r="AD1808" s="106"/>
      <c r="AF1808" s="106"/>
      <c r="AH1808" s="106"/>
      <c r="AJ1808" s="106"/>
      <c r="AL1808" s="106"/>
      <c r="AN1808" s="106"/>
    </row>
    <row r="1809" ht="15.75" customHeight="1">
      <c r="B1809" s="105"/>
      <c r="D1809" s="106"/>
      <c r="F1809" s="106"/>
      <c r="H1809" s="106"/>
      <c r="J1809" s="106"/>
      <c r="L1809" s="106"/>
      <c r="N1809" s="106"/>
      <c r="P1809" s="106"/>
      <c r="R1809" s="106"/>
      <c r="T1809" s="106"/>
      <c r="V1809" s="106"/>
      <c r="X1809" s="106"/>
      <c r="Z1809" s="106"/>
      <c r="AB1809" s="106"/>
      <c r="AD1809" s="106"/>
      <c r="AF1809" s="106"/>
      <c r="AH1809" s="106"/>
      <c r="AJ1809" s="106"/>
      <c r="AL1809" s="106"/>
      <c r="AN1809" s="106"/>
    </row>
    <row r="1810" ht="15.75" customHeight="1">
      <c r="B1810" s="105"/>
      <c r="D1810" s="106"/>
      <c r="F1810" s="106"/>
      <c r="H1810" s="106"/>
      <c r="J1810" s="106"/>
      <c r="L1810" s="106"/>
      <c r="N1810" s="106"/>
      <c r="P1810" s="106"/>
      <c r="R1810" s="106"/>
      <c r="T1810" s="106"/>
      <c r="V1810" s="106"/>
      <c r="X1810" s="106"/>
      <c r="Z1810" s="106"/>
      <c r="AB1810" s="106"/>
      <c r="AD1810" s="106"/>
      <c r="AF1810" s="106"/>
      <c r="AH1810" s="106"/>
      <c r="AJ1810" s="106"/>
      <c r="AL1810" s="106"/>
      <c r="AN1810" s="106"/>
    </row>
    <row r="1811" ht="15.75" customHeight="1">
      <c r="B1811" s="105"/>
      <c r="D1811" s="106"/>
      <c r="F1811" s="106"/>
      <c r="H1811" s="106"/>
      <c r="J1811" s="106"/>
      <c r="L1811" s="106"/>
      <c r="N1811" s="106"/>
      <c r="P1811" s="106"/>
      <c r="R1811" s="106"/>
      <c r="T1811" s="106"/>
      <c r="V1811" s="106"/>
      <c r="X1811" s="106"/>
      <c r="Z1811" s="106"/>
      <c r="AB1811" s="106"/>
      <c r="AD1811" s="106"/>
      <c r="AF1811" s="106"/>
      <c r="AH1811" s="106"/>
      <c r="AJ1811" s="106"/>
      <c r="AL1811" s="106"/>
      <c r="AN1811" s="106"/>
    </row>
    <row r="1812" ht="15.75" customHeight="1">
      <c r="B1812" s="105"/>
      <c r="D1812" s="106"/>
      <c r="F1812" s="106"/>
      <c r="H1812" s="106"/>
      <c r="J1812" s="106"/>
      <c r="L1812" s="106"/>
      <c r="N1812" s="106"/>
      <c r="P1812" s="106"/>
      <c r="R1812" s="106"/>
      <c r="T1812" s="106"/>
      <c r="V1812" s="106"/>
      <c r="X1812" s="106"/>
      <c r="Z1812" s="106"/>
      <c r="AB1812" s="106"/>
      <c r="AD1812" s="106"/>
      <c r="AF1812" s="106"/>
      <c r="AH1812" s="106"/>
      <c r="AJ1812" s="106"/>
      <c r="AL1812" s="106"/>
      <c r="AN1812" s="106"/>
    </row>
    <row r="1813" ht="15.75" customHeight="1">
      <c r="B1813" s="105"/>
      <c r="D1813" s="106"/>
      <c r="F1813" s="106"/>
      <c r="H1813" s="106"/>
      <c r="J1813" s="106"/>
      <c r="L1813" s="106"/>
      <c r="N1813" s="106"/>
      <c r="P1813" s="106"/>
      <c r="R1813" s="106"/>
      <c r="T1813" s="106"/>
      <c r="V1813" s="106"/>
      <c r="X1813" s="106"/>
      <c r="Z1813" s="106"/>
      <c r="AB1813" s="106"/>
      <c r="AD1813" s="106"/>
      <c r="AF1813" s="106"/>
      <c r="AH1813" s="106"/>
      <c r="AJ1813" s="106"/>
      <c r="AL1813" s="106"/>
      <c r="AN1813" s="106"/>
    </row>
    <row r="1814" ht="15.75" customHeight="1">
      <c r="B1814" s="105"/>
      <c r="D1814" s="106"/>
      <c r="F1814" s="106"/>
      <c r="H1814" s="106"/>
      <c r="J1814" s="106"/>
      <c r="L1814" s="106"/>
      <c r="N1814" s="106"/>
      <c r="P1814" s="106"/>
      <c r="R1814" s="106"/>
      <c r="T1814" s="106"/>
      <c r="V1814" s="106"/>
      <c r="X1814" s="106"/>
      <c r="Z1814" s="106"/>
      <c r="AB1814" s="106"/>
      <c r="AD1814" s="106"/>
      <c r="AF1814" s="106"/>
      <c r="AH1814" s="106"/>
      <c r="AJ1814" s="106"/>
      <c r="AL1814" s="106"/>
      <c r="AN1814" s="106"/>
    </row>
    <row r="1815" ht="15.75" customHeight="1">
      <c r="B1815" s="105"/>
      <c r="D1815" s="106"/>
      <c r="F1815" s="106"/>
      <c r="H1815" s="106"/>
      <c r="J1815" s="106"/>
      <c r="L1815" s="106"/>
      <c r="N1815" s="106"/>
      <c r="P1815" s="106"/>
      <c r="R1815" s="106"/>
      <c r="T1815" s="106"/>
      <c r="V1815" s="106"/>
      <c r="X1815" s="106"/>
      <c r="Z1815" s="106"/>
      <c r="AB1815" s="106"/>
      <c r="AD1815" s="106"/>
      <c r="AF1815" s="106"/>
      <c r="AH1815" s="106"/>
      <c r="AJ1815" s="106"/>
      <c r="AL1815" s="106"/>
      <c r="AN1815" s="106"/>
    </row>
    <row r="1816" ht="15.75" customHeight="1">
      <c r="B1816" s="105"/>
      <c r="D1816" s="106"/>
      <c r="F1816" s="106"/>
      <c r="H1816" s="106"/>
      <c r="J1816" s="106"/>
      <c r="L1816" s="106"/>
      <c r="N1816" s="106"/>
      <c r="P1816" s="106"/>
      <c r="R1816" s="106"/>
      <c r="T1816" s="106"/>
      <c r="V1816" s="106"/>
      <c r="X1816" s="106"/>
      <c r="Z1816" s="106"/>
      <c r="AB1816" s="106"/>
      <c r="AD1816" s="106"/>
      <c r="AF1816" s="106"/>
      <c r="AH1816" s="106"/>
      <c r="AJ1816" s="106"/>
      <c r="AL1816" s="106"/>
      <c r="AN1816" s="106"/>
    </row>
    <row r="1817" ht="15.75" customHeight="1">
      <c r="B1817" s="105"/>
      <c r="D1817" s="106"/>
      <c r="F1817" s="106"/>
      <c r="H1817" s="106"/>
      <c r="J1817" s="106"/>
      <c r="L1817" s="106"/>
      <c r="N1817" s="106"/>
      <c r="P1817" s="106"/>
      <c r="R1817" s="106"/>
      <c r="T1817" s="106"/>
      <c r="V1817" s="106"/>
      <c r="X1817" s="106"/>
      <c r="Z1817" s="106"/>
      <c r="AB1817" s="106"/>
      <c r="AD1817" s="106"/>
      <c r="AF1817" s="106"/>
      <c r="AH1817" s="106"/>
      <c r="AJ1817" s="106"/>
      <c r="AL1817" s="106"/>
      <c r="AN1817" s="106"/>
    </row>
    <row r="1818" ht="15.75" customHeight="1">
      <c r="B1818" s="105"/>
      <c r="D1818" s="106"/>
      <c r="F1818" s="106"/>
      <c r="H1818" s="106"/>
      <c r="J1818" s="106"/>
      <c r="L1818" s="106"/>
      <c r="N1818" s="106"/>
      <c r="P1818" s="106"/>
      <c r="R1818" s="106"/>
      <c r="T1818" s="106"/>
      <c r="V1818" s="106"/>
      <c r="X1818" s="106"/>
      <c r="Z1818" s="106"/>
      <c r="AB1818" s="106"/>
      <c r="AD1818" s="106"/>
      <c r="AF1818" s="106"/>
      <c r="AH1818" s="106"/>
      <c r="AJ1818" s="106"/>
      <c r="AL1818" s="106"/>
      <c r="AN1818" s="106"/>
    </row>
    <row r="1819" ht="15.75" customHeight="1">
      <c r="B1819" s="105"/>
      <c r="D1819" s="106"/>
      <c r="F1819" s="106"/>
      <c r="H1819" s="106"/>
      <c r="J1819" s="106"/>
      <c r="L1819" s="106"/>
      <c r="N1819" s="106"/>
      <c r="P1819" s="106"/>
      <c r="R1819" s="106"/>
      <c r="T1819" s="106"/>
      <c r="V1819" s="106"/>
      <c r="X1819" s="106"/>
      <c r="Z1819" s="106"/>
      <c r="AB1819" s="106"/>
      <c r="AD1819" s="106"/>
      <c r="AF1819" s="106"/>
      <c r="AH1819" s="106"/>
      <c r="AJ1819" s="106"/>
      <c r="AL1819" s="106"/>
      <c r="AN1819" s="106"/>
    </row>
    <row r="1820" ht="15.75" customHeight="1">
      <c r="B1820" s="105"/>
      <c r="D1820" s="106"/>
      <c r="F1820" s="106"/>
      <c r="H1820" s="106"/>
      <c r="J1820" s="106"/>
      <c r="L1820" s="106"/>
      <c r="N1820" s="106"/>
      <c r="P1820" s="106"/>
      <c r="R1820" s="106"/>
      <c r="T1820" s="106"/>
      <c r="V1820" s="106"/>
      <c r="X1820" s="106"/>
      <c r="Z1820" s="106"/>
      <c r="AB1820" s="106"/>
      <c r="AD1820" s="106"/>
      <c r="AF1820" s="106"/>
      <c r="AH1820" s="106"/>
      <c r="AJ1820" s="106"/>
      <c r="AL1820" s="106"/>
      <c r="AN1820" s="106"/>
    </row>
    <row r="1821" ht="15.75" customHeight="1">
      <c r="B1821" s="105"/>
      <c r="D1821" s="106"/>
      <c r="F1821" s="106"/>
      <c r="H1821" s="106"/>
      <c r="J1821" s="106"/>
      <c r="L1821" s="106"/>
      <c r="N1821" s="106"/>
      <c r="P1821" s="106"/>
      <c r="R1821" s="106"/>
      <c r="T1821" s="106"/>
      <c r="V1821" s="106"/>
      <c r="X1821" s="106"/>
      <c r="Z1821" s="106"/>
      <c r="AB1821" s="106"/>
      <c r="AD1821" s="106"/>
      <c r="AF1821" s="106"/>
      <c r="AH1821" s="106"/>
      <c r="AJ1821" s="106"/>
      <c r="AL1821" s="106"/>
      <c r="AN1821" s="106"/>
    </row>
    <row r="1822" ht="15.75" customHeight="1">
      <c r="B1822" s="105"/>
      <c r="D1822" s="106"/>
      <c r="F1822" s="106"/>
      <c r="H1822" s="106"/>
      <c r="J1822" s="106"/>
      <c r="L1822" s="106"/>
      <c r="N1822" s="106"/>
      <c r="P1822" s="106"/>
      <c r="R1822" s="106"/>
      <c r="T1822" s="106"/>
      <c r="V1822" s="106"/>
      <c r="X1822" s="106"/>
      <c r="Z1822" s="106"/>
      <c r="AB1822" s="106"/>
      <c r="AD1822" s="106"/>
      <c r="AF1822" s="106"/>
      <c r="AH1822" s="106"/>
      <c r="AJ1822" s="106"/>
      <c r="AL1822" s="106"/>
      <c r="AN1822" s="106"/>
    </row>
    <row r="1823" ht="15.75" customHeight="1">
      <c r="B1823" s="105"/>
      <c r="D1823" s="106"/>
      <c r="F1823" s="106"/>
      <c r="H1823" s="106"/>
      <c r="J1823" s="106"/>
      <c r="L1823" s="106"/>
      <c r="N1823" s="106"/>
      <c r="P1823" s="106"/>
      <c r="R1823" s="106"/>
      <c r="T1823" s="106"/>
      <c r="V1823" s="106"/>
      <c r="X1823" s="106"/>
      <c r="Z1823" s="106"/>
      <c r="AB1823" s="106"/>
      <c r="AD1823" s="106"/>
      <c r="AF1823" s="106"/>
      <c r="AH1823" s="106"/>
      <c r="AJ1823" s="106"/>
      <c r="AL1823" s="106"/>
      <c r="AN1823" s="106"/>
    </row>
    <row r="1824" ht="15.75" customHeight="1">
      <c r="B1824" s="105"/>
      <c r="D1824" s="106"/>
      <c r="F1824" s="106"/>
      <c r="H1824" s="106"/>
      <c r="J1824" s="106"/>
      <c r="L1824" s="106"/>
      <c r="N1824" s="106"/>
      <c r="P1824" s="106"/>
      <c r="R1824" s="106"/>
      <c r="T1824" s="106"/>
      <c r="V1824" s="106"/>
      <c r="X1824" s="106"/>
      <c r="Z1824" s="106"/>
      <c r="AB1824" s="106"/>
      <c r="AD1824" s="106"/>
      <c r="AF1824" s="106"/>
      <c r="AH1824" s="106"/>
      <c r="AJ1824" s="106"/>
      <c r="AL1824" s="106"/>
      <c r="AN1824" s="106"/>
    </row>
    <row r="1825" ht="15.75" customHeight="1">
      <c r="B1825" s="105"/>
      <c r="D1825" s="106"/>
      <c r="F1825" s="106"/>
      <c r="H1825" s="106"/>
      <c r="J1825" s="106"/>
      <c r="L1825" s="106"/>
      <c r="N1825" s="106"/>
      <c r="P1825" s="106"/>
      <c r="R1825" s="106"/>
      <c r="T1825" s="106"/>
      <c r="V1825" s="106"/>
      <c r="X1825" s="106"/>
      <c r="Z1825" s="106"/>
      <c r="AB1825" s="106"/>
      <c r="AD1825" s="106"/>
      <c r="AF1825" s="106"/>
      <c r="AH1825" s="106"/>
      <c r="AJ1825" s="106"/>
      <c r="AL1825" s="106"/>
      <c r="AN1825" s="106"/>
    </row>
    <row r="1826" ht="15.75" customHeight="1">
      <c r="B1826" s="105"/>
      <c r="D1826" s="106"/>
      <c r="F1826" s="106"/>
      <c r="H1826" s="106"/>
      <c r="J1826" s="106"/>
      <c r="L1826" s="106"/>
      <c r="N1826" s="106"/>
      <c r="P1826" s="106"/>
      <c r="R1826" s="106"/>
      <c r="T1826" s="106"/>
      <c r="V1826" s="106"/>
      <c r="X1826" s="106"/>
      <c r="Z1826" s="106"/>
      <c r="AB1826" s="106"/>
      <c r="AD1826" s="106"/>
      <c r="AF1826" s="106"/>
      <c r="AH1826" s="106"/>
      <c r="AJ1826" s="106"/>
      <c r="AL1826" s="106"/>
      <c r="AN1826" s="106"/>
    </row>
    <row r="1827" ht="15.75" customHeight="1">
      <c r="B1827" s="105"/>
      <c r="D1827" s="106"/>
      <c r="F1827" s="106"/>
      <c r="H1827" s="106"/>
      <c r="J1827" s="106"/>
      <c r="L1827" s="106"/>
      <c r="N1827" s="106"/>
      <c r="P1827" s="106"/>
      <c r="R1827" s="106"/>
      <c r="T1827" s="106"/>
      <c r="V1827" s="106"/>
      <c r="X1827" s="106"/>
      <c r="Z1827" s="106"/>
      <c r="AB1827" s="106"/>
      <c r="AD1827" s="106"/>
      <c r="AF1827" s="106"/>
      <c r="AH1827" s="106"/>
      <c r="AJ1827" s="106"/>
      <c r="AL1827" s="106"/>
      <c r="AN1827" s="106"/>
    </row>
    <row r="1828" ht="15.75" customHeight="1">
      <c r="B1828" s="105"/>
      <c r="D1828" s="106"/>
      <c r="F1828" s="106"/>
      <c r="H1828" s="106"/>
      <c r="J1828" s="106"/>
      <c r="L1828" s="106"/>
      <c r="N1828" s="106"/>
      <c r="P1828" s="106"/>
      <c r="R1828" s="106"/>
      <c r="T1828" s="106"/>
      <c r="V1828" s="106"/>
      <c r="X1828" s="106"/>
      <c r="Z1828" s="106"/>
      <c r="AB1828" s="106"/>
      <c r="AD1828" s="106"/>
      <c r="AF1828" s="106"/>
      <c r="AH1828" s="106"/>
      <c r="AJ1828" s="106"/>
      <c r="AL1828" s="106"/>
      <c r="AN1828" s="106"/>
    </row>
    <row r="1829" ht="15.75" customHeight="1">
      <c r="B1829" s="105"/>
      <c r="D1829" s="106"/>
      <c r="F1829" s="106"/>
      <c r="H1829" s="106"/>
      <c r="J1829" s="106"/>
      <c r="L1829" s="106"/>
      <c r="N1829" s="106"/>
      <c r="P1829" s="106"/>
      <c r="R1829" s="106"/>
      <c r="T1829" s="106"/>
      <c r="V1829" s="106"/>
      <c r="X1829" s="106"/>
      <c r="Z1829" s="106"/>
      <c r="AB1829" s="106"/>
      <c r="AD1829" s="106"/>
      <c r="AF1829" s="106"/>
      <c r="AH1829" s="106"/>
      <c r="AJ1829" s="106"/>
      <c r="AL1829" s="106"/>
      <c r="AN1829" s="106"/>
    </row>
    <row r="1830" ht="15.75" customHeight="1">
      <c r="B1830" s="105"/>
      <c r="D1830" s="106"/>
      <c r="F1830" s="106"/>
      <c r="H1830" s="106"/>
      <c r="J1830" s="106"/>
      <c r="L1830" s="106"/>
      <c r="N1830" s="106"/>
      <c r="P1830" s="106"/>
      <c r="R1830" s="106"/>
      <c r="T1830" s="106"/>
      <c r="V1830" s="106"/>
      <c r="X1830" s="106"/>
      <c r="Z1830" s="106"/>
      <c r="AB1830" s="106"/>
      <c r="AD1830" s="106"/>
      <c r="AF1830" s="106"/>
      <c r="AH1830" s="106"/>
      <c r="AJ1830" s="106"/>
      <c r="AL1830" s="106"/>
      <c r="AN1830" s="106"/>
    </row>
    <row r="1831" ht="15.75" customHeight="1">
      <c r="B1831" s="105"/>
      <c r="D1831" s="106"/>
      <c r="F1831" s="106"/>
      <c r="H1831" s="106"/>
      <c r="J1831" s="106"/>
      <c r="L1831" s="106"/>
      <c r="N1831" s="106"/>
      <c r="P1831" s="106"/>
      <c r="R1831" s="106"/>
      <c r="T1831" s="106"/>
      <c r="V1831" s="106"/>
      <c r="X1831" s="106"/>
      <c r="Z1831" s="106"/>
      <c r="AB1831" s="106"/>
      <c r="AD1831" s="106"/>
      <c r="AF1831" s="106"/>
      <c r="AH1831" s="106"/>
      <c r="AJ1831" s="106"/>
      <c r="AL1831" s="106"/>
      <c r="AN1831" s="106"/>
    </row>
    <row r="1832" ht="15.75" customHeight="1">
      <c r="B1832" s="105"/>
      <c r="D1832" s="106"/>
      <c r="F1832" s="106"/>
      <c r="H1832" s="106"/>
      <c r="J1832" s="106"/>
      <c r="L1832" s="106"/>
      <c r="N1832" s="106"/>
      <c r="P1832" s="106"/>
      <c r="R1832" s="106"/>
      <c r="T1832" s="106"/>
      <c r="V1832" s="106"/>
      <c r="X1832" s="106"/>
      <c r="Z1832" s="106"/>
      <c r="AB1832" s="106"/>
      <c r="AD1832" s="106"/>
      <c r="AF1832" s="106"/>
      <c r="AH1832" s="106"/>
      <c r="AJ1832" s="106"/>
      <c r="AL1832" s="106"/>
      <c r="AN1832" s="106"/>
    </row>
    <row r="1833" ht="15.75" customHeight="1">
      <c r="B1833" s="105"/>
      <c r="D1833" s="106"/>
      <c r="F1833" s="106"/>
      <c r="H1833" s="106"/>
      <c r="J1833" s="106"/>
      <c r="L1833" s="106"/>
      <c r="N1833" s="106"/>
      <c r="P1833" s="106"/>
      <c r="R1833" s="106"/>
      <c r="T1833" s="106"/>
      <c r="V1833" s="106"/>
      <c r="X1833" s="106"/>
      <c r="Z1833" s="106"/>
      <c r="AB1833" s="106"/>
      <c r="AD1833" s="106"/>
      <c r="AF1833" s="106"/>
      <c r="AH1833" s="106"/>
      <c r="AJ1833" s="106"/>
      <c r="AL1833" s="106"/>
      <c r="AN1833" s="106"/>
    </row>
    <row r="1834" ht="15.75" customHeight="1">
      <c r="B1834" s="105"/>
      <c r="D1834" s="106"/>
      <c r="F1834" s="106"/>
      <c r="H1834" s="106"/>
      <c r="J1834" s="106"/>
      <c r="L1834" s="106"/>
      <c r="N1834" s="106"/>
      <c r="P1834" s="106"/>
      <c r="R1834" s="106"/>
      <c r="T1834" s="106"/>
      <c r="V1834" s="106"/>
      <c r="X1834" s="106"/>
      <c r="Z1834" s="106"/>
      <c r="AB1834" s="106"/>
      <c r="AD1834" s="106"/>
      <c r="AF1834" s="106"/>
      <c r="AH1834" s="106"/>
      <c r="AJ1834" s="106"/>
      <c r="AL1834" s="106"/>
      <c r="AN1834" s="106"/>
    </row>
    <row r="1835" ht="15.75" customHeight="1">
      <c r="B1835" s="105"/>
      <c r="D1835" s="106"/>
      <c r="F1835" s="106"/>
      <c r="H1835" s="106"/>
      <c r="J1835" s="106"/>
      <c r="L1835" s="106"/>
      <c r="N1835" s="106"/>
      <c r="P1835" s="106"/>
      <c r="R1835" s="106"/>
      <c r="T1835" s="106"/>
      <c r="V1835" s="106"/>
      <c r="X1835" s="106"/>
      <c r="Z1835" s="106"/>
      <c r="AB1835" s="106"/>
      <c r="AD1835" s="106"/>
      <c r="AF1835" s="106"/>
      <c r="AH1835" s="106"/>
      <c r="AJ1835" s="106"/>
      <c r="AL1835" s="106"/>
      <c r="AN1835" s="106"/>
    </row>
    <row r="1836" ht="15.75" customHeight="1">
      <c r="B1836" s="105"/>
      <c r="D1836" s="106"/>
      <c r="F1836" s="106"/>
      <c r="H1836" s="106"/>
      <c r="J1836" s="106"/>
      <c r="L1836" s="106"/>
      <c r="N1836" s="106"/>
      <c r="P1836" s="106"/>
      <c r="R1836" s="106"/>
      <c r="T1836" s="106"/>
      <c r="V1836" s="106"/>
      <c r="X1836" s="106"/>
      <c r="Z1836" s="106"/>
      <c r="AB1836" s="106"/>
      <c r="AD1836" s="106"/>
      <c r="AF1836" s="106"/>
      <c r="AH1836" s="106"/>
      <c r="AJ1836" s="106"/>
      <c r="AL1836" s="106"/>
      <c r="AN1836" s="106"/>
    </row>
    <row r="1837" ht="15.75" customHeight="1">
      <c r="B1837" s="105"/>
      <c r="D1837" s="106"/>
      <c r="F1837" s="106"/>
      <c r="H1837" s="106"/>
      <c r="J1837" s="106"/>
      <c r="L1837" s="106"/>
      <c r="N1837" s="106"/>
      <c r="P1837" s="106"/>
      <c r="R1837" s="106"/>
      <c r="T1837" s="106"/>
      <c r="V1837" s="106"/>
      <c r="X1837" s="106"/>
      <c r="Z1837" s="106"/>
      <c r="AB1837" s="106"/>
      <c r="AD1837" s="106"/>
      <c r="AF1837" s="106"/>
      <c r="AH1837" s="106"/>
      <c r="AJ1837" s="106"/>
      <c r="AL1837" s="106"/>
      <c r="AN1837" s="106"/>
    </row>
    <row r="1838" ht="15.75" customHeight="1">
      <c r="B1838" s="105"/>
      <c r="D1838" s="106"/>
      <c r="F1838" s="106"/>
      <c r="H1838" s="106"/>
      <c r="J1838" s="106"/>
      <c r="L1838" s="106"/>
      <c r="N1838" s="106"/>
      <c r="P1838" s="106"/>
      <c r="R1838" s="106"/>
      <c r="T1838" s="106"/>
      <c r="V1838" s="106"/>
      <c r="X1838" s="106"/>
      <c r="Z1838" s="106"/>
      <c r="AB1838" s="106"/>
      <c r="AD1838" s="106"/>
      <c r="AF1838" s="106"/>
      <c r="AH1838" s="106"/>
      <c r="AJ1838" s="106"/>
      <c r="AL1838" s="106"/>
      <c r="AN1838" s="106"/>
    </row>
    <row r="1839" ht="15.75" customHeight="1">
      <c r="B1839" s="105"/>
      <c r="D1839" s="106"/>
      <c r="F1839" s="106"/>
      <c r="H1839" s="106"/>
      <c r="J1839" s="106"/>
      <c r="L1839" s="106"/>
      <c r="N1839" s="106"/>
      <c r="P1839" s="106"/>
      <c r="R1839" s="106"/>
      <c r="T1839" s="106"/>
      <c r="V1839" s="106"/>
      <c r="X1839" s="106"/>
      <c r="Z1839" s="106"/>
      <c r="AB1839" s="106"/>
      <c r="AD1839" s="106"/>
      <c r="AF1839" s="106"/>
      <c r="AH1839" s="106"/>
      <c r="AJ1839" s="106"/>
      <c r="AL1839" s="106"/>
      <c r="AN1839" s="106"/>
    </row>
    <row r="1840" ht="15.75" customHeight="1">
      <c r="B1840" s="105"/>
      <c r="D1840" s="106"/>
      <c r="F1840" s="106"/>
      <c r="H1840" s="106"/>
      <c r="J1840" s="106"/>
      <c r="L1840" s="106"/>
      <c r="N1840" s="106"/>
      <c r="P1840" s="106"/>
      <c r="R1840" s="106"/>
      <c r="T1840" s="106"/>
      <c r="V1840" s="106"/>
      <c r="X1840" s="106"/>
      <c r="Z1840" s="106"/>
      <c r="AB1840" s="106"/>
      <c r="AD1840" s="106"/>
      <c r="AF1840" s="106"/>
      <c r="AH1840" s="106"/>
      <c r="AJ1840" s="106"/>
      <c r="AL1840" s="106"/>
      <c r="AN1840" s="106"/>
    </row>
    <row r="1841" ht="15.75" customHeight="1">
      <c r="B1841" s="105"/>
      <c r="D1841" s="106"/>
      <c r="F1841" s="106"/>
      <c r="H1841" s="106"/>
      <c r="J1841" s="106"/>
      <c r="L1841" s="106"/>
      <c r="N1841" s="106"/>
      <c r="P1841" s="106"/>
      <c r="R1841" s="106"/>
      <c r="T1841" s="106"/>
      <c r="V1841" s="106"/>
      <c r="X1841" s="106"/>
      <c r="Z1841" s="106"/>
      <c r="AB1841" s="106"/>
      <c r="AD1841" s="106"/>
      <c r="AF1841" s="106"/>
      <c r="AH1841" s="106"/>
      <c r="AJ1841" s="106"/>
      <c r="AL1841" s="106"/>
      <c r="AN1841" s="106"/>
    </row>
    <row r="1842" ht="15.75" customHeight="1">
      <c r="B1842" s="105"/>
      <c r="D1842" s="106"/>
      <c r="F1842" s="106"/>
      <c r="H1842" s="106"/>
      <c r="J1842" s="106"/>
      <c r="L1842" s="106"/>
      <c r="N1842" s="106"/>
      <c r="P1842" s="106"/>
      <c r="R1842" s="106"/>
      <c r="T1842" s="106"/>
      <c r="V1842" s="106"/>
      <c r="X1842" s="106"/>
      <c r="Z1842" s="106"/>
      <c r="AB1842" s="106"/>
      <c r="AD1842" s="106"/>
      <c r="AF1842" s="106"/>
      <c r="AH1842" s="106"/>
      <c r="AJ1842" s="106"/>
      <c r="AL1842" s="106"/>
      <c r="AN1842" s="106"/>
    </row>
    <row r="1843" ht="15.75" customHeight="1">
      <c r="B1843" s="105"/>
      <c r="D1843" s="106"/>
      <c r="F1843" s="106"/>
      <c r="H1843" s="106"/>
      <c r="J1843" s="106"/>
      <c r="L1843" s="106"/>
      <c r="N1843" s="106"/>
      <c r="P1843" s="106"/>
      <c r="R1843" s="106"/>
      <c r="T1843" s="106"/>
      <c r="V1843" s="106"/>
      <c r="X1843" s="106"/>
      <c r="Z1843" s="106"/>
      <c r="AB1843" s="106"/>
      <c r="AD1843" s="106"/>
      <c r="AF1843" s="106"/>
      <c r="AH1843" s="106"/>
      <c r="AJ1843" s="106"/>
      <c r="AL1843" s="106"/>
      <c r="AN1843" s="106"/>
    </row>
    <row r="1844" ht="15.75" customHeight="1">
      <c r="B1844" s="105"/>
      <c r="D1844" s="106"/>
      <c r="F1844" s="106"/>
      <c r="H1844" s="106"/>
      <c r="J1844" s="106"/>
      <c r="L1844" s="106"/>
      <c r="N1844" s="106"/>
      <c r="P1844" s="106"/>
      <c r="R1844" s="106"/>
      <c r="T1844" s="106"/>
      <c r="V1844" s="106"/>
      <c r="X1844" s="106"/>
      <c r="Z1844" s="106"/>
      <c r="AB1844" s="106"/>
      <c r="AD1844" s="106"/>
      <c r="AF1844" s="106"/>
      <c r="AH1844" s="106"/>
      <c r="AJ1844" s="106"/>
      <c r="AL1844" s="106"/>
      <c r="AN1844" s="106"/>
    </row>
    <row r="1845" ht="15.75" customHeight="1">
      <c r="B1845" s="105"/>
      <c r="D1845" s="106"/>
      <c r="F1845" s="106"/>
      <c r="H1845" s="106"/>
      <c r="J1845" s="106"/>
      <c r="L1845" s="106"/>
      <c r="N1845" s="106"/>
      <c r="P1845" s="106"/>
      <c r="R1845" s="106"/>
      <c r="T1845" s="106"/>
      <c r="V1845" s="106"/>
      <c r="X1845" s="106"/>
      <c r="Z1845" s="106"/>
      <c r="AB1845" s="106"/>
      <c r="AD1845" s="106"/>
      <c r="AF1845" s="106"/>
      <c r="AH1845" s="106"/>
      <c r="AJ1845" s="106"/>
      <c r="AL1845" s="106"/>
      <c r="AN1845" s="106"/>
    </row>
    <row r="1846" ht="15.75" customHeight="1">
      <c r="B1846" s="105"/>
      <c r="D1846" s="106"/>
      <c r="F1846" s="106"/>
      <c r="H1846" s="106"/>
      <c r="J1846" s="106"/>
      <c r="L1846" s="106"/>
      <c r="N1846" s="106"/>
      <c r="P1846" s="106"/>
      <c r="R1846" s="106"/>
      <c r="T1846" s="106"/>
      <c r="V1846" s="106"/>
      <c r="X1846" s="106"/>
      <c r="Z1846" s="106"/>
      <c r="AB1846" s="106"/>
      <c r="AD1846" s="106"/>
      <c r="AF1846" s="106"/>
      <c r="AH1846" s="106"/>
      <c r="AJ1846" s="106"/>
      <c r="AL1846" s="106"/>
      <c r="AN1846" s="106"/>
    </row>
    <row r="1847" ht="15.75" customHeight="1">
      <c r="B1847" s="105"/>
      <c r="D1847" s="106"/>
      <c r="F1847" s="106"/>
      <c r="H1847" s="106"/>
      <c r="J1847" s="106"/>
      <c r="L1847" s="106"/>
      <c r="N1847" s="106"/>
      <c r="P1847" s="106"/>
      <c r="R1847" s="106"/>
      <c r="T1847" s="106"/>
      <c r="V1847" s="106"/>
      <c r="X1847" s="106"/>
      <c r="Z1847" s="106"/>
      <c r="AB1847" s="106"/>
      <c r="AD1847" s="106"/>
      <c r="AF1847" s="106"/>
      <c r="AH1847" s="106"/>
      <c r="AJ1847" s="106"/>
      <c r="AL1847" s="106"/>
      <c r="AN1847" s="106"/>
    </row>
    <row r="1848" ht="15.75" customHeight="1">
      <c r="B1848" s="105"/>
      <c r="D1848" s="106"/>
      <c r="F1848" s="106"/>
      <c r="H1848" s="106"/>
      <c r="J1848" s="106"/>
      <c r="L1848" s="106"/>
      <c r="N1848" s="106"/>
      <c r="P1848" s="106"/>
      <c r="R1848" s="106"/>
      <c r="T1848" s="106"/>
      <c r="V1848" s="106"/>
      <c r="X1848" s="106"/>
      <c r="Z1848" s="106"/>
      <c r="AB1848" s="106"/>
      <c r="AD1848" s="106"/>
      <c r="AF1848" s="106"/>
      <c r="AH1848" s="106"/>
      <c r="AJ1848" s="106"/>
      <c r="AL1848" s="106"/>
      <c r="AN1848" s="106"/>
    </row>
    <row r="1849" ht="15.75" customHeight="1">
      <c r="B1849" s="105"/>
      <c r="D1849" s="106"/>
      <c r="F1849" s="106"/>
      <c r="H1849" s="106"/>
      <c r="J1849" s="106"/>
      <c r="L1849" s="106"/>
      <c r="N1849" s="106"/>
      <c r="P1849" s="106"/>
      <c r="R1849" s="106"/>
      <c r="T1849" s="106"/>
      <c r="V1849" s="106"/>
      <c r="X1849" s="106"/>
      <c r="Z1849" s="106"/>
      <c r="AB1849" s="106"/>
      <c r="AD1849" s="106"/>
      <c r="AF1849" s="106"/>
      <c r="AH1849" s="106"/>
      <c r="AJ1849" s="106"/>
      <c r="AL1849" s="106"/>
      <c r="AN1849" s="106"/>
    </row>
    <row r="1850" ht="15.75" customHeight="1">
      <c r="B1850" s="105"/>
      <c r="D1850" s="106"/>
      <c r="F1850" s="106"/>
      <c r="H1850" s="106"/>
      <c r="J1850" s="106"/>
      <c r="L1850" s="106"/>
      <c r="N1850" s="106"/>
      <c r="P1850" s="106"/>
      <c r="R1850" s="106"/>
      <c r="T1850" s="106"/>
      <c r="V1850" s="106"/>
      <c r="X1850" s="106"/>
      <c r="Z1850" s="106"/>
      <c r="AB1850" s="106"/>
      <c r="AD1850" s="106"/>
      <c r="AF1850" s="106"/>
      <c r="AH1850" s="106"/>
      <c r="AJ1850" s="106"/>
      <c r="AL1850" s="106"/>
      <c r="AN1850" s="106"/>
    </row>
    <row r="1851" ht="15.75" customHeight="1">
      <c r="B1851" s="105"/>
      <c r="D1851" s="106"/>
      <c r="F1851" s="106"/>
      <c r="H1851" s="106"/>
      <c r="J1851" s="106"/>
      <c r="L1851" s="106"/>
      <c r="N1851" s="106"/>
      <c r="P1851" s="106"/>
      <c r="R1851" s="106"/>
      <c r="T1851" s="106"/>
      <c r="V1851" s="106"/>
      <c r="X1851" s="106"/>
      <c r="Z1851" s="106"/>
      <c r="AB1851" s="106"/>
      <c r="AD1851" s="106"/>
      <c r="AF1851" s="106"/>
      <c r="AH1851" s="106"/>
      <c r="AJ1851" s="106"/>
      <c r="AL1851" s="106"/>
      <c r="AN1851" s="106"/>
    </row>
    <row r="1852" ht="15.75" customHeight="1">
      <c r="B1852" s="105"/>
      <c r="D1852" s="106"/>
      <c r="F1852" s="106"/>
      <c r="H1852" s="106"/>
      <c r="J1852" s="106"/>
      <c r="L1852" s="106"/>
      <c r="N1852" s="106"/>
      <c r="P1852" s="106"/>
      <c r="R1852" s="106"/>
      <c r="T1852" s="106"/>
      <c r="V1852" s="106"/>
      <c r="X1852" s="106"/>
      <c r="Z1852" s="106"/>
      <c r="AB1852" s="106"/>
      <c r="AD1852" s="106"/>
      <c r="AF1852" s="106"/>
      <c r="AH1852" s="106"/>
      <c r="AJ1852" s="106"/>
      <c r="AL1852" s="106"/>
      <c r="AN1852" s="106"/>
    </row>
    <row r="1853" ht="15.75" customHeight="1">
      <c r="B1853" s="105"/>
      <c r="D1853" s="106"/>
      <c r="F1853" s="106"/>
      <c r="H1853" s="106"/>
      <c r="J1853" s="106"/>
      <c r="L1853" s="106"/>
      <c r="N1853" s="106"/>
      <c r="P1853" s="106"/>
      <c r="R1853" s="106"/>
      <c r="T1853" s="106"/>
      <c r="V1853" s="106"/>
      <c r="X1853" s="106"/>
      <c r="Z1853" s="106"/>
      <c r="AB1853" s="106"/>
      <c r="AD1853" s="106"/>
      <c r="AF1853" s="106"/>
      <c r="AH1853" s="106"/>
      <c r="AJ1853" s="106"/>
      <c r="AL1853" s="106"/>
      <c r="AN1853" s="106"/>
    </row>
    <row r="1854" ht="15.75" customHeight="1">
      <c r="B1854" s="105"/>
      <c r="D1854" s="106"/>
      <c r="F1854" s="106"/>
      <c r="H1854" s="106"/>
      <c r="J1854" s="106"/>
      <c r="L1854" s="106"/>
      <c r="N1854" s="106"/>
      <c r="P1854" s="106"/>
      <c r="R1854" s="106"/>
      <c r="T1854" s="106"/>
      <c r="V1854" s="106"/>
      <c r="X1854" s="106"/>
      <c r="Z1854" s="106"/>
      <c r="AB1854" s="106"/>
      <c r="AD1854" s="106"/>
      <c r="AF1854" s="106"/>
      <c r="AH1854" s="106"/>
      <c r="AJ1854" s="106"/>
      <c r="AL1854" s="106"/>
      <c r="AN1854" s="106"/>
    </row>
    <row r="1855" ht="15.75" customHeight="1">
      <c r="B1855" s="105"/>
      <c r="D1855" s="106"/>
      <c r="F1855" s="106"/>
      <c r="H1855" s="106"/>
      <c r="J1855" s="106"/>
      <c r="L1855" s="106"/>
      <c r="N1855" s="106"/>
      <c r="P1855" s="106"/>
      <c r="R1855" s="106"/>
      <c r="T1855" s="106"/>
      <c r="V1855" s="106"/>
      <c r="X1855" s="106"/>
      <c r="Z1855" s="106"/>
      <c r="AB1855" s="106"/>
      <c r="AD1855" s="106"/>
      <c r="AF1855" s="106"/>
      <c r="AH1855" s="106"/>
      <c r="AJ1855" s="106"/>
      <c r="AL1855" s="106"/>
      <c r="AN1855" s="106"/>
    </row>
    <row r="1856" ht="15.75" customHeight="1">
      <c r="B1856" s="105"/>
      <c r="D1856" s="106"/>
      <c r="F1856" s="106"/>
      <c r="H1856" s="106"/>
      <c r="J1856" s="106"/>
      <c r="L1856" s="106"/>
      <c r="N1856" s="106"/>
      <c r="P1856" s="106"/>
      <c r="R1856" s="106"/>
      <c r="T1856" s="106"/>
      <c r="V1856" s="106"/>
      <c r="X1856" s="106"/>
      <c r="Z1856" s="106"/>
      <c r="AB1856" s="106"/>
      <c r="AD1856" s="106"/>
      <c r="AF1856" s="106"/>
      <c r="AH1856" s="106"/>
      <c r="AJ1856" s="106"/>
      <c r="AL1856" s="106"/>
      <c r="AN1856" s="106"/>
    </row>
    <row r="1857" ht="15.75" customHeight="1">
      <c r="B1857" s="105"/>
      <c r="D1857" s="106"/>
      <c r="F1857" s="106"/>
      <c r="H1857" s="106"/>
      <c r="J1857" s="106"/>
      <c r="L1857" s="106"/>
      <c r="N1857" s="106"/>
      <c r="P1857" s="106"/>
      <c r="R1857" s="106"/>
      <c r="T1857" s="106"/>
      <c r="V1857" s="106"/>
      <c r="X1857" s="106"/>
      <c r="Z1857" s="106"/>
      <c r="AB1857" s="106"/>
      <c r="AD1857" s="106"/>
      <c r="AF1857" s="106"/>
      <c r="AH1857" s="106"/>
      <c r="AJ1857" s="106"/>
      <c r="AL1857" s="106"/>
      <c r="AN1857" s="106"/>
    </row>
    <row r="1858" ht="15.75" customHeight="1">
      <c r="B1858" s="105"/>
      <c r="D1858" s="106"/>
      <c r="F1858" s="106"/>
      <c r="H1858" s="106"/>
      <c r="J1858" s="106"/>
      <c r="L1858" s="106"/>
      <c r="N1858" s="106"/>
      <c r="P1858" s="106"/>
      <c r="R1858" s="106"/>
      <c r="T1858" s="106"/>
      <c r="V1858" s="106"/>
      <c r="X1858" s="106"/>
      <c r="Z1858" s="106"/>
      <c r="AB1858" s="106"/>
      <c r="AD1858" s="106"/>
      <c r="AF1858" s="106"/>
      <c r="AH1858" s="106"/>
      <c r="AJ1858" s="106"/>
      <c r="AL1858" s="106"/>
      <c r="AN1858" s="106"/>
    </row>
    <row r="1859" ht="15.75" customHeight="1">
      <c r="B1859" s="105"/>
      <c r="D1859" s="106"/>
      <c r="F1859" s="106"/>
      <c r="H1859" s="106"/>
      <c r="J1859" s="106"/>
      <c r="L1859" s="106"/>
      <c r="N1859" s="106"/>
      <c r="P1859" s="106"/>
      <c r="R1859" s="106"/>
      <c r="T1859" s="106"/>
      <c r="V1859" s="106"/>
      <c r="X1859" s="106"/>
      <c r="Z1859" s="106"/>
      <c r="AB1859" s="106"/>
      <c r="AD1859" s="106"/>
      <c r="AF1859" s="106"/>
      <c r="AH1859" s="106"/>
      <c r="AJ1859" s="106"/>
      <c r="AL1859" s="106"/>
      <c r="AN1859" s="106"/>
    </row>
    <row r="1860" ht="15.75" customHeight="1">
      <c r="B1860" s="105"/>
      <c r="D1860" s="106"/>
      <c r="F1860" s="106"/>
      <c r="H1860" s="106"/>
      <c r="J1860" s="106"/>
      <c r="L1860" s="106"/>
      <c r="N1860" s="106"/>
      <c r="P1860" s="106"/>
      <c r="R1860" s="106"/>
      <c r="T1860" s="106"/>
      <c r="V1860" s="106"/>
      <c r="X1860" s="106"/>
      <c r="Z1860" s="106"/>
      <c r="AB1860" s="106"/>
      <c r="AD1860" s="106"/>
      <c r="AF1860" s="106"/>
      <c r="AH1860" s="106"/>
      <c r="AJ1860" s="106"/>
      <c r="AL1860" s="106"/>
      <c r="AN1860" s="106"/>
    </row>
    <row r="1861" ht="15.75" customHeight="1">
      <c r="B1861" s="105"/>
      <c r="D1861" s="106"/>
      <c r="F1861" s="106"/>
      <c r="H1861" s="106"/>
      <c r="J1861" s="106"/>
      <c r="L1861" s="106"/>
      <c r="N1861" s="106"/>
      <c r="P1861" s="106"/>
      <c r="R1861" s="106"/>
      <c r="T1861" s="106"/>
      <c r="V1861" s="106"/>
      <c r="X1861" s="106"/>
      <c r="Z1861" s="106"/>
      <c r="AB1861" s="106"/>
      <c r="AD1861" s="106"/>
      <c r="AF1861" s="106"/>
      <c r="AH1861" s="106"/>
      <c r="AJ1861" s="106"/>
      <c r="AL1861" s="106"/>
      <c r="AN1861" s="106"/>
    </row>
    <row r="1862" ht="15.75" customHeight="1">
      <c r="B1862" s="105"/>
      <c r="D1862" s="106"/>
      <c r="F1862" s="106"/>
      <c r="H1862" s="106"/>
      <c r="J1862" s="106"/>
      <c r="L1862" s="106"/>
      <c r="N1862" s="106"/>
      <c r="P1862" s="106"/>
      <c r="R1862" s="106"/>
      <c r="T1862" s="106"/>
      <c r="V1862" s="106"/>
      <c r="X1862" s="106"/>
      <c r="Z1862" s="106"/>
      <c r="AB1862" s="106"/>
      <c r="AD1862" s="106"/>
      <c r="AF1862" s="106"/>
      <c r="AH1862" s="106"/>
      <c r="AJ1862" s="106"/>
      <c r="AL1862" s="106"/>
      <c r="AN1862" s="106"/>
    </row>
    <row r="1863" ht="15.75" customHeight="1">
      <c r="B1863" s="105"/>
      <c r="D1863" s="106"/>
      <c r="F1863" s="106"/>
      <c r="H1863" s="106"/>
      <c r="J1863" s="106"/>
      <c r="L1863" s="106"/>
      <c r="N1863" s="106"/>
      <c r="P1863" s="106"/>
      <c r="R1863" s="106"/>
      <c r="T1863" s="106"/>
      <c r="V1863" s="106"/>
      <c r="X1863" s="106"/>
      <c r="Z1863" s="106"/>
      <c r="AB1863" s="106"/>
      <c r="AD1863" s="106"/>
      <c r="AF1863" s="106"/>
      <c r="AH1863" s="106"/>
      <c r="AJ1863" s="106"/>
      <c r="AL1863" s="106"/>
      <c r="AN1863" s="106"/>
    </row>
    <row r="1864" ht="15.75" customHeight="1">
      <c r="B1864" s="105"/>
      <c r="D1864" s="106"/>
      <c r="F1864" s="106"/>
      <c r="H1864" s="106"/>
      <c r="J1864" s="106"/>
      <c r="L1864" s="106"/>
      <c r="N1864" s="106"/>
      <c r="P1864" s="106"/>
      <c r="R1864" s="106"/>
      <c r="T1864" s="106"/>
      <c r="V1864" s="106"/>
      <c r="X1864" s="106"/>
      <c r="Z1864" s="106"/>
      <c r="AB1864" s="106"/>
      <c r="AD1864" s="106"/>
      <c r="AF1864" s="106"/>
      <c r="AH1864" s="106"/>
      <c r="AJ1864" s="106"/>
      <c r="AL1864" s="106"/>
      <c r="AN1864" s="106"/>
    </row>
    <row r="1865" ht="15.75" customHeight="1">
      <c r="B1865" s="105"/>
      <c r="D1865" s="106"/>
      <c r="F1865" s="106"/>
      <c r="H1865" s="106"/>
      <c r="J1865" s="106"/>
      <c r="L1865" s="106"/>
      <c r="N1865" s="106"/>
      <c r="P1865" s="106"/>
      <c r="R1865" s="106"/>
      <c r="T1865" s="106"/>
      <c r="V1865" s="106"/>
      <c r="X1865" s="106"/>
      <c r="Z1865" s="106"/>
      <c r="AB1865" s="106"/>
      <c r="AD1865" s="106"/>
      <c r="AF1865" s="106"/>
      <c r="AH1865" s="106"/>
      <c r="AJ1865" s="106"/>
      <c r="AL1865" s="106"/>
      <c r="AN1865" s="106"/>
    </row>
    <row r="1866" ht="15.75" customHeight="1">
      <c r="B1866" s="105"/>
      <c r="D1866" s="106"/>
      <c r="F1866" s="106"/>
      <c r="H1866" s="106"/>
      <c r="J1866" s="106"/>
      <c r="L1866" s="106"/>
      <c r="N1866" s="106"/>
      <c r="P1866" s="106"/>
      <c r="R1866" s="106"/>
      <c r="T1866" s="106"/>
      <c r="V1866" s="106"/>
      <c r="X1866" s="106"/>
      <c r="Z1866" s="106"/>
      <c r="AB1866" s="106"/>
      <c r="AD1866" s="106"/>
      <c r="AF1866" s="106"/>
      <c r="AH1866" s="106"/>
      <c r="AJ1866" s="106"/>
      <c r="AL1866" s="106"/>
      <c r="AN1866" s="106"/>
    </row>
    <row r="1867" ht="15.75" customHeight="1">
      <c r="B1867" s="105"/>
      <c r="D1867" s="106"/>
      <c r="F1867" s="106"/>
      <c r="H1867" s="106"/>
      <c r="J1867" s="106"/>
      <c r="L1867" s="106"/>
      <c r="N1867" s="106"/>
      <c r="P1867" s="106"/>
      <c r="R1867" s="106"/>
      <c r="T1867" s="106"/>
      <c r="V1867" s="106"/>
      <c r="X1867" s="106"/>
      <c r="Z1867" s="106"/>
      <c r="AB1867" s="106"/>
      <c r="AD1867" s="106"/>
      <c r="AF1867" s="106"/>
      <c r="AH1867" s="106"/>
      <c r="AJ1867" s="106"/>
      <c r="AL1867" s="106"/>
      <c r="AN1867" s="106"/>
    </row>
    <row r="1868" ht="15.75" customHeight="1">
      <c r="B1868" s="105"/>
      <c r="D1868" s="106"/>
      <c r="F1868" s="106"/>
      <c r="H1868" s="106"/>
      <c r="J1868" s="106"/>
      <c r="L1868" s="106"/>
      <c r="N1868" s="106"/>
      <c r="P1868" s="106"/>
      <c r="R1868" s="106"/>
      <c r="T1868" s="106"/>
      <c r="V1868" s="106"/>
      <c r="X1868" s="106"/>
      <c r="Z1868" s="106"/>
      <c r="AB1868" s="106"/>
      <c r="AD1868" s="106"/>
      <c r="AF1868" s="106"/>
      <c r="AH1868" s="106"/>
      <c r="AJ1868" s="106"/>
      <c r="AL1868" s="106"/>
      <c r="AN1868" s="106"/>
    </row>
    <row r="1869" ht="15.75" customHeight="1">
      <c r="B1869" s="105"/>
      <c r="D1869" s="106"/>
      <c r="F1869" s="106"/>
      <c r="H1869" s="106"/>
      <c r="J1869" s="106"/>
      <c r="L1869" s="106"/>
      <c r="N1869" s="106"/>
      <c r="P1869" s="106"/>
      <c r="R1869" s="106"/>
      <c r="T1869" s="106"/>
      <c r="V1869" s="106"/>
      <c r="X1869" s="106"/>
      <c r="Z1869" s="106"/>
      <c r="AB1869" s="106"/>
      <c r="AD1869" s="106"/>
      <c r="AF1869" s="106"/>
      <c r="AH1869" s="106"/>
      <c r="AJ1869" s="106"/>
      <c r="AL1869" s="106"/>
      <c r="AN1869" s="106"/>
    </row>
    <row r="1870" ht="15.75" customHeight="1">
      <c r="B1870" s="105"/>
      <c r="D1870" s="106"/>
      <c r="F1870" s="106"/>
      <c r="H1870" s="106"/>
      <c r="J1870" s="106"/>
      <c r="L1870" s="106"/>
      <c r="N1870" s="106"/>
      <c r="P1870" s="106"/>
      <c r="R1870" s="106"/>
      <c r="T1870" s="106"/>
      <c r="V1870" s="106"/>
      <c r="X1870" s="106"/>
      <c r="Z1870" s="106"/>
      <c r="AB1870" s="106"/>
      <c r="AD1870" s="106"/>
      <c r="AF1870" s="106"/>
      <c r="AH1870" s="106"/>
      <c r="AJ1870" s="106"/>
      <c r="AL1870" s="106"/>
      <c r="AN1870" s="106"/>
    </row>
    <row r="1871" ht="15.75" customHeight="1">
      <c r="B1871" s="105"/>
      <c r="D1871" s="106"/>
      <c r="F1871" s="106"/>
      <c r="H1871" s="106"/>
      <c r="J1871" s="106"/>
      <c r="L1871" s="106"/>
      <c r="N1871" s="106"/>
      <c r="P1871" s="106"/>
      <c r="R1871" s="106"/>
      <c r="T1871" s="106"/>
      <c r="V1871" s="106"/>
      <c r="X1871" s="106"/>
      <c r="Z1871" s="106"/>
      <c r="AB1871" s="106"/>
      <c r="AD1871" s="106"/>
      <c r="AF1871" s="106"/>
      <c r="AH1871" s="106"/>
      <c r="AJ1871" s="106"/>
      <c r="AL1871" s="106"/>
      <c r="AN1871" s="106"/>
    </row>
    <row r="1872" ht="15.75" customHeight="1">
      <c r="B1872" s="105"/>
      <c r="D1872" s="106"/>
      <c r="F1872" s="106"/>
      <c r="H1872" s="106"/>
      <c r="J1872" s="106"/>
      <c r="L1872" s="106"/>
      <c r="N1872" s="106"/>
      <c r="P1872" s="106"/>
      <c r="R1872" s="106"/>
      <c r="T1872" s="106"/>
      <c r="V1872" s="106"/>
      <c r="X1872" s="106"/>
      <c r="Z1872" s="106"/>
      <c r="AB1872" s="106"/>
      <c r="AD1872" s="106"/>
      <c r="AF1872" s="106"/>
      <c r="AH1872" s="106"/>
      <c r="AJ1872" s="106"/>
      <c r="AL1872" s="106"/>
      <c r="AN1872" s="106"/>
    </row>
    <row r="1873" ht="15.75" customHeight="1">
      <c r="B1873" s="105"/>
      <c r="D1873" s="106"/>
      <c r="F1873" s="106"/>
      <c r="H1873" s="106"/>
      <c r="J1873" s="106"/>
      <c r="L1873" s="106"/>
      <c r="N1873" s="106"/>
      <c r="P1873" s="106"/>
      <c r="R1873" s="106"/>
      <c r="T1873" s="106"/>
      <c r="V1873" s="106"/>
      <c r="X1873" s="106"/>
      <c r="Z1873" s="106"/>
      <c r="AB1873" s="106"/>
      <c r="AD1873" s="106"/>
      <c r="AF1873" s="106"/>
      <c r="AH1873" s="106"/>
      <c r="AJ1873" s="106"/>
      <c r="AL1873" s="106"/>
      <c r="AN1873" s="106"/>
    </row>
    <row r="1874" ht="15.75" customHeight="1">
      <c r="B1874" s="105"/>
      <c r="D1874" s="106"/>
      <c r="F1874" s="106"/>
      <c r="H1874" s="106"/>
      <c r="J1874" s="106"/>
      <c r="L1874" s="106"/>
      <c r="N1874" s="106"/>
      <c r="P1874" s="106"/>
      <c r="R1874" s="106"/>
      <c r="T1874" s="106"/>
      <c r="V1874" s="106"/>
      <c r="X1874" s="106"/>
      <c r="Z1874" s="106"/>
      <c r="AB1874" s="106"/>
      <c r="AD1874" s="106"/>
      <c r="AF1874" s="106"/>
      <c r="AH1874" s="106"/>
      <c r="AJ1874" s="106"/>
      <c r="AL1874" s="106"/>
      <c r="AN1874" s="106"/>
    </row>
    <row r="1875" ht="15.75" customHeight="1">
      <c r="B1875" s="105"/>
      <c r="D1875" s="106"/>
      <c r="F1875" s="106"/>
      <c r="H1875" s="106"/>
      <c r="J1875" s="106"/>
      <c r="L1875" s="106"/>
      <c r="N1875" s="106"/>
      <c r="P1875" s="106"/>
      <c r="R1875" s="106"/>
      <c r="T1875" s="106"/>
      <c r="V1875" s="106"/>
      <c r="X1875" s="106"/>
      <c r="Z1875" s="106"/>
      <c r="AB1875" s="106"/>
      <c r="AD1875" s="106"/>
      <c r="AF1875" s="106"/>
      <c r="AH1875" s="106"/>
      <c r="AJ1875" s="106"/>
      <c r="AL1875" s="106"/>
      <c r="AN1875" s="106"/>
    </row>
    <row r="1876" ht="15.75" customHeight="1">
      <c r="B1876" s="105"/>
      <c r="D1876" s="106"/>
      <c r="F1876" s="106"/>
      <c r="H1876" s="106"/>
      <c r="J1876" s="106"/>
      <c r="L1876" s="106"/>
      <c r="N1876" s="106"/>
      <c r="P1876" s="106"/>
      <c r="R1876" s="106"/>
      <c r="T1876" s="106"/>
      <c r="V1876" s="106"/>
      <c r="X1876" s="106"/>
      <c r="Z1876" s="106"/>
      <c r="AB1876" s="106"/>
      <c r="AD1876" s="106"/>
      <c r="AF1876" s="106"/>
      <c r="AH1876" s="106"/>
      <c r="AJ1876" s="106"/>
      <c r="AL1876" s="106"/>
      <c r="AN1876" s="106"/>
    </row>
    <row r="1877" ht="15.75" customHeight="1">
      <c r="B1877" s="105"/>
      <c r="D1877" s="106"/>
      <c r="F1877" s="106"/>
      <c r="H1877" s="106"/>
      <c r="J1877" s="106"/>
      <c r="L1877" s="106"/>
      <c r="N1877" s="106"/>
      <c r="P1877" s="106"/>
      <c r="R1877" s="106"/>
      <c r="T1877" s="106"/>
      <c r="V1877" s="106"/>
      <c r="X1877" s="106"/>
      <c r="Z1877" s="106"/>
      <c r="AB1877" s="106"/>
      <c r="AD1877" s="106"/>
      <c r="AF1877" s="106"/>
      <c r="AH1877" s="106"/>
      <c r="AJ1877" s="106"/>
      <c r="AL1877" s="106"/>
      <c r="AN1877" s="106"/>
    </row>
    <row r="1878" ht="15.75" customHeight="1">
      <c r="B1878" s="105"/>
      <c r="D1878" s="106"/>
      <c r="F1878" s="106"/>
      <c r="H1878" s="106"/>
      <c r="J1878" s="106"/>
      <c r="L1878" s="106"/>
      <c r="N1878" s="106"/>
      <c r="P1878" s="106"/>
      <c r="R1878" s="106"/>
      <c r="T1878" s="106"/>
      <c r="V1878" s="106"/>
      <c r="X1878" s="106"/>
      <c r="Z1878" s="106"/>
      <c r="AB1878" s="106"/>
      <c r="AD1878" s="106"/>
      <c r="AF1878" s="106"/>
      <c r="AH1878" s="106"/>
      <c r="AJ1878" s="106"/>
      <c r="AL1878" s="106"/>
      <c r="AN1878" s="106"/>
    </row>
    <row r="1879" ht="15.75" customHeight="1">
      <c r="B1879" s="105"/>
      <c r="D1879" s="106"/>
      <c r="F1879" s="106"/>
      <c r="H1879" s="106"/>
      <c r="J1879" s="106"/>
      <c r="L1879" s="106"/>
      <c r="N1879" s="106"/>
      <c r="P1879" s="106"/>
      <c r="R1879" s="106"/>
      <c r="T1879" s="106"/>
      <c r="V1879" s="106"/>
      <c r="X1879" s="106"/>
      <c r="Z1879" s="106"/>
      <c r="AB1879" s="106"/>
      <c r="AD1879" s="106"/>
      <c r="AF1879" s="106"/>
      <c r="AH1879" s="106"/>
      <c r="AJ1879" s="106"/>
      <c r="AL1879" s="106"/>
      <c r="AN1879" s="106"/>
    </row>
    <row r="1880" ht="15.75" customHeight="1">
      <c r="B1880" s="105"/>
      <c r="D1880" s="106"/>
      <c r="F1880" s="106"/>
      <c r="H1880" s="106"/>
      <c r="J1880" s="106"/>
      <c r="L1880" s="106"/>
      <c r="N1880" s="106"/>
      <c r="P1880" s="106"/>
      <c r="R1880" s="106"/>
      <c r="T1880" s="106"/>
      <c r="V1880" s="106"/>
      <c r="X1880" s="106"/>
      <c r="Z1880" s="106"/>
      <c r="AB1880" s="106"/>
      <c r="AD1880" s="106"/>
      <c r="AF1880" s="106"/>
      <c r="AH1880" s="106"/>
      <c r="AJ1880" s="106"/>
      <c r="AL1880" s="106"/>
      <c r="AN1880" s="106"/>
    </row>
    <row r="1881" ht="15.75" customHeight="1">
      <c r="B1881" s="105"/>
      <c r="D1881" s="106"/>
      <c r="F1881" s="106"/>
      <c r="H1881" s="106"/>
      <c r="J1881" s="106"/>
      <c r="L1881" s="106"/>
      <c r="N1881" s="106"/>
      <c r="P1881" s="106"/>
      <c r="R1881" s="106"/>
      <c r="T1881" s="106"/>
      <c r="V1881" s="106"/>
      <c r="X1881" s="106"/>
      <c r="Z1881" s="106"/>
      <c r="AB1881" s="106"/>
      <c r="AD1881" s="106"/>
      <c r="AF1881" s="106"/>
      <c r="AH1881" s="106"/>
      <c r="AJ1881" s="106"/>
      <c r="AL1881" s="106"/>
      <c r="AN1881" s="106"/>
    </row>
    <row r="1882" ht="15.75" customHeight="1">
      <c r="B1882" s="105"/>
      <c r="D1882" s="106"/>
      <c r="F1882" s="106"/>
      <c r="H1882" s="106"/>
      <c r="J1882" s="106"/>
      <c r="L1882" s="106"/>
      <c r="N1882" s="106"/>
      <c r="P1882" s="106"/>
      <c r="R1882" s="106"/>
      <c r="T1882" s="106"/>
      <c r="V1882" s="106"/>
      <c r="X1882" s="106"/>
      <c r="Z1882" s="106"/>
      <c r="AB1882" s="106"/>
      <c r="AD1882" s="106"/>
      <c r="AF1882" s="106"/>
      <c r="AH1882" s="106"/>
      <c r="AJ1882" s="106"/>
      <c r="AL1882" s="106"/>
      <c r="AN1882" s="106"/>
    </row>
    <row r="1883" ht="15.75" customHeight="1">
      <c r="B1883" s="105"/>
      <c r="D1883" s="106"/>
      <c r="F1883" s="106"/>
      <c r="H1883" s="106"/>
      <c r="J1883" s="106"/>
      <c r="L1883" s="106"/>
      <c r="N1883" s="106"/>
      <c r="P1883" s="106"/>
      <c r="R1883" s="106"/>
      <c r="T1883" s="106"/>
      <c r="V1883" s="106"/>
      <c r="X1883" s="106"/>
      <c r="Z1883" s="106"/>
      <c r="AB1883" s="106"/>
      <c r="AD1883" s="106"/>
      <c r="AF1883" s="106"/>
      <c r="AH1883" s="106"/>
      <c r="AJ1883" s="106"/>
      <c r="AL1883" s="106"/>
      <c r="AN1883" s="106"/>
    </row>
    <row r="1884" ht="15.75" customHeight="1">
      <c r="B1884" s="105"/>
      <c r="D1884" s="106"/>
      <c r="F1884" s="106"/>
      <c r="H1884" s="106"/>
      <c r="J1884" s="106"/>
      <c r="L1884" s="106"/>
      <c r="N1884" s="106"/>
      <c r="P1884" s="106"/>
      <c r="R1884" s="106"/>
      <c r="T1884" s="106"/>
      <c r="V1884" s="106"/>
      <c r="X1884" s="106"/>
      <c r="Z1884" s="106"/>
      <c r="AB1884" s="106"/>
      <c r="AD1884" s="106"/>
      <c r="AF1884" s="106"/>
      <c r="AH1884" s="106"/>
      <c r="AJ1884" s="106"/>
      <c r="AL1884" s="106"/>
      <c r="AN1884" s="106"/>
    </row>
    <row r="1885" ht="15.75" customHeight="1">
      <c r="B1885" s="105"/>
      <c r="D1885" s="106"/>
      <c r="F1885" s="106"/>
      <c r="H1885" s="106"/>
      <c r="J1885" s="106"/>
      <c r="L1885" s="106"/>
      <c r="N1885" s="106"/>
      <c r="P1885" s="106"/>
      <c r="R1885" s="106"/>
      <c r="T1885" s="106"/>
      <c r="V1885" s="106"/>
      <c r="X1885" s="106"/>
      <c r="Z1885" s="106"/>
      <c r="AB1885" s="106"/>
      <c r="AD1885" s="106"/>
      <c r="AF1885" s="106"/>
      <c r="AH1885" s="106"/>
      <c r="AJ1885" s="106"/>
      <c r="AL1885" s="106"/>
      <c r="AN1885" s="106"/>
    </row>
    <row r="1886" ht="15.75" customHeight="1">
      <c r="B1886" s="105"/>
      <c r="D1886" s="106"/>
      <c r="F1886" s="106"/>
      <c r="H1886" s="106"/>
      <c r="J1886" s="106"/>
      <c r="L1886" s="106"/>
      <c r="N1886" s="106"/>
      <c r="P1886" s="106"/>
      <c r="R1886" s="106"/>
      <c r="T1886" s="106"/>
      <c r="V1886" s="106"/>
      <c r="X1886" s="106"/>
      <c r="Z1886" s="106"/>
      <c r="AB1886" s="106"/>
      <c r="AD1886" s="106"/>
      <c r="AF1886" s="106"/>
      <c r="AH1886" s="106"/>
      <c r="AJ1886" s="106"/>
      <c r="AL1886" s="106"/>
      <c r="AN1886" s="106"/>
    </row>
    <row r="1887" ht="15.75" customHeight="1">
      <c r="B1887" s="105"/>
      <c r="D1887" s="106"/>
      <c r="F1887" s="106"/>
      <c r="H1887" s="106"/>
      <c r="J1887" s="106"/>
      <c r="L1887" s="106"/>
      <c r="N1887" s="106"/>
      <c r="P1887" s="106"/>
      <c r="R1887" s="106"/>
      <c r="T1887" s="106"/>
      <c r="V1887" s="106"/>
      <c r="X1887" s="106"/>
      <c r="Z1887" s="106"/>
      <c r="AB1887" s="106"/>
      <c r="AD1887" s="106"/>
      <c r="AF1887" s="106"/>
      <c r="AH1887" s="106"/>
      <c r="AJ1887" s="106"/>
      <c r="AL1887" s="106"/>
      <c r="AN1887" s="106"/>
    </row>
    <row r="1888" ht="15.75" customHeight="1">
      <c r="B1888" s="105"/>
      <c r="D1888" s="106"/>
      <c r="F1888" s="106"/>
      <c r="H1888" s="106"/>
      <c r="J1888" s="106"/>
      <c r="L1888" s="106"/>
      <c r="N1888" s="106"/>
      <c r="P1888" s="106"/>
      <c r="R1888" s="106"/>
      <c r="T1888" s="106"/>
      <c r="V1888" s="106"/>
      <c r="X1888" s="106"/>
      <c r="Z1888" s="106"/>
      <c r="AB1888" s="106"/>
      <c r="AD1888" s="106"/>
      <c r="AF1888" s="106"/>
      <c r="AH1888" s="106"/>
      <c r="AJ1888" s="106"/>
      <c r="AL1888" s="106"/>
      <c r="AN1888" s="106"/>
    </row>
    <row r="1889" ht="15.75" customHeight="1">
      <c r="B1889" s="105"/>
      <c r="D1889" s="106"/>
      <c r="F1889" s="106"/>
      <c r="H1889" s="106"/>
      <c r="J1889" s="106"/>
      <c r="L1889" s="106"/>
      <c r="N1889" s="106"/>
      <c r="P1889" s="106"/>
      <c r="R1889" s="106"/>
      <c r="T1889" s="106"/>
      <c r="V1889" s="106"/>
      <c r="X1889" s="106"/>
      <c r="Z1889" s="106"/>
      <c r="AB1889" s="106"/>
      <c r="AD1889" s="106"/>
      <c r="AF1889" s="106"/>
      <c r="AH1889" s="106"/>
      <c r="AJ1889" s="106"/>
      <c r="AL1889" s="106"/>
      <c r="AN1889" s="106"/>
    </row>
    <row r="1890" ht="15.75" customHeight="1">
      <c r="B1890" s="105"/>
      <c r="D1890" s="106"/>
      <c r="F1890" s="106"/>
      <c r="H1890" s="106"/>
      <c r="J1890" s="106"/>
      <c r="L1890" s="106"/>
      <c r="N1890" s="106"/>
      <c r="P1890" s="106"/>
      <c r="R1890" s="106"/>
      <c r="T1890" s="106"/>
      <c r="V1890" s="106"/>
      <c r="X1890" s="106"/>
      <c r="Z1890" s="106"/>
      <c r="AB1890" s="106"/>
      <c r="AD1890" s="106"/>
      <c r="AF1890" s="106"/>
      <c r="AH1890" s="106"/>
      <c r="AJ1890" s="106"/>
      <c r="AL1890" s="106"/>
      <c r="AN1890" s="106"/>
    </row>
    <row r="1891" ht="15.75" customHeight="1">
      <c r="B1891" s="105"/>
      <c r="D1891" s="106"/>
      <c r="F1891" s="106"/>
      <c r="H1891" s="106"/>
      <c r="J1891" s="106"/>
      <c r="L1891" s="106"/>
      <c r="N1891" s="106"/>
      <c r="P1891" s="106"/>
      <c r="R1891" s="106"/>
      <c r="T1891" s="106"/>
      <c r="V1891" s="106"/>
      <c r="X1891" s="106"/>
      <c r="Z1891" s="106"/>
      <c r="AB1891" s="106"/>
      <c r="AD1891" s="106"/>
      <c r="AF1891" s="106"/>
      <c r="AH1891" s="106"/>
      <c r="AJ1891" s="106"/>
      <c r="AL1891" s="106"/>
      <c r="AN1891" s="106"/>
    </row>
    <row r="1892" ht="15.75" customHeight="1">
      <c r="B1892" s="105"/>
      <c r="D1892" s="106"/>
      <c r="F1892" s="106"/>
      <c r="H1892" s="106"/>
      <c r="J1892" s="106"/>
      <c r="L1892" s="106"/>
      <c r="N1892" s="106"/>
      <c r="P1892" s="106"/>
      <c r="R1892" s="106"/>
      <c r="T1892" s="106"/>
      <c r="V1892" s="106"/>
      <c r="X1892" s="106"/>
      <c r="Z1892" s="106"/>
      <c r="AB1892" s="106"/>
      <c r="AD1892" s="106"/>
      <c r="AF1892" s="106"/>
      <c r="AH1892" s="106"/>
      <c r="AJ1892" s="106"/>
      <c r="AL1892" s="106"/>
      <c r="AN1892" s="106"/>
    </row>
    <row r="1893" ht="15.75" customHeight="1">
      <c r="B1893" s="105"/>
      <c r="D1893" s="106"/>
      <c r="F1893" s="106"/>
      <c r="H1893" s="106"/>
      <c r="J1893" s="106"/>
      <c r="L1893" s="106"/>
      <c r="N1893" s="106"/>
      <c r="P1893" s="106"/>
      <c r="R1893" s="106"/>
      <c r="T1893" s="106"/>
      <c r="V1893" s="106"/>
      <c r="X1893" s="106"/>
      <c r="Z1893" s="106"/>
      <c r="AB1893" s="106"/>
      <c r="AD1893" s="106"/>
      <c r="AF1893" s="106"/>
      <c r="AH1893" s="106"/>
      <c r="AJ1893" s="106"/>
      <c r="AL1893" s="106"/>
      <c r="AN1893" s="106"/>
    </row>
    <row r="1894" ht="15.75" customHeight="1">
      <c r="B1894" s="105"/>
      <c r="D1894" s="106"/>
      <c r="F1894" s="106"/>
      <c r="H1894" s="106"/>
      <c r="J1894" s="106"/>
      <c r="L1894" s="106"/>
      <c r="N1894" s="106"/>
      <c r="P1894" s="106"/>
      <c r="R1894" s="106"/>
      <c r="T1894" s="106"/>
      <c r="V1894" s="106"/>
      <c r="X1894" s="106"/>
      <c r="Z1894" s="106"/>
      <c r="AB1894" s="106"/>
      <c r="AD1894" s="106"/>
      <c r="AF1894" s="106"/>
      <c r="AH1894" s="106"/>
      <c r="AJ1894" s="106"/>
      <c r="AL1894" s="106"/>
      <c r="AN1894" s="106"/>
    </row>
    <row r="1895" ht="15.75" customHeight="1">
      <c r="B1895" s="105"/>
      <c r="D1895" s="106"/>
      <c r="F1895" s="106"/>
      <c r="H1895" s="106"/>
      <c r="J1895" s="106"/>
      <c r="L1895" s="106"/>
      <c r="N1895" s="106"/>
      <c r="P1895" s="106"/>
      <c r="R1895" s="106"/>
      <c r="T1895" s="106"/>
      <c r="V1895" s="106"/>
      <c r="X1895" s="106"/>
      <c r="Z1895" s="106"/>
      <c r="AB1895" s="106"/>
      <c r="AD1895" s="106"/>
      <c r="AF1895" s="106"/>
      <c r="AH1895" s="106"/>
      <c r="AJ1895" s="106"/>
      <c r="AL1895" s="106"/>
      <c r="AN1895" s="106"/>
    </row>
    <row r="1896" ht="15.75" customHeight="1">
      <c r="B1896" s="105"/>
      <c r="D1896" s="106"/>
      <c r="F1896" s="106"/>
      <c r="H1896" s="106"/>
      <c r="J1896" s="106"/>
      <c r="L1896" s="106"/>
      <c r="N1896" s="106"/>
      <c r="P1896" s="106"/>
      <c r="R1896" s="106"/>
      <c r="T1896" s="106"/>
      <c r="V1896" s="106"/>
      <c r="X1896" s="106"/>
      <c r="Z1896" s="106"/>
      <c r="AB1896" s="106"/>
      <c r="AD1896" s="106"/>
      <c r="AF1896" s="106"/>
      <c r="AH1896" s="106"/>
      <c r="AJ1896" s="106"/>
      <c r="AL1896" s="106"/>
      <c r="AN1896" s="106"/>
    </row>
    <row r="1897" ht="15.75" customHeight="1">
      <c r="B1897" s="105"/>
      <c r="D1897" s="106"/>
      <c r="F1897" s="106"/>
      <c r="H1897" s="106"/>
      <c r="J1897" s="106"/>
      <c r="L1897" s="106"/>
      <c r="N1897" s="106"/>
      <c r="P1897" s="106"/>
      <c r="R1897" s="106"/>
      <c r="T1897" s="106"/>
      <c r="V1897" s="106"/>
      <c r="X1897" s="106"/>
      <c r="Z1897" s="106"/>
      <c r="AB1897" s="106"/>
      <c r="AD1897" s="106"/>
      <c r="AF1897" s="106"/>
      <c r="AH1897" s="106"/>
      <c r="AJ1897" s="106"/>
      <c r="AL1897" s="106"/>
      <c r="AN1897" s="106"/>
    </row>
    <row r="1898" ht="15.75" customHeight="1">
      <c r="B1898" s="105"/>
      <c r="D1898" s="106"/>
      <c r="F1898" s="106"/>
      <c r="H1898" s="106"/>
      <c r="J1898" s="106"/>
      <c r="L1898" s="106"/>
      <c r="N1898" s="106"/>
      <c r="P1898" s="106"/>
      <c r="R1898" s="106"/>
      <c r="T1898" s="106"/>
      <c r="V1898" s="106"/>
      <c r="X1898" s="106"/>
      <c r="Z1898" s="106"/>
      <c r="AB1898" s="106"/>
      <c r="AD1898" s="106"/>
      <c r="AF1898" s="106"/>
      <c r="AH1898" s="106"/>
      <c r="AJ1898" s="106"/>
      <c r="AL1898" s="106"/>
      <c r="AN1898" s="106"/>
    </row>
    <row r="1899" ht="15.75" customHeight="1">
      <c r="B1899" s="105"/>
      <c r="D1899" s="106"/>
      <c r="F1899" s="106"/>
      <c r="H1899" s="106"/>
      <c r="J1899" s="106"/>
      <c r="L1899" s="106"/>
      <c r="N1899" s="106"/>
      <c r="P1899" s="106"/>
      <c r="R1899" s="106"/>
      <c r="T1899" s="106"/>
      <c r="V1899" s="106"/>
      <c r="X1899" s="106"/>
      <c r="Z1899" s="106"/>
      <c r="AB1899" s="106"/>
      <c r="AD1899" s="106"/>
      <c r="AF1899" s="106"/>
      <c r="AH1899" s="106"/>
      <c r="AJ1899" s="106"/>
      <c r="AL1899" s="106"/>
      <c r="AN1899" s="106"/>
    </row>
    <row r="1900" ht="15.75" customHeight="1">
      <c r="B1900" s="105"/>
      <c r="D1900" s="106"/>
      <c r="F1900" s="106"/>
      <c r="H1900" s="106"/>
      <c r="J1900" s="106"/>
      <c r="L1900" s="106"/>
      <c r="N1900" s="106"/>
      <c r="P1900" s="106"/>
      <c r="R1900" s="106"/>
      <c r="T1900" s="106"/>
      <c r="V1900" s="106"/>
      <c r="X1900" s="106"/>
      <c r="Z1900" s="106"/>
      <c r="AB1900" s="106"/>
      <c r="AD1900" s="106"/>
      <c r="AF1900" s="106"/>
      <c r="AH1900" s="106"/>
      <c r="AJ1900" s="106"/>
      <c r="AL1900" s="106"/>
      <c r="AN1900" s="106"/>
    </row>
    <row r="1901" ht="15.75" customHeight="1">
      <c r="B1901" s="105"/>
      <c r="D1901" s="106"/>
      <c r="F1901" s="106"/>
      <c r="H1901" s="106"/>
      <c r="J1901" s="106"/>
      <c r="L1901" s="106"/>
      <c r="N1901" s="106"/>
      <c r="P1901" s="106"/>
      <c r="R1901" s="106"/>
      <c r="T1901" s="106"/>
      <c r="V1901" s="106"/>
      <c r="X1901" s="106"/>
      <c r="Z1901" s="106"/>
      <c r="AB1901" s="106"/>
      <c r="AD1901" s="106"/>
      <c r="AF1901" s="106"/>
      <c r="AH1901" s="106"/>
      <c r="AJ1901" s="106"/>
      <c r="AL1901" s="106"/>
      <c r="AN1901" s="106"/>
    </row>
    <row r="1902" ht="15.75" customHeight="1">
      <c r="B1902" s="105"/>
      <c r="D1902" s="106"/>
      <c r="F1902" s="106"/>
      <c r="H1902" s="106"/>
      <c r="J1902" s="106"/>
      <c r="L1902" s="106"/>
      <c r="N1902" s="106"/>
      <c r="P1902" s="106"/>
      <c r="R1902" s="106"/>
      <c r="T1902" s="106"/>
      <c r="V1902" s="106"/>
      <c r="X1902" s="106"/>
      <c r="Z1902" s="106"/>
      <c r="AB1902" s="106"/>
      <c r="AD1902" s="106"/>
      <c r="AF1902" s="106"/>
      <c r="AH1902" s="106"/>
      <c r="AJ1902" s="106"/>
      <c r="AL1902" s="106"/>
      <c r="AN1902" s="106"/>
    </row>
    <row r="1903" ht="15.75" customHeight="1">
      <c r="B1903" s="105"/>
      <c r="D1903" s="106"/>
      <c r="F1903" s="106"/>
      <c r="H1903" s="106"/>
      <c r="J1903" s="106"/>
      <c r="L1903" s="106"/>
      <c r="N1903" s="106"/>
      <c r="P1903" s="106"/>
      <c r="R1903" s="106"/>
      <c r="T1903" s="106"/>
      <c r="V1903" s="106"/>
      <c r="X1903" s="106"/>
      <c r="Z1903" s="106"/>
      <c r="AB1903" s="106"/>
      <c r="AD1903" s="106"/>
      <c r="AF1903" s="106"/>
      <c r="AH1903" s="106"/>
      <c r="AJ1903" s="106"/>
      <c r="AL1903" s="106"/>
      <c r="AN1903" s="106"/>
    </row>
    <row r="1904" ht="15.75" customHeight="1">
      <c r="B1904" s="105"/>
      <c r="D1904" s="106"/>
      <c r="F1904" s="106"/>
      <c r="H1904" s="106"/>
      <c r="J1904" s="106"/>
      <c r="L1904" s="106"/>
      <c r="N1904" s="106"/>
      <c r="P1904" s="106"/>
      <c r="R1904" s="106"/>
      <c r="T1904" s="106"/>
      <c r="V1904" s="106"/>
      <c r="X1904" s="106"/>
      <c r="Z1904" s="106"/>
      <c r="AB1904" s="106"/>
      <c r="AD1904" s="106"/>
      <c r="AF1904" s="106"/>
      <c r="AH1904" s="106"/>
      <c r="AJ1904" s="106"/>
      <c r="AL1904" s="106"/>
      <c r="AN1904" s="106"/>
    </row>
    <row r="1905" ht="15.75" customHeight="1">
      <c r="B1905" s="105"/>
      <c r="D1905" s="106"/>
      <c r="F1905" s="106"/>
      <c r="H1905" s="106"/>
      <c r="J1905" s="106"/>
      <c r="L1905" s="106"/>
      <c r="N1905" s="106"/>
      <c r="P1905" s="106"/>
      <c r="R1905" s="106"/>
      <c r="T1905" s="106"/>
      <c r="V1905" s="106"/>
      <c r="X1905" s="106"/>
      <c r="Z1905" s="106"/>
      <c r="AB1905" s="106"/>
      <c r="AD1905" s="106"/>
      <c r="AF1905" s="106"/>
      <c r="AH1905" s="106"/>
      <c r="AJ1905" s="106"/>
      <c r="AL1905" s="106"/>
      <c r="AN1905" s="106"/>
    </row>
    <row r="1906" ht="15.75" customHeight="1">
      <c r="B1906" s="105"/>
      <c r="D1906" s="106"/>
      <c r="F1906" s="106"/>
      <c r="H1906" s="106"/>
      <c r="J1906" s="106"/>
      <c r="L1906" s="106"/>
      <c r="N1906" s="106"/>
      <c r="P1906" s="106"/>
      <c r="R1906" s="106"/>
      <c r="T1906" s="106"/>
      <c r="V1906" s="106"/>
      <c r="X1906" s="106"/>
      <c r="Z1906" s="106"/>
      <c r="AB1906" s="106"/>
      <c r="AD1906" s="106"/>
      <c r="AF1906" s="106"/>
      <c r="AH1906" s="106"/>
      <c r="AJ1906" s="106"/>
      <c r="AL1906" s="106"/>
      <c r="AN1906" s="106"/>
    </row>
    <row r="1907" ht="15.75" customHeight="1">
      <c r="B1907" s="105"/>
      <c r="D1907" s="106"/>
      <c r="F1907" s="106"/>
      <c r="H1907" s="106"/>
      <c r="J1907" s="106"/>
      <c r="L1907" s="106"/>
      <c r="N1907" s="106"/>
      <c r="P1907" s="106"/>
      <c r="R1907" s="106"/>
      <c r="T1907" s="106"/>
      <c r="V1907" s="106"/>
      <c r="X1907" s="106"/>
      <c r="Z1907" s="106"/>
      <c r="AB1907" s="106"/>
      <c r="AD1907" s="106"/>
      <c r="AF1907" s="106"/>
      <c r="AH1907" s="106"/>
      <c r="AJ1907" s="106"/>
      <c r="AL1907" s="106"/>
      <c r="AN1907" s="106"/>
    </row>
    <row r="1908" ht="15.75" customHeight="1">
      <c r="B1908" s="105"/>
      <c r="D1908" s="106"/>
      <c r="F1908" s="106"/>
      <c r="H1908" s="106"/>
      <c r="J1908" s="106"/>
      <c r="L1908" s="106"/>
      <c r="N1908" s="106"/>
      <c r="P1908" s="106"/>
      <c r="R1908" s="106"/>
      <c r="T1908" s="106"/>
      <c r="V1908" s="106"/>
      <c r="X1908" s="106"/>
      <c r="Z1908" s="106"/>
      <c r="AB1908" s="106"/>
      <c r="AD1908" s="106"/>
      <c r="AF1908" s="106"/>
      <c r="AH1908" s="106"/>
      <c r="AJ1908" s="106"/>
      <c r="AL1908" s="106"/>
      <c r="AN1908" s="106"/>
    </row>
    <row r="1909" ht="15.75" customHeight="1">
      <c r="B1909" s="105"/>
      <c r="D1909" s="106"/>
      <c r="F1909" s="106"/>
      <c r="H1909" s="106"/>
      <c r="J1909" s="106"/>
      <c r="L1909" s="106"/>
      <c r="N1909" s="106"/>
      <c r="P1909" s="106"/>
      <c r="R1909" s="106"/>
      <c r="T1909" s="106"/>
      <c r="V1909" s="106"/>
      <c r="X1909" s="106"/>
      <c r="Z1909" s="106"/>
      <c r="AB1909" s="106"/>
      <c r="AD1909" s="106"/>
      <c r="AF1909" s="106"/>
      <c r="AH1909" s="106"/>
      <c r="AJ1909" s="106"/>
      <c r="AL1909" s="106"/>
      <c r="AN1909" s="106"/>
    </row>
    <row r="1910" ht="15.75" customHeight="1">
      <c r="B1910" s="105"/>
      <c r="D1910" s="106"/>
      <c r="F1910" s="106"/>
      <c r="H1910" s="106"/>
      <c r="J1910" s="106"/>
      <c r="L1910" s="106"/>
      <c r="N1910" s="106"/>
      <c r="P1910" s="106"/>
      <c r="R1910" s="106"/>
      <c r="T1910" s="106"/>
      <c r="V1910" s="106"/>
      <c r="X1910" s="106"/>
      <c r="Z1910" s="106"/>
      <c r="AB1910" s="106"/>
      <c r="AD1910" s="106"/>
      <c r="AF1910" s="106"/>
      <c r="AH1910" s="106"/>
      <c r="AJ1910" s="106"/>
      <c r="AL1910" s="106"/>
      <c r="AN1910" s="106"/>
    </row>
    <row r="1911" ht="15.75" customHeight="1">
      <c r="B1911" s="105"/>
      <c r="D1911" s="106"/>
      <c r="F1911" s="106"/>
      <c r="H1911" s="106"/>
      <c r="J1911" s="106"/>
      <c r="L1911" s="106"/>
      <c r="N1911" s="106"/>
      <c r="P1911" s="106"/>
      <c r="R1911" s="106"/>
      <c r="T1911" s="106"/>
      <c r="V1911" s="106"/>
      <c r="X1911" s="106"/>
      <c r="Z1911" s="106"/>
      <c r="AB1911" s="106"/>
      <c r="AD1911" s="106"/>
      <c r="AF1911" s="106"/>
      <c r="AH1911" s="106"/>
      <c r="AJ1911" s="106"/>
      <c r="AL1911" s="106"/>
      <c r="AN1911" s="106"/>
    </row>
    <row r="1912" ht="15.75" customHeight="1">
      <c r="B1912" s="105"/>
      <c r="D1912" s="106"/>
      <c r="F1912" s="106"/>
      <c r="H1912" s="106"/>
      <c r="J1912" s="106"/>
      <c r="L1912" s="106"/>
      <c r="N1912" s="106"/>
      <c r="P1912" s="106"/>
      <c r="R1912" s="106"/>
      <c r="T1912" s="106"/>
      <c r="V1912" s="106"/>
      <c r="X1912" s="106"/>
      <c r="Z1912" s="106"/>
      <c r="AB1912" s="106"/>
      <c r="AD1912" s="106"/>
      <c r="AF1912" s="106"/>
      <c r="AH1912" s="106"/>
      <c r="AJ1912" s="106"/>
      <c r="AL1912" s="106"/>
      <c r="AN1912" s="106"/>
    </row>
    <row r="1913" ht="15.75" customHeight="1">
      <c r="B1913" s="105"/>
      <c r="D1913" s="106"/>
      <c r="F1913" s="106"/>
      <c r="H1913" s="106"/>
      <c r="J1913" s="106"/>
      <c r="L1913" s="106"/>
      <c r="N1913" s="106"/>
      <c r="P1913" s="106"/>
      <c r="R1913" s="106"/>
      <c r="T1913" s="106"/>
      <c r="V1913" s="106"/>
      <c r="X1913" s="106"/>
      <c r="Z1913" s="106"/>
      <c r="AB1913" s="106"/>
      <c r="AD1913" s="106"/>
      <c r="AF1913" s="106"/>
      <c r="AH1913" s="106"/>
      <c r="AJ1913" s="106"/>
      <c r="AL1913" s="106"/>
      <c r="AN1913" s="106"/>
    </row>
    <row r="1914" ht="15.75" customHeight="1">
      <c r="B1914" s="105"/>
      <c r="D1914" s="106"/>
      <c r="F1914" s="106"/>
      <c r="H1914" s="106"/>
      <c r="J1914" s="106"/>
      <c r="L1914" s="106"/>
      <c r="N1914" s="106"/>
      <c r="P1914" s="106"/>
      <c r="R1914" s="106"/>
      <c r="T1914" s="106"/>
      <c r="V1914" s="106"/>
      <c r="X1914" s="106"/>
      <c r="Z1914" s="106"/>
      <c r="AB1914" s="106"/>
      <c r="AD1914" s="106"/>
      <c r="AF1914" s="106"/>
      <c r="AH1914" s="106"/>
      <c r="AJ1914" s="106"/>
      <c r="AL1914" s="106"/>
      <c r="AN1914" s="106"/>
    </row>
    <row r="1915" ht="15.75" customHeight="1">
      <c r="B1915" s="105"/>
      <c r="D1915" s="106"/>
      <c r="F1915" s="106"/>
      <c r="H1915" s="106"/>
      <c r="J1915" s="106"/>
      <c r="L1915" s="106"/>
      <c r="N1915" s="106"/>
      <c r="P1915" s="106"/>
      <c r="R1915" s="106"/>
      <c r="T1915" s="106"/>
      <c r="V1915" s="106"/>
      <c r="X1915" s="106"/>
      <c r="Z1915" s="106"/>
      <c r="AB1915" s="106"/>
      <c r="AD1915" s="106"/>
      <c r="AF1915" s="106"/>
      <c r="AH1915" s="106"/>
      <c r="AJ1915" s="106"/>
      <c r="AL1915" s="106"/>
      <c r="AN1915" s="106"/>
    </row>
    <row r="1916" ht="15.75" customHeight="1">
      <c r="B1916" s="105"/>
      <c r="D1916" s="106"/>
      <c r="F1916" s="106"/>
      <c r="H1916" s="106"/>
      <c r="J1916" s="106"/>
      <c r="L1916" s="106"/>
      <c r="N1916" s="106"/>
      <c r="P1916" s="106"/>
      <c r="R1916" s="106"/>
      <c r="T1916" s="106"/>
      <c r="V1916" s="106"/>
      <c r="X1916" s="106"/>
      <c r="Z1916" s="106"/>
      <c r="AB1916" s="106"/>
      <c r="AD1916" s="106"/>
      <c r="AF1916" s="106"/>
      <c r="AH1916" s="106"/>
      <c r="AJ1916" s="106"/>
      <c r="AL1916" s="106"/>
      <c r="AN1916" s="106"/>
    </row>
    <row r="1917" ht="15.75" customHeight="1">
      <c r="B1917" s="105"/>
      <c r="D1917" s="106"/>
      <c r="F1917" s="106"/>
      <c r="H1917" s="106"/>
      <c r="J1917" s="106"/>
      <c r="L1917" s="106"/>
      <c r="N1917" s="106"/>
      <c r="P1917" s="106"/>
      <c r="R1917" s="106"/>
      <c r="T1917" s="106"/>
      <c r="V1917" s="106"/>
      <c r="X1917" s="106"/>
      <c r="Z1917" s="106"/>
      <c r="AB1917" s="106"/>
      <c r="AD1917" s="106"/>
      <c r="AF1917" s="106"/>
      <c r="AH1917" s="106"/>
      <c r="AJ1917" s="106"/>
      <c r="AL1917" s="106"/>
      <c r="AN1917" s="106"/>
    </row>
    <row r="1918" ht="15.75" customHeight="1">
      <c r="B1918" s="105"/>
      <c r="D1918" s="106"/>
      <c r="F1918" s="106"/>
      <c r="H1918" s="106"/>
      <c r="J1918" s="106"/>
      <c r="L1918" s="106"/>
      <c r="N1918" s="106"/>
      <c r="P1918" s="106"/>
      <c r="R1918" s="106"/>
      <c r="T1918" s="106"/>
      <c r="V1918" s="106"/>
      <c r="X1918" s="106"/>
      <c r="Z1918" s="106"/>
      <c r="AB1918" s="106"/>
      <c r="AD1918" s="106"/>
      <c r="AF1918" s="106"/>
      <c r="AH1918" s="106"/>
      <c r="AJ1918" s="106"/>
      <c r="AL1918" s="106"/>
      <c r="AN1918" s="106"/>
    </row>
    <row r="1919" ht="15.75" customHeight="1">
      <c r="B1919" s="105"/>
      <c r="D1919" s="106"/>
      <c r="F1919" s="106"/>
      <c r="H1919" s="106"/>
      <c r="J1919" s="106"/>
      <c r="L1919" s="106"/>
      <c r="N1919" s="106"/>
      <c r="P1919" s="106"/>
      <c r="R1919" s="106"/>
      <c r="T1919" s="106"/>
      <c r="V1919" s="106"/>
      <c r="X1919" s="106"/>
      <c r="Z1919" s="106"/>
      <c r="AB1919" s="106"/>
      <c r="AD1919" s="106"/>
      <c r="AF1919" s="106"/>
      <c r="AH1919" s="106"/>
      <c r="AJ1919" s="106"/>
      <c r="AL1919" s="106"/>
      <c r="AN1919" s="106"/>
    </row>
    <row r="1920" ht="15.75" customHeight="1">
      <c r="B1920" s="105"/>
      <c r="D1920" s="106"/>
      <c r="F1920" s="106"/>
      <c r="H1920" s="106"/>
      <c r="J1920" s="106"/>
      <c r="L1920" s="106"/>
      <c r="N1920" s="106"/>
      <c r="P1920" s="106"/>
      <c r="R1920" s="106"/>
      <c r="T1920" s="106"/>
      <c r="V1920" s="106"/>
      <c r="X1920" s="106"/>
      <c r="Z1920" s="106"/>
      <c r="AB1920" s="106"/>
      <c r="AD1920" s="106"/>
      <c r="AF1920" s="106"/>
      <c r="AH1920" s="106"/>
      <c r="AJ1920" s="106"/>
      <c r="AL1920" s="106"/>
      <c r="AN1920" s="106"/>
    </row>
    <row r="1921" ht="15.75" customHeight="1">
      <c r="B1921" s="105"/>
      <c r="D1921" s="106"/>
      <c r="F1921" s="106"/>
      <c r="H1921" s="106"/>
      <c r="J1921" s="106"/>
      <c r="L1921" s="106"/>
      <c r="N1921" s="106"/>
      <c r="P1921" s="106"/>
      <c r="R1921" s="106"/>
      <c r="T1921" s="106"/>
      <c r="V1921" s="106"/>
      <c r="X1921" s="106"/>
      <c r="Z1921" s="106"/>
      <c r="AB1921" s="106"/>
      <c r="AD1921" s="106"/>
      <c r="AF1921" s="106"/>
      <c r="AH1921" s="106"/>
      <c r="AJ1921" s="106"/>
      <c r="AL1921" s="106"/>
      <c r="AN1921" s="106"/>
    </row>
    <row r="1922" ht="15.75" customHeight="1">
      <c r="B1922" s="105"/>
      <c r="D1922" s="106"/>
      <c r="F1922" s="106"/>
      <c r="H1922" s="106"/>
      <c r="J1922" s="106"/>
      <c r="L1922" s="106"/>
      <c r="N1922" s="106"/>
      <c r="P1922" s="106"/>
      <c r="R1922" s="106"/>
      <c r="T1922" s="106"/>
      <c r="V1922" s="106"/>
      <c r="X1922" s="106"/>
      <c r="Z1922" s="106"/>
      <c r="AB1922" s="106"/>
      <c r="AD1922" s="106"/>
      <c r="AF1922" s="106"/>
      <c r="AH1922" s="106"/>
      <c r="AJ1922" s="106"/>
      <c r="AL1922" s="106"/>
      <c r="AN1922" s="106"/>
    </row>
    <row r="1923" ht="15.75" customHeight="1">
      <c r="B1923" s="105"/>
      <c r="D1923" s="106"/>
      <c r="F1923" s="106"/>
      <c r="H1923" s="106"/>
      <c r="J1923" s="106"/>
      <c r="L1923" s="106"/>
      <c r="N1923" s="106"/>
      <c r="P1923" s="106"/>
      <c r="R1923" s="106"/>
      <c r="T1923" s="106"/>
      <c r="V1923" s="106"/>
      <c r="X1923" s="106"/>
      <c r="Z1923" s="106"/>
      <c r="AB1923" s="106"/>
      <c r="AD1923" s="106"/>
      <c r="AF1923" s="106"/>
      <c r="AH1923" s="106"/>
      <c r="AJ1923" s="106"/>
      <c r="AL1923" s="106"/>
      <c r="AN1923" s="106"/>
    </row>
    <row r="1924" ht="15.75" customHeight="1">
      <c r="B1924" s="105"/>
      <c r="D1924" s="106"/>
      <c r="F1924" s="106"/>
      <c r="H1924" s="106"/>
      <c r="J1924" s="106"/>
      <c r="L1924" s="106"/>
      <c r="N1924" s="106"/>
      <c r="P1924" s="106"/>
      <c r="R1924" s="106"/>
      <c r="T1924" s="106"/>
      <c r="V1924" s="106"/>
      <c r="X1924" s="106"/>
      <c r="Z1924" s="106"/>
      <c r="AB1924" s="106"/>
      <c r="AD1924" s="106"/>
      <c r="AF1924" s="106"/>
      <c r="AH1924" s="106"/>
      <c r="AJ1924" s="106"/>
      <c r="AL1924" s="106"/>
      <c r="AN1924" s="106"/>
    </row>
    <row r="1925" ht="15.75" customHeight="1">
      <c r="B1925" s="105"/>
      <c r="D1925" s="106"/>
      <c r="F1925" s="106"/>
      <c r="H1925" s="106"/>
      <c r="J1925" s="106"/>
      <c r="L1925" s="106"/>
      <c r="N1925" s="106"/>
      <c r="P1925" s="106"/>
      <c r="R1925" s="106"/>
      <c r="T1925" s="106"/>
      <c r="V1925" s="106"/>
      <c r="X1925" s="106"/>
      <c r="Z1925" s="106"/>
      <c r="AB1925" s="106"/>
      <c r="AD1925" s="106"/>
      <c r="AF1925" s="106"/>
      <c r="AH1925" s="106"/>
      <c r="AJ1925" s="106"/>
      <c r="AL1925" s="106"/>
      <c r="AN1925" s="106"/>
    </row>
    <row r="1926" ht="15.75" customHeight="1">
      <c r="B1926" s="105"/>
      <c r="D1926" s="106"/>
      <c r="F1926" s="106"/>
      <c r="H1926" s="106"/>
      <c r="J1926" s="106"/>
      <c r="L1926" s="106"/>
      <c r="N1926" s="106"/>
      <c r="P1926" s="106"/>
      <c r="R1926" s="106"/>
      <c r="T1926" s="106"/>
      <c r="V1926" s="106"/>
      <c r="X1926" s="106"/>
      <c r="Z1926" s="106"/>
      <c r="AB1926" s="106"/>
      <c r="AD1926" s="106"/>
      <c r="AF1926" s="106"/>
      <c r="AH1926" s="106"/>
      <c r="AJ1926" s="106"/>
      <c r="AL1926" s="106"/>
      <c r="AN1926" s="106"/>
    </row>
    <row r="1927" ht="15.75" customHeight="1">
      <c r="B1927" s="105"/>
      <c r="D1927" s="106"/>
      <c r="F1927" s="106"/>
      <c r="H1927" s="106"/>
      <c r="J1927" s="106"/>
      <c r="L1927" s="106"/>
      <c r="N1927" s="106"/>
      <c r="P1927" s="106"/>
      <c r="R1927" s="106"/>
      <c r="T1927" s="106"/>
      <c r="V1927" s="106"/>
      <c r="X1927" s="106"/>
      <c r="Z1927" s="106"/>
      <c r="AB1927" s="106"/>
      <c r="AD1927" s="106"/>
      <c r="AF1927" s="106"/>
      <c r="AH1927" s="106"/>
      <c r="AJ1927" s="106"/>
      <c r="AL1927" s="106"/>
      <c r="AN1927" s="106"/>
    </row>
    <row r="1928" ht="15.75" customHeight="1">
      <c r="B1928" s="105"/>
      <c r="D1928" s="106"/>
      <c r="F1928" s="106"/>
      <c r="H1928" s="106"/>
      <c r="J1928" s="106"/>
      <c r="L1928" s="106"/>
      <c r="N1928" s="106"/>
      <c r="P1928" s="106"/>
      <c r="R1928" s="106"/>
      <c r="T1928" s="106"/>
      <c r="V1928" s="106"/>
      <c r="X1928" s="106"/>
      <c r="Z1928" s="106"/>
      <c r="AB1928" s="106"/>
      <c r="AD1928" s="106"/>
      <c r="AF1928" s="106"/>
      <c r="AH1928" s="106"/>
      <c r="AJ1928" s="106"/>
      <c r="AL1928" s="106"/>
      <c r="AN1928" s="106"/>
    </row>
    <row r="1929" ht="15.75" customHeight="1">
      <c r="B1929" s="105"/>
      <c r="D1929" s="106"/>
      <c r="F1929" s="106"/>
      <c r="H1929" s="106"/>
      <c r="J1929" s="106"/>
      <c r="L1929" s="106"/>
      <c r="N1929" s="106"/>
      <c r="P1929" s="106"/>
      <c r="R1929" s="106"/>
      <c r="T1929" s="106"/>
      <c r="V1929" s="106"/>
      <c r="X1929" s="106"/>
      <c r="Z1929" s="106"/>
      <c r="AB1929" s="106"/>
      <c r="AD1929" s="106"/>
      <c r="AF1929" s="106"/>
      <c r="AH1929" s="106"/>
      <c r="AJ1929" s="106"/>
      <c r="AL1929" s="106"/>
      <c r="AN1929" s="106"/>
    </row>
    <row r="1930" ht="15.75" customHeight="1">
      <c r="B1930" s="105"/>
      <c r="D1930" s="106"/>
      <c r="F1930" s="106"/>
      <c r="H1930" s="106"/>
      <c r="J1930" s="106"/>
      <c r="L1930" s="106"/>
      <c r="N1930" s="106"/>
      <c r="P1930" s="106"/>
      <c r="R1930" s="106"/>
      <c r="T1930" s="106"/>
      <c r="V1930" s="106"/>
      <c r="X1930" s="106"/>
      <c r="Z1930" s="106"/>
      <c r="AB1930" s="106"/>
      <c r="AD1930" s="106"/>
      <c r="AF1930" s="106"/>
      <c r="AH1930" s="106"/>
      <c r="AJ1930" s="106"/>
      <c r="AL1930" s="106"/>
      <c r="AN1930" s="106"/>
    </row>
    <row r="1931" ht="15.75" customHeight="1">
      <c r="B1931" s="105"/>
      <c r="D1931" s="106"/>
      <c r="F1931" s="106"/>
      <c r="H1931" s="106"/>
      <c r="J1931" s="106"/>
      <c r="L1931" s="106"/>
      <c r="N1931" s="106"/>
      <c r="P1931" s="106"/>
      <c r="R1931" s="106"/>
      <c r="T1931" s="106"/>
      <c r="V1931" s="106"/>
      <c r="X1931" s="106"/>
      <c r="Z1931" s="106"/>
      <c r="AB1931" s="106"/>
      <c r="AD1931" s="106"/>
      <c r="AF1931" s="106"/>
      <c r="AH1931" s="106"/>
      <c r="AJ1931" s="106"/>
      <c r="AL1931" s="106"/>
      <c r="AN1931" s="106"/>
    </row>
    <row r="1932" ht="15.75" customHeight="1">
      <c r="B1932" s="105"/>
      <c r="D1932" s="106"/>
      <c r="F1932" s="106"/>
      <c r="H1932" s="106"/>
      <c r="J1932" s="106"/>
      <c r="L1932" s="106"/>
      <c r="N1932" s="106"/>
      <c r="P1932" s="106"/>
      <c r="R1932" s="106"/>
      <c r="T1932" s="106"/>
      <c r="V1932" s="106"/>
      <c r="X1932" s="106"/>
      <c r="Z1932" s="106"/>
      <c r="AB1932" s="106"/>
      <c r="AD1932" s="106"/>
      <c r="AF1932" s="106"/>
      <c r="AH1932" s="106"/>
      <c r="AJ1932" s="106"/>
      <c r="AL1932" s="106"/>
      <c r="AN1932" s="106"/>
    </row>
    <row r="1933" ht="15.75" customHeight="1">
      <c r="B1933" s="105"/>
      <c r="D1933" s="106"/>
      <c r="F1933" s="106"/>
      <c r="H1933" s="106"/>
      <c r="J1933" s="106"/>
      <c r="L1933" s="106"/>
      <c r="N1933" s="106"/>
      <c r="P1933" s="106"/>
      <c r="R1933" s="106"/>
      <c r="T1933" s="106"/>
      <c r="V1933" s="106"/>
      <c r="X1933" s="106"/>
      <c r="Z1933" s="106"/>
      <c r="AB1933" s="106"/>
      <c r="AD1933" s="106"/>
      <c r="AF1933" s="106"/>
      <c r="AH1933" s="106"/>
      <c r="AJ1933" s="106"/>
      <c r="AL1933" s="106"/>
      <c r="AN1933" s="106"/>
    </row>
    <row r="1934" ht="15.75" customHeight="1">
      <c r="B1934" s="105"/>
      <c r="D1934" s="106"/>
      <c r="F1934" s="106"/>
      <c r="H1934" s="106"/>
      <c r="J1934" s="106"/>
      <c r="L1934" s="106"/>
      <c r="N1934" s="106"/>
      <c r="P1934" s="106"/>
      <c r="R1934" s="106"/>
      <c r="T1934" s="106"/>
      <c r="V1934" s="106"/>
      <c r="X1934" s="106"/>
      <c r="Z1934" s="106"/>
      <c r="AB1934" s="106"/>
      <c r="AD1934" s="106"/>
      <c r="AF1934" s="106"/>
      <c r="AH1934" s="106"/>
      <c r="AJ1934" s="106"/>
      <c r="AL1934" s="106"/>
      <c r="AN1934" s="106"/>
    </row>
    <row r="1935" ht="15.75" customHeight="1">
      <c r="B1935" s="105"/>
      <c r="D1935" s="106"/>
      <c r="F1935" s="106"/>
      <c r="H1935" s="106"/>
      <c r="J1935" s="106"/>
      <c r="L1935" s="106"/>
      <c r="N1935" s="106"/>
      <c r="P1935" s="106"/>
      <c r="R1935" s="106"/>
      <c r="T1935" s="106"/>
      <c r="V1935" s="106"/>
      <c r="X1935" s="106"/>
      <c r="Z1935" s="106"/>
      <c r="AB1935" s="106"/>
      <c r="AD1935" s="106"/>
      <c r="AF1935" s="106"/>
      <c r="AH1935" s="106"/>
      <c r="AJ1935" s="106"/>
      <c r="AL1935" s="106"/>
      <c r="AN1935" s="106"/>
    </row>
    <row r="1936" ht="15.75" customHeight="1">
      <c r="B1936" s="105"/>
      <c r="D1936" s="106"/>
      <c r="F1936" s="106"/>
      <c r="H1936" s="106"/>
      <c r="J1936" s="106"/>
      <c r="L1936" s="106"/>
      <c r="N1936" s="106"/>
      <c r="P1936" s="106"/>
      <c r="R1936" s="106"/>
      <c r="T1936" s="106"/>
      <c r="V1936" s="106"/>
      <c r="X1936" s="106"/>
      <c r="Z1936" s="106"/>
      <c r="AB1936" s="106"/>
      <c r="AD1936" s="106"/>
      <c r="AF1936" s="106"/>
      <c r="AH1936" s="106"/>
      <c r="AJ1936" s="106"/>
      <c r="AL1936" s="106"/>
      <c r="AN1936" s="106"/>
    </row>
    <row r="1937" ht="15.75" customHeight="1">
      <c r="B1937" s="105"/>
      <c r="D1937" s="106"/>
      <c r="F1937" s="106"/>
      <c r="H1937" s="106"/>
      <c r="J1937" s="106"/>
      <c r="L1937" s="106"/>
      <c r="N1937" s="106"/>
      <c r="P1937" s="106"/>
      <c r="R1937" s="106"/>
      <c r="T1937" s="106"/>
      <c r="V1937" s="106"/>
      <c r="X1937" s="106"/>
      <c r="Z1937" s="106"/>
      <c r="AB1937" s="106"/>
      <c r="AD1937" s="106"/>
      <c r="AF1937" s="106"/>
      <c r="AH1937" s="106"/>
      <c r="AJ1937" s="106"/>
      <c r="AL1937" s="106"/>
      <c r="AN1937" s="106"/>
    </row>
    <row r="1938" ht="15.75" customHeight="1">
      <c r="B1938" s="105"/>
      <c r="D1938" s="106"/>
      <c r="F1938" s="106"/>
      <c r="H1938" s="106"/>
      <c r="J1938" s="106"/>
      <c r="L1938" s="106"/>
      <c r="N1938" s="106"/>
      <c r="P1938" s="106"/>
      <c r="R1938" s="106"/>
      <c r="T1938" s="106"/>
      <c r="V1938" s="106"/>
      <c r="X1938" s="106"/>
      <c r="Z1938" s="106"/>
      <c r="AB1938" s="106"/>
      <c r="AD1938" s="106"/>
      <c r="AF1938" s="106"/>
      <c r="AH1938" s="106"/>
      <c r="AJ1938" s="106"/>
      <c r="AL1938" s="106"/>
      <c r="AN1938" s="106"/>
    </row>
    <row r="1939" ht="15.75" customHeight="1">
      <c r="B1939" s="105"/>
      <c r="D1939" s="106"/>
      <c r="F1939" s="106"/>
      <c r="H1939" s="106"/>
      <c r="J1939" s="106"/>
      <c r="L1939" s="106"/>
      <c r="N1939" s="106"/>
      <c r="P1939" s="106"/>
      <c r="R1939" s="106"/>
      <c r="T1939" s="106"/>
      <c r="V1939" s="106"/>
      <c r="X1939" s="106"/>
      <c r="Z1939" s="106"/>
      <c r="AB1939" s="106"/>
      <c r="AD1939" s="106"/>
      <c r="AF1939" s="106"/>
      <c r="AH1939" s="106"/>
      <c r="AJ1939" s="106"/>
      <c r="AL1939" s="106"/>
      <c r="AN1939" s="106"/>
    </row>
    <row r="1940" ht="15.75" customHeight="1">
      <c r="B1940" s="105"/>
      <c r="D1940" s="106"/>
      <c r="F1940" s="106"/>
      <c r="H1940" s="106"/>
      <c r="J1940" s="106"/>
      <c r="L1940" s="106"/>
      <c r="N1940" s="106"/>
      <c r="P1940" s="106"/>
      <c r="R1940" s="106"/>
      <c r="T1940" s="106"/>
      <c r="V1940" s="106"/>
      <c r="X1940" s="106"/>
      <c r="Z1940" s="106"/>
      <c r="AB1940" s="106"/>
      <c r="AD1940" s="106"/>
      <c r="AF1940" s="106"/>
      <c r="AH1940" s="106"/>
      <c r="AJ1940" s="106"/>
      <c r="AL1940" s="106"/>
      <c r="AN1940" s="106"/>
    </row>
    <row r="1941" ht="15.75" customHeight="1">
      <c r="B1941" s="105"/>
      <c r="D1941" s="106"/>
      <c r="F1941" s="106"/>
      <c r="H1941" s="106"/>
      <c r="J1941" s="106"/>
      <c r="L1941" s="106"/>
      <c r="N1941" s="106"/>
      <c r="P1941" s="106"/>
      <c r="R1941" s="106"/>
      <c r="T1941" s="106"/>
      <c r="V1941" s="106"/>
      <c r="X1941" s="106"/>
      <c r="Z1941" s="106"/>
      <c r="AB1941" s="106"/>
      <c r="AD1941" s="106"/>
      <c r="AF1941" s="106"/>
      <c r="AH1941" s="106"/>
      <c r="AJ1941" s="106"/>
      <c r="AL1941" s="106"/>
      <c r="AN1941" s="106"/>
    </row>
    <row r="1942" ht="15.75" customHeight="1">
      <c r="B1942" s="105"/>
      <c r="D1942" s="106"/>
      <c r="F1942" s="106"/>
      <c r="H1942" s="106"/>
      <c r="J1942" s="106"/>
      <c r="L1942" s="106"/>
      <c r="N1942" s="106"/>
      <c r="P1942" s="106"/>
      <c r="R1942" s="106"/>
      <c r="T1942" s="106"/>
      <c r="V1942" s="106"/>
      <c r="X1942" s="106"/>
      <c r="Z1942" s="106"/>
      <c r="AB1942" s="106"/>
      <c r="AD1942" s="106"/>
      <c r="AF1942" s="106"/>
      <c r="AH1942" s="106"/>
      <c r="AJ1942" s="106"/>
      <c r="AL1942" s="106"/>
      <c r="AN1942" s="106"/>
    </row>
    <row r="1943" ht="15.75" customHeight="1">
      <c r="B1943" s="105"/>
      <c r="D1943" s="106"/>
      <c r="F1943" s="106"/>
      <c r="H1943" s="106"/>
      <c r="J1943" s="106"/>
      <c r="L1943" s="106"/>
      <c r="N1943" s="106"/>
      <c r="P1943" s="106"/>
      <c r="R1943" s="106"/>
      <c r="T1943" s="106"/>
      <c r="V1943" s="106"/>
      <c r="X1943" s="106"/>
      <c r="Z1943" s="106"/>
      <c r="AB1943" s="106"/>
      <c r="AD1943" s="106"/>
      <c r="AF1943" s="106"/>
      <c r="AH1943" s="106"/>
      <c r="AJ1943" s="106"/>
      <c r="AL1943" s="106"/>
      <c r="AN1943" s="106"/>
    </row>
    <row r="1944" ht="15.75" customHeight="1">
      <c r="B1944" s="105"/>
      <c r="D1944" s="106"/>
      <c r="F1944" s="106"/>
      <c r="H1944" s="106"/>
      <c r="J1944" s="106"/>
      <c r="L1944" s="106"/>
      <c r="N1944" s="106"/>
      <c r="P1944" s="106"/>
      <c r="R1944" s="106"/>
      <c r="T1944" s="106"/>
      <c r="V1944" s="106"/>
      <c r="X1944" s="106"/>
      <c r="Z1944" s="106"/>
      <c r="AB1944" s="106"/>
      <c r="AD1944" s="106"/>
      <c r="AF1944" s="106"/>
      <c r="AH1944" s="106"/>
      <c r="AJ1944" s="106"/>
      <c r="AL1944" s="106"/>
      <c r="AN1944" s="106"/>
    </row>
    <row r="1945" ht="15.75" customHeight="1">
      <c r="B1945" s="105"/>
      <c r="D1945" s="106"/>
      <c r="F1945" s="106"/>
      <c r="H1945" s="106"/>
      <c r="J1945" s="106"/>
      <c r="L1945" s="106"/>
      <c r="N1945" s="106"/>
      <c r="P1945" s="106"/>
      <c r="R1945" s="106"/>
      <c r="T1945" s="106"/>
      <c r="V1945" s="106"/>
      <c r="X1945" s="106"/>
      <c r="Z1945" s="106"/>
      <c r="AB1945" s="106"/>
      <c r="AD1945" s="106"/>
      <c r="AF1945" s="106"/>
      <c r="AH1945" s="106"/>
      <c r="AJ1945" s="106"/>
      <c r="AL1945" s="106"/>
      <c r="AN1945" s="106"/>
    </row>
    <row r="1946" ht="15.75" customHeight="1">
      <c r="B1946" s="105"/>
      <c r="D1946" s="106"/>
      <c r="F1946" s="106"/>
      <c r="H1946" s="106"/>
      <c r="J1946" s="106"/>
      <c r="L1946" s="106"/>
      <c r="N1946" s="106"/>
      <c r="P1946" s="106"/>
      <c r="R1946" s="106"/>
      <c r="T1946" s="106"/>
      <c r="V1946" s="106"/>
      <c r="X1946" s="106"/>
      <c r="Z1946" s="106"/>
      <c r="AB1946" s="106"/>
      <c r="AD1946" s="106"/>
      <c r="AF1946" s="106"/>
      <c r="AH1946" s="106"/>
      <c r="AJ1946" s="106"/>
      <c r="AL1946" s="106"/>
      <c r="AN1946" s="106"/>
    </row>
    <row r="1947" ht="15.75" customHeight="1">
      <c r="B1947" s="105"/>
      <c r="D1947" s="106"/>
      <c r="F1947" s="106"/>
      <c r="H1947" s="106"/>
      <c r="J1947" s="106"/>
      <c r="L1947" s="106"/>
      <c r="N1947" s="106"/>
      <c r="P1947" s="106"/>
      <c r="R1947" s="106"/>
      <c r="T1947" s="106"/>
      <c r="V1947" s="106"/>
      <c r="X1947" s="106"/>
      <c r="Z1947" s="106"/>
      <c r="AB1947" s="106"/>
      <c r="AD1947" s="106"/>
      <c r="AF1947" s="106"/>
      <c r="AH1947" s="106"/>
      <c r="AJ1947" s="106"/>
      <c r="AL1947" s="106"/>
      <c r="AN1947" s="106"/>
    </row>
    <row r="1948" ht="15.75" customHeight="1">
      <c r="B1948" s="105"/>
      <c r="D1948" s="106"/>
      <c r="F1948" s="106"/>
      <c r="H1948" s="106"/>
      <c r="J1948" s="106"/>
      <c r="L1948" s="106"/>
      <c r="N1948" s="106"/>
      <c r="P1948" s="106"/>
      <c r="R1948" s="106"/>
      <c r="T1948" s="106"/>
      <c r="V1948" s="106"/>
      <c r="X1948" s="106"/>
      <c r="Z1948" s="106"/>
      <c r="AB1948" s="106"/>
      <c r="AD1948" s="106"/>
      <c r="AF1948" s="106"/>
      <c r="AH1948" s="106"/>
      <c r="AJ1948" s="106"/>
      <c r="AL1948" s="106"/>
      <c r="AN1948" s="106"/>
    </row>
    <row r="1949" ht="15.75" customHeight="1">
      <c r="B1949" s="105"/>
      <c r="D1949" s="106"/>
      <c r="F1949" s="106"/>
      <c r="H1949" s="106"/>
      <c r="J1949" s="106"/>
      <c r="L1949" s="106"/>
      <c r="N1949" s="106"/>
      <c r="P1949" s="106"/>
      <c r="R1949" s="106"/>
      <c r="T1949" s="106"/>
      <c r="V1949" s="106"/>
      <c r="X1949" s="106"/>
      <c r="Z1949" s="106"/>
      <c r="AB1949" s="106"/>
      <c r="AD1949" s="106"/>
      <c r="AF1949" s="106"/>
      <c r="AH1949" s="106"/>
      <c r="AJ1949" s="106"/>
      <c r="AL1949" s="106"/>
      <c r="AN1949" s="106"/>
    </row>
    <row r="1950" ht="15.75" customHeight="1">
      <c r="B1950" s="105"/>
      <c r="D1950" s="106"/>
      <c r="F1950" s="106"/>
      <c r="H1950" s="106"/>
      <c r="J1950" s="106"/>
      <c r="L1950" s="106"/>
      <c r="N1950" s="106"/>
      <c r="P1950" s="106"/>
      <c r="R1950" s="106"/>
      <c r="T1950" s="106"/>
      <c r="V1950" s="106"/>
      <c r="X1950" s="106"/>
      <c r="Z1950" s="106"/>
      <c r="AB1950" s="106"/>
      <c r="AD1950" s="106"/>
      <c r="AF1950" s="106"/>
      <c r="AH1950" s="106"/>
      <c r="AJ1950" s="106"/>
      <c r="AL1950" s="106"/>
      <c r="AN1950" s="106"/>
    </row>
    <row r="1951" ht="15.75" customHeight="1">
      <c r="B1951" s="105"/>
      <c r="D1951" s="106"/>
      <c r="F1951" s="106"/>
      <c r="H1951" s="106"/>
      <c r="J1951" s="106"/>
      <c r="L1951" s="106"/>
      <c r="N1951" s="106"/>
      <c r="P1951" s="106"/>
      <c r="R1951" s="106"/>
      <c r="T1951" s="106"/>
      <c r="V1951" s="106"/>
      <c r="X1951" s="106"/>
      <c r="Z1951" s="106"/>
      <c r="AB1951" s="106"/>
      <c r="AD1951" s="106"/>
      <c r="AF1951" s="106"/>
      <c r="AH1951" s="106"/>
      <c r="AJ1951" s="106"/>
      <c r="AL1951" s="106"/>
      <c r="AN1951" s="106"/>
    </row>
    <row r="1952" ht="15.75" customHeight="1">
      <c r="B1952" s="105"/>
      <c r="D1952" s="106"/>
      <c r="F1952" s="106"/>
      <c r="H1952" s="106"/>
      <c r="J1952" s="106"/>
      <c r="L1952" s="106"/>
      <c r="N1952" s="106"/>
      <c r="P1952" s="106"/>
      <c r="R1952" s="106"/>
      <c r="T1952" s="106"/>
      <c r="V1952" s="106"/>
      <c r="X1952" s="106"/>
      <c r="Z1952" s="106"/>
      <c r="AB1952" s="106"/>
      <c r="AD1952" s="106"/>
      <c r="AF1952" s="106"/>
      <c r="AH1952" s="106"/>
      <c r="AJ1952" s="106"/>
      <c r="AL1952" s="106"/>
      <c r="AN1952" s="106"/>
    </row>
    <row r="1953" ht="15.75" customHeight="1">
      <c r="B1953" s="105"/>
      <c r="D1953" s="106"/>
      <c r="F1953" s="106"/>
      <c r="H1953" s="106"/>
      <c r="J1953" s="106"/>
      <c r="L1953" s="106"/>
      <c r="N1953" s="106"/>
      <c r="P1953" s="106"/>
      <c r="R1953" s="106"/>
      <c r="T1953" s="106"/>
      <c r="V1953" s="106"/>
      <c r="X1953" s="106"/>
      <c r="Z1953" s="106"/>
      <c r="AB1953" s="106"/>
      <c r="AD1953" s="106"/>
      <c r="AF1953" s="106"/>
      <c r="AH1953" s="106"/>
      <c r="AJ1953" s="106"/>
      <c r="AL1953" s="106"/>
      <c r="AN1953" s="106"/>
    </row>
    <row r="1954" ht="15.75" customHeight="1">
      <c r="B1954" s="105"/>
      <c r="D1954" s="106"/>
      <c r="F1954" s="106"/>
      <c r="H1954" s="106"/>
      <c r="J1954" s="106"/>
      <c r="L1954" s="106"/>
      <c r="N1954" s="106"/>
      <c r="P1954" s="106"/>
      <c r="R1954" s="106"/>
      <c r="T1954" s="106"/>
      <c r="V1954" s="106"/>
      <c r="X1954" s="106"/>
      <c r="Z1954" s="106"/>
      <c r="AB1954" s="106"/>
      <c r="AD1954" s="106"/>
      <c r="AF1954" s="106"/>
      <c r="AH1954" s="106"/>
      <c r="AJ1954" s="106"/>
      <c r="AL1954" s="106"/>
      <c r="AN1954" s="106"/>
    </row>
    <row r="1955" ht="15.75" customHeight="1">
      <c r="B1955" s="105"/>
      <c r="D1955" s="106"/>
      <c r="F1955" s="106"/>
      <c r="H1955" s="106"/>
      <c r="J1955" s="106"/>
      <c r="L1955" s="106"/>
      <c r="N1955" s="106"/>
      <c r="P1955" s="106"/>
      <c r="R1955" s="106"/>
      <c r="T1955" s="106"/>
      <c r="V1955" s="106"/>
      <c r="X1955" s="106"/>
      <c r="Z1955" s="106"/>
      <c r="AB1955" s="106"/>
      <c r="AD1955" s="106"/>
      <c r="AF1955" s="106"/>
      <c r="AH1955" s="106"/>
      <c r="AJ1955" s="106"/>
      <c r="AL1955" s="106"/>
      <c r="AN1955" s="106"/>
    </row>
    <row r="1956" ht="15.75" customHeight="1">
      <c r="B1956" s="105"/>
      <c r="D1956" s="106"/>
      <c r="F1956" s="106"/>
      <c r="H1956" s="106"/>
      <c r="J1956" s="106"/>
      <c r="L1956" s="106"/>
      <c r="N1956" s="106"/>
      <c r="P1956" s="106"/>
      <c r="R1956" s="106"/>
      <c r="T1956" s="106"/>
      <c r="V1956" s="106"/>
      <c r="X1956" s="106"/>
      <c r="Z1956" s="106"/>
      <c r="AB1956" s="106"/>
      <c r="AD1956" s="106"/>
      <c r="AF1956" s="106"/>
      <c r="AH1956" s="106"/>
      <c r="AJ1956" s="106"/>
      <c r="AL1956" s="106"/>
      <c r="AN1956" s="106"/>
    </row>
    <row r="1957" ht="15.75" customHeight="1">
      <c r="B1957" s="105"/>
      <c r="D1957" s="106"/>
      <c r="F1957" s="106"/>
      <c r="H1957" s="106"/>
      <c r="J1957" s="106"/>
      <c r="L1957" s="106"/>
      <c r="N1957" s="106"/>
      <c r="P1957" s="106"/>
      <c r="R1957" s="106"/>
      <c r="T1957" s="106"/>
      <c r="V1957" s="106"/>
      <c r="X1957" s="106"/>
      <c r="Z1957" s="106"/>
      <c r="AB1957" s="106"/>
      <c r="AD1957" s="106"/>
      <c r="AF1957" s="106"/>
      <c r="AH1957" s="106"/>
      <c r="AJ1957" s="106"/>
      <c r="AL1957" s="106"/>
      <c r="AN1957" s="106"/>
    </row>
    <row r="1958" ht="15.75" customHeight="1">
      <c r="B1958" s="105"/>
      <c r="D1958" s="106"/>
      <c r="F1958" s="106"/>
      <c r="H1958" s="106"/>
      <c r="J1958" s="106"/>
      <c r="L1958" s="106"/>
      <c r="N1958" s="106"/>
      <c r="P1958" s="106"/>
      <c r="R1958" s="106"/>
      <c r="T1958" s="106"/>
      <c r="V1958" s="106"/>
      <c r="X1958" s="106"/>
      <c r="Z1958" s="106"/>
      <c r="AB1958" s="106"/>
      <c r="AD1958" s="106"/>
      <c r="AF1958" s="106"/>
      <c r="AH1958" s="106"/>
      <c r="AJ1958" s="106"/>
      <c r="AL1958" s="106"/>
      <c r="AN1958" s="106"/>
    </row>
    <row r="1959" ht="15.75" customHeight="1">
      <c r="B1959" s="105"/>
      <c r="D1959" s="106"/>
      <c r="F1959" s="106"/>
      <c r="H1959" s="106"/>
      <c r="J1959" s="106"/>
      <c r="L1959" s="106"/>
      <c r="N1959" s="106"/>
      <c r="P1959" s="106"/>
      <c r="R1959" s="106"/>
      <c r="T1959" s="106"/>
      <c r="V1959" s="106"/>
      <c r="X1959" s="106"/>
      <c r="Z1959" s="106"/>
      <c r="AB1959" s="106"/>
      <c r="AD1959" s="106"/>
      <c r="AF1959" s="106"/>
      <c r="AH1959" s="106"/>
      <c r="AJ1959" s="106"/>
      <c r="AL1959" s="106"/>
      <c r="AN1959" s="106"/>
    </row>
    <row r="1960" ht="15.75" customHeight="1">
      <c r="B1960" s="105"/>
      <c r="D1960" s="106"/>
      <c r="F1960" s="106"/>
      <c r="H1960" s="106"/>
      <c r="J1960" s="106"/>
      <c r="L1960" s="106"/>
      <c r="N1960" s="106"/>
      <c r="P1960" s="106"/>
      <c r="R1960" s="106"/>
      <c r="T1960" s="106"/>
      <c r="V1960" s="106"/>
      <c r="X1960" s="106"/>
      <c r="Z1960" s="106"/>
      <c r="AB1960" s="106"/>
      <c r="AD1960" s="106"/>
      <c r="AF1960" s="106"/>
      <c r="AH1960" s="106"/>
      <c r="AJ1960" s="106"/>
      <c r="AL1960" s="106"/>
      <c r="AN1960" s="106"/>
    </row>
    <row r="1961" ht="15.75" customHeight="1">
      <c r="B1961" s="105"/>
      <c r="D1961" s="106"/>
      <c r="F1961" s="106"/>
      <c r="H1961" s="106"/>
      <c r="J1961" s="106"/>
      <c r="L1961" s="106"/>
      <c r="N1961" s="106"/>
      <c r="P1961" s="106"/>
      <c r="R1961" s="106"/>
      <c r="T1961" s="106"/>
      <c r="V1961" s="106"/>
      <c r="X1961" s="106"/>
      <c r="Z1961" s="106"/>
      <c r="AB1961" s="106"/>
      <c r="AD1961" s="106"/>
      <c r="AF1961" s="106"/>
      <c r="AH1961" s="106"/>
      <c r="AJ1961" s="106"/>
      <c r="AL1961" s="106"/>
      <c r="AN1961" s="106"/>
    </row>
    <row r="1962" ht="15.75" customHeight="1">
      <c r="B1962" s="105"/>
      <c r="D1962" s="106"/>
      <c r="F1962" s="106"/>
      <c r="H1962" s="106"/>
      <c r="J1962" s="106"/>
      <c r="L1962" s="106"/>
      <c r="N1962" s="106"/>
      <c r="P1962" s="106"/>
      <c r="R1962" s="106"/>
      <c r="T1962" s="106"/>
      <c r="V1962" s="106"/>
      <c r="X1962" s="106"/>
      <c r="Z1962" s="106"/>
      <c r="AB1962" s="106"/>
      <c r="AD1962" s="106"/>
      <c r="AF1962" s="106"/>
      <c r="AH1962" s="106"/>
      <c r="AJ1962" s="106"/>
      <c r="AL1962" s="106"/>
      <c r="AN1962" s="106"/>
    </row>
    <row r="1963" ht="15.75" customHeight="1">
      <c r="B1963" s="105"/>
      <c r="D1963" s="106"/>
      <c r="F1963" s="106"/>
      <c r="H1963" s="106"/>
      <c r="J1963" s="106"/>
      <c r="L1963" s="106"/>
      <c r="N1963" s="106"/>
      <c r="P1963" s="106"/>
      <c r="R1963" s="106"/>
      <c r="T1963" s="106"/>
      <c r="V1963" s="106"/>
      <c r="X1963" s="106"/>
      <c r="Z1963" s="106"/>
      <c r="AB1963" s="106"/>
      <c r="AD1963" s="106"/>
      <c r="AF1963" s="106"/>
      <c r="AH1963" s="106"/>
      <c r="AJ1963" s="106"/>
      <c r="AL1963" s="106"/>
      <c r="AN1963" s="106"/>
    </row>
    <row r="1964" ht="15.75" customHeight="1">
      <c r="B1964" s="105"/>
      <c r="D1964" s="106"/>
      <c r="F1964" s="106"/>
      <c r="H1964" s="106"/>
      <c r="J1964" s="106"/>
      <c r="L1964" s="106"/>
      <c r="N1964" s="106"/>
      <c r="P1964" s="106"/>
      <c r="R1964" s="106"/>
      <c r="T1964" s="106"/>
      <c r="V1964" s="106"/>
      <c r="X1964" s="106"/>
      <c r="Z1964" s="106"/>
      <c r="AB1964" s="106"/>
      <c r="AD1964" s="106"/>
      <c r="AF1964" s="106"/>
      <c r="AH1964" s="106"/>
      <c r="AJ1964" s="106"/>
      <c r="AL1964" s="106"/>
      <c r="AN1964" s="106"/>
    </row>
    <row r="1965" ht="15.75" customHeight="1">
      <c r="B1965" s="105"/>
      <c r="D1965" s="106"/>
      <c r="F1965" s="106"/>
      <c r="H1965" s="106"/>
      <c r="J1965" s="106"/>
      <c r="L1965" s="106"/>
      <c r="N1965" s="106"/>
      <c r="P1965" s="106"/>
      <c r="R1965" s="106"/>
      <c r="T1965" s="106"/>
      <c r="V1965" s="106"/>
      <c r="X1965" s="106"/>
      <c r="Z1965" s="106"/>
      <c r="AB1965" s="106"/>
      <c r="AD1965" s="106"/>
      <c r="AF1965" s="106"/>
      <c r="AH1965" s="106"/>
      <c r="AJ1965" s="106"/>
      <c r="AL1965" s="106"/>
      <c r="AN1965" s="106"/>
    </row>
    <row r="1966" ht="15.75" customHeight="1">
      <c r="B1966" s="105"/>
      <c r="D1966" s="106"/>
      <c r="F1966" s="106"/>
      <c r="H1966" s="106"/>
      <c r="J1966" s="106"/>
      <c r="L1966" s="106"/>
      <c r="N1966" s="106"/>
      <c r="P1966" s="106"/>
      <c r="R1966" s="106"/>
      <c r="T1966" s="106"/>
      <c r="V1966" s="106"/>
      <c r="X1966" s="106"/>
      <c r="Z1966" s="106"/>
      <c r="AB1966" s="106"/>
      <c r="AD1966" s="106"/>
      <c r="AF1966" s="106"/>
      <c r="AH1966" s="106"/>
      <c r="AJ1966" s="106"/>
      <c r="AL1966" s="106"/>
      <c r="AN1966" s="106"/>
    </row>
    <row r="1967" ht="15.75" customHeight="1">
      <c r="B1967" s="105"/>
      <c r="D1967" s="106"/>
      <c r="F1967" s="106"/>
      <c r="H1967" s="106"/>
      <c r="J1967" s="106"/>
      <c r="L1967" s="106"/>
      <c r="N1967" s="106"/>
      <c r="P1967" s="106"/>
      <c r="R1967" s="106"/>
      <c r="T1967" s="106"/>
      <c r="V1967" s="106"/>
      <c r="X1967" s="106"/>
      <c r="Z1967" s="106"/>
      <c r="AB1967" s="106"/>
      <c r="AD1967" s="106"/>
      <c r="AF1967" s="106"/>
      <c r="AH1967" s="106"/>
      <c r="AJ1967" s="106"/>
      <c r="AL1967" s="106"/>
      <c r="AN1967" s="106"/>
    </row>
    <row r="1968" ht="15.75" customHeight="1">
      <c r="B1968" s="105"/>
      <c r="D1968" s="106"/>
      <c r="F1968" s="106"/>
      <c r="H1968" s="106"/>
      <c r="J1968" s="106"/>
      <c r="L1968" s="106"/>
      <c r="N1968" s="106"/>
      <c r="P1968" s="106"/>
      <c r="R1968" s="106"/>
      <c r="T1968" s="106"/>
      <c r="V1968" s="106"/>
      <c r="X1968" s="106"/>
      <c r="Z1968" s="106"/>
      <c r="AB1968" s="106"/>
      <c r="AD1968" s="106"/>
      <c r="AF1968" s="106"/>
      <c r="AH1968" s="106"/>
      <c r="AJ1968" s="106"/>
      <c r="AL1968" s="106"/>
      <c r="AN1968" s="106"/>
    </row>
    <row r="1969" ht="15.75" customHeight="1">
      <c r="B1969" s="105"/>
      <c r="D1969" s="106"/>
      <c r="F1969" s="106"/>
      <c r="H1969" s="106"/>
      <c r="J1969" s="106"/>
      <c r="L1969" s="106"/>
      <c r="N1969" s="106"/>
      <c r="P1969" s="106"/>
      <c r="R1969" s="106"/>
      <c r="T1969" s="106"/>
      <c r="V1969" s="106"/>
      <c r="X1969" s="106"/>
      <c r="Z1969" s="106"/>
      <c r="AB1969" s="106"/>
      <c r="AD1969" s="106"/>
      <c r="AF1969" s="106"/>
      <c r="AH1969" s="106"/>
      <c r="AJ1969" s="106"/>
      <c r="AL1969" s="106"/>
      <c r="AN1969" s="106"/>
    </row>
    <row r="1970" ht="15.75" customHeight="1">
      <c r="B1970" s="105"/>
      <c r="D1970" s="106"/>
      <c r="F1970" s="106"/>
      <c r="H1970" s="106"/>
      <c r="J1970" s="106"/>
      <c r="L1970" s="106"/>
      <c r="N1970" s="106"/>
      <c r="P1970" s="106"/>
      <c r="R1970" s="106"/>
      <c r="T1970" s="106"/>
      <c r="V1970" s="106"/>
      <c r="X1970" s="106"/>
      <c r="Z1970" s="106"/>
      <c r="AB1970" s="106"/>
      <c r="AD1970" s="106"/>
      <c r="AF1970" s="106"/>
      <c r="AH1970" s="106"/>
      <c r="AJ1970" s="106"/>
      <c r="AL1970" s="106"/>
      <c r="AN1970" s="106"/>
    </row>
    <row r="1971" ht="15.75" customHeight="1">
      <c r="B1971" s="105"/>
      <c r="D1971" s="106"/>
      <c r="F1971" s="106"/>
      <c r="H1971" s="106"/>
      <c r="J1971" s="106"/>
      <c r="L1971" s="106"/>
      <c r="N1971" s="106"/>
      <c r="P1971" s="106"/>
      <c r="R1971" s="106"/>
      <c r="T1971" s="106"/>
      <c r="V1971" s="106"/>
      <c r="X1971" s="106"/>
      <c r="Z1971" s="106"/>
      <c r="AB1971" s="106"/>
      <c r="AD1971" s="106"/>
      <c r="AF1971" s="106"/>
      <c r="AH1971" s="106"/>
      <c r="AJ1971" s="106"/>
      <c r="AL1971" s="106"/>
      <c r="AN1971" s="106"/>
    </row>
    <row r="1972" ht="15.75" customHeight="1">
      <c r="B1972" s="105"/>
      <c r="D1972" s="106"/>
      <c r="F1972" s="106"/>
      <c r="H1972" s="106"/>
      <c r="J1972" s="106"/>
      <c r="L1972" s="106"/>
      <c r="N1972" s="106"/>
      <c r="P1972" s="106"/>
      <c r="R1972" s="106"/>
      <c r="T1972" s="106"/>
      <c r="V1972" s="106"/>
      <c r="X1972" s="106"/>
      <c r="Z1972" s="106"/>
      <c r="AB1972" s="106"/>
      <c r="AD1972" s="106"/>
      <c r="AF1972" s="106"/>
      <c r="AH1972" s="106"/>
      <c r="AJ1972" s="106"/>
      <c r="AL1972" s="106"/>
      <c r="AN1972" s="106"/>
    </row>
    <row r="1973" ht="15.75" customHeight="1">
      <c r="B1973" s="105"/>
      <c r="D1973" s="106"/>
      <c r="F1973" s="106"/>
      <c r="H1973" s="106"/>
      <c r="J1973" s="106"/>
      <c r="L1973" s="106"/>
      <c r="N1973" s="106"/>
      <c r="P1973" s="106"/>
      <c r="R1973" s="106"/>
      <c r="T1973" s="106"/>
      <c r="V1973" s="106"/>
      <c r="X1973" s="106"/>
      <c r="Z1973" s="106"/>
      <c r="AB1973" s="106"/>
      <c r="AD1973" s="106"/>
      <c r="AF1973" s="106"/>
      <c r="AH1973" s="106"/>
      <c r="AJ1973" s="106"/>
      <c r="AL1973" s="106"/>
      <c r="AN1973" s="106"/>
    </row>
    <row r="1974" ht="15.75" customHeight="1">
      <c r="B1974" s="105"/>
      <c r="D1974" s="106"/>
      <c r="F1974" s="106"/>
      <c r="H1974" s="106"/>
      <c r="J1974" s="106"/>
      <c r="L1974" s="106"/>
      <c r="N1974" s="106"/>
      <c r="P1974" s="106"/>
      <c r="R1974" s="106"/>
      <c r="T1974" s="106"/>
      <c r="V1974" s="106"/>
      <c r="X1974" s="106"/>
      <c r="Z1974" s="106"/>
      <c r="AB1974" s="106"/>
      <c r="AD1974" s="106"/>
      <c r="AF1974" s="106"/>
      <c r="AH1974" s="106"/>
      <c r="AJ1974" s="106"/>
      <c r="AL1974" s="106"/>
      <c r="AN1974" s="106"/>
    </row>
    <row r="1975" ht="15.75" customHeight="1">
      <c r="B1975" s="105"/>
      <c r="D1975" s="106"/>
      <c r="F1975" s="106"/>
      <c r="H1975" s="106"/>
      <c r="J1975" s="106"/>
      <c r="L1975" s="106"/>
      <c r="N1975" s="106"/>
      <c r="P1975" s="106"/>
      <c r="R1975" s="106"/>
      <c r="T1975" s="106"/>
      <c r="V1975" s="106"/>
      <c r="X1975" s="106"/>
      <c r="Z1975" s="106"/>
      <c r="AB1975" s="106"/>
      <c r="AD1975" s="106"/>
      <c r="AF1975" s="106"/>
      <c r="AH1975" s="106"/>
      <c r="AJ1975" s="106"/>
      <c r="AL1975" s="106"/>
      <c r="AN1975" s="106"/>
    </row>
    <row r="1976" ht="15.75" customHeight="1">
      <c r="B1976" s="105"/>
      <c r="D1976" s="106"/>
      <c r="F1976" s="106"/>
      <c r="H1976" s="106"/>
      <c r="J1976" s="106"/>
      <c r="L1976" s="106"/>
      <c r="N1976" s="106"/>
      <c r="P1976" s="106"/>
      <c r="R1976" s="106"/>
      <c r="T1976" s="106"/>
      <c r="V1976" s="106"/>
      <c r="X1976" s="106"/>
      <c r="Z1976" s="106"/>
      <c r="AB1976" s="106"/>
      <c r="AD1976" s="106"/>
      <c r="AF1976" s="106"/>
      <c r="AH1976" s="106"/>
      <c r="AJ1976" s="106"/>
      <c r="AL1976" s="106"/>
      <c r="AN1976" s="106"/>
    </row>
    <row r="1977" ht="15.75" customHeight="1">
      <c r="B1977" s="105"/>
      <c r="D1977" s="106"/>
      <c r="F1977" s="106"/>
      <c r="H1977" s="106"/>
      <c r="J1977" s="106"/>
      <c r="L1977" s="106"/>
      <c r="N1977" s="106"/>
      <c r="P1977" s="106"/>
      <c r="R1977" s="106"/>
      <c r="T1977" s="106"/>
      <c r="V1977" s="106"/>
      <c r="X1977" s="106"/>
      <c r="Z1977" s="106"/>
      <c r="AB1977" s="106"/>
      <c r="AD1977" s="106"/>
      <c r="AF1977" s="106"/>
      <c r="AH1977" s="106"/>
      <c r="AJ1977" s="106"/>
      <c r="AL1977" s="106"/>
      <c r="AN1977" s="106"/>
    </row>
    <row r="1978" ht="15.75" customHeight="1">
      <c r="B1978" s="105"/>
      <c r="D1978" s="106"/>
      <c r="F1978" s="106"/>
      <c r="H1978" s="106"/>
      <c r="J1978" s="106"/>
      <c r="L1978" s="106"/>
      <c r="N1978" s="106"/>
      <c r="P1978" s="106"/>
      <c r="R1978" s="106"/>
      <c r="T1978" s="106"/>
      <c r="V1978" s="106"/>
      <c r="X1978" s="106"/>
      <c r="Z1978" s="106"/>
      <c r="AB1978" s="106"/>
      <c r="AD1978" s="106"/>
      <c r="AF1978" s="106"/>
      <c r="AH1978" s="106"/>
      <c r="AJ1978" s="106"/>
      <c r="AL1978" s="106"/>
      <c r="AN1978" s="106"/>
    </row>
    <row r="1979" ht="15.75" customHeight="1">
      <c r="B1979" s="105"/>
      <c r="D1979" s="106"/>
      <c r="F1979" s="106"/>
      <c r="H1979" s="106"/>
      <c r="J1979" s="106"/>
      <c r="L1979" s="106"/>
      <c r="N1979" s="106"/>
      <c r="P1979" s="106"/>
      <c r="R1979" s="106"/>
      <c r="T1979" s="106"/>
      <c r="V1979" s="106"/>
      <c r="X1979" s="106"/>
      <c r="Z1979" s="106"/>
      <c r="AB1979" s="106"/>
      <c r="AD1979" s="106"/>
      <c r="AF1979" s="106"/>
      <c r="AH1979" s="106"/>
      <c r="AJ1979" s="106"/>
      <c r="AL1979" s="106"/>
      <c r="AN1979" s="106"/>
    </row>
    <row r="1980" ht="15.75" customHeight="1">
      <c r="B1980" s="105"/>
      <c r="D1980" s="106"/>
      <c r="F1980" s="106"/>
      <c r="H1980" s="106"/>
      <c r="J1980" s="106"/>
      <c r="L1980" s="106"/>
      <c r="N1980" s="106"/>
      <c r="P1980" s="106"/>
      <c r="R1980" s="106"/>
      <c r="T1980" s="106"/>
      <c r="V1980" s="106"/>
      <c r="X1980" s="106"/>
      <c r="Z1980" s="106"/>
      <c r="AB1980" s="106"/>
      <c r="AD1980" s="106"/>
      <c r="AF1980" s="106"/>
      <c r="AH1980" s="106"/>
      <c r="AJ1980" s="106"/>
      <c r="AL1980" s="106"/>
      <c r="AN1980" s="106"/>
    </row>
    <row r="1981" ht="15.75" customHeight="1">
      <c r="B1981" s="105"/>
      <c r="D1981" s="106"/>
      <c r="F1981" s="106"/>
      <c r="H1981" s="106"/>
      <c r="J1981" s="106"/>
      <c r="L1981" s="106"/>
      <c r="N1981" s="106"/>
      <c r="P1981" s="106"/>
      <c r="R1981" s="106"/>
      <c r="T1981" s="106"/>
      <c r="V1981" s="106"/>
      <c r="X1981" s="106"/>
      <c r="Z1981" s="106"/>
      <c r="AB1981" s="106"/>
      <c r="AD1981" s="106"/>
      <c r="AF1981" s="106"/>
      <c r="AH1981" s="106"/>
      <c r="AJ1981" s="106"/>
      <c r="AL1981" s="106"/>
      <c r="AN1981" s="106"/>
    </row>
    <row r="1982" ht="15.75" customHeight="1">
      <c r="B1982" s="105"/>
      <c r="D1982" s="106"/>
      <c r="F1982" s="106"/>
      <c r="H1982" s="106"/>
      <c r="J1982" s="106"/>
      <c r="L1982" s="106"/>
      <c r="N1982" s="106"/>
      <c r="P1982" s="106"/>
      <c r="R1982" s="106"/>
      <c r="T1982" s="106"/>
      <c r="V1982" s="106"/>
      <c r="X1982" s="106"/>
      <c r="Z1982" s="106"/>
      <c r="AB1982" s="106"/>
      <c r="AD1982" s="106"/>
      <c r="AF1982" s="106"/>
      <c r="AH1982" s="106"/>
      <c r="AJ1982" s="106"/>
      <c r="AL1982" s="106"/>
      <c r="AN1982" s="106"/>
    </row>
    <row r="1983" ht="15.75" customHeight="1">
      <c r="B1983" s="105"/>
      <c r="D1983" s="106"/>
      <c r="F1983" s="106"/>
      <c r="H1983" s="106"/>
      <c r="J1983" s="106"/>
      <c r="L1983" s="106"/>
      <c r="N1983" s="106"/>
      <c r="P1983" s="106"/>
      <c r="R1983" s="106"/>
      <c r="T1983" s="106"/>
      <c r="V1983" s="106"/>
      <c r="X1983" s="106"/>
      <c r="Z1983" s="106"/>
      <c r="AB1983" s="106"/>
      <c r="AD1983" s="106"/>
      <c r="AF1983" s="106"/>
      <c r="AH1983" s="106"/>
      <c r="AJ1983" s="106"/>
      <c r="AL1983" s="106"/>
      <c r="AN1983" s="106"/>
    </row>
    <row r="1984" ht="15.75" customHeight="1">
      <c r="B1984" s="105"/>
      <c r="D1984" s="106"/>
      <c r="F1984" s="106"/>
      <c r="H1984" s="106"/>
      <c r="J1984" s="106"/>
      <c r="L1984" s="106"/>
      <c r="N1984" s="106"/>
      <c r="P1984" s="106"/>
      <c r="R1984" s="106"/>
      <c r="T1984" s="106"/>
      <c r="V1984" s="106"/>
      <c r="X1984" s="106"/>
      <c r="Z1984" s="106"/>
      <c r="AB1984" s="106"/>
      <c r="AD1984" s="106"/>
      <c r="AF1984" s="106"/>
      <c r="AH1984" s="106"/>
      <c r="AJ1984" s="106"/>
      <c r="AL1984" s="106"/>
      <c r="AN1984" s="106"/>
    </row>
    <row r="1985" ht="15.75" customHeight="1">
      <c r="B1985" s="105"/>
      <c r="D1985" s="106"/>
      <c r="F1985" s="106"/>
      <c r="H1985" s="106"/>
      <c r="J1985" s="106"/>
      <c r="L1985" s="106"/>
      <c r="N1985" s="106"/>
      <c r="P1985" s="106"/>
      <c r="R1985" s="106"/>
      <c r="T1985" s="106"/>
      <c r="V1985" s="106"/>
      <c r="X1985" s="106"/>
      <c r="Z1985" s="106"/>
      <c r="AB1985" s="106"/>
      <c r="AD1985" s="106"/>
      <c r="AF1985" s="106"/>
      <c r="AH1985" s="106"/>
      <c r="AJ1985" s="106"/>
      <c r="AL1985" s="106"/>
      <c r="AN1985" s="106"/>
    </row>
    <row r="1986" ht="15.75" customHeight="1">
      <c r="B1986" s="105"/>
      <c r="D1986" s="106"/>
      <c r="F1986" s="106"/>
      <c r="H1986" s="106"/>
      <c r="J1986" s="106"/>
      <c r="L1986" s="106"/>
      <c r="N1986" s="106"/>
      <c r="P1986" s="106"/>
      <c r="R1986" s="106"/>
      <c r="T1986" s="106"/>
      <c r="V1986" s="106"/>
      <c r="X1986" s="106"/>
      <c r="Z1986" s="106"/>
      <c r="AB1986" s="106"/>
      <c r="AD1986" s="106"/>
      <c r="AF1986" s="106"/>
      <c r="AH1986" s="106"/>
      <c r="AJ1986" s="106"/>
      <c r="AL1986" s="106"/>
      <c r="AN1986" s="106"/>
    </row>
    <row r="1987" ht="15.75" customHeight="1">
      <c r="B1987" s="105"/>
      <c r="D1987" s="106"/>
      <c r="F1987" s="106"/>
      <c r="H1987" s="106"/>
      <c r="J1987" s="106"/>
      <c r="L1987" s="106"/>
      <c r="N1987" s="106"/>
      <c r="P1987" s="106"/>
      <c r="R1987" s="106"/>
      <c r="T1987" s="106"/>
      <c r="V1987" s="106"/>
      <c r="X1987" s="106"/>
      <c r="Z1987" s="106"/>
      <c r="AB1987" s="106"/>
      <c r="AD1987" s="106"/>
      <c r="AF1987" s="106"/>
      <c r="AH1987" s="106"/>
      <c r="AJ1987" s="106"/>
      <c r="AL1987" s="106"/>
      <c r="AN1987" s="106"/>
    </row>
    <row r="1988" ht="15.75" customHeight="1">
      <c r="B1988" s="105"/>
      <c r="D1988" s="106"/>
      <c r="F1988" s="106"/>
      <c r="H1988" s="106"/>
      <c r="J1988" s="106"/>
      <c r="L1988" s="106"/>
      <c r="N1988" s="106"/>
      <c r="P1988" s="106"/>
      <c r="R1988" s="106"/>
      <c r="T1988" s="106"/>
      <c r="V1988" s="106"/>
      <c r="X1988" s="106"/>
      <c r="Z1988" s="106"/>
      <c r="AB1988" s="106"/>
      <c r="AD1988" s="106"/>
      <c r="AF1988" s="106"/>
      <c r="AH1988" s="106"/>
      <c r="AJ1988" s="106"/>
      <c r="AL1988" s="106"/>
      <c r="AN1988" s="106"/>
    </row>
    <row r="1989" ht="15.75" customHeight="1">
      <c r="B1989" s="105"/>
      <c r="D1989" s="106"/>
      <c r="F1989" s="106"/>
      <c r="H1989" s="106"/>
      <c r="J1989" s="106"/>
      <c r="L1989" s="106"/>
      <c r="N1989" s="106"/>
      <c r="P1989" s="106"/>
      <c r="R1989" s="106"/>
      <c r="T1989" s="106"/>
      <c r="V1989" s="106"/>
      <c r="X1989" s="106"/>
      <c r="Z1989" s="106"/>
      <c r="AB1989" s="106"/>
      <c r="AD1989" s="106"/>
      <c r="AF1989" s="106"/>
      <c r="AH1989" s="106"/>
      <c r="AJ1989" s="106"/>
      <c r="AL1989" s="106"/>
      <c r="AN1989" s="106"/>
    </row>
    <row r="1990" ht="15.75" customHeight="1">
      <c r="B1990" s="105"/>
      <c r="D1990" s="106"/>
      <c r="F1990" s="106"/>
      <c r="H1990" s="106"/>
      <c r="J1990" s="106"/>
      <c r="L1990" s="106"/>
      <c r="N1990" s="106"/>
      <c r="P1990" s="106"/>
      <c r="R1990" s="106"/>
      <c r="T1990" s="106"/>
      <c r="V1990" s="106"/>
      <c r="X1990" s="106"/>
      <c r="Z1990" s="106"/>
      <c r="AB1990" s="106"/>
      <c r="AD1990" s="106"/>
      <c r="AF1990" s="106"/>
      <c r="AH1990" s="106"/>
      <c r="AJ1990" s="106"/>
      <c r="AL1990" s="106"/>
      <c r="AN1990" s="106"/>
    </row>
    <row r="1991" ht="15.75" customHeight="1">
      <c r="B1991" s="105"/>
      <c r="D1991" s="106"/>
      <c r="F1991" s="106"/>
      <c r="H1991" s="106"/>
      <c r="J1991" s="106"/>
      <c r="L1991" s="106"/>
      <c r="N1991" s="106"/>
      <c r="P1991" s="106"/>
      <c r="R1991" s="106"/>
      <c r="T1991" s="106"/>
      <c r="V1991" s="106"/>
      <c r="X1991" s="106"/>
      <c r="Z1991" s="106"/>
      <c r="AB1991" s="106"/>
      <c r="AD1991" s="106"/>
      <c r="AF1991" s="106"/>
      <c r="AH1991" s="106"/>
      <c r="AJ1991" s="106"/>
      <c r="AL1991" s="106"/>
      <c r="AN1991" s="106"/>
    </row>
    <row r="1992" ht="15.75" customHeight="1">
      <c r="B1992" s="105"/>
      <c r="D1992" s="106"/>
      <c r="F1992" s="106"/>
      <c r="H1992" s="106"/>
      <c r="J1992" s="106"/>
      <c r="L1992" s="106"/>
      <c r="N1992" s="106"/>
      <c r="P1992" s="106"/>
      <c r="R1992" s="106"/>
      <c r="T1992" s="106"/>
      <c r="V1992" s="106"/>
      <c r="X1992" s="106"/>
      <c r="Z1992" s="106"/>
      <c r="AB1992" s="106"/>
      <c r="AD1992" s="106"/>
      <c r="AF1992" s="106"/>
      <c r="AH1992" s="106"/>
      <c r="AJ1992" s="106"/>
      <c r="AL1992" s="106"/>
      <c r="AN1992" s="106"/>
    </row>
    <row r="1993" ht="15.75" customHeight="1">
      <c r="B1993" s="105"/>
      <c r="D1993" s="106"/>
      <c r="F1993" s="106"/>
      <c r="H1993" s="106"/>
      <c r="J1993" s="106"/>
      <c r="L1993" s="106"/>
      <c r="N1993" s="106"/>
      <c r="P1993" s="106"/>
      <c r="R1993" s="106"/>
      <c r="T1993" s="106"/>
      <c r="V1993" s="106"/>
      <c r="X1993" s="106"/>
      <c r="Z1993" s="106"/>
      <c r="AB1993" s="106"/>
      <c r="AD1993" s="106"/>
      <c r="AF1993" s="106"/>
      <c r="AH1993" s="106"/>
      <c r="AJ1993" s="106"/>
      <c r="AL1993" s="106"/>
      <c r="AN1993" s="106"/>
    </row>
    <row r="1994" ht="15.75" customHeight="1">
      <c r="B1994" s="105"/>
      <c r="D1994" s="106"/>
      <c r="F1994" s="106"/>
      <c r="H1994" s="106"/>
      <c r="J1994" s="106"/>
      <c r="L1994" s="106"/>
      <c r="N1994" s="106"/>
      <c r="P1994" s="106"/>
      <c r="R1994" s="106"/>
      <c r="T1994" s="106"/>
      <c r="V1994" s="106"/>
      <c r="X1994" s="106"/>
      <c r="Z1994" s="106"/>
      <c r="AB1994" s="106"/>
      <c r="AD1994" s="106"/>
      <c r="AF1994" s="106"/>
      <c r="AH1994" s="106"/>
      <c r="AJ1994" s="106"/>
      <c r="AL1994" s="106"/>
      <c r="AN1994" s="106"/>
    </row>
    <row r="1995" ht="15.75" customHeight="1">
      <c r="B1995" s="105"/>
      <c r="D1995" s="106"/>
      <c r="F1995" s="106"/>
      <c r="H1995" s="106"/>
      <c r="J1995" s="106"/>
      <c r="L1995" s="106"/>
      <c r="N1995" s="106"/>
      <c r="P1995" s="106"/>
      <c r="R1995" s="106"/>
      <c r="T1995" s="106"/>
      <c r="V1995" s="106"/>
      <c r="X1995" s="106"/>
      <c r="Z1995" s="106"/>
      <c r="AB1995" s="106"/>
      <c r="AD1995" s="106"/>
      <c r="AF1995" s="106"/>
      <c r="AH1995" s="106"/>
      <c r="AJ1995" s="106"/>
      <c r="AL1995" s="106"/>
      <c r="AN1995" s="106"/>
    </row>
    <row r="1996" ht="15.75" customHeight="1">
      <c r="B1996" s="105"/>
      <c r="D1996" s="106"/>
      <c r="F1996" s="106"/>
      <c r="H1996" s="106"/>
      <c r="J1996" s="106"/>
      <c r="L1996" s="106"/>
      <c r="N1996" s="106"/>
      <c r="P1996" s="106"/>
      <c r="R1996" s="106"/>
      <c r="T1996" s="106"/>
      <c r="V1996" s="106"/>
      <c r="X1996" s="106"/>
      <c r="Z1996" s="106"/>
      <c r="AB1996" s="106"/>
      <c r="AD1996" s="106"/>
      <c r="AF1996" s="106"/>
      <c r="AH1996" s="106"/>
      <c r="AJ1996" s="106"/>
      <c r="AL1996" s="106"/>
      <c r="AN1996" s="106"/>
    </row>
    <row r="1997" ht="15.75" customHeight="1">
      <c r="B1997" s="105"/>
      <c r="D1997" s="106"/>
      <c r="F1997" s="106"/>
      <c r="H1997" s="106"/>
      <c r="J1997" s="106"/>
      <c r="L1997" s="106"/>
      <c r="N1997" s="106"/>
      <c r="P1997" s="106"/>
      <c r="R1997" s="106"/>
      <c r="T1997" s="106"/>
      <c r="V1997" s="106"/>
      <c r="X1997" s="106"/>
      <c r="Z1997" s="106"/>
      <c r="AB1997" s="106"/>
      <c r="AD1997" s="106"/>
      <c r="AF1997" s="106"/>
      <c r="AH1997" s="106"/>
      <c r="AJ1997" s="106"/>
      <c r="AL1997" s="106"/>
      <c r="AN1997" s="106"/>
    </row>
    <row r="1998" ht="15.75" customHeight="1">
      <c r="B1998" s="105"/>
      <c r="D1998" s="106"/>
      <c r="F1998" s="106"/>
      <c r="H1998" s="106"/>
      <c r="J1998" s="106"/>
      <c r="L1998" s="106"/>
      <c r="N1998" s="106"/>
      <c r="P1998" s="106"/>
      <c r="R1998" s="106"/>
      <c r="T1998" s="106"/>
      <c r="V1998" s="106"/>
      <c r="X1998" s="106"/>
      <c r="Z1998" s="106"/>
      <c r="AB1998" s="106"/>
      <c r="AD1998" s="106"/>
      <c r="AF1998" s="106"/>
      <c r="AH1998" s="106"/>
      <c r="AJ1998" s="106"/>
      <c r="AL1998" s="106"/>
      <c r="AN1998" s="106"/>
    </row>
    <row r="1999" ht="15.75" customHeight="1">
      <c r="B1999" s="105"/>
      <c r="D1999" s="106"/>
      <c r="F1999" s="106"/>
      <c r="H1999" s="106"/>
      <c r="J1999" s="106"/>
      <c r="L1999" s="106"/>
      <c r="N1999" s="106"/>
      <c r="P1999" s="106"/>
      <c r="R1999" s="106"/>
      <c r="T1999" s="106"/>
      <c r="V1999" s="106"/>
      <c r="X1999" s="106"/>
      <c r="Z1999" s="106"/>
      <c r="AB1999" s="106"/>
      <c r="AD1999" s="106"/>
      <c r="AF1999" s="106"/>
      <c r="AH1999" s="106"/>
      <c r="AJ1999" s="106"/>
      <c r="AL1999" s="106"/>
      <c r="AN1999" s="106"/>
    </row>
    <row r="2000" ht="15.75" customHeight="1">
      <c r="B2000" s="105"/>
      <c r="D2000" s="106"/>
      <c r="F2000" s="106"/>
      <c r="H2000" s="106"/>
      <c r="J2000" s="106"/>
      <c r="L2000" s="106"/>
      <c r="N2000" s="106"/>
      <c r="P2000" s="106"/>
      <c r="R2000" s="106"/>
      <c r="T2000" s="106"/>
      <c r="V2000" s="106"/>
      <c r="X2000" s="106"/>
      <c r="Z2000" s="106"/>
      <c r="AB2000" s="106"/>
      <c r="AD2000" s="106"/>
      <c r="AF2000" s="106"/>
      <c r="AH2000" s="106"/>
      <c r="AJ2000" s="106"/>
      <c r="AL2000" s="106"/>
      <c r="AN2000" s="106"/>
    </row>
    <row r="2001" ht="15.75" customHeight="1">
      <c r="B2001" s="105"/>
      <c r="D2001" s="106"/>
      <c r="F2001" s="106"/>
      <c r="H2001" s="106"/>
      <c r="J2001" s="106"/>
      <c r="L2001" s="106"/>
      <c r="N2001" s="106"/>
      <c r="P2001" s="106"/>
      <c r="R2001" s="106"/>
      <c r="T2001" s="106"/>
      <c r="V2001" s="106"/>
      <c r="X2001" s="106"/>
      <c r="Z2001" s="106"/>
      <c r="AB2001" s="106"/>
      <c r="AD2001" s="106"/>
      <c r="AF2001" s="106"/>
      <c r="AH2001" s="106"/>
      <c r="AJ2001" s="106"/>
      <c r="AL2001" s="106"/>
      <c r="AN2001" s="106"/>
    </row>
    <row r="2002" ht="15.75" customHeight="1">
      <c r="B2002" s="105"/>
      <c r="D2002" s="106"/>
      <c r="F2002" s="106"/>
      <c r="H2002" s="106"/>
      <c r="J2002" s="106"/>
      <c r="L2002" s="106"/>
      <c r="N2002" s="106"/>
      <c r="P2002" s="106"/>
      <c r="R2002" s="106"/>
      <c r="T2002" s="106"/>
      <c r="V2002" s="106"/>
      <c r="X2002" s="106"/>
      <c r="Z2002" s="106"/>
      <c r="AB2002" s="106"/>
      <c r="AD2002" s="106"/>
      <c r="AF2002" s="106"/>
      <c r="AH2002" s="106"/>
      <c r="AJ2002" s="106"/>
      <c r="AL2002" s="106"/>
      <c r="AN2002" s="106"/>
    </row>
    <row r="2003" ht="15.75" customHeight="1">
      <c r="B2003" s="105"/>
      <c r="D2003" s="106"/>
      <c r="F2003" s="106"/>
      <c r="H2003" s="106"/>
      <c r="J2003" s="106"/>
      <c r="L2003" s="106"/>
      <c r="N2003" s="106"/>
      <c r="P2003" s="106"/>
      <c r="R2003" s="106"/>
      <c r="T2003" s="106"/>
      <c r="V2003" s="106"/>
      <c r="X2003" s="106"/>
      <c r="Z2003" s="106"/>
      <c r="AB2003" s="106"/>
      <c r="AD2003" s="106"/>
      <c r="AF2003" s="106"/>
      <c r="AH2003" s="106"/>
      <c r="AJ2003" s="106"/>
      <c r="AL2003" s="106"/>
      <c r="AN2003" s="106"/>
    </row>
    <row r="2004" ht="15.75" customHeight="1">
      <c r="B2004" s="105"/>
      <c r="D2004" s="106"/>
      <c r="F2004" s="106"/>
      <c r="H2004" s="106"/>
      <c r="J2004" s="106"/>
      <c r="L2004" s="106"/>
      <c r="N2004" s="106"/>
      <c r="P2004" s="106"/>
      <c r="R2004" s="106"/>
      <c r="T2004" s="106"/>
      <c r="V2004" s="106"/>
      <c r="X2004" s="106"/>
      <c r="Z2004" s="106"/>
      <c r="AB2004" s="106"/>
      <c r="AD2004" s="106"/>
      <c r="AF2004" s="106"/>
      <c r="AH2004" s="106"/>
      <c r="AJ2004" s="106"/>
      <c r="AL2004" s="106"/>
      <c r="AN2004" s="106"/>
    </row>
    <row r="2005" ht="15.75" customHeight="1">
      <c r="B2005" s="105"/>
      <c r="D2005" s="106"/>
      <c r="F2005" s="106"/>
      <c r="H2005" s="106"/>
      <c r="J2005" s="106"/>
      <c r="L2005" s="106"/>
      <c r="N2005" s="106"/>
      <c r="P2005" s="106"/>
      <c r="R2005" s="106"/>
      <c r="T2005" s="106"/>
      <c r="V2005" s="106"/>
      <c r="X2005" s="106"/>
      <c r="Z2005" s="106"/>
      <c r="AB2005" s="106"/>
      <c r="AD2005" s="106"/>
      <c r="AF2005" s="106"/>
      <c r="AH2005" s="106"/>
      <c r="AJ2005" s="106"/>
      <c r="AL2005" s="106"/>
      <c r="AN2005" s="106"/>
    </row>
    <row r="2006" ht="15.75" customHeight="1">
      <c r="B2006" s="105"/>
      <c r="D2006" s="106"/>
      <c r="F2006" s="106"/>
      <c r="H2006" s="106"/>
      <c r="J2006" s="106"/>
      <c r="L2006" s="106"/>
      <c r="N2006" s="106"/>
      <c r="P2006" s="106"/>
      <c r="R2006" s="106"/>
      <c r="T2006" s="106"/>
      <c r="V2006" s="106"/>
      <c r="X2006" s="106"/>
      <c r="Z2006" s="106"/>
      <c r="AB2006" s="106"/>
      <c r="AD2006" s="106"/>
      <c r="AF2006" s="106"/>
      <c r="AH2006" s="106"/>
      <c r="AJ2006" s="106"/>
      <c r="AL2006" s="106"/>
      <c r="AN2006" s="106"/>
    </row>
    <row r="2007" ht="15.75" customHeight="1">
      <c r="B2007" s="105"/>
      <c r="D2007" s="106"/>
      <c r="F2007" s="106"/>
      <c r="H2007" s="106"/>
      <c r="J2007" s="106"/>
      <c r="L2007" s="106"/>
      <c r="N2007" s="106"/>
      <c r="P2007" s="106"/>
      <c r="R2007" s="106"/>
      <c r="T2007" s="106"/>
      <c r="V2007" s="106"/>
      <c r="X2007" s="106"/>
      <c r="Z2007" s="106"/>
      <c r="AB2007" s="106"/>
      <c r="AD2007" s="106"/>
      <c r="AF2007" s="106"/>
      <c r="AH2007" s="106"/>
      <c r="AJ2007" s="106"/>
      <c r="AL2007" s="106"/>
      <c r="AN2007" s="106"/>
    </row>
    <row r="2008" ht="15.75" customHeight="1">
      <c r="B2008" s="105"/>
      <c r="D2008" s="106"/>
      <c r="F2008" s="106"/>
      <c r="H2008" s="106"/>
      <c r="J2008" s="106"/>
      <c r="L2008" s="106"/>
      <c r="N2008" s="106"/>
      <c r="P2008" s="106"/>
      <c r="R2008" s="106"/>
      <c r="T2008" s="106"/>
      <c r="V2008" s="106"/>
      <c r="X2008" s="106"/>
      <c r="Z2008" s="106"/>
      <c r="AB2008" s="106"/>
      <c r="AD2008" s="106"/>
      <c r="AF2008" s="106"/>
      <c r="AH2008" s="106"/>
      <c r="AJ2008" s="106"/>
      <c r="AL2008" s="106"/>
      <c r="AN2008" s="106"/>
    </row>
    <row r="2009" ht="15.75" customHeight="1">
      <c r="B2009" s="105"/>
      <c r="D2009" s="106"/>
      <c r="F2009" s="106"/>
      <c r="H2009" s="106"/>
      <c r="J2009" s="106"/>
      <c r="L2009" s="106"/>
      <c r="N2009" s="106"/>
      <c r="P2009" s="106"/>
      <c r="R2009" s="106"/>
      <c r="T2009" s="106"/>
      <c r="V2009" s="106"/>
      <c r="X2009" s="106"/>
      <c r="Z2009" s="106"/>
      <c r="AB2009" s="106"/>
      <c r="AD2009" s="106"/>
      <c r="AF2009" s="106"/>
      <c r="AH2009" s="106"/>
      <c r="AJ2009" s="106"/>
      <c r="AL2009" s="106"/>
      <c r="AN2009" s="106"/>
    </row>
    <row r="2010" ht="15.75" customHeight="1">
      <c r="B2010" s="105"/>
      <c r="D2010" s="106"/>
      <c r="F2010" s="106"/>
      <c r="H2010" s="106"/>
      <c r="J2010" s="106"/>
      <c r="L2010" s="106"/>
      <c r="N2010" s="106"/>
      <c r="P2010" s="106"/>
      <c r="R2010" s="106"/>
      <c r="T2010" s="106"/>
      <c r="V2010" s="106"/>
      <c r="X2010" s="106"/>
      <c r="Z2010" s="106"/>
      <c r="AB2010" s="106"/>
      <c r="AD2010" s="106"/>
      <c r="AF2010" s="106"/>
      <c r="AH2010" s="106"/>
      <c r="AJ2010" s="106"/>
      <c r="AL2010" s="106"/>
      <c r="AN2010" s="106"/>
    </row>
    <row r="2011" ht="15.75" customHeight="1">
      <c r="B2011" s="105"/>
      <c r="D2011" s="106"/>
      <c r="F2011" s="106"/>
      <c r="H2011" s="106"/>
      <c r="J2011" s="106"/>
      <c r="L2011" s="106"/>
      <c r="N2011" s="106"/>
      <c r="P2011" s="106"/>
      <c r="R2011" s="106"/>
      <c r="T2011" s="106"/>
      <c r="V2011" s="106"/>
      <c r="X2011" s="106"/>
      <c r="Z2011" s="106"/>
      <c r="AB2011" s="106"/>
      <c r="AD2011" s="106"/>
      <c r="AF2011" s="106"/>
      <c r="AH2011" s="106"/>
      <c r="AJ2011" s="106"/>
      <c r="AL2011" s="106"/>
      <c r="AN2011" s="106"/>
    </row>
    <row r="2012" ht="15.75" customHeight="1">
      <c r="B2012" s="105"/>
      <c r="D2012" s="106"/>
      <c r="F2012" s="106"/>
      <c r="H2012" s="106"/>
      <c r="J2012" s="106"/>
      <c r="L2012" s="106"/>
      <c r="N2012" s="106"/>
      <c r="P2012" s="106"/>
      <c r="R2012" s="106"/>
      <c r="T2012" s="106"/>
      <c r="V2012" s="106"/>
      <c r="X2012" s="106"/>
      <c r="Z2012" s="106"/>
      <c r="AB2012" s="106"/>
      <c r="AD2012" s="106"/>
      <c r="AF2012" s="106"/>
      <c r="AH2012" s="106"/>
      <c r="AJ2012" s="106"/>
      <c r="AL2012" s="106"/>
      <c r="AN2012" s="106"/>
    </row>
    <row r="2013" ht="15.75" customHeight="1">
      <c r="B2013" s="105"/>
      <c r="D2013" s="106"/>
      <c r="F2013" s="106"/>
      <c r="H2013" s="106"/>
      <c r="J2013" s="106"/>
      <c r="L2013" s="106"/>
      <c r="N2013" s="106"/>
      <c r="P2013" s="106"/>
      <c r="R2013" s="106"/>
      <c r="T2013" s="106"/>
      <c r="V2013" s="106"/>
      <c r="X2013" s="106"/>
      <c r="Z2013" s="106"/>
      <c r="AB2013" s="106"/>
      <c r="AD2013" s="106"/>
      <c r="AF2013" s="106"/>
      <c r="AH2013" s="106"/>
      <c r="AJ2013" s="106"/>
      <c r="AL2013" s="106"/>
      <c r="AN2013" s="106"/>
    </row>
    <row r="2014" ht="15.75" customHeight="1">
      <c r="B2014" s="105"/>
      <c r="D2014" s="106"/>
      <c r="F2014" s="106"/>
      <c r="H2014" s="106"/>
      <c r="J2014" s="106"/>
      <c r="L2014" s="106"/>
      <c r="N2014" s="106"/>
      <c r="P2014" s="106"/>
      <c r="R2014" s="106"/>
      <c r="T2014" s="106"/>
      <c r="V2014" s="106"/>
      <c r="X2014" s="106"/>
      <c r="Z2014" s="106"/>
      <c r="AB2014" s="106"/>
      <c r="AD2014" s="106"/>
      <c r="AF2014" s="106"/>
      <c r="AH2014" s="106"/>
      <c r="AJ2014" s="106"/>
      <c r="AL2014" s="106"/>
      <c r="AN2014" s="106"/>
    </row>
    <row r="2015" ht="15.75" customHeight="1">
      <c r="B2015" s="105"/>
      <c r="D2015" s="106"/>
      <c r="F2015" s="106"/>
      <c r="H2015" s="106"/>
      <c r="J2015" s="106"/>
      <c r="L2015" s="106"/>
      <c r="N2015" s="106"/>
      <c r="P2015" s="106"/>
      <c r="R2015" s="106"/>
      <c r="T2015" s="106"/>
      <c r="V2015" s="106"/>
      <c r="X2015" s="106"/>
      <c r="Z2015" s="106"/>
      <c r="AB2015" s="106"/>
      <c r="AD2015" s="106"/>
      <c r="AF2015" s="106"/>
      <c r="AH2015" s="106"/>
      <c r="AJ2015" s="106"/>
      <c r="AL2015" s="106"/>
      <c r="AN2015" s="106"/>
    </row>
    <row r="2016" ht="15.75" customHeight="1">
      <c r="B2016" s="105"/>
      <c r="D2016" s="106"/>
      <c r="F2016" s="106"/>
      <c r="H2016" s="106"/>
      <c r="J2016" s="106"/>
      <c r="L2016" s="106"/>
      <c r="N2016" s="106"/>
      <c r="P2016" s="106"/>
      <c r="R2016" s="106"/>
      <c r="T2016" s="106"/>
      <c r="V2016" s="106"/>
      <c r="X2016" s="106"/>
      <c r="Z2016" s="106"/>
      <c r="AB2016" s="106"/>
      <c r="AD2016" s="106"/>
      <c r="AF2016" s="106"/>
      <c r="AH2016" s="106"/>
      <c r="AJ2016" s="106"/>
      <c r="AL2016" s="106"/>
      <c r="AN2016" s="106"/>
    </row>
    <row r="2017" ht="15.75" customHeight="1">
      <c r="B2017" s="105"/>
      <c r="D2017" s="106"/>
      <c r="F2017" s="106"/>
      <c r="H2017" s="106"/>
      <c r="J2017" s="106"/>
      <c r="L2017" s="106"/>
      <c r="N2017" s="106"/>
      <c r="P2017" s="106"/>
      <c r="R2017" s="106"/>
      <c r="T2017" s="106"/>
      <c r="V2017" s="106"/>
      <c r="X2017" s="106"/>
      <c r="Z2017" s="106"/>
      <c r="AB2017" s="106"/>
      <c r="AD2017" s="106"/>
      <c r="AF2017" s="106"/>
      <c r="AH2017" s="106"/>
      <c r="AJ2017" s="106"/>
      <c r="AL2017" s="106"/>
      <c r="AN2017" s="106"/>
    </row>
    <row r="2018" ht="15.75" customHeight="1">
      <c r="B2018" s="105"/>
      <c r="D2018" s="106"/>
      <c r="F2018" s="106"/>
      <c r="H2018" s="106"/>
      <c r="J2018" s="106"/>
      <c r="L2018" s="106"/>
      <c r="N2018" s="106"/>
      <c r="P2018" s="106"/>
      <c r="R2018" s="106"/>
      <c r="T2018" s="106"/>
      <c r="V2018" s="106"/>
      <c r="X2018" s="106"/>
      <c r="Z2018" s="106"/>
      <c r="AB2018" s="106"/>
      <c r="AD2018" s="106"/>
      <c r="AF2018" s="106"/>
      <c r="AH2018" s="106"/>
      <c r="AJ2018" s="106"/>
      <c r="AL2018" s="106"/>
      <c r="AN2018" s="106"/>
    </row>
    <row r="2019" ht="15.75" customHeight="1">
      <c r="B2019" s="105"/>
      <c r="D2019" s="106"/>
      <c r="F2019" s="106"/>
      <c r="H2019" s="106"/>
      <c r="J2019" s="106"/>
      <c r="L2019" s="106"/>
      <c r="N2019" s="106"/>
      <c r="P2019" s="106"/>
      <c r="R2019" s="106"/>
      <c r="T2019" s="106"/>
      <c r="V2019" s="106"/>
      <c r="X2019" s="106"/>
      <c r="Z2019" s="106"/>
      <c r="AB2019" s="106"/>
      <c r="AD2019" s="106"/>
      <c r="AF2019" s="106"/>
      <c r="AH2019" s="106"/>
      <c r="AJ2019" s="106"/>
      <c r="AL2019" s="106"/>
      <c r="AN2019" s="106"/>
    </row>
    <row r="2020" ht="15.75" customHeight="1">
      <c r="B2020" s="105"/>
      <c r="D2020" s="106"/>
      <c r="F2020" s="106"/>
      <c r="H2020" s="106"/>
      <c r="J2020" s="106"/>
      <c r="L2020" s="106"/>
      <c r="N2020" s="106"/>
      <c r="P2020" s="106"/>
      <c r="R2020" s="106"/>
      <c r="T2020" s="106"/>
      <c r="V2020" s="106"/>
      <c r="X2020" s="106"/>
      <c r="Z2020" s="106"/>
      <c r="AB2020" s="106"/>
      <c r="AD2020" s="106"/>
      <c r="AF2020" s="106"/>
      <c r="AH2020" s="106"/>
      <c r="AJ2020" s="106"/>
      <c r="AL2020" s="106"/>
      <c r="AN2020" s="106"/>
    </row>
    <row r="2021" ht="15.75" customHeight="1">
      <c r="B2021" s="105"/>
      <c r="D2021" s="106"/>
      <c r="F2021" s="106"/>
      <c r="H2021" s="106"/>
      <c r="J2021" s="106"/>
      <c r="L2021" s="106"/>
      <c r="N2021" s="106"/>
      <c r="P2021" s="106"/>
      <c r="R2021" s="106"/>
      <c r="T2021" s="106"/>
      <c r="V2021" s="106"/>
      <c r="X2021" s="106"/>
      <c r="Z2021" s="106"/>
      <c r="AB2021" s="106"/>
      <c r="AD2021" s="106"/>
      <c r="AF2021" s="106"/>
      <c r="AH2021" s="106"/>
      <c r="AJ2021" s="106"/>
      <c r="AL2021" s="106"/>
      <c r="AN2021" s="106"/>
    </row>
    <row r="2022" ht="15.75" customHeight="1">
      <c r="B2022" s="105"/>
      <c r="D2022" s="106"/>
      <c r="F2022" s="106"/>
      <c r="H2022" s="106"/>
      <c r="J2022" s="106"/>
      <c r="L2022" s="106"/>
      <c r="N2022" s="106"/>
      <c r="P2022" s="106"/>
      <c r="R2022" s="106"/>
      <c r="T2022" s="106"/>
      <c r="V2022" s="106"/>
      <c r="X2022" s="106"/>
      <c r="Z2022" s="106"/>
      <c r="AB2022" s="106"/>
      <c r="AD2022" s="106"/>
      <c r="AF2022" s="106"/>
      <c r="AH2022" s="106"/>
      <c r="AJ2022" s="106"/>
      <c r="AL2022" s="106"/>
      <c r="AN2022" s="106"/>
    </row>
    <row r="2023" ht="15.75" customHeight="1">
      <c r="B2023" s="105"/>
      <c r="D2023" s="106"/>
      <c r="F2023" s="106"/>
      <c r="H2023" s="106"/>
      <c r="J2023" s="106"/>
      <c r="L2023" s="106"/>
      <c r="N2023" s="106"/>
      <c r="P2023" s="106"/>
      <c r="R2023" s="106"/>
      <c r="T2023" s="106"/>
      <c r="V2023" s="106"/>
      <c r="X2023" s="106"/>
      <c r="Z2023" s="106"/>
      <c r="AB2023" s="106"/>
      <c r="AD2023" s="106"/>
      <c r="AF2023" s="106"/>
      <c r="AH2023" s="106"/>
      <c r="AJ2023" s="106"/>
      <c r="AL2023" s="106"/>
      <c r="AN2023" s="106"/>
    </row>
    <row r="2024" ht="15.75" customHeight="1">
      <c r="B2024" s="105"/>
      <c r="D2024" s="106"/>
      <c r="F2024" s="106"/>
      <c r="H2024" s="106"/>
      <c r="J2024" s="106"/>
      <c r="L2024" s="106"/>
      <c r="N2024" s="106"/>
      <c r="P2024" s="106"/>
      <c r="R2024" s="106"/>
      <c r="T2024" s="106"/>
      <c r="V2024" s="106"/>
      <c r="X2024" s="106"/>
      <c r="Z2024" s="106"/>
      <c r="AB2024" s="106"/>
      <c r="AD2024" s="106"/>
      <c r="AF2024" s="106"/>
      <c r="AH2024" s="106"/>
      <c r="AJ2024" s="106"/>
      <c r="AL2024" s="106"/>
      <c r="AN2024" s="106"/>
    </row>
    <row r="2025" ht="15.75" customHeight="1">
      <c r="B2025" s="105"/>
      <c r="D2025" s="106"/>
      <c r="F2025" s="106"/>
      <c r="H2025" s="106"/>
      <c r="J2025" s="106"/>
      <c r="L2025" s="106"/>
      <c r="N2025" s="106"/>
      <c r="P2025" s="106"/>
      <c r="R2025" s="106"/>
      <c r="T2025" s="106"/>
      <c r="V2025" s="106"/>
      <c r="X2025" s="106"/>
      <c r="Z2025" s="106"/>
      <c r="AB2025" s="106"/>
      <c r="AD2025" s="106"/>
      <c r="AF2025" s="106"/>
      <c r="AH2025" s="106"/>
      <c r="AJ2025" s="106"/>
      <c r="AL2025" s="106"/>
      <c r="AN2025" s="106"/>
    </row>
    <row r="2026" ht="15.75" customHeight="1">
      <c r="B2026" s="105"/>
      <c r="D2026" s="106"/>
      <c r="F2026" s="106"/>
      <c r="H2026" s="106"/>
      <c r="J2026" s="106"/>
      <c r="L2026" s="106"/>
      <c r="N2026" s="106"/>
      <c r="P2026" s="106"/>
      <c r="R2026" s="106"/>
      <c r="T2026" s="106"/>
      <c r="V2026" s="106"/>
      <c r="X2026" s="106"/>
      <c r="Z2026" s="106"/>
      <c r="AB2026" s="106"/>
      <c r="AD2026" s="106"/>
      <c r="AF2026" s="106"/>
      <c r="AH2026" s="106"/>
      <c r="AJ2026" s="106"/>
      <c r="AL2026" s="106"/>
      <c r="AN2026" s="106"/>
    </row>
    <row r="2027" ht="15.75" customHeight="1">
      <c r="B2027" s="105"/>
      <c r="D2027" s="106"/>
      <c r="F2027" s="106"/>
      <c r="H2027" s="106"/>
      <c r="J2027" s="106"/>
      <c r="L2027" s="106"/>
      <c r="N2027" s="106"/>
      <c r="P2027" s="106"/>
      <c r="R2027" s="106"/>
      <c r="T2027" s="106"/>
      <c r="V2027" s="106"/>
      <c r="X2027" s="106"/>
      <c r="Z2027" s="106"/>
      <c r="AB2027" s="106"/>
      <c r="AD2027" s="106"/>
      <c r="AF2027" s="106"/>
      <c r="AH2027" s="106"/>
      <c r="AJ2027" s="106"/>
      <c r="AL2027" s="106"/>
      <c r="AN2027" s="106"/>
    </row>
    <row r="2028" ht="15.75" customHeight="1">
      <c r="B2028" s="105"/>
      <c r="D2028" s="106"/>
      <c r="F2028" s="106"/>
      <c r="H2028" s="106"/>
      <c r="J2028" s="106"/>
      <c r="L2028" s="106"/>
      <c r="N2028" s="106"/>
      <c r="P2028" s="106"/>
      <c r="R2028" s="106"/>
      <c r="T2028" s="106"/>
      <c r="V2028" s="106"/>
      <c r="X2028" s="106"/>
      <c r="Z2028" s="106"/>
      <c r="AB2028" s="106"/>
      <c r="AD2028" s="106"/>
      <c r="AF2028" s="106"/>
      <c r="AH2028" s="106"/>
      <c r="AJ2028" s="106"/>
      <c r="AL2028" s="106"/>
      <c r="AN2028" s="106"/>
    </row>
    <row r="2029" ht="15.75" customHeight="1">
      <c r="B2029" s="105"/>
      <c r="D2029" s="106"/>
      <c r="F2029" s="106"/>
      <c r="H2029" s="106"/>
      <c r="J2029" s="106"/>
      <c r="L2029" s="106"/>
      <c r="N2029" s="106"/>
      <c r="P2029" s="106"/>
      <c r="R2029" s="106"/>
      <c r="T2029" s="106"/>
      <c r="V2029" s="106"/>
      <c r="X2029" s="106"/>
      <c r="Z2029" s="106"/>
      <c r="AB2029" s="106"/>
      <c r="AD2029" s="106"/>
      <c r="AF2029" s="106"/>
      <c r="AH2029" s="106"/>
      <c r="AJ2029" s="106"/>
      <c r="AL2029" s="106"/>
      <c r="AN2029" s="106"/>
    </row>
    <row r="2030" ht="15.75" customHeight="1">
      <c r="B2030" s="105"/>
      <c r="D2030" s="106"/>
      <c r="F2030" s="106"/>
      <c r="H2030" s="106"/>
      <c r="J2030" s="106"/>
      <c r="L2030" s="106"/>
      <c r="N2030" s="106"/>
      <c r="P2030" s="106"/>
      <c r="R2030" s="106"/>
      <c r="T2030" s="106"/>
      <c r="V2030" s="106"/>
      <c r="X2030" s="106"/>
      <c r="Z2030" s="106"/>
      <c r="AB2030" s="106"/>
      <c r="AD2030" s="106"/>
      <c r="AF2030" s="106"/>
      <c r="AH2030" s="106"/>
      <c r="AJ2030" s="106"/>
      <c r="AL2030" s="106"/>
      <c r="AN2030" s="106"/>
    </row>
    <row r="2031" ht="15.75" customHeight="1">
      <c r="B2031" s="105"/>
      <c r="D2031" s="106"/>
      <c r="F2031" s="106"/>
      <c r="H2031" s="106"/>
      <c r="J2031" s="106"/>
      <c r="L2031" s="106"/>
      <c r="N2031" s="106"/>
      <c r="P2031" s="106"/>
      <c r="R2031" s="106"/>
      <c r="T2031" s="106"/>
      <c r="V2031" s="106"/>
      <c r="X2031" s="106"/>
      <c r="Z2031" s="106"/>
      <c r="AB2031" s="106"/>
      <c r="AD2031" s="106"/>
      <c r="AF2031" s="106"/>
      <c r="AH2031" s="106"/>
      <c r="AJ2031" s="106"/>
      <c r="AL2031" s="106"/>
      <c r="AN2031" s="106"/>
    </row>
    <row r="2032" ht="15.75" customHeight="1">
      <c r="B2032" s="105"/>
      <c r="D2032" s="106"/>
      <c r="F2032" s="106"/>
      <c r="H2032" s="106"/>
      <c r="J2032" s="106"/>
      <c r="L2032" s="106"/>
      <c r="N2032" s="106"/>
      <c r="P2032" s="106"/>
      <c r="R2032" s="106"/>
      <c r="T2032" s="106"/>
      <c r="V2032" s="106"/>
      <c r="X2032" s="106"/>
      <c r="Z2032" s="106"/>
      <c r="AB2032" s="106"/>
      <c r="AD2032" s="106"/>
      <c r="AF2032" s="106"/>
      <c r="AH2032" s="106"/>
      <c r="AJ2032" s="106"/>
      <c r="AL2032" s="106"/>
      <c r="AN2032" s="106"/>
    </row>
    <row r="2033" ht="15.75" customHeight="1">
      <c r="B2033" s="105"/>
      <c r="D2033" s="106"/>
      <c r="F2033" s="106"/>
      <c r="H2033" s="106"/>
      <c r="J2033" s="106"/>
      <c r="L2033" s="106"/>
      <c r="N2033" s="106"/>
      <c r="P2033" s="106"/>
      <c r="R2033" s="106"/>
      <c r="T2033" s="106"/>
      <c r="V2033" s="106"/>
      <c r="X2033" s="106"/>
      <c r="Z2033" s="106"/>
      <c r="AB2033" s="106"/>
      <c r="AD2033" s="106"/>
      <c r="AF2033" s="106"/>
      <c r="AH2033" s="106"/>
      <c r="AJ2033" s="106"/>
      <c r="AL2033" s="106"/>
      <c r="AN2033" s="106"/>
    </row>
    <row r="2034" ht="15.75" customHeight="1">
      <c r="B2034" s="105"/>
      <c r="D2034" s="106"/>
      <c r="F2034" s="106"/>
      <c r="H2034" s="106"/>
      <c r="J2034" s="106"/>
      <c r="L2034" s="106"/>
      <c r="N2034" s="106"/>
      <c r="P2034" s="106"/>
      <c r="R2034" s="106"/>
      <c r="T2034" s="106"/>
      <c r="V2034" s="106"/>
      <c r="X2034" s="106"/>
      <c r="Z2034" s="106"/>
      <c r="AB2034" s="106"/>
      <c r="AD2034" s="106"/>
      <c r="AF2034" s="106"/>
      <c r="AH2034" s="106"/>
      <c r="AJ2034" s="106"/>
      <c r="AL2034" s="106"/>
      <c r="AN2034" s="106"/>
    </row>
    <row r="2035" ht="15.75" customHeight="1">
      <c r="B2035" s="105"/>
      <c r="D2035" s="106"/>
      <c r="F2035" s="106"/>
      <c r="H2035" s="106"/>
      <c r="J2035" s="106"/>
      <c r="L2035" s="106"/>
      <c r="N2035" s="106"/>
      <c r="P2035" s="106"/>
      <c r="R2035" s="106"/>
      <c r="T2035" s="106"/>
      <c r="V2035" s="106"/>
      <c r="X2035" s="106"/>
      <c r="Z2035" s="106"/>
      <c r="AB2035" s="106"/>
      <c r="AD2035" s="106"/>
      <c r="AF2035" s="106"/>
      <c r="AH2035" s="106"/>
      <c r="AJ2035" s="106"/>
      <c r="AL2035" s="106"/>
      <c r="AN2035" s="106"/>
    </row>
    <row r="2036" ht="15.75" customHeight="1">
      <c r="B2036" s="105"/>
      <c r="D2036" s="106"/>
      <c r="F2036" s="106"/>
      <c r="H2036" s="106"/>
      <c r="J2036" s="106"/>
      <c r="L2036" s="106"/>
      <c r="N2036" s="106"/>
      <c r="P2036" s="106"/>
      <c r="R2036" s="106"/>
      <c r="T2036" s="106"/>
      <c r="V2036" s="106"/>
      <c r="X2036" s="106"/>
      <c r="Z2036" s="106"/>
      <c r="AB2036" s="106"/>
      <c r="AD2036" s="106"/>
      <c r="AF2036" s="106"/>
      <c r="AH2036" s="106"/>
      <c r="AJ2036" s="106"/>
      <c r="AL2036" s="106"/>
      <c r="AN2036" s="106"/>
    </row>
    <row r="2037" ht="15.75" customHeight="1">
      <c r="B2037" s="105"/>
      <c r="D2037" s="106"/>
      <c r="F2037" s="106"/>
      <c r="H2037" s="106"/>
      <c r="J2037" s="106"/>
      <c r="L2037" s="106"/>
      <c r="N2037" s="106"/>
      <c r="P2037" s="106"/>
      <c r="R2037" s="106"/>
      <c r="T2037" s="106"/>
      <c r="V2037" s="106"/>
      <c r="X2037" s="106"/>
      <c r="Z2037" s="106"/>
      <c r="AB2037" s="106"/>
      <c r="AD2037" s="106"/>
      <c r="AF2037" s="106"/>
      <c r="AH2037" s="106"/>
      <c r="AJ2037" s="106"/>
      <c r="AL2037" s="106"/>
      <c r="AN2037" s="106"/>
    </row>
    <row r="2038" ht="15.75" customHeight="1">
      <c r="B2038" s="105"/>
      <c r="D2038" s="106"/>
      <c r="F2038" s="106"/>
      <c r="H2038" s="106"/>
      <c r="J2038" s="106"/>
      <c r="L2038" s="106"/>
      <c r="N2038" s="106"/>
      <c r="P2038" s="106"/>
      <c r="R2038" s="106"/>
      <c r="T2038" s="106"/>
      <c r="V2038" s="106"/>
      <c r="X2038" s="106"/>
      <c r="Z2038" s="106"/>
      <c r="AB2038" s="106"/>
      <c r="AD2038" s="106"/>
      <c r="AF2038" s="106"/>
      <c r="AH2038" s="106"/>
      <c r="AJ2038" s="106"/>
      <c r="AL2038" s="106"/>
      <c r="AN2038" s="106"/>
    </row>
    <row r="2039" ht="15.75" customHeight="1">
      <c r="B2039" s="105"/>
      <c r="D2039" s="106"/>
      <c r="F2039" s="106"/>
      <c r="H2039" s="106"/>
      <c r="J2039" s="106"/>
      <c r="L2039" s="106"/>
      <c r="N2039" s="106"/>
      <c r="P2039" s="106"/>
      <c r="R2039" s="106"/>
      <c r="T2039" s="106"/>
      <c r="V2039" s="106"/>
      <c r="X2039" s="106"/>
      <c r="Z2039" s="106"/>
      <c r="AB2039" s="106"/>
      <c r="AD2039" s="106"/>
      <c r="AF2039" s="106"/>
      <c r="AH2039" s="106"/>
      <c r="AJ2039" s="106"/>
      <c r="AL2039" s="106"/>
      <c r="AN2039" s="106"/>
    </row>
    <row r="2040" ht="15.75" customHeight="1">
      <c r="B2040" s="105"/>
      <c r="D2040" s="106"/>
      <c r="F2040" s="106"/>
      <c r="H2040" s="106"/>
      <c r="J2040" s="106"/>
      <c r="L2040" s="106"/>
      <c r="N2040" s="106"/>
      <c r="P2040" s="106"/>
      <c r="R2040" s="106"/>
      <c r="T2040" s="106"/>
      <c r="V2040" s="106"/>
      <c r="X2040" s="106"/>
      <c r="Z2040" s="106"/>
      <c r="AB2040" s="106"/>
      <c r="AD2040" s="106"/>
      <c r="AF2040" s="106"/>
      <c r="AH2040" s="106"/>
      <c r="AJ2040" s="106"/>
      <c r="AL2040" s="106"/>
      <c r="AN2040" s="106"/>
    </row>
    <row r="2041" ht="15.75" customHeight="1">
      <c r="B2041" s="105"/>
      <c r="D2041" s="106"/>
      <c r="F2041" s="106"/>
      <c r="H2041" s="106"/>
      <c r="J2041" s="106"/>
      <c r="L2041" s="106"/>
      <c r="N2041" s="106"/>
      <c r="P2041" s="106"/>
      <c r="R2041" s="106"/>
      <c r="T2041" s="106"/>
      <c r="V2041" s="106"/>
      <c r="X2041" s="106"/>
      <c r="Z2041" s="106"/>
      <c r="AB2041" s="106"/>
      <c r="AD2041" s="106"/>
      <c r="AF2041" s="106"/>
      <c r="AH2041" s="106"/>
      <c r="AJ2041" s="106"/>
      <c r="AL2041" s="106"/>
      <c r="AN2041" s="106"/>
    </row>
    <row r="2042" ht="15.75" customHeight="1">
      <c r="B2042" s="105"/>
      <c r="D2042" s="106"/>
      <c r="F2042" s="106"/>
      <c r="H2042" s="106"/>
      <c r="J2042" s="106"/>
      <c r="L2042" s="106"/>
      <c r="N2042" s="106"/>
      <c r="P2042" s="106"/>
      <c r="R2042" s="106"/>
      <c r="T2042" s="106"/>
      <c r="V2042" s="106"/>
      <c r="X2042" s="106"/>
      <c r="Z2042" s="106"/>
      <c r="AB2042" s="106"/>
      <c r="AD2042" s="106"/>
      <c r="AF2042" s="106"/>
      <c r="AH2042" s="106"/>
      <c r="AJ2042" s="106"/>
      <c r="AL2042" s="106"/>
      <c r="AN2042" s="106"/>
    </row>
    <row r="2043" ht="15.75" customHeight="1">
      <c r="B2043" s="105"/>
      <c r="D2043" s="106"/>
      <c r="F2043" s="106"/>
      <c r="H2043" s="106"/>
      <c r="J2043" s="106"/>
      <c r="L2043" s="106"/>
      <c r="N2043" s="106"/>
      <c r="P2043" s="106"/>
      <c r="R2043" s="106"/>
      <c r="T2043" s="106"/>
      <c r="V2043" s="106"/>
      <c r="X2043" s="106"/>
      <c r="Z2043" s="106"/>
      <c r="AB2043" s="106"/>
      <c r="AD2043" s="106"/>
      <c r="AF2043" s="106"/>
      <c r="AH2043" s="106"/>
      <c r="AJ2043" s="106"/>
      <c r="AL2043" s="106"/>
      <c r="AN2043" s="106"/>
    </row>
    <row r="2044" ht="15.75" customHeight="1">
      <c r="B2044" s="105"/>
      <c r="D2044" s="106"/>
      <c r="F2044" s="106"/>
      <c r="H2044" s="106"/>
      <c r="J2044" s="106"/>
      <c r="L2044" s="106"/>
      <c r="N2044" s="106"/>
      <c r="P2044" s="106"/>
      <c r="R2044" s="106"/>
      <c r="T2044" s="106"/>
      <c r="V2044" s="106"/>
      <c r="X2044" s="106"/>
      <c r="Z2044" s="106"/>
      <c r="AB2044" s="106"/>
      <c r="AD2044" s="106"/>
      <c r="AF2044" s="106"/>
      <c r="AH2044" s="106"/>
      <c r="AJ2044" s="106"/>
      <c r="AL2044" s="106"/>
      <c r="AN2044" s="106"/>
    </row>
    <row r="2045" ht="15.75" customHeight="1">
      <c r="B2045" s="105"/>
      <c r="D2045" s="106"/>
      <c r="F2045" s="106"/>
      <c r="H2045" s="106"/>
      <c r="J2045" s="106"/>
      <c r="L2045" s="106"/>
      <c r="N2045" s="106"/>
      <c r="P2045" s="106"/>
      <c r="R2045" s="106"/>
      <c r="T2045" s="106"/>
      <c r="V2045" s="106"/>
      <c r="X2045" s="106"/>
      <c r="Z2045" s="106"/>
      <c r="AB2045" s="106"/>
      <c r="AD2045" s="106"/>
      <c r="AF2045" s="106"/>
      <c r="AH2045" s="106"/>
      <c r="AJ2045" s="106"/>
      <c r="AL2045" s="106"/>
      <c r="AN2045" s="106"/>
    </row>
    <row r="2046" ht="15.75" customHeight="1">
      <c r="B2046" s="105"/>
      <c r="D2046" s="106"/>
      <c r="F2046" s="106"/>
      <c r="H2046" s="106"/>
      <c r="J2046" s="106"/>
      <c r="L2046" s="106"/>
      <c r="N2046" s="106"/>
      <c r="P2046" s="106"/>
      <c r="R2046" s="106"/>
      <c r="T2046" s="106"/>
      <c r="V2046" s="106"/>
      <c r="X2046" s="106"/>
      <c r="Z2046" s="106"/>
      <c r="AB2046" s="106"/>
      <c r="AD2046" s="106"/>
      <c r="AF2046" s="106"/>
      <c r="AH2046" s="106"/>
      <c r="AJ2046" s="106"/>
      <c r="AL2046" s="106"/>
      <c r="AN2046" s="106"/>
    </row>
    <row r="2047" ht="15.75" customHeight="1">
      <c r="B2047" s="105"/>
      <c r="D2047" s="106"/>
      <c r="F2047" s="106"/>
      <c r="H2047" s="106"/>
      <c r="J2047" s="106"/>
      <c r="L2047" s="106"/>
      <c r="N2047" s="106"/>
      <c r="P2047" s="106"/>
      <c r="R2047" s="106"/>
      <c r="T2047" s="106"/>
      <c r="V2047" s="106"/>
      <c r="X2047" s="106"/>
      <c r="Z2047" s="106"/>
      <c r="AB2047" s="106"/>
      <c r="AD2047" s="106"/>
      <c r="AF2047" s="106"/>
      <c r="AH2047" s="106"/>
      <c r="AJ2047" s="106"/>
      <c r="AL2047" s="106"/>
      <c r="AN2047" s="106"/>
    </row>
    <row r="2048" ht="15.75" customHeight="1">
      <c r="B2048" s="105"/>
      <c r="D2048" s="106"/>
      <c r="F2048" s="106"/>
      <c r="H2048" s="106"/>
      <c r="J2048" s="106"/>
      <c r="L2048" s="106"/>
      <c r="N2048" s="106"/>
      <c r="P2048" s="106"/>
      <c r="R2048" s="106"/>
      <c r="T2048" s="106"/>
      <c r="V2048" s="106"/>
      <c r="X2048" s="106"/>
      <c r="Z2048" s="106"/>
      <c r="AB2048" s="106"/>
      <c r="AD2048" s="106"/>
      <c r="AF2048" s="106"/>
      <c r="AH2048" s="106"/>
      <c r="AJ2048" s="106"/>
      <c r="AL2048" s="106"/>
      <c r="AN2048" s="106"/>
    </row>
    <row r="2049" ht="15.75" customHeight="1">
      <c r="B2049" s="105"/>
      <c r="D2049" s="106"/>
      <c r="F2049" s="106"/>
      <c r="H2049" s="106"/>
      <c r="J2049" s="106"/>
      <c r="L2049" s="106"/>
      <c r="N2049" s="106"/>
      <c r="P2049" s="106"/>
      <c r="R2049" s="106"/>
      <c r="T2049" s="106"/>
      <c r="V2049" s="106"/>
      <c r="X2049" s="106"/>
      <c r="Z2049" s="106"/>
      <c r="AB2049" s="106"/>
      <c r="AD2049" s="106"/>
      <c r="AF2049" s="106"/>
      <c r="AH2049" s="106"/>
      <c r="AJ2049" s="106"/>
      <c r="AL2049" s="106"/>
      <c r="AN2049" s="106"/>
    </row>
    <row r="2050" ht="15.75" customHeight="1">
      <c r="B2050" s="105"/>
      <c r="D2050" s="106"/>
      <c r="F2050" s="106"/>
      <c r="H2050" s="106"/>
      <c r="J2050" s="106"/>
      <c r="L2050" s="106"/>
      <c r="N2050" s="106"/>
      <c r="P2050" s="106"/>
      <c r="R2050" s="106"/>
      <c r="T2050" s="106"/>
      <c r="V2050" s="106"/>
      <c r="X2050" s="106"/>
      <c r="Z2050" s="106"/>
      <c r="AB2050" s="106"/>
      <c r="AD2050" s="106"/>
      <c r="AF2050" s="106"/>
      <c r="AH2050" s="106"/>
      <c r="AJ2050" s="106"/>
      <c r="AL2050" s="106"/>
      <c r="AN2050" s="106"/>
    </row>
    <row r="2051" ht="15.75" customHeight="1">
      <c r="B2051" s="105"/>
      <c r="D2051" s="106"/>
      <c r="F2051" s="106"/>
      <c r="H2051" s="106"/>
      <c r="J2051" s="106"/>
      <c r="L2051" s="106"/>
      <c r="N2051" s="106"/>
      <c r="P2051" s="106"/>
      <c r="R2051" s="106"/>
      <c r="T2051" s="106"/>
      <c r="V2051" s="106"/>
      <c r="X2051" s="106"/>
      <c r="Z2051" s="106"/>
      <c r="AB2051" s="106"/>
      <c r="AD2051" s="106"/>
      <c r="AF2051" s="106"/>
      <c r="AH2051" s="106"/>
      <c r="AJ2051" s="106"/>
      <c r="AL2051" s="106"/>
      <c r="AN2051" s="106"/>
    </row>
    <row r="2052" ht="15.75" customHeight="1">
      <c r="B2052" s="105"/>
      <c r="D2052" s="106"/>
      <c r="F2052" s="106"/>
      <c r="H2052" s="106"/>
      <c r="J2052" s="106"/>
      <c r="L2052" s="106"/>
      <c r="N2052" s="106"/>
      <c r="P2052" s="106"/>
      <c r="R2052" s="106"/>
      <c r="T2052" s="106"/>
      <c r="V2052" s="106"/>
      <c r="X2052" s="106"/>
      <c r="Z2052" s="106"/>
      <c r="AB2052" s="106"/>
      <c r="AD2052" s="106"/>
      <c r="AF2052" s="106"/>
      <c r="AH2052" s="106"/>
      <c r="AJ2052" s="106"/>
      <c r="AL2052" s="106"/>
      <c r="AN2052" s="106"/>
    </row>
    <row r="2053" ht="15.75" customHeight="1">
      <c r="B2053" s="105"/>
      <c r="D2053" s="106"/>
      <c r="F2053" s="106"/>
      <c r="H2053" s="106"/>
      <c r="J2053" s="106"/>
      <c r="L2053" s="106"/>
      <c r="N2053" s="106"/>
      <c r="P2053" s="106"/>
      <c r="R2053" s="106"/>
      <c r="T2053" s="106"/>
      <c r="V2053" s="106"/>
      <c r="X2053" s="106"/>
      <c r="Z2053" s="106"/>
      <c r="AB2053" s="106"/>
      <c r="AD2053" s="106"/>
      <c r="AF2053" s="106"/>
      <c r="AH2053" s="106"/>
      <c r="AJ2053" s="106"/>
      <c r="AL2053" s="106"/>
      <c r="AN2053" s="106"/>
    </row>
    <row r="2054" ht="15.75" customHeight="1">
      <c r="B2054" s="105"/>
      <c r="D2054" s="106"/>
      <c r="F2054" s="106"/>
      <c r="H2054" s="106"/>
      <c r="J2054" s="106"/>
      <c r="L2054" s="106"/>
      <c r="N2054" s="106"/>
      <c r="P2054" s="106"/>
      <c r="R2054" s="106"/>
      <c r="T2054" s="106"/>
      <c r="V2054" s="106"/>
      <c r="X2054" s="106"/>
      <c r="Z2054" s="106"/>
      <c r="AB2054" s="106"/>
      <c r="AD2054" s="106"/>
      <c r="AF2054" s="106"/>
      <c r="AH2054" s="106"/>
      <c r="AJ2054" s="106"/>
      <c r="AL2054" s="106"/>
      <c r="AN2054" s="106"/>
    </row>
    <row r="2055" ht="15.75" customHeight="1">
      <c r="B2055" s="105"/>
      <c r="D2055" s="106"/>
      <c r="F2055" s="106"/>
      <c r="H2055" s="106"/>
      <c r="J2055" s="106"/>
      <c r="L2055" s="106"/>
      <c r="N2055" s="106"/>
      <c r="P2055" s="106"/>
      <c r="R2055" s="106"/>
      <c r="T2055" s="106"/>
      <c r="V2055" s="106"/>
      <c r="X2055" s="106"/>
      <c r="Z2055" s="106"/>
      <c r="AB2055" s="106"/>
      <c r="AD2055" s="106"/>
      <c r="AF2055" s="106"/>
      <c r="AH2055" s="106"/>
      <c r="AJ2055" s="106"/>
      <c r="AL2055" s="106"/>
      <c r="AN2055" s="106"/>
    </row>
    <row r="2056" ht="15.75" customHeight="1">
      <c r="B2056" s="105"/>
      <c r="D2056" s="106"/>
      <c r="F2056" s="106"/>
      <c r="H2056" s="106"/>
      <c r="J2056" s="106"/>
      <c r="L2056" s="106"/>
      <c r="N2056" s="106"/>
      <c r="P2056" s="106"/>
      <c r="R2056" s="106"/>
      <c r="T2056" s="106"/>
      <c r="V2056" s="106"/>
      <c r="X2056" s="106"/>
      <c r="Z2056" s="106"/>
      <c r="AB2056" s="106"/>
      <c r="AD2056" s="106"/>
      <c r="AF2056" s="106"/>
      <c r="AH2056" s="106"/>
      <c r="AJ2056" s="106"/>
      <c r="AL2056" s="106"/>
      <c r="AN2056" s="106"/>
    </row>
    <row r="2057" ht="15.75" customHeight="1">
      <c r="B2057" s="105"/>
      <c r="D2057" s="106"/>
      <c r="F2057" s="106"/>
      <c r="H2057" s="106"/>
      <c r="J2057" s="106"/>
      <c r="L2057" s="106"/>
      <c r="N2057" s="106"/>
      <c r="P2057" s="106"/>
      <c r="R2057" s="106"/>
      <c r="T2057" s="106"/>
      <c r="V2057" s="106"/>
      <c r="X2057" s="106"/>
      <c r="Z2057" s="106"/>
      <c r="AB2057" s="106"/>
      <c r="AD2057" s="106"/>
      <c r="AF2057" s="106"/>
      <c r="AH2057" s="106"/>
      <c r="AJ2057" s="106"/>
      <c r="AL2057" s="106"/>
      <c r="AN2057" s="106"/>
    </row>
    <row r="2058" ht="15.75" customHeight="1">
      <c r="B2058" s="105"/>
      <c r="D2058" s="106"/>
      <c r="F2058" s="106"/>
      <c r="H2058" s="106"/>
      <c r="J2058" s="106"/>
      <c r="L2058" s="106"/>
      <c r="N2058" s="106"/>
      <c r="P2058" s="106"/>
      <c r="R2058" s="106"/>
      <c r="T2058" s="106"/>
      <c r="V2058" s="106"/>
      <c r="X2058" s="106"/>
      <c r="Z2058" s="106"/>
      <c r="AB2058" s="106"/>
      <c r="AD2058" s="106"/>
      <c r="AF2058" s="106"/>
      <c r="AH2058" s="106"/>
      <c r="AJ2058" s="106"/>
      <c r="AL2058" s="106"/>
      <c r="AN2058" s="106"/>
    </row>
    <row r="2059" ht="15.75" customHeight="1">
      <c r="B2059" s="105"/>
      <c r="D2059" s="106"/>
      <c r="F2059" s="106"/>
      <c r="H2059" s="106"/>
      <c r="J2059" s="106"/>
      <c r="L2059" s="106"/>
      <c r="N2059" s="106"/>
      <c r="P2059" s="106"/>
      <c r="R2059" s="106"/>
      <c r="T2059" s="106"/>
      <c r="V2059" s="106"/>
      <c r="X2059" s="106"/>
      <c r="Z2059" s="106"/>
      <c r="AB2059" s="106"/>
      <c r="AD2059" s="106"/>
      <c r="AF2059" s="106"/>
      <c r="AH2059" s="106"/>
      <c r="AJ2059" s="106"/>
      <c r="AL2059" s="106"/>
      <c r="AN2059" s="106"/>
    </row>
    <row r="2060" ht="15.75" customHeight="1">
      <c r="B2060" s="105"/>
      <c r="D2060" s="106"/>
      <c r="F2060" s="106"/>
      <c r="H2060" s="106"/>
      <c r="J2060" s="106"/>
      <c r="L2060" s="106"/>
      <c r="N2060" s="106"/>
      <c r="P2060" s="106"/>
      <c r="R2060" s="106"/>
      <c r="T2060" s="106"/>
      <c r="V2060" s="106"/>
      <c r="X2060" s="106"/>
      <c r="Z2060" s="106"/>
      <c r="AB2060" s="106"/>
      <c r="AD2060" s="106"/>
      <c r="AF2060" s="106"/>
      <c r="AH2060" s="106"/>
      <c r="AJ2060" s="106"/>
      <c r="AL2060" s="106"/>
      <c r="AN2060" s="106"/>
    </row>
    <row r="2061" ht="15.75" customHeight="1">
      <c r="B2061" s="105"/>
      <c r="D2061" s="106"/>
      <c r="F2061" s="106"/>
      <c r="H2061" s="106"/>
      <c r="J2061" s="106"/>
      <c r="L2061" s="106"/>
      <c r="N2061" s="106"/>
      <c r="P2061" s="106"/>
      <c r="R2061" s="106"/>
      <c r="T2061" s="106"/>
      <c r="V2061" s="106"/>
      <c r="X2061" s="106"/>
      <c r="Z2061" s="106"/>
      <c r="AB2061" s="106"/>
      <c r="AD2061" s="106"/>
      <c r="AF2061" s="106"/>
      <c r="AH2061" s="106"/>
      <c r="AJ2061" s="106"/>
      <c r="AL2061" s="106"/>
      <c r="AN2061" s="106"/>
    </row>
    <row r="2062" ht="15.75" customHeight="1">
      <c r="B2062" s="105"/>
      <c r="D2062" s="106"/>
      <c r="F2062" s="106"/>
      <c r="H2062" s="106"/>
      <c r="J2062" s="106"/>
      <c r="L2062" s="106"/>
      <c r="N2062" s="106"/>
      <c r="P2062" s="106"/>
      <c r="R2062" s="106"/>
      <c r="T2062" s="106"/>
      <c r="V2062" s="106"/>
      <c r="X2062" s="106"/>
      <c r="Z2062" s="106"/>
      <c r="AB2062" s="106"/>
      <c r="AD2062" s="106"/>
      <c r="AF2062" s="106"/>
      <c r="AH2062" s="106"/>
      <c r="AJ2062" s="106"/>
      <c r="AL2062" s="106"/>
      <c r="AN2062" s="106"/>
    </row>
    <row r="2063" ht="15.75" customHeight="1">
      <c r="B2063" s="105"/>
      <c r="D2063" s="106"/>
      <c r="F2063" s="106"/>
      <c r="H2063" s="106"/>
      <c r="J2063" s="106"/>
      <c r="L2063" s="106"/>
      <c r="N2063" s="106"/>
      <c r="P2063" s="106"/>
      <c r="R2063" s="106"/>
      <c r="T2063" s="106"/>
      <c r="V2063" s="106"/>
      <c r="X2063" s="106"/>
      <c r="Z2063" s="106"/>
      <c r="AB2063" s="106"/>
      <c r="AD2063" s="106"/>
      <c r="AF2063" s="106"/>
      <c r="AH2063" s="106"/>
      <c r="AJ2063" s="106"/>
      <c r="AL2063" s="106"/>
      <c r="AN2063" s="106"/>
    </row>
    <row r="2064" ht="15.75" customHeight="1">
      <c r="B2064" s="105"/>
      <c r="D2064" s="106"/>
      <c r="F2064" s="106"/>
      <c r="H2064" s="106"/>
      <c r="J2064" s="106"/>
      <c r="L2064" s="106"/>
      <c r="N2064" s="106"/>
      <c r="P2064" s="106"/>
      <c r="R2064" s="106"/>
      <c r="T2064" s="106"/>
      <c r="V2064" s="106"/>
      <c r="X2064" s="106"/>
      <c r="Z2064" s="106"/>
      <c r="AB2064" s="106"/>
      <c r="AD2064" s="106"/>
      <c r="AF2064" s="106"/>
      <c r="AH2064" s="106"/>
      <c r="AJ2064" s="106"/>
      <c r="AL2064" s="106"/>
      <c r="AN2064" s="106"/>
    </row>
    <row r="2065" ht="15.75" customHeight="1">
      <c r="B2065" s="105"/>
      <c r="D2065" s="106"/>
      <c r="F2065" s="106"/>
      <c r="H2065" s="106"/>
      <c r="J2065" s="106"/>
      <c r="L2065" s="106"/>
      <c r="N2065" s="106"/>
      <c r="P2065" s="106"/>
      <c r="R2065" s="106"/>
      <c r="T2065" s="106"/>
      <c r="V2065" s="106"/>
      <c r="X2065" s="106"/>
      <c r="Z2065" s="106"/>
      <c r="AB2065" s="106"/>
      <c r="AD2065" s="106"/>
      <c r="AF2065" s="106"/>
      <c r="AH2065" s="106"/>
      <c r="AJ2065" s="106"/>
      <c r="AL2065" s="106"/>
      <c r="AN2065" s="106"/>
    </row>
    <row r="2066" ht="15.75" customHeight="1">
      <c r="B2066" s="105"/>
      <c r="D2066" s="106"/>
      <c r="F2066" s="106"/>
      <c r="H2066" s="106"/>
      <c r="J2066" s="106"/>
      <c r="L2066" s="106"/>
      <c r="N2066" s="106"/>
      <c r="P2066" s="106"/>
      <c r="R2066" s="106"/>
      <c r="T2066" s="106"/>
      <c r="V2066" s="106"/>
      <c r="X2066" s="106"/>
      <c r="Z2066" s="106"/>
      <c r="AB2066" s="106"/>
      <c r="AD2066" s="106"/>
      <c r="AF2066" s="106"/>
      <c r="AH2066" s="106"/>
      <c r="AJ2066" s="106"/>
      <c r="AL2066" s="106"/>
      <c r="AN2066" s="106"/>
    </row>
    <row r="2067" ht="15.75" customHeight="1">
      <c r="B2067" s="105"/>
      <c r="D2067" s="106"/>
      <c r="F2067" s="106"/>
      <c r="H2067" s="106"/>
      <c r="J2067" s="106"/>
      <c r="L2067" s="106"/>
      <c r="N2067" s="106"/>
      <c r="P2067" s="106"/>
      <c r="R2067" s="106"/>
      <c r="T2067" s="106"/>
      <c r="V2067" s="106"/>
      <c r="X2067" s="106"/>
      <c r="Z2067" s="106"/>
      <c r="AB2067" s="106"/>
      <c r="AD2067" s="106"/>
      <c r="AF2067" s="106"/>
      <c r="AH2067" s="106"/>
      <c r="AJ2067" s="106"/>
      <c r="AL2067" s="106"/>
      <c r="AN2067" s="106"/>
    </row>
    <row r="2068" ht="15.75" customHeight="1">
      <c r="B2068" s="105"/>
      <c r="D2068" s="106"/>
      <c r="F2068" s="106"/>
      <c r="H2068" s="106"/>
      <c r="J2068" s="106"/>
      <c r="L2068" s="106"/>
      <c r="N2068" s="106"/>
      <c r="P2068" s="106"/>
      <c r="R2068" s="106"/>
      <c r="T2068" s="106"/>
      <c r="V2068" s="106"/>
      <c r="X2068" s="106"/>
      <c r="Z2068" s="106"/>
      <c r="AB2068" s="106"/>
      <c r="AD2068" s="106"/>
      <c r="AF2068" s="106"/>
      <c r="AH2068" s="106"/>
      <c r="AJ2068" s="106"/>
      <c r="AL2068" s="106"/>
      <c r="AN2068" s="106"/>
    </row>
    <row r="2069" ht="15.75" customHeight="1">
      <c r="B2069" s="105"/>
      <c r="D2069" s="106"/>
      <c r="F2069" s="106"/>
      <c r="H2069" s="106"/>
      <c r="J2069" s="106"/>
      <c r="L2069" s="106"/>
      <c r="N2069" s="106"/>
      <c r="P2069" s="106"/>
      <c r="R2069" s="106"/>
      <c r="T2069" s="106"/>
      <c r="V2069" s="106"/>
      <c r="X2069" s="106"/>
      <c r="Z2069" s="106"/>
      <c r="AB2069" s="106"/>
      <c r="AD2069" s="106"/>
      <c r="AF2069" s="106"/>
      <c r="AH2069" s="106"/>
      <c r="AJ2069" s="106"/>
      <c r="AL2069" s="106"/>
      <c r="AN2069" s="106"/>
    </row>
    <row r="2070" ht="15.75" customHeight="1">
      <c r="B2070" s="105"/>
      <c r="D2070" s="106"/>
      <c r="F2070" s="106"/>
      <c r="H2070" s="106"/>
      <c r="J2070" s="106"/>
      <c r="L2070" s="106"/>
      <c r="N2070" s="106"/>
      <c r="P2070" s="106"/>
      <c r="R2070" s="106"/>
      <c r="T2070" s="106"/>
      <c r="V2070" s="106"/>
      <c r="X2070" s="106"/>
      <c r="Z2070" s="106"/>
      <c r="AB2070" s="106"/>
      <c r="AD2070" s="106"/>
      <c r="AF2070" s="106"/>
      <c r="AH2070" s="106"/>
      <c r="AJ2070" s="106"/>
      <c r="AL2070" s="106"/>
      <c r="AN2070" s="106"/>
    </row>
    <row r="2071" ht="15.75" customHeight="1">
      <c r="B2071" s="105"/>
      <c r="D2071" s="106"/>
      <c r="F2071" s="106"/>
      <c r="H2071" s="106"/>
      <c r="J2071" s="106"/>
      <c r="L2071" s="106"/>
      <c r="N2071" s="106"/>
      <c r="P2071" s="106"/>
      <c r="R2071" s="106"/>
      <c r="T2071" s="106"/>
      <c r="V2071" s="106"/>
      <c r="X2071" s="106"/>
      <c r="Z2071" s="106"/>
      <c r="AB2071" s="106"/>
      <c r="AD2071" s="106"/>
      <c r="AF2071" s="106"/>
      <c r="AH2071" s="106"/>
      <c r="AJ2071" s="106"/>
      <c r="AL2071" s="106"/>
      <c r="AN2071" s="106"/>
    </row>
    <row r="2072" ht="15.75" customHeight="1">
      <c r="B2072" s="105"/>
      <c r="D2072" s="106"/>
      <c r="F2072" s="106"/>
      <c r="H2072" s="106"/>
      <c r="J2072" s="106"/>
      <c r="L2072" s="106"/>
      <c r="N2072" s="106"/>
      <c r="P2072" s="106"/>
      <c r="R2072" s="106"/>
      <c r="T2072" s="106"/>
      <c r="V2072" s="106"/>
      <c r="X2072" s="106"/>
      <c r="Z2072" s="106"/>
      <c r="AB2072" s="106"/>
      <c r="AD2072" s="106"/>
      <c r="AF2072" s="106"/>
      <c r="AH2072" s="106"/>
      <c r="AJ2072" s="106"/>
      <c r="AL2072" s="106"/>
      <c r="AN2072" s="106"/>
    </row>
    <row r="2073" ht="15.75" customHeight="1">
      <c r="B2073" s="105"/>
      <c r="D2073" s="106"/>
      <c r="F2073" s="106"/>
      <c r="H2073" s="106"/>
      <c r="J2073" s="106"/>
      <c r="L2073" s="106"/>
      <c r="N2073" s="106"/>
      <c r="P2073" s="106"/>
      <c r="R2073" s="106"/>
      <c r="T2073" s="106"/>
      <c r="V2073" s="106"/>
      <c r="X2073" s="106"/>
      <c r="Z2073" s="106"/>
      <c r="AB2073" s="106"/>
      <c r="AD2073" s="106"/>
      <c r="AF2073" s="106"/>
      <c r="AH2073" s="106"/>
      <c r="AJ2073" s="106"/>
      <c r="AL2073" s="106"/>
      <c r="AN2073" s="106"/>
    </row>
    <row r="2074" ht="15.75" customHeight="1">
      <c r="B2074" s="105"/>
      <c r="D2074" s="106"/>
      <c r="F2074" s="106"/>
      <c r="H2074" s="106"/>
      <c r="J2074" s="106"/>
      <c r="L2074" s="106"/>
      <c r="N2074" s="106"/>
      <c r="P2074" s="106"/>
      <c r="R2074" s="106"/>
      <c r="T2074" s="106"/>
      <c r="V2074" s="106"/>
      <c r="X2074" s="106"/>
      <c r="Z2074" s="106"/>
      <c r="AB2074" s="106"/>
      <c r="AD2074" s="106"/>
      <c r="AF2074" s="106"/>
      <c r="AH2074" s="106"/>
      <c r="AJ2074" s="106"/>
      <c r="AL2074" s="106"/>
      <c r="AN2074" s="106"/>
    </row>
    <row r="2075" ht="15.75" customHeight="1">
      <c r="B2075" s="105"/>
      <c r="D2075" s="106"/>
      <c r="F2075" s="106"/>
      <c r="H2075" s="106"/>
      <c r="J2075" s="106"/>
      <c r="L2075" s="106"/>
      <c r="N2075" s="106"/>
      <c r="P2075" s="106"/>
      <c r="R2075" s="106"/>
      <c r="T2075" s="106"/>
      <c r="V2075" s="106"/>
      <c r="X2075" s="106"/>
      <c r="Z2075" s="106"/>
      <c r="AB2075" s="106"/>
      <c r="AD2075" s="106"/>
      <c r="AF2075" s="106"/>
      <c r="AH2075" s="106"/>
      <c r="AJ2075" s="106"/>
      <c r="AL2075" s="106"/>
      <c r="AN2075" s="106"/>
    </row>
    <row r="2076" ht="15.75" customHeight="1">
      <c r="B2076" s="105"/>
      <c r="D2076" s="106"/>
      <c r="F2076" s="106"/>
      <c r="H2076" s="106"/>
      <c r="J2076" s="106"/>
      <c r="L2076" s="106"/>
      <c r="N2076" s="106"/>
      <c r="P2076" s="106"/>
      <c r="R2076" s="106"/>
      <c r="T2076" s="106"/>
      <c r="V2076" s="106"/>
      <c r="X2076" s="106"/>
      <c r="Z2076" s="106"/>
      <c r="AB2076" s="106"/>
      <c r="AD2076" s="106"/>
      <c r="AF2076" s="106"/>
      <c r="AH2076" s="106"/>
      <c r="AJ2076" s="106"/>
      <c r="AL2076" s="106"/>
      <c r="AN2076" s="106"/>
    </row>
    <row r="2077" ht="15.75" customHeight="1">
      <c r="B2077" s="105"/>
      <c r="D2077" s="106"/>
      <c r="F2077" s="106"/>
      <c r="H2077" s="106"/>
      <c r="J2077" s="106"/>
      <c r="L2077" s="106"/>
      <c r="N2077" s="106"/>
      <c r="P2077" s="106"/>
      <c r="R2077" s="106"/>
      <c r="T2077" s="106"/>
      <c r="V2077" s="106"/>
      <c r="X2077" s="106"/>
      <c r="Z2077" s="106"/>
      <c r="AB2077" s="106"/>
      <c r="AD2077" s="106"/>
      <c r="AF2077" s="106"/>
      <c r="AH2077" s="106"/>
      <c r="AJ2077" s="106"/>
      <c r="AL2077" s="106"/>
      <c r="AN2077" s="106"/>
    </row>
    <row r="2078" ht="15.75" customHeight="1">
      <c r="B2078" s="105"/>
      <c r="D2078" s="106"/>
      <c r="F2078" s="106"/>
      <c r="H2078" s="106"/>
      <c r="J2078" s="106"/>
      <c r="L2078" s="106"/>
      <c r="N2078" s="106"/>
      <c r="P2078" s="106"/>
      <c r="R2078" s="106"/>
      <c r="T2078" s="106"/>
      <c r="V2078" s="106"/>
      <c r="X2078" s="106"/>
      <c r="Z2078" s="106"/>
      <c r="AB2078" s="106"/>
      <c r="AD2078" s="106"/>
      <c r="AF2078" s="106"/>
      <c r="AH2078" s="106"/>
      <c r="AJ2078" s="106"/>
      <c r="AL2078" s="106"/>
      <c r="AN2078" s="106"/>
    </row>
    <row r="2079" ht="15.75" customHeight="1">
      <c r="B2079" s="105"/>
      <c r="D2079" s="106"/>
      <c r="F2079" s="106"/>
      <c r="H2079" s="106"/>
      <c r="J2079" s="106"/>
      <c r="L2079" s="106"/>
      <c r="N2079" s="106"/>
      <c r="P2079" s="106"/>
      <c r="R2079" s="106"/>
      <c r="T2079" s="106"/>
      <c r="V2079" s="106"/>
      <c r="X2079" s="106"/>
      <c r="Z2079" s="106"/>
      <c r="AB2079" s="106"/>
      <c r="AD2079" s="106"/>
      <c r="AF2079" s="106"/>
      <c r="AH2079" s="106"/>
      <c r="AJ2079" s="106"/>
      <c r="AL2079" s="106"/>
      <c r="AN2079" s="106"/>
    </row>
    <row r="2080" ht="15.75" customHeight="1">
      <c r="B2080" s="105"/>
      <c r="D2080" s="106"/>
      <c r="F2080" s="106"/>
      <c r="H2080" s="106"/>
      <c r="J2080" s="106"/>
      <c r="L2080" s="106"/>
      <c r="N2080" s="106"/>
      <c r="P2080" s="106"/>
      <c r="R2080" s="106"/>
      <c r="T2080" s="106"/>
      <c r="V2080" s="106"/>
      <c r="X2080" s="106"/>
      <c r="Z2080" s="106"/>
      <c r="AB2080" s="106"/>
      <c r="AD2080" s="106"/>
      <c r="AF2080" s="106"/>
      <c r="AH2080" s="106"/>
      <c r="AJ2080" s="106"/>
      <c r="AL2080" s="106"/>
      <c r="AN2080" s="106"/>
    </row>
    <row r="2081" ht="15.75" customHeight="1">
      <c r="B2081" s="105"/>
      <c r="D2081" s="106"/>
      <c r="F2081" s="106"/>
      <c r="H2081" s="106"/>
      <c r="J2081" s="106"/>
      <c r="L2081" s="106"/>
      <c r="N2081" s="106"/>
      <c r="P2081" s="106"/>
      <c r="R2081" s="106"/>
      <c r="T2081" s="106"/>
      <c r="V2081" s="106"/>
      <c r="X2081" s="106"/>
      <c r="Z2081" s="106"/>
      <c r="AB2081" s="106"/>
      <c r="AD2081" s="106"/>
      <c r="AF2081" s="106"/>
      <c r="AH2081" s="106"/>
      <c r="AJ2081" s="106"/>
      <c r="AL2081" s="106"/>
      <c r="AN2081" s="106"/>
    </row>
    <row r="2082" ht="15.75" customHeight="1">
      <c r="B2082" s="105"/>
      <c r="D2082" s="106"/>
      <c r="F2082" s="106"/>
      <c r="H2082" s="106"/>
      <c r="J2082" s="106"/>
      <c r="L2082" s="106"/>
      <c r="N2082" s="106"/>
      <c r="P2082" s="106"/>
      <c r="R2082" s="106"/>
      <c r="T2082" s="106"/>
      <c r="V2082" s="106"/>
      <c r="X2082" s="106"/>
      <c r="Z2082" s="106"/>
      <c r="AB2082" s="106"/>
      <c r="AD2082" s="106"/>
      <c r="AF2082" s="106"/>
      <c r="AH2082" s="106"/>
      <c r="AJ2082" s="106"/>
      <c r="AL2082" s="106"/>
      <c r="AN2082" s="106"/>
    </row>
    <row r="2083" ht="15.75" customHeight="1">
      <c r="B2083" s="105"/>
      <c r="D2083" s="106"/>
      <c r="F2083" s="106"/>
      <c r="H2083" s="106"/>
      <c r="J2083" s="106"/>
      <c r="L2083" s="106"/>
      <c r="N2083" s="106"/>
      <c r="P2083" s="106"/>
      <c r="R2083" s="106"/>
      <c r="T2083" s="106"/>
      <c r="V2083" s="106"/>
      <c r="X2083" s="106"/>
      <c r="Z2083" s="106"/>
      <c r="AB2083" s="106"/>
      <c r="AD2083" s="106"/>
      <c r="AF2083" s="106"/>
      <c r="AH2083" s="106"/>
      <c r="AJ2083" s="106"/>
      <c r="AL2083" s="106"/>
      <c r="AN2083" s="106"/>
    </row>
    <row r="2084" ht="15.75" customHeight="1">
      <c r="B2084" s="105"/>
      <c r="D2084" s="106"/>
      <c r="F2084" s="106"/>
      <c r="H2084" s="106"/>
      <c r="J2084" s="106"/>
      <c r="L2084" s="106"/>
      <c r="N2084" s="106"/>
      <c r="P2084" s="106"/>
      <c r="R2084" s="106"/>
      <c r="T2084" s="106"/>
      <c r="V2084" s="106"/>
      <c r="X2084" s="106"/>
      <c r="Z2084" s="106"/>
      <c r="AB2084" s="106"/>
      <c r="AD2084" s="106"/>
      <c r="AF2084" s="106"/>
      <c r="AH2084" s="106"/>
      <c r="AJ2084" s="106"/>
      <c r="AL2084" s="106"/>
      <c r="AN2084" s="106"/>
    </row>
    <row r="2085" ht="15.75" customHeight="1">
      <c r="B2085" s="105"/>
      <c r="D2085" s="106"/>
      <c r="F2085" s="106"/>
      <c r="H2085" s="106"/>
      <c r="J2085" s="106"/>
      <c r="L2085" s="106"/>
      <c r="N2085" s="106"/>
      <c r="P2085" s="106"/>
      <c r="R2085" s="106"/>
      <c r="T2085" s="106"/>
      <c r="V2085" s="106"/>
      <c r="X2085" s="106"/>
      <c r="Z2085" s="106"/>
      <c r="AB2085" s="106"/>
      <c r="AD2085" s="106"/>
      <c r="AF2085" s="106"/>
      <c r="AH2085" s="106"/>
      <c r="AJ2085" s="106"/>
      <c r="AL2085" s="106"/>
      <c r="AN2085" s="106"/>
    </row>
    <row r="2086" ht="15.75" customHeight="1">
      <c r="B2086" s="105"/>
      <c r="D2086" s="106"/>
      <c r="F2086" s="106"/>
      <c r="H2086" s="106"/>
      <c r="J2086" s="106"/>
      <c r="L2086" s="106"/>
      <c r="N2086" s="106"/>
      <c r="P2086" s="106"/>
      <c r="R2086" s="106"/>
      <c r="T2086" s="106"/>
      <c r="V2086" s="106"/>
      <c r="X2086" s="106"/>
      <c r="Z2086" s="106"/>
      <c r="AB2086" s="106"/>
      <c r="AD2086" s="106"/>
      <c r="AF2086" s="106"/>
      <c r="AH2086" s="106"/>
      <c r="AJ2086" s="106"/>
      <c r="AL2086" s="106"/>
      <c r="AN2086" s="106"/>
    </row>
    <row r="2087" ht="15.75" customHeight="1">
      <c r="B2087" s="105"/>
      <c r="D2087" s="106"/>
      <c r="F2087" s="106"/>
      <c r="H2087" s="106"/>
      <c r="J2087" s="106"/>
      <c r="L2087" s="106"/>
      <c r="N2087" s="106"/>
      <c r="P2087" s="106"/>
      <c r="R2087" s="106"/>
      <c r="T2087" s="106"/>
      <c r="V2087" s="106"/>
      <c r="X2087" s="106"/>
      <c r="Z2087" s="106"/>
      <c r="AB2087" s="106"/>
      <c r="AD2087" s="106"/>
      <c r="AF2087" s="106"/>
      <c r="AH2087" s="106"/>
      <c r="AJ2087" s="106"/>
      <c r="AL2087" s="106"/>
      <c r="AN2087" s="106"/>
    </row>
    <row r="2088" ht="15.75" customHeight="1">
      <c r="B2088" s="105"/>
      <c r="D2088" s="106"/>
      <c r="F2088" s="106"/>
      <c r="H2088" s="106"/>
      <c r="J2088" s="106"/>
      <c r="L2088" s="106"/>
      <c r="N2088" s="106"/>
      <c r="P2088" s="106"/>
      <c r="R2088" s="106"/>
      <c r="T2088" s="106"/>
      <c r="V2088" s="106"/>
      <c r="X2088" s="106"/>
      <c r="Z2088" s="106"/>
      <c r="AB2088" s="106"/>
      <c r="AD2088" s="106"/>
      <c r="AF2088" s="106"/>
      <c r="AH2088" s="106"/>
      <c r="AJ2088" s="106"/>
      <c r="AL2088" s="106"/>
      <c r="AN2088" s="106"/>
    </row>
    <row r="2089" ht="15.75" customHeight="1">
      <c r="B2089" s="105"/>
      <c r="D2089" s="106"/>
      <c r="F2089" s="106"/>
      <c r="H2089" s="106"/>
      <c r="J2089" s="106"/>
      <c r="L2089" s="106"/>
      <c r="N2089" s="106"/>
      <c r="P2089" s="106"/>
      <c r="R2089" s="106"/>
      <c r="T2089" s="106"/>
      <c r="V2089" s="106"/>
      <c r="X2089" s="106"/>
      <c r="Z2089" s="106"/>
      <c r="AB2089" s="106"/>
      <c r="AD2089" s="106"/>
      <c r="AF2089" s="106"/>
      <c r="AH2089" s="106"/>
      <c r="AJ2089" s="106"/>
      <c r="AL2089" s="106"/>
      <c r="AN2089" s="106"/>
    </row>
    <row r="2090" ht="15.75" customHeight="1">
      <c r="B2090" s="105"/>
      <c r="D2090" s="106"/>
      <c r="F2090" s="106"/>
      <c r="H2090" s="106"/>
      <c r="J2090" s="106"/>
      <c r="L2090" s="106"/>
      <c r="N2090" s="106"/>
      <c r="P2090" s="106"/>
      <c r="R2090" s="106"/>
      <c r="T2090" s="106"/>
      <c r="V2090" s="106"/>
      <c r="X2090" s="106"/>
      <c r="Z2090" s="106"/>
      <c r="AB2090" s="106"/>
      <c r="AD2090" s="106"/>
      <c r="AF2090" s="106"/>
      <c r="AH2090" s="106"/>
      <c r="AJ2090" s="106"/>
      <c r="AL2090" s="106"/>
      <c r="AN2090" s="106"/>
    </row>
    <row r="2091" ht="15.75" customHeight="1">
      <c r="B2091" s="105"/>
      <c r="D2091" s="106"/>
      <c r="F2091" s="106"/>
      <c r="H2091" s="106"/>
      <c r="J2091" s="106"/>
      <c r="L2091" s="106"/>
      <c r="N2091" s="106"/>
      <c r="P2091" s="106"/>
      <c r="R2091" s="106"/>
      <c r="T2091" s="106"/>
      <c r="V2091" s="106"/>
      <c r="X2091" s="106"/>
      <c r="Z2091" s="106"/>
      <c r="AB2091" s="106"/>
      <c r="AD2091" s="106"/>
      <c r="AF2091" s="106"/>
      <c r="AH2091" s="106"/>
      <c r="AJ2091" s="106"/>
      <c r="AL2091" s="106"/>
      <c r="AN2091" s="106"/>
    </row>
    <row r="2092" ht="15.75" customHeight="1">
      <c r="B2092" s="105"/>
      <c r="D2092" s="106"/>
      <c r="F2092" s="106"/>
      <c r="H2092" s="106"/>
      <c r="J2092" s="106"/>
      <c r="L2092" s="106"/>
      <c r="N2092" s="106"/>
      <c r="P2092" s="106"/>
      <c r="R2092" s="106"/>
      <c r="T2092" s="106"/>
      <c r="V2092" s="106"/>
      <c r="X2092" s="106"/>
      <c r="Z2092" s="106"/>
      <c r="AB2092" s="106"/>
      <c r="AD2092" s="106"/>
      <c r="AF2092" s="106"/>
      <c r="AH2092" s="106"/>
      <c r="AJ2092" s="106"/>
      <c r="AL2092" s="106"/>
      <c r="AN2092" s="106"/>
    </row>
    <row r="2093" ht="15.75" customHeight="1">
      <c r="B2093" s="105"/>
      <c r="D2093" s="106"/>
      <c r="F2093" s="106"/>
      <c r="H2093" s="106"/>
      <c r="J2093" s="106"/>
      <c r="L2093" s="106"/>
      <c r="N2093" s="106"/>
      <c r="P2093" s="106"/>
      <c r="R2093" s="106"/>
      <c r="T2093" s="106"/>
      <c r="V2093" s="106"/>
      <c r="X2093" s="106"/>
      <c r="Z2093" s="106"/>
      <c r="AB2093" s="106"/>
      <c r="AD2093" s="106"/>
      <c r="AF2093" s="106"/>
      <c r="AH2093" s="106"/>
      <c r="AJ2093" s="106"/>
      <c r="AL2093" s="106"/>
      <c r="AN2093" s="106"/>
    </row>
    <row r="2094" ht="15.75" customHeight="1">
      <c r="B2094" s="105"/>
      <c r="D2094" s="106"/>
      <c r="F2094" s="106"/>
      <c r="H2094" s="106"/>
      <c r="J2094" s="106"/>
      <c r="L2094" s="106"/>
      <c r="N2094" s="106"/>
      <c r="P2094" s="106"/>
      <c r="R2094" s="106"/>
      <c r="T2094" s="106"/>
      <c r="V2094" s="106"/>
      <c r="X2094" s="106"/>
      <c r="Z2094" s="106"/>
      <c r="AB2094" s="106"/>
      <c r="AD2094" s="106"/>
      <c r="AF2094" s="106"/>
      <c r="AH2094" s="106"/>
      <c r="AJ2094" s="106"/>
      <c r="AL2094" s="106"/>
      <c r="AN2094" s="106"/>
    </row>
    <row r="2095" ht="15.75" customHeight="1">
      <c r="B2095" s="105"/>
      <c r="D2095" s="106"/>
      <c r="F2095" s="106"/>
      <c r="H2095" s="106"/>
      <c r="J2095" s="106"/>
      <c r="L2095" s="106"/>
      <c r="N2095" s="106"/>
      <c r="P2095" s="106"/>
      <c r="R2095" s="106"/>
      <c r="T2095" s="106"/>
      <c r="V2095" s="106"/>
      <c r="X2095" s="106"/>
      <c r="Z2095" s="106"/>
      <c r="AB2095" s="106"/>
      <c r="AD2095" s="106"/>
      <c r="AF2095" s="106"/>
      <c r="AH2095" s="106"/>
      <c r="AJ2095" s="106"/>
      <c r="AL2095" s="106"/>
      <c r="AN2095" s="106"/>
    </row>
    <row r="2096" ht="15.75" customHeight="1">
      <c r="B2096" s="105"/>
      <c r="D2096" s="106"/>
      <c r="F2096" s="106"/>
      <c r="H2096" s="106"/>
      <c r="J2096" s="106"/>
      <c r="L2096" s="106"/>
      <c r="N2096" s="106"/>
      <c r="P2096" s="106"/>
      <c r="R2096" s="106"/>
      <c r="T2096" s="106"/>
      <c r="V2096" s="106"/>
      <c r="X2096" s="106"/>
      <c r="Z2096" s="106"/>
      <c r="AB2096" s="106"/>
      <c r="AD2096" s="106"/>
      <c r="AF2096" s="106"/>
      <c r="AH2096" s="106"/>
      <c r="AJ2096" s="106"/>
      <c r="AL2096" s="106"/>
      <c r="AN2096" s="106"/>
    </row>
    <row r="2097" ht="15.75" customHeight="1">
      <c r="B2097" s="105"/>
      <c r="D2097" s="106"/>
      <c r="F2097" s="106"/>
      <c r="H2097" s="106"/>
      <c r="J2097" s="106"/>
      <c r="L2097" s="106"/>
      <c r="N2097" s="106"/>
      <c r="P2097" s="106"/>
      <c r="R2097" s="106"/>
      <c r="T2097" s="106"/>
      <c r="V2097" s="106"/>
      <c r="X2097" s="106"/>
      <c r="Z2097" s="106"/>
      <c r="AB2097" s="106"/>
      <c r="AD2097" s="106"/>
      <c r="AF2097" s="106"/>
      <c r="AH2097" s="106"/>
      <c r="AJ2097" s="106"/>
      <c r="AL2097" s="106"/>
      <c r="AN2097" s="106"/>
    </row>
    <row r="2098" ht="15.75" customHeight="1">
      <c r="B2098" s="105"/>
      <c r="D2098" s="106"/>
      <c r="F2098" s="106"/>
      <c r="H2098" s="106"/>
      <c r="J2098" s="106"/>
      <c r="L2098" s="106"/>
      <c r="N2098" s="106"/>
      <c r="P2098" s="106"/>
      <c r="R2098" s="106"/>
      <c r="T2098" s="106"/>
      <c r="V2098" s="106"/>
      <c r="X2098" s="106"/>
      <c r="Z2098" s="106"/>
      <c r="AB2098" s="106"/>
      <c r="AD2098" s="106"/>
      <c r="AF2098" s="106"/>
      <c r="AH2098" s="106"/>
      <c r="AJ2098" s="106"/>
      <c r="AL2098" s="106"/>
      <c r="AN2098" s="106"/>
    </row>
    <row r="2099" ht="15.75" customHeight="1">
      <c r="B2099" s="105"/>
      <c r="D2099" s="106"/>
      <c r="F2099" s="106"/>
      <c r="H2099" s="106"/>
      <c r="J2099" s="106"/>
      <c r="L2099" s="106"/>
      <c r="N2099" s="106"/>
      <c r="P2099" s="106"/>
      <c r="R2099" s="106"/>
      <c r="T2099" s="106"/>
      <c r="V2099" s="106"/>
      <c r="X2099" s="106"/>
      <c r="Z2099" s="106"/>
      <c r="AB2099" s="106"/>
      <c r="AD2099" s="106"/>
      <c r="AF2099" s="106"/>
      <c r="AH2099" s="106"/>
      <c r="AJ2099" s="106"/>
      <c r="AL2099" s="106"/>
      <c r="AN2099" s="106"/>
    </row>
    <row r="2100" ht="15.75" customHeight="1">
      <c r="B2100" s="105"/>
      <c r="D2100" s="106"/>
      <c r="F2100" s="106"/>
      <c r="H2100" s="106"/>
      <c r="J2100" s="106"/>
      <c r="L2100" s="106"/>
      <c r="N2100" s="106"/>
      <c r="P2100" s="106"/>
      <c r="R2100" s="106"/>
      <c r="T2100" s="106"/>
      <c r="V2100" s="106"/>
      <c r="X2100" s="106"/>
      <c r="Z2100" s="106"/>
      <c r="AB2100" s="106"/>
      <c r="AD2100" s="106"/>
      <c r="AF2100" s="106"/>
      <c r="AH2100" s="106"/>
      <c r="AJ2100" s="106"/>
      <c r="AL2100" s="106"/>
      <c r="AN2100" s="106"/>
    </row>
    <row r="2101" ht="15.75" customHeight="1">
      <c r="B2101" s="105"/>
      <c r="D2101" s="106"/>
      <c r="F2101" s="106"/>
      <c r="H2101" s="106"/>
      <c r="J2101" s="106"/>
      <c r="L2101" s="106"/>
      <c r="N2101" s="106"/>
      <c r="P2101" s="106"/>
      <c r="R2101" s="106"/>
      <c r="T2101" s="106"/>
      <c r="V2101" s="106"/>
      <c r="X2101" s="106"/>
      <c r="Z2101" s="106"/>
      <c r="AB2101" s="106"/>
      <c r="AD2101" s="106"/>
      <c r="AF2101" s="106"/>
      <c r="AH2101" s="106"/>
      <c r="AJ2101" s="106"/>
      <c r="AL2101" s="106"/>
      <c r="AN2101" s="106"/>
    </row>
    <row r="2102" ht="15.75" customHeight="1">
      <c r="B2102" s="105"/>
      <c r="D2102" s="106"/>
      <c r="F2102" s="106"/>
      <c r="H2102" s="106"/>
      <c r="J2102" s="106"/>
      <c r="L2102" s="106"/>
      <c r="N2102" s="106"/>
      <c r="P2102" s="106"/>
      <c r="R2102" s="106"/>
      <c r="T2102" s="106"/>
      <c r="V2102" s="106"/>
      <c r="X2102" s="106"/>
      <c r="Z2102" s="106"/>
      <c r="AB2102" s="106"/>
      <c r="AD2102" s="106"/>
      <c r="AF2102" s="106"/>
      <c r="AH2102" s="106"/>
      <c r="AJ2102" s="106"/>
      <c r="AL2102" s="106"/>
      <c r="AN2102" s="106"/>
    </row>
    <row r="2103" ht="15.75" customHeight="1">
      <c r="B2103" s="105"/>
      <c r="D2103" s="106"/>
      <c r="F2103" s="106"/>
      <c r="H2103" s="106"/>
      <c r="J2103" s="106"/>
      <c r="L2103" s="106"/>
      <c r="N2103" s="106"/>
      <c r="P2103" s="106"/>
      <c r="R2103" s="106"/>
      <c r="T2103" s="106"/>
      <c r="V2103" s="106"/>
      <c r="X2103" s="106"/>
      <c r="Z2103" s="106"/>
      <c r="AB2103" s="106"/>
      <c r="AD2103" s="106"/>
      <c r="AF2103" s="106"/>
      <c r="AH2103" s="106"/>
      <c r="AJ2103" s="106"/>
      <c r="AL2103" s="106"/>
      <c r="AN2103" s="106"/>
    </row>
    <row r="2104" ht="15.75" customHeight="1">
      <c r="B2104" s="105"/>
      <c r="D2104" s="106"/>
      <c r="F2104" s="106"/>
      <c r="H2104" s="106"/>
      <c r="J2104" s="106"/>
      <c r="L2104" s="106"/>
      <c r="N2104" s="106"/>
      <c r="P2104" s="106"/>
      <c r="R2104" s="106"/>
      <c r="T2104" s="106"/>
      <c r="V2104" s="106"/>
      <c r="X2104" s="106"/>
      <c r="Z2104" s="106"/>
      <c r="AB2104" s="106"/>
      <c r="AD2104" s="106"/>
      <c r="AF2104" s="106"/>
      <c r="AH2104" s="106"/>
      <c r="AJ2104" s="106"/>
      <c r="AL2104" s="106"/>
      <c r="AN2104" s="106"/>
    </row>
    <row r="2105" ht="15.75" customHeight="1">
      <c r="B2105" s="105"/>
      <c r="D2105" s="106"/>
      <c r="F2105" s="106"/>
      <c r="H2105" s="106"/>
      <c r="J2105" s="106"/>
      <c r="L2105" s="106"/>
      <c r="N2105" s="106"/>
      <c r="P2105" s="106"/>
      <c r="R2105" s="106"/>
      <c r="T2105" s="106"/>
      <c r="V2105" s="106"/>
      <c r="X2105" s="106"/>
      <c r="Z2105" s="106"/>
      <c r="AB2105" s="106"/>
      <c r="AD2105" s="106"/>
      <c r="AF2105" s="106"/>
      <c r="AH2105" s="106"/>
      <c r="AJ2105" s="106"/>
      <c r="AL2105" s="106"/>
      <c r="AN2105" s="106"/>
    </row>
    <row r="2106" ht="15.75" customHeight="1">
      <c r="B2106" s="105"/>
      <c r="D2106" s="106"/>
      <c r="F2106" s="106"/>
      <c r="H2106" s="106"/>
      <c r="J2106" s="106"/>
      <c r="L2106" s="106"/>
      <c r="N2106" s="106"/>
      <c r="P2106" s="106"/>
      <c r="R2106" s="106"/>
      <c r="T2106" s="106"/>
      <c r="V2106" s="106"/>
      <c r="X2106" s="106"/>
      <c r="Z2106" s="106"/>
      <c r="AB2106" s="106"/>
      <c r="AD2106" s="106"/>
      <c r="AF2106" s="106"/>
      <c r="AH2106" s="106"/>
      <c r="AJ2106" s="106"/>
      <c r="AL2106" s="106"/>
      <c r="AN2106" s="106"/>
    </row>
    <row r="2107" ht="15.75" customHeight="1">
      <c r="B2107" s="105"/>
      <c r="D2107" s="106"/>
      <c r="F2107" s="106"/>
      <c r="H2107" s="106"/>
      <c r="J2107" s="106"/>
      <c r="L2107" s="106"/>
      <c r="N2107" s="106"/>
      <c r="P2107" s="106"/>
      <c r="R2107" s="106"/>
      <c r="T2107" s="106"/>
      <c r="V2107" s="106"/>
      <c r="X2107" s="106"/>
      <c r="Z2107" s="106"/>
      <c r="AB2107" s="106"/>
      <c r="AD2107" s="106"/>
      <c r="AF2107" s="106"/>
      <c r="AH2107" s="106"/>
      <c r="AJ2107" s="106"/>
      <c r="AL2107" s="106"/>
      <c r="AN2107" s="106"/>
    </row>
    <row r="2108" ht="15.75" customHeight="1">
      <c r="B2108" s="105"/>
      <c r="D2108" s="106"/>
      <c r="F2108" s="106"/>
      <c r="H2108" s="106"/>
      <c r="J2108" s="106"/>
      <c r="L2108" s="106"/>
      <c r="N2108" s="106"/>
      <c r="P2108" s="106"/>
      <c r="R2108" s="106"/>
      <c r="T2108" s="106"/>
      <c r="V2108" s="106"/>
      <c r="X2108" s="106"/>
      <c r="Z2108" s="106"/>
      <c r="AB2108" s="106"/>
      <c r="AD2108" s="106"/>
      <c r="AF2108" s="106"/>
      <c r="AH2108" s="106"/>
      <c r="AJ2108" s="106"/>
      <c r="AL2108" s="106"/>
      <c r="AN2108" s="106"/>
    </row>
    <row r="2109" ht="15.75" customHeight="1">
      <c r="B2109" s="105"/>
      <c r="D2109" s="106"/>
      <c r="F2109" s="106"/>
      <c r="H2109" s="106"/>
      <c r="J2109" s="106"/>
      <c r="L2109" s="106"/>
      <c r="N2109" s="106"/>
      <c r="P2109" s="106"/>
      <c r="R2109" s="106"/>
      <c r="T2109" s="106"/>
      <c r="V2109" s="106"/>
      <c r="X2109" s="106"/>
      <c r="Z2109" s="106"/>
      <c r="AB2109" s="106"/>
      <c r="AD2109" s="106"/>
      <c r="AF2109" s="106"/>
      <c r="AH2109" s="106"/>
      <c r="AJ2109" s="106"/>
      <c r="AL2109" s="106"/>
      <c r="AN2109" s="106"/>
    </row>
    <row r="2110" ht="15.75" customHeight="1">
      <c r="B2110" s="105"/>
      <c r="D2110" s="106"/>
      <c r="F2110" s="106"/>
      <c r="H2110" s="106"/>
      <c r="J2110" s="106"/>
      <c r="L2110" s="106"/>
      <c r="N2110" s="106"/>
      <c r="P2110" s="106"/>
      <c r="R2110" s="106"/>
      <c r="T2110" s="106"/>
      <c r="V2110" s="106"/>
      <c r="X2110" s="106"/>
      <c r="Z2110" s="106"/>
      <c r="AB2110" s="106"/>
      <c r="AD2110" s="106"/>
      <c r="AF2110" s="106"/>
      <c r="AH2110" s="106"/>
      <c r="AJ2110" s="106"/>
      <c r="AL2110" s="106"/>
      <c r="AN2110" s="106"/>
    </row>
    <row r="2111" ht="15.75" customHeight="1">
      <c r="B2111" s="105"/>
      <c r="D2111" s="106"/>
      <c r="F2111" s="106"/>
      <c r="H2111" s="106"/>
      <c r="J2111" s="106"/>
      <c r="L2111" s="106"/>
      <c r="N2111" s="106"/>
      <c r="P2111" s="106"/>
      <c r="R2111" s="106"/>
      <c r="T2111" s="106"/>
      <c r="V2111" s="106"/>
      <c r="X2111" s="106"/>
      <c r="Z2111" s="106"/>
      <c r="AB2111" s="106"/>
      <c r="AD2111" s="106"/>
      <c r="AF2111" s="106"/>
      <c r="AH2111" s="106"/>
      <c r="AJ2111" s="106"/>
      <c r="AL2111" s="106"/>
      <c r="AN2111" s="106"/>
    </row>
    <row r="2112" ht="15.75" customHeight="1">
      <c r="B2112" s="105"/>
      <c r="D2112" s="106"/>
      <c r="F2112" s="106"/>
      <c r="H2112" s="106"/>
      <c r="J2112" s="106"/>
      <c r="L2112" s="106"/>
      <c r="N2112" s="106"/>
      <c r="P2112" s="106"/>
      <c r="R2112" s="106"/>
      <c r="T2112" s="106"/>
      <c r="V2112" s="106"/>
      <c r="X2112" s="106"/>
      <c r="Z2112" s="106"/>
      <c r="AB2112" s="106"/>
      <c r="AD2112" s="106"/>
      <c r="AF2112" s="106"/>
      <c r="AH2112" s="106"/>
      <c r="AJ2112" s="106"/>
      <c r="AL2112" s="106"/>
      <c r="AN2112" s="106"/>
    </row>
    <row r="2113" ht="15.75" customHeight="1">
      <c r="B2113" s="105"/>
      <c r="D2113" s="106"/>
      <c r="F2113" s="106"/>
      <c r="H2113" s="106"/>
      <c r="J2113" s="106"/>
      <c r="L2113" s="106"/>
      <c r="N2113" s="106"/>
      <c r="P2113" s="106"/>
      <c r="R2113" s="106"/>
      <c r="T2113" s="106"/>
      <c r="V2113" s="106"/>
      <c r="X2113" s="106"/>
      <c r="Z2113" s="106"/>
      <c r="AB2113" s="106"/>
      <c r="AD2113" s="106"/>
      <c r="AF2113" s="106"/>
      <c r="AH2113" s="106"/>
      <c r="AJ2113" s="106"/>
      <c r="AL2113" s="106"/>
      <c r="AN2113" s="106"/>
    </row>
    <row r="2114" ht="15.75" customHeight="1">
      <c r="B2114" s="105"/>
      <c r="D2114" s="106"/>
      <c r="F2114" s="106"/>
      <c r="H2114" s="106"/>
      <c r="J2114" s="106"/>
      <c r="L2114" s="106"/>
      <c r="N2114" s="106"/>
      <c r="P2114" s="106"/>
      <c r="R2114" s="106"/>
      <c r="T2114" s="106"/>
      <c r="V2114" s="106"/>
      <c r="X2114" s="106"/>
      <c r="Z2114" s="106"/>
      <c r="AB2114" s="106"/>
      <c r="AD2114" s="106"/>
      <c r="AF2114" s="106"/>
      <c r="AH2114" s="106"/>
      <c r="AJ2114" s="106"/>
      <c r="AL2114" s="106"/>
      <c r="AN2114" s="106"/>
    </row>
    <row r="2115" ht="15.75" customHeight="1">
      <c r="B2115" s="105"/>
      <c r="D2115" s="106"/>
      <c r="F2115" s="106"/>
      <c r="H2115" s="106"/>
      <c r="J2115" s="106"/>
      <c r="L2115" s="106"/>
      <c r="N2115" s="106"/>
      <c r="P2115" s="106"/>
      <c r="R2115" s="106"/>
      <c r="T2115" s="106"/>
      <c r="V2115" s="106"/>
      <c r="X2115" s="106"/>
      <c r="Z2115" s="106"/>
      <c r="AB2115" s="106"/>
      <c r="AD2115" s="106"/>
      <c r="AF2115" s="106"/>
      <c r="AH2115" s="106"/>
      <c r="AJ2115" s="106"/>
      <c r="AL2115" s="106"/>
      <c r="AN2115" s="106"/>
    </row>
    <row r="2116" ht="15.75" customHeight="1">
      <c r="B2116" s="105"/>
      <c r="D2116" s="106"/>
      <c r="F2116" s="106"/>
      <c r="H2116" s="106"/>
      <c r="J2116" s="106"/>
      <c r="L2116" s="106"/>
      <c r="N2116" s="106"/>
      <c r="P2116" s="106"/>
      <c r="R2116" s="106"/>
      <c r="T2116" s="106"/>
      <c r="V2116" s="106"/>
      <c r="X2116" s="106"/>
      <c r="Z2116" s="106"/>
      <c r="AB2116" s="106"/>
      <c r="AD2116" s="106"/>
      <c r="AF2116" s="106"/>
      <c r="AH2116" s="106"/>
      <c r="AJ2116" s="106"/>
      <c r="AL2116" s="106"/>
      <c r="AN2116" s="106"/>
    </row>
    <row r="2117" ht="15.75" customHeight="1">
      <c r="B2117" s="105"/>
      <c r="D2117" s="106"/>
      <c r="F2117" s="106"/>
      <c r="H2117" s="106"/>
      <c r="J2117" s="106"/>
      <c r="L2117" s="106"/>
      <c r="N2117" s="106"/>
      <c r="P2117" s="106"/>
      <c r="R2117" s="106"/>
      <c r="T2117" s="106"/>
      <c r="V2117" s="106"/>
      <c r="X2117" s="106"/>
      <c r="Z2117" s="106"/>
      <c r="AB2117" s="106"/>
      <c r="AD2117" s="106"/>
      <c r="AF2117" s="106"/>
      <c r="AH2117" s="106"/>
      <c r="AJ2117" s="106"/>
      <c r="AL2117" s="106"/>
      <c r="AN2117" s="106"/>
    </row>
    <row r="2118" ht="15.75" customHeight="1">
      <c r="B2118" s="105"/>
      <c r="D2118" s="106"/>
      <c r="F2118" s="106"/>
      <c r="H2118" s="106"/>
      <c r="J2118" s="106"/>
      <c r="L2118" s="106"/>
      <c r="N2118" s="106"/>
      <c r="P2118" s="106"/>
      <c r="R2118" s="106"/>
      <c r="T2118" s="106"/>
      <c r="V2118" s="106"/>
      <c r="X2118" s="106"/>
      <c r="Z2118" s="106"/>
      <c r="AB2118" s="106"/>
      <c r="AD2118" s="106"/>
      <c r="AF2118" s="106"/>
      <c r="AH2118" s="106"/>
      <c r="AJ2118" s="106"/>
      <c r="AL2118" s="106"/>
      <c r="AN2118" s="106"/>
    </row>
    <row r="2119" ht="15.75" customHeight="1">
      <c r="B2119" s="105"/>
      <c r="D2119" s="106"/>
      <c r="F2119" s="106"/>
      <c r="H2119" s="106"/>
      <c r="J2119" s="106"/>
      <c r="L2119" s="106"/>
      <c r="N2119" s="106"/>
      <c r="P2119" s="106"/>
      <c r="R2119" s="106"/>
      <c r="T2119" s="106"/>
      <c r="V2119" s="106"/>
      <c r="X2119" s="106"/>
      <c r="Z2119" s="106"/>
      <c r="AB2119" s="106"/>
      <c r="AD2119" s="106"/>
      <c r="AF2119" s="106"/>
      <c r="AH2119" s="106"/>
      <c r="AJ2119" s="106"/>
      <c r="AL2119" s="106"/>
      <c r="AN2119" s="106"/>
    </row>
    <row r="2120" ht="15.75" customHeight="1">
      <c r="B2120" s="105"/>
      <c r="D2120" s="106"/>
      <c r="F2120" s="106"/>
      <c r="H2120" s="106"/>
      <c r="J2120" s="106"/>
      <c r="L2120" s="106"/>
      <c r="N2120" s="106"/>
      <c r="P2120" s="106"/>
      <c r="R2120" s="106"/>
      <c r="T2120" s="106"/>
      <c r="V2120" s="106"/>
      <c r="X2120" s="106"/>
      <c r="Z2120" s="106"/>
      <c r="AB2120" s="106"/>
      <c r="AD2120" s="106"/>
      <c r="AF2120" s="106"/>
      <c r="AH2120" s="106"/>
      <c r="AJ2120" s="106"/>
      <c r="AL2120" s="106"/>
      <c r="AN2120" s="106"/>
    </row>
    <row r="2121" ht="15.75" customHeight="1">
      <c r="B2121" s="105"/>
      <c r="D2121" s="106"/>
      <c r="F2121" s="106"/>
      <c r="H2121" s="106"/>
      <c r="J2121" s="106"/>
      <c r="L2121" s="106"/>
      <c r="N2121" s="106"/>
      <c r="P2121" s="106"/>
      <c r="R2121" s="106"/>
      <c r="T2121" s="106"/>
      <c r="V2121" s="106"/>
      <c r="X2121" s="106"/>
      <c r="Z2121" s="106"/>
      <c r="AB2121" s="106"/>
      <c r="AD2121" s="106"/>
      <c r="AF2121" s="106"/>
      <c r="AH2121" s="106"/>
      <c r="AJ2121" s="106"/>
      <c r="AL2121" s="106"/>
      <c r="AN2121" s="106"/>
    </row>
    <row r="2122" ht="15.75" customHeight="1">
      <c r="B2122" s="105"/>
      <c r="D2122" s="106"/>
      <c r="F2122" s="106"/>
      <c r="H2122" s="106"/>
      <c r="J2122" s="106"/>
      <c r="L2122" s="106"/>
      <c r="N2122" s="106"/>
      <c r="P2122" s="106"/>
      <c r="R2122" s="106"/>
      <c r="T2122" s="106"/>
      <c r="V2122" s="106"/>
      <c r="X2122" s="106"/>
      <c r="Z2122" s="106"/>
      <c r="AB2122" s="106"/>
      <c r="AD2122" s="106"/>
      <c r="AF2122" s="106"/>
      <c r="AH2122" s="106"/>
      <c r="AJ2122" s="106"/>
      <c r="AL2122" s="106"/>
      <c r="AN2122" s="106"/>
    </row>
    <row r="2123" ht="15.75" customHeight="1">
      <c r="B2123" s="105"/>
      <c r="D2123" s="106"/>
      <c r="F2123" s="106"/>
      <c r="H2123" s="106"/>
      <c r="J2123" s="106"/>
      <c r="L2123" s="106"/>
      <c r="N2123" s="106"/>
      <c r="P2123" s="106"/>
      <c r="R2123" s="106"/>
      <c r="T2123" s="106"/>
      <c r="V2123" s="106"/>
      <c r="X2123" s="106"/>
      <c r="Z2123" s="106"/>
      <c r="AB2123" s="106"/>
      <c r="AD2123" s="106"/>
      <c r="AF2123" s="106"/>
      <c r="AH2123" s="106"/>
      <c r="AJ2123" s="106"/>
      <c r="AL2123" s="106"/>
      <c r="AN2123" s="106"/>
    </row>
    <row r="2124" ht="15.75" customHeight="1">
      <c r="B2124" s="105"/>
      <c r="D2124" s="106"/>
      <c r="F2124" s="106"/>
      <c r="H2124" s="106"/>
      <c r="J2124" s="106"/>
      <c r="L2124" s="106"/>
      <c r="N2124" s="106"/>
      <c r="P2124" s="106"/>
      <c r="R2124" s="106"/>
      <c r="T2124" s="106"/>
      <c r="V2124" s="106"/>
      <c r="X2124" s="106"/>
      <c r="Z2124" s="106"/>
      <c r="AB2124" s="106"/>
      <c r="AD2124" s="106"/>
      <c r="AF2124" s="106"/>
      <c r="AH2124" s="106"/>
      <c r="AJ2124" s="106"/>
      <c r="AL2124" s="106"/>
      <c r="AN2124" s="106"/>
    </row>
    <row r="2125" ht="15.75" customHeight="1">
      <c r="B2125" s="105"/>
      <c r="D2125" s="106"/>
      <c r="F2125" s="106"/>
      <c r="H2125" s="106"/>
      <c r="J2125" s="106"/>
      <c r="L2125" s="106"/>
      <c r="N2125" s="106"/>
      <c r="P2125" s="106"/>
      <c r="R2125" s="106"/>
      <c r="T2125" s="106"/>
      <c r="V2125" s="106"/>
      <c r="X2125" s="106"/>
      <c r="Z2125" s="106"/>
      <c r="AB2125" s="106"/>
      <c r="AD2125" s="106"/>
      <c r="AF2125" s="106"/>
      <c r="AH2125" s="106"/>
      <c r="AJ2125" s="106"/>
      <c r="AL2125" s="106"/>
      <c r="AN2125" s="106"/>
    </row>
    <row r="2126" ht="15.75" customHeight="1">
      <c r="B2126" s="105"/>
      <c r="D2126" s="106"/>
      <c r="F2126" s="106"/>
      <c r="H2126" s="106"/>
      <c r="J2126" s="106"/>
      <c r="L2126" s="106"/>
      <c r="N2126" s="106"/>
      <c r="P2126" s="106"/>
      <c r="R2126" s="106"/>
      <c r="T2126" s="106"/>
      <c r="V2126" s="106"/>
      <c r="X2126" s="106"/>
      <c r="Z2126" s="106"/>
      <c r="AB2126" s="106"/>
      <c r="AD2126" s="106"/>
      <c r="AF2126" s="106"/>
      <c r="AH2126" s="106"/>
      <c r="AJ2126" s="106"/>
      <c r="AL2126" s="106"/>
      <c r="AN2126" s="106"/>
    </row>
    <row r="2127" ht="15.75" customHeight="1">
      <c r="B2127" s="105"/>
      <c r="D2127" s="106"/>
      <c r="F2127" s="106"/>
      <c r="H2127" s="106"/>
      <c r="J2127" s="106"/>
      <c r="L2127" s="106"/>
      <c r="N2127" s="106"/>
      <c r="P2127" s="106"/>
      <c r="R2127" s="106"/>
      <c r="T2127" s="106"/>
      <c r="V2127" s="106"/>
      <c r="X2127" s="106"/>
      <c r="Z2127" s="106"/>
      <c r="AB2127" s="106"/>
      <c r="AD2127" s="106"/>
      <c r="AF2127" s="106"/>
      <c r="AH2127" s="106"/>
      <c r="AJ2127" s="106"/>
      <c r="AL2127" s="106"/>
      <c r="AN2127" s="106"/>
    </row>
    <row r="2128" ht="15.75" customHeight="1">
      <c r="B2128" s="105"/>
      <c r="D2128" s="106"/>
      <c r="F2128" s="106"/>
      <c r="H2128" s="106"/>
      <c r="J2128" s="106"/>
      <c r="L2128" s="106"/>
      <c r="N2128" s="106"/>
      <c r="P2128" s="106"/>
      <c r="R2128" s="106"/>
      <c r="T2128" s="106"/>
      <c r="V2128" s="106"/>
      <c r="X2128" s="106"/>
      <c r="Z2128" s="106"/>
      <c r="AB2128" s="106"/>
      <c r="AD2128" s="106"/>
      <c r="AF2128" s="106"/>
      <c r="AH2128" s="106"/>
      <c r="AJ2128" s="106"/>
      <c r="AL2128" s="106"/>
      <c r="AN2128" s="106"/>
    </row>
    <row r="2129" ht="15.75" customHeight="1">
      <c r="B2129" s="105"/>
      <c r="D2129" s="106"/>
      <c r="F2129" s="106"/>
      <c r="H2129" s="106"/>
      <c r="J2129" s="106"/>
      <c r="L2129" s="106"/>
      <c r="N2129" s="106"/>
      <c r="P2129" s="106"/>
      <c r="R2129" s="106"/>
      <c r="T2129" s="106"/>
      <c r="V2129" s="106"/>
      <c r="X2129" s="106"/>
      <c r="Z2129" s="106"/>
      <c r="AB2129" s="106"/>
      <c r="AD2129" s="106"/>
      <c r="AF2129" s="106"/>
      <c r="AH2129" s="106"/>
      <c r="AJ2129" s="106"/>
      <c r="AL2129" s="106"/>
      <c r="AN2129" s="106"/>
    </row>
    <row r="2130" ht="15.75" customHeight="1">
      <c r="B2130" s="105"/>
      <c r="D2130" s="106"/>
      <c r="F2130" s="106"/>
      <c r="H2130" s="106"/>
      <c r="J2130" s="106"/>
      <c r="L2130" s="106"/>
      <c r="N2130" s="106"/>
      <c r="P2130" s="106"/>
      <c r="R2130" s="106"/>
      <c r="T2130" s="106"/>
      <c r="V2130" s="106"/>
      <c r="X2130" s="106"/>
      <c r="Z2130" s="106"/>
      <c r="AB2130" s="106"/>
      <c r="AD2130" s="106"/>
      <c r="AF2130" s="106"/>
      <c r="AH2130" s="106"/>
      <c r="AJ2130" s="106"/>
      <c r="AL2130" s="106"/>
      <c r="AN2130" s="106"/>
    </row>
    <row r="2131" ht="15.75" customHeight="1">
      <c r="B2131" s="105"/>
      <c r="D2131" s="106"/>
      <c r="F2131" s="106"/>
      <c r="H2131" s="106"/>
      <c r="J2131" s="106"/>
      <c r="L2131" s="106"/>
      <c r="N2131" s="106"/>
      <c r="P2131" s="106"/>
      <c r="R2131" s="106"/>
      <c r="T2131" s="106"/>
      <c r="V2131" s="106"/>
      <c r="X2131" s="106"/>
      <c r="Z2131" s="106"/>
      <c r="AB2131" s="106"/>
      <c r="AD2131" s="106"/>
      <c r="AF2131" s="106"/>
      <c r="AH2131" s="106"/>
      <c r="AJ2131" s="106"/>
      <c r="AL2131" s="106"/>
      <c r="AN2131" s="106"/>
    </row>
    <row r="2132" ht="15.75" customHeight="1">
      <c r="B2132" s="105"/>
      <c r="D2132" s="106"/>
      <c r="F2132" s="106"/>
      <c r="H2132" s="106"/>
      <c r="J2132" s="106"/>
      <c r="L2132" s="106"/>
      <c r="N2132" s="106"/>
      <c r="P2132" s="106"/>
      <c r="R2132" s="106"/>
      <c r="T2132" s="106"/>
      <c r="V2132" s="106"/>
      <c r="X2132" s="106"/>
      <c r="Z2132" s="106"/>
      <c r="AB2132" s="106"/>
      <c r="AD2132" s="106"/>
      <c r="AF2132" s="106"/>
      <c r="AH2132" s="106"/>
      <c r="AJ2132" s="106"/>
      <c r="AL2132" s="106"/>
      <c r="AN2132" s="106"/>
    </row>
    <row r="2133" ht="15.75" customHeight="1">
      <c r="B2133" s="105"/>
      <c r="D2133" s="106"/>
      <c r="F2133" s="106"/>
      <c r="H2133" s="106"/>
      <c r="J2133" s="106"/>
      <c r="L2133" s="106"/>
      <c r="N2133" s="106"/>
      <c r="P2133" s="106"/>
      <c r="R2133" s="106"/>
      <c r="T2133" s="106"/>
      <c r="V2133" s="106"/>
      <c r="X2133" s="106"/>
      <c r="Z2133" s="106"/>
      <c r="AB2133" s="106"/>
      <c r="AD2133" s="106"/>
      <c r="AF2133" s="106"/>
      <c r="AH2133" s="106"/>
      <c r="AJ2133" s="106"/>
      <c r="AL2133" s="106"/>
      <c r="AN2133" s="106"/>
    </row>
    <row r="2134" ht="15.75" customHeight="1">
      <c r="B2134" s="105"/>
      <c r="D2134" s="106"/>
      <c r="F2134" s="106"/>
      <c r="H2134" s="106"/>
      <c r="J2134" s="106"/>
      <c r="L2134" s="106"/>
      <c r="N2134" s="106"/>
      <c r="P2134" s="106"/>
      <c r="R2134" s="106"/>
      <c r="T2134" s="106"/>
      <c r="V2134" s="106"/>
      <c r="X2134" s="106"/>
      <c r="Z2134" s="106"/>
      <c r="AB2134" s="106"/>
      <c r="AD2134" s="106"/>
      <c r="AF2134" s="106"/>
      <c r="AH2134" s="106"/>
      <c r="AJ2134" s="106"/>
      <c r="AL2134" s="106"/>
      <c r="AN2134" s="106"/>
    </row>
    <row r="2135" ht="15.75" customHeight="1">
      <c r="B2135" s="105"/>
      <c r="D2135" s="106"/>
      <c r="F2135" s="106"/>
      <c r="H2135" s="106"/>
      <c r="J2135" s="106"/>
      <c r="L2135" s="106"/>
      <c r="N2135" s="106"/>
      <c r="P2135" s="106"/>
      <c r="R2135" s="106"/>
      <c r="T2135" s="106"/>
      <c r="V2135" s="106"/>
      <c r="X2135" s="106"/>
      <c r="Z2135" s="106"/>
      <c r="AB2135" s="106"/>
      <c r="AD2135" s="106"/>
      <c r="AF2135" s="106"/>
      <c r="AH2135" s="106"/>
      <c r="AJ2135" s="106"/>
      <c r="AL2135" s="106"/>
      <c r="AN2135" s="106"/>
    </row>
    <row r="2136" ht="15.75" customHeight="1">
      <c r="B2136" s="105"/>
      <c r="D2136" s="106"/>
      <c r="F2136" s="106"/>
      <c r="H2136" s="106"/>
      <c r="J2136" s="106"/>
      <c r="L2136" s="106"/>
      <c r="N2136" s="106"/>
      <c r="P2136" s="106"/>
      <c r="R2136" s="106"/>
      <c r="T2136" s="106"/>
      <c r="V2136" s="106"/>
      <c r="X2136" s="106"/>
      <c r="Z2136" s="106"/>
      <c r="AB2136" s="106"/>
      <c r="AD2136" s="106"/>
      <c r="AF2136" s="106"/>
      <c r="AH2136" s="106"/>
      <c r="AJ2136" s="106"/>
      <c r="AL2136" s="106"/>
      <c r="AN2136" s="106"/>
    </row>
    <row r="2137" ht="15.75" customHeight="1">
      <c r="B2137" s="105"/>
      <c r="D2137" s="106"/>
      <c r="F2137" s="106"/>
      <c r="H2137" s="106"/>
      <c r="J2137" s="106"/>
      <c r="L2137" s="106"/>
      <c r="N2137" s="106"/>
      <c r="P2137" s="106"/>
      <c r="R2137" s="106"/>
      <c r="T2137" s="106"/>
      <c r="V2137" s="106"/>
      <c r="X2137" s="106"/>
      <c r="Z2137" s="106"/>
      <c r="AB2137" s="106"/>
      <c r="AD2137" s="106"/>
      <c r="AF2137" s="106"/>
      <c r="AH2137" s="106"/>
      <c r="AJ2137" s="106"/>
      <c r="AL2137" s="106"/>
      <c r="AN2137" s="106"/>
    </row>
    <row r="2138" ht="15.75" customHeight="1">
      <c r="B2138" s="105"/>
      <c r="D2138" s="106"/>
      <c r="F2138" s="106"/>
      <c r="H2138" s="106"/>
      <c r="J2138" s="106"/>
      <c r="L2138" s="106"/>
      <c r="N2138" s="106"/>
      <c r="P2138" s="106"/>
      <c r="R2138" s="106"/>
      <c r="T2138" s="106"/>
      <c r="V2138" s="106"/>
      <c r="X2138" s="106"/>
      <c r="Z2138" s="106"/>
      <c r="AB2138" s="106"/>
      <c r="AD2138" s="106"/>
      <c r="AF2138" s="106"/>
      <c r="AH2138" s="106"/>
      <c r="AJ2138" s="106"/>
      <c r="AL2138" s="106"/>
      <c r="AN2138" s="106"/>
    </row>
    <row r="2139" ht="15.75" customHeight="1">
      <c r="B2139" s="105"/>
      <c r="D2139" s="106"/>
      <c r="F2139" s="106"/>
      <c r="H2139" s="106"/>
      <c r="J2139" s="106"/>
      <c r="L2139" s="106"/>
      <c r="N2139" s="106"/>
      <c r="P2139" s="106"/>
      <c r="R2139" s="106"/>
      <c r="T2139" s="106"/>
      <c r="V2139" s="106"/>
      <c r="X2139" s="106"/>
      <c r="Z2139" s="106"/>
      <c r="AB2139" s="106"/>
      <c r="AD2139" s="106"/>
      <c r="AF2139" s="106"/>
      <c r="AH2139" s="106"/>
      <c r="AJ2139" s="106"/>
      <c r="AL2139" s="106"/>
      <c r="AN2139" s="106"/>
    </row>
    <row r="2140" ht="15.75" customHeight="1">
      <c r="B2140" s="105"/>
      <c r="D2140" s="106"/>
      <c r="F2140" s="106"/>
      <c r="H2140" s="106"/>
      <c r="J2140" s="106"/>
      <c r="L2140" s="106"/>
      <c r="N2140" s="106"/>
      <c r="P2140" s="106"/>
      <c r="R2140" s="106"/>
      <c r="T2140" s="106"/>
      <c r="V2140" s="106"/>
      <c r="X2140" s="106"/>
      <c r="Z2140" s="106"/>
      <c r="AB2140" s="106"/>
      <c r="AD2140" s="106"/>
      <c r="AF2140" s="106"/>
      <c r="AH2140" s="106"/>
      <c r="AJ2140" s="106"/>
      <c r="AL2140" s="106"/>
      <c r="AN2140" s="106"/>
    </row>
    <row r="2141" ht="15.75" customHeight="1">
      <c r="B2141" s="105"/>
      <c r="D2141" s="106"/>
      <c r="F2141" s="106"/>
      <c r="H2141" s="106"/>
      <c r="J2141" s="106"/>
      <c r="L2141" s="106"/>
      <c r="N2141" s="106"/>
      <c r="P2141" s="106"/>
      <c r="R2141" s="106"/>
      <c r="T2141" s="106"/>
      <c r="V2141" s="106"/>
      <c r="X2141" s="106"/>
      <c r="Z2141" s="106"/>
      <c r="AB2141" s="106"/>
      <c r="AD2141" s="106"/>
      <c r="AF2141" s="106"/>
      <c r="AH2141" s="106"/>
      <c r="AJ2141" s="106"/>
      <c r="AL2141" s="106"/>
      <c r="AN2141" s="106"/>
    </row>
    <row r="2142" ht="15.75" customHeight="1">
      <c r="B2142" s="105"/>
      <c r="D2142" s="106"/>
      <c r="F2142" s="106"/>
      <c r="H2142" s="106"/>
      <c r="J2142" s="106"/>
      <c r="L2142" s="106"/>
      <c r="N2142" s="106"/>
      <c r="P2142" s="106"/>
      <c r="R2142" s="106"/>
      <c r="T2142" s="106"/>
      <c r="V2142" s="106"/>
      <c r="X2142" s="106"/>
      <c r="Z2142" s="106"/>
      <c r="AB2142" s="106"/>
      <c r="AD2142" s="106"/>
      <c r="AF2142" s="106"/>
      <c r="AH2142" s="106"/>
      <c r="AJ2142" s="106"/>
      <c r="AL2142" s="106"/>
      <c r="AN2142" s="106"/>
    </row>
    <row r="2143" ht="15.75" customHeight="1">
      <c r="B2143" s="105"/>
      <c r="D2143" s="106"/>
      <c r="F2143" s="106"/>
      <c r="H2143" s="106"/>
      <c r="J2143" s="106"/>
      <c r="L2143" s="106"/>
      <c r="N2143" s="106"/>
      <c r="P2143" s="106"/>
      <c r="R2143" s="106"/>
      <c r="T2143" s="106"/>
      <c r="V2143" s="106"/>
      <c r="X2143" s="106"/>
      <c r="Z2143" s="106"/>
      <c r="AB2143" s="106"/>
      <c r="AD2143" s="106"/>
      <c r="AF2143" s="106"/>
      <c r="AH2143" s="106"/>
      <c r="AJ2143" s="106"/>
      <c r="AL2143" s="106"/>
      <c r="AN2143" s="106"/>
    </row>
    <row r="2144" ht="15.75" customHeight="1">
      <c r="B2144" s="105"/>
      <c r="D2144" s="106"/>
      <c r="F2144" s="106"/>
      <c r="H2144" s="106"/>
      <c r="J2144" s="106"/>
      <c r="L2144" s="106"/>
      <c r="N2144" s="106"/>
      <c r="P2144" s="106"/>
      <c r="R2144" s="106"/>
      <c r="T2144" s="106"/>
      <c r="V2144" s="106"/>
      <c r="X2144" s="106"/>
      <c r="Z2144" s="106"/>
      <c r="AB2144" s="106"/>
      <c r="AD2144" s="106"/>
      <c r="AF2144" s="106"/>
      <c r="AH2144" s="106"/>
      <c r="AJ2144" s="106"/>
      <c r="AL2144" s="106"/>
      <c r="AN2144" s="106"/>
    </row>
    <row r="2145" ht="15.75" customHeight="1">
      <c r="B2145" s="105"/>
      <c r="D2145" s="106"/>
      <c r="F2145" s="106"/>
      <c r="H2145" s="106"/>
      <c r="J2145" s="106"/>
      <c r="L2145" s="106"/>
      <c r="N2145" s="106"/>
      <c r="P2145" s="106"/>
      <c r="R2145" s="106"/>
      <c r="T2145" s="106"/>
      <c r="V2145" s="106"/>
      <c r="X2145" s="106"/>
      <c r="Z2145" s="106"/>
      <c r="AB2145" s="106"/>
      <c r="AD2145" s="106"/>
      <c r="AF2145" s="106"/>
      <c r="AH2145" s="106"/>
      <c r="AJ2145" s="106"/>
      <c r="AL2145" s="106"/>
      <c r="AN2145" s="106"/>
    </row>
    <row r="2146" ht="15.75" customHeight="1">
      <c r="B2146" s="105"/>
      <c r="D2146" s="106"/>
      <c r="F2146" s="106"/>
      <c r="H2146" s="106"/>
      <c r="J2146" s="106"/>
      <c r="L2146" s="106"/>
      <c r="N2146" s="106"/>
      <c r="P2146" s="106"/>
      <c r="R2146" s="106"/>
      <c r="T2146" s="106"/>
      <c r="V2146" s="106"/>
      <c r="X2146" s="106"/>
      <c r="Z2146" s="106"/>
      <c r="AB2146" s="106"/>
      <c r="AD2146" s="106"/>
      <c r="AF2146" s="106"/>
      <c r="AH2146" s="106"/>
      <c r="AJ2146" s="106"/>
      <c r="AL2146" s="106"/>
      <c r="AN2146" s="106"/>
    </row>
    <row r="2147" ht="15.75" customHeight="1">
      <c r="B2147" s="105"/>
      <c r="D2147" s="106"/>
      <c r="F2147" s="106"/>
      <c r="H2147" s="106"/>
      <c r="J2147" s="106"/>
      <c r="L2147" s="106"/>
      <c r="N2147" s="106"/>
      <c r="P2147" s="106"/>
      <c r="R2147" s="106"/>
      <c r="T2147" s="106"/>
      <c r="V2147" s="106"/>
      <c r="X2147" s="106"/>
      <c r="Z2147" s="106"/>
      <c r="AB2147" s="106"/>
      <c r="AD2147" s="106"/>
      <c r="AF2147" s="106"/>
      <c r="AH2147" s="106"/>
      <c r="AJ2147" s="106"/>
      <c r="AL2147" s="106"/>
      <c r="AN2147" s="106"/>
    </row>
    <row r="2148" ht="15.75" customHeight="1">
      <c r="B2148" s="105"/>
      <c r="D2148" s="106"/>
      <c r="F2148" s="106"/>
      <c r="H2148" s="106"/>
      <c r="J2148" s="106"/>
      <c r="L2148" s="106"/>
      <c r="N2148" s="106"/>
      <c r="P2148" s="106"/>
      <c r="R2148" s="106"/>
      <c r="T2148" s="106"/>
      <c r="V2148" s="106"/>
      <c r="X2148" s="106"/>
      <c r="Z2148" s="106"/>
      <c r="AB2148" s="106"/>
      <c r="AD2148" s="106"/>
      <c r="AF2148" s="106"/>
      <c r="AH2148" s="106"/>
      <c r="AJ2148" s="106"/>
      <c r="AL2148" s="106"/>
      <c r="AN2148" s="106"/>
    </row>
    <row r="2149" ht="15.75" customHeight="1">
      <c r="B2149" s="105"/>
      <c r="D2149" s="106"/>
      <c r="F2149" s="106"/>
      <c r="H2149" s="106"/>
      <c r="J2149" s="106"/>
      <c r="L2149" s="106"/>
      <c r="N2149" s="106"/>
      <c r="P2149" s="106"/>
      <c r="R2149" s="106"/>
      <c r="T2149" s="106"/>
      <c r="V2149" s="106"/>
      <c r="X2149" s="106"/>
      <c r="Z2149" s="106"/>
      <c r="AB2149" s="106"/>
      <c r="AD2149" s="106"/>
      <c r="AF2149" s="106"/>
      <c r="AH2149" s="106"/>
      <c r="AJ2149" s="106"/>
      <c r="AL2149" s="106"/>
      <c r="AN2149" s="106"/>
    </row>
    <row r="2150" ht="15.75" customHeight="1">
      <c r="B2150" s="105"/>
      <c r="D2150" s="106"/>
      <c r="F2150" s="106"/>
      <c r="H2150" s="106"/>
      <c r="J2150" s="106"/>
      <c r="L2150" s="106"/>
      <c r="N2150" s="106"/>
      <c r="P2150" s="106"/>
      <c r="R2150" s="106"/>
      <c r="T2150" s="106"/>
      <c r="V2150" s="106"/>
      <c r="X2150" s="106"/>
      <c r="Z2150" s="106"/>
      <c r="AB2150" s="106"/>
      <c r="AD2150" s="106"/>
      <c r="AF2150" s="106"/>
      <c r="AH2150" s="106"/>
      <c r="AJ2150" s="106"/>
      <c r="AL2150" s="106"/>
      <c r="AN2150" s="106"/>
    </row>
    <row r="2151" ht="15.75" customHeight="1">
      <c r="B2151" s="105"/>
      <c r="D2151" s="106"/>
      <c r="F2151" s="106"/>
      <c r="H2151" s="106"/>
      <c r="J2151" s="106"/>
      <c r="L2151" s="106"/>
      <c r="N2151" s="106"/>
      <c r="P2151" s="106"/>
      <c r="R2151" s="106"/>
      <c r="T2151" s="106"/>
      <c r="V2151" s="106"/>
      <c r="X2151" s="106"/>
      <c r="Z2151" s="106"/>
      <c r="AB2151" s="106"/>
      <c r="AD2151" s="106"/>
      <c r="AF2151" s="106"/>
      <c r="AH2151" s="106"/>
      <c r="AJ2151" s="106"/>
      <c r="AL2151" s="106"/>
      <c r="AN2151" s="106"/>
    </row>
    <row r="2152" ht="15.75" customHeight="1">
      <c r="B2152" s="105"/>
      <c r="D2152" s="106"/>
      <c r="F2152" s="106"/>
      <c r="H2152" s="106"/>
      <c r="J2152" s="106"/>
      <c r="L2152" s="106"/>
      <c r="N2152" s="106"/>
      <c r="P2152" s="106"/>
      <c r="R2152" s="106"/>
      <c r="T2152" s="106"/>
      <c r="V2152" s="106"/>
      <c r="X2152" s="106"/>
      <c r="Z2152" s="106"/>
      <c r="AB2152" s="106"/>
      <c r="AD2152" s="106"/>
      <c r="AF2152" s="106"/>
      <c r="AH2152" s="106"/>
      <c r="AJ2152" s="106"/>
      <c r="AL2152" s="106"/>
      <c r="AN2152" s="106"/>
    </row>
    <row r="2153" ht="15.75" customHeight="1">
      <c r="B2153" s="105"/>
      <c r="D2153" s="106"/>
      <c r="F2153" s="106"/>
      <c r="H2153" s="106"/>
      <c r="J2153" s="106"/>
      <c r="L2153" s="106"/>
      <c r="N2153" s="106"/>
      <c r="P2153" s="106"/>
      <c r="R2153" s="106"/>
      <c r="T2153" s="106"/>
      <c r="V2153" s="106"/>
      <c r="X2153" s="106"/>
      <c r="Z2153" s="106"/>
      <c r="AB2153" s="106"/>
      <c r="AD2153" s="106"/>
      <c r="AF2153" s="106"/>
      <c r="AH2153" s="106"/>
      <c r="AJ2153" s="106"/>
      <c r="AL2153" s="106"/>
      <c r="AN2153" s="106"/>
    </row>
    <row r="2154" ht="15.75" customHeight="1">
      <c r="B2154" s="105"/>
      <c r="D2154" s="106"/>
      <c r="F2154" s="106"/>
      <c r="H2154" s="106"/>
      <c r="J2154" s="106"/>
      <c r="L2154" s="106"/>
      <c r="N2154" s="106"/>
      <c r="P2154" s="106"/>
      <c r="R2154" s="106"/>
      <c r="T2154" s="106"/>
      <c r="V2154" s="106"/>
      <c r="X2154" s="106"/>
      <c r="Z2154" s="106"/>
      <c r="AB2154" s="106"/>
      <c r="AD2154" s="106"/>
      <c r="AF2154" s="106"/>
      <c r="AH2154" s="106"/>
      <c r="AJ2154" s="106"/>
      <c r="AL2154" s="106"/>
      <c r="AN2154" s="106"/>
    </row>
    <row r="2155" ht="15.75" customHeight="1">
      <c r="B2155" s="105"/>
      <c r="D2155" s="106"/>
      <c r="F2155" s="106"/>
      <c r="H2155" s="106"/>
      <c r="J2155" s="106"/>
      <c r="L2155" s="106"/>
      <c r="N2155" s="106"/>
      <c r="P2155" s="106"/>
      <c r="R2155" s="106"/>
      <c r="T2155" s="106"/>
      <c r="V2155" s="106"/>
      <c r="X2155" s="106"/>
      <c r="Z2155" s="106"/>
      <c r="AB2155" s="106"/>
      <c r="AD2155" s="106"/>
      <c r="AF2155" s="106"/>
      <c r="AH2155" s="106"/>
      <c r="AJ2155" s="106"/>
      <c r="AL2155" s="106"/>
      <c r="AN2155" s="106"/>
    </row>
    <row r="2156" ht="15.75" customHeight="1">
      <c r="B2156" s="105"/>
      <c r="D2156" s="106"/>
      <c r="F2156" s="106"/>
      <c r="H2156" s="106"/>
      <c r="J2156" s="106"/>
      <c r="L2156" s="106"/>
      <c r="N2156" s="106"/>
      <c r="P2156" s="106"/>
      <c r="R2156" s="106"/>
      <c r="T2156" s="106"/>
      <c r="V2156" s="106"/>
      <c r="X2156" s="106"/>
      <c r="Z2156" s="106"/>
      <c r="AB2156" s="106"/>
      <c r="AD2156" s="106"/>
      <c r="AF2156" s="106"/>
      <c r="AH2156" s="106"/>
      <c r="AJ2156" s="106"/>
      <c r="AL2156" s="106"/>
      <c r="AN2156" s="106"/>
    </row>
    <row r="2157" ht="15.75" customHeight="1">
      <c r="B2157" s="105"/>
      <c r="D2157" s="106"/>
      <c r="F2157" s="106"/>
      <c r="H2157" s="106"/>
      <c r="J2157" s="106"/>
      <c r="L2157" s="106"/>
      <c r="N2157" s="106"/>
      <c r="P2157" s="106"/>
      <c r="R2157" s="106"/>
      <c r="T2157" s="106"/>
      <c r="V2157" s="106"/>
      <c r="X2157" s="106"/>
      <c r="Z2157" s="106"/>
      <c r="AB2157" s="106"/>
      <c r="AD2157" s="106"/>
      <c r="AF2157" s="106"/>
      <c r="AH2157" s="106"/>
      <c r="AJ2157" s="106"/>
      <c r="AL2157" s="106"/>
      <c r="AN2157" s="106"/>
    </row>
    <row r="2158" ht="15.75" customHeight="1">
      <c r="B2158" s="105"/>
      <c r="D2158" s="106"/>
      <c r="F2158" s="106"/>
      <c r="H2158" s="106"/>
      <c r="J2158" s="106"/>
      <c r="L2158" s="106"/>
      <c r="N2158" s="106"/>
      <c r="P2158" s="106"/>
      <c r="R2158" s="106"/>
      <c r="T2158" s="106"/>
      <c r="V2158" s="106"/>
      <c r="X2158" s="106"/>
      <c r="Z2158" s="106"/>
      <c r="AB2158" s="106"/>
      <c r="AD2158" s="106"/>
      <c r="AF2158" s="106"/>
      <c r="AH2158" s="106"/>
      <c r="AJ2158" s="106"/>
      <c r="AL2158" s="106"/>
      <c r="AN2158" s="106"/>
    </row>
    <row r="2159" ht="15.75" customHeight="1">
      <c r="B2159" s="105"/>
      <c r="D2159" s="106"/>
      <c r="F2159" s="106"/>
      <c r="H2159" s="106"/>
      <c r="J2159" s="106"/>
      <c r="L2159" s="106"/>
      <c r="N2159" s="106"/>
      <c r="P2159" s="106"/>
      <c r="R2159" s="106"/>
      <c r="T2159" s="106"/>
      <c r="V2159" s="106"/>
      <c r="X2159" s="106"/>
      <c r="Z2159" s="106"/>
      <c r="AB2159" s="106"/>
      <c r="AD2159" s="106"/>
      <c r="AF2159" s="106"/>
      <c r="AH2159" s="106"/>
      <c r="AJ2159" s="106"/>
      <c r="AL2159" s="106"/>
      <c r="AN2159" s="106"/>
    </row>
    <row r="2160" ht="15.75" customHeight="1">
      <c r="B2160" s="105"/>
      <c r="D2160" s="106"/>
      <c r="F2160" s="106"/>
      <c r="H2160" s="106"/>
      <c r="J2160" s="106"/>
      <c r="L2160" s="106"/>
      <c r="N2160" s="106"/>
      <c r="P2160" s="106"/>
      <c r="R2160" s="106"/>
      <c r="T2160" s="106"/>
      <c r="V2160" s="106"/>
      <c r="X2160" s="106"/>
      <c r="Z2160" s="106"/>
      <c r="AB2160" s="106"/>
      <c r="AD2160" s="106"/>
      <c r="AF2160" s="106"/>
      <c r="AH2160" s="106"/>
      <c r="AJ2160" s="106"/>
      <c r="AL2160" s="106"/>
      <c r="AN2160" s="106"/>
    </row>
    <row r="2161" ht="15.75" customHeight="1">
      <c r="B2161" s="105"/>
      <c r="D2161" s="106"/>
      <c r="F2161" s="106"/>
      <c r="H2161" s="106"/>
      <c r="J2161" s="106"/>
      <c r="L2161" s="106"/>
      <c r="N2161" s="106"/>
      <c r="P2161" s="106"/>
      <c r="R2161" s="106"/>
      <c r="T2161" s="106"/>
      <c r="V2161" s="106"/>
      <c r="X2161" s="106"/>
      <c r="Z2161" s="106"/>
      <c r="AB2161" s="106"/>
      <c r="AD2161" s="106"/>
      <c r="AF2161" s="106"/>
      <c r="AH2161" s="106"/>
      <c r="AJ2161" s="106"/>
      <c r="AL2161" s="106"/>
      <c r="AN2161" s="106"/>
    </row>
    <row r="2162" ht="15.75" customHeight="1">
      <c r="B2162" s="105"/>
      <c r="D2162" s="106"/>
      <c r="F2162" s="106"/>
      <c r="H2162" s="106"/>
      <c r="J2162" s="106"/>
      <c r="L2162" s="106"/>
      <c r="N2162" s="106"/>
      <c r="P2162" s="106"/>
      <c r="R2162" s="106"/>
      <c r="T2162" s="106"/>
      <c r="V2162" s="106"/>
      <c r="X2162" s="106"/>
      <c r="Z2162" s="106"/>
      <c r="AB2162" s="106"/>
      <c r="AD2162" s="106"/>
      <c r="AF2162" s="106"/>
      <c r="AH2162" s="106"/>
      <c r="AJ2162" s="106"/>
      <c r="AL2162" s="106"/>
      <c r="AN2162" s="106"/>
    </row>
    <row r="2163" ht="15.75" customHeight="1">
      <c r="B2163" s="105"/>
      <c r="D2163" s="106"/>
      <c r="F2163" s="106"/>
      <c r="H2163" s="106"/>
      <c r="J2163" s="106"/>
      <c r="L2163" s="106"/>
      <c r="N2163" s="106"/>
      <c r="P2163" s="106"/>
      <c r="R2163" s="106"/>
      <c r="T2163" s="106"/>
      <c r="V2163" s="106"/>
      <c r="X2163" s="106"/>
      <c r="Z2163" s="106"/>
      <c r="AB2163" s="106"/>
      <c r="AD2163" s="106"/>
      <c r="AF2163" s="106"/>
      <c r="AH2163" s="106"/>
      <c r="AJ2163" s="106"/>
      <c r="AL2163" s="106"/>
      <c r="AN2163" s="106"/>
    </row>
    <row r="2164" ht="15.75" customHeight="1">
      <c r="B2164" s="105"/>
      <c r="D2164" s="106"/>
      <c r="F2164" s="106"/>
      <c r="H2164" s="106"/>
      <c r="J2164" s="106"/>
      <c r="L2164" s="106"/>
      <c r="N2164" s="106"/>
      <c r="P2164" s="106"/>
      <c r="R2164" s="106"/>
      <c r="T2164" s="106"/>
      <c r="V2164" s="106"/>
      <c r="X2164" s="106"/>
      <c r="Z2164" s="106"/>
      <c r="AB2164" s="106"/>
      <c r="AD2164" s="106"/>
      <c r="AF2164" s="106"/>
      <c r="AH2164" s="106"/>
      <c r="AJ2164" s="106"/>
      <c r="AL2164" s="106"/>
      <c r="AN2164" s="106"/>
    </row>
    <row r="2165" ht="15.75" customHeight="1">
      <c r="B2165" s="105"/>
      <c r="D2165" s="106"/>
      <c r="F2165" s="106"/>
      <c r="H2165" s="106"/>
      <c r="J2165" s="106"/>
      <c r="L2165" s="106"/>
      <c r="N2165" s="106"/>
      <c r="P2165" s="106"/>
      <c r="R2165" s="106"/>
      <c r="T2165" s="106"/>
      <c r="V2165" s="106"/>
      <c r="X2165" s="106"/>
      <c r="Z2165" s="106"/>
      <c r="AB2165" s="106"/>
      <c r="AD2165" s="106"/>
      <c r="AF2165" s="106"/>
      <c r="AH2165" s="106"/>
      <c r="AJ2165" s="106"/>
      <c r="AL2165" s="106"/>
      <c r="AN2165" s="106"/>
    </row>
    <row r="2166" ht="15.75" customHeight="1">
      <c r="B2166" s="105"/>
      <c r="D2166" s="106"/>
      <c r="F2166" s="106"/>
      <c r="H2166" s="106"/>
      <c r="J2166" s="106"/>
      <c r="L2166" s="106"/>
      <c r="N2166" s="106"/>
      <c r="P2166" s="106"/>
      <c r="R2166" s="106"/>
      <c r="T2166" s="106"/>
      <c r="V2166" s="106"/>
      <c r="X2166" s="106"/>
      <c r="Z2166" s="106"/>
      <c r="AB2166" s="106"/>
      <c r="AD2166" s="106"/>
      <c r="AF2166" s="106"/>
      <c r="AH2166" s="106"/>
      <c r="AJ2166" s="106"/>
      <c r="AL2166" s="106"/>
      <c r="AN2166" s="106"/>
    </row>
    <row r="2167" ht="15.75" customHeight="1">
      <c r="B2167" s="105"/>
      <c r="D2167" s="106"/>
      <c r="F2167" s="106"/>
      <c r="H2167" s="106"/>
      <c r="J2167" s="106"/>
      <c r="L2167" s="106"/>
      <c r="N2167" s="106"/>
      <c r="P2167" s="106"/>
      <c r="R2167" s="106"/>
      <c r="T2167" s="106"/>
      <c r="V2167" s="106"/>
      <c r="X2167" s="106"/>
      <c r="Z2167" s="106"/>
      <c r="AB2167" s="106"/>
      <c r="AD2167" s="106"/>
      <c r="AF2167" s="106"/>
      <c r="AH2167" s="106"/>
      <c r="AJ2167" s="106"/>
      <c r="AL2167" s="106"/>
      <c r="AN2167" s="106"/>
    </row>
    <row r="2168" ht="15.75" customHeight="1">
      <c r="B2168" s="105"/>
      <c r="D2168" s="106"/>
      <c r="F2168" s="106"/>
      <c r="H2168" s="106"/>
      <c r="J2168" s="106"/>
      <c r="L2168" s="106"/>
      <c r="N2168" s="106"/>
      <c r="P2168" s="106"/>
      <c r="R2168" s="106"/>
      <c r="T2168" s="106"/>
      <c r="V2168" s="106"/>
      <c r="X2168" s="106"/>
      <c r="Z2168" s="106"/>
      <c r="AB2168" s="106"/>
      <c r="AD2168" s="106"/>
      <c r="AF2168" s="106"/>
      <c r="AH2168" s="106"/>
      <c r="AJ2168" s="106"/>
      <c r="AL2168" s="106"/>
      <c r="AN2168" s="106"/>
    </row>
    <row r="2169" ht="15.75" customHeight="1">
      <c r="B2169" s="105"/>
      <c r="D2169" s="106"/>
      <c r="F2169" s="106"/>
      <c r="H2169" s="106"/>
      <c r="J2169" s="106"/>
      <c r="L2169" s="106"/>
      <c r="N2169" s="106"/>
      <c r="P2169" s="106"/>
      <c r="R2169" s="106"/>
      <c r="T2169" s="106"/>
      <c r="V2169" s="106"/>
      <c r="X2169" s="106"/>
      <c r="Z2169" s="106"/>
      <c r="AB2169" s="106"/>
      <c r="AD2169" s="106"/>
      <c r="AF2169" s="106"/>
      <c r="AH2169" s="106"/>
      <c r="AJ2169" s="106"/>
      <c r="AL2169" s="106"/>
      <c r="AN2169" s="106"/>
    </row>
    <row r="2170" ht="15.75" customHeight="1">
      <c r="B2170" s="105"/>
      <c r="D2170" s="106"/>
      <c r="F2170" s="106"/>
      <c r="H2170" s="106"/>
      <c r="J2170" s="106"/>
      <c r="L2170" s="106"/>
      <c r="N2170" s="106"/>
      <c r="P2170" s="106"/>
      <c r="R2170" s="106"/>
      <c r="T2170" s="106"/>
      <c r="V2170" s="106"/>
      <c r="X2170" s="106"/>
      <c r="Z2170" s="106"/>
      <c r="AB2170" s="106"/>
      <c r="AD2170" s="106"/>
      <c r="AF2170" s="106"/>
      <c r="AH2170" s="106"/>
      <c r="AJ2170" s="106"/>
      <c r="AL2170" s="106"/>
      <c r="AN2170" s="106"/>
    </row>
    <row r="2171" ht="15.75" customHeight="1">
      <c r="B2171" s="105"/>
      <c r="D2171" s="106"/>
      <c r="F2171" s="106"/>
      <c r="H2171" s="106"/>
      <c r="J2171" s="106"/>
      <c r="L2171" s="106"/>
      <c r="N2171" s="106"/>
      <c r="P2171" s="106"/>
      <c r="R2171" s="106"/>
      <c r="T2171" s="106"/>
      <c r="V2171" s="106"/>
      <c r="X2171" s="106"/>
      <c r="Z2171" s="106"/>
      <c r="AB2171" s="106"/>
      <c r="AD2171" s="106"/>
      <c r="AF2171" s="106"/>
      <c r="AH2171" s="106"/>
      <c r="AJ2171" s="106"/>
      <c r="AL2171" s="106"/>
      <c r="AN2171" s="106"/>
    </row>
    <row r="2172" ht="15.75" customHeight="1">
      <c r="B2172" s="105"/>
      <c r="D2172" s="106"/>
      <c r="F2172" s="106"/>
      <c r="H2172" s="106"/>
      <c r="J2172" s="106"/>
      <c r="L2172" s="106"/>
      <c r="N2172" s="106"/>
      <c r="P2172" s="106"/>
      <c r="R2172" s="106"/>
      <c r="T2172" s="106"/>
      <c r="V2172" s="106"/>
      <c r="X2172" s="106"/>
      <c r="Z2172" s="106"/>
      <c r="AB2172" s="106"/>
      <c r="AD2172" s="106"/>
      <c r="AF2172" s="106"/>
      <c r="AH2172" s="106"/>
      <c r="AJ2172" s="106"/>
      <c r="AL2172" s="106"/>
      <c r="AN2172" s="106"/>
    </row>
    <row r="2173" ht="15.75" customHeight="1">
      <c r="B2173" s="105"/>
      <c r="D2173" s="106"/>
      <c r="F2173" s="106"/>
      <c r="H2173" s="106"/>
      <c r="J2173" s="106"/>
      <c r="L2173" s="106"/>
      <c r="N2173" s="106"/>
      <c r="P2173" s="106"/>
      <c r="R2173" s="106"/>
      <c r="T2173" s="106"/>
      <c r="V2173" s="106"/>
      <c r="X2173" s="106"/>
      <c r="Z2173" s="106"/>
      <c r="AB2173" s="106"/>
      <c r="AD2173" s="106"/>
      <c r="AF2173" s="106"/>
      <c r="AH2173" s="106"/>
      <c r="AJ2173" s="106"/>
      <c r="AL2173" s="106"/>
      <c r="AN2173" s="106"/>
    </row>
    <row r="2174" ht="15.75" customHeight="1">
      <c r="B2174" s="105"/>
      <c r="D2174" s="106"/>
      <c r="F2174" s="106"/>
      <c r="H2174" s="106"/>
      <c r="J2174" s="106"/>
      <c r="L2174" s="106"/>
      <c r="N2174" s="106"/>
      <c r="P2174" s="106"/>
      <c r="R2174" s="106"/>
      <c r="T2174" s="106"/>
      <c r="V2174" s="106"/>
      <c r="X2174" s="106"/>
      <c r="Z2174" s="106"/>
      <c r="AB2174" s="106"/>
      <c r="AD2174" s="106"/>
      <c r="AF2174" s="106"/>
      <c r="AH2174" s="106"/>
      <c r="AJ2174" s="106"/>
      <c r="AL2174" s="106"/>
      <c r="AN2174" s="106"/>
    </row>
    <row r="2175" ht="15.75" customHeight="1">
      <c r="B2175" s="105"/>
      <c r="D2175" s="106"/>
      <c r="F2175" s="106"/>
      <c r="H2175" s="106"/>
      <c r="J2175" s="106"/>
      <c r="L2175" s="106"/>
      <c r="N2175" s="106"/>
      <c r="P2175" s="106"/>
      <c r="R2175" s="106"/>
      <c r="T2175" s="106"/>
      <c r="V2175" s="106"/>
      <c r="X2175" s="106"/>
      <c r="Z2175" s="106"/>
      <c r="AB2175" s="106"/>
      <c r="AD2175" s="106"/>
      <c r="AF2175" s="106"/>
      <c r="AH2175" s="106"/>
      <c r="AJ2175" s="106"/>
      <c r="AL2175" s="106"/>
      <c r="AN2175" s="106"/>
    </row>
    <row r="2176" ht="15.75" customHeight="1">
      <c r="B2176" s="105"/>
      <c r="D2176" s="106"/>
      <c r="F2176" s="106"/>
      <c r="H2176" s="106"/>
      <c r="J2176" s="106"/>
      <c r="L2176" s="106"/>
      <c r="N2176" s="106"/>
      <c r="P2176" s="106"/>
      <c r="R2176" s="106"/>
      <c r="T2176" s="106"/>
      <c r="V2176" s="106"/>
      <c r="X2176" s="106"/>
      <c r="Z2176" s="106"/>
      <c r="AB2176" s="106"/>
      <c r="AD2176" s="106"/>
      <c r="AF2176" s="106"/>
      <c r="AH2176" s="106"/>
      <c r="AJ2176" s="106"/>
      <c r="AL2176" s="106"/>
      <c r="AN2176" s="106"/>
    </row>
    <row r="2177" ht="15.75" customHeight="1">
      <c r="B2177" s="105"/>
      <c r="D2177" s="106"/>
      <c r="F2177" s="106"/>
      <c r="H2177" s="106"/>
      <c r="J2177" s="106"/>
      <c r="L2177" s="106"/>
      <c r="N2177" s="106"/>
      <c r="P2177" s="106"/>
      <c r="R2177" s="106"/>
      <c r="T2177" s="106"/>
      <c r="V2177" s="106"/>
      <c r="X2177" s="106"/>
      <c r="Z2177" s="106"/>
      <c r="AB2177" s="106"/>
      <c r="AD2177" s="106"/>
      <c r="AF2177" s="106"/>
      <c r="AH2177" s="106"/>
      <c r="AJ2177" s="106"/>
      <c r="AL2177" s="106"/>
      <c r="AN2177" s="106"/>
    </row>
    <row r="2178" ht="15.75" customHeight="1">
      <c r="B2178" s="105"/>
      <c r="D2178" s="106"/>
      <c r="F2178" s="106"/>
      <c r="H2178" s="106"/>
      <c r="J2178" s="106"/>
      <c r="L2178" s="106"/>
      <c r="N2178" s="106"/>
      <c r="P2178" s="106"/>
      <c r="R2178" s="106"/>
      <c r="T2178" s="106"/>
      <c r="V2178" s="106"/>
      <c r="X2178" s="106"/>
      <c r="Z2178" s="106"/>
      <c r="AB2178" s="106"/>
      <c r="AD2178" s="106"/>
      <c r="AF2178" s="106"/>
      <c r="AH2178" s="106"/>
      <c r="AJ2178" s="106"/>
      <c r="AL2178" s="106"/>
      <c r="AN2178" s="106"/>
    </row>
    <row r="2179" ht="15.75" customHeight="1">
      <c r="B2179" s="105"/>
      <c r="D2179" s="106"/>
      <c r="F2179" s="106"/>
      <c r="H2179" s="106"/>
      <c r="J2179" s="106"/>
      <c r="L2179" s="106"/>
      <c r="N2179" s="106"/>
      <c r="P2179" s="106"/>
      <c r="R2179" s="106"/>
      <c r="T2179" s="106"/>
      <c r="V2179" s="106"/>
      <c r="X2179" s="106"/>
      <c r="Z2179" s="106"/>
      <c r="AB2179" s="106"/>
      <c r="AD2179" s="106"/>
      <c r="AF2179" s="106"/>
      <c r="AH2179" s="106"/>
      <c r="AJ2179" s="106"/>
      <c r="AL2179" s="106"/>
      <c r="AN2179" s="106"/>
    </row>
    <row r="2180" ht="15.75" customHeight="1">
      <c r="B2180" s="105"/>
      <c r="D2180" s="106"/>
      <c r="F2180" s="106"/>
      <c r="H2180" s="106"/>
      <c r="J2180" s="106"/>
      <c r="L2180" s="106"/>
      <c r="N2180" s="106"/>
      <c r="P2180" s="106"/>
      <c r="R2180" s="106"/>
      <c r="T2180" s="106"/>
      <c r="V2180" s="106"/>
      <c r="X2180" s="106"/>
      <c r="Z2180" s="106"/>
      <c r="AB2180" s="106"/>
      <c r="AD2180" s="106"/>
      <c r="AF2180" s="106"/>
      <c r="AH2180" s="106"/>
      <c r="AJ2180" s="106"/>
      <c r="AL2180" s="106"/>
      <c r="AN2180" s="106"/>
    </row>
    <row r="2181" ht="15.75" customHeight="1">
      <c r="B2181" s="105"/>
      <c r="D2181" s="106"/>
      <c r="F2181" s="106"/>
      <c r="H2181" s="106"/>
      <c r="J2181" s="106"/>
      <c r="L2181" s="106"/>
      <c r="N2181" s="106"/>
      <c r="P2181" s="106"/>
      <c r="R2181" s="106"/>
      <c r="T2181" s="106"/>
      <c r="V2181" s="106"/>
      <c r="X2181" s="106"/>
      <c r="Z2181" s="106"/>
      <c r="AB2181" s="106"/>
      <c r="AD2181" s="106"/>
      <c r="AF2181" s="106"/>
      <c r="AH2181" s="106"/>
      <c r="AJ2181" s="106"/>
      <c r="AL2181" s="106"/>
      <c r="AN2181" s="106"/>
    </row>
    <row r="2182" ht="15.75" customHeight="1">
      <c r="B2182" s="105"/>
      <c r="D2182" s="106"/>
      <c r="F2182" s="106"/>
      <c r="H2182" s="106"/>
      <c r="J2182" s="106"/>
      <c r="L2182" s="106"/>
      <c r="N2182" s="106"/>
      <c r="P2182" s="106"/>
      <c r="R2182" s="106"/>
      <c r="T2182" s="106"/>
      <c r="V2182" s="106"/>
      <c r="X2182" s="106"/>
      <c r="Z2182" s="106"/>
      <c r="AB2182" s="106"/>
      <c r="AD2182" s="106"/>
      <c r="AF2182" s="106"/>
      <c r="AH2182" s="106"/>
      <c r="AJ2182" s="106"/>
      <c r="AL2182" s="106"/>
      <c r="AN2182" s="106"/>
    </row>
    <row r="2183" ht="15.75" customHeight="1">
      <c r="B2183" s="105"/>
      <c r="D2183" s="106"/>
      <c r="F2183" s="106"/>
      <c r="H2183" s="106"/>
      <c r="J2183" s="106"/>
      <c r="L2183" s="106"/>
      <c r="N2183" s="106"/>
      <c r="P2183" s="106"/>
      <c r="R2183" s="106"/>
      <c r="T2183" s="106"/>
      <c r="V2183" s="106"/>
      <c r="X2183" s="106"/>
      <c r="Z2183" s="106"/>
      <c r="AB2183" s="106"/>
      <c r="AD2183" s="106"/>
      <c r="AF2183" s="106"/>
      <c r="AH2183" s="106"/>
      <c r="AJ2183" s="106"/>
      <c r="AL2183" s="106"/>
      <c r="AN2183" s="106"/>
    </row>
    <row r="2184" ht="15.75" customHeight="1">
      <c r="B2184" s="105"/>
      <c r="D2184" s="106"/>
      <c r="F2184" s="106"/>
      <c r="H2184" s="106"/>
      <c r="J2184" s="106"/>
      <c r="L2184" s="106"/>
      <c r="N2184" s="106"/>
      <c r="P2184" s="106"/>
      <c r="R2184" s="106"/>
      <c r="T2184" s="106"/>
      <c r="V2184" s="106"/>
      <c r="X2184" s="106"/>
      <c r="Z2184" s="106"/>
      <c r="AB2184" s="106"/>
      <c r="AD2184" s="106"/>
      <c r="AF2184" s="106"/>
      <c r="AH2184" s="106"/>
      <c r="AJ2184" s="106"/>
      <c r="AL2184" s="106"/>
      <c r="AN2184" s="106"/>
    </row>
    <row r="2185" ht="15.75" customHeight="1">
      <c r="B2185" s="105"/>
      <c r="D2185" s="106"/>
      <c r="F2185" s="106"/>
      <c r="H2185" s="106"/>
      <c r="J2185" s="106"/>
      <c r="L2185" s="106"/>
      <c r="N2185" s="106"/>
      <c r="P2185" s="106"/>
      <c r="R2185" s="106"/>
      <c r="T2185" s="106"/>
      <c r="V2185" s="106"/>
      <c r="X2185" s="106"/>
      <c r="Z2185" s="106"/>
      <c r="AB2185" s="106"/>
      <c r="AD2185" s="106"/>
      <c r="AF2185" s="106"/>
      <c r="AH2185" s="106"/>
      <c r="AJ2185" s="106"/>
      <c r="AL2185" s="106"/>
      <c r="AN2185" s="106"/>
    </row>
    <row r="2186" ht="15.75" customHeight="1">
      <c r="B2186" s="105"/>
      <c r="D2186" s="106"/>
      <c r="F2186" s="106"/>
      <c r="H2186" s="106"/>
      <c r="J2186" s="106"/>
      <c r="L2186" s="106"/>
      <c r="N2186" s="106"/>
      <c r="P2186" s="106"/>
      <c r="R2186" s="106"/>
      <c r="T2186" s="106"/>
      <c r="V2186" s="106"/>
      <c r="X2186" s="106"/>
      <c r="Z2186" s="106"/>
      <c r="AB2186" s="106"/>
      <c r="AD2186" s="106"/>
      <c r="AF2186" s="106"/>
      <c r="AH2186" s="106"/>
      <c r="AJ2186" s="106"/>
      <c r="AL2186" s="106"/>
      <c r="AN2186" s="106"/>
    </row>
    <row r="2187" ht="15.75" customHeight="1">
      <c r="B2187" s="105"/>
      <c r="D2187" s="106"/>
      <c r="F2187" s="106"/>
      <c r="H2187" s="106"/>
      <c r="J2187" s="106"/>
      <c r="L2187" s="106"/>
      <c r="N2187" s="106"/>
      <c r="P2187" s="106"/>
      <c r="R2187" s="106"/>
      <c r="T2187" s="106"/>
      <c r="V2187" s="106"/>
      <c r="X2187" s="106"/>
      <c r="Z2187" s="106"/>
      <c r="AB2187" s="106"/>
      <c r="AD2187" s="106"/>
      <c r="AF2187" s="106"/>
      <c r="AH2187" s="106"/>
      <c r="AJ2187" s="106"/>
      <c r="AL2187" s="106"/>
      <c r="AN2187" s="106"/>
    </row>
    <row r="2188" ht="15.75" customHeight="1">
      <c r="B2188" s="105"/>
      <c r="D2188" s="106"/>
      <c r="F2188" s="106"/>
      <c r="H2188" s="106"/>
      <c r="J2188" s="106"/>
      <c r="L2188" s="106"/>
      <c r="N2188" s="106"/>
      <c r="P2188" s="106"/>
      <c r="R2188" s="106"/>
      <c r="T2188" s="106"/>
      <c r="V2188" s="106"/>
      <c r="X2188" s="106"/>
      <c r="Z2188" s="106"/>
      <c r="AB2188" s="106"/>
      <c r="AD2188" s="106"/>
      <c r="AF2188" s="106"/>
      <c r="AH2188" s="106"/>
      <c r="AJ2188" s="106"/>
      <c r="AL2188" s="106"/>
      <c r="AN2188" s="106"/>
    </row>
    <row r="2189" ht="15.75" customHeight="1">
      <c r="B2189" s="105"/>
      <c r="D2189" s="106"/>
      <c r="F2189" s="106"/>
      <c r="H2189" s="106"/>
      <c r="J2189" s="106"/>
      <c r="L2189" s="106"/>
      <c r="N2189" s="106"/>
      <c r="P2189" s="106"/>
      <c r="R2189" s="106"/>
      <c r="T2189" s="106"/>
      <c r="V2189" s="106"/>
      <c r="X2189" s="106"/>
      <c r="Z2189" s="106"/>
      <c r="AB2189" s="106"/>
      <c r="AD2189" s="106"/>
      <c r="AF2189" s="106"/>
      <c r="AH2189" s="106"/>
      <c r="AJ2189" s="106"/>
      <c r="AL2189" s="106"/>
      <c r="AN2189" s="106"/>
    </row>
    <row r="2190" ht="15.75" customHeight="1">
      <c r="B2190" s="105"/>
      <c r="D2190" s="106"/>
      <c r="F2190" s="106"/>
      <c r="H2190" s="106"/>
      <c r="J2190" s="106"/>
      <c r="L2190" s="106"/>
      <c r="N2190" s="106"/>
      <c r="P2190" s="106"/>
      <c r="R2190" s="106"/>
      <c r="T2190" s="106"/>
      <c r="V2190" s="106"/>
      <c r="X2190" s="106"/>
      <c r="Z2190" s="106"/>
      <c r="AB2190" s="106"/>
      <c r="AD2190" s="106"/>
      <c r="AF2190" s="106"/>
      <c r="AH2190" s="106"/>
      <c r="AJ2190" s="106"/>
      <c r="AL2190" s="106"/>
      <c r="AN2190" s="106"/>
    </row>
    <row r="2191" ht="15.75" customHeight="1">
      <c r="B2191" s="105"/>
      <c r="D2191" s="106"/>
      <c r="F2191" s="106"/>
      <c r="H2191" s="106"/>
      <c r="J2191" s="106"/>
      <c r="L2191" s="106"/>
      <c r="N2191" s="106"/>
      <c r="P2191" s="106"/>
      <c r="R2191" s="106"/>
      <c r="T2191" s="106"/>
      <c r="V2191" s="106"/>
      <c r="X2191" s="106"/>
      <c r="Z2191" s="106"/>
      <c r="AB2191" s="106"/>
      <c r="AD2191" s="106"/>
      <c r="AF2191" s="106"/>
      <c r="AH2191" s="106"/>
      <c r="AJ2191" s="106"/>
      <c r="AL2191" s="106"/>
      <c r="AN2191" s="106"/>
    </row>
    <row r="2192" ht="15.75" customHeight="1">
      <c r="B2192" s="105"/>
      <c r="D2192" s="106"/>
      <c r="F2192" s="106"/>
      <c r="H2192" s="106"/>
      <c r="J2192" s="106"/>
      <c r="L2192" s="106"/>
      <c r="N2192" s="106"/>
      <c r="P2192" s="106"/>
      <c r="R2192" s="106"/>
      <c r="T2192" s="106"/>
      <c r="V2192" s="106"/>
      <c r="X2192" s="106"/>
      <c r="Z2192" s="106"/>
      <c r="AB2192" s="106"/>
      <c r="AD2192" s="106"/>
      <c r="AF2192" s="106"/>
      <c r="AH2192" s="106"/>
      <c r="AJ2192" s="106"/>
      <c r="AL2192" s="106"/>
      <c r="AN2192" s="106"/>
    </row>
    <row r="2193" ht="15.75" customHeight="1">
      <c r="B2193" s="105"/>
      <c r="D2193" s="106"/>
      <c r="F2193" s="106"/>
      <c r="H2193" s="106"/>
      <c r="J2193" s="106"/>
      <c r="L2193" s="106"/>
      <c r="N2193" s="106"/>
      <c r="P2193" s="106"/>
      <c r="R2193" s="106"/>
      <c r="T2193" s="106"/>
      <c r="V2193" s="106"/>
      <c r="X2193" s="106"/>
      <c r="Z2193" s="106"/>
      <c r="AB2193" s="106"/>
      <c r="AD2193" s="106"/>
      <c r="AF2193" s="106"/>
      <c r="AH2193" s="106"/>
      <c r="AJ2193" s="106"/>
      <c r="AL2193" s="106"/>
      <c r="AN2193" s="106"/>
    </row>
    <row r="2194" ht="15.75" customHeight="1">
      <c r="B2194" s="105"/>
      <c r="D2194" s="106"/>
      <c r="F2194" s="106"/>
      <c r="H2194" s="106"/>
      <c r="J2194" s="106"/>
      <c r="L2194" s="106"/>
      <c r="N2194" s="106"/>
      <c r="P2194" s="106"/>
      <c r="R2194" s="106"/>
      <c r="T2194" s="106"/>
      <c r="V2194" s="106"/>
      <c r="X2194" s="106"/>
      <c r="Z2194" s="106"/>
      <c r="AB2194" s="106"/>
      <c r="AD2194" s="106"/>
      <c r="AF2194" s="106"/>
      <c r="AH2194" s="106"/>
      <c r="AJ2194" s="106"/>
      <c r="AL2194" s="106"/>
      <c r="AN2194" s="106"/>
    </row>
    <row r="2195" ht="15.75" customHeight="1">
      <c r="B2195" s="105"/>
      <c r="D2195" s="106"/>
      <c r="F2195" s="106"/>
      <c r="H2195" s="106"/>
      <c r="J2195" s="106"/>
      <c r="L2195" s="106"/>
      <c r="N2195" s="106"/>
      <c r="P2195" s="106"/>
      <c r="R2195" s="106"/>
      <c r="T2195" s="106"/>
      <c r="V2195" s="106"/>
      <c r="X2195" s="106"/>
      <c r="Z2195" s="106"/>
      <c r="AB2195" s="106"/>
      <c r="AD2195" s="106"/>
      <c r="AF2195" s="106"/>
      <c r="AH2195" s="106"/>
      <c r="AJ2195" s="106"/>
      <c r="AL2195" s="106"/>
      <c r="AN2195" s="106"/>
    </row>
    <row r="2196" ht="15.75" customHeight="1">
      <c r="B2196" s="105"/>
      <c r="D2196" s="106"/>
      <c r="F2196" s="106"/>
      <c r="H2196" s="106"/>
      <c r="J2196" s="106"/>
      <c r="L2196" s="106"/>
      <c r="N2196" s="106"/>
      <c r="P2196" s="106"/>
      <c r="R2196" s="106"/>
      <c r="T2196" s="106"/>
      <c r="V2196" s="106"/>
      <c r="X2196" s="106"/>
      <c r="Z2196" s="106"/>
      <c r="AB2196" s="106"/>
      <c r="AD2196" s="106"/>
      <c r="AF2196" s="106"/>
      <c r="AH2196" s="106"/>
      <c r="AJ2196" s="106"/>
      <c r="AL2196" s="106"/>
      <c r="AN2196" s="106"/>
    </row>
    <row r="2197" ht="15.75" customHeight="1">
      <c r="B2197" s="105"/>
      <c r="D2197" s="106"/>
      <c r="F2197" s="106"/>
      <c r="H2197" s="106"/>
      <c r="J2197" s="106"/>
      <c r="L2197" s="106"/>
      <c r="N2197" s="106"/>
      <c r="P2197" s="106"/>
      <c r="R2197" s="106"/>
      <c r="T2197" s="106"/>
      <c r="V2197" s="106"/>
      <c r="X2197" s="106"/>
      <c r="Z2197" s="106"/>
      <c r="AB2197" s="106"/>
      <c r="AD2197" s="106"/>
      <c r="AF2197" s="106"/>
      <c r="AH2197" s="106"/>
      <c r="AJ2197" s="106"/>
      <c r="AL2197" s="106"/>
      <c r="AN2197" s="106"/>
    </row>
    <row r="2198" ht="15.75" customHeight="1">
      <c r="B2198" s="105"/>
      <c r="D2198" s="106"/>
      <c r="F2198" s="106"/>
      <c r="H2198" s="106"/>
      <c r="J2198" s="106"/>
      <c r="L2198" s="106"/>
      <c r="N2198" s="106"/>
      <c r="P2198" s="106"/>
      <c r="R2198" s="106"/>
      <c r="T2198" s="106"/>
      <c r="V2198" s="106"/>
      <c r="X2198" s="106"/>
      <c r="Z2198" s="106"/>
      <c r="AB2198" s="106"/>
      <c r="AD2198" s="106"/>
      <c r="AF2198" s="106"/>
      <c r="AH2198" s="106"/>
      <c r="AJ2198" s="106"/>
      <c r="AL2198" s="106"/>
      <c r="AN2198" s="106"/>
    </row>
    <row r="2199" ht="15.75" customHeight="1">
      <c r="B2199" s="105"/>
      <c r="D2199" s="106"/>
      <c r="F2199" s="106"/>
      <c r="H2199" s="106"/>
      <c r="J2199" s="106"/>
      <c r="L2199" s="106"/>
      <c r="N2199" s="106"/>
      <c r="P2199" s="106"/>
      <c r="R2199" s="106"/>
      <c r="T2199" s="106"/>
      <c r="V2199" s="106"/>
      <c r="X2199" s="106"/>
      <c r="Z2199" s="106"/>
      <c r="AB2199" s="106"/>
      <c r="AD2199" s="106"/>
      <c r="AF2199" s="106"/>
      <c r="AH2199" s="106"/>
      <c r="AJ2199" s="106"/>
      <c r="AL2199" s="106"/>
      <c r="AN2199" s="106"/>
    </row>
    <row r="2200" ht="15.75" customHeight="1">
      <c r="B2200" s="105"/>
      <c r="D2200" s="106"/>
      <c r="F2200" s="106"/>
      <c r="H2200" s="106"/>
      <c r="J2200" s="106"/>
      <c r="L2200" s="106"/>
      <c r="N2200" s="106"/>
      <c r="P2200" s="106"/>
      <c r="R2200" s="106"/>
      <c r="T2200" s="106"/>
      <c r="V2200" s="106"/>
      <c r="X2200" s="106"/>
      <c r="Z2200" s="106"/>
      <c r="AB2200" s="106"/>
      <c r="AD2200" s="106"/>
      <c r="AF2200" s="106"/>
      <c r="AH2200" s="106"/>
      <c r="AJ2200" s="106"/>
      <c r="AL2200" s="106"/>
      <c r="AN2200" s="106"/>
    </row>
    <row r="2201" ht="15.75" customHeight="1">
      <c r="B2201" s="105"/>
      <c r="D2201" s="106"/>
      <c r="F2201" s="106"/>
      <c r="H2201" s="106"/>
      <c r="J2201" s="106"/>
      <c r="L2201" s="106"/>
      <c r="N2201" s="106"/>
      <c r="P2201" s="106"/>
      <c r="R2201" s="106"/>
      <c r="T2201" s="106"/>
      <c r="V2201" s="106"/>
      <c r="X2201" s="106"/>
      <c r="Z2201" s="106"/>
      <c r="AB2201" s="106"/>
      <c r="AD2201" s="106"/>
      <c r="AF2201" s="106"/>
      <c r="AH2201" s="106"/>
      <c r="AJ2201" s="106"/>
      <c r="AL2201" s="106"/>
      <c r="AN2201" s="106"/>
    </row>
    <row r="2202" ht="15.75" customHeight="1">
      <c r="B2202" s="105"/>
      <c r="D2202" s="106"/>
      <c r="F2202" s="106"/>
      <c r="H2202" s="106"/>
      <c r="J2202" s="106"/>
      <c r="L2202" s="106"/>
      <c r="N2202" s="106"/>
      <c r="P2202" s="106"/>
      <c r="R2202" s="106"/>
      <c r="T2202" s="106"/>
      <c r="V2202" s="106"/>
      <c r="X2202" s="106"/>
      <c r="Z2202" s="106"/>
      <c r="AB2202" s="106"/>
      <c r="AD2202" s="106"/>
      <c r="AF2202" s="106"/>
      <c r="AH2202" s="106"/>
      <c r="AJ2202" s="106"/>
      <c r="AL2202" s="106"/>
      <c r="AN2202" s="106"/>
    </row>
    <row r="2203" ht="15.75" customHeight="1">
      <c r="B2203" s="105"/>
      <c r="D2203" s="106"/>
      <c r="F2203" s="106"/>
      <c r="H2203" s="106"/>
      <c r="J2203" s="106"/>
      <c r="L2203" s="106"/>
      <c r="N2203" s="106"/>
      <c r="P2203" s="106"/>
      <c r="R2203" s="106"/>
      <c r="T2203" s="106"/>
      <c r="V2203" s="106"/>
      <c r="X2203" s="106"/>
      <c r="Z2203" s="106"/>
      <c r="AB2203" s="106"/>
      <c r="AD2203" s="106"/>
      <c r="AF2203" s="106"/>
      <c r="AH2203" s="106"/>
      <c r="AJ2203" s="106"/>
      <c r="AL2203" s="106"/>
      <c r="AN2203" s="106"/>
    </row>
    <row r="2204" ht="15.75" customHeight="1">
      <c r="B2204" s="105"/>
      <c r="D2204" s="106"/>
      <c r="F2204" s="106"/>
      <c r="H2204" s="106"/>
      <c r="J2204" s="106"/>
      <c r="L2204" s="106"/>
      <c r="N2204" s="106"/>
      <c r="P2204" s="106"/>
      <c r="R2204" s="106"/>
      <c r="T2204" s="106"/>
      <c r="V2204" s="106"/>
      <c r="X2204" s="106"/>
      <c r="Z2204" s="106"/>
      <c r="AB2204" s="106"/>
      <c r="AD2204" s="106"/>
      <c r="AF2204" s="106"/>
      <c r="AH2204" s="106"/>
      <c r="AJ2204" s="106"/>
      <c r="AL2204" s="106"/>
      <c r="AN2204" s="106"/>
    </row>
    <row r="2205" ht="15.75" customHeight="1">
      <c r="B2205" s="105"/>
      <c r="D2205" s="106"/>
      <c r="F2205" s="106"/>
      <c r="H2205" s="106"/>
      <c r="J2205" s="106"/>
      <c r="L2205" s="106"/>
      <c r="N2205" s="106"/>
      <c r="P2205" s="106"/>
      <c r="R2205" s="106"/>
      <c r="T2205" s="106"/>
      <c r="V2205" s="106"/>
      <c r="X2205" s="106"/>
      <c r="Z2205" s="106"/>
      <c r="AB2205" s="106"/>
      <c r="AD2205" s="106"/>
      <c r="AF2205" s="106"/>
      <c r="AH2205" s="106"/>
      <c r="AJ2205" s="106"/>
      <c r="AL2205" s="106"/>
      <c r="AN2205" s="106"/>
    </row>
    <row r="2206" ht="15.75" customHeight="1">
      <c r="B2206" s="105"/>
      <c r="D2206" s="106"/>
      <c r="F2206" s="106"/>
      <c r="H2206" s="106"/>
      <c r="J2206" s="106"/>
      <c r="L2206" s="106"/>
      <c r="N2206" s="106"/>
      <c r="P2206" s="106"/>
      <c r="R2206" s="106"/>
      <c r="T2206" s="106"/>
      <c r="V2206" s="106"/>
      <c r="X2206" s="106"/>
      <c r="Z2206" s="106"/>
      <c r="AB2206" s="106"/>
      <c r="AD2206" s="106"/>
      <c r="AF2206" s="106"/>
      <c r="AH2206" s="106"/>
      <c r="AJ2206" s="106"/>
      <c r="AL2206" s="106"/>
      <c r="AN2206" s="106"/>
    </row>
    <row r="2207" ht="15.75" customHeight="1">
      <c r="B2207" s="105"/>
      <c r="D2207" s="106"/>
      <c r="F2207" s="106"/>
      <c r="H2207" s="106"/>
      <c r="J2207" s="106"/>
      <c r="L2207" s="106"/>
      <c r="N2207" s="106"/>
      <c r="P2207" s="106"/>
      <c r="R2207" s="106"/>
      <c r="T2207" s="106"/>
      <c r="V2207" s="106"/>
      <c r="X2207" s="106"/>
      <c r="Z2207" s="106"/>
      <c r="AB2207" s="106"/>
      <c r="AD2207" s="106"/>
      <c r="AF2207" s="106"/>
      <c r="AH2207" s="106"/>
      <c r="AJ2207" s="106"/>
      <c r="AL2207" s="106"/>
      <c r="AN2207" s="106"/>
    </row>
    <row r="2208" ht="15.75" customHeight="1">
      <c r="B2208" s="105"/>
      <c r="D2208" s="106"/>
      <c r="F2208" s="106"/>
      <c r="H2208" s="106"/>
      <c r="J2208" s="106"/>
      <c r="L2208" s="106"/>
      <c r="N2208" s="106"/>
      <c r="P2208" s="106"/>
      <c r="R2208" s="106"/>
      <c r="T2208" s="106"/>
      <c r="V2208" s="106"/>
      <c r="X2208" s="106"/>
      <c r="Z2208" s="106"/>
      <c r="AB2208" s="106"/>
      <c r="AD2208" s="106"/>
      <c r="AF2208" s="106"/>
      <c r="AH2208" s="106"/>
      <c r="AJ2208" s="106"/>
      <c r="AL2208" s="106"/>
      <c r="AN2208" s="106"/>
    </row>
    <row r="2209" ht="15.75" customHeight="1">
      <c r="B2209" s="105"/>
      <c r="D2209" s="106"/>
      <c r="F2209" s="106"/>
      <c r="H2209" s="106"/>
      <c r="J2209" s="106"/>
      <c r="L2209" s="106"/>
      <c r="N2209" s="106"/>
      <c r="P2209" s="106"/>
      <c r="R2209" s="106"/>
      <c r="T2209" s="106"/>
      <c r="V2209" s="106"/>
      <c r="X2209" s="106"/>
      <c r="Z2209" s="106"/>
      <c r="AB2209" s="106"/>
      <c r="AD2209" s="106"/>
      <c r="AF2209" s="106"/>
      <c r="AH2209" s="106"/>
      <c r="AJ2209" s="106"/>
      <c r="AL2209" s="106"/>
      <c r="AN2209" s="106"/>
    </row>
    <row r="2210" ht="15.75" customHeight="1">
      <c r="B2210" s="105"/>
      <c r="D2210" s="106"/>
      <c r="F2210" s="106"/>
      <c r="H2210" s="106"/>
      <c r="J2210" s="106"/>
      <c r="L2210" s="106"/>
      <c r="N2210" s="106"/>
      <c r="P2210" s="106"/>
      <c r="R2210" s="106"/>
      <c r="T2210" s="106"/>
      <c r="V2210" s="106"/>
      <c r="X2210" s="106"/>
      <c r="Z2210" s="106"/>
      <c r="AB2210" s="106"/>
      <c r="AD2210" s="106"/>
      <c r="AF2210" s="106"/>
      <c r="AH2210" s="106"/>
      <c r="AJ2210" s="106"/>
      <c r="AL2210" s="106"/>
      <c r="AN2210" s="106"/>
    </row>
    <row r="2211" ht="15.75" customHeight="1">
      <c r="B2211" s="105"/>
      <c r="D2211" s="106"/>
      <c r="F2211" s="106"/>
      <c r="H2211" s="106"/>
      <c r="J2211" s="106"/>
      <c r="L2211" s="106"/>
      <c r="N2211" s="106"/>
      <c r="P2211" s="106"/>
      <c r="R2211" s="106"/>
      <c r="T2211" s="106"/>
      <c r="V2211" s="106"/>
      <c r="X2211" s="106"/>
      <c r="Z2211" s="106"/>
      <c r="AB2211" s="106"/>
      <c r="AD2211" s="106"/>
      <c r="AF2211" s="106"/>
      <c r="AH2211" s="106"/>
      <c r="AJ2211" s="106"/>
      <c r="AL2211" s="106"/>
      <c r="AN2211" s="106"/>
    </row>
    <row r="2212" ht="15.75" customHeight="1">
      <c r="B2212" s="105"/>
      <c r="D2212" s="106"/>
      <c r="F2212" s="106"/>
      <c r="H2212" s="106"/>
      <c r="J2212" s="106"/>
      <c r="L2212" s="106"/>
      <c r="N2212" s="106"/>
      <c r="P2212" s="106"/>
      <c r="R2212" s="106"/>
      <c r="T2212" s="106"/>
      <c r="V2212" s="106"/>
      <c r="X2212" s="106"/>
      <c r="Z2212" s="106"/>
      <c r="AB2212" s="106"/>
      <c r="AD2212" s="106"/>
      <c r="AF2212" s="106"/>
      <c r="AH2212" s="106"/>
      <c r="AJ2212" s="106"/>
      <c r="AL2212" s="106"/>
      <c r="AN2212" s="106"/>
    </row>
    <row r="2213" ht="15.75" customHeight="1">
      <c r="B2213" s="105"/>
      <c r="D2213" s="106"/>
      <c r="F2213" s="106"/>
      <c r="H2213" s="106"/>
      <c r="J2213" s="106"/>
      <c r="L2213" s="106"/>
      <c r="N2213" s="106"/>
      <c r="P2213" s="106"/>
      <c r="R2213" s="106"/>
      <c r="T2213" s="106"/>
      <c r="V2213" s="106"/>
      <c r="X2213" s="106"/>
      <c r="Z2213" s="106"/>
      <c r="AB2213" s="106"/>
      <c r="AD2213" s="106"/>
      <c r="AF2213" s="106"/>
      <c r="AH2213" s="106"/>
      <c r="AJ2213" s="106"/>
      <c r="AL2213" s="106"/>
      <c r="AN2213" s="106"/>
    </row>
    <row r="2214" ht="15.75" customHeight="1">
      <c r="B2214" s="105"/>
      <c r="D2214" s="106"/>
      <c r="F2214" s="106"/>
      <c r="H2214" s="106"/>
      <c r="J2214" s="106"/>
      <c r="L2214" s="106"/>
      <c r="N2214" s="106"/>
      <c r="P2214" s="106"/>
      <c r="R2214" s="106"/>
      <c r="T2214" s="106"/>
      <c r="V2214" s="106"/>
      <c r="X2214" s="106"/>
      <c r="Z2214" s="106"/>
      <c r="AB2214" s="106"/>
      <c r="AD2214" s="106"/>
      <c r="AF2214" s="106"/>
      <c r="AH2214" s="106"/>
      <c r="AJ2214" s="106"/>
      <c r="AL2214" s="106"/>
      <c r="AN2214" s="106"/>
    </row>
    <row r="2215" ht="15.75" customHeight="1">
      <c r="B2215" s="105"/>
      <c r="D2215" s="106"/>
      <c r="F2215" s="106"/>
      <c r="H2215" s="106"/>
      <c r="J2215" s="106"/>
      <c r="L2215" s="106"/>
      <c r="N2215" s="106"/>
      <c r="P2215" s="106"/>
      <c r="R2215" s="106"/>
      <c r="T2215" s="106"/>
      <c r="V2215" s="106"/>
      <c r="X2215" s="106"/>
      <c r="Z2215" s="106"/>
      <c r="AB2215" s="106"/>
      <c r="AD2215" s="106"/>
      <c r="AF2215" s="106"/>
      <c r="AH2215" s="106"/>
      <c r="AJ2215" s="106"/>
      <c r="AL2215" s="106"/>
      <c r="AN2215" s="106"/>
    </row>
    <row r="2216" ht="15.75" customHeight="1">
      <c r="B2216" s="105"/>
      <c r="D2216" s="106"/>
      <c r="F2216" s="106"/>
      <c r="H2216" s="106"/>
      <c r="J2216" s="106"/>
      <c r="L2216" s="106"/>
      <c r="N2216" s="106"/>
      <c r="P2216" s="106"/>
      <c r="R2216" s="106"/>
      <c r="T2216" s="106"/>
      <c r="V2216" s="106"/>
      <c r="X2216" s="106"/>
      <c r="Z2216" s="106"/>
      <c r="AB2216" s="106"/>
      <c r="AD2216" s="106"/>
      <c r="AF2216" s="106"/>
      <c r="AH2216" s="106"/>
      <c r="AJ2216" s="106"/>
      <c r="AL2216" s="106"/>
      <c r="AN2216" s="106"/>
    </row>
    <row r="2217" ht="15.75" customHeight="1">
      <c r="B2217" s="105"/>
      <c r="D2217" s="106"/>
      <c r="F2217" s="106"/>
      <c r="H2217" s="106"/>
      <c r="J2217" s="106"/>
      <c r="L2217" s="106"/>
      <c r="N2217" s="106"/>
      <c r="P2217" s="106"/>
      <c r="R2217" s="106"/>
      <c r="T2217" s="106"/>
      <c r="V2217" s="106"/>
      <c r="X2217" s="106"/>
      <c r="Z2217" s="106"/>
      <c r="AB2217" s="106"/>
      <c r="AD2217" s="106"/>
      <c r="AF2217" s="106"/>
      <c r="AH2217" s="106"/>
      <c r="AJ2217" s="106"/>
      <c r="AL2217" s="106"/>
      <c r="AN2217" s="106"/>
    </row>
    <row r="2218" ht="15.75" customHeight="1">
      <c r="B2218" s="105"/>
      <c r="D2218" s="106"/>
      <c r="F2218" s="106"/>
      <c r="H2218" s="106"/>
      <c r="J2218" s="106"/>
      <c r="L2218" s="106"/>
      <c r="N2218" s="106"/>
      <c r="P2218" s="106"/>
      <c r="R2218" s="106"/>
      <c r="T2218" s="106"/>
      <c r="V2218" s="106"/>
      <c r="X2218" s="106"/>
      <c r="Z2218" s="106"/>
      <c r="AB2218" s="106"/>
      <c r="AD2218" s="106"/>
      <c r="AF2218" s="106"/>
      <c r="AH2218" s="106"/>
      <c r="AJ2218" s="106"/>
      <c r="AL2218" s="106"/>
      <c r="AN2218" s="106"/>
    </row>
    <row r="2219" ht="15.75" customHeight="1">
      <c r="B2219" s="105"/>
      <c r="D2219" s="106"/>
      <c r="F2219" s="106"/>
      <c r="H2219" s="106"/>
      <c r="J2219" s="106"/>
      <c r="L2219" s="106"/>
      <c r="N2219" s="106"/>
      <c r="P2219" s="106"/>
      <c r="R2219" s="106"/>
      <c r="T2219" s="106"/>
      <c r="V2219" s="106"/>
      <c r="X2219" s="106"/>
      <c r="Z2219" s="106"/>
      <c r="AB2219" s="106"/>
      <c r="AD2219" s="106"/>
      <c r="AF2219" s="106"/>
      <c r="AH2219" s="106"/>
      <c r="AJ2219" s="106"/>
      <c r="AL2219" s="106"/>
      <c r="AN2219" s="106"/>
    </row>
    <row r="2220" ht="15.75" customHeight="1">
      <c r="B2220" s="105"/>
      <c r="D2220" s="106"/>
      <c r="F2220" s="106"/>
      <c r="H2220" s="106"/>
      <c r="J2220" s="106"/>
      <c r="L2220" s="106"/>
      <c r="N2220" s="106"/>
      <c r="P2220" s="106"/>
      <c r="R2220" s="106"/>
      <c r="T2220" s="106"/>
      <c r="V2220" s="106"/>
      <c r="X2220" s="106"/>
      <c r="Z2220" s="106"/>
      <c r="AB2220" s="106"/>
      <c r="AD2220" s="106"/>
      <c r="AF2220" s="106"/>
      <c r="AH2220" s="106"/>
      <c r="AJ2220" s="106"/>
      <c r="AL2220" s="106"/>
      <c r="AN2220" s="106"/>
    </row>
    <row r="2221" ht="15.75" customHeight="1">
      <c r="B2221" s="105"/>
      <c r="D2221" s="106"/>
      <c r="F2221" s="106"/>
      <c r="H2221" s="106"/>
      <c r="J2221" s="106"/>
      <c r="L2221" s="106"/>
      <c r="N2221" s="106"/>
      <c r="P2221" s="106"/>
      <c r="R2221" s="106"/>
      <c r="T2221" s="106"/>
      <c r="V2221" s="106"/>
      <c r="X2221" s="106"/>
      <c r="Z2221" s="106"/>
      <c r="AB2221" s="106"/>
      <c r="AD2221" s="106"/>
      <c r="AF2221" s="106"/>
      <c r="AH2221" s="106"/>
      <c r="AJ2221" s="106"/>
      <c r="AL2221" s="106"/>
      <c r="AN2221" s="106"/>
    </row>
    <row r="2222" ht="15.75" customHeight="1">
      <c r="B2222" s="105"/>
      <c r="D2222" s="106"/>
      <c r="F2222" s="106"/>
      <c r="H2222" s="106"/>
      <c r="J2222" s="106"/>
      <c r="L2222" s="106"/>
      <c r="N2222" s="106"/>
      <c r="P2222" s="106"/>
      <c r="R2222" s="106"/>
      <c r="T2222" s="106"/>
      <c r="V2222" s="106"/>
      <c r="X2222" s="106"/>
      <c r="Z2222" s="106"/>
      <c r="AB2222" s="106"/>
      <c r="AD2222" s="106"/>
      <c r="AF2222" s="106"/>
      <c r="AH2222" s="106"/>
      <c r="AJ2222" s="106"/>
      <c r="AL2222" s="106"/>
      <c r="AN2222" s="106"/>
    </row>
    <row r="2223" ht="15.75" customHeight="1">
      <c r="B2223" s="105"/>
      <c r="D2223" s="106"/>
      <c r="F2223" s="106"/>
      <c r="H2223" s="106"/>
      <c r="J2223" s="106"/>
      <c r="L2223" s="106"/>
      <c r="N2223" s="106"/>
      <c r="P2223" s="106"/>
      <c r="R2223" s="106"/>
      <c r="T2223" s="106"/>
      <c r="V2223" s="106"/>
      <c r="X2223" s="106"/>
      <c r="Z2223" s="106"/>
      <c r="AB2223" s="106"/>
      <c r="AD2223" s="106"/>
      <c r="AF2223" s="106"/>
      <c r="AH2223" s="106"/>
      <c r="AJ2223" s="106"/>
      <c r="AL2223" s="106"/>
      <c r="AN2223" s="106"/>
    </row>
    <row r="2224" ht="15.75" customHeight="1">
      <c r="B2224" s="105"/>
      <c r="D2224" s="106"/>
      <c r="F2224" s="106"/>
      <c r="H2224" s="106"/>
      <c r="J2224" s="106"/>
      <c r="L2224" s="106"/>
      <c r="N2224" s="106"/>
      <c r="P2224" s="106"/>
      <c r="R2224" s="106"/>
      <c r="T2224" s="106"/>
      <c r="V2224" s="106"/>
      <c r="X2224" s="106"/>
      <c r="Z2224" s="106"/>
      <c r="AB2224" s="106"/>
      <c r="AD2224" s="106"/>
      <c r="AF2224" s="106"/>
      <c r="AH2224" s="106"/>
      <c r="AJ2224" s="106"/>
      <c r="AL2224" s="106"/>
      <c r="AN2224" s="106"/>
    </row>
    <row r="2225" ht="15.75" customHeight="1">
      <c r="B2225" s="105"/>
      <c r="D2225" s="106"/>
      <c r="F2225" s="106"/>
      <c r="H2225" s="106"/>
      <c r="J2225" s="106"/>
      <c r="L2225" s="106"/>
      <c r="N2225" s="106"/>
      <c r="P2225" s="106"/>
      <c r="R2225" s="106"/>
      <c r="T2225" s="106"/>
      <c r="V2225" s="106"/>
      <c r="X2225" s="106"/>
      <c r="Z2225" s="106"/>
      <c r="AB2225" s="106"/>
      <c r="AD2225" s="106"/>
      <c r="AF2225" s="106"/>
      <c r="AH2225" s="106"/>
      <c r="AJ2225" s="106"/>
      <c r="AL2225" s="106"/>
      <c r="AN2225" s="106"/>
    </row>
    <row r="2226" ht="15.75" customHeight="1">
      <c r="B2226" s="105"/>
      <c r="D2226" s="106"/>
      <c r="F2226" s="106"/>
      <c r="H2226" s="106"/>
      <c r="J2226" s="106"/>
      <c r="L2226" s="106"/>
      <c r="N2226" s="106"/>
      <c r="P2226" s="106"/>
      <c r="R2226" s="106"/>
      <c r="T2226" s="106"/>
      <c r="V2226" s="106"/>
      <c r="X2226" s="106"/>
      <c r="Z2226" s="106"/>
      <c r="AB2226" s="106"/>
      <c r="AD2226" s="106"/>
      <c r="AF2226" s="106"/>
      <c r="AH2226" s="106"/>
      <c r="AJ2226" s="106"/>
      <c r="AL2226" s="106"/>
      <c r="AN2226" s="106"/>
    </row>
    <row r="2227" ht="15.75" customHeight="1">
      <c r="B2227" s="105"/>
      <c r="D2227" s="106"/>
      <c r="F2227" s="106"/>
      <c r="H2227" s="106"/>
      <c r="J2227" s="106"/>
      <c r="L2227" s="106"/>
      <c r="N2227" s="106"/>
      <c r="P2227" s="106"/>
      <c r="R2227" s="106"/>
      <c r="T2227" s="106"/>
      <c r="V2227" s="106"/>
      <c r="X2227" s="106"/>
      <c r="Z2227" s="106"/>
      <c r="AB2227" s="106"/>
      <c r="AD2227" s="106"/>
      <c r="AF2227" s="106"/>
      <c r="AH2227" s="106"/>
      <c r="AJ2227" s="106"/>
      <c r="AL2227" s="106"/>
      <c r="AN2227" s="106"/>
    </row>
    <row r="2228" ht="15.75" customHeight="1">
      <c r="B2228" s="105"/>
      <c r="D2228" s="106"/>
      <c r="F2228" s="106"/>
      <c r="H2228" s="106"/>
      <c r="J2228" s="106"/>
      <c r="L2228" s="106"/>
      <c r="N2228" s="106"/>
      <c r="P2228" s="106"/>
      <c r="R2228" s="106"/>
      <c r="T2228" s="106"/>
      <c r="V2228" s="106"/>
      <c r="X2228" s="106"/>
      <c r="Z2228" s="106"/>
      <c r="AB2228" s="106"/>
      <c r="AD2228" s="106"/>
      <c r="AF2228" s="106"/>
      <c r="AH2228" s="106"/>
      <c r="AJ2228" s="106"/>
      <c r="AL2228" s="106"/>
      <c r="AN2228" s="106"/>
    </row>
    <row r="2229" ht="15.75" customHeight="1">
      <c r="B2229" s="105"/>
      <c r="D2229" s="106"/>
      <c r="F2229" s="106"/>
      <c r="H2229" s="106"/>
      <c r="J2229" s="106"/>
      <c r="L2229" s="106"/>
      <c r="N2229" s="106"/>
      <c r="P2229" s="106"/>
      <c r="R2229" s="106"/>
      <c r="T2229" s="106"/>
      <c r="V2229" s="106"/>
      <c r="X2229" s="106"/>
      <c r="Z2229" s="106"/>
      <c r="AB2229" s="106"/>
      <c r="AD2229" s="106"/>
      <c r="AF2229" s="106"/>
      <c r="AH2229" s="106"/>
      <c r="AJ2229" s="106"/>
      <c r="AL2229" s="106"/>
      <c r="AN2229" s="106"/>
    </row>
    <row r="2230" ht="15.75" customHeight="1">
      <c r="B2230" s="105"/>
      <c r="D2230" s="106"/>
      <c r="F2230" s="106"/>
      <c r="H2230" s="106"/>
      <c r="J2230" s="106"/>
      <c r="L2230" s="106"/>
      <c r="N2230" s="106"/>
      <c r="P2230" s="106"/>
      <c r="R2230" s="106"/>
      <c r="T2230" s="106"/>
      <c r="V2230" s="106"/>
      <c r="X2230" s="106"/>
      <c r="Z2230" s="106"/>
      <c r="AB2230" s="106"/>
      <c r="AD2230" s="106"/>
      <c r="AF2230" s="106"/>
      <c r="AH2230" s="106"/>
      <c r="AJ2230" s="106"/>
      <c r="AL2230" s="106"/>
      <c r="AN2230" s="106"/>
    </row>
    <row r="2231" ht="15.75" customHeight="1">
      <c r="B2231" s="105"/>
      <c r="D2231" s="106"/>
      <c r="F2231" s="106"/>
      <c r="H2231" s="106"/>
      <c r="J2231" s="106"/>
      <c r="L2231" s="106"/>
      <c r="N2231" s="106"/>
      <c r="P2231" s="106"/>
      <c r="R2231" s="106"/>
      <c r="T2231" s="106"/>
      <c r="V2231" s="106"/>
      <c r="X2231" s="106"/>
      <c r="Z2231" s="106"/>
      <c r="AB2231" s="106"/>
      <c r="AD2231" s="106"/>
      <c r="AF2231" s="106"/>
      <c r="AH2231" s="106"/>
      <c r="AJ2231" s="106"/>
      <c r="AL2231" s="106"/>
      <c r="AN2231" s="106"/>
    </row>
    <row r="2232" ht="15.75" customHeight="1">
      <c r="B2232" s="105"/>
      <c r="D2232" s="106"/>
      <c r="F2232" s="106"/>
      <c r="H2232" s="106"/>
      <c r="J2232" s="106"/>
      <c r="L2232" s="106"/>
      <c r="N2232" s="106"/>
      <c r="P2232" s="106"/>
      <c r="R2232" s="106"/>
      <c r="T2232" s="106"/>
      <c r="V2232" s="106"/>
      <c r="X2232" s="106"/>
      <c r="Z2232" s="106"/>
      <c r="AB2232" s="106"/>
      <c r="AD2232" s="106"/>
      <c r="AF2232" s="106"/>
      <c r="AH2232" s="106"/>
      <c r="AJ2232" s="106"/>
      <c r="AL2232" s="106"/>
      <c r="AN2232" s="106"/>
    </row>
    <row r="2233" ht="15.75" customHeight="1">
      <c r="B2233" s="105"/>
      <c r="D2233" s="106"/>
      <c r="F2233" s="106"/>
      <c r="H2233" s="106"/>
      <c r="J2233" s="106"/>
      <c r="L2233" s="106"/>
      <c r="N2233" s="106"/>
      <c r="P2233" s="106"/>
      <c r="R2233" s="106"/>
      <c r="T2233" s="106"/>
      <c r="V2233" s="106"/>
      <c r="X2233" s="106"/>
      <c r="Z2233" s="106"/>
      <c r="AB2233" s="106"/>
      <c r="AD2233" s="106"/>
      <c r="AF2233" s="106"/>
      <c r="AH2233" s="106"/>
      <c r="AJ2233" s="106"/>
      <c r="AL2233" s="106"/>
      <c r="AN2233" s="106"/>
    </row>
    <row r="2234" ht="15.75" customHeight="1">
      <c r="B2234" s="105"/>
      <c r="D2234" s="106"/>
      <c r="F2234" s="106"/>
      <c r="H2234" s="106"/>
      <c r="J2234" s="106"/>
      <c r="L2234" s="106"/>
      <c r="N2234" s="106"/>
      <c r="P2234" s="106"/>
      <c r="R2234" s="106"/>
      <c r="T2234" s="106"/>
      <c r="V2234" s="106"/>
      <c r="X2234" s="106"/>
      <c r="Z2234" s="106"/>
      <c r="AB2234" s="106"/>
      <c r="AD2234" s="106"/>
      <c r="AF2234" s="106"/>
      <c r="AH2234" s="106"/>
      <c r="AJ2234" s="106"/>
      <c r="AL2234" s="106"/>
      <c r="AN2234" s="106"/>
    </row>
    <row r="2235" ht="15.75" customHeight="1">
      <c r="B2235" s="105"/>
      <c r="D2235" s="106"/>
      <c r="F2235" s="106"/>
      <c r="H2235" s="106"/>
      <c r="J2235" s="106"/>
      <c r="L2235" s="106"/>
      <c r="N2235" s="106"/>
      <c r="P2235" s="106"/>
      <c r="R2235" s="106"/>
      <c r="T2235" s="106"/>
      <c r="V2235" s="106"/>
      <c r="X2235" s="106"/>
      <c r="Z2235" s="106"/>
      <c r="AB2235" s="106"/>
      <c r="AD2235" s="106"/>
      <c r="AF2235" s="106"/>
      <c r="AH2235" s="106"/>
      <c r="AJ2235" s="106"/>
      <c r="AL2235" s="106"/>
      <c r="AN2235" s="106"/>
    </row>
    <row r="2236" ht="15.75" customHeight="1">
      <c r="B2236" s="105"/>
      <c r="D2236" s="106"/>
      <c r="F2236" s="106"/>
      <c r="H2236" s="106"/>
      <c r="J2236" s="106"/>
      <c r="L2236" s="106"/>
      <c r="N2236" s="106"/>
      <c r="P2236" s="106"/>
      <c r="R2236" s="106"/>
      <c r="T2236" s="106"/>
      <c r="V2236" s="106"/>
      <c r="X2236" s="106"/>
      <c r="Z2236" s="106"/>
      <c r="AB2236" s="106"/>
      <c r="AD2236" s="106"/>
      <c r="AF2236" s="106"/>
      <c r="AH2236" s="106"/>
      <c r="AJ2236" s="106"/>
      <c r="AL2236" s="106"/>
      <c r="AN2236" s="106"/>
    </row>
    <row r="2237" ht="15.75" customHeight="1">
      <c r="B2237" s="105"/>
      <c r="D2237" s="106"/>
      <c r="F2237" s="106"/>
      <c r="H2237" s="106"/>
      <c r="J2237" s="106"/>
      <c r="L2237" s="106"/>
      <c r="N2237" s="106"/>
      <c r="P2237" s="106"/>
      <c r="R2237" s="106"/>
      <c r="T2237" s="106"/>
      <c r="V2237" s="106"/>
      <c r="X2237" s="106"/>
      <c r="Z2237" s="106"/>
      <c r="AB2237" s="106"/>
      <c r="AD2237" s="106"/>
      <c r="AF2237" s="106"/>
      <c r="AH2237" s="106"/>
      <c r="AJ2237" s="106"/>
      <c r="AL2237" s="106"/>
      <c r="AN2237" s="106"/>
    </row>
    <row r="2238" ht="15.75" customHeight="1">
      <c r="B2238" s="105"/>
      <c r="D2238" s="106"/>
      <c r="F2238" s="106"/>
      <c r="H2238" s="106"/>
      <c r="J2238" s="106"/>
      <c r="L2238" s="106"/>
      <c r="N2238" s="106"/>
      <c r="P2238" s="106"/>
      <c r="R2238" s="106"/>
      <c r="T2238" s="106"/>
      <c r="V2238" s="106"/>
      <c r="X2238" s="106"/>
      <c r="Z2238" s="106"/>
      <c r="AB2238" s="106"/>
      <c r="AD2238" s="106"/>
      <c r="AF2238" s="106"/>
      <c r="AH2238" s="106"/>
      <c r="AJ2238" s="106"/>
      <c r="AL2238" s="106"/>
      <c r="AN2238" s="106"/>
    </row>
    <row r="2239" ht="15.75" customHeight="1">
      <c r="B2239" s="105"/>
      <c r="D2239" s="106"/>
      <c r="F2239" s="106"/>
      <c r="H2239" s="106"/>
      <c r="J2239" s="106"/>
      <c r="L2239" s="106"/>
      <c r="N2239" s="106"/>
      <c r="P2239" s="106"/>
      <c r="R2239" s="106"/>
      <c r="T2239" s="106"/>
      <c r="V2239" s="106"/>
      <c r="X2239" s="106"/>
      <c r="Z2239" s="106"/>
      <c r="AB2239" s="106"/>
      <c r="AD2239" s="106"/>
      <c r="AF2239" s="106"/>
      <c r="AH2239" s="106"/>
      <c r="AJ2239" s="106"/>
      <c r="AL2239" s="106"/>
      <c r="AN2239" s="106"/>
    </row>
    <row r="2240" ht="15.75" customHeight="1">
      <c r="B2240" s="105"/>
      <c r="D2240" s="106"/>
      <c r="F2240" s="106"/>
      <c r="H2240" s="106"/>
      <c r="J2240" s="106"/>
      <c r="L2240" s="106"/>
      <c r="N2240" s="106"/>
      <c r="P2240" s="106"/>
      <c r="R2240" s="106"/>
      <c r="T2240" s="106"/>
      <c r="V2240" s="106"/>
      <c r="X2240" s="106"/>
      <c r="Z2240" s="106"/>
      <c r="AB2240" s="106"/>
      <c r="AD2240" s="106"/>
      <c r="AF2240" s="106"/>
      <c r="AH2240" s="106"/>
      <c r="AJ2240" s="106"/>
      <c r="AL2240" s="106"/>
      <c r="AN2240" s="106"/>
    </row>
    <row r="2241" ht="15.75" customHeight="1">
      <c r="B2241" s="105"/>
      <c r="D2241" s="106"/>
      <c r="F2241" s="106"/>
      <c r="H2241" s="106"/>
      <c r="J2241" s="106"/>
      <c r="L2241" s="106"/>
      <c r="N2241" s="106"/>
      <c r="P2241" s="106"/>
      <c r="R2241" s="106"/>
      <c r="T2241" s="106"/>
      <c r="V2241" s="106"/>
      <c r="X2241" s="106"/>
      <c r="Z2241" s="106"/>
      <c r="AB2241" s="106"/>
      <c r="AD2241" s="106"/>
      <c r="AF2241" s="106"/>
      <c r="AH2241" s="106"/>
      <c r="AJ2241" s="106"/>
      <c r="AL2241" s="106"/>
      <c r="AN2241" s="106"/>
    </row>
    <row r="2242" ht="15.75" customHeight="1">
      <c r="B2242" s="105"/>
      <c r="D2242" s="106"/>
      <c r="F2242" s="106"/>
      <c r="H2242" s="106"/>
      <c r="J2242" s="106"/>
      <c r="L2242" s="106"/>
      <c r="N2242" s="106"/>
      <c r="P2242" s="106"/>
      <c r="R2242" s="106"/>
      <c r="T2242" s="106"/>
      <c r="V2242" s="106"/>
      <c r="X2242" s="106"/>
      <c r="Z2242" s="106"/>
      <c r="AB2242" s="106"/>
      <c r="AD2242" s="106"/>
      <c r="AF2242" s="106"/>
      <c r="AH2242" s="106"/>
      <c r="AJ2242" s="106"/>
      <c r="AL2242" s="106"/>
      <c r="AN2242" s="106"/>
    </row>
    <row r="2243" ht="15.75" customHeight="1">
      <c r="B2243" s="105"/>
      <c r="D2243" s="106"/>
      <c r="F2243" s="106"/>
      <c r="H2243" s="106"/>
      <c r="J2243" s="106"/>
      <c r="L2243" s="106"/>
      <c r="N2243" s="106"/>
      <c r="P2243" s="106"/>
      <c r="R2243" s="106"/>
      <c r="T2243" s="106"/>
      <c r="V2243" s="106"/>
      <c r="X2243" s="106"/>
      <c r="Z2243" s="106"/>
      <c r="AB2243" s="106"/>
      <c r="AD2243" s="106"/>
      <c r="AF2243" s="106"/>
      <c r="AH2243" s="106"/>
      <c r="AJ2243" s="106"/>
      <c r="AL2243" s="106"/>
      <c r="AN2243" s="106"/>
    </row>
    <row r="2244" ht="15.75" customHeight="1">
      <c r="B2244" s="105"/>
      <c r="D2244" s="106"/>
      <c r="F2244" s="106"/>
      <c r="H2244" s="106"/>
      <c r="J2244" s="106"/>
      <c r="L2244" s="106"/>
      <c r="N2244" s="106"/>
      <c r="P2244" s="106"/>
      <c r="R2244" s="106"/>
      <c r="T2244" s="106"/>
      <c r="V2244" s="106"/>
      <c r="X2244" s="106"/>
      <c r="Z2244" s="106"/>
      <c r="AB2244" s="106"/>
      <c r="AD2244" s="106"/>
      <c r="AF2244" s="106"/>
      <c r="AH2244" s="106"/>
      <c r="AJ2244" s="106"/>
      <c r="AL2244" s="106"/>
      <c r="AN2244" s="106"/>
    </row>
    <row r="2245" ht="15.75" customHeight="1">
      <c r="B2245" s="105"/>
      <c r="D2245" s="106"/>
      <c r="F2245" s="106"/>
      <c r="H2245" s="106"/>
      <c r="J2245" s="106"/>
      <c r="L2245" s="106"/>
      <c r="N2245" s="106"/>
      <c r="P2245" s="106"/>
      <c r="R2245" s="106"/>
      <c r="T2245" s="106"/>
      <c r="V2245" s="106"/>
      <c r="X2245" s="106"/>
      <c r="Z2245" s="106"/>
      <c r="AB2245" s="106"/>
      <c r="AD2245" s="106"/>
      <c r="AF2245" s="106"/>
      <c r="AH2245" s="106"/>
      <c r="AJ2245" s="106"/>
      <c r="AL2245" s="106"/>
      <c r="AN2245" s="106"/>
    </row>
    <row r="2246" ht="15.75" customHeight="1">
      <c r="B2246" s="105"/>
      <c r="D2246" s="106"/>
      <c r="F2246" s="106"/>
      <c r="H2246" s="106"/>
      <c r="J2246" s="106"/>
      <c r="L2246" s="106"/>
      <c r="N2246" s="106"/>
      <c r="P2246" s="106"/>
      <c r="R2246" s="106"/>
      <c r="T2246" s="106"/>
      <c r="V2246" s="106"/>
      <c r="X2246" s="106"/>
      <c r="Z2246" s="106"/>
      <c r="AB2246" s="106"/>
      <c r="AD2246" s="106"/>
      <c r="AF2246" s="106"/>
      <c r="AH2246" s="106"/>
      <c r="AJ2246" s="106"/>
      <c r="AL2246" s="106"/>
      <c r="AN2246" s="106"/>
    </row>
    <row r="2247" ht="15.75" customHeight="1">
      <c r="B2247" s="105"/>
      <c r="D2247" s="106"/>
      <c r="F2247" s="106"/>
      <c r="H2247" s="106"/>
      <c r="J2247" s="106"/>
      <c r="L2247" s="106"/>
      <c r="N2247" s="106"/>
      <c r="P2247" s="106"/>
      <c r="R2247" s="106"/>
      <c r="T2247" s="106"/>
      <c r="V2247" s="106"/>
      <c r="X2247" s="106"/>
      <c r="Z2247" s="106"/>
      <c r="AB2247" s="106"/>
      <c r="AD2247" s="106"/>
      <c r="AF2247" s="106"/>
      <c r="AH2247" s="106"/>
      <c r="AJ2247" s="106"/>
      <c r="AL2247" s="106"/>
      <c r="AN2247" s="106"/>
    </row>
    <row r="2248" ht="15.75" customHeight="1">
      <c r="B2248" s="105"/>
      <c r="D2248" s="106"/>
      <c r="F2248" s="106"/>
      <c r="H2248" s="106"/>
      <c r="J2248" s="106"/>
      <c r="L2248" s="106"/>
      <c r="N2248" s="106"/>
      <c r="P2248" s="106"/>
      <c r="R2248" s="106"/>
      <c r="T2248" s="106"/>
      <c r="V2248" s="106"/>
      <c r="X2248" s="106"/>
      <c r="Z2248" s="106"/>
      <c r="AB2248" s="106"/>
      <c r="AD2248" s="106"/>
      <c r="AF2248" s="106"/>
      <c r="AH2248" s="106"/>
      <c r="AJ2248" s="106"/>
      <c r="AL2248" s="106"/>
      <c r="AN2248" s="106"/>
    </row>
    <row r="2249" ht="15.75" customHeight="1">
      <c r="B2249" s="105"/>
      <c r="D2249" s="106"/>
      <c r="F2249" s="106"/>
      <c r="H2249" s="106"/>
      <c r="J2249" s="106"/>
      <c r="L2249" s="106"/>
      <c r="N2249" s="106"/>
      <c r="P2249" s="106"/>
      <c r="R2249" s="106"/>
      <c r="T2249" s="106"/>
      <c r="V2249" s="106"/>
      <c r="X2249" s="106"/>
      <c r="Z2249" s="106"/>
      <c r="AB2249" s="106"/>
      <c r="AD2249" s="106"/>
      <c r="AF2249" s="106"/>
      <c r="AH2249" s="106"/>
      <c r="AJ2249" s="106"/>
      <c r="AL2249" s="106"/>
      <c r="AN2249" s="106"/>
    </row>
    <row r="2250" ht="15.75" customHeight="1">
      <c r="B2250" s="105"/>
      <c r="D2250" s="106"/>
      <c r="F2250" s="106"/>
      <c r="H2250" s="106"/>
      <c r="J2250" s="106"/>
      <c r="L2250" s="106"/>
      <c r="N2250" s="106"/>
      <c r="P2250" s="106"/>
      <c r="R2250" s="106"/>
      <c r="T2250" s="106"/>
      <c r="V2250" s="106"/>
      <c r="X2250" s="106"/>
      <c r="Z2250" s="106"/>
      <c r="AB2250" s="106"/>
      <c r="AD2250" s="106"/>
      <c r="AF2250" s="106"/>
      <c r="AH2250" s="106"/>
      <c r="AJ2250" s="106"/>
      <c r="AL2250" s="106"/>
      <c r="AN2250" s="106"/>
    </row>
    <row r="2251" ht="15.75" customHeight="1">
      <c r="B2251" s="105"/>
      <c r="D2251" s="106"/>
      <c r="F2251" s="106"/>
      <c r="H2251" s="106"/>
      <c r="J2251" s="106"/>
      <c r="L2251" s="106"/>
      <c r="N2251" s="106"/>
      <c r="P2251" s="106"/>
      <c r="R2251" s="106"/>
      <c r="T2251" s="106"/>
      <c r="V2251" s="106"/>
      <c r="X2251" s="106"/>
      <c r="Z2251" s="106"/>
      <c r="AB2251" s="106"/>
      <c r="AD2251" s="106"/>
      <c r="AF2251" s="106"/>
      <c r="AH2251" s="106"/>
      <c r="AJ2251" s="106"/>
      <c r="AL2251" s="106"/>
      <c r="AN2251" s="106"/>
    </row>
    <row r="2252" ht="15.75" customHeight="1">
      <c r="B2252" s="105"/>
      <c r="D2252" s="106"/>
      <c r="F2252" s="106"/>
      <c r="H2252" s="106"/>
      <c r="J2252" s="106"/>
      <c r="L2252" s="106"/>
      <c r="N2252" s="106"/>
      <c r="P2252" s="106"/>
      <c r="R2252" s="106"/>
      <c r="T2252" s="106"/>
      <c r="V2252" s="106"/>
      <c r="X2252" s="106"/>
      <c r="Z2252" s="106"/>
      <c r="AB2252" s="106"/>
      <c r="AD2252" s="106"/>
      <c r="AF2252" s="106"/>
      <c r="AH2252" s="106"/>
      <c r="AJ2252" s="106"/>
      <c r="AL2252" s="106"/>
      <c r="AN2252" s="106"/>
    </row>
    <row r="2253" ht="15.75" customHeight="1">
      <c r="B2253" s="105"/>
      <c r="D2253" s="106"/>
      <c r="F2253" s="106"/>
      <c r="H2253" s="106"/>
      <c r="J2253" s="106"/>
      <c r="L2253" s="106"/>
      <c r="N2253" s="106"/>
      <c r="P2253" s="106"/>
      <c r="R2253" s="106"/>
      <c r="T2253" s="106"/>
      <c r="V2253" s="106"/>
      <c r="X2253" s="106"/>
      <c r="Z2253" s="106"/>
      <c r="AB2253" s="106"/>
      <c r="AD2253" s="106"/>
      <c r="AF2253" s="106"/>
      <c r="AH2253" s="106"/>
      <c r="AJ2253" s="106"/>
      <c r="AL2253" s="106"/>
      <c r="AN2253" s="106"/>
    </row>
    <row r="2254" ht="15.75" customHeight="1">
      <c r="B2254" s="105"/>
      <c r="D2254" s="106"/>
      <c r="F2254" s="106"/>
      <c r="H2254" s="106"/>
      <c r="J2254" s="106"/>
      <c r="L2254" s="106"/>
      <c r="N2254" s="106"/>
      <c r="P2254" s="106"/>
      <c r="R2254" s="106"/>
      <c r="T2254" s="106"/>
      <c r="V2254" s="106"/>
      <c r="X2254" s="106"/>
      <c r="Z2254" s="106"/>
      <c r="AB2254" s="106"/>
      <c r="AD2254" s="106"/>
      <c r="AF2254" s="106"/>
      <c r="AH2254" s="106"/>
      <c r="AJ2254" s="106"/>
      <c r="AL2254" s="106"/>
      <c r="AN2254" s="106"/>
    </row>
    <row r="2255" ht="15.75" customHeight="1">
      <c r="B2255" s="105"/>
      <c r="D2255" s="106"/>
      <c r="F2255" s="106"/>
      <c r="H2255" s="106"/>
      <c r="J2255" s="106"/>
      <c r="L2255" s="106"/>
      <c r="N2255" s="106"/>
      <c r="P2255" s="106"/>
      <c r="R2255" s="106"/>
      <c r="T2255" s="106"/>
      <c r="V2255" s="106"/>
      <c r="X2255" s="106"/>
      <c r="Z2255" s="106"/>
      <c r="AB2255" s="106"/>
      <c r="AD2255" s="106"/>
      <c r="AF2255" s="106"/>
      <c r="AH2255" s="106"/>
      <c r="AJ2255" s="106"/>
      <c r="AL2255" s="106"/>
      <c r="AN2255" s="106"/>
    </row>
    <row r="2256" ht="15.75" customHeight="1">
      <c r="B2256" s="105"/>
      <c r="D2256" s="106"/>
      <c r="F2256" s="106"/>
      <c r="H2256" s="106"/>
      <c r="J2256" s="106"/>
      <c r="L2256" s="106"/>
      <c r="N2256" s="106"/>
      <c r="P2256" s="106"/>
      <c r="R2256" s="106"/>
      <c r="T2256" s="106"/>
      <c r="V2256" s="106"/>
      <c r="X2256" s="106"/>
      <c r="Z2256" s="106"/>
      <c r="AB2256" s="106"/>
      <c r="AD2256" s="106"/>
      <c r="AF2256" s="106"/>
      <c r="AH2256" s="106"/>
      <c r="AJ2256" s="106"/>
      <c r="AL2256" s="106"/>
      <c r="AN2256" s="106"/>
    </row>
    <row r="2257" ht="15.75" customHeight="1">
      <c r="B2257" s="105"/>
      <c r="D2257" s="106"/>
      <c r="F2257" s="106"/>
      <c r="H2257" s="106"/>
      <c r="J2257" s="106"/>
      <c r="L2257" s="106"/>
      <c r="N2257" s="106"/>
      <c r="P2257" s="106"/>
      <c r="R2257" s="106"/>
      <c r="T2257" s="106"/>
      <c r="V2257" s="106"/>
      <c r="X2257" s="106"/>
      <c r="Z2257" s="106"/>
      <c r="AB2257" s="106"/>
      <c r="AD2257" s="106"/>
      <c r="AF2257" s="106"/>
      <c r="AH2257" s="106"/>
      <c r="AJ2257" s="106"/>
      <c r="AL2257" s="106"/>
      <c r="AN2257" s="106"/>
    </row>
    <row r="2258" ht="15.75" customHeight="1">
      <c r="B2258" s="105"/>
      <c r="D2258" s="106"/>
      <c r="F2258" s="106"/>
      <c r="H2258" s="106"/>
      <c r="J2258" s="106"/>
      <c r="L2258" s="106"/>
      <c r="N2258" s="106"/>
      <c r="P2258" s="106"/>
      <c r="R2258" s="106"/>
      <c r="T2258" s="106"/>
      <c r="V2258" s="106"/>
      <c r="X2258" s="106"/>
      <c r="Z2258" s="106"/>
      <c r="AB2258" s="106"/>
      <c r="AD2258" s="106"/>
      <c r="AF2258" s="106"/>
      <c r="AH2258" s="106"/>
      <c r="AJ2258" s="106"/>
      <c r="AL2258" s="106"/>
      <c r="AN2258" s="106"/>
    </row>
    <row r="2259" ht="15.75" customHeight="1">
      <c r="B2259" s="105"/>
      <c r="D2259" s="106"/>
      <c r="F2259" s="106"/>
      <c r="H2259" s="106"/>
      <c r="J2259" s="106"/>
      <c r="L2259" s="106"/>
      <c r="N2259" s="106"/>
      <c r="P2259" s="106"/>
      <c r="R2259" s="106"/>
      <c r="T2259" s="106"/>
      <c r="V2259" s="106"/>
      <c r="X2259" s="106"/>
      <c r="Z2259" s="106"/>
      <c r="AB2259" s="106"/>
      <c r="AD2259" s="106"/>
      <c r="AF2259" s="106"/>
      <c r="AH2259" s="106"/>
      <c r="AJ2259" s="106"/>
      <c r="AL2259" s="106"/>
      <c r="AN2259" s="106"/>
    </row>
    <row r="2260" ht="15.75" customHeight="1">
      <c r="B2260" s="105"/>
      <c r="D2260" s="106"/>
      <c r="F2260" s="106"/>
      <c r="H2260" s="106"/>
      <c r="J2260" s="106"/>
      <c r="L2260" s="106"/>
      <c r="N2260" s="106"/>
      <c r="P2260" s="106"/>
      <c r="R2260" s="106"/>
      <c r="T2260" s="106"/>
      <c r="V2260" s="106"/>
      <c r="X2260" s="106"/>
      <c r="Z2260" s="106"/>
      <c r="AB2260" s="106"/>
      <c r="AD2260" s="106"/>
      <c r="AF2260" s="106"/>
      <c r="AH2260" s="106"/>
      <c r="AJ2260" s="106"/>
      <c r="AL2260" s="106"/>
      <c r="AN2260" s="106"/>
    </row>
    <row r="2261" ht="15.75" customHeight="1">
      <c r="B2261" s="105"/>
      <c r="D2261" s="106"/>
      <c r="F2261" s="106"/>
      <c r="H2261" s="106"/>
      <c r="J2261" s="106"/>
      <c r="L2261" s="106"/>
      <c r="N2261" s="106"/>
      <c r="P2261" s="106"/>
      <c r="R2261" s="106"/>
      <c r="T2261" s="106"/>
      <c r="V2261" s="106"/>
      <c r="X2261" s="106"/>
      <c r="Z2261" s="106"/>
      <c r="AB2261" s="106"/>
      <c r="AD2261" s="106"/>
      <c r="AF2261" s="106"/>
      <c r="AH2261" s="106"/>
      <c r="AJ2261" s="106"/>
      <c r="AL2261" s="106"/>
      <c r="AN2261" s="106"/>
    </row>
    <row r="2262" ht="15.75" customHeight="1">
      <c r="B2262" s="105"/>
      <c r="D2262" s="106"/>
      <c r="F2262" s="106"/>
      <c r="H2262" s="106"/>
      <c r="J2262" s="106"/>
      <c r="L2262" s="106"/>
      <c r="N2262" s="106"/>
      <c r="P2262" s="106"/>
      <c r="R2262" s="106"/>
      <c r="T2262" s="106"/>
      <c r="V2262" s="106"/>
      <c r="X2262" s="106"/>
      <c r="Z2262" s="106"/>
      <c r="AB2262" s="106"/>
      <c r="AD2262" s="106"/>
      <c r="AF2262" s="106"/>
      <c r="AH2262" s="106"/>
      <c r="AJ2262" s="106"/>
      <c r="AL2262" s="106"/>
      <c r="AN2262" s="106"/>
    </row>
    <row r="2263" ht="15.75" customHeight="1">
      <c r="B2263" s="105"/>
      <c r="D2263" s="106"/>
      <c r="F2263" s="106"/>
      <c r="H2263" s="106"/>
      <c r="J2263" s="106"/>
      <c r="L2263" s="106"/>
      <c r="N2263" s="106"/>
      <c r="P2263" s="106"/>
      <c r="R2263" s="106"/>
      <c r="T2263" s="106"/>
      <c r="V2263" s="106"/>
      <c r="X2263" s="106"/>
      <c r="Z2263" s="106"/>
      <c r="AB2263" s="106"/>
      <c r="AD2263" s="106"/>
      <c r="AF2263" s="106"/>
      <c r="AH2263" s="106"/>
      <c r="AJ2263" s="106"/>
      <c r="AL2263" s="106"/>
      <c r="AN2263" s="106"/>
    </row>
    <row r="2264" ht="15.75" customHeight="1">
      <c r="B2264" s="105"/>
      <c r="D2264" s="106"/>
      <c r="F2264" s="106"/>
      <c r="H2264" s="106"/>
      <c r="J2264" s="106"/>
      <c r="L2264" s="106"/>
      <c r="N2264" s="106"/>
      <c r="P2264" s="106"/>
      <c r="R2264" s="106"/>
      <c r="T2264" s="106"/>
      <c r="V2264" s="106"/>
      <c r="X2264" s="106"/>
      <c r="Z2264" s="106"/>
      <c r="AB2264" s="106"/>
      <c r="AD2264" s="106"/>
      <c r="AF2264" s="106"/>
      <c r="AH2264" s="106"/>
      <c r="AJ2264" s="106"/>
      <c r="AL2264" s="106"/>
      <c r="AN2264" s="106"/>
    </row>
    <row r="2265" ht="15.75" customHeight="1">
      <c r="B2265" s="105"/>
      <c r="D2265" s="106"/>
      <c r="F2265" s="106"/>
      <c r="H2265" s="106"/>
      <c r="J2265" s="106"/>
      <c r="L2265" s="106"/>
      <c r="N2265" s="106"/>
      <c r="P2265" s="106"/>
      <c r="R2265" s="106"/>
      <c r="T2265" s="106"/>
      <c r="V2265" s="106"/>
      <c r="X2265" s="106"/>
      <c r="Z2265" s="106"/>
      <c r="AB2265" s="106"/>
      <c r="AD2265" s="106"/>
      <c r="AF2265" s="106"/>
      <c r="AH2265" s="106"/>
      <c r="AJ2265" s="106"/>
      <c r="AL2265" s="106"/>
      <c r="AN2265" s="106"/>
    </row>
    <row r="2266" ht="15.75" customHeight="1">
      <c r="B2266" s="105"/>
      <c r="D2266" s="106"/>
      <c r="F2266" s="106"/>
      <c r="H2266" s="106"/>
      <c r="J2266" s="106"/>
      <c r="L2266" s="106"/>
      <c r="N2266" s="106"/>
      <c r="P2266" s="106"/>
      <c r="R2266" s="106"/>
      <c r="T2266" s="106"/>
      <c r="V2266" s="106"/>
      <c r="X2266" s="106"/>
      <c r="Z2266" s="106"/>
      <c r="AB2266" s="106"/>
      <c r="AD2266" s="106"/>
      <c r="AF2266" s="106"/>
      <c r="AH2266" s="106"/>
      <c r="AJ2266" s="106"/>
      <c r="AL2266" s="106"/>
      <c r="AN2266" s="106"/>
    </row>
    <row r="2267" ht="15.75" customHeight="1">
      <c r="B2267" s="105"/>
      <c r="D2267" s="106"/>
      <c r="F2267" s="106"/>
      <c r="H2267" s="106"/>
      <c r="J2267" s="106"/>
      <c r="L2267" s="106"/>
      <c r="N2267" s="106"/>
      <c r="P2267" s="106"/>
      <c r="R2267" s="106"/>
      <c r="T2267" s="106"/>
      <c r="V2267" s="106"/>
      <c r="X2267" s="106"/>
      <c r="Z2267" s="106"/>
      <c r="AB2267" s="106"/>
      <c r="AD2267" s="106"/>
      <c r="AF2267" s="106"/>
      <c r="AH2267" s="106"/>
      <c r="AJ2267" s="106"/>
      <c r="AL2267" s="106"/>
      <c r="AN2267" s="106"/>
    </row>
    <row r="2268" ht="15.75" customHeight="1">
      <c r="B2268" s="105"/>
      <c r="D2268" s="106"/>
      <c r="F2268" s="106"/>
      <c r="H2268" s="106"/>
      <c r="J2268" s="106"/>
      <c r="L2268" s="106"/>
      <c r="N2268" s="106"/>
      <c r="P2268" s="106"/>
      <c r="R2268" s="106"/>
      <c r="T2268" s="106"/>
      <c r="V2268" s="106"/>
      <c r="X2268" s="106"/>
      <c r="Z2268" s="106"/>
      <c r="AB2268" s="106"/>
      <c r="AD2268" s="106"/>
      <c r="AF2268" s="106"/>
      <c r="AH2268" s="106"/>
      <c r="AJ2268" s="106"/>
      <c r="AL2268" s="106"/>
      <c r="AN2268" s="106"/>
    </row>
    <row r="2269" ht="15.75" customHeight="1">
      <c r="B2269" s="105"/>
      <c r="D2269" s="106"/>
      <c r="F2269" s="106"/>
      <c r="H2269" s="106"/>
      <c r="J2269" s="106"/>
      <c r="L2269" s="106"/>
      <c r="N2269" s="106"/>
      <c r="P2269" s="106"/>
      <c r="R2269" s="106"/>
      <c r="T2269" s="106"/>
      <c r="V2269" s="106"/>
      <c r="X2269" s="106"/>
      <c r="Z2269" s="106"/>
      <c r="AB2269" s="106"/>
      <c r="AD2269" s="106"/>
      <c r="AF2269" s="106"/>
      <c r="AH2269" s="106"/>
      <c r="AJ2269" s="106"/>
      <c r="AL2269" s="106"/>
      <c r="AN2269" s="106"/>
    </row>
    <row r="2270" ht="15.75" customHeight="1">
      <c r="B2270" s="105"/>
      <c r="D2270" s="106"/>
      <c r="F2270" s="106"/>
      <c r="H2270" s="106"/>
      <c r="J2270" s="106"/>
      <c r="L2270" s="106"/>
      <c r="N2270" s="106"/>
      <c r="P2270" s="106"/>
      <c r="R2270" s="106"/>
      <c r="T2270" s="106"/>
      <c r="V2270" s="106"/>
      <c r="X2270" s="106"/>
      <c r="Z2270" s="106"/>
      <c r="AB2270" s="106"/>
      <c r="AD2270" s="106"/>
      <c r="AF2270" s="106"/>
      <c r="AH2270" s="106"/>
      <c r="AJ2270" s="106"/>
      <c r="AL2270" s="106"/>
      <c r="AN2270" s="106"/>
    </row>
    <row r="2271" ht="15.75" customHeight="1">
      <c r="B2271" s="105"/>
      <c r="D2271" s="106"/>
      <c r="F2271" s="106"/>
      <c r="H2271" s="106"/>
      <c r="J2271" s="106"/>
      <c r="L2271" s="106"/>
      <c r="N2271" s="106"/>
      <c r="P2271" s="106"/>
      <c r="R2271" s="106"/>
      <c r="T2271" s="106"/>
      <c r="V2271" s="106"/>
      <c r="X2271" s="106"/>
      <c r="Z2271" s="106"/>
      <c r="AB2271" s="106"/>
      <c r="AD2271" s="106"/>
      <c r="AF2271" s="106"/>
      <c r="AH2271" s="106"/>
      <c r="AJ2271" s="106"/>
      <c r="AL2271" s="106"/>
      <c r="AN2271" s="106"/>
    </row>
    <row r="2272" ht="15.75" customHeight="1">
      <c r="B2272" s="105"/>
      <c r="D2272" s="106"/>
      <c r="F2272" s="106"/>
      <c r="H2272" s="106"/>
      <c r="J2272" s="106"/>
      <c r="L2272" s="106"/>
      <c r="N2272" s="106"/>
      <c r="P2272" s="106"/>
      <c r="R2272" s="106"/>
      <c r="T2272" s="106"/>
      <c r="V2272" s="106"/>
      <c r="X2272" s="106"/>
      <c r="Z2272" s="106"/>
      <c r="AB2272" s="106"/>
      <c r="AD2272" s="106"/>
      <c r="AF2272" s="106"/>
      <c r="AH2272" s="106"/>
      <c r="AJ2272" s="106"/>
      <c r="AL2272" s="106"/>
      <c r="AN2272" s="106"/>
    </row>
    <row r="2273" ht="15.75" customHeight="1">
      <c r="B2273" s="105"/>
      <c r="D2273" s="106"/>
      <c r="F2273" s="106"/>
      <c r="H2273" s="106"/>
      <c r="J2273" s="106"/>
      <c r="L2273" s="106"/>
      <c r="N2273" s="106"/>
      <c r="P2273" s="106"/>
      <c r="R2273" s="106"/>
      <c r="T2273" s="106"/>
      <c r="V2273" s="106"/>
      <c r="X2273" s="106"/>
      <c r="Z2273" s="106"/>
      <c r="AB2273" s="106"/>
      <c r="AD2273" s="106"/>
      <c r="AF2273" s="106"/>
      <c r="AH2273" s="106"/>
      <c r="AJ2273" s="106"/>
      <c r="AL2273" s="106"/>
      <c r="AN2273" s="106"/>
    </row>
    <row r="2274" ht="15.75" customHeight="1">
      <c r="B2274" s="105"/>
      <c r="D2274" s="106"/>
      <c r="F2274" s="106"/>
      <c r="H2274" s="106"/>
      <c r="J2274" s="106"/>
      <c r="L2274" s="106"/>
      <c r="N2274" s="106"/>
      <c r="P2274" s="106"/>
      <c r="R2274" s="106"/>
      <c r="T2274" s="106"/>
      <c r="V2274" s="106"/>
      <c r="X2274" s="106"/>
      <c r="Z2274" s="106"/>
      <c r="AB2274" s="106"/>
      <c r="AD2274" s="106"/>
      <c r="AF2274" s="106"/>
      <c r="AH2274" s="106"/>
      <c r="AJ2274" s="106"/>
      <c r="AL2274" s="106"/>
      <c r="AN2274" s="106"/>
    </row>
    <row r="2275" ht="15.75" customHeight="1">
      <c r="B2275" s="105"/>
      <c r="D2275" s="106"/>
      <c r="F2275" s="106"/>
      <c r="H2275" s="106"/>
      <c r="J2275" s="106"/>
      <c r="L2275" s="106"/>
      <c r="N2275" s="106"/>
      <c r="P2275" s="106"/>
      <c r="R2275" s="106"/>
      <c r="T2275" s="106"/>
      <c r="V2275" s="106"/>
      <c r="X2275" s="106"/>
      <c r="Z2275" s="106"/>
      <c r="AB2275" s="106"/>
      <c r="AD2275" s="106"/>
      <c r="AF2275" s="106"/>
      <c r="AH2275" s="106"/>
      <c r="AJ2275" s="106"/>
      <c r="AL2275" s="106"/>
      <c r="AN2275" s="106"/>
    </row>
    <row r="2276" ht="15.75" customHeight="1">
      <c r="B2276" s="105"/>
      <c r="D2276" s="106"/>
      <c r="F2276" s="106"/>
      <c r="H2276" s="106"/>
      <c r="J2276" s="106"/>
      <c r="L2276" s="106"/>
      <c r="N2276" s="106"/>
      <c r="P2276" s="106"/>
      <c r="R2276" s="106"/>
      <c r="T2276" s="106"/>
      <c r="V2276" s="106"/>
      <c r="X2276" s="106"/>
      <c r="Z2276" s="106"/>
      <c r="AB2276" s="106"/>
      <c r="AD2276" s="106"/>
      <c r="AF2276" s="106"/>
      <c r="AH2276" s="106"/>
      <c r="AJ2276" s="106"/>
      <c r="AL2276" s="106"/>
      <c r="AN2276" s="106"/>
    </row>
    <row r="2277" ht="15.75" customHeight="1">
      <c r="B2277" s="105"/>
      <c r="D2277" s="106"/>
      <c r="F2277" s="106"/>
      <c r="H2277" s="106"/>
      <c r="J2277" s="106"/>
      <c r="L2277" s="106"/>
      <c r="N2277" s="106"/>
      <c r="P2277" s="106"/>
      <c r="R2277" s="106"/>
      <c r="T2277" s="106"/>
      <c r="V2277" s="106"/>
      <c r="X2277" s="106"/>
      <c r="Z2277" s="106"/>
      <c r="AB2277" s="106"/>
      <c r="AD2277" s="106"/>
      <c r="AF2277" s="106"/>
      <c r="AH2277" s="106"/>
      <c r="AJ2277" s="106"/>
      <c r="AL2277" s="106"/>
      <c r="AN2277" s="106"/>
    </row>
    <row r="2278" ht="15.75" customHeight="1">
      <c r="B2278" s="105"/>
      <c r="D2278" s="106"/>
      <c r="F2278" s="106"/>
      <c r="H2278" s="106"/>
      <c r="J2278" s="106"/>
      <c r="L2278" s="106"/>
      <c r="N2278" s="106"/>
      <c r="P2278" s="106"/>
      <c r="R2278" s="106"/>
      <c r="T2278" s="106"/>
      <c r="V2278" s="106"/>
      <c r="X2278" s="106"/>
      <c r="Z2278" s="106"/>
      <c r="AB2278" s="106"/>
      <c r="AD2278" s="106"/>
      <c r="AF2278" s="106"/>
      <c r="AH2278" s="106"/>
      <c r="AJ2278" s="106"/>
      <c r="AL2278" s="106"/>
      <c r="AN2278" s="106"/>
    </row>
    <row r="2279" ht="15.75" customHeight="1">
      <c r="B2279" s="105"/>
      <c r="D2279" s="106"/>
      <c r="F2279" s="106"/>
      <c r="H2279" s="106"/>
      <c r="J2279" s="106"/>
      <c r="L2279" s="106"/>
      <c r="N2279" s="106"/>
      <c r="P2279" s="106"/>
      <c r="R2279" s="106"/>
      <c r="T2279" s="106"/>
      <c r="V2279" s="106"/>
      <c r="X2279" s="106"/>
      <c r="Z2279" s="106"/>
      <c r="AB2279" s="106"/>
      <c r="AD2279" s="106"/>
      <c r="AF2279" s="106"/>
      <c r="AH2279" s="106"/>
      <c r="AJ2279" s="106"/>
      <c r="AL2279" s="106"/>
      <c r="AN2279" s="106"/>
    </row>
    <row r="2280" ht="15.75" customHeight="1">
      <c r="B2280" s="105"/>
      <c r="D2280" s="106"/>
      <c r="F2280" s="106"/>
      <c r="H2280" s="106"/>
      <c r="J2280" s="106"/>
      <c r="L2280" s="106"/>
      <c r="N2280" s="106"/>
      <c r="P2280" s="106"/>
      <c r="R2280" s="106"/>
      <c r="T2280" s="106"/>
      <c r="V2280" s="106"/>
      <c r="X2280" s="106"/>
      <c r="Z2280" s="106"/>
      <c r="AB2280" s="106"/>
      <c r="AD2280" s="106"/>
      <c r="AF2280" s="106"/>
      <c r="AH2280" s="106"/>
      <c r="AJ2280" s="106"/>
      <c r="AL2280" s="106"/>
      <c r="AN2280" s="106"/>
    </row>
    <row r="2281" ht="15.75" customHeight="1">
      <c r="B2281" s="105"/>
      <c r="D2281" s="106"/>
      <c r="F2281" s="106"/>
      <c r="H2281" s="106"/>
      <c r="J2281" s="106"/>
      <c r="L2281" s="106"/>
      <c r="N2281" s="106"/>
      <c r="P2281" s="106"/>
      <c r="R2281" s="106"/>
      <c r="T2281" s="106"/>
      <c r="V2281" s="106"/>
      <c r="X2281" s="106"/>
      <c r="Z2281" s="106"/>
      <c r="AB2281" s="106"/>
      <c r="AD2281" s="106"/>
      <c r="AF2281" s="106"/>
      <c r="AH2281" s="106"/>
      <c r="AJ2281" s="106"/>
      <c r="AL2281" s="106"/>
      <c r="AN2281" s="106"/>
    </row>
    <row r="2282" ht="15.75" customHeight="1">
      <c r="B2282" s="105"/>
      <c r="D2282" s="106"/>
      <c r="F2282" s="106"/>
      <c r="H2282" s="106"/>
      <c r="J2282" s="106"/>
      <c r="L2282" s="106"/>
      <c r="N2282" s="106"/>
      <c r="P2282" s="106"/>
      <c r="R2282" s="106"/>
      <c r="T2282" s="106"/>
      <c r="V2282" s="106"/>
      <c r="X2282" s="106"/>
      <c r="Z2282" s="106"/>
      <c r="AB2282" s="106"/>
      <c r="AD2282" s="106"/>
      <c r="AF2282" s="106"/>
      <c r="AH2282" s="106"/>
      <c r="AJ2282" s="106"/>
      <c r="AL2282" s="106"/>
      <c r="AN2282" s="106"/>
    </row>
    <row r="2283" ht="15.75" customHeight="1">
      <c r="B2283" s="105"/>
      <c r="D2283" s="106"/>
      <c r="F2283" s="106"/>
      <c r="H2283" s="106"/>
      <c r="J2283" s="106"/>
      <c r="L2283" s="106"/>
      <c r="N2283" s="106"/>
      <c r="P2283" s="106"/>
      <c r="R2283" s="106"/>
      <c r="T2283" s="106"/>
      <c r="V2283" s="106"/>
      <c r="X2283" s="106"/>
      <c r="Z2283" s="106"/>
      <c r="AB2283" s="106"/>
      <c r="AD2283" s="106"/>
      <c r="AF2283" s="106"/>
      <c r="AH2283" s="106"/>
      <c r="AJ2283" s="106"/>
      <c r="AL2283" s="106"/>
      <c r="AN2283" s="106"/>
    </row>
    <row r="2284" ht="15.75" customHeight="1">
      <c r="B2284" s="105"/>
      <c r="D2284" s="106"/>
      <c r="F2284" s="106"/>
      <c r="H2284" s="106"/>
      <c r="J2284" s="106"/>
      <c r="L2284" s="106"/>
      <c r="N2284" s="106"/>
      <c r="P2284" s="106"/>
      <c r="R2284" s="106"/>
      <c r="T2284" s="106"/>
      <c r="V2284" s="106"/>
      <c r="X2284" s="106"/>
      <c r="Z2284" s="106"/>
      <c r="AB2284" s="106"/>
      <c r="AD2284" s="106"/>
      <c r="AF2284" s="106"/>
      <c r="AH2284" s="106"/>
      <c r="AJ2284" s="106"/>
      <c r="AL2284" s="106"/>
      <c r="AN2284" s="106"/>
    </row>
    <row r="2285" ht="15.75" customHeight="1">
      <c r="B2285" s="105"/>
      <c r="D2285" s="106"/>
      <c r="F2285" s="106"/>
      <c r="H2285" s="106"/>
      <c r="J2285" s="106"/>
      <c r="L2285" s="106"/>
      <c r="N2285" s="106"/>
      <c r="P2285" s="106"/>
      <c r="R2285" s="106"/>
      <c r="T2285" s="106"/>
      <c r="V2285" s="106"/>
      <c r="X2285" s="106"/>
      <c r="Z2285" s="106"/>
      <c r="AB2285" s="106"/>
      <c r="AD2285" s="106"/>
      <c r="AF2285" s="106"/>
      <c r="AH2285" s="106"/>
      <c r="AJ2285" s="106"/>
      <c r="AL2285" s="106"/>
      <c r="AN2285" s="106"/>
    </row>
    <row r="2286" ht="15.75" customHeight="1">
      <c r="B2286" s="105"/>
      <c r="D2286" s="106"/>
      <c r="F2286" s="106"/>
      <c r="H2286" s="106"/>
      <c r="J2286" s="106"/>
      <c r="L2286" s="106"/>
      <c r="N2286" s="106"/>
      <c r="P2286" s="106"/>
      <c r="R2286" s="106"/>
      <c r="T2286" s="106"/>
      <c r="V2286" s="106"/>
      <c r="X2286" s="106"/>
      <c r="Z2286" s="106"/>
      <c r="AB2286" s="106"/>
      <c r="AD2286" s="106"/>
      <c r="AF2286" s="106"/>
      <c r="AH2286" s="106"/>
      <c r="AJ2286" s="106"/>
      <c r="AL2286" s="106"/>
      <c r="AN2286" s="106"/>
    </row>
    <row r="2287" ht="15.75" customHeight="1">
      <c r="B2287" s="105"/>
      <c r="D2287" s="106"/>
      <c r="F2287" s="106"/>
      <c r="H2287" s="106"/>
      <c r="J2287" s="106"/>
      <c r="L2287" s="106"/>
      <c r="N2287" s="106"/>
      <c r="P2287" s="106"/>
      <c r="R2287" s="106"/>
      <c r="T2287" s="106"/>
      <c r="V2287" s="106"/>
      <c r="X2287" s="106"/>
      <c r="Z2287" s="106"/>
      <c r="AB2287" s="106"/>
      <c r="AD2287" s="106"/>
      <c r="AF2287" s="106"/>
      <c r="AH2287" s="106"/>
      <c r="AJ2287" s="106"/>
      <c r="AL2287" s="106"/>
      <c r="AN2287" s="106"/>
    </row>
    <row r="2288" ht="15.75" customHeight="1">
      <c r="B2288" s="105"/>
      <c r="D2288" s="106"/>
      <c r="F2288" s="106"/>
      <c r="H2288" s="106"/>
      <c r="J2288" s="106"/>
      <c r="L2288" s="106"/>
      <c r="N2288" s="106"/>
      <c r="P2288" s="106"/>
      <c r="R2288" s="106"/>
      <c r="T2288" s="106"/>
      <c r="V2288" s="106"/>
      <c r="X2288" s="106"/>
      <c r="Z2288" s="106"/>
      <c r="AB2288" s="106"/>
      <c r="AD2288" s="106"/>
      <c r="AF2288" s="106"/>
      <c r="AH2288" s="106"/>
      <c r="AJ2288" s="106"/>
      <c r="AL2288" s="106"/>
      <c r="AN2288" s="106"/>
    </row>
    <row r="2289" ht="15.75" customHeight="1">
      <c r="B2289" s="105"/>
      <c r="D2289" s="106"/>
      <c r="F2289" s="106"/>
      <c r="H2289" s="106"/>
      <c r="J2289" s="106"/>
      <c r="L2289" s="106"/>
      <c r="N2289" s="106"/>
      <c r="P2289" s="106"/>
      <c r="R2289" s="106"/>
      <c r="T2289" s="106"/>
      <c r="V2289" s="106"/>
      <c r="X2289" s="106"/>
      <c r="Z2289" s="106"/>
      <c r="AB2289" s="106"/>
      <c r="AD2289" s="106"/>
      <c r="AF2289" s="106"/>
      <c r="AH2289" s="106"/>
      <c r="AJ2289" s="106"/>
      <c r="AL2289" s="106"/>
      <c r="AN2289" s="106"/>
    </row>
    <row r="2290" ht="15.75" customHeight="1">
      <c r="B2290" s="105"/>
      <c r="D2290" s="106"/>
      <c r="F2290" s="106"/>
      <c r="H2290" s="106"/>
      <c r="J2290" s="106"/>
      <c r="L2290" s="106"/>
      <c r="N2290" s="106"/>
      <c r="P2290" s="106"/>
      <c r="R2290" s="106"/>
      <c r="T2290" s="106"/>
      <c r="V2290" s="106"/>
      <c r="X2290" s="106"/>
      <c r="Z2290" s="106"/>
      <c r="AB2290" s="106"/>
      <c r="AD2290" s="106"/>
      <c r="AF2290" s="106"/>
      <c r="AH2290" s="106"/>
      <c r="AJ2290" s="106"/>
      <c r="AL2290" s="106"/>
      <c r="AN2290" s="106"/>
    </row>
    <row r="2291" ht="15.75" customHeight="1">
      <c r="B2291" s="105"/>
      <c r="D2291" s="106"/>
      <c r="F2291" s="106"/>
      <c r="H2291" s="106"/>
      <c r="J2291" s="106"/>
      <c r="L2291" s="106"/>
      <c r="N2291" s="106"/>
      <c r="P2291" s="106"/>
      <c r="R2291" s="106"/>
      <c r="T2291" s="106"/>
      <c r="V2291" s="106"/>
      <c r="X2291" s="106"/>
      <c r="Z2291" s="106"/>
      <c r="AB2291" s="106"/>
      <c r="AD2291" s="106"/>
      <c r="AF2291" s="106"/>
      <c r="AH2291" s="106"/>
      <c r="AJ2291" s="106"/>
      <c r="AL2291" s="106"/>
      <c r="AN2291" s="106"/>
    </row>
    <row r="2292" ht="15.75" customHeight="1">
      <c r="B2292" s="105"/>
      <c r="D2292" s="106"/>
      <c r="F2292" s="106"/>
      <c r="H2292" s="106"/>
      <c r="J2292" s="106"/>
      <c r="L2292" s="106"/>
      <c r="N2292" s="106"/>
      <c r="P2292" s="106"/>
      <c r="R2292" s="106"/>
      <c r="T2292" s="106"/>
      <c r="V2292" s="106"/>
      <c r="X2292" s="106"/>
      <c r="Z2292" s="106"/>
      <c r="AB2292" s="106"/>
      <c r="AD2292" s="106"/>
      <c r="AF2292" s="106"/>
      <c r="AH2292" s="106"/>
      <c r="AJ2292" s="106"/>
      <c r="AL2292" s="106"/>
      <c r="AN2292" s="106"/>
    </row>
    <row r="2293" ht="15.75" customHeight="1">
      <c r="B2293" s="105"/>
      <c r="D2293" s="106"/>
      <c r="F2293" s="106"/>
      <c r="H2293" s="106"/>
      <c r="J2293" s="106"/>
      <c r="L2293" s="106"/>
      <c r="N2293" s="106"/>
      <c r="P2293" s="106"/>
      <c r="R2293" s="106"/>
      <c r="T2293" s="106"/>
      <c r="V2293" s="106"/>
      <c r="X2293" s="106"/>
      <c r="Z2293" s="106"/>
      <c r="AB2293" s="106"/>
      <c r="AD2293" s="106"/>
      <c r="AF2293" s="106"/>
      <c r="AH2293" s="106"/>
      <c r="AJ2293" s="106"/>
      <c r="AL2293" s="106"/>
      <c r="AN2293" s="106"/>
    </row>
    <row r="2294" ht="15.75" customHeight="1">
      <c r="B2294" s="105"/>
      <c r="D2294" s="106"/>
      <c r="F2294" s="106"/>
      <c r="H2294" s="106"/>
      <c r="J2294" s="106"/>
      <c r="L2294" s="106"/>
      <c r="N2294" s="106"/>
      <c r="P2294" s="106"/>
      <c r="R2294" s="106"/>
      <c r="T2294" s="106"/>
      <c r="V2294" s="106"/>
      <c r="X2294" s="106"/>
      <c r="Z2294" s="106"/>
      <c r="AB2294" s="106"/>
      <c r="AD2294" s="106"/>
      <c r="AF2294" s="106"/>
      <c r="AH2294" s="106"/>
      <c r="AJ2294" s="106"/>
      <c r="AL2294" s="106"/>
      <c r="AN2294" s="106"/>
    </row>
    <row r="2295" ht="15.75" customHeight="1">
      <c r="B2295" s="105"/>
      <c r="D2295" s="106"/>
      <c r="F2295" s="106"/>
      <c r="H2295" s="106"/>
      <c r="J2295" s="106"/>
      <c r="L2295" s="106"/>
      <c r="N2295" s="106"/>
      <c r="P2295" s="106"/>
      <c r="R2295" s="106"/>
      <c r="T2295" s="106"/>
      <c r="V2295" s="106"/>
      <c r="X2295" s="106"/>
      <c r="Z2295" s="106"/>
      <c r="AB2295" s="106"/>
      <c r="AD2295" s="106"/>
      <c r="AF2295" s="106"/>
      <c r="AH2295" s="106"/>
      <c r="AJ2295" s="106"/>
      <c r="AL2295" s="106"/>
      <c r="AN2295" s="106"/>
    </row>
    <row r="2296" ht="15.75" customHeight="1">
      <c r="B2296" s="105"/>
      <c r="D2296" s="106"/>
      <c r="F2296" s="106"/>
      <c r="H2296" s="106"/>
      <c r="J2296" s="106"/>
      <c r="L2296" s="106"/>
      <c r="N2296" s="106"/>
      <c r="P2296" s="106"/>
      <c r="R2296" s="106"/>
      <c r="T2296" s="106"/>
      <c r="V2296" s="106"/>
      <c r="X2296" s="106"/>
      <c r="Z2296" s="106"/>
      <c r="AB2296" s="106"/>
      <c r="AD2296" s="106"/>
      <c r="AF2296" s="106"/>
      <c r="AH2296" s="106"/>
      <c r="AJ2296" s="106"/>
      <c r="AL2296" s="106"/>
      <c r="AN2296" s="106"/>
    </row>
    <row r="2297" ht="15.75" customHeight="1">
      <c r="B2297" s="105"/>
      <c r="D2297" s="106"/>
      <c r="F2297" s="106"/>
      <c r="H2297" s="106"/>
      <c r="J2297" s="106"/>
      <c r="L2297" s="106"/>
      <c r="N2297" s="106"/>
      <c r="P2297" s="106"/>
      <c r="R2297" s="106"/>
      <c r="T2297" s="106"/>
      <c r="V2297" s="106"/>
      <c r="X2297" s="106"/>
      <c r="Z2297" s="106"/>
      <c r="AB2297" s="106"/>
      <c r="AD2297" s="106"/>
      <c r="AF2297" s="106"/>
      <c r="AH2297" s="106"/>
      <c r="AJ2297" s="106"/>
      <c r="AL2297" s="106"/>
      <c r="AN2297" s="106"/>
    </row>
    <row r="2298" ht="15.75" customHeight="1">
      <c r="B2298" s="105"/>
      <c r="D2298" s="106"/>
      <c r="F2298" s="106"/>
      <c r="H2298" s="106"/>
      <c r="J2298" s="106"/>
      <c r="L2298" s="106"/>
      <c r="N2298" s="106"/>
      <c r="P2298" s="106"/>
      <c r="R2298" s="106"/>
      <c r="T2298" s="106"/>
      <c r="V2298" s="106"/>
      <c r="X2298" s="106"/>
      <c r="Z2298" s="106"/>
      <c r="AB2298" s="106"/>
      <c r="AD2298" s="106"/>
      <c r="AF2298" s="106"/>
      <c r="AH2298" s="106"/>
      <c r="AJ2298" s="106"/>
      <c r="AL2298" s="106"/>
      <c r="AN2298" s="106"/>
    </row>
    <row r="2299" ht="15.75" customHeight="1">
      <c r="B2299" s="105"/>
      <c r="D2299" s="106"/>
      <c r="F2299" s="106"/>
      <c r="H2299" s="106"/>
      <c r="J2299" s="106"/>
      <c r="L2299" s="106"/>
      <c r="N2299" s="106"/>
      <c r="P2299" s="106"/>
      <c r="R2299" s="106"/>
      <c r="T2299" s="106"/>
      <c r="V2299" s="106"/>
      <c r="X2299" s="106"/>
      <c r="Z2299" s="106"/>
      <c r="AB2299" s="106"/>
      <c r="AD2299" s="106"/>
      <c r="AF2299" s="106"/>
      <c r="AH2299" s="106"/>
      <c r="AJ2299" s="106"/>
      <c r="AL2299" s="106"/>
      <c r="AN2299" s="106"/>
    </row>
    <row r="2300" ht="15.75" customHeight="1">
      <c r="B2300" s="105"/>
      <c r="D2300" s="106"/>
      <c r="F2300" s="106"/>
      <c r="H2300" s="106"/>
      <c r="J2300" s="106"/>
      <c r="L2300" s="106"/>
      <c r="N2300" s="106"/>
      <c r="P2300" s="106"/>
      <c r="R2300" s="106"/>
      <c r="T2300" s="106"/>
      <c r="V2300" s="106"/>
      <c r="X2300" s="106"/>
      <c r="Z2300" s="106"/>
      <c r="AB2300" s="106"/>
      <c r="AD2300" s="106"/>
      <c r="AF2300" s="106"/>
      <c r="AH2300" s="106"/>
      <c r="AJ2300" s="106"/>
      <c r="AL2300" s="106"/>
      <c r="AN2300" s="106"/>
    </row>
    <row r="2301" ht="15.75" customHeight="1">
      <c r="B2301" s="105"/>
      <c r="D2301" s="106"/>
      <c r="F2301" s="106"/>
      <c r="H2301" s="106"/>
      <c r="J2301" s="106"/>
      <c r="L2301" s="106"/>
      <c r="N2301" s="106"/>
      <c r="P2301" s="106"/>
      <c r="R2301" s="106"/>
      <c r="T2301" s="106"/>
      <c r="V2301" s="106"/>
      <c r="X2301" s="106"/>
      <c r="Z2301" s="106"/>
      <c r="AB2301" s="106"/>
      <c r="AD2301" s="106"/>
      <c r="AF2301" s="106"/>
      <c r="AH2301" s="106"/>
      <c r="AJ2301" s="106"/>
      <c r="AL2301" s="106"/>
      <c r="AN2301" s="106"/>
    </row>
    <row r="2302" ht="15.75" customHeight="1">
      <c r="B2302" s="105"/>
      <c r="D2302" s="106"/>
      <c r="F2302" s="106"/>
      <c r="H2302" s="106"/>
      <c r="J2302" s="106"/>
      <c r="L2302" s="106"/>
      <c r="N2302" s="106"/>
      <c r="P2302" s="106"/>
      <c r="R2302" s="106"/>
      <c r="T2302" s="106"/>
      <c r="V2302" s="106"/>
      <c r="X2302" s="106"/>
      <c r="Z2302" s="106"/>
      <c r="AB2302" s="106"/>
      <c r="AD2302" s="106"/>
      <c r="AF2302" s="106"/>
      <c r="AH2302" s="106"/>
      <c r="AJ2302" s="106"/>
      <c r="AL2302" s="106"/>
      <c r="AN2302" s="106"/>
    </row>
    <row r="2303" ht="15.75" customHeight="1">
      <c r="B2303" s="105"/>
      <c r="D2303" s="106"/>
      <c r="F2303" s="106"/>
      <c r="H2303" s="106"/>
      <c r="J2303" s="106"/>
      <c r="L2303" s="106"/>
      <c r="N2303" s="106"/>
      <c r="P2303" s="106"/>
      <c r="R2303" s="106"/>
      <c r="T2303" s="106"/>
      <c r="V2303" s="106"/>
      <c r="X2303" s="106"/>
      <c r="Z2303" s="106"/>
      <c r="AB2303" s="106"/>
      <c r="AD2303" s="106"/>
      <c r="AF2303" s="106"/>
      <c r="AH2303" s="106"/>
      <c r="AJ2303" s="106"/>
      <c r="AL2303" s="106"/>
      <c r="AN2303" s="106"/>
    </row>
    <row r="2304" ht="15.75" customHeight="1">
      <c r="B2304" s="105"/>
      <c r="D2304" s="106"/>
      <c r="F2304" s="106"/>
      <c r="H2304" s="106"/>
      <c r="J2304" s="106"/>
      <c r="L2304" s="106"/>
      <c r="N2304" s="106"/>
      <c r="P2304" s="106"/>
      <c r="R2304" s="106"/>
      <c r="T2304" s="106"/>
      <c r="V2304" s="106"/>
      <c r="X2304" s="106"/>
      <c r="Z2304" s="106"/>
      <c r="AB2304" s="106"/>
      <c r="AD2304" s="106"/>
      <c r="AF2304" s="106"/>
      <c r="AH2304" s="106"/>
      <c r="AJ2304" s="106"/>
      <c r="AL2304" s="106"/>
      <c r="AN2304" s="106"/>
    </row>
    <row r="2305" ht="15.75" customHeight="1">
      <c r="B2305" s="105"/>
      <c r="D2305" s="106"/>
      <c r="F2305" s="106"/>
      <c r="H2305" s="106"/>
      <c r="J2305" s="106"/>
      <c r="L2305" s="106"/>
      <c r="N2305" s="106"/>
      <c r="P2305" s="106"/>
      <c r="R2305" s="106"/>
      <c r="T2305" s="106"/>
      <c r="V2305" s="106"/>
      <c r="X2305" s="106"/>
      <c r="Z2305" s="106"/>
      <c r="AB2305" s="106"/>
      <c r="AD2305" s="106"/>
      <c r="AF2305" s="106"/>
      <c r="AH2305" s="106"/>
      <c r="AJ2305" s="106"/>
      <c r="AL2305" s="106"/>
      <c r="AN2305" s="106"/>
    </row>
    <row r="2306" ht="15.75" customHeight="1">
      <c r="B2306" s="105"/>
      <c r="D2306" s="106"/>
      <c r="F2306" s="106"/>
      <c r="H2306" s="106"/>
      <c r="J2306" s="106"/>
      <c r="L2306" s="106"/>
      <c r="N2306" s="106"/>
      <c r="P2306" s="106"/>
      <c r="R2306" s="106"/>
      <c r="T2306" s="106"/>
      <c r="V2306" s="106"/>
      <c r="X2306" s="106"/>
      <c r="Z2306" s="106"/>
      <c r="AB2306" s="106"/>
      <c r="AD2306" s="106"/>
      <c r="AF2306" s="106"/>
      <c r="AH2306" s="106"/>
      <c r="AJ2306" s="106"/>
      <c r="AL2306" s="106"/>
      <c r="AN2306" s="106"/>
    </row>
    <row r="2307" ht="15.75" customHeight="1">
      <c r="B2307" s="105"/>
      <c r="D2307" s="106"/>
      <c r="F2307" s="106"/>
      <c r="H2307" s="106"/>
      <c r="J2307" s="106"/>
      <c r="L2307" s="106"/>
      <c r="N2307" s="106"/>
      <c r="P2307" s="106"/>
      <c r="R2307" s="106"/>
      <c r="T2307" s="106"/>
      <c r="V2307" s="106"/>
      <c r="X2307" s="106"/>
      <c r="Z2307" s="106"/>
      <c r="AB2307" s="106"/>
      <c r="AD2307" s="106"/>
      <c r="AF2307" s="106"/>
      <c r="AH2307" s="106"/>
      <c r="AJ2307" s="106"/>
      <c r="AL2307" s="106"/>
      <c r="AN2307" s="106"/>
    </row>
    <row r="2308" ht="15.75" customHeight="1">
      <c r="B2308" s="105"/>
      <c r="D2308" s="106"/>
      <c r="F2308" s="106"/>
      <c r="H2308" s="106"/>
      <c r="J2308" s="106"/>
      <c r="L2308" s="106"/>
      <c r="N2308" s="106"/>
      <c r="P2308" s="106"/>
      <c r="R2308" s="106"/>
      <c r="T2308" s="106"/>
      <c r="V2308" s="106"/>
      <c r="X2308" s="106"/>
      <c r="Z2308" s="106"/>
      <c r="AB2308" s="106"/>
      <c r="AD2308" s="106"/>
      <c r="AF2308" s="106"/>
      <c r="AH2308" s="106"/>
      <c r="AJ2308" s="106"/>
      <c r="AL2308" s="106"/>
      <c r="AN2308" s="106"/>
    </row>
    <row r="2309" ht="15.75" customHeight="1">
      <c r="B2309" s="105"/>
      <c r="D2309" s="106"/>
      <c r="F2309" s="106"/>
      <c r="H2309" s="106"/>
      <c r="J2309" s="106"/>
      <c r="L2309" s="106"/>
      <c r="N2309" s="106"/>
      <c r="P2309" s="106"/>
      <c r="R2309" s="106"/>
      <c r="T2309" s="106"/>
      <c r="V2309" s="106"/>
      <c r="X2309" s="106"/>
      <c r="Z2309" s="106"/>
      <c r="AB2309" s="106"/>
      <c r="AD2309" s="106"/>
      <c r="AF2309" s="106"/>
      <c r="AH2309" s="106"/>
      <c r="AJ2309" s="106"/>
      <c r="AL2309" s="106"/>
      <c r="AN2309" s="106"/>
    </row>
    <row r="2310" ht="15.75" customHeight="1">
      <c r="B2310" s="105"/>
      <c r="D2310" s="106"/>
      <c r="F2310" s="106"/>
      <c r="H2310" s="106"/>
      <c r="J2310" s="106"/>
      <c r="L2310" s="106"/>
      <c r="N2310" s="106"/>
      <c r="P2310" s="106"/>
      <c r="R2310" s="106"/>
      <c r="T2310" s="106"/>
      <c r="V2310" s="106"/>
      <c r="X2310" s="106"/>
      <c r="Z2310" s="106"/>
      <c r="AB2310" s="106"/>
      <c r="AD2310" s="106"/>
      <c r="AF2310" s="106"/>
      <c r="AH2310" s="106"/>
      <c r="AJ2310" s="106"/>
      <c r="AL2310" s="106"/>
      <c r="AN2310" s="106"/>
    </row>
    <row r="2311" ht="15.75" customHeight="1">
      <c r="B2311" s="105"/>
      <c r="D2311" s="106"/>
      <c r="F2311" s="106"/>
      <c r="H2311" s="106"/>
      <c r="J2311" s="106"/>
      <c r="L2311" s="106"/>
      <c r="N2311" s="106"/>
      <c r="P2311" s="106"/>
      <c r="R2311" s="106"/>
      <c r="T2311" s="106"/>
      <c r="V2311" s="106"/>
      <c r="X2311" s="106"/>
      <c r="Z2311" s="106"/>
      <c r="AB2311" s="106"/>
      <c r="AD2311" s="106"/>
      <c r="AF2311" s="106"/>
      <c r="AH2311" s="106"/>
      <c r="AJ2311" s="106"/>
      <c r="AL2311" s="106"/>
      <c r="AN2311" s="106"/>
    </row>
    <row r="2312" ht="15.75" customHeight="1">
      <c r="B2312" s="105"/>
      <c r="D2312" s="106"/>
      <c r="F2312" s="106"/>
      <c r="H2312" s="106"/>
      <c r="J2312" s="106"/>
      <c r="L2312" s="106"/>
      <c r="N2312" s="106"/>
      <c r="P2312" s="106"/>
      <c r="R2312" s="106"/>
      <c r="T2312" s="106"/>
      <c r="V2312" s="106"/>
      <c r="X2312" s="106"/>
      <c r="Z2312" s="106"/>
      <c r="AB2312" s="106"/>
      <c r="AD2312" s="106"/>
      <c r="AF2312" s="106"/>
      <c r="AH2312" s="106"/>
      <c r="AJ2312" s="106"/>
      <c r="AL2312" s="106"/>
      <c r="AN2312" s="106"/>
    </row>
    <row r="2313" ht="15.75" customHeight="1">
      <c r="B2313" s="105"/>
      <c r="D2313" s="106"/>
      <c r="F2313" s="106"/>
      <c r="H2313" s="106"/>
      <c r="J2313" s="106"/>
      <c r="L2313" s="106"/>
      <c r="N2313" s="106"/>
      <c r="P2313" s="106"/>
      <c r="R2313" s="106"/>
      <c r="T2313" s="106"/>
      <c r="V2313" s="106"/>
      <c r="X2313" s="106"/>
      <c r="Z2313" s="106"/>
      <c r="AB2313" s="106"/>
      <c r="AD2313" s="106"/>
      <c r="AF2313" s="106"/>
      <c r="AH2313" s="106"/>
      <c r="AJ2313" s="106"/>
      <c r="AL2313" s="106"/>
      <c r="AN2313" s="106"/>
    </row>
    <row r="2314" ht="15.75" customHeight="1">
      <c r="B2314" s="105"/>
      <c r="D2314" s="106"/>
      <c r="F2314" s="106"/>
      <c r="H2314" s="106"/>
      <c r="J2314" s="106"/>
      <c r="L2314" s="106"/>
      <c r="N2314" s="106"/>
      <c r="P2314" s="106"/>
      <c r="R2314" s="106"/>
      <c r="T2314" s="106"/>
      <c r="V2314" s="106"/>
      <c r="X2314" s="106"/>
      <c r="Z2314" s="106"/>
      <c r="AB2314" s="106"/>
      <c r="AD2314" s="106"/>
      <c r="AF2314" s="106"/>
      <c r="AH2314" s="106"/>
      <c r="AJ2314" s="106"/>
      <c r="AL2314" s="106"/>
      <c r="AN2314" s="106"/>
    </row>
    <row r="2315" ht="15.75" customHeight="1">
      <c r="B2315" s="105"/>
      <c r="D2315" s="106"/>
      <c r="F2315" s="106"/>
      <c r="H2315" s="106"/>
      <c r="J2315" s="106"/>
      <c r="L2315" s="106"/>
      <c r="N2315" s="106"/>
      <c r="P2315" s="106"/>
      <c r="R2315" s="106"/>
      <c r="T2315" s="106"/>
      <c r="V2315" s="106"/>
      <c r="X2315" s="106"/>
      <c r="Z2315" s="106"/>
      <c r="AB2315" s="106"/>
      <c r="AD2315" s="106"/>
      <c r="AF2315" s="106"/>
      <c r="AH2315" s="106"/>
      <c r="AJ2315" s="106"/>
      <c r="AL2315" s="106"/>
      <c r="AN2315" s="106"/>
    </row>
    <row r="2316" ht="15.75" customHeight="1">
      <c r="B2316" s="105"/>
      <c r="D2316" s="106"/>
      <c r="F2316" s="106"/>
      <c r="H2316" s="106"/>
      <c r="J2316" s="106"/>
      <c r="L2316" s="106"/>
      <c r="N2316" s="106"/>
      <c r="P2316" s="106"/>
      <c r="R2316" s="106"/>
      <c r="T2316" s="106"/>
      <c r="V2316" s="106"/>
      <c r="X2316" s="106"/>
      <c r="Z2316" s="106"/>
      <c r="AB2316" s="106"/>
      <c r="AD2316" s="106"/>
      <c r="AF2316" s="106"/>
      <c r="AH2316" s="106"/>
      <c r="AJ2316" s="106"/>
      <c r="AL2316" s="106"/>
      <c r="AN2316" s="106"/>
    </row>
    <row r="2317" ht="15.75" customHeight="1">
      <c r="B2317" s="105"/>
      <c r="D2317" s="106"/>
      <c r="F2317" s="106"/>
      <c r="H2317" s="106"/>
      <c r="J2317" s="106"/>
      <c r="L2317" s="106"/>
      <c r="N2317" s="106"/>
      <c r="P2317" s="106"/>
      <c r="R2317" s="106"/>
      <c r="T2317" s="106"/>
      <c r="V2317" s="106"/>
      <c r="X2317" s="106"/>
      <c r="Z2317" s="106"/>
      <c r="AB2317" s="106"/>
      <c r="AD2317" s="106"/>
      <c r="AF2317" s="106"/>
      <c r="AH2317" s="106"/>
      <c r="AJ2317" s="106"/>
      <c r="AL2317" s="106"/>
      <c r="AN2317" s="106"/>
    </row>
    <row r="2318" ht="15.75" customHeight="1">
      <c r="B2318" s="105"/>
      <c r="D2318" s="106"/>
      <c r="F2318" s="106"/>
      <c r="H2318" s="106"/>
      <c r="J2318" s="106"/>
      <c r="L2318" s="106"/>
      <c r="N2318" s="106"/>
      <c r="P2318" s="106"/>
      <c r="R2318" s="106"/>
      <c r="T2318" s="106"/>
      <c r="V2318" s="106"/>
      <c r="X2318" s="106"/>
      <c r="Z2318" s="106"/>
      <c r="AB2318" s="106"/>
      <c r="AD2318" s="106"/>
      <c r="AF2318" s="106"/>
      <c r="AH2318" s="106"/>
      <c r="AJ2318" s="106"/>
      <c r="AL2318" s="106"/>
      <c r="AN2318" s="106"/>
    </row>
    <row r="2319" ht="15.75" customHeight="1">
      <c r="B2319" s="105"/>
      <c r="D2319" s="106"/>
      <c r="F2319" s="106"/>
      <c r="H2319" s="106"/>
      <c r="J2319" s="106"/>
      <c r="L2319" s="106"/>
      <c r="N2319" s="106"/>
      <c r="P2319" s="106"/>
      <c r="R2319" s="106"/>
      <c r="T2319" s="106"/>
      <c r="V2319" s="106"/>
      <c r="X2319" s="106"/>
      <c r="Z2319" s="106"/>
      <c r="AB2319" s="106"/>
      <c r="AD2319" s="106"/>
      <c r="AF2319" s="106"/>
      <c r="AH2319" s="106"/>
      <c r="AJ2319" s="106"/>
      <c r="AL2319" s="106"/>
      <c r="AN2319" s="106"/>
    </row>
    <row r="2320" ht="15.75" customHeight="1">
      <c r="B2320" s="105"/>
      <c r="D2320" s="106"/>
      <c r="F2320" s="106"/>
      <c r="H2320" s="106"/>
      <c r="J2320" s="106"/>
      <c r="L2320" s="106"/>
      <c r="N2320" s="106"/>
      <c r="P2320" s="106"/>
      <c r="R2320" s="106"/>
      <c r="T2320" s="106"/>
      <c r="V2320" s="106"/>
      <c r="X2320" s="106"/>
      <c r="Z2320" s="106"/>
      <c r="AB2320" s="106"/>
      <c r="AD2320" s="106"/>
      <c r="AF2320" s="106"/>
      <c r="AH2320" s="106"/>
      <c r="AJ2320" s="106"/>
      <c r="AL2320" s="106"/>
      <c r="AN2320" s="106"/>
    </row>
    <row r="2321" ht="15.75" customHeight="1">
      <c r="B2321" s="105"/>
      <c r="D2321" s="106"/>
      <c r="F2321" s="106"/>
      <c r="H2321" s="106"/>
      <c r="J2321" s="106"/>
      <c r="L2321" s="106"/>
      <c r="N2321" s="106"/>
      <c r="P2321" s="106"/>
      <c r="R2321" s="106"/>
      <c r="T2321" s="106"/>
      <c r="V2321" s="106"/>
      <c r="X2321" s="106"/>
      <c r="Z2321" s="106"/>
      <c r="AB2321" s="106"/>
      <c r="AD2321" s="106"/>
      <c r="AF2321" s="106"/>
      <c r="AH2321" s="106"/>
      <c r="AJ2321" s="106"/>
      <c r="AL2321" s="106"/>
      <c r="AN2321" s="106"/>
    </row>
    <row r="2322" ht="15.75" customHeight="1">
      <c r="B2322" s="105"/>
      <c r="D2322" s="106"/>
      <c r="F2322" s="106"/>
      <c r="H2322" s="106"/>
      <c r="J2322" s="106"/>
      <c r="L2322" s="106"/>
      <c r="N2322" s="106"/>
      <c r="P2322" s="106"/>
      <c r="R2322" s="106"/>
      <c r="T2322" s="106"/>
      <c r="V2322" s="106"/>
      <c r="X2322" s="106"/>
      <c r="Z2322" s="106"/>
      <c r="AB2322" s="106"/>
      <c r="AD2322" s="106"/>
      <c r="AF2322" s="106"/>
      <c r="AH2322" s="106"/>
      <c r="AJ2322" s="106"/>
      <c r="AL2322" s="106"/>
      <c r="AN2322" s="106"/>
    </row>
    <row r="2323" ht="15.75" customHeight="1">
      <c r="B2323" s="105"/>
      <c r="D2323" s="106"/>
      <c r="F2323" s="106"/>
      <c r="H2323" s="106"/>
      <c r="J2323" s="106"/>
      <c r="L2323" s="106"/>
      <c r="N2323" s="106"/>
      <c r="P2323" s="106"/>
      <c r="R2323" s="106"/>
      <c r="T2323" s="106"/>
      <c r="V2323" s="106"/>
      <c r="X2323" s="106"/>
      <c r="Z2323" s="106"/>
      <c r="AB2323" s="106"/>
      <c r="AD2323" s="106"/>
      <c r="AF2323" s="106"/>
      <c r="AH2323" s="106"/>
      <c r="AJ2323" s="106"/>
      <c r="AL2323" s="106"/>
      <c r="AN2323" s="106"/>
    </row>
    <row r="2324" ht="15.75" customHeight="1">
      <c r="B2324" s="105"/>
      <c r="D2324" s="106"/>
      <c r="F2324" s="106"/>
      <c r="H2324" s="106"/>
      <c r="J2324" s="106"/>
      <c r="L2324" s="106"/>
      <c r="N2324" s="106"/>
      <c r="P2324" s="106"/>
      <c r="R2324" s="106"/>
      <c r="T2324" s="106"/>
      <c r="V2324" s="106"/>
      <c r="X2324" s="106"/>
      <c r="Z2324" s="106"/>
      <c r="AB2324" s="106"/>
      <c r="AD2324" s="106"/>
      <c r="AF2324" s="106"/>
      <c r="AH2324" s="106"/>
      <c r="AJ2324" s="106"/>
      <c r="AL2324" s="106"/>
      <c r="AN2324" s="106"/>
    </row>
    <row r="2325" ht="15.75" customHeight="1">
      <c r="B2325" s="105"/>
      <c r="D2325" s="106"/>
      <c r="F2325" s="106"/>
      <c r="H2325" s="106"/>
      <c r="J2325" s="106"/>
      <c r="L2325" s="106"/>
      <c r="N2325" s="106"/>
      <c r="P2325" s="106"/>
      <c r="R2325" s="106"/>
      <c r="T2325" s="106"/>
      <c r="V2325" s="106"/>
      <c r="X2325" s="106"/>
      <c r="Z2325" s="106"/>
      <c r="AB2325" s="106"/>
      <c r="AD2325" s="106"/>
      <c r="AF2325" s="106"/>
      <c r="AH2325" s="106"/>
      <c r="AJ2325" s="106"/>
      <c r="AL2325" s="106"/>
      <c r="AN2325" s="106"/>
    </row>
    <row r="2326" ht="15.75" customHeight="1">
      <c r="B2326" s="105"/>
      <c r="D2326" s="106"/>
      <c r="F2326" s="106"/>
      <c r="H2326" s="106"/>
      <c r="J2326" s="106"/>
      <c r="L2326" s="106"/>
      <c r="N2326" s="106"/>
      <c r="P2326" s="106"/>
      <c r="R2326" s="106"/>
      <c r="T2326" s="106"/>
      <c r="V2326" s="106"/>
      <c r="X2326" s="106"/>
      <c r="Z2326" s="106"/>
      <c r="AB2326" s="106"/>
      <c r="AD2326" s="106"/>
      <c r="AF2326" s="106"/>
      <c r="AH2326" s="106"/>
      <c r="AJ2326" s="106"/>
      <c r="AL2326" s="106"/>
      <c r="AN2326" s="106"/>
    </row>
    <row r="2327" ht="15.75" customHeight="1">
      <c r="B2327" s="105"/>
      <c r="D2327" s="106"/>
      <c r="F2327" s="106"/>
      <c r="H2327" s="106"/>
      <c r="J2327" s="106"/>
      <c r="L2327" s="106"/>
      <c r="N2327" s="106"/>
      <c r="P2327" s="106"/>
      <c r="R2327" s="106"/>
      <c r="T2327" s="106"/>
      <c r="V2327" s="106"/>
      <c r="X2327" s="106"/>
      <c r="Z2327" s="106"/>
      <c r="AB2327" s="106"/>
      <c r="AD2327" s="106"/>
      <c r="AF2327" s="106"/>
      <c r="AH2327" s="106"/>
      <c r="AJ2327" s="106"/>
      <c r="AL2327" s="106"/>
      <c r="AN2327" s="106"/>
    </row>
    <row r="2328" ht="15.75" customHeight="1">
      <c r="B2328" s="105"/>
      <c r="D2328" s="106"/>
      <c r="F2328" s="106"/>
      <c r="H2328" s="106"/>
      <c r="J2328" s="106"/>
      <c r="L2328" s="106"/>
      <c r="N2328" s="106"/>
      <c r="P2328" s="106"/>
      <c r="R2328" s="106"/>
      <c r="T2328" s="106"/>
      <c r="V2328" s="106"/>
      <c r="X2328" s="106"/>
      <c r="Z2328" s="106"/>
      <c r="AB2328" s="106"/>
      <c r="AD2328" s="106"/>
      <c r="AF2328" s="106"/>
      <c r="AH2328" s="106"/>
      <c r="AJ2328" s="106"/>
      <c r="AL2328" s="106"/>
      <c r="AN2328" s="106"/>
    </row>
    <row r="2329" ht="15.75" customHeight="1">
      <c r="B2329" s="105"/>
      <c r="D2329" s="106"/>
      <c r="F2329" s="106"/>
      <c r="H2329" s="106"/>
      <c r="J2329" s="106"/>
      <c r="L2329" s="106"/>
      <c r="N2329" s="106"/>
      <c r="P2329" s="106"/>
      <c r="R2329" s="106"/>
      <c r="T2329" s="106"/>
      <c r="V2329" s="106"/>
      <c r="X2329" s="106"/>
      <c r="Z2329" s="106"/>
      <c r="AB2329" s="106"/>
      <c r="AD2329" s="106"/>
      <c r="AF2329" s="106"/>
      <c r="AH2329" s="106"/>
      <c r="AJ2329" s="106"/>
      <c r="AL2329" s="106"/>
      <c r="AN2329" s="106"/>
    </row>
    <row r="2330" ht="15.75" customHeight="1">
      <c r="B2330" s="105"/>
      <c r="D2330" s="106"/>
      <c r="F2330" s="106"/>
      <c r="H2330" s="106"/>
      <c r="J2330" s="106"/>
      <c r="L2330" s="106"/>
      <c r="N2330" s="106"/>
      <c r="P2330" s="106"/>
      <c r="R2330" s="106"/>
      <c r="T2330" s="106"/>
      <c r="V2330" s="106"/>
      <c r="X2330" s="106"/>
      <c r="Z2330" s="106"/>
      <c r="AB2330" s="106"/>
      <c r="AD2330" s="106"/>
      <c r="AF2330" s="106"/>
      <c r="AH2330" s="106"/>
      <c r="AJ2330" s="106"/>
      <c r="AL2330" s="106"/>
      <c r="AN2330" s="106"/>
    </row>
    <row r="2331" ht="15.75" customHeight="1">
      <c r="B2331" s="105"/>
      <c r="D2331" s="106"/>
      <c r="F2331" s="106"/>
      <c r="H2331" s="106"/>
      <c r="J2331" s="106"/>
      <c r="L2331" s="106"/>
      <c r="N2331" s="106"/>
      <c r="P2331" s="106"/>
      <c r="R2331" s="106"/>
      <c r="T2331" s="106"/>
      <c r="V2331" s="106"/>
      <c r="X2331" s="106"/>
      <c r="Z2331" s="106"/>
      <c r="AB2331" s="106"/>
      <c r="AD2331" s="106"/>
      <c r="AF2331" s="106"/>
      <c r="AH2331" s="106"/>
      <c r="AJ2331" s="106"/>
      <c r="AL2331" s="106"/>
      <c r="AN2331" s="106"/>
    </row>
    <row r="2332" ht="15.75" customHeight="1">
      <c r="B2332" s="105"/>
      <c r="D2332" s="106"/>
      <c r="F2332" s="106"/>
      <c r="H2332" s="106"/>
      <c r="J2332" s="106"/>
      <c r="L2332" s="106"/>
      <c r="N2332" s="106"/>
      <c r="P2332" s="106"/>
      <c r="R2332" s="106"/>
      <c r="T2332" s="106"/>
      <c r="V2332" s="106"/>
      <c r="X2332" s="106"/>
      <c r="Z2332" s="106"/>
      <c r="AB2332" s="106"/>
      <c r="AD2332" s="106"/>
      <c r="AF2332" s="106"/>
      <c r="AH2332" s="106"/>
      <c r="AJ2332" s="106"/>
      <c r="AL2332" s="106"/>
      <c r="AN2332" s="106"/>
    </row>
    <row r="2333" ht="15.75" customHeight="1">
      <c r="B2333" s="105"/>
      <c r="D2333" s="106"/>
      <c r="F2333" s="106"/>
      <c r="H2333" s="106"/>
      <c r="J2333" s="106"/>
      <c r="L2333" s="106"/>
      <c r="N2333" s="106"/>
      <c r="P2333" s="106"/>
      <c r="R2333" s="106"/>
      <c r="T2333" s="106"/>
      <c r="V2333" s="106"/>
      <c r="X2333" s="106"/>
      <c r="Z2333" s="106"/>
      <c r="AB2333" s="106"/>
      <c r="AD2333" s="106"/>
      <c r="AF2333" s="106"/>
      <c r="AH2333" s="106"/>
      <c r="AJ2333" s="106"/>
      <c r="AL2333" s="106"/>
      <c r="AN2333" s="106"/>
    </row>
    <row r="2334" ht="15.75" customHeight="1">
      <c r="B2334" s="105"/>
      <c r="D2334" s="106"/>
      <c r="F2334" s="106"/>
      <c r="H2334" s="106"/>
      <c r="J2334" s="106"/>
      <c r="L2334" s="106"/>
      <c r="N2334" s="106"/>
      <c r="P2334" s="106"/>
      <c r="R2334" s="106"/>
      <c r="T2334" s="106"/>
      <c r="V2334" s="106"/>
      <c r="X2334" s="106"/>
      <c r="Z2334" s="106"/>
      <c r="AB2334" s="106"/>
      <c r="AD2334" s="106"/>
      <c r="AF2334" s="106"/>
      <c r="AH2334" s="106"/>
      <c r="AJ2334" s="106"/>
      <c r="AL2334" s="106"/>
      <c r="AN2334" s="106"/>
    </row>
    <row r="2335" ht="15.75" customHeight="1">
      <c r="B2335" s="105"/>
      <c r="D2335" s="106"/>
      <c r="F2335" s="106"/>
      <c r="H2335" s="106"/>
      <c r="J2335" s="106"/>
      <c r="L2335" s="106"/>
      <c r="N2335" s="106"/>
      <c r="P2335" s="106"/>
      <c r="R2335" s="106"/>
      <c r="T2335" s="106"/>
      <c r="V2335" s="106"/>
      <c r="X2335" s="106"/>
      <c r="Z2335" s="106"/>
      <c r="AB2335" s="106"/>
      <c r="AD2335" s="106"/>
      <c r="AF2335" s="106"/>
      <c r="AH2335" s="106"/>
      <c r="AJ2335" s="106"/>
      <c r="AL2335" s="106"/>
      <c r="AN2335" s="106"/>
    </row>
    <row r="2336" ht="15.75" customHeight="1">
      <c r="B2336" s="105"/>
      <c r="D2336" s="106"/>
      <c r="F2336" s="106"/>
      <c r="H2336" s="106"/>
      <c r="J2336" s="106"/>
      <c r="L2336" s="106"/>
      <c r="N2336" s="106"/>
      <c r="P2336" s="106"/>
      <c r="R2336" s="106"/>
      <c r="T2336" s="106"/>
      <c r="V2336" s="106"/>
      <c r="X2336" s="106"/>
      <c r="Z2336" s="106"/>
      <c r="AB2336" s="106"/>
      <c r="AD2336" s="106"/>
      <c r="AF2336" s="106"/>
      <c r="AH2336" s="106"/>
      <c r="AJ2336" s="106"/>
      <c r="AL2336" s="106"/>
      <c r="AN2336" s="106"/>
    </row>
    <row r="2337" ht="15.75" customHeight="1">
      <c r="B2337" s="105"/>
      <c r="D2337" s="106"/>
      <c r="F2337" s="106"/>
      <c r="H2337" s="106"/>
      <c r="J2337" s="106"/>
      <c r="L2337" s="106"/>
      <c r="N2337" s="106"/>
      <c r="P2337" s="106"/>
      <c r="R2337" s="106"/>
      <c r="T2337" s="106"/>
      <c r="V2337" s="106"/>
      <c r="X2337" s="106"/>
      <c r="Z2337" s="106"/>
      <c r="AB2337" s="106"/>
      <c r="AD2337" s="106"/>
      <c r="AF2337" s="106"/>
      <c r="AH2337" s="106"/>
      <c r="AJ2337" s="106"/>
      <c r="AL2337" s="106"/>
      <c r="AN2337" s="106"/>
    </row>
    <row r="2338" ht="15.75" customHeight="1">
      <c r="B2338" s="105"/>
      <c r="D2338" s="106"/>
      <c r="F2338" s="106"/>
      <c r="H2338" s="106"/>
      <c r="J2338" s="106"/>
      <c r="L2338" s="106"/>
      <c r="N2338" s="106"/>
      <c r="P2338" s="106"/>
      <c r="R2338" s="106"/>
      <c r="T2338" s="106"/>
      <c r="V2338" s="106"/>
      <c r="X2338" s="106"/>
      <c r="Z2338" s="106"/>
      <c r="AB2338" s="106"/>
      <c r="AD2338" s="106"/>
      <c r="AF2338" s="106"/>
      <c r="AH2338" s="106"/>
      <c r="AJ2338" s="106"/>
      <c r="AL2338" s="106"/>
      <c r="AN2338" s="106"/>
    </row>
    <row r="2339" ht="15.75" customHeight="1">
      <c r="B2339" s="105"/>
      <c r="D2339" s="106"/>
      <c r="F2339" s="106"/>
      <c r="H2339" s="106"/>
      <c r="J2339" s="106"/>
      <c r="L2339" s="106"/>
      <c r="N2339" s="106"/>
      <c r="P2339" s="106"/>
      <c r="R2339" s="106"/>
      <c r="T2339" s="106"/>
      <c r="V2339" s="106"/>
      <c r="X2339" s="106"/>
      <c r="Z2339" s="106"/>
      <c r="AB2339" s="106"/>
      <c r="AD2339" s="106"/>
      <c r="AF2339" s="106"/>
      <c r="AH2339" s="106"/>
      <c r="AJ2339" s="106"/>
      <c r="AL2339" s="106"/>
      <c r="AN2339" s="106"/>
    </row>
    <row r="2340" ht="15.75" customHeight="1">
      <c r="B2340" s="105"/>
      <c r="D2340" s="106"/>
      <c r="F2340" s="106"/>
      <c r="H2340" s="106"/>
      <c r="J2340" s="106"/>
      <c r="L2340" s="106"/>
      <c r="N2340" s="106"/>
      <c r="P2340" s="106"/>
      <c r="R2340" s="106"/>
      <c r="T2340" s="106"/>
      <c r="V2340" s="106"/>
      <c r="X2340" s="106"/>
      <c r="Z2340" s="106"/>
      <c r="AB2340" s="106"/>
      <c r="AD2340" s="106"/>
      <c r="AF2340" s="106"/>
      <c r="AH2340" s="106"/>
      <c r="AJ2340" s="106"/>
      <c r="AL2340" s="106"/>
      <c r="AN2340" s="106"/>
    </row>
    <row r="2341" ht="15.75" customHeight="1">
      <c r="B2341" s="105"/>
      <c r="D2341" s="106"/>
      <c r="F2341" s="106"/>
      <c r="H2341" s="106"/>
      <c r="J2341" s="106"/>
      <c r="L2341" s="106"/>
      <c r="N2341" s="106"/>
      <c r="P2341" s="106"/>
      <c r="R2341" s="106"/>
      <c r="T2341" s="106"/>
      <c r="V2341" s="106"/>
      <c r="X2341" s="106"/>
      <c r="Z2341" s="106"/>
      <c r="AB2341" s="106"/>
      <c r="AD2341" s="106"/>
      <c r="AF2341" s="106"/>
      <c r="AH2341" s="106"/>
      <c r="AJ2341" s="106"/>
      <c r="AL2341" s="106"/>
      <c r="AN2341" s="106"/>
    </row>
    <row r="2342" ht="15.75" customHeight="1">
      <c r="B2342" s="105"/>
      <c r="D2342" s="106"/>
      <c r="F2342" s="106"/>
      <c r="H2342" s="106"/>
      <c r="J2342" s="106"/>
      <c r="L2342" s="106"/>
      <c r="N2342" s="106"/>
      <c r="P2342" s="106"/>
      <c r="R2342" s="106"/>
      <c r="T2342" s="106"/>
      <c r="V2342" s="106"/>
      <c r="X2342" s="106"/>
      <c r="Z2342" s="106"/>
      <c r="AB2342" s="106"/>
      <c r="AD2342" s="106"/>
      <c r="AF2342" s="106"/>
      <c r="AH2342" s="106"/>
      <c r="AJ2342" s="106"/>
      <c r="AL2342" s="106"/>
      <c r="AN2342" s="106"/>
    </row>
    <row r="2343" ht="15.75" customHeight="1">
      <c r="B2343" s="105"/>
      <c r="D2343" s="106"/>
      <c r="F2343" s="106"/>
      <c r="H2343" s="106"/>
      <c r="J2343" s="106"/>
      <c r="L2343" s="106"/>
      <c r="N2343" s="106"/>
      <c r="P2343" s="106"/>
      <c r="R2343" s="106"/>
      <c r="T2343" s="106"/>
      <c r="V2343" s="106"/>
      <c r="X2343" s="106"/>
      <c r="Z2343" s="106"/>
      <c r="AB2343" s="106"/>
      <c r="AD2343" s="106"/>
      <c r="AF2343" s="106"/>
      <c r="AH2343" s="106"/>
      <c r="AJ2343" s="106"/>
      <c r="AL2343" s="106"/>
      <c r="AN2343" s="106"/>
    </row>
    <row r="2344" ht="15.75" customHeight="1">
      <c r="B2344" s="105"/>
      <c r="D2344" s="106"/>
      <c r="F2344" s="106"/>
      <c r="H2344" s="106"/>
      <c r="J2344" s="106"/>
      <c r="L2344" s="106"/>
      <c r="N2344" s="106"/>
      <c r="P2344" s="106"/>
      <c r="R2344" s="106"/>
      <c r="T2344" s="106"/>
      <c r="V2344" s="106"/>
      <c r="X2344" s="106"/>
      <c r="Z2344" s="106"/>
      <c r="AB2344" s="106"/>
      <c r="AD2344" s="106"/>
      <c r="AF2344" s="106"/>
      <c r="AH2344" s="106"/>
      <c r="AJ2344" s="106"/>
      <c r="AL2344" s="106"/>
      <c r="AN2344" s="106"/>
    </row>
    <row r="2345" ht="15.75" customHeight="1">
      <c r="B2345" s="105"/>
      <c r="D2345" s="106"/>
      <c r="F2345" s="106"/>
      <c r="H2345" s="106"/>
      <c r="J2345" s="106"/>
      <c r="L2345" s="106"/>
      <c r="N2345" s="106"/>
      <c r="P2345" s="106"/>
      <c r="R2345" s="106"/>
      <c r="T2345" s="106"/>
      <c r="V2345" s="106"/>
      <c r="X2345" s="106"/>
      <c r="Z2345" s="106"/>
      <c r="AB2345" s="106"/>
      <c r="AD2345" s="106"/>
      <c r="AF2345" s="106"/>
      <c r="AH2345" s="106"/>
      <c r="AJ2345" s="106"/>
      <c r="AL2345" s="106"/>
      <c r="AN2345" s="106"/>
    </row>
    <row r="2346" ht="15.75" customHeight="1">
      <c r="B2346" s="105"/>
      <c r="D2346" s="106"/>
      <c r="F2346" s="106"/>
      <c r="H2346" s="106"/>
      <c r="J2346" s="106"/>
      <c r="L2346" s="106"/>
      <c r="N2346" s="106"/>
      <c r="P2346" s="106"/>
      <c r="R2346" s="106"/>
      <c r="T2346" s="106"/>
      <c r="V2346" s="106"/>
      <c r="X2346" s="106"/>
      <c r="Z2346" s="106"/>
      <c r="AB2346" s="106"/>
      <c r="AD2346" s="106"/>
      <c r="AF2346" s="106"/>
      <c r="AH2346" s="106"/>
      <c r="AJ2346" s="106"/>
      <c r="AL2346" s="106"/>
      <c r="AN2346" s="106"/>
    </row>
    <row r="2347" ht="15.75" customHeight="1">
      <c r="B2347" s="105"/>
      <c r="D2347" s="106"/>
      <c r="F2347" s="106"/>
      <c r="H2347" s="106"/>
      <c r="J2347" s="106"/>
      <c r="L2347" s="106"/>
      <c r="N2347" s="106"/>
      <c r="P2347" s="106"/>
      <c r="R2347" s="106"/>
      <c r="T2347" s="106"/>
      <c r="V2347" s="106"/>
      <c r="X2347" s="106"/>
      <c r="Z2347" s="106"/>
      <c r="AB2347" s="106"/>
      <c r="AD2347" s="106"/>
      <c r="AF2347" s="106"/>
      <c r="AH2347" s="106"/>
      <c r="AJ2347" s="106"/>
      <c r="AL2347" s="106"/>
      <c r="AN2347" s="106"/>
    </row>
    <row r="2348" ht="15.75" customHeight="1">
      <c r="B2348" s="105"/>
      <c r="D2348" s="106"/>
      <c r="F2348" s="106"/>
      <c r="H2348" s="106"/>
      <c r="J2348" s="106"/>
      <c r="L2348" s="106"/>
      <c r="N2348" s="106"/>
      <c r="P2348" s="106"/>
      <c r="R2348" s="106"/>
      <c r="T2348" s="106"/>
      <c r="V2348" s="106"/>
      <c r="X2348" s="106"/>
      <c r="Z2348" s="106"/>
      <c r="AB2348" s="106"/>
      <c r="AD2348" s="106"/>
      <c r="AF2348" s="106"/>
      <c r="AH2348" s="106"/>
      <c r="AJ2348" s="106"/>
      <c r="AL2348" s="106"/>
      <c r="AN2348" s="106"/>
    </row>
    <row r="2349" ht="15.75" customHeight="1">
      <c r="B2349" s="105"/>
      <c r="D2349" s="106"/>
      <c r="F2349" s="106"/>
      <c r="H2349" s="106"/>
      <c r="J2349" s="106"/>
      <c r="L2349" s="106"/>
      <c r="N2349" s="106"/>
      <c r="P2349" s="106"/>
      <c r="R2349" s="106"/>
      <c r="T2349" s="106"/>
      <c r="V2349" s="106"/>
      <c r="X2349" s="106"/>
      <c r="Z2349" s="106"/>
      <c r="AB2349" s="106"/>
      <c r="AD2349" s="106"/>
      <c r="AF2349" s="106"/>
      <c r="AH2349" s="106"/>
      <c r="AJ2349" s="106"/>
      <c r="AL2349" s="106"/>
      <c r="AN2349" s="106"/>
    </row>
    <row r="2350" ht="15.75" customHeight="1">
      <c r="B2350" s="105"/>
      <c r="D2350" s="106"/>
      <c r="F2350" s="106"/>
      <c r="H2350" s="106"/>
      <c r="J2350" s="106"/>
      <c r="L2350" s="106"/>
      <c r="N2350" s="106"/>
      <c r="P2350" s="106"/>
      <c r="R2350" s="106"/>
      <c r="T2350" s="106"/>
      <c r="V2350" s="106"/>
      <c r="X2350" s="106"/>
      <c r="Z2350" s="106"/>
      <c r="AB2350" s="106"/>
      <c r="AD2350" s="106"/>
      <c r="AF2350" s="106"/>
      <c r="AH2350" s="106"/>
      <c r="AJ2350" s="106"/>
      <c r="AL2350" s="106"/>
      <c r="AN2350" s="106"/>
    </row>
    <row r="2351" ht="15.75" customHeight="1">
      <c r="B2351" s="105"/>
      <c r="D2351" s="106"/>
      <c r="F2351" s="106"/>
      <c r="H2351" s="106"/>
      <c r="J2351" s="106"/>
      <c r="L2351" s="106"/>
      <c r="N2351" s="106"/>
      <c r="P2351" s="106"/>
      <c r="R2351" s="106"/>
      <c r="T2351" s="106"/>
      <c r="V2351" s="106"/>
      <c r="X2351" s="106"/>
      <c r="Z2351" s="106"/>
      <c r="AB2351" s="106"/>
      <c r="AD2351" s="106"/>
      <c r="AF2351" s="106"/>
      <c r="AH2351" s="106"/>
      <c r="AJ2351" s="106"/>
      <c r="AL2351" s="106"/>
      <c r="AN2351" s="106"/>
    </row>
    <row r="2352" ht="15.75" customHeight="1">
      <c r="B2352" s="105"/>
      <c r="D2352" s="106"/>
      <c r="F2352" s="106"/>
      <c r="H2352" s="106"/>
      <c r="J2352" s="106"/>
      <c r="L2352" s="106"/>
      <c r="N2352" s="106"/>
      <c r="P2352" s="106"/>
      <c r="R2352" s="106"/>
      <c r="T2352" s="106"/>
      <c r="V2352" s="106"/>
      <c r="X2352" s="106"/>
      <c r="Z2352" s="106"/>
      <c r="AB2352" s="106"/>
      <c r="AD2352" s="106"/>
      <c r="AF2352" s="106"/>
      <c r="AH2352" s="106"/>
      <c r="AJ2352" s="106"/>
      <c r="AL2352" s="106"/>
      <c r="AN2352" s="106"/>
    </row>
    <row r="2353" ht="15.75" customHeight="1">
      <c r="B2353" s="105"/>
      <c r="D2353" s="106"/>
      <c r="F2353" s="106"/>
      <c r="H2353" s="106"/>
      <c r="J2353" s="106"/>
      <c r="L2353" s="106"/>
      <c r="N2353" s="106"/>
      <c r="P2353" s="106"/>
      <c r="R2353" s="106"/>
      <c r="T2353" s="106"/>
      <c r="V2353" s="106"/>
      <c r="X2353" s="106"/>
      <c r="Z2353" s="106"/>
      <c r="AB2353" s="106"/>
      <c r="AD2353" s="106"/>
      <c r="AF2353" s="106"/>
      <c r="AH2353" s="106"/>
      <c r="AJ2353" s="106"/>
      <c r="AL2353" s="106"/>
      <c r="AN2353" s="106"/>
    </row>
    <row r="2354" ht="15.75" customHeight="1">
      <c r="B2354" s="105"/>
      <c r="D2354" s="106"/>
      <c r="F2354" s="106"/>
      <c r="H2354" s="106"/>
      <c r="J2354" s="106"/>
      <c r="L2354" s="106"/>
      <c r="N2354" s="106"/>
      <c r="P2354" s="106"/>
      <c r="R2354" s="106"/>
      <c r="T2354" s="106"/>
      <c r="V2354" s="106"/>
      <c r="X2354" s="106"/>
      <c r="Z2354" s="106"/>
      <c r="AB2354" s="106"/>
      <c r="AD2354" s="106"/>
      <c r="AF2354" s="106"/>
      <c r="AH2354" s="106"/>
      <c r="AJ2354" s="106"/>
      <c r="AL2354" s="106"/>
      <c r="AN2354" s="106"/>
    </row>
    <row r="2355" ht="15.75" customHeight="1">
      <c r="B2355" s="105"/>
      <c r="D2355" s="106"/>
      <c r="F2355" s="106"/>
      <c r="H2355" s="106"/>
      <c r="J2355" s="106"/>
      <c r="L2355" s="106"/>
      <c r="N2355" s="106"/>
      <c r="P2355" s="106"/>
      <c r="R2355" s="106"/>
      <c r="T2355" s="106"/>
      <c r="V2355" s="106"/>
      <c r="X2355" s="106"/>
      <c r="Z2355" s="106"/>
      <c r="AB2355" s="106"/>
      <c r="AD2355" s="106"/>
      <c r="AF2355" s="106"/>
      <c r="AH2355" s="106"/>
      <c r="AJ2355" s="106"/>
      <c r="AL2355" s="106"/>
      <c r="AN2355" s="106"/>
    </row>
    <row r="2356" ht="15.75" customHeight="1">
      <c r="B2356" s="105"/>
      <c r="D2356" s="106"/>
      <c r="F2356" s="106"/>
      <c r="H2356" s="106"/>
      <c r="J2356" s="106"/>
      <c r="L2356" s="106"/>
      <c r="N2356" s="106"/>
      <c r="P2356" s="106"/>
      <c r="R2356" s="106"/>
      <c r="T2356" s="106"/>
      <c r="V2356" s="106"/>
      <c r="X2356" s="106"/>
      <c r="Z2356" s="106"/>
      <c r="AB2356" s="106"/>
      <c r="AD2356" s="106"/>
      <c r="AF2356" s="106"/>
      <c r="AH2356" s="106"/>
      <c r="AJ2356" s="106"/>
      <c r="AL2356" s="106"/>
      <c r="AN2356" s="106"/>
    </row>
    <row r="2357" ht="15.75" customHeight="1">
      <c r="B2357" s="105"/>
      <c r="D2357" s="106"/>
      <c r="F2357" s="106"/>
      <c r="H2357" s="106"/>
      <c r="J2357" s="106"/>
      <c r="L2357" s="106"/>
      <c r="N2357" s="106"/>
      <c r="P2357" s="106"/>
      <c r="R2357" s="106"/>
      <c r="T2357" s="106"/>
      <c r="V2357" s="106"/>
      <c r="X2357" s="106"/>
      <c r="Z2357" s="106"/>
      <c r="AB2357" s="106"/>
      <c r="AD2357" s="106"/>
      <c r="AF2357" s="106"/>
      <c r="AH2357" s="106"/>
      <c r="AJ2357" s="106"/>
      <c r="AL2357" s="106"/>
      <c r="AN2357" s="106"/>
    </row>
    <row r="2358" ht="15.75" customHeight="1">
      <c r="B2358" s="105"/>
      <c r="D2358" s="106"/>
      <c r="F2358" s="106"/>
      <c r="H2358" s="106"/>
      <c r="J2358" s="106"/>
      <c r="L2358" s="106"/>
      <c r="N2358" s="106"/>
      <c r="P2358" s="106"/>
      <c r="R2358" s="106"/>
      <c r="T2358" s="106"/>
      <c r="V2358" s="106"/>
      <c r="X2358" s="106"/>
      <c r="Z2358" s="106"/>
      <c r="AB2358" s="106"/>
      <c r="AD2358" s="106"/>
      <c r="AF2358" s="106"/>
      <c r="AH2358" s="106"/>
      <c r="AJ2358" s="106"/>
      <c r="AL2358" s="106"/>
      <c r="AN2358" s="106"/>
    </row>
    <row r="2359" ht="15.75" customHeight="1">
      <c r="B2359" s="105"/>
      <c r="D2359" s="106"/>
      <c r="F2359" s="106"/>
      <c r="H2359" s="106"/>
      <c r="J2359" s="106"/>
      <c r="L2359" s="106"/>
      <c r="N2359" s="106"/>
      <c r="P2359" s="106"/>
      <c r="R2359" s="106"/>
      <c r="T2359" s="106"/>
      <c r="V2359" s="106"/>
      <c r="X2359" s="106"/>
      <c r="Z2359" s="106"/>
      <c r="AB2359" s="106"/>
      <c r="AD2359" s="106"/>
      <c r="AF2359" s="106"/>
      <c r="AH2359" s="106"/>
      <c r="AJ2359" s="106"/>
      <c r="AL2359" s="106"/>
      <c r="AN2359" s="106"/>
    </row>
    <row r="2360" ht="15.75" customHeight="1">
      <c r="B2360" s="105"/>
      <c r="D2360" s="106"/>
      <c r="F2360" s="106"/>
      <c r="H2360" s="106"/>
      <c r="J2360" s="106"/>
      <c r="L2360" s="106"/>
      <c r="N2360" s="106"/>
      <c r="P2360" s="106"/>
      <c r="R2360" s="106"/>
      <c r="T2360" s="106"/>
      <c r="V2360" s="106"/>
      <c r="X2360" s="106"/>
      <c r="Z2360" s="106"/>
      <c r="AB2360" s="106"/>
      <c r="AD2360" s="106"/>
      <c r="AF2360" s="106"/>
      <c r="AH2360" s="106"/>
      <c r="AJ2360" s="106"/>
      <c r="AL2360" s="106"/>
      <c r="AN2360" s="106"/>
    </row>
    <row r="2361" ht="15.75" customHeight="1">
      <c r="B2361" s="105"/>
      <c r="D2361" s="106"/>
      <c r="F2361" s="106"/>
      <c r="H2361" s="106"/>
      <c r="J2361" s="106"/>
      <c r="L2361" s="106"/>
      <c r="N2361" s="106"/>
      <c r="P2361" s="106"/>
      <c r="R2361" s="106"/>
      <c r="T2361" s="106"/>
      <c r="V2361" s="106"/>
      <c r="X2361" s="106"/>
      <c r="Z2361" s="106"/>
      <c r="AB2361" s="106"/>
      <c r="AD2361" s="106"/>
      <c r="AF2361" s="106"/>
      <c r="AH2361" s="106"/>
      <c r="AJ2361" s="106"/>
      <c r="AL2361" s="106"/>
      <c r="AN2361" s="106"/>
    </row>
    <row r="2362" ht="15.75" customHeight="1">
      <c r="B2362" s="105"/>
      <c r="D2362" s="106"/>
      <c r="F2362" s="106"/>
      <c r="H2362" s="106"/>
      <c r="J2362" s="106"/>
      <c r="L2362" s="106"/>
      <c r="N2362" s="106"/>
      <c r="P2362" s="106"/>
      <c r="R2362" s="106"/>
      <c r="T2362" s="106"/>
      <c r="V2362" s="106"/>
      <c r="X2362" s="106"/>
      <c r="Z2362" s="106"/>
      <c r="AB2362" s="106"/>
      <c r="AD2362" s="106"/>
      <c r="AF2362" s="106"/>
      <c r="AH2362" s="106"/>
      <c r="AJ2362" s="106"/>
      <c r="AL2362" s="106"/>
      <c r="AN2362" s="106"/>
    </row>
    <row r="2363" ht="15.75" customHeight="1">
      <c r="B2363" s="105"/>
      <c r="D2363" s="106"/>
      <c r="F2363" s="106"/>
      <c r="H2363" s="106"/>
      <c r="J2363" s="106"/>
      <c r="L2363" s="106"/>
      <c r="N2363" s="106"/>
      <c r="P2363" s="106"/>
      <c r="R2363" s="106"/>
      <c r="T2363" s="106"/>
      <c r="V2363" s="106"/>
      <c r="X2363" s="106"/>
      <c r="Z2363" s="106"/>
      <c r="AB2363" s="106"/>
      <c r="AD2363" s="106"/>
      <c r="AF2363" s="106"/>
      <c r="AH2363" s="106"/>
      <c r="AJ2363" s="106"/>
      <c r="AL2363" s="106"/>
      <c r="AN2363" s="106"/>
    </row>
    <row r="2364" ht="15.75" customHeight="1">
      <c r="B2364" s="105"/>
      <c r="D2364" s="106"/>
      <c r="F2364" s="106"/>
      <c r="H2364" s="106"/>
      <c r="J2364" s="106"/>
      <c r="L2364" s="106"/>
      <c r="N2364" s="106"/>
      <c r="P2364" s="106"/>
      <c r="R2364" s="106"/>
      <c r="T2364" s="106"/>
      <c r="V2364" s="106"/>
      <c r="X2364" s="106"/>
      <c r="Z2364" s="106"/>
      <c r="AB2364" s="106"/>
      <c r="AD2364" s="106"/>
      <c r="AF2364" s="106"/>
      <c r="AH2364" s="106"/>
      <c r="AJ2364" s="106"/>
      <c r="AL2364" s="106"/>
      <c r="AN2364" s="106"/>
    </row>
    <row r="2365" ht="15.75" customHeight="1">
      <c r="B2365" s="105"/>
      <c r="D2365" s="106"/>
      <c r="F2365" s="106"/>
      <c r="H2365" s="106"/>
      <c r="J2365" s="106"/>
      <c r="L2365" s="106"/>
      <c r="N2365" s="106"/>
      <c r="P2365" s="106"/>
      <c r="R2365" s="106"/>
      <c r="T2365" s="106"/>
      <c r="V2365" s="106"/>
      <c r="X2365" s="106"/>
      <c r="Z2365" s="106"/>
      <c r="AB2365" s="106"/>
      <c r="AD2365" s="106"/>
      <c r="AF2365" s="106"/>
      <c r="AH2365" s="106"/>
      <c r="AJ2365" s="106"/>
      <c r="AL2365" s="106"/>
      <c r="AN2365" s="106"/>
    </row>
    <row r="2366" ht="15.75" customHeight="1">
      <c r="B2366" s="105"/>
      <c r="D2366" s="106"/>
      <c r="F2366" s="106"/>
      <c r="H2366" s="106"/>
      <c r="J2366" s="106"/>
      <c r="L2366" s="106"/>
      <c r="N2366" s="106"/>
      <c r="P2366" s="106"/>
      <c r="R2366" s="106"/>
      <c r="T2366" s="106"/>
      <c r="V2366" s="106"/>
      <c r="X2366" s="106"/>
      <c r="Z2366" s="106"/>
      <c r="AB2366" s="106"/>
      <c r="AD2366" s="106"/>
      <c r="AF2366" s="106"/>
      <c r="AH2366" s="106"/>
      <c r="AJ2366" s="106"/>
      <c r="AL2366" s="106"/>
      <c r="AN2366" s="106"/>
    </row>
    <row r="2367" ht="15.75" customHeight="1">
      <c r="B2367" s="105"/>
      <c r="D2367" s="106"/>
      <c r="F2367" s="106"/>
      <c r="H2367" s="106"/>
      <c r="J2367" s="106"/>
      <c r="L2367" s="106"/>
      <c r="N2367" s="106"/>
      <c r="P2367" s="106"/>
      <c r="R2367" s="106"/>
      <c r="T2367" s="106"/>
      <c r="V2367" s="106"/>
      <c r="X2367" s="106"/>
      <c r="Z2367" s="106"/>
      <c r="AB2367" s="106"/>
      <c r="AD2367" s="106"/>
      <c r="AF2367" s="106"/>
      <c r="AH2367" s="106"/>
      <c r="AJ2367" s="106"/>
      <c r="AL2367" s="106"/>
      <c r="AN2367" s="106"/>
    </row>
    <row r="2368" ht="15.75" customHeight="1">
      <c r="B2368" s="105"/>
      <c r="D2368" s="106"/>
      <c r="F2368" s="106"/>
      <c r="H2368" s="106"/>
      <c r="J2368" s="106"/>
      <c r="L2368" s="106"/>
      <c r="N2368" s="106"/>
      <c r="P2368" s="106"/>
      <c r="R2368" s="106"/>
      <c r="T2368" s="106"/>
      <c r="V2368" s="106"/>
      <c r="X2368" s="106"/>
      <c r="Z2368" s="106"/>
      <c r="AB2368" s="106"/>
      <c r="AD2368" s="106"/>
      <c r="AF2368" s="106"/>
      <c r="AH2368" s="106"/>
      <c r="AJ2368" s="106"/>
      <c r="AL2368" s="106"/>
      <c r="AN2368" s="106"/>
    </row>
    <row r="2369" ht="15.75" customHeight="1">
      <c r="B2369" s="105"/>
      <c r="D2369" s="106"/>
      <c r="F2369" s="106"/>
      <c r="H2369" s="106"/>
      <c r="J2369" s="106"/>
      <c r="L2369" s="106"/>
      <c r="N2369" s="106"/>
      <c r="P2369" s="106"/>
      <c r="R2369" s="106"/>
      <c r="T2369" s="106"/>
      <c r="V2369" s="106"/>
      <c r="X2369" s="106"/>
      <c r="Z2369" s="106"/>
      <c r="AB2369" s="106"/>
      <c r="AD2369" s="106"/>
      <c r="AF2369" s="106"/>
      <c r="AH2369" s="106"/>
      <c r="AJ2369" s="106"/>
      <c r="AL2369" s="106"/>
      <c r="AN2369" s="106"/>
    </row>
    <row r="2370" ht="15.75" customHeight="1">
      <c r="B2370" s="105"/>
      <c r="D2370" s="106"/>
      <c r="F2370" s="106"/>
      <c r="H2370" s="106"/>
      <c r="J2370" s="106"/>
      <c r="L2370" s="106"/>
      <c r="N2370" s="106"/>
      <c r="P2370" s="106"/>
      <c r="R2370" s="106"/>
      <c r="T2370" s="106"/>
      <c r="V2370" s="106"/>
      <c r="X2370" s="106"/>
      <c r="Z2370" s="106"/>
      <c r="AB2370" s="106"/>
      <c r="AD2370" s="106"/>
      <c r="AF2370" s="106"/>
      <c r="AH2370" s="106"/>
      <c r="AJ2370" s="106"/>
      <c r="AL2370" s="106"/>
      <c r="AN2370" s="106"/>
    </row>
    <row r="2371" ht="15.75" customHeight="1">
      <c r="B2371" s="105"/>
      <c r="D2371" s="106"/>
      <c r="F2371" s="106"/>
      <c r="H2371" s="106"/>
      <c r="J2371" s="106"/>
      <c r="L2371" s="106"/>
      <c r="N2371" s="106"/>
      <c r="P2371" s="106"/>
      <c r="R2371" s="106"/>
      <c r="T2371" s="106"/>
      <c r="V2371" s="106"/>
      <c r="X2371" s="106"/>
      <c r="Z2371" s="106"/>
      <c r="AB2371" s="106"/>
      <c r="AD2371" s="106"/>
      <c r="AF2371" s="106"/>
      <c r="AH2371" s="106"/>
      <c r="AJ2371" s="106"/>
      <c r="AL2371" s="106"/>
      <c r="AN2371" s="106"/>
    </row>
    <row r="2372" ht="15.75" customHeight="1">
      <c r="B2372" s="105"/>
      <c r="D2372" s="106"/>
      <c r="F2372" s="106"/>
      <c r="H2372" s="106"/>
      <c r="J2372" s="106"/>
      <c r="L2372" s="106"/>
      <c r="N2372" s="106"/>
      <c r="P2372" s="106"/>
      <c r="R2372" s="106"/>
      <c r="T2372" s="106"/>
      <c r="V2372" s="106"/>
      <c r="X2372" s="106"/>
      <c r="Z2372" s="106"/>
      <c r="AB2372" s="106"/>
      <c r="AD2372" s="106"/>
      <c r="AF2372" s="106"/>
      <c r="AH2372" s="106"/>
      <c r="AJ2372" s="106"/>
      <c r="AL2372" s="106"/>
      <c r="AN2372" s="106"/>
    </row>
    <row r="2373" ht="15.75" customHeight="1">
      <c r="B2373" s="105"/>
      <c r="D2373" s="106"/>
      <c r="F2373" s="106"/>
      <c r="H2373" s="106"/>
      <c r="J2373" s="106"/>
      <c r="L2373" s="106"/>
      <c r="N2373" s="106"/>
      <c r="P2373" s="106"/>
      <c r="R2373" s="106"/>
      <c r="T2373" s="106"/>
      <c r="V2373" s="106"/>
      <c r="X2373" s="106"/>
      <c r="Z2373" s="106"/>
      <c r="AB2373" s="106"/>
      <c r="AD2373" s="106"/>
      <c r="AF2373" s="106"/>
      <c r="AH2373" s="106"/>
      <c r="AJ2373" s="106"/>
      <c r="AL2373" s="106"/>
      <c r="AN2373" s="106"/>
    </row>
    <row r="2374" ht="15.75" customHeight="1">
      <c r="B2374" s="105"/>
      <c r="D2374" s="106"/>
      <c r="F2374" s="106"/>
      <c r="H2374" s="106"/>
      <c r="J2374" s="106"/>
      <c r="L2374" s="106"/>
      <c r="N2374" s="106"/>
      <c r="P2374" s="106"/>
      <c r="R2374" s="106"/>
      <c r="T2374" s="106"/>
      <c r="V2374" s="106"/>
      <c r="X2374" s="106"/>
      <c r="Z2374" s="106"/>
      <c r="AB2374" s="106"/>
      <c r="AD2374" s="106"/>
      <c r="AF2374" s="106"/>
      <c r="AH2374" s="106"/>
      <c r="AJ2374" s="106"/>
      <c r="AL2374" s="106"/>
      <c r="AN2374" s="106"/>
    </row>
    <row r="2375" ht="15.75" customHeight="1">
      <c r="B2375" s="105"/>
      <c r="D2375" s="106"/>
      <c r="F2375" s="106"/>
      <c r="H2375" s="106"/>
      <c r="J2375" s="106"/>
      <c r="L2375" s="106"/>
      <c r="N2375" s="106"/>
      <c r="P2375" s="106"/>
      <c r="R2375" s="106"/>
      <c r="T2375" s="106"/>
      <c r="V2375" s="106"/>
      <c r="X2375" s="106"/>
      <c r="Z2375" s="106"/>
      <c r="AB2375" s="106"/>
      <c r="AD2375" s="106"/>
      <c r="AF2375" s="106"/>
      <c r="AH2375" s="106"/>
      <c r="AJ2375" s="106"/>
      <c r="AL2375" s="106"/>
      <c r="AN2375" s="106"/>
    </row>
    <row r="2376" ht="15.75" customHeight="1">
      <c r="B2376" s="105"/>
      <c r="D2376" s="106"/>
      <c r="F2376" s="106"/>
      <c r="H2376" s="106"/>
      <c r="J2376" s="106"/>
      <c r="L2376" s="106"/>
      <c r="N2376" s="106"/>
      <c r="P2376" s="106"/>
      <c r="R2376" s="106"/>
      <c r="T2376" s="106"/>
      <c r="V2376" s="106"/>
      <c r="X2376" s="106"/>
      <c r="Z2376" s="106"/>
      <c r="AB2376" s="106"/>
      <c r="AD2376" s="106"/>
      <c r="AF2376" s="106"/>
      <c r="AH2376" s="106"/>
      <c r="AJ2376" s="106"/>
      <c r="AL2376" s="106"/>
      <c r="AN2376" s="106"/>
    </row>
    <row r="2377" ht="15.75" customHeight="1">
      <c r="B2377" s="105"/>
      <c r="D2377" s="106"/>
      <c r="F2377" s="106"/>
      <c r="H2377" s="106"/>
      <c r="J2377" s="106"/>
      <c r="L2377" s="106"/>
      <c r="N2377" s="106"/>
      <c r="P2377" s="106"/>
      <c r="R2377" s="106"/>
      <c r="T2377" s="106"/>
      <c r="V2377" s="106"/>
      <c r="X2377" s="106"/>
      <c r="Z2377" s="106"/>
      <c r="AB2377" s="106"/>
      <c r="AD2377" s="106"/>
      <c r="AF2377" s="106"/>
      <c r="AH2377" s="106"/>
      <c r="AJ2377" s="106"/>
      <c r="AL2377" s="106"/>
      <c r="AN2377" s="106"/>
    </row>
    <row r="2378" ht="15.75" customHeight="1">
      <c r="B2378" s="105"/>
      <c r="D2378" s="106"/>
      <c r="F2378" s="106"/>
      <c r="H2378" s="106"/>
      <c r="J2378" s="106"/>
      <c r="L2378" s="106"/>
      <c r="N2378" s="106"/>
      <c r="P2378" s="106"/>
      <c r="R2378" s="106"/>
      <c r="T2378" s="106"/>
      <c r="V2378" s="106"/>
      <c r="X2378" s="106"/>
      <c r="Z2378" s="106"/>
      <c r="AB2378" s="106"/>
      <c r="AD2378" s="106"/>
      <c r="AF2378" s="106"/>
      <c r="AH2378" s="106"/>
      <c r="AJ2378" s="106"/>
      <c r="AL2378" s="106"/>
      <c r="AN2378" s="106"/>
    </row>
    <row r="2379" ht="15.75" customHeight="1">
      <c r="B2379" s="105"/>
      <c r="D2379" s="106"/>
      <c r="F2379" s="106"/>
      <c r="H2379" s="106"/>
      <c r="J2379" s="106"/>
      <c r="L2379" s="106"/>
      <c r="N2379" s="106"/>
      <c r="P2379" s="106"/>
      <c r="R2379" s="106"/>
      <c r="T2379" s="106"/>
      <c r="V2379" s="106"/>
      <c r="X2379" s="106"/>
      <c r="Z2379" s="106"/>
      <c r="AB2379" s="106"/>
      <c r="AD2379" s="106"/>
      <c r="AF2379" s="106"/>
      <c r="AH2379" s="106"/>
      <c r="AJ2379" s="106"/>
      <c r="AL2379" s="106"/>
      <c r="AN2379" s="106"/>
    </row>
    <row r="2380" ht="15.75" customHeight="1">
      <c r="B2380" s="105"/>
      <c r="D2380" s="106"/>
      <c r="F2380" s="106"/>
      <c r="H2380" s="106"/>
      <c r="J2380" s="106"/>
      <c r="L2380" s="106"/>
      <c r="N2380" s="106"/>
      <c r="P2380" s="106"/>
      <c r="R2380" s="106"/>
      <c r="T2380" s="106"/>
      <c r="V2380" s="106"/>
      <c r="X2380" s="106"/>
      <c r="Z2380" s="106"/>
      <c r="AB2380" s="106"/>
      <c r="AD2380" s="106"/>
      <c r="AF2380" s="106"/>
      <c r="AH2380" s="106"/>
      <c r="AJ2380" s="106"/>
      <c r="AL2380" s="106"/>
      <c r="AN2380" s="106"/>
    </row>
    <row r="2381" ht="15.75" customHeight="1">
      <c r="B2381" s="105"/>
      <c r="D2381" s="106"/>
      <c r="F2381" s="106"/>
      <c r="H2381" s="106"/>
      <c r="J2381" s="106"/>
      <c r="L2381" s="106"/>
      <c r="N2381" s="106"/>
      <c r="P2381" s="106"/>
      <c r="R2381" s="106"/>
      <c r="T2381" s="106"/>
      <c r="V2381" s="106"/>
      <c r="X2381" s="106"/>
      <c r="Z2381" s="106"/>
      <c r="AB2381" s="106"/>
      <c r="AD2381" s="106"/>
      <c r="AF2381" s="106"/>
      <c r="AH2381" s="106"/>
      <c r="AJ2381" s="106"/>
      <c r="AL2381" s="106"/>
      <c r="AN2381" s="106"/>
    </row>
    <row r="2382" ht="15.75" customHeight="1">
      <c r="B2382" s="105"/>
      <c r="D2382" s="106"/>
      <c r="F2382" s="106"/>
      <c r="H2382" s="106"/>
      <c r="J2382" s="106"/>
      <c r="L2382" s="106"/>
      <c r="N2382" s="106"/>
      <c r="P2382" s="106"/>
      <c r="R2382" s="106"/>
      <c r="T2382" s="106"/>
      <c r="V2382" s="106"/>
      <c r="X2382" s="106"/>
      <c r="Z2382" s="106"/>
      <c r="AB2382" s="106"/>
      <c r="AD2382" s="106"/>
      <c r="AF2382" s="106"/>
      <c r="AH2382" s="106"/>
      <c r="AJ2382" s="106"/>
      <c r="AL2382" s="106"/>
      <c r="AN2382" s="106"/>
    </row>
    <row r="2383" ht="15.75" customHeight="1">
      <c r="B2383" s="105"/>
      <c r="D2383" s="106"/>
      <c r="F2383" s="106"/>
      <c r="H2383" s="106"/>
      <c r="J2383" s="106"/>
      <c r="L2383" s="106"/>
      <c r="N2383" s="106"/>
      <c r="P2383" s="106"/>
      <c r="R2383" s="106"/>
      <c r="T2383" s="106"/>
      <c r="V2383" s="106"/>
      <c r="X2383" s="106"/>
      <c r="Z2383" s="106"/>
      <c r="AB2383" s="106"/>
      <c r="AD2383" s="106"/>
      <c r="AF2383" s="106"/>
      <c r="AH2383" s="106"/>
      <c r="AJ2383" s="106"/>
      <c r="AL2383" s="106"/>
      <c r="AN2383" s="106"/>
    </row>
    <row r="2384" ht="15.75" customHeight="1">
      <c r="B2384" s="105"/>
      <c r="D2384" s="106"/>
      <c r="F2384" s="106"/>
      <c r="H2384" s="106"/>
      <c r="J2384" s="106"/>
      <c r="L2384" s="106"/>
      <c r="N2384" s="106"/>
      <c r="P2384" s="106"/>
      <c r="R2384" s="106"/>
      <c r="T2384" s="106"/>
      <c r="V2384" s="106"/>
      <c r="X2384" s="106"/>
      <c r="Z2384" s="106"/>
      <c r="AB2384" s="106"/>
      <c r="AD2384" s="106"/>
      <c r="AF2384" s="106"/>
      <c r="AH2384" s="106"/>
      <c r="AJ2384" s="106"/>
      <c r="AL2384" s="106"/>
      <c r="AN2384" s="106"/>
    </row>
    <row r="2385" ht="15.75" customHeight="1">
      <c r="B2385" s="105"/>
      <c r="D2385" s="106"/>
      <c r="F2385" s="106"/>
      <c r="H2385" s="106"/>
      <c r="J2385" s="106"/>
      <c r="L2385" s="106"/>
      <c r="N2385" s="106"/>
      <c r="P2385" s="106"/>
      <c r="R2385" s="106"/>
      <c r="T2385" s="106"/>
      <c r="V2385" s="106"/>
      <c r="X2385" s="106"/>
      <c r="Z2385" s="106"/>
      <c r="AB2385" s="106"/>
      <c r="AD2385" s="106"/>
      <c r="AF2385" s="106"/>
      <c r="AH2385" s="106"/>
      <c r="AJ2385" s="106"/>
      <c r="AL2385" s="106"/>
      <c r="AN2385" s="106"/>
    </row>
    <row r="2386" ht="15.75" customHeight="1">
      <c r="B2386" s="105"/>
      <c r="D2386" s="106"/>
      <c r="F2386" s="106"/>
      <c r="H2386" s="106"/>
      <c r="J2386" s="106"/>
      <c r="L2386" s="106"/>
      <c r="N2386" s="106"/>
      <c r="P2386" s="106"/>
      <c r="R2386" s="106"/>
      <c r="T2386" s="106"/>
      <c r="V2386" s="106"/>
      <c r="X2386" s="106"/>
      <c r="Z2386" s="106"/>
      <c r="AB2386" s="106"/>
      <c r="AD2386" s="106"/>
      <c r="AF2386" s="106"/>
      <c r="AH2386" s="106"/>
      <c r="AJ2386" s="106"/>
      <c r="AL2386" s="106"/>
      <c r="AN2386" s="106"/>
    </row>
    <row r="2387" ht="15.75" customHeight="1">
      <c r="B2387" s="105"/>
      <c r="D2387" s="106"/>
      <c r="F2387" s="106"/>
      <c r="H2387" s="106"/>
      <c r="J2387" s="106"/>
      <c r="L2387" s="106"/>
      <c r="N2387" s="106"/>
      <c r="P2387" s="106"/>
      <c r="R2387" s="106"/>
      <c r="T2387" s="106"/>
      <c r="V2387" s="106"/>
      <c r="X2387" s="106"/>
      <c r="Z2387" s="106"/>
      <c r="AB2387" s="106"/>
      <c r="AD2387" s="106"/>
      <c r="AF2387" s="106"/>
      <c r="AH2387" s="106"/>
      <c r="AJ2387" s="106"/>
      <c r="AL2387" s="106"/>
      <c r="AN2387" s="106"/>
    </row>
    <row r="2388" ht="15.75" customHeight="1">
      <c r="B2388" s="105"/>
      <c r="D2388" s="106"/>
      <c r="F2388" s="106"/>
      <c r="H2388" s="106"/>
      <c r="J2388" s="106"/>
      <c r="L2388" s="106"/>
      <c r="N2388" s="106"/>
      <c r="P2388" s="106"/>
      <c r="R2388" s="106"/>
      <c r="T2388" s="106"/>
      <c r="V2388" s="106"/>
      <c r="X2388" s="106"/>
      <c r="Z2388" s="106"/>
      <c r="AB2388" s="106"/>
      <c r="AD2388" s="106"/>
      <c r="AF2388" s="106"/>
      <c r="AH2388" s="106"/>
      <c r="AJ2388" s="106"/>
      <c r="AL2388" s="106"/>
      <c r="AN2388" s="106"/>
    </row>
    <row r="2389" ht="15.75" customHeight="1">
      <c r="B2389" s="105"/>
      <c r="D2389" s="106"/>
      <c r="F2389" s="106"/>
      <c r="H2389" s="106"/>
      <c r="J2389" s="106"/>
      <c r="L2389" s="106"/>
      <c r="N2389" s="106"/>
      <c r="P2389" s="106"/>
      <c r="R2389" s="106"/>
      <c r="T2389" s="106"/>
      <c r="V2389" s="106"/>
      <c r="X2389" s="106"/>
      <c r="Z2389" s="106"/>
      <c r="AB2389" s="106"/>
      <c r="AD2389" s="106"/>
      <c r="AF2389" s="106"/>
      <c r="AH2389" s="106"/>
      <c r="AJ2389" s="106"/>
      <c r="AL2389" s="106"/>
      <c r="AN2389" s="106"/>
    </row>
    <row r="2390" ht="15.75" customHeight="1">
      <c r="B2390" s="105"/>
      <c r="D2390" s="106"/>
      <c r="F2390" s="106"/>
      <c r="H2390" s="106"/>
      <c r="J2390" s="106"/>
      <c r="L2390" s="106"/>
      <c r="N2390" s="106"/>
      <c r="P2390" s="106"/>
      <c r="R2390" s="106"/>
      <c r="T2390" s="106"/>
      <c r="V2390" s="106"/>
      <c r="X2390" s="106"/>
      <c r="Z2390" s="106"/>
      <c r="AB2390" s="106"/>
      <c r="AD2390" s="106"/>
      <c r="AF2390" s="106"/>
      <c r="AH2390" s="106"/>
      <c r="AJ2390" s="106"/>
      <c r="AL2390" s="106"/>
      <c r="AN2390" s="106"/>
    </row>
    <row r="2391" ht="15.75" customHeight="1">
      <c r="B2391" s="105"/>
      <c r="D2391" s="106"/>
      <c r="F2391" s="106"/>
      <c r="H2391" s="106"/>
      <c r="J2391" s="106"/>
      <c r="L2391" s="106"/>
      <c r="N2391" s="106"/>
      <c r="P2391" s="106"/>
      <c r="R2391" s="106"/>
      <c r="T2391" s="106"/>
      <c r="V2391" s="106"/>
      <c r="X2391" s="106"/>
      <c r="Z2391" s="106"/>
      <c r="AB2391" s="106"/>
      <c r="AD2391" s="106"/>
      <c r="AF2391" s="106"/>
      <c r="AH2391" s="106"/>
      <c r="AJ2391" s="106"/>
      <c r="AL2391" s="106"/>
      <c r="AN2391" s="106"/>
    </row>
    <row r="2392" ht="15.75" customHeight="1">
      <c r="B2392" s="105"/>
      <c r="D2392" s="106"/>
      <c r="F2392" s="106"/>
      <c r="H2392" s="106"/>
      <c r="J2392" s="106"/>
      <c r="L2392" s="106"/>
      <c r="N2392" s="106"/>
      <c r="P2392" s="106"/>
      <c r="R2392" s="106"/>
      <c r="T2392" s="106"/>
      <c r="V2392" s="106"/>
      <c r="X2392" s="106"/>
      <c r="Z2392" s="106"/>
      <c r="AB2392" s="106"/>
      <c r="AD2392" s="106"/>
      <c r="AF2392" s="106"/>
      <c r="AH2392" s="106"/>
      <c r="AJ2392" s="106"/>
      <c r="AL2392" s="106"/>
      <c r="AN2392" s="106"/>
    </row>
    <row r="2393" ht="15.75" customHeight="1">
      <c r="B2393" s="105"/>
      <c r="D2393" s="106"/>
      <c r="F2393" s="106"/>
      <c r="H2393" s="106"/>
      <c r="J2393" s="106"/>
      <c r="L2393" s="106"/>
      <c r="N2393" s="106"/>
      <c r="P2393" s="106"/>
      <c r="R2393" s="106"/>
      <c r="T2393" s="106"/>
      <c r="V2393" s="106"/>
      <c r="X2393" s="106"/>
      <c r="Z2393" s="106"/>
      <c r="AB2393" s="106"/>
      <c r="AD2393" s="106"/>
      <c r="AF2393" s="106"/>
      <c r="AH2393" s="106"/>
      <c r="AJ2393" s="106"/>
      <c r="AL2393" s="106"/>
      <c r="AN2393" s="106"/>
    </row>
    <row r="2394" ht="15.75" customHeight="1">
      <c r="B2394" s="105"/>
      <c r="D2394" s="106"/>
      <c r="F2394" s="106"/>
      <c r="H2394" s="106"/>
      <c r="J2394" s="106"/>
      <c r="L2394" s="106"/>
      <c r="N2394" s="106"/>
      <c r="P2394" s="106"/>
      <c r="R2394" s="106"/>
      <c r="T2394" s="106"/>
      <c r="V2394" s="106"/>
      <c r="X2394" s="106"/>
      <c r="Z2394" s="106"/>
      <c r="AB2394" s="106"/>
      <c r="AD2394" s="106"/>
      <c r="AF2394" s="106"/>
      <c r="AH2394" s="106"/>
      <c r="AJ2394" s="106"/>
      <c r="AL2394" s="106"/>
      <c r="AN2394" s="106"/>
    </row>
    <row r="2395" ht="15.75" customHeight="1">
      <c r="B2395" s="105"/>
      <c r="D2395" s="106"/>
      <c r="F2395" s="106"/>
      <c r="H2395" s="106"/>
      <c r="J2395" s="106"/>
      <c r="L2395" s="106"/>
      <c r="N2395" s="106"/>
      <c r="P2395" s="106"/>
      <c r="R2395" s="106"/>
      <c r="T2395" s="106"/>
      <c r="V2395" s="106"/>
      <c r="X2395" s="106"/>
      <c r="Z2395" s="106"/>
      <c r="AB2395" s="106"/>
      <c r="AD2395" s="106"/>
      <c r="AF2395" s="106"/>
      <c r="AH2395" s="106"/>
      <c r="AJ2395" s="106"/>
      <c r="AL2395" s="106"/>
      <c r="AN2395" s="106"/>
    </row>
    <row r="2396" ht="15.75" customHeight="1">
      <c r="B2396" s="105"/>
      <c r="D2396" s="106"/>
      <c r="F2396" s="106"/>
      <c r="H2396" s="106"/>
      <c r="J2396" s="106"/>
      <c r="L2396" s="106"/>
      <c r="N2396" s="106"/>
      <c r="P2396" s="106"/>
      <c r="R2396" s="106"/>
      <c r="T2396" s="106"/>
      <c r="V2396" s="106"/>
      <c r="X2396" s="106"/>
      <c r="Z2396" s="106"/>
      <c r="AB2396" s="106"/>
      <c r="AD2396" s="106"/>
      <c r="AF2396" s="106"/>
      <c r="AH2396" s="106"/>
      <c r="AJ2396" s="106"/>
      <c r="AL2396" s="106"/>
      <c r="AN2396" s="106"/>
    </row>
    <row r="2397" ht="15.75" customHeight="1">
      <c r="B2397" s="105"/>
      <c r="D2397" s="106"/>
      <c r="F2397" s="106"/>
      <c r="H2397" s="106"/>
      <c r="J2397" s="106"/>
      <c r="L2397" s="106"/>
      <c r="N2397" s="106"/>
      <c r="P2397" s="106"/>
      <c r="R2397" s="106"/>
      <c r="T2397" s="106"/>
      <c r="V2397" s="106"/>
      <c r="X2397" s="106"/>
      <c r="Z2397" s="106"/>
      <c r="AB2397" s="106"/>
      <c r="AD2397" s="106"/>
      <c r="AF2397" s="106"/>
      <c r="AH2397" s="106"/>
      <c r="AJ2397" s="106"/>
      <c r="AL2397" s="106"/>
      <c r="AN2397" s="106"/>
    </row>
    <row r="2398" ht="15.75" customHeight="1">
      <c r="B2398" s="105"/>
      <c r="D2398" s="106"/>
      <c r="F2398" s="106"/>
      <c r="H2398" s="106"/>
      <c r="J2398" s="106"/>
      <c r="L2398" s="106"/>
      <c r="N2398" s="106"/>
      <c r="P2398" s="106"/>
      <c r="R2398" s="106"/>
      <c r="T2398" s="106"/>
      <c r="V2398" s="106"/>
      <c r="X2398" s="106"/>
      <c r="Z2398" s="106"/>
      <c r="AB2398" s="106"/>
      <c r="AD2398" s="106"/>
      <c r="AF2398" s="106"/>
      <c r="AH2398" s="106"/>
      <c r="AJ2398" s="106"/>
      <c r="AL2398" s="106"/>
      <c r="AN2398" s="106"/>
    </row>
    <row r="2399" ht="15.75" customHeight="1">
      <c r="B2399" s="105"/>
      <c r="D2399" s="106"/>
      <c r="F2399" s="106"/>
      <c r="H2399" s="106"/>
      <c r="J2399" s="106"/>
      <c r="L2399" s="106"/>
      <c r="N2399" s="106"/>
      <c r="P2399" s="106"/>
      <c r="R2399" s="106"/>
      <c r="T2399" s="106"/>
      <c r="V2399" s="106"/>
      <c r="X2399" s="106"/>
      <c r="Z2399" s="106"/>
      <c r="AB2399" s="106"/>
      <c r="AD2399" s="106"/>
      <c r="AF2399" s="106"/>
      <c r="AH2399" s="106"/>
      <c r="AJ2399" s="106"/>
      <c r="AL2399" s="106"/>
      <c r="AN2399" s="106"/>
    </row>
    <row r="2400" ht="15.75" customHeight="1">
      <c r="B2400" s="105"/>
      <c r="D2400" s="106"/>
      <c r="F2400" s="106"/>
      <c r="H2400" s="106"/>
      <c r="J2400" s="106"/>
      <c r="L2400" s="106"/>
      <c r="N2400" s="106"/>
      <c r="P2400" s="106"/>
      <c r="R2400" s="106"/>
      <c r="T2400" s="106"/>
      <c r="V2400" s="106"/>
      <c r="X2400" s="106"/>
      <c r="Z2400" s="106"/>
      <c r="AB2400" s="106"/>
      <c r="AD2400" s="106"/>
      <c r="AF2400" s="106"/>
      <c r="AH2400" s="106"/>
      <c r="AJ2400" s="106"/>
      <c r="AL2400" s="106"/>
      <c r="AN2400" s="106"/>
    </row>
    <row r="2401" ht="15.75" customHeight="1">
      <c r="B2401" s="105"/>
      <c r="D2401" s="106"/>
      <c r="F2401" s="106"/>
      <c r="H2401" s="106"/>
      <c r="J2401" s="106"/>
      <c r="L2401" s="106"/>
      <c r="N2401" s="106"/>
      <c r="P2401" s="106"/>
      <c r="R2401" s="106"/>
      <c r="T2401" s="106"/>
      <c r="V2401" s="106"/>
      <c r="X2401" s="106"/>
      <c r="Z2401" s="106"/>
      <c r="AB2401" s="106"/>
      <c r="AD2401" s="106"/>
      <c r="AF2401" s="106"/>
      <c r="AH2401" s="106"/>
      <c r="AJ2401" s="106"/>
      <c r="AL2401" s="106"/>
      <c r="AN2401" s="106"/>
    </row>
    <row r="2402" ht="15.75" customHeight="1">
      <c r="B2402" s="105"/>
      <c r="D2402" s="106"/>
      <c r="F2402" s="106"/>
      <c r="H2402" s="106"/>
      <c r="J2402" s="106"/>
      <c r="L2402" s="106"/>
      <c r="N2402" s="106"/>
      <c r="P2402" s="106"/>
      <c r="R2402" s="106"/>
      <c r="T2402" s="106"/>
      <c r="V2402" s="106"/>
      <c r="X2402" s="106"/>
      <c r="Z2402" s="106"/>
      <c r="AB2402" s="106"/>
      <c r="AD2402" s="106"/>
      <c r="AF2402" s="106"/>
      <c r="AH2402" s="106"/>
      <c r="AJ2402" s="106"/>
      <c r="AL2402" s="106"/>
      <c r="AN2402" s="106"/>
    </row>
    <row r="2403" ht="15.75" customHeight="1">
      <c r="B2403" s="105"/>
      <c r="D2403" s="106"/>
      <c r="F2403" s="106"/>
      <c r="H2403" s="106"/>
      <c r="J2403" s="106"/>
      <c r="L2403" s="106"/>
      <c r="N2403" s="106"/>
      <c r="P2403" s="106"/>
      <c r="R2403" s="106"/>
      <c r="T2403" s="106"/>
      <c r="V2403" s="106"/>
      <c r="X2403" s="106"/>
      <c r="Z2403" s="106"/>
      <c r="AB2403" s="106"/>
      <c r="AD2403" s="106"/>
      <c r="AF2403" s="106"/>
      <c r="AH2403" s="106"/>
      <c r="AJ2403" s="106"/>
      <c r="AL2403" s="106"/>
      <c r="AN2403" s="106"/>
    </row>
    <row r="2404" ht="15.75" customHeight="1">
      <c r="B2404" s="105"/>
      <c r="D2404" s="106"/>
      <c r="F2404" s="106"/>
      <c r="H2404" s="106"/>
      <c r="J2404" s="106"/>
      <c r="L2404" s="106"/>
      <c r="N2404" s="106"/>
      <c r="P2404" s="106"/>
      <c r="R2404" s="106"/>
      <c r="T2404" s="106"/>
      <c r="V2404" s="106"/>
      <c r="X2404" s="106"/>
      <c r="Z2404" s="106"/>
      <c r="AB2404" s="106"/>
      <c r="AD2404" s="106"/>
      <c r="AF2404" s="106"/>
      <c r="AH2404" s="106"/>
      <c r="AJ2404" s="106"/>
      <c r="AL2404" s="106"/>
      <c r="AN2404" s="106"/>
    </row>
    <row r="2405" ht="15.75" customHeight="1">
      <c r="B2405" s="105"/>
      <c r="D2405" s="106"/>
      <c r="F2405" s="106"/>
      <c r="H2405" s="106"/>
      <c r="J2405" s="106"/>
      <c r="L2405" s="106"/>
      <c r="N2405" s="106"/>
      <c r="P2405" s="106"/>
      <c r="R2405" s="106"/>
      <c r="T2405" s="106"/>
      <c r="V2405" s="106"/>
      <c r="X2405" s="106"/>
      <c r="Z2405" s="106"/>
      <c r="AB2405" s="106"/>
      <c r="AD2405" s="106"/>
      <c r="AF2405" s="106"/>
      <c r="AH2405" s="106"/>
      <c r="AJ2405" s="106"/>
      <c r="AL2405" s="106"/>
      <c r="AN2405" s="106"/>
    </row>
    <row r="2406" ht="15.75" customHeight="1">
      <c r="B2406" s="105"/>
      <c r="D2406" s="106"/>
      <c r="F2406" s="106"/>
      <c r="H2406" s="106"/>
      <c r="J2406" s="106"/>
      <c r="L2406" s="106"/>
      <c r="N2406" s="106"/>
      <c r="P2406" s="106"/>
      <c r="R2406" s="106"/>
      <c r="T2406" s="106"/>
      <c r="V2406" s="106"/>
      <c r="X2406" s="106"/>
      <c r="Z2406" s="106"/>
      <c r="AB2406" s="106"/>
      <c r="AD2406" s="106"/>
      <c r="AF2406" s="106"/>
      <c r="AH2406" s="106"/>
      <c r="AJ2406" s="106"/>
      <c r="AL2406" s="106"/>
      <c r="AN2406" s="106"/>
    </row>
    <row r="2407" ht="15.75" customHeight="1">
      <c r="B2407" s="105"/>
      <c r="D2407" s="106"/>
      <c r="F2407" s="106"/>
      <c r="H2407" s="106"/>
      <c r="J2407" s="106"/>
      <c r="L2407" s="106"/>
      <c r="N2407" s="106"/>
      <c r="P2407" s="106"/>
      <c r="R2407" s="106"/>
      <c r="T2407" s="106"/>
      <c r="V2407" s="106"/>
      <c r="X2407" s="106"/>
      <c r="Z2407" s="106"/>
      <c r="AB2407" s="106"/>
      <c r="AD2407" s="106"/>
      <c r="AF2407" s="106"/>
      <c r="AH2407" s="106"/>
      <c r="AJ2407" s="106"/>
      <c r="AL2407" s="106"/>
      <c r="AN2407" s="106"/>
    </row>
    <row r="2408" ht="15.75" customHeight="1">
      <c r="B2408" s="105"/>
      <c r="D2408" s="106"/>
      <c r="F2408" s="106"/>
      <c r="H2408" s="106"/>
      <c r="J2408" s="106"/>
      <c r="L2408" s="106"/>
      <c r="N2408" s="106"/>
      <c r="P2408" s="106"/>
      <c r="R2408" s="106"/>
      <c r="T2408" s="106"/>
      <c r="V2408" s="106"/>
      <c r="X2408" s="106"/>
      <c r="Z2408" s="106"/>
      <c r="AB2408" s="106"/>
      <c r="AD2408" s="106"/>
      <c r="AF2408" s="106"/>
      <c r="AH2408" s="106"/>
      <c r="AJ2408" s="106"/>
      <c r="AL2408" s="106"/>
      <c r="AN2408" s="106"/>
    </row>
    <row r="2409" ht="15.75" customHeight="1">
      <c r="B2409" s="105"/>
      <c r="D2409" s="106"/>
      <c r="F2409" s="106"/>
      <c r="H2409" s="106"/>
      <c r="J2409" s="106"/>
      <c r="L2409" s="106"/>
      <c r="N2409" s="106"/>
      <c r="P2409" s="106"/>
      <c r="R2409" s="106"/>
      <c r="T2409" s="106"/>
      <c r="V2409" s="106"/>
      <c r="X2409" s="106"/>
      <c r="Z2409" s="106"/>
      <c r="AB2409" s="106"/>
      <c r="AD2409" s="106"/>
      <c r="AF2409" s="106"/>
      <c r="AH2409" s="106"/>
      <c r="AJ2409" s="106"/>
      <c r="AL2409" s="106"/>
      <c r="AN2409" s="106"/>
    </row>
    <row r="2410" ht="15.75" customHeight="1">
      <c r="B2410" s="105"/>
      <c r="D2410" s="106"/>
      <c r="F2410" s="106"/>
      <c r="H2410" s="106"/>
      <c r="J2410" s="106"/>
      <c r="L2410" s="106"/>
      <c r="N2410" s="106"/>
      <c r="P2410" s="106"/>
      <c r="R2410" s="106"/>
      <c r="T2410" s="106"/>
      <c r="V2410" s="106"/>
      <c r="X2410" s="106"/>
      <c r="Z2410" s="106"/>
      <c r="AB2410" s="106"/>
      <c r="AD2410" s="106"/>
      <c r="AF2410" s="106"/>
      <c r="AH2410" s="106"/>
      <c r="AJ2410" s="106"/>
      <c r="AL2410" s="106"/>
      <c r="AN2410" s="106"/>
    </row>
    <row r="2411" ht="15.75" customHeight="1">
      <c r="B2411" s="105"/>
      <c r="D2411" s="106"/>
      <c r="F2411" s="106"/>
      <c r="H2411" s="106"/>
      <c r="J2411" s="106"/>
      <c r="L2411" s="106"/>
      <c r="N2411" s="106"/>
      <c r="P2411" s="106"/>
      <c r="R2411" s="106"/>
      <c r="T2411" s="106"/>
      <c r="V2411" s="106"/>
      <c r="X2411" s="106"/>
      <c r="Z2411" s="106"/>
      <c r="AB2411" s="106"/>
      <c r="AD2411" s="106"/>
      <c r="AF2411" s="106"/>
      <c r="AH2411" s="106"/>
      <c r="AJ2411" s="106"/>
      <c r="AL2411" s="106"/>
      <c r="AN2411" s="106"/>
    </row>
    <row r="2412" ht="15.75" customHeight="1">
      <c r="B2412" s="105"/>
      <c r="D2412" s="106"/>
      <c r="F2412" s="106"/>
      <c r="H2412" s="106"/>
      <c r="J2412" s="106"/>
      <c r="L2412" s="106"/>
      <c r="N2412" s="106"/>
      <c r="P2412" s="106"/>
      <c r="R2412" s="106"/>
      <c r="T2412" s="106"/>
      <c r="V2412" s="106"/>
      <c r="X2412" s="106"/>
      <c r="Z2412" s="106"/>
      <c r="AB2412" s="106"/>
      <c r="AD2412" s="106"/>
      <c r="AF2412" s="106"/>
      <c r="AH2412" s="106"/>
      <c r="AJ2412" s="106"/>
      <c r="AL2412" s="106"/>
      <c r="AN2412" s="106"/>
    </row>
    <row r="2413" ht="15.75" customHeight="1">
      <c r="B2413" s="105"/>
      <c r="D2413" s="106"/>
      <c r="F2413" s="106"/>
      <c r="H2413" s="106"/>
      <c r="J2413" s="106"/>
      <c r="L2413" s="106"/>
      <c r="N2413" s="106"/>
      <c r="P2413" s="106"/>
      <c r="R2413" s="106"/>
      <c r="T2413" s="106"/>
      <c r="V2413" s="106"/>
      <c r="X2413" s="106"/>
      <c r="Z2413" s="106"/>
      <c r="AB2413" s="106"/>
      <c r="AD2413" s="106"/>
      <c r="AF2413" s="106"/>
      <c r="AH2413" s="106"/>
      <c r="AJ2413" s="106"/>
      <c r="AL2413" s="106"/>
      <c r="AN2413" s="106"/>
    </row>
    <row r="2414" ht="15.75" customHeight="1">
      <c r="B2414" s="105"/>
      <c r="D2414" s="106"/>
      <c r="F2414" s="106"/>
      <c r="H2414" s="106"/>
      <c r="J2414" s="106"/>
      <c r="L2414" s="106"/>
      <c r="N2414" s="106"/>
      <c r="P2414" s="106"/>
      <c r="R2414" s="106"/>
      <c r="T2414" s="106"/>
      <c r="V2414" s="106"/>
      <c r="X2414" s="106"/>
      <c r="Z2414" s="106"/>
      <c r="AB2414" s="106"/>
      <c r="AD2414" s="106"/>
      <c r="AF2414" s="106"/>
      <c r="AH2414" s="106"/>
      <c r="AJ2414" s="106"/>
      <c r="AL2414" s="106"/>
      <c r="AN2414" s="106"/>
    </row>
    <row r="2415" ht="15.75" customHeight="1">
      <c r="B2415" s="105"/>
      <c r="D2415" s="106"/>
      <c r="F2415" s="106"/>
      <c r="H2415" s="106"/>
      <c r="J2415" s="106"/>
      <c r="L2415" s="106"/>
      <c r="N2415" s="106"/>
      <c r="P2415" s="106"/>
      <c r="R2415" s="106"/>
      <c r="T2415" s="106"/>
      <c r="V2415" s="106"/>
      <c r="X2415" s="106"/>
      <c r="Z2415" s="106"/>
      <c r="AB2415" s="106"/>
      <c r="AD2415" s="106"/>
      <c r="AF2415" s="106"/>
      <c r="AH2415" s="106"/>
      <c r="AJ2415" s="106"/>
      <c r="AL2415" s="106"/>
      <c r="AN2415" s="106"/>
    </row>
    <row r="2416" ht="15.75" customHeight="1">
      <c r="B2416" s="105"/>
      <c r="D2416" s="106"/>
      <c r="F2416" s="106"/>
      <c r="H2416" s="106"/>
      <c r="J2416" s="106"/>
      <c r="L2416" s="106"/>
      <c r="N2416" s="106"/>
      <c r="P2416" s="106"/>
      <c r="R2416" s="106"/>
      <c r="T2416" s="106"/>
      <c r="V2416" s="106"/>
      <c r="X2416" s="106"/>
      <c r="Z2416" s="106"/>
      <c r="AB2416" s="106"/>
      <c r="AD2416" s="106"/>
      <c r="AF2416" s="106"/>
      <c r="AH2416" s="106"/>
      <c r="AJ2416" s="106"/>
      <c r="AL2416" s="106"/>
      <c r="AN2416" s="106"/>
    </row>
    <row r="2417" ht="15.75" customHeight="1">
      <c r="B2417" s="105"/>
      <c r="D2417" s="106"/>
      <c r="F2417" s="106"/>
      <c r="H2417" s="106"/>
      <c r="J2417" s="106"/>
      <c r="L2417" s="106"/>
      <c r="N2417" s="106"/>
      <c r="P2417" s="106"/>
      <c r="R2417" s="106"/>
      <c r="T2417" s="106"/>
      <c r="V2417" s="106"/>
      <c r="X2417" s="106"/>
      <c r="Z2417" s="106"/>
      <c r="AB2417" s="106"/>
      <c r="AD2417" s="106"/>
      <c r="AF2417" s="106"/>
      <c r="AH2417" s="106"/>
      <c r="AJ2417" s="106"/>
      <c r="AL2417" s="106"/>
      <c r="AN2417" s="106"/>
    </row>
    <row r="2418" ht="15.75" customHeight="1">
      <c r="B2418" s="105"/>
      <c r="D2418" s="106"/>
      <c r="F2418" s="106"/>
      <c r="H2418" s="106"/>
      <c r="J2418" s="106"/>
      <c r="L2418" s="106"/>
      <c r="N2418" s="106"/>
      <c r="P2418" s="106"/>
      <c r="R2418" s="106"/>
      <c r="T2418" s="106"/>
      <c r="V2418" s="106"/>
      <c r="X2418" s="106"/>
      <c r="Z2418" s="106"/>
      <c r="AB2418" s="106"/>
      <c r="AD2418" s="106"/>
      <c r="AF2418" s="106"/>
      <c r="AH2418" s="106"/>
      <c r="AJ2418" s="106"/>
      <c r="AL2418" s="106"/>
      <c r="AN2418" s="106"/>
    </row>
    <row r="2419" ht="15.75" customHeight="1">
      <c r="B2419" s="105"/>
      <c r="D2419" s="106"/>
      <c r="F2419" s="106"/>
      <c r="H2419" s="106"/>
      <c r="J2419" s="106"/>
      <c r="L2419" s="106"/>
      <c r="N2419" s="106"/>
      <c r="P2419" s="106"/>
      <c r="R2419" s="106"/>
      <c r="T2419" s="106"/>
      <c r="V2419" s="106"/>
      <c r="X2419" s="106"/>
      <c r="Z2419" s="106"/>
      <c r="AB2419" s="106"/>
      <c r="AD2419" s="106"/>
      <c r="AF2419" s="106"/>
      <c r="AH2419" s="106"/>
      <c r="AJ2419" s="106"/>
      <c r="AL2419" s="106"/>
      <c r="AN2419" s="106"/>
    </row>
    <row r="2420" ht="15.75" customHeight="1">
      <c r="B2420" s="105"/>
      <c r="D2420" s="106"/>
      <c r="F2420" s="106"/>
      <c r="H2420" s="106"/>
      <c r="J2420" s="106"/>
      <c r="L2420" s="106"/>
      <c r="N2420" s="106"/>
      <c r="P2420" s="106"/>
      <c r="R2420" s="106"/>
      <c r="T2420" s="106"/>
      <c r="V2420" s="106"/>
      <c r="X2420" s="106"/>
      <c r="Z2420" s="106"/>
      <c r="AB2420" s="106"/>
      <c r="AD2420" s="106"/>
      <c r="AF2420" s="106"/>
      <c r="AH2420" s="106"/>
      <c r="AJ2420" s="106"/>
      <c r="AL2420" s="106"/>
      <c r="AN2420" s="106"/>
    </row>
    <row r="2421" ht="15.75" customHeight="1">
      <c r="B2421" s="105"/>
      <c r="D2421" s="106"/>
      <c r="F2421" s="106"/>
      <c r="H2421" s="106"/>
      <c r="J2421" s="106"/>
      <c r="L2421" s="106"/>
      <c r="N2421" s="106"/>
      <c r="P2421" s="106"/>
      <c r="R2421" s="106"/>
      <c r="T2421" s="106"/>
      <c r="V2421" s="106"/>
      <c r="X2421" s="106"/>
      <c r="Z2421" s="106"/>
      <c r="AB2421" s="106"/>
      <c r="AD2421" s="106"/>
      <c r="AF2421" s="106"/>
      <c r="AH2421" s="106"/>
      <c r="AJ2421" s="106"/>
      <c r="AL2421" s="106"/>
      <c r="AN2421" s="106"/>
    </row>
    <row r="2422" ht="15.75" customHeight="1">
      <c r="B2422" s="105"/>
      <c r="D2422" s="106"/>
      <c r="F2422" s="106"/>
      <c r="H2422" s="106"/>
      <c r="J2422" s="106"/>
      <c r="L2422" s="106"/>
      <c r="N2422" s="106"/>
      <c r="P2422" s="106"/>
      <c r="R2422" s="106"/>
      <c r="T2422" s="106"/>
      <c r="V2422" s="106"/>
      <c r="X2422" s="106"/>
      <c r="Z2422" s="106"/>
      <c r="AB2422" s="106"/>
      <c r="AD2422" s="106"/>
      <c r="AF2422" s="106"/>
      <c r="AH2422" s="106"/>
      <c r="AJ2422" s="106"/>
      <c r="AL2422" s="106"/>
      <c r="AN2422" s="106"/>
    </row>
    <row r="2423" ht="15.75" customHeight="1">
      <c r="B2423" s="105"/>
      <c r="D2423" s="106"/>
      <c r="F2423" s="106"/>
      <c r="H2423" s="106"/>
      <c r="J2423" s="106"/>
      <c r="L2423" s="106"/>
      <c r="N2423" s="106"/>
      <c r="P2423" s="106"/>
      <c r="R2423" s="106"/>
      <c r="T2423" s="106"/>
      <c r="V2423" s="106"/>
      <c r="X2423" s="106"/>
      <c r="Z2423" s="106"/>
      <c r="AB2423" s="106"/>
      <c r="AD2423" s="106"/>
      <c r="AF2423" s="106"/>
      <c r="AH2423" s="106"/>
      <c r="AJ2423" s="106"/>
      <c r="AL2423" s="106"/>
      <c r="AN2423" s="106"/>
    </row>
    <row r="2424" ht="15.75" customHeight="1">
      <c r="B2424" s="105"/>
      <c r="D2424" s="106"/>
      <c r="F2424" s="106"/>
      <c r="H2424" s="106"/>
      <c r="J2424" s="106"/>
      <c r="L2424" s="106"/>
      <c r="N2424" s="106"/>
      <c r="P2424" s="106"/>
      <c r="R2424" s="106"/>
      <c r="T2424" s="106"/>
      <c r="V2424" s="106"/>
      <c r="X2424" s="106"/>
      <c r="Z2424" s="106"/>
      <c r="AB2424" s="106"/>
      <c r="AD2424" s="106"/>
      <c r="AF2424" s="106"/>
      <c r="AH2424" s="106"/>
      <c r="AJ2424" s="106"/>
      <c r="AL2424" s="106"/>
      <c r="AN2424" s="106"/>
    </row>
    <row r="2425" ht="15.75" customHeight="1">
      <c r="B2425" s="105"/>
      <c r="D2425" s="106"/>
      <c r="F2425" s="106"/>
      <c r="H2425" s="106"/>
      <c r="J2425" s="106"/>
      <c r="L2425" s="106"/>
      <c r="N2425" s="106"/>
      <c r="P2425" s="106"/>
      <c r="R2425" s="106"/>
      <c r="T2425" s="106"/>
      <c r="V2425" s="106"/>
      <c r="X2425" s="106"/>
      <c r="Z2425" s="106"/>
      <c r="AB2425" s="106"/>
      <c r="AD2425" s="106"/>
      <c r="AF2425" s="106"/>
      <c r="AH2425" s="106"/>
      <c r="AJ2425" s="106"/>
      <c r="AL2425" s="106"/>
      <c r="AN2425" s="106"/>
    </row>
    <row r="2426" ht="15.75" customHeight="1">
      <c r="B2426" s="105"/>
      <c r="D2426" s="106"/>
      <c r="F2426" s="106"/>
      <c r="H2426" s="106"/>
      <c r="J2426" s="106"/>
      <c r="L2426" s="106"/>
      <c r="N2426" s="106"/>
      <c r="P2426" s="106"/>
      <c r="R2426" s="106"/>
      <c r="T2426" s="106"/>
      <c r="V2426" s="106"/>
      <c r="X2426" s="106"/>
      <c r="Z2426" s="106"/>
      <c r="AB2426" s="106"/>
      <c r="AD2426" s="106"/>
      <c r="AF2426" s="106"/>
      <c r="AH2426" s="106"/>
      <c r="AJ2426" s="106"/>
      <c r="AL2426" s="106"/>
      <c r="AN2426" s="106"/>
    </row>
    <row r="2427" ht="15.75" customHeight="1">
      <c r="B2427" s="105"/>
      <c r="D2427" s="106"/>
      <c r="F2427" s="106"/>
      <c r="H2427" s="106"/>
      <c r="J2427" s="106"/>
      <c r="L2427" s="106"/>
      <c r="N2427" s="106"/>
      <c r="P2427" s="106"/>
      <c r="R2427" s="106"/>
      <c r="T2427" s="106"/>
      <c r="V2427" s="106"/>
      <c r="X2427" s="106"/>
      <c r="Z2427" s="106"/>
      <c r="AB2427" s="106"/>
      <c r="AD2427" s="106"/>
      <c r="AF2427" s="106"/>
      <c r="AH2427" s="106"/>
      <c r="AJ2427" s="106"/>
      <c r="AL2427" s="106"/>
      <c r="AN2427" s="106"/>
    </row>
    <row r="2428" ht="15.75" customHeight="1">
      <c r="B2428" s="105"/>
      <c r="D2428" s="106"/>
      <c r="F2428" s="106"/>
      <c r="H2428" s="106"/>
      <c r="J2428" s="106"/>
      <c r="L2428" s="106"/>
      <c r="N2428" s="106"/>
      <c r="P2428" s="106"/>
      <c r="R2428" s="106"/>
      <c r="T2428" s="106"/>
      <c r="V2428" s="106"/>
      <c r="X2428" s="106"/>
      <c r="Z2428" s="106"/>
      <c r="AB2428" s="106"/>
      <c r="AD2428" s="106"/>
      <c r="AF2428" s="106"/>
      <c r="AH2428" s="106"/>
      <c r="AJ2428" s="106"/>
      <c r="AL2428" s="106"/>
      <c r="AN2428" s="106"/>
    </row>
    <row r="2429" ht="15.75" customHeight="1">
      <c r="B2429" s="105"/>
      <c r="D2429" s="106"/>
      <c r="F2429" s="106"/>
      <c r="H2429" s="106"/>
      <c r="J2429" s="106"/>
      <c r="L2429" s="106"/>
      <c r="N2429" s="106"/>
      <c r="P2429" s="106"/>
      <c r="R2429" s="106"/>
      <c r="T2429" s="106"/>
      <c r="V2429" s="106"/>
      <c r="X2429" s="106"/>
      <c r="Z2429" s="106"/>
      <c r="AB2429" s="106"/>
      <c r="AD2429" s="106"/>
      <c r="AF2429" s="106"/>
      <c r="AH2429" s="106"/>
      <c r="AJ2429" s="106"/>
      <c r="AL2429" s="106"/>
      <c r="AN2429" s="106"/>
    </row>
    <row r="2430" ht="15.75" customHeight="1">
      <c r="B2430" s="105"/>
      <c r="D2430" s="106"/>
      <c r="F2430" s="106"/>
      <c r="H2430" s="106"/>
      <c r="J2430" s="106"/>
      <c r="L2430" s="106"/>
      <c r="N2430" s="106"/>
      <c r="P2430" s="106"/>
      <c r="R2430" s="106"/>
      <c r="T2430" s="106"/>
      <c r="V2430" s="106"/>
      <c r="X2430" s="106"/>
      <c r="Z2430" s="106"/>
      <c r="AB2430" s="106"/>
      <c r="AD2430" s="106"/>
      <c r="AF2430" s="106"/>
      <c r="AH2430" s="106"/>
      <c r="AJ2430" s="106"/>
      <c r="AL2430" s="106"/>
      <c r="AN2430" s="106"/>
    </row>
    <row r="2431" ht="15.75" customHeight="1">
      <c r="B2431" s="105"/>
      <c r="D2431" s="106"/>
      <c r="F2431" s="106"/>
      <c r="H2431" s="106"/>
      <c r="J2431" s="106"/>
      <c r="L2431" s="106"/>
      <c r="N2431" s="106"/>
      <c r="P2431" s="106"/>
      <c r="R2431" s="106"/>
      <c r="T2431" s="106"/>
      <c r="V2431" s="106"/>
      <c r="X2431" s="106"/>
      <c r="Z2431" s="106"/>
      <c r="AB2431" s="106"/>
      <c r="AD2431" s="106"/>
      <c r="AF2431" s="106"/>
      <c r="AH2431" s="106"/>
      <c r="AJ2431" s="106"/>
      <c r="AL2431" s="106"/>
      <c r="AN2431" s="106"/>
    </row>
    <row r="2432" ht="15.75" customHeight="1">
      <c r="B2432" s="105"/>
      <c r="D2432" s="106"/>
      <c r="F2432" s="106"/>
      <c r="H2432" s="106"/>
      <c r="J2432" s="106"/>
      <c r="L2432" s="106"/>
      <c r="N2432" s="106"/>
      <c r="P2432" s="106"/>
      <c r="R2432" s="106"/>
      <c r="T2432" s="106"/>
      <c r="V2432" s="106"/>
      <c r="X2432" s="106"/>
      <c r="Z2432" s="106"/>
      <c r="AB2432" s="106"/>
      <c r="AD2432" s="106"/>
      <c r="AF2432" s="106"/>
      <c r="AH2432" s="106"/>
      <c r="AJ2432" s="106"/>
      <c r="AL2432" s="106"/>
      <c r="AN2432" s="106"/>
    </row>
    <row r="2433" ht="15.75" customHeight="1">
      <c r="B2433" s="105"/>
      <c r="D2433" s="106"/>
      <c r="F2433" s="106"/>
      <c r="H2433" s="106"/>
      <c r="J2433" s="106"/>
      <c r="L2433" s="106"/>
      <c r="N2433" s="106"/>
      <c r="P2433" s="106"/>
      <c r="R2433" s="106"/>
      <c r="T2433" s="106"/>
      <c r="V2433" s="106"/>
      <c r="X2433" s="106"/>
      <c r="Z2433" s="106"/>
      <c r="AB2433" s="106"/>
      <c r="AD2433" s="106"/>
      <c r="AF2433" s="106"/>
      <c r="AH2433" s="106"/>
      <c r="AJ2433" s="106"/>
      <c r="AL2433" s="106"/>
      <c r="AN2433" s="106"/>
    </row>
    <row r="2434" ht="15.75" customHeight="1">
      <c r="B2434" s="105"/>
      <c r="D2434" s="106"/>
      <c r="F2434" s="106"/>
      <c r="H2434" s="106"/>
      <c r="J2434" s="106"/>
      <c r="L2434" s="106"/>
      <c r="N2434" s="106"/>
      <c r="P2434" s="106"/>
      <c r="R2434" s="106"/>
      <c r="T2434" s="106"/>
      <c r="V2434" s="106"/>
      <c r="X2434" s="106"/>
      <c r="Z2434" s="106"/>
      <c r="AB2434" s="106"/>
      <c r="AD2434" s="106"/>
      <c r="AF2434" s="106"/>
      <c r="AH2434" s="106"/>
      <c r="AJ2434" s="106"/>
      <c r="AL2434" s="106"/>
      <c r="AN2434" s="106"/>
    </row>
    <row r="2435" ht="15.75" customHeight="1">
      <c r="B2435" s="105"/>
      <c r="D2435" s="106"/>
      <c r="F2435" s="106"/>
      <c r="H2435" s="106"/>
      <c r="J2435" s="106"/>
      <c r="L2435" s="106"/>
      <c r="N2435" s="106"/>
      <c r="P2435" s="106"/>
      <c r="R2435" s="106"/>
      <c r="T2435" s="106"/>
      <c r="V2435" s="106"/>
      <c r="X2435" s="106"/>
      <c r="Z2435" s="106"/>
      <c r="AB2435" s="106"/>
      <c r="AD2435" s="106"/>
      <c r="AF2435" s="106"/>
      <c r="AH2435" s="106"/>
      <c r="AJ2435" s="106"/>
      <c r="AL2435" s="106"/>
      <c r="AN2435" s="106"/>
    </row>
    <row r="2436" ht="15.75" customHeight="1">
      <c r="B2436" s="105"/>
      <c r="D2436" s="106"/>
      <c r="F2436" s="106"/>
      <c r="H2436" s="106"/>
      <c r="J2436" s="106"/>
      <c r="L2436" s="106"/>
      <c r="N2436" s="106"/>
      <c r="P2436" s="106"/>
      <c r="R2436" s="106"/>
      <c r="T2436" s="106"/>
      <c r="V2436" s="106"/>
      <c r="X2436" s="106"/>
      <c r="Z2436" s="106"/>
      <c r="AB2436" s="106"/>
      <c r="AD2436" s="106"/>
      <c r="AF2436" s="106"/>
      <c r="AH2436" s="106"/>
      <c r="AJ2436" s="106"/>
      <c r="AL2436" s="106"/>
      <c r="AN2436" s="106"/>
    </row>
    <row r="2437" ht="15.75" customHeight="1">
      <c r="B2437" s="105"/>
      <c r="D2437" s="106"/>
      <c r="F2437" s="106"/>
      <c r="H2437" s="106"/>
      <c r="J2437" s="106"/>
      <c r="L2437" s="106"/>
      <c r="N2437" s="106"/>
      <c r="P2437" s="106"/>
      <c r="R2437" s="106"/>
      <c r="T2437" s="106"/>
      <c r="V2437" s="106"/>
      <c r="X2437" s="106"/>
      <c r="Z2437" s="106"/>
      <c r="AB2437" s="106"/>
      <c r="AD2437" s="106"/>
      <c r="AF2437" s="106"/>
      <c r="AH2437" s="106"/>
      <c r="AJ2437" s="106"/>
      <c r="AL2437" s="106"/>
      <c r="AN2437" s="106"/>
    </row>
    <row r="2438" ht="15.75" customHeight="1">
      <c r="B2438" s="105"/>
      <c r="D2438" s="106"/>
      <c r="F2438" s="106"/>
      <c r="H2438" s="106"/>
      <c r="J2438" s="106"/>
      <c r="L2438" s="106"/>
      <c r="N2438" s="106"/>
      <c r="P2438" s="106"/>
      <c r="R2438" s="106"/>
      <c r="T2438" s="106"/>
      <c r="V2438" s="106"/>
      <c r="X2438" s="106"/>
      <c r="Z2438" s="106"/>
      <c r="AB2438" s="106"/>
      <c r="AD2438" s="106"/>
      <c r="AF2438" s="106"/>
      <c r="AH2438" s="106"/>
      <c r="AJ2438" s="106"/>
      <c r="AL2438" s="106"/>
      <c r="AN2438" s="106"/>
    </row>
    <row r="2439" ht="15.75" customHeight="1">
      <c r="B2439" s="105"/>
      <c r="D2439" s="106"/>
      <c r="F2439" s="106"/>
      <c r="H2439" s="106"/>
      <c r="J2439" s="106"/>
      <c r="L2439" s="106"/>
      <c r="N2439" s="106"/>
      <c r="P2439" s="106"/>
      <c r="R2439" s="106"/>
      <c r="T2439" s="106"/>
      <c r="V2439" s="106"/>
      <c r="X2439" s="106"/>
      <c r="Z2439" s="106"/>
      <c r="AB2439" s="106"/>
      <c r="AD2439" s="106"/>
      <c r="AF2439" s="106"/>
      <c r="AH2439" s="106"/>
      <c r="AJ2439" s="106"/>
      <c r="AL2439" s="106"/>
      <c r="AN2439" s="106"/>
    </row>
    <row r="2440" ht="15.75" customHeight="1">
      <c r="B2440" s="105"/>
      <c r="D2440" s="106"/>
      <c r="F2440" s="106"/>
      <c r="H2440" s="106"/>
      <c r="J2440" s="106"/>
      <c r="L2440" s="106"/>
      <c r="N2440" s="106"/>
      <c r="P2440" s="106"/>
      <c r="R2440" s="106"/>
      <c r="T2440" s="106"/>
      <c r="V2440" s="106"/>
      <c r="X2440" s="106"/>
      <c r="Z2440" s="106"/>
      <c r="AB2440" s="106"/>
      <c r="AD2440" s="106"/>
      <c r="AF2440" s="106"/>
      <c r="AH2440" s="106"/>
      <c r="AJ2440" s="106"/>
      <c r="AL2440" s="106"/>
      <c r="AN2440" s="106"/>
    </row>
    <row r="2441" ht="15.75" customHeight="1">
      <c r="B2441" s="105"/>
      <c r="D2441" s="106"/>
      <c r="F2441" s="106"/>
      <c r="H2441" s="106"/>
      <c r="J2441" s="106"/>
      <c r="L2441" s="106"/>
      <c r="N2441" s="106"/>
      <c r="P2441" s="106"/>
      <c r="R2441" s="106"/>
      <c r="T2441" s="106"/>
      <c r="V2441" s="106"/>
      <c r="X2441" s="106"/>
      <c r="Z2441" s="106"/>
      <c r="AB2441" s="106"/>
      <c r="AD2441" s="106"/>
      <c r="AF2441" s="106"/>
      <c r="AH2441" s="106"/>
      <c r="AJ2441" s="106"/>
      <c r="AL2441" s="106"/>
      <c r="AN2441" s="106"/>
    </row>
    <row r="2442" ht="15.75" customHeight="1">
      <c r="B2442" s="105"/>
      <c r="D2442" s="106"/>
      <c r="F2442" s="106"/>
      <c r="H2442" s="106"/>
      <c r="J2442" s="106"/>
      <c r="L2442" s="106"/>
      <c r="N2442" s="106"/>
      <c r="P2442" s="106"/>
      <c r="R2442" s="106"/>
      <c r="T2442" s="106"/>
      <c r="V2442" s="106"/>
      <c r="X2442" s="106"/>
      <c r="Z2442" s="106"/>
      <c r="AB2442" s="106"/>
      <c r="AD2442" s="106"/>
      <c r="AF2442" s="106"/>
      <c r="AH2442" s="106"/>
      <c r="AJ2442" s="106"/>
      <c r="AL2442" s="106"/>
      <c r="AN2442" s="106"/>
    </row>
    <row r="2443" ht="15.75" customHeight="1">
      <c r="B2443" s="105"/>
      <c r="D2443" s="106"/>
      <c r="F2443" s="106"/>
      <c r="H2443" s="106"/>
      <c r="J2443" s="106"/>
      <c r="L2443" s="106"/>
      <c r="N2443" s="106"/>
      <c r="P2443" s="106"/>
      <c r="R2443" s="106"/>
      <c r="T2443" s="106"/>
      <c r="V2443" s="106"/>
      <c r="X2443" s="106"/>
      <c r="Z2443" s="106"/>
      <c r="AB2443" s="106"/>
      <c r="AD2443" s="106"/>
      <c r="AF2443" s="106"/>
      <c r="AH2443" s="106"/>
      <c r="AJ2443" s="106"/>
      <c r="AL2443" s="106"/>
      <c r="AN2443" s="106"/>
    </row>
    <row r="2444" ht="15.75" customHeight="1">
      <c r="B2444" s="105"/>
      <c r="D2444" s="106"/>
      <c r="F2444" s="106"/>
      <c r="H2444" s="106"/>
      <c r="J2444" s="106"/>
      <c r="L2444" s="106"/>
      <c r="N2444" s="106"/>
      <c r="P2444" s="106"/>
      <c r="R2444" s="106"/>
      <c r="T2444" s="106"/>
      <c r="V2444" s="106"/>
      <c r="X2444" s="106"/>
      <c r="Z2444" s="106"/>
      <c r="AB2444" s="106"/>
      <c r="AD2444" s="106"/>
      <c r="AF2444" s="106"/>
      <c r="AH2444" s="106"/>
      <c r="AJ2444" s="106"/>
      <c r="AL2444" s="106"/>
      <c r="AN2444" s="106"/>
    </row>
    <row r="2445" ht="15.75" customHeight="1">
      <c r="B2445" s="105"/>
      <c r="D2445" s="106"/>
      <c r="F2445" s="106"/>
      <c r="H2445" s="106"/>
      <c r="J2445" s="106"/>
      <c r="L2445" s="106"/>
      <c r="N2445" s="106"/>
      <c r="P2445" s="106"/>
      <c r="R2445" s="106"/>
      <c r="T2445" s="106"/>
      <c r="V2445" s="106"/>
      <c r="X2445" s="106"/>
      <c r="Z2445" s="106"/>
      <c r="AB2445" s="106"/>
      <c r="AD2445" s="106"/>
      <c r="AF2445" s="106"/>
      <c r="AH2445" s="106"/>
      <c r="AJ2445" s="106"/>
      <c r="AL2445" s="106"/>
      <c r="AN2445" s="106"/>
    </row>
    <row r="2446" ht="15.75" customHeight="1">
      <c r="B2446" s="105"/>
      <c r="D2446" s="106"/>
      <c r="F2446" s="106"/>
      <c r="H2446" s="106"/>
      <c r="J2446" s="106"/>
      <c r="L2446" s="106"/>
      <c r="N2446" s="106"/>
      <c r="P2446" s="106"/>
      <c r="R2446" s="106"/>
      <c r="T2446" s="106"/>
      <c r="V2446" s="106"/>
      <c r="X2446" s="106"/>
      <c r="Z2446" s="106"/>
      <c r="AB2446" s="106"/>
      <c r="AD2446" s="106"/>
      <c r="AF2446" s="106"/>
      <c r="AH2446" s="106"/>
      <c r="AJ2446" s="106"/>
      <c r="AL2446" s="106"/>
      <c r="AN2446" s="106"/>
    </row>
    <row r="2447" ht="15.75" customHeight="1">
      <c r="B2447" s="105"/>
      <c r="D2447" s="106"/>
      <c r="F2447" s="106"/>
      <c r="H2447" s="106"/>
      <c r="J2447" s="106"/>
      <c r="L2447" s="106"/>
      <c r="N2447" s="106"/>
      <c r="P2447" s="106"/>
      <c r="R2447" s="106"/>
      <c r="T2447" s="106"/>
      <c r="V2447" s="106"/>
      <c r="X2447" s="106"/>
      <c r="Z2447" s="106"/>
      <c r="AB2447" s="106"/>
      <c r="AD2447" s="106"/>
      <c r="AF2447" s="106"/>
      <c r="AH2447" s="106"/>
      <c r="AJ2447" s="106"/>
      <c r="AL2447" s="106"/>
      <c r="AN2447" s="106"/>
    </row>
    <row r="2448" ht="15.75" customHeight="1">
      <c r="B2448" s="105"/>
      <c r="D2448" s="106"/>
      <c r="F2448" s="106"/>
      <c r="H2448" s="106"/>
      <c r="J2448" s="106"/>
      <c r="L2448" s="106"/>
      <c r="N2448" s="106"/>
      <c r="P2448" s="106"/>
      <c r="R2448" s="106"/>
      <c r="T2448" s="106"/>
      <c r="V2448" s="106"/>
      <c r="X2448" s="106"/>
      <c r="Z2448" s="106"/>
      <c r="AB2448" s="106"/>
      <c r="AD2448" s="106"/>
      <c r="AF2448" s="106"/>
      <c r="AH2448" s="106"/>
      <c r="AJ2448" s="106"/>
      <c r="AL2448" s="106"/>
      <c r="AN2448" s="106"/>
    </row>
    <row r="2449" ht="15.75" customHeight="1">
      <c r="B2449" s="105"/>
      <c r="D2449" s="106"/>
      <c r="F2449" s="106"/>
      <c r="H2449" s="106"/>
      <c r="J2449" s="106"/>
      <c r="L2449" s="106"/>
      <c r="N2449" s="106"/>
      <c r="P2449" s="106"/>
      <c r="R2449" s="106"/>
      <c r="T2449" s="106"/>
      <c r="V2449" s="106"/>
      <c r="X2449" s="106"/>
      <c r="Z2449" s="106"/>
      <c r="AB2449" s="106"/>
      <c r="AD2449" s="106"/>
      <c r="AF2449" s="106"/>
      <c r="AH2449" s="106"/>
      <c r="AJ2449" s="106"/>
      <c r="AL2449" s="106"/>
      <c r="AN2449" s="106"/>
    </row>
    <row r="2450" ht="15.75" customHeight="1">
      <c r="B2450" s="105"/>
      <c r="D2450" s="106"/>
      <c r="F2450" s="106"/>
      <c r="H2450" s="106"/>
      <c r="J2450" s="106"/>
      <c r="L2450" s="106"/>
      <c r="N2450" s="106"/>
      <c r="P2450" s="106"/>
      <c r="R2450" s="106"/>
      <c r="T2450" s="106"/>
      <c r="V2450" s="106"/>
      <c r="X2450" s="106"/>
      <c r="Z2450" s="106"/>
      <c r="AB2450" s="106"/>
      <c r="AD2450" s="106"/>
      <c r="AF2450" s="106"/>
      <c r="AH2450" s="106"/>
      <c r="AJ2450" s="106"/>
      <c r="AL2450" s="106"/>
      <c r="AN2450" s="106"/>
    </row>
    <row r="2451" ht="15.75" customHeight="1">
      <c r="B2451" s="105"/>
      <c r="D2451" s="106"/>
      <c r="F2451" s="106"/>
      <c r="H2451" s="106"/>
      <c r="J2451" s="106"/>
      <c r="L2451" s="106"/>
      <c r="N2451" s="106"/>
      <c r="P2451" s="106"/>
      <c r="R2451" s="106"/>
      <c r="T2451" s="106"/>
      <c r="V2451" s="106"/>
      <c r="X2451" s="106"/>
      <c r="Z2451" s="106"/>
      <c r="AB2451" s="106"/>
      <c r="AD2451" s="106"/>
      <c r="AF2451" s="106"/>
      <c r="AH2451" s="106"/>
      <c r="AJ2451" s="106"/>
      <c r="AL2451" s="106"/>
      <c r="AN2451" s="106"/>
    </row>
    <row r="2452" ht="15.75" customHeight="1">
      <c r="B2452" s="105"/>
      <c r="D2452" s="106"/>
      <c r="F2452" s="106"/>
      <c r="H2452" s="106"/>
      <c r="J2452" s="106"/>
      <c r="L2452" s="106"/>
      <c r="N2452" s="106"/>
      <c r="P2452" s="106"/>
      <c r="R2452" s="106"/>
      <c r="T2452" s="106"/>
      <c r="V2452" s="106"/>
      <c r="X2452" s="106"/>
      <c r="Z2452" s="106"/>
      <c r="AB2452" s="106"/>
      <c r="AD2452" s="106"/>
      <c r="AF2452" s="106"/>
      <c r="AH2452" s="106"/>
      <c r="AJ2452" s="106"/>
      <c r="AL2452" s="106"/>
      <c r="AN2452" s="106"/>
    </row>
    <row r="2453" ht="15.75" customHeight="1">
      <c r="B2453" s="105"/>
      <c r="D2453" s="106"/>
      <c r="F2453" s="106"/>
      <c r="H2453" s="106"/>
      <c r="J2453" s="106"/>
      <c r="L2453" s="106"/>
      <c r="N2453" s="106"/>
      <c r="P2453" s="106"/>
      <c r="R2453" s="106"/>
      <c r="T2453" s="106"/>
      <c r="V2453" s="106"/>
      <c r="X2453" s="106"/>
      <c r="Z2453" s="106"/>
      <c r="AB2453" s="106"/>
      <c r="AD2453" s="106"/>
      <c r="AF2453" s="106"/>
      <c r="AH2453" s="106"/>
      <c r="AJ2453" s="106"/>
      <c r="AL2453" s="106"/>
      <c r="AN2453" s="106"/>
    </row>
    <row r="2454" ht="15.75" customHeight="1">
      <c r="B2454" s="105"/>
      <c r="D2454" s="106"/>
      <c r="F2454" s="106"/>
      <c r="H2454" s="106"/>
      <c r="J2454" s="106"/>
      <c r="L2454" s="106"/>
      <c r="N2454" s="106"/>
      <c r="P2454" s="106"/>
      <c r="R2454" s="106"/>
      <c r="T2454" s="106"/>
      <c r="V2454" s="106"/>
      <c r="X2454" s="106"/>
      <c r="Z2454" s="106"/>
      <c r="AB2454" s="106"/>
      <c r="AD2454" s="106"/>
      <c r="AF2454" s="106"/>
      <c r="AH2454" s="106"/>
      <c r="AJ2454" s="106"/>
      <c r="AL2454" s="106"/>
      <c r="AN2454" s="106"/>
    </row>
    <row r="2455" ht="15.75" customHeight="1">
      <c r="B2455" s="105"/>
      <c r="D2455" s="106"/>
      <c r="F2455" s="106"/>
      <c r="H2455" s="106"/>
      <c r="J2455" s="106"/>
      <c r="L2455" s="106"/>
      <c r="N2455" s="106"/>
      <c r="P2455" s="106"/>
      <c r="R2455" s="106"/>
      <c r="T2455" s="106"/>
      <c r="V2455" s="106"/>
      <c r="X2455" s="106"/>
      <c r="Z2455" s="106"/>
      <c r="AB2455" s="106"/>
      <c r="AD2455" s="106"/>
      <c r="AF2455" s="106"/>
      <c r="AH2455" s="106"/>
      <c r="AJ2455" s="106"/>
      <c r="AL2455" s="106"/>
      <c r="AN2455" s="106"/>
    </row>
    <row r="2456" ht="15.75" customHeight="1">
      <c r="B2456" s="105"/>
      <c r="D2456" s="106"/>
      <c r="F2456" s="106"/>
      <c r="H2456" s="106"/>
      <c r="J2456" s="106"/>
      <c r="L2456" s="106"/>
      <c r="N2456" s="106"/>
      <c r="P2456" s="106"/>
      <c r="R2456" s="106"/>
      <c r="T2456" s="106"/>
      <c r="V2456" s="106"/>
      <c r="X2456" s="106"/>
      <c r="Z2456" s="106"/>
      <c r="AB2456" s="106"/>
      <c r="AD2456" s="106"/>
      <c r="AF2456" s="106"/>
      <c r="AH2456" s="106"/>
      <c r="AJ2456" s="106"/>
      <c r="AL2456" s="106"/>
      <c r="AN2456" s="106"/>
    </row>
    <row r="2457" ht="15.75" customHeight="1">
      <c r="B2457" s="105"/>
      <c r="D2457" s="106"/>
      <c r="F2457" s="106"/>
      <c r="H2457" s="106"/>
      <c r="J2457" s="106"/>
      <c r="L2457" s="106"/>
      <c r="N2457" s="106"/>
      <c r="P2457" s="106"/>
      <c r="R2457" s="106"/>
      <c r="T2457" s="106"/>
      <c r="V2457" s="106"/>
      <c r="X2457" s="106"/>
      <c r="Z2457" s="106"/>
      <c r="AB2457" s="106"/>
      <c r="AD2457" s="106"/>
      <c r="AF2457" s="106"/>
      <c r="AH2457" s="106"/>
      <c r="AJ2457" s="106"/>
      <c r="AL2457" s="106"/>
      <c r="AN2457" s="106"/>
    </row>
    <row r="2458" ht="15.75" customHeight="1">
      <c r="B2458" s="105"/>
      <c r="D2458" s="106"/>
      <c r="F2458" s="106"/>
      <c r="H2458" s="106"/>
      <c r="J2458" s="106"/>
      <c r="L2458" s="106"/>
      <c r="N2458" s="106"/>
      <c r="P2458" s="106"/>
      <c r="R2458" s="106"/>
      <c r="T2458" s="106"/>
      <c r="V2458" s="106"/>
      <c r="X2458" s="106"/>
      <c r="Z2458" s="106"/>
      <c r="AB2458" s="106"/>
      <c r="AD2458" s="106"/>
      <c r="AF2458" s="106"/>
      <c r="AH2458" s="106"/>
      <c r="AJ2458" s="106"/>
      <c r="AL2458" s="106"/>
      <c r="AN2458" s="106"/>
    </row>
    <row r="2459" ht="15.75" customHeight="1">
      <c r="B2459" s="105"/>
      <c r="D2459" s="106"/>
      <c r="F2459" s="106"/>
      <c r="H2459" s="106"/>
      <c r="J2459" s="106"/>
      <c r="L2459" s="106"/>
      <c r="N2459" s="106"/>
      <c r="P2459" s="106"/>
      <c r="R2459" s="106"/>
      <c r="T2459" s="106"/>
      <c r="V2459" s="106"/>
      <c r="X2459" s="106"/>
      <c r="Z2459" s="106"/>
      <c r="AB2459" s="106"/>
      <c r="AD2459" s="106"/>
      <c r="AF2459" s="106"/>
      <c r="AH2459" s="106"/>
      <c r="AJ2459" s="106"/>
      <c r="AL2459" s="106"/>
      <c r="AN2459" s="106"/>
    </row>
    <row r="2460" ht="15.75" customHeight="1">
      <c r="B2460" s="105"/>
      <c r="D2460" s="106"/>
      <c r="F2460" s="106"/>
      <c r="H2460" s="106"/>
      <c r="J2460" s="106"/>
      <c r="L2460" s="106"/>
      <c r="N2460" s="106"/>
      <c r="P2460" s="106"/>
      <c r="R2460" s="106"/>
      <c r="T2460" s="106"/>
      <c r="V2460" s="106"/>
      <c r="X2460" s="106"/>
      <c r="Z2460" s="106"/>
      <c r="AB2460" s="106"/>
      <c r="AD2460" s="106"/>
      <c r="AF2460" s="106"/>
      <c r="AH2460" s="106"/>
      <c r="AJ2460" s="106"/>
      <c r="AL2460" s="106"/>
      <c r="AN2460" s="106"/>
    </row>
    <row r="2461" ht="15.75" customHeight="1">
      <c r="B2461" s="105"/>
      <c r="D2461" s="106"/>
      <c r="F2461" s="106"/>
      <c r="H2461" s="106"/>
      <c r="J2461" s="106"/>
      <c r="L2461" s="106"/>
      <c r="N2461" s="106"/>
      <c r="P2461" s="106"/>
      <c r="R2461" s="106"/>
      <c r="T2461" s="106"/>
      <c r="V2461" s="106"/>
      <c r="X2461" s="106"/>
      <c r="Z2461" s="106"/>
      <c r="AB2461" s="106"/>
      <c r="AD2461" s="106"/>
      <c r="AF2461" s="106"/>
      <c r="AH2461" s="106"/>
      <c r="AJ2461" s="106"/>
      <c r="AL2461" s="106"/>
      <c r="AN2461" s="106"/>
    </row>
    <row r="2462" ht="15.75" customHeight="1">
      <c r="B2462" s="105"/>
      <c r="D2462" s="106"/>
      <c r="F2462" s="106"/>
      <c r="H2462" s="106"/>
      <c r="J2462" s="106"/>
      <c r="L2462" s="106"/>
      <c r="N2462" s="106"/>
      <c r="P2462" s="106"/>
      <c r="R2462" s="106"/>
      <c r="T2462" s="106"/>
      <c r="V2462" s="106"/>
      <c r="X2462" s="106"/>
      <c r="Z2462" s="106"/>
      <c r="AB2462" s="106"/>
      <c r="AD2462" s="106"/>
      <c r="AF2462" s="106"/>
      <c r="AH2462" s="106"/>
      <c r="AJ2462" s="106"/>
      <c r="AL2462" s="106"/>
      <c r="AN2462" s="106"/>
    </row>
    <row r="2463" ht="15.75" customHeight="1">
      <c r="B2463" s="105"/>
      <c r="D2463" s="106"/>
      <c r="F2463" s="106"/>
      <c r="H2463" s="106"/>
      <c r="J2463" s="106"/>
      <c r="L2463" s="106"/>
      <c r="N2463" s="106"/>
      <c r="P2463" s="106"/>
      <c r="R2463" s="106"/>
      <c r="T2463" s="106"/>
      <c r="V2463" s="106"/>
      <c r="X2463" s="106"/>
      <c r="Z2463" s="106"/>
      <c r="AB2463" s="106"/>
      <c r="AD2463" s="106"/>
      <c r="AF2463" s="106"/>
      <c r="AH2463" s="106"/>
      <c r="AJ2463" s="106"/>
      <c r="AL2463" s="106"/>
      <c r="AN2463" s="106"/>
    </row>
    <row r="2464" ht="15.75" customHeight="1">
      <c r="B2464" s="105"/>
      <c r="D2464" s="106"/>
      <c r="F2464" s="106"/>
      <c r="H2464" s="106"/>
      <c r="J2464" s="106"/>
      <c r="L2464" s="106"/>
      <c r="N2464" s="106"/>
      <c r="P2464" s="106"/>
      <c r="R2464" s="106"/>
      <c r="T2464" s="106"/>
      <c r="V2464" s="106"/>
      <c r="X2464" s="106"/>
      <c r="Z2464" s="106"/>
      <c r="AB2464" s="106"/>
      <c r="AD2464" s="106"/>
      <c r="AF2464" s="106"/>
      <c r="AH2464" s="106"/>
      <c r="AJ2464" s="106"/>
      <c r="AL2464" s="106"/>
      <c r="AN2464" s="106"/>
    </row>
    <row r="2465" ht="15.75" customHeight="1">
      <c r="B2465" s="105"/>
      <c r="D2465" s="106"/>
      <c r="F2465" s="106"/>
      <c r="H2465" s="106"/>
      <c r="J2465" s="106"/>
      <c r="L2465" s="106"/>
      <c r="N2465" s="106"/>
      <c r="P2465" s="106"/>
      <c r="R2465" s="106"/>
      <c r="T2465" s="106"/>
      <c r="V2465" s="106"/>
      <c r="X2465" s="106"/>
      <c r="Z2465" s="106"/>
      <c r="AB2465" s="106"/>
      <c r="AD2465" s="106"/>
      <c r="AF2465" s="106"/>
      <c r="AH2465" s="106"/>
      <c r="AJ2465" s="106"/>
      <c r="AL2465" s="106"/>
      <c r="AN2465" s="106"/>
    </row>
    <row r="2466" ht="15.75" customHeight="1">
      <c r="B2466" s="105"/>
      <c r="D2466" s="106"/>
      <c r="F2466" s="106"/>
      <c r="H2466" s="106"/>
      <c r="J2466" s="106"/>
      <c r="L2466" s="106"/>
      <c r="N2466" s="106"/>
      <c r="P2466" s="106"/>
      <c r="R2466" s="106"/>
      <c r="T2466" s="106"/>
      <c r="V2466" s="106"/>
      <c r="X2466" s="106"/>
      <c r="Z2466" s="106"/>
      <c r="AB2466" s="106"/>
      <c r="AD2466" s="106"/>
      <c r="AF2466" s="106"/>
      <c r="AH2466" s="106"/>
      <c r="AJ2466" s="106"/>
      <c r="AL2466" s="106"/>
      <c r="AN2466" s="106"/>
    </row>
    <row r="2467" ht="15.75" customHeight="1">
      <c r="B2467" s="105"/>
      <c r="D2467" s="106"/>
      <c r="F2467" s="106"/>
      <c r="H2467" s="106"/>
      <c r="J2467" s="106"/>
      <c r="L2467" s="106"/>
      <c r="N2467" s="106"/>
      <c r="P2467" s="106"/>
      <c r="R2467" s="106"/>
      <c r="T2467" s="106"/>
      <c r="V2467" s="106"/>
      <c r="X2467" s="106"/>
      <c r="Z2467" s="106"/>
      <c r="AB2467" s="106"/>
      <c r="AD2467" s="106"/>
      <c r="AF2467" s="106"/>
      <c r="AH2467" s="106"/>
      <c r="AJ2467" s="106"/>
      <c r="AL2467" s="106"/>
      <c r="AN2467" s="106"/>
    </row>
    <row r="2468" ht="15.75" customHeight="1">
      <c r="B2468" s="105"/>
      <c r="D2468" s="106"/>
      <c r="F2468" s="106"/>
      <c r="H2468" s="106"/>
      <c r="J2468" s="106"/>
      <c r="L2468" s="106"/>
      <c r="N2468" s="106"/>
      <c r="P2468" s="106"/>
      <c r="R2468" s="106"/>
      <c r="T2468" s="106"/>
      <c r="V2468" s="106"/>
      <c r="X2468" s="106"/>
      <c r="Z2468" s="106"/>
      <c r="AB2468" s="106"/>
      <c r="AD2468" s="106"/>
      <c r="AF2468" s="106"/>
      <c r="AH2468" s="106"/>
      <c r="AJ2468" s="106"/>
      <c r="AL2468" s="106"/>
      <c r="AN2468" s="106"/>
    </row>
    <row r="2469" ht="15.75" customHeight="1">
      <c r="B2469" s="105"/>
      <c r="D2469" s="106"/>
      <c r="F2469" s="106"/>
      <c r="H2469" s="106"/>
      <c r="J2469" s="106"/>
      <c r="L2469" s="106"/>
      <c r="N2469" s="106"/>
      <c r="P2469" s="106"/>
      <c r="R2469" s="106"/>
      <c r="T2469" s="106"/>
      <c r="V2469" s="106"/>
      <c r="X2469" s="106"/>
      <c r="Z2469" s="106"/>
      <c r="AB2469" s="106"/>
      <c r="AD2469" s="106"/>
      <c r="AF2469" s="106"/>
      <c r="AH2469" s="106"/>
      <c r="AJ2469" s="106"/>
      <c r="AL2469" s="106"/>
      <c r="AN2469" s="106"/>
    </row>
    <row r="2470" ht="15.75" customHeight="1">
      <c r="B2470" s="105"/>
      <c r="D2470" s="106"/>
      <c r="F2470" s="106"/>
      <c r="H2470" s="106"/>
      <c r="J2470" s="106"/>
      <c r="L2470" s="106"/>
      <c r="N2470" s="106"/>
      <c r="P2470" s="106"/>
      <c r="R2470" s="106"/>
      <c r="T2470" s="106"/>
      <c r="V2470" s="106"/>
      <c r="X2470" s="106"/>
      <c r="Z2470" s="106"/>
      <c r="AB2470" s="106"/>
      <c r="AD2470" s="106"/>
      <c r="AF2470" s="106"/>
      <c r="AH2470" s="106"/>
      <c r="AJ2470" s="106"/>
      <c r="AL2470" s="106"/>
      <c r="AN2470" s="106"/>
    </row>
    <row r="2471" ht="15.75" customHeight="1">
      <c r="B2471" s="105"/>
      <c r="D2471" s="106"/>
      <c r="F2471" s="106"/>
      <c r="H2471" s="106"/>
      <c r="J2471" s="106"/>
      <c r="L2471" s="106"/>
      <c r="N2471" s="106"/>
      <c r="P2471" s="106"/>
      <c r="R2471" s="106"/>
      <c r="T2471" s="106"/>
      <c r="V2471" s="106"/>
      <c r="X2471" s="106"/>
      <c r="Z2471" s="106"/>
      <c r="AB2471" s="106"/>
      <c r="AD2471" s="106"/>
      <c r="AF2471" s="106"/>
      <c r="AH2471" s="106"/>
      <c r="AJ2471" s="106"/>
      <c r="AL2471" s="106"/>
      <c r="AN2471" s="106"/>
    </row>
    <row r="2472" ht="15.75" customHeight="1">
      <c r="B2472" s="105"/>
      <c r="D2472" s="106"/>
      <c r="F2472" s="106"/>
      <c r="H2472" s="106"/>
      <c r="J2472" s="106"/>
      <c r="L2472" s="106"/>
      <c r="N2472" s="106"/>
      <c r="P2472" s="106"/>
      <c r="R2472" s="106"/>
      <c r="T2472" s="106"/>
      <c r="V2472" s="106"/>
      <c r="X2472" s="106"/>
      <c r="Z2472" s="106"/>
      <c r="AB2472" s="106"/>
      <c r="AD2472" s="106"/>
      <c r="AF2472" s="106"/>
      <c r="AH2472" s="106"/>
      <c r="AJ2472" s="106"/>
      <c r="AL2472" s="106"/>
      <c r="AN2472" s="106"/>
    </row>
    <row r="2473" ht="15.75" customHeight="1">
      <c r="B2473" s="105"/>
      <c r="D2473" s="106"/>
      <c r="F2473" s="106"/>
      <c r="H2473" s="106"/>
      <c r="J2473" s="106"/>
      <c r="L2473" s="106"/>
      <c r="N2473" s="106"/>
      <c r="P2473" s="106"/>
      <c r="R2473" s="106"/>
      <c r="T2473" s="106"/>
      <c r="V2473" s="106"/>
      <c r="X2473" s="106"/>
      <c r="Z2473" s="106"/>
      <c r="AB2473" s="106"/>
      <c r="AD2473" s="106"/>
      <c r="AF2473" s="106"/>
      <c r="AH2473" s="106"/>
      <c r="AJ2473" s="106"/>
      <c r="AL2473" s="106"/>
      <c r="AN2473" s="106"/>
    </row>
    <row r="2474" ht="15.75" customHeight="1">
      <c r="B2474" s="105"/>
      <c r="D2474" s="106"/>
      <c r="F2474" s="106"/>
      <c r="H2474" s="106"/>
      <c r="J2474" s="106"/>
      <c r="L2474" s="106"/>
      <c r="N2474" s="106"/>
      <c r="P2474" s="106"/>
      <c r="R2474" s="106"/>
      <c r="T2474" s="106"/>
      <c r="V2474" s="106"/>
      <c r="X2474" s="106"/>
      <c r="Z2474" s="106"/>
      <c r="AB2474" s="106"/>
      <c r="AD2474" s="106"/>
      <c r="AF2474" s="106"/>
      <c r="AH2474" s="106"/>
      <c r="AJ2474" s="106"/>
      <c r="AL2474" s="106"/>
      <c r="AN2474" s="106"/>
    </row>
    <row r="2475" ht="15.75" customHeight="1">
      <c r="B2475" s="105"/>
      <c r="D2475" s="106"/>
      <c r="F2475" s="106"/>
      <c r="H2475" s="106"/>
      <c r="J2475" s="106"/>
      <c r="L2475" s="106"/>
      <c r="N2475" s="106"/>
      <c r="P2475" s="106"/>
      <c r="R2475" s="106"/>
      <c r="T2475" s="106"/>
      <c r="V2475" s="106"/>
      <c r="X2475" s="106"/>
      <c r="Z2475" s="106"/>
      <c r="AB2475" s="106"/>
      <c r="AD2475" s="106"/>
      <c r="AF2475" s="106"/>
      <c r="AH2475" s="106"/>
      <c r="AJ2475" s="106"/>
      <c r="AL2475" s="106"/>
      <c r="AN2475" s="106"/>
    </row>
    <row r="2476" ht="15.75" customHeight="1">
      <c r="B2476" s="105"/>
      <c r="D2476" s="106"/>
      <c r="F2476" s="106"/>
      <c r="H2476" s="106"/>
      <c r="J2476" s="106"/>
      <c r="L2476" s="106"/>
      <c r="N2476" s="106"/>
      <c r="P2476" s="106"/>
      <c r="R2476" s="106"/>
      <c r="T2476" s="106"/>
      <c r="V2476" s="106"/>
      <c r="X2476" s="106"/>
      <c r="Z2476" s="106"/>
      <c r="AB2476" s="106"/>
      <c r="AD2476" s="106"/>
      <c r="AF2476" s="106"/>
      <c r="AH2476" s="106"/>
      <c r="AJ2476" s="106"/>
      <c r="AL2476" s="106"/>
      <c r="AN2476" s="106"/>
    </row>
    <row r="2477" ht="15.75" customHeight="1">
      <c r="B2477" s="105"/>
      <c r="D2477" s="106"/>
      <c r="F2477" s="106"/>
      <c r="H2477" s="106"/>
      <c r="J2477" s="106"/>
      <c r="L2477" s="106"/>
      <c r="N2477" s="106"/>
      <c r="P2477" s="106"/>
      <c r="R2477" s="106"/>
      <c r="T2477" s="106"/>
      <c r="V2477" s="106"/>
      <c r="X2477" s="106"/>
      <c r="Z2477" s="106"/>
      <c r="AB2477" s="106"/>
      <c r="AD2477" s="106"/>
      <c r="AF2477" s="106"/>
      <c r="AH2477" s="106"/>
      <c r="AJ2477" s="106"/>
      <c r="AL2477" s="106"/>
      <c r="AN2477" s="106"/>
    </row>
    <row r="2478" ht="15.75" customHeight="1">
      <c r="B2478" s="105"/>
      <c r="D2478" s="106"/>
      <c r="F2478" s="106"/>
      <c r="H2478" s="106"/>
      <c r="J2478" s="106"/>
      <c r="L2478" s="106"/>
      <c r="N2478" s="106"/>
      <c r="P2478" s="106"/>
      <c r="R2478" s="106"/>
      <c r="T2478" s="106"/>
      <c r="V2478" s="106"/>
      <c r="X2478" s="106"/>
      <c r="Z2478" s="106"/>
      <c r="AB2478" s="106"/>
      <c r="AD2478" s="106"/>
      <c r="AF2478" s="106"/>
      <c r="AH2478" s="106"/>
      <c r="AJ2478" s="106"/>
      <c r="AL2478" s="106"/>
      <c r="AN2478" s="106"/>
    </row>
    <row r="2479" ht="15.75" customHeight="1">
      <c r="B2479" s="105"/>
      <c r="D2479" s="106"/>
      <c r="F2479" s="106"/>
      <c r="H2479" s="106"/>
      <c r="J2479" s="106"/>
      <c r="L2479" s="106"/>
      <c r="N2479" s="106"/>
      <c r="P2479" s="106"/>
      <c r="R2479" s="106"/>
      <c r="T2479" s="106"/>
      <c r="V2479" s="106"/>
      <c r="X2479" s="106"/>
      <c r="Z2479" s="106"/>
      <c r="AB2479" s="106"/>
      <c r="AD2479" s="106"/>
      <c r="AF2479" s="106"/>
      <c r="AH2479" s="106"/>
      <c r="AJ2479" s="106"/>
      <c r="AL2479" s="106"/>
      <c r="AN2479" s="106"/>
    </row>
    <row r="2480" ht="15.75" customHeight="1">
      <c r="B2480" s="105"/>
      <c r="D2480" s="106"/>
      <c r="F2480" s="106"/>
      <c r="H2480" s="106"/>
      <c r="J2480" s="106"/>
      <c r="L2480" s="106"/>
      <c r="N2480" s="106"/>
      <c r="P2480" s="106"/>
      <c r="R2480" s="106"/>
      <c r="T2480" s="106"/>
      <c r="V2480" s="106"/>
      <c r="X2480" s="106"/>
      <c r="Z2480" s="106"/>
      <c r="AB2480" s="106"/>
      <c r="AD2480" s="106"/>
      <c r="AF2480" s="106"/>
      <c r="AH2480" s="106"/>
      <c r="AJ2480" s="106"/>
      <c r="AL2480" s="106"/>
      <c r="AN2480" s="106"/>
    </row>
    <row r="2481" ht="15.75" customHeight="1">
      <c r="B2481" s="105"/>
      <c r="D2481" s="106"/>
      <c r="F2481" s="106"/>
      <c r="H2481" s="106"/>
      <c r="J2481" s="106"/>
      <c r="L2481" s="106"/>
      <c r="N2481" s="106"/>
      <c r="P2481" s="106"/>
      <c r="R2481" s="106"/>
      <c r="T2481" s="106"/>
      <c r="V2481" s="106"/>
      <c r="X2481" s="106"/>
      <c r="Z2481" s="106"/>
      <c r="AB2481" s="106"/>
      <c r="AD2481" s="106"/>
      <c r="AF2481" s="106"/>
      <c r="AH2481" s="106"/>
      <c r="AJ2481" s="106"/>
      <c r="AL2481" s="106"/>
      <c r="AN2481" s="106"/>
    </row>
    <row r="2482" ht="15.75" customHeight="1">
      <c r="B2482" s="105"/>
      <c r="D2482" s="106"/>
      <c r="F2482" s="106"/>
      <c r="H2482" s="106"/>
      <c r="J2482" s="106"/>
      <c r="L2482" s="106"/>
      <c r="N2482" s="106"/>
      <c r="P2482" s="106"/>
      <c r="R2482" s="106"/>
      <c r="T2482" s="106"/>
      <c r="V2482" s="106"/>
      <c r="X2482" s="106"/>
      <c r="Z2482" s="106"/>
      <c r="AB2482" s="106"/>
      <c r="AD2482" s="106"/>
      <c r="AF2482" s="106"/>
      <c r="AH2482" s="106"/>
      <c r="AJ2482" s="106"/>
      <c r="AL2482" s="106"/>
      <c r="AN2482" s="106"/>
    </row>
    <row r="2483" ht="15.75" customHeight="1">
      <c r="B2483" s="105"/>
      <c r="D2483" s="106"/>
      <c r="F2483" s="106"/>
      <c r="H2483" s="106"/>
      <c r="J2483" s="106"/>
      <c r="L2483" s="106"/>
      <c r="N2483" s="106"/>
      <c r="P2483" s="106"/>
      <c r="R2483" s="106"/>
      <c r="T2483" s="106"/>
      <c r="V2483" s="106"/>
      <c r="X2483" s="106"/>
      <c r="Z2483" s="106"/>
      <c r="AB2483" s="106"/>
      <c r="AD2483" s="106"/>
      <c r="AF2483" s="106"/>
      <c r="AH2483" s="106"/>
      <c r="AJ2483" s="106"/>
      <c r="AL2483" s="106"/>
      <c r="AN2483" s="106"/>
    </row>
    <row r="2484" ht="15.75" customHeight="1">
      <c r="B2484" s="105"/>
      <c r="D2484" s="106"/>
      <c r="F2484" s="106"/>
      <c r="H2484" s="106"/>
      <c r="J2484" s="106"/>
      <c r="L2484" s="106"/>
      <c r="N2484" s="106"/>
      <c r="P2484" s="106"/>
      <c r="R2484" s="106"/>
      <c r="T2484" s="106"/>
      <c r="V2484" s="106"/>
      <c r="X2484" s="106"/>
      <c r="Z2484" s="106"/>
      <c r="AB2484" s="106"/>
      <c r="AD2484" s="106"/>
      <c r="AF2484" s="106"/>
      <c r="AH2484" s="106"/>
      <c r="AJ2484" s="106"/>
      <c r="AL2484" s="106"/>
      <c r="AN2484" s="106"/>
    </row>
    <row r="2485" ht="15.75" customHeight="1">
      <c r="B2485" s="105"/>
      <c r="D2485" s="106"/>
      <c r="F2485" s="106"/>
      <c r="H2485" s="106"/>
      <c r="J2485" s="106"/>
      <c r="L2485" s="106"/>
      <c r="N2485" s="106"/>
      <c r="P2485" s="106"/>
      <c r="R2485" s="106"/>
      <c r="T2485" s="106"/>
      <c r="V2485" s="106"/>
      <c r="X2485" s="106"/>
      <c r="Z2485" s="106"/>
      <c r="AB2485" s="106"/>
      <c r="AD2485" s="106"/>
      <c r="AF2485" s="106"/>
      <c r="AH2485" s="106"/>
      <c r="AJ2485" s="106"/>
      <c r="AL2485" s="106"/>
      <c r="AN2485" s="106"/>
    </row>
    <row r="2486" ht="15.75" customHeight="1">
      <c r="B2486" s="105"/>
      <c r="D2486" s="106"/>
      <c r="F2486" s="106"/>
      <c r="H2486" s="106"/>
      <c r="J2486" s="106"/>
      <c r="L2486" s="106"/>
      <c r="N2486" s="106"/>
      <c r="P2486" s="106"/>
      <c r="R2486" s="106"/>
      <c r="T2486" s="106"/>
      <c r="V2486" s="106"/>
      <c r="X2486" s="106"/>
      <c r="Z2486" s="106"/>
      <c r="AB2486" s="106"/>
      <c r="AD2486" s="106"/>
      <c r="AF2486" s="106"/>
      <c r="AH2486" s="106"/>
      <c r="AJ2486" s="106"/>
      <c r="AL2486" s="106"/>
      <c r="AN2486" s="106"/>
    </row>
    <row r="2487" ht="15.75" customHeight="1">
      <c r="B2487" s="105"/>
      <c r="D2487" s="106"/>
      <c r="F2487" s="106"/>
      <c r="H2487" s="106"/>
      <c r="J2487" s="106"/>
      <c r="L2487" s="106"/>
      <c r="N2487" s="106"/>
      <c r="P2487" s="106"/>
      <c r="R2487" s="106"/>
      <c r="T2487" s="106"/>
      <c r="V2487" s="106"/>
      <c r="X2487" s="106"/>
      <c r="Z2487" s="106"/>
      <c r="AB2487" s="106"/>
      <c r="AD2487" s="106"/>
      <c r="AF2487" s="106"/>
      <c r="AH2487" s="106"/>
      <c r="AJ2487" s="106"/>
      <c r="AL2487" s="106"/>
      <c r="AN2487" s="106"/>
    </row>
    <row r="2488" ht="15.75" customHeight="1">
      <c r="B2488" s="105"/>
      <c r="D2488" s="106"/>
      <c r="F2488" s="106"/>
      <c r="H2488" s="106"/>
      <c r="J2488" s="106"/>
      <c r="L2488" s="106"/>
      <c r="N2488" s="106"/>
      <c r="P2488" s="106"/>
      <c r="R2488" s="106"/>
      <c r="T2488" s="106"/>
      <c r="V2488" s="106"/>
      <c r="X2488" s="106"/>
      <c r="Z2488" s="106"/>
      <c r="AB2488" s="106"/>
      <c r="AD2488" s="106"/>
      <c r="AF2488" s="106"/>
      <c r="AH2488" s="106"/>
      <c r="AJ2488" s="106"/>
      <c r="AL2488" s="106"/>
      <c r="AN2488" s="106"/>
    </row>
    <row r="2489" ht="15.75" customHeight="1">
      <c r="B2489" s="105"/>
      <c r="D2489" s="106"/>
      <c r="F2489" s="106"/>
      <c r="H2489" s="106"/>
      <c r="J2489" s="106"/>
      <c r="L2489" s="106"/>
      <c r="N2489" s="106"/>
      <c r="P2489" s="106"/>
      <c r="R2489" s="106"/>
      <c r="T2489" s="106"/>
      <c r="V2489" s="106"/>
      <c r="X2489" s="106"/>
      <c r="Z2489" s="106"/>
      <c r="AB2489" s="106"/>
      <c r="AD2489" s="106"/>
      <c r="AF2489" s="106"/>
      <c r="AH2489" s="106"/>
      <c r="AJ2489" s="106"/>
      <c r="AL2489" s="106"/>
      <c r="AN2489" s="106"/>
    </row>
    <row r="2490" ht="15.75" customHeight="1">
      <c r="B2490" s="105"/>
      <c r="D2490" s="106"/>
      <c r="F2490" s="106"/>
      <c r="H2490" s="106"/>
      <c r="J2490" s="106"/>
      <c r="L2490" s="106"/>
      <c r="N2490" s="106"/>
      <c r="P2490" s="106"/>
      <c r="R2490" s="106"/>
      <c r="T2490" s="106"/>
      <c r="V2490" s="106"/>
      <c r="X2490" s="106"/>
      <c r="Z2490" s="106"/>
      <c r="AB2490" s="106"/>
      <c r="AD2490" s="106"/>
      <c r="AF2490" s="106"/>
      <c r="AH2490" s="106"/>
      <c r="AJ2490" s="106"/>
      <c r="AL2490" s="106"/>
      <c r="AN2490" s="106"/>
    </row>
    <row r="2491" ht="15.75" customHeight="1">
      <c r="B2491" s="105"/>
      <c r="D2491" s="106"/>
      <c r="F2491" s="106"/>
      <c r="H2491" s="106"/>
      <c r="J2491" s="106"/>
      <c r="L2491" s="106"/>
      <c r="N2491" s="106"/>
      <c r="P2491" s="106"/>
      <c r="R2491" s="106"/>
      <c r="T2491" s="106"/>
      <c r="V2491" s="106"/>
      <c r="X2491" s="106"/>
      <c r="Z2491" s="106"/>
      <c r="AB2491" s="106"/>
      <c r="AD2491" s="106"/>
      <c r="AF2491" s="106"/>
      <c r="AH2491" s="106"/>
      <c r="AJ2491" s="106"/>
      <c r="AL2491" s="106"/>
      <c r="AN2491" s="106"/>
    </row>
    <row r="2492" ht="15.75" customHeight="1">
      <c r="B2492" s="105"/>
      <c r="D2492" s="106"/>
      <c r="F2492" s="106"/>
      <c r="H2492" s="106"/>
      <c r="J2492" s="106"/>
      <c r="L2492" s="106"/>
      <c r="N2492" s="106"/>
      <c r="P2492" s="106"/>
      <c r="R2492" s="106"/>
      <c r="T2492" s="106"/>
      <c r="V2492" s="106"/>
      <c r="X2492" s="106"/>
      <c r="Z2492" s="106"/>
      <c r="AB2492" s="106"/>
      <c r="AD2492" s="106"/>
      <c r="AF2492" s="106"/>
      <c r="AH2492" s="106"/>
      <c r="AJ2492" s="106"/>
      <c r="AL2492" s="106"/>
      <c r="AN2492" s="106"/>
    </row>
    <row r="2493" ht="15.75" customHeight="1">
      <c r="B2493" s="105"/>
      <c r="D2493" s="106"/>
      <c r="F2493" s="106"/>
      <c r="H2493" s="106"/>
      <c r="J2493" s="106"/>
      <c r="L2493" s="106"/>
      <c r="N2493" s="106"/>
      <c r="P2493" s="106"/>
      <c r="R2493" s="106"/>
      <c r="T2493" s="106"/>
      <c r="V2493" s="106"/>
      <c r="X2493" s="106"/>
      <c r="Z2493" s="106"/>
      <c r="AB2493" s="106"/>
      <c r="AD2493" s="106"/>
      <c r="AF2493" s="106"/>
      <c r="AH2493" s="106"/>
      <c r="AJ2493" s="106"/>
      <c r="AL2493" s="106"/>
      <c r="AN2493" s="106"/>
    </row>
    <row r="2494" ht="15.75" customHeight="1">
      <c r="B2494" s="105"/>
      <c r="D2494" s="106"/>
      <c r="F2494" s="106"/>
      <c r="H2494" s="106"/>
      <c r="J2494" s="106"/>
      <c r="L2494" s="106"/>
      <c r="N2494" s="106"/>
      <c r="P2494" s="106"/>
      <c r="R2494" s="106"/>
      <c r="T2494" s="106"/>
      <c r="V2494" s="106"/>
      <c r="X2494" s="106"/>
      <c r="Z2494" s="106"/>
      <c r="AB2494" s="106"/>
      <c r="AD2494" s="106"/>
      <c r="AF2494" s="106"/>
      <c r="AH2494" s="106"/>
      <c r="AJ2494" s="106"/>
      <c r="AL2494" s="106"/>
      <c r="AN2494" s="106"/>
    </row>
    <row r="2495" ht="15.75" customHeight="1">
      <c r="B2495" s="105"/>
      <c r="D2495" s="106"/>
      <c r="F2495" s="106"/>
      <c r="H2495" s="106"/>
      <c r="J2495" s="106"/>
      <c r="L2495" s="106"/>
      <c r="N2495" s="106"/>
      <c r="P2495" s="106"/>
      <c r="R2495" s="106"/>
      <c r="T2495" s="106"/>
      <c r="V2495" s="106"/>
      <c r="X2495" s="106"/>
      <c r="Z2495" s="106"/>
      <c r="AB2495" s="106"/>
      <c r="AD2495" s="106"/>
      <c r="AF2495" s="106"/>
      <c r="AH2495" s="106"/>
      <c r="AJ2495" s="106"/>
      <c r="AL2495" s="106"/>
      <c r="AN2495" s="106"/>
    </row>
  </sheetData>
  <mergeCells count="21">
    <mergeCell ref="AD1:AF1"/>
    <mergeCell ref="AH1:AJ1"/>
    <mergeCell ref="AL1:AN1"/>
    <mergeCell ref="B1:D1"/>
    <mergeCell ref="F1:H1"/>
    <mergeCell ref="J1:L1"/>
    <mergeCell ref="N1:P1"/>
    <mergeCell ref="R1:T1"/>
    <mergeCell ref="V1:X1"/>
    <mergeCell ref="Z1:AB1"/>
    <mergeCell ref="AA12:AA15"/>
    <mergeCell ref="AE12:AE15"/>
    <mergeCell ref="AI12:AI15"/>
    <mergeCell ref="AM12:AM15"/>
    <mergeCell ref="B8:G9"/>
    <mergeCell ref="C12:C15"/>
    <mergeCell ref="G12:G15"/>
    <mergeCell ref="K12:K15"/>
    <mergeCell ref="O12:O15"/>
    <mergeCell ref="S12:S15"/>
    <mergeCell ref="W12:W15"/>
  </mergeCells>
  <hyperlinks>
    <hyperlink r:id="rId1" ref="B8"/>
  </hyperlinks>
  <printOptions/>
  <pageMargins bottom="0.75" footer="0.0" header="0.0" left="0.7" right="0.7" top="0.75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10.71"/>
    <col customWidth="1" min="4" max="4" width="9.57"/>
    <col customWidth="1" min="5" max="5" width="11.71"/>
    <col customWidth="1" min="8" max="8" width="9.0"/>
    <col customWidth="1" min="9" max="9" width="7.57"/>
    <col customWidth="1" min="10" max="10" width="9.14"/>
    <col customWidth="1" min="13" max="13" width="5.86"/>
    <col customWidth="1" min="14" max="14" width="4.86"/>
    <col customWidth="1" min="15" max="15" width="9.86"/>
    <col customWidth="1" min="18" max="18" width="8.57"/>
    <col customWidth="1" min="19" max="19" width="6.86"/>
    <col customWidth="1" min="20" max="20" width="8.71"/>
    <col customWidth="1" min="25" max="25" width="10.0"/>
    <col customWidth="1" min="26" max="26" width="6.71"/>
  </cols>
  <sheetData>
    <row r="1" ht="27.75" customHeight="1">
      <c r="A1" s="107" t="s">
        <v>251</v>
      </c>
    </row>
    <row r="5" ht="54.75" customHeight="1"/>
    <row r="6">
      <c r="C6" s="108"/>
      <c r="D6" s="108"/>
    </row>
    <row r="7">
      <c r="C7" s="108"/>
      <c r="D7" s="108"/>
    </row>
    <row r="8">
      <c r="C8" s="108"/>
      <c r="D8" s="108"/>
    </row>
    <row r="9">
      <c r="C9" s="108"/>
      <c r="D9" s="108"/>
    </row>
    <row r="10">
      <c r="C10" s="108"/>
      <c r="D10" s="108"/>
    </row>
    <row r="11">
      <c r="C11" s="108"/>
      <c r="D11" s="108"/>
    </row>
    <row r="12">
      <c r="B12" s="109" t="s">
        <v>252</v>
      </c>
      <c r="C12" s="108"/>
      <c r="D12" s="108"/>
      <c r="G12" s="109" t="s">
        <v>253</v>
      </c>
      <c r="L12" s="109" t="s">
        <v>254</v>
      </c>
      <c r="Q12" s="109" t="s">
        <v>255</v>
      </c>
      <c r="V12" s="109" t="s">
        <v>256</v>
      </c>
    </row>
    <row r="13">
      <c r="B13" s="10" t="s">
        <v>10</v>
      </c>
      <c r="C13" s="110" t="s">
        <v>257</v>
      </c>
      <c r="D13" s="110" t="s">
        <v>258</v>
      </c>
      <c r="E13" s="10" t="s">
        <v>248</v>
      </c>
      <c r="G13" s="10" t="s">
        <v>10</v>
      </c>
      <c r="H13" s="110" t="s">
        <v>257</v>
      </c>
      <c r="I13" s="110" t="s">
        <v>258</v>
      </c>
      <c r="J13" s="10" t="s">
        <v>248</v>
      </c>
      <c r="L13" s="10" t="s">
        <v>10</v>
      </c>
      <c r="M13" s="110" t="s">
        <v>257</v>
      </c>
      <c r="N13" s="110" t="s">
        <v>258</v>
      </c>
      <c r="O13" s="10" t="s">
        <v>248</v>
      </c>
      <c r="Q13" s="10" t="s">
        <v>10</v>
      </c>
      <c r="R13" s="110" t="s">
        <v>257</v>
      </c>
      <c r="S13" s="110" t="s">
        <v>258</v>
      </c>
      <c r="T13" s="10" t="s">
        <v>248</v>
      </c>
      <c r="V13" s="10" t="s">
        <v>10</v>
      </c>
      <c r="W13" s="110" t="s">
        <v>257</v>
      </c>
      <c r="X13" s="110" t="s">
        <v>258</v>
      </c>
      <c r="Y13" s="10" t="s">
        <v>248</v>
      </c>
    </row>
    <row r="14">
      <c r="B14" s="87">
        <v>44200.0</v>
      </c>
      <c r="C14" s="79">
        <v>189.52</v>
      </c>
      <c r="D14" s="79">
        <v>189.62</v>
      </c>
      <c r="E14" s="111">
        <f t="shared" ref="E14:E1201" si="1">D14-C14</f>
        <v>0.1</v>
      </c>
      <c r="G14" s="87">
        <v>44200.0</v>
      </c>
      <c r="H14" s="79">
        <v>51.51</v>
      </c>
      <c r="I14" s="79">
        <v>51.52</v>
      </c>
      <c r="J14" s="111">
        <f t="shared" ref="J14:J1201" si="2">I14-H14</f>
        <v>0.01</v>
      </c>
      <c r="L14" s="87">
        <v>44200.0</v>
      </c>
      <c r="M14" s="79">
        <v>0.07</v>
      </c>
      <c r="N14" s="79">
        <v>0.07</v>
      </c>
      <c r="O14" s="111">
        <f t="shared" ref="O14:O1201" si="3">N14-M14</f>
        <v>0</v>
      </c>
      <c r="Q14" s="87">
        <v>44200.0</v>
      </c>
      <c r="R14" s="79">
        <v>6.2</v>
      </c>
      <c r="S14" s="79">
        <v>6.2</v>
      </c>
      <c r="T14" s="111">
        <f t="shared" ref="T14:T1201" si="4">S14-R14</f>
        <v>0</v>
      </c>
      <c r="V14" s="87">
        <v>44200.0</v>
      </c>
      <c r="W14" s="79">
        <v>272.0</v>
      </c>
      <c r="X14" s="79">
        <v>272.05</v>
      </c>
      <c r="Y14" s="111">
        <f t="shared" ref="Y14:Y1201" si="5">X14-W14</f>
        <v>0.05</v>
      </c>
    </row>
    <row r="15">
      <c r="B15" s="87">
        <v>44201.0</v>
      </c>
      <c r="C15" s="112">
        <v>192.08</v>
      </c>
      <c r="D15" s="112">
        <v>192.22</v>
      </c>
      <c r="E15" s="113">
        <f t="shared" si="1"/>
        <v>0.14</v>
      </c>
      <c r="G15" s="87">
        <v>44201.0</v>
      </c>
      <c r="H15" s="49">
        <v>51.76</v>
      </c>
      <c r="I15" s="49">
        <v>51.79</v>
      </c>
      <c r="J15" s="113">
        <f t="shared" si="2"/>
        <v>0.03</v>
      </c>
      <c r="L15" s="87">
        <v>44201.0</v>
      </c>
      <c r="M15" s="49">
        <v>0.07</v>
      </c>
      <c r="N15" s="49">
        <v>0.07</v>
      </c>
      <c r="O15" s="113">
        <f t="shared" si="3"/>
        <v>0</v>
      </c>
      <c r="Q15" s="87">
        <v>44201.0</v>
      </c>
      <c r="R15" s="49">
        <v>6.2</v>
      </c>
      <c r="S15" s="49">
        <v>6.21</v>
      </c>
      <c r="T15" s="113">
        <f t="shared" si="4"/>
        <v>0.01</v>
      </c>
      <c r="V15" s="87">
        <v>44201.0</v>
      </c>
      <c r="W15" s="49">
        <v>275.17</v>
      </c>
      <c r="X15" s="49">
        <v>275.2</v>
      </c>
      <c r="Y15" s="113">
        <f t="shared" si="5"/>
        <v>0.03</v>
      </c>
    </row>
    <row r="16">
      <c r="B16" s="87">
        <v>44202.0</v>
      </c>
      <c r="C16" s="112">
        <v>191.15</v>
      </c>
      <c r="D16" s="112">
        <v>191.18</v>
      </c>
      <c r="E16" s="113">
        <f t="shared" si="1"/>
        <v>0.03</v>
      </c>
      <c r="G16" s="87">
        <v>44202.0</v>
      </c>
      <c r="H16" s="49">
        <v>51.95</v>
      </c>
      <c r="I16" s="49">
        <v>51.96</v>
      </c>
      <c r="J16" s="113">
        <f t="shared" si="2"/>
        <v>0.01</v>
      </c>
      <c r="L16" s="87">
        <v>44202.0</v>
      </c>
      <c r="M16" s="49">
        <v>0.07</v>
      </c>
      <c r="N16" s="49">
        <v>0.07</v>
      </c>
      <c r="O16" s="113">
        <f t="shared" si="3"/>
        <v>0</v>
      </c>
      <c r="Q16" s="87">
        <v>44202.0</v>
      </c>
      <c r="R16" s="49">
        <v>6.2</v>
      </c>
      <c r="S16" s="49">
        <v>6.21</v>
      </c>
      <c r="T16" s="113">
        <f t="shared" si="4"/>
        <v>0.01</v>
      </c>
      <c r="V16" s="87">
        <v>44202.0</v>
      </c>
      <c r="W16" s="49">
        <v>272.93</v>
      </c>
      <c r="X16" s="49">
        <v>273.0</v>
      </c>
      <c r="Y16" s="113">
        <f t="shared" si="5"/>
        <v>0.07</v>
      </c>
    </row>
    <row r="17">
      <c r="B17" s="87">
        <v>44203.0</v>
      </c>
      <c r="C17" s="79">
        <v>194.7</v>
      </c>
      <c r="D17" s="79">
        <v>194.72</v>
      </c>
      <c r="E17" s="111">
        <f t="shared" si="1"/>
        <v>0.02</v>
      </c>
      <c r="G17" s="87">
        <v>44203.0</v>
      </c>
      <c r="H17" s="79">
        <v>52.75</v>
      </c>
      <c r="I17" s="79">
        <v>52.79</v>
      </c>
      <c r="J17" s="111">
        <f t="shared" si="2"/>
        <v>0.04</v>
      </c>
      <c r="L17" s="87">
        <v>44203.0</v>
      </c>
      <c r="M17" s="79">
        <v>0.07</v>
      </c>
      <c r="N17" s="79">
        <v>0.07</v>
      </c>
      <c r="O17" s="111">
        <f t="shared" si="3"/>
        <v>0</v>
      </c>
      <c r="Q17" s="87">
        <v>44203.0</v>
      </c>
      <c r="R17" s="79">
        <v>6.32</v>
      </c>
      <c r="S17" s="79">
        <v>6.33</v>
      </c>
      <c r="T17" s="111">
        <f t="shared" si="4"/>
        <v>0.01</v>
      </c>
      <c r="V17" s="87">
        <v>44203.0</v>
      </c>
      <c r="W17" s="79">
        <v>283.63</v>
      </c>
      <c r="X17" s="79">
        <v>283.64</v>
      </c>
      <c r="Y17" s="111">
        <f t="shared" si="5"/>
        <v>0.01</v>
      </c>
    </row>
    <row r="18">
      <c r="B18" s="87">
        <v>44204.0</v>
      </c>
      <c r="C18" s="79">
        <v>199.3</v>
      </c>
      <c r="D18" s="79">
        <v>199.45</v>
      </c>
      <c r="E18" s="111">
        <f t="shared" si="1"/>
        <v>0.15</v>
      </c>
      <c r="G18" s="87">
        <v>44204.0</v>
      </c>
      <c r="H18" s="79">
        <v>53.11</v>
      </c>
      <c r="I18" s="79">
        <v>53.23</v>
      </c>
      <c r="J18" s="111">
        <f t="shared" si="2"/>
        <v>0.12</v>
      </c>
      <c r="L18" s="87">
        <v>44204.0</v>
      </c>
      <c r="M18" s="79">
        <v>0.07</v>
      </c>
      <c r="N18" s="79">
        <v>0.07</v>
      </c>
      <c r="O18" s="111">
        <f t="shared" si="3"/>
        <v>0</v>
      </c>
      <c r="Q18" s="87">
        <v>44204.0</v>
      </c>
      <c r="R18" s="79">
        <v>6.37</v>
      </c>
      <c r="S18" s="79">
        <v>6.38</v>
      </c>
      <c r="T18" s="111">
        <f t="shared" si="4"/>
        <v>0.01</v>
      </c>
      <c r="V18" s="87">
        <v>44204.0</v>
      </c>
      <c r="W18" s="79">
        <v>289.48</v>
      </c>
      <c r="X18" s="79">
        <v>289.49</v>
      </c>
      <c r="Y18" s="111">
        <f t="shared" si="5"/>
        <v>0.01</v>
      </c>
    </row>
    <row r="19">
      <c r="B19" s="87">
        <v>44207.0</v>
      </c>
      <c r="C19" s="79">
        <v>200.88</v>
      </c>
      <c r="D19" s="79">
        <v>200.9</v>
      </c>
      <c r="E19" s="111">
        <f t="shared" si="1"/>
        <v>0.02</v>
      </c>
      <c r="G19" s="87">
        <v>44207.0</v>
      </c>
      <c r="H19" s="79">
        <v>55.57</v>
      </c>
      <c r="I19" s="79">
        <v>55.63</v>
      </c>
      <c r="J19" s="111">
        <f t="shared" si="2"/>
        <v>0.06</v>
      </c>
      <c r="L19" s="87">
        <v>44207.0</v>
      </c>
      <c r="M19" s="79">
        <v>0.07</v>
      </c>
      <c r="N19" s="79">
        <v>0.07</v>
      </c>
      <c r="O19" s="111">
        <f t="shared" si="3"/>
        <v>0</v>
      </c>
      <c r="Q19" s="87">
        <v>44207.0</v>
      </c>
      <c r="R19" s="79">
        <v>6.35</v>
      </c>
      <c r="S19" s="79">
        <v>6.37</v>
      </c>
      <c r="T19" s="111">
        <f t="shared" si="4"/>
        <v>0.02</v>
      </c>
      <c r="V19" s="87">
        <v>44207.0</v>
      </c>
      <c r="W19" s="79">
        <v>289.78</v>
      </c>
      <c r="X19" s="79">
        <v>289.99</v>
      </c>
      <c r="Y19" s="111">
        <f t="shared" si="5"/>
        <v>0.21</v>
      </c>
    </row>
    <row r="20">
      <c r="B20" s="87">
        <v>44208.0</v>
      </c>
      <c r="C20" s="79">
        <v>198.68</v>
      </c>
      <c r="D20" s="79">
        <v>198.9</v>
      </c>
      <c r="E20" s="111">
        <f t="shared" si="1"/>
        <v>0.22</v>
      </c>
      <c r="G20" s="87">
        <v>44208.0</v>
      </c>
      <c r="H20" s="79">
        <v>56.25</v>
      </c>
      <c r="I20" s="79">
        <v>56.26</v>
      </c>
      <c r="J20" s="111">
        <f t="shared" si="2"/>
        <v>0.01</v>
      </c>
      <c r="L20" s="87">
        <v>44208.0</v>
      </c>
      <c r="M20" s="79">
        <v>0.07</v>
      </c>
      <c r="N20" s="79">
        <v>0.07</v>
      </c>
      <c r="O20" s="111">
        <f t="shared" si="3"/>
        <v>0</v>
      </c>
      <c r="Q20" s="87">
        <v>44208.0</v>
      </c>
      <c r="R20" s="79">
        <v>6.35</v>
      </c>
      <c r="S20" s="79">
        <v>6.36</v>
      </c>
      <c r="T20" s="111">
        <f t="shared" si="4"/>
        <v>0.01</v>
      </c>
      <c r="V20" s="87">
        <v>44208.0</v>
      </c>
      <c r="W20" s="79">
        <v>283.76</v>
      </c>
      <c r="X20" s="79">
        <v>283.78</v>
      </c>
      <c r="Y20" s="111">
        <f t="shared" si="5"/>
        <v>0.02</v>
      </c>
    </row>
    <row r="21">
      <c r="B21" s="87">
        <v>44209.0</v>
      </c>
      <c r="C21" s="79">
        <v>199.18</v>
      </c>
      <c r="D21" s="79">
        <v>199.4</v>
      </c>
      <c r="E21" s="111">
        <f t="shared" si="1"/>
        <v>0.22</v>
      </c>
      <c r="G21" s="87">
        <v>44209.0</v>
      </c>
      <c r="H21" s="79">
        <v>56.64</v>
      </c>
      <c r="I21" s="79">
        <v>56.65</v>
      </c>
      <c r="J21" s="111">
        <f t="shared" si="2"/>
        <v>0.01</v>
      </c>
      <c r="L21" s="87">
        <v>44209.0</v>
      </c>
      <c r="M21" s="79">
        <v>0.07</v>
      </c>
      <c r="N21" s="79">
        <v>0.07</v>
      </c>
      <c r="O21" s="111">
        <f t="shared" si="3"/>
        <v>0</v>
      </c>
      <c r="Q21" s="87">
        <v>44209.0</v>
      </c>
      <c r="R21" s="79">
        <v>6.39</v>
      </c>
      <c r="S21" s="79">
        <v>6.4</v>
      </c>
      <c r="T21" s="111">
        <f t="shared" si="4"/>
        <v>0.01</v>
      </c>
      <c r="V21" s="87">
        <v>44209.0</v>
      </c>
      <c r="W21" s="79">
        <v>284.79</v>
      </c>
      <c r="X21" s="79">
        <v>284.89</v>
      </c>
      <c r="Y21" s="111">
        <f t="shared" si="5"/>
        <v>0.1</v>
      </c>
    </row>
    <row r="22">
      <c r="B22" s="86">
        <v>44210.0</v>
      </c>
      <c r="C22" s="79">
        <v>197.8</v>
      </c>
      <c r="D22" s="79">
        <v>197.85</v>
      </c>
      <c r="E22" s="111">
        <f t="shared" si="1"/>
        <v>0.05</v>
      </c>
      <c r="G22" s="86">
        <v>44210.0</v>
      </c>
      <c r="H22" s="79">
        <v>55.9</v>
      </c>
      <c r="I22" s="79">
        <v>55.92</v>
      </c>
      <c r="J22" s="111">
        <f t="shared" si="2"/>
        <v>0.02</v>
      </c>
      <c r="L22" s="86">
        <v>44210.0</v>
      </c>
      <c r="M22" s="79">
        <v>0.07</v>
      </c>
      <c r="N22" s="79">
        <v>0.07</v>
      </c>
      <c r="O22" s="111">
        <f t="shared" si="3"/>
        <v>0</v>
      </c>
      <c r="Q22" s="86">
        <v>44210.0</v>
      </c>
      <c r="R22" s="79">
        <v>6.37</v>
      </c>
      <c r="S22" s="79">
        <v>6.38</v>
      </c>
      <c r="T22" s="111">
        <f t="shared" si="4"/>
        <v>0.01</v>
      </c>
      <c r="V22" s="86">
        <v>44210.0</v>
      </c>
      <c r="W22" s="79">
        <v>276.81</v>
      </c>
      <c r="X22" s="79">
        <v>276.89</v>
      </c>
      <c r="Y22" s="111">
        <f t="shared" si="5"/>
        <v>0.08</v>
      </c>
    </row>
    <row r="23">
      <c r="B23" s="86">
        <v>44211.0</v>
      </c>
      <c r="C23" s="79">
        <v>195.68</v>
      </c>
      <c r="D23" s="79">
        <v>195.82</v>
      </c>
      <c r="E23" s="111">
        <f t="shared" si="1"/>
        <v>0.14</v>
      </c>
      <c r="G23" s="86">
        <v>44211.0</v>
      </c>
      <c r="H23" s="79">
        <v>55.82</v>
      </c>
      <c r="I23" s="79">
        <v>55.9</v>
      </c>
      <c r="J23" s="111">
        <f t="shared" si="2"/>
        <v>0.08</v>
      </c>
      <c r="L23" s="86">
        <v>44211.0</v>
      </c>
      <c r="M23" s="79">
        <v>0.07</v>
      </c>
      <c r="N23" s="79">
        <v>0.07</v>
      </c>
      <c r="O23" s="111">
        <f t="shared" si="3"/>
        <v>0</v>
      </c>
      <c r="Q23" s="86">
        <v>44211.0</v>
      </c>
      <c r="R23" s="79">
        <v>6.4</v>
      </c>
      <c r="S23" s="79">
        <v>6.41</v>
      </c>
      <c r="T23" s="111">
        <f t="shared" si="4"/>
        <v>0.01</v>
      </c>
      <c r="V23" s="86">
        <v>44211.0</v>
      </c>
      <c r="W23" s="79">
        <v>279.71</v>
      </c>
      <c r="X23" s="79">
        <v>279.8</v>
      </c>
      <c r="Y23" s="111">
        <f t="shared" si="5"/>
        <v>0.09</v>
      </c>
    </row>
    <row r="24">
      <c r="B24" s="86">
        <v>44214.0</v>
      </c>
      <c r="C24" s="79">
        <v>193.2</v>
      </c>
      <c r="D24" s="79">
        <v>193.25</v>
      </c>
      <c r="E24" s="111">
        <f t="shared" si="1"/>
        <v>0.05</v>
      </c>
      <c r="G24" s="86">
        <v>44214.0</v>
      </c>
      <c r="H24" s="79">
        <v>55.39</v>
      </c>
      <c r="I24" s="79">
        <v>55.45</v>
      </c>
      <c r="J24" s="111">
        <f t="shared" si="2"/>
        <v>0.06</v>
      </c>
      <c r="L24" s="86">
        <v>44214.0</v>
      </c>
      <c r="M24" s="79">
        <v>0.07</v>
      </c>
      <c r="N24" s="79">
        <v>0.07</v>
      </c>
      <c r="O24" s="111">
        <f t="shared" si="3"/>
        <v>0</v>
      </c>
      <c r="Q24" s="86">
        <v>44214.0</v>
      </c>
      <c r="R24" s="79">
        <v>6.36</v>
      </c>
      <c r="S24" s="79">
        <v>6.37</v>
      </c>
      <c r="T24" s="111">
        <f t="shared" si="4"/>
        <v>0.01</v>
      </c>
      <c r="V24" s="86">
        <v>44214.0</v>
      </c>
      <c r="W24" s="79">
        <v>278.16</v>
      </c>
      <c r="X24" s="79">
        <v>278.19</v>
      </c>
      <c r="Y24" s="111">
        <f t="shared" si="5"/>
        <v>0.03</v>
      </c>
    </row>
    <row r="25">
      <c r="B25" s="86">
        <v>44215.0</v>
      </c>
      <c r="C25" s="79">
        <v>193.92</v>
      </c>
      <c r="D25" s="79">
        <v>193.95</v>
      </c>
      <c r="E25" s="111">
        <f t="shared" si="1"/>
        <v>0.03</v>
      </c>
      <c r="G25" s="86">
        <v>44215.0</v>
      </c>
      <c r="H25" s="79">
        <v>57.48</v>
      </c>
      <c r="I25" s="79">
        <v>57.55</v>
      </c>
      <c r="J25" s="111">
        <f t="shared" si="2"/>
        <v>0.07</v>
      </c>
      <c r="L25" s="86">
        <v>44215.0</v>
      </c>
      <c r="M25" s="79">
        <v>0.07</v>
      </c>
      <c r="N25" s="79">
        <v>0.07</v>
      </c>
      <c r="O25" s="111">
        <f t="shared" si="3"/>
        <v>0</v>
      </c>
      <c r="Q25" s="86">
        <v>44215.0</v>
      </c>
      <c r="R25" s="79">
        <v>6.4</v>
      </c>
      <c r="S25" s="79">
        <v>6.41</v>
      </c>
      <c r="T25" s="111">
        <f t="shared" si="4"/>
        <v>0.01</v>
      </c>
      <c r="V25" s="86">
        <v>44215.0</v>
      </c>
      <c r="W25" s="79">
        <v>279.8</v>
      </c>
      <c r="X25" s="79">
        <v>279.99</v>
      </c>
      <c r="Y25" s="111">
        <f t="shared" si="5"/>
        <v>0.19</v>
      </c>
    </row>
    <row r="26">
      <c r="B26" s="86">
        <v>44216.0</v>
      </c>
      <c r="C26" s="79">
        <v>189.15</v>
      </c>
      <c r="D26" s="79">
        <v>189.35</v>
      </c>
      <c r="E26" s="111">
        <f t="shared" si="1"/>
        <v>0.2</v>
      </c>
      <c r="G26" s="86">
        <v>44216.0</v>
      </c>
      <c r="H26" s="79">
        <v>56.55</v>
      </c>
      <c r="I26" s="79">
        <v>56.61</v>
      </c>
      <c r="J26" s="111">
        <f t="shared" si="2"/>
        <v>0.06</v>
      </c>
      <c r="L26" s="86">
        <v>44216.0</v>
      </c>
      <c r="M26" s="79">
        <v>0.07</v>
      </c>
      <c r="N26" s="79">
        <v>0.07</v>
      </c>
      <c r="O26" s="111">
        <f t="shared" si="3"/>
        <v>0</v>
      </c>
      <c r="Q26" s="86">
        <v>44216.0</v>
      </c>
      <c r="R26" s="79">
        <v>6.33</v>
      </c>
      <c r="S26" s="79">
        <v>6.35</v>
      </c>
      <c r="T26" s="111">
        <f t="shared" si="4"/>
        <v>0.02</v>
      </c>
      <c r="V26" s="86">
        <v>44216.0</v>
      </c>
      <c r="W26" s="79">
        <v>274.4</v>
      </c>
      <c r="X26" s="79">
        <v>274.44</v>
      </c>
      <c r="Y26" s="111">
        <f t="shared" si="5"/>
        <v>0.04</v>
      </c>
    </row>
    <row r="27">
      <c r="B27" s="86">
        <v>44217.0</v>
      </c>
      <c r="C27" s="79">
        <v>186.82</v>
      </c>
      <c r="D27" s="79">
        <v>186.85</v>
      </c>
      <c r="E27" s="111">
        <f t="shared" si="1"/>
        <v>0.03</v>
      </c>
      <c r="G27" s="86">
        <v>44217.0</v>
      </c>
      <c r="H27" s="79">
        <v>56.11</v>
      </c>
      <c r="I27" s="79">
        <v>56.12</v>
      </c>
      <c r="J27" s="111">
        <f t="shared" si="2"/>
        <v>0.01</v>
      </c>
      <c r="L27" s="86">
        <v>44217.0</v>
      </c>
      <c r="M27" s="79">
        <v>0.07</v>
      </c>
      <c r="N27" s="79">
        <v>0.07</v>
      </c>
      <c r="O27" s="111">
        <f t="shared" si="3"/>
        <v>0</v>
      </c>
      <c r="Q27" s="86">
        <v>44217.0</v>
      </c>
      <c r="R27" s="79">
        <v>6.29</v>
      </c>
      <c r="S27" s="79">
        <v>6.29</v>
      </c>
      <c r="T27" s="111">
        <f t="shared" si="4"/>
        <v>0</v>
      </c>
      <c r="V27" s="86">
        <v>44217.0</v>
      </c>
      <c r="W27" s="79">
        <v>268.18</v>
      </c>
      <c r="X27" s="79">
        <v>268.25</v>
      </c>
      <c r="Y27" s="111">
        <f t="shared" si="5"/>
        <v>0.07</v>
      </c>
    </row>
    <row r="28">
      <c r="B28" s="86">
        <v>44218.0</v>
      </c>
      <c r="C28" s="79">
        <v>188.6</v>
      </c>
      <c r="D28" s="79">
        <v>188.7</v>
      </c>
      <c r="E28" s="111">
        <f t="shared" si="1"/>
        <v>0.1</v>
      </c>
      <c r="G28" s="86">
        <v>44218.0</v>
      </c>
      <c r="H28" s="79">
        <v>56.15</v>
      </c>
      <c r="I28" s="79">
        <v>56.16</v>
      </c>
      <c r="J28" s="111">
        <f t="shared" si="2"/>
        <v>0.01</v>
      </c>
      <c r="L28" s="86">
        <v>44218.0</v>
      </c>
      <c r="M28" s="79">
        <v>0.07</v>
      </c>
      <c r="N28" s="79">
        <v>0.07</v>
      </c>
      <c r="O28" s="111">
        <f t="shared" si="3"/>
        <v>0</v>
      </c>
      <c r="Q28" s="86">
        <v>44218.0</v>
      </c>
      <c r="R28" s="79">
        <v>6.35</v>
      </c>
      <c r="S28" s="79">
        <v>6.35</v>
      </c>
      <c r="T28" s="111">
        <f t="shared" si="4"/>
        <v>0</v>
      </c>
      <c r="V28" s="86">
        <v>44218.0</v>
      </c>
      <c r="W28" s="79">
        <v>265.1</v>
      </c>
      <c r="X28" s="79">
        <v>265.3</v>
      </c>
      <c r="Y28" s="111">
        <f t="shared" si="5"/>
        <v>0.2</v>
      </c>
    </row>
    <row r="29">
      <c r="B29" s="86">
        <v>44221.0</v>
      </c>
      <c r="C29" s="79">
        <v>188.6</v>
      </c>
      <c r="D29" s="79">
        <v>188.68</v>
      </c>
      <c r="E29" s="111">
        <f t="shared" si="1"/>
        <v>0.08</v>
      </c>
      <c r="G29" s="86">
        <v>44221.0</v>
      </c>
      <c r="H29" s="79">
        <v>56.0</v>
      </c>
      <c r="I29" s="79">
        <v>56.05</v>
      </c>
      <c r="J29" s="111">
        <f t="shared" si="2"/>
        <v>0.05</v>
      </c>
      <c r="L29" s="86">
        <v>44221.0</v>
      </c>
      <c r="M29" s="79">
        <v>0.07</v>
      </c>
      <c r="N29" s="79">
        <v>0.07</v>
      </c>
      <c r="O29" s="111">
        <f t="shared" si="3"/>
        <v>0</v>
      </c>
      <c r="Q29" s="86">
        <v>44221.0</v>
      </c>
      <c r="R29" s="79">
        <v>6.33</v>
      </c>
      <c r="S29" s="79">
        <v>6.35</v>
      </c>
      <c r="T29" s="111">
        <f t="shared" si="4"/>
        <v>0.02</v>
      </c>
      <c r="V29" s="86">
        <v>44221.0</v>
      </c>
      <c r="W29" s="79">
        <v>269.27</v>
      </c>
      <c r="X29" s="79">
        <v>269.34</v>
      </c>
      <c r="Y29" s="111">
        <f t="shared" si="5"/>
        <v>0.07</v>
      </c>
    </row>
    <row r="30">
      <c r="B30" s="86">
        <v>44222.0</v>
      </c>
      <c r="C30" s="79">
        <v>185.25</v>
      </c>
      <c r="D30" s="79">
        <v>185.32</v>
      </c>
      <c r="E30" s="111">
        <f t="shared" si="1"/>
        <v>0.07</v>
      </c>
      <c r="G30" s="86">
        <v>44222.0</v>
      </c>
      <c r="H30" s="79">
        <v>55.81</v>
      </c>
      <c r="I30" s="79">
        <v>55.82</v>
      </c>
      <c r="J30" s="111">
        <f t="shared" si="2"/>
        <v>0.01</v>
      </c>
      <c r="L30" s="86">
        <v>44222.0</v>
      </c>
      <c r="M30" s="79">
        <v>0.07</v>
      </c>
      <c r="N30" s="79">
        <v>0.07</v>
      </c>
      <c r="O30" s="111">
        <f t="shared" si="3"/>
        <v>0</v>
      </c>
      <c r="Q30" s="86">
        <v>44222.0</v>
      </c>
      <c r="R30" s="79">
        <v>6.26</v>
      </c>
      <c r="S30" s="79">
        <v>6.27</v>
      </c>
      <c r="T30" s="111">
        <f t="shared" si="4"/>
        <v>0.01</v>
      </c>
      <c r="V30" s="86">
        <v>44222.0</v>
      </c>
      <c r="W30" s="79">
        <v>265.4</v>
      </c>
      <c r="X30" s="79">
        <v>265.5</v>
      </c>
      <c r="Y30" s="111">
        <f t="shared" si="5"/>
        <v>0.1</v>
      </c>
    </row>
    <row r="31">
      <c r="B31" s="86">
        <v>44223.0</v>
      </c>
      <c r="C31" s="79">
        <v>185.4</v>
      </c>
      <c r="D31" s="79">
        <v>185.45</v>
      </c>
      <c r="E31" s="111">
        <f t="shared" si="1"/>
        <v>0.05</v>
      </c>
      <c r="G31" s="86">
        <v>44223.0</v>
      </c>
      <c r="H31" s="79">
        <v>54.66</v>
      </c>
      <c r="I31" s="79">
        <v>54.7</v>
      </c>
      <c r="J31" s="111">
        <f t="shared" si="2"/>
        <v>0.04</v>
      </c>
      <c r="L31" s="86">
        <v>44223.0</v>
      </c>
      <c r="M31" s="79">
        <v>0.07</v>
      </c>
      <c r="N31" s="79">
        <v>0.07</v>
      </c>
      <c r="O31" s="111">
        <f t="shared" si="3"/>
        <v>0</v>
      </c>
      <c r="Q31" s="86">
        <v>44223.0</v>
      </c>
      <c r="R31" s="79">
        <v>6.19</v>
      </c>
      <c r="S31" s="79">
        <v>6.19</v>
      </c>
      <c r="T31" s="111">
        <f t="shared" si="4"/>
        <v>0</v>
      </c>
      <c r="V31" s="86">
        <v>44223.0</v>
      </c>
      <c r="W31" s="79">
        <v>265.87</v>
      </c>
      <c r="X31" s="79">
        <v>265.96</v>
      </c>
      <c r="Y31" s="111">
        <f t="shared" si="5"/>
        <v>0.09</v>
      </c>
    </row>
    <row r="32">
      <c r="B32" s="86">
        <v>44224.0</v>
      </c>
      <c r="C32" s="79">
        <v>183.18</v>
      </c>
      <c r="D32" s="79">
        <v>183.2</v>
      </c>
      <c r="E32" s="111">
        <f t="shared" si="1"/>
        <v>0.02</v>
      </c>
      <c r="G32" s="86">
        <v>44224.0</v>
      </c>
      <c r="H32" s="79">
        <v>53.65</v>
      </c>
      <c r="I32" s="79">
        <v>53.66</v>
      </c>
      <c r="J32" s="111">
        <f t="shared" si="2"/>
        <v>0.01</v>
      </c>
      <c r="L32" s="86">
        <v>44224.0</v>
      </c>
      <c r="M32" s="79">
        <v>0.07</v>
      </c>
      <c r="N32" s="79">
        <v>0.07</v>
      </c>
      <c r="O32" s="111">
        <f t="shared" si="3"/>
        <v>0</v>
      </c>
      <c r="Q32" s="86">
        <v>44224.0</v>
      </c>
      <c r="R32" s="79">
        <v>6.15</v>
      </c>
      <c r="S32" s="79">
        <v>6.16</v>
      </c>
      <c r="T32" s="111">
        <f t="shared" si="4"/>
        <v>0.01</v>
      </c>
      <c r="V32" s="86">
        <v>44224.0</v>
      </c>
      <c r="W32" s="79">
        <v>258.2</v>
      </c>
      <c r="X32" s="79">
        <v>258.23</v>
      </c>
      <c r="Y32" s="111">
        <f t="shared" si="5"/>
        <v>0.03</v>
      </c>
    </row>
    <row r="33">
      <c r="B33" s="86">
        <v>44225.0</v>
      </c>
      <c r="C33" s="79">
        <v>184.7</v>
      </c>
      <c r="D33" s="79">
        <v>184.72</v>
      </c>
      <c r="E33" s="111">
        <f t="shared" si="1"/>
        <v>0.02</v>
      </c>
      <c r="G33" s="86">
        <v>44225.0</v>
      </c>
      <c r="H33" s="79">
        <v>53.64</v>
      </c>
      <c r="I33" s="79">
        <v>53.72</v>
      </c>
      <c r="J33" s="111">
        <f t="shared" si="2"/>
        <v>0.08</v>
      </c>
      <c r="L33" s="86">
        <v>44225.0</v>
      </c>
      <c r="M33" s="79">
        <v>0.07</v>
      </c>
      <c r="N33" s="79">
        <v>0.07</v>
      </c>
      <c r="O33" s="111">
        <f t="shared" si="3"/>
        <v>0</v>
      </c>
      <c r="Q33" s="86">
        <v>44225.0</v>
      </c>
      <c r="R33" s="79">
        <v>6.18</v>
      </c>
      <c r="S33" s="79">
        <v>6.19</v>
      </c>
      <c r="T33" s="111">
        <f t="shared" si="4"/>
        <v>0.01</v>
      </c>
      <c r="V33" s="86">
        <v>44225.0</v>
      </c>
      <c r="W33" s="79">
        <v>263.7</v>
      </c>
      <c r="X33" s="79">
        <v>263.8</v>
      </c>
      <c r="Y33" s="111">
        <f t="shared" si="5"/>
        <v>0.1</v>
      </c>
    </row>
    <row r="34">
      <c r="B34" s="86">
        <v>44228.0</v>
      </c>
      <c r="C34" s="79">
        <v>184.55</v>
      </c>
      <c r="D34" s="79">
        <v>184.72</v>
      </c>
      <c r="E34" s="111">
        <f t="shared" si="1"/>
        <v>0.17</v>
      </c>
      <c r="G34" s="86">
        <v>44228.0</v>
      </c>
      <c r="H34" s="79">
        <v>54.36</v>
      </c>
      <c r="I34" s="79">
        <v>54.43</v>
      </c>
      <c r="J34" s="111">
        <f t="shared" si="2"/>
        <v>0.07</v>
      </c>
      <c r="L34" s="86">
        <v>44228.0</v>
      </c>
      <c r="M34" s="79">
        <v>0.07</v>
      </c>
      <c r="N34" s="79">
        <v>0.07</v>
      </c>
      <c r="O34" s="111">
        <f t="shared" si="3"/>
        <v>0</v>
      </c>
      <c r="Q34" s="86">
        <v>44228.0</v>
      </c>
      <c r="R34" s="79">
        <v>6.28</v>
      </c>
      <c r="S34" s="79">
        <v>6.28</v>
      </c>
      <c r="T34" s="111">
        <f t="shared" si="4"/>
        <v>0</v>
      </c>
      <c r="V34" s="86">
        <v>44228.0</v>
      </c>
      <c r="W34" s="79">
        <v>263.12</v>
      </c>
      <c r="X34" s="79">
        <v>263.15</v>
      </c>
      <c r="Y34" s="111">
        <f t="shared" si="5"/>
        <v>0.03</v>
      </c>
    </row>
    <row r="35">
      <c r="B35" s="86">
        <v>44229.0</v>
      </c>
      <c r="C35" s="79">
        <v>184.98</v>
      </c>
      <c r="D35" s="79">
        <v>185.0</v>
      </c>
      <c r="E35" s="111">
        <f t="shared" si="1"/>
        <v>0.02</v>
      </c>
      <c r="G35" s="86">
        <v>44229.0</v>
      </c>
      <c r="H35" s="79">
        <v>54.28</v>
      </c>
      <c r="I35" s="79">
        <v>54.31</v>
      </c>
      <c r="J35" s="111">
        <f t="shared" si="2"/>
        <v>0.03</v>
      </c>
      <c r="L35" s="86">
        <v>44229.0</v>
      </c>
      <c r="M35" s="79">
        <v>0.07</v>
      </c>
      <c r="N35" s="79">
        <v>0.07</v>
      </c>
      <c r="O35" s="111">
        <f t="shared" si="3"/>
        <v>0</v>
      </c>
      <c r="Q35" s="86">
        <v>44229.0</v>
      </c>
      <c r="R35" s="79">
        <v>6.26</v>
      </c>
      <c r="S35" s="79">
        <v>6.26</v>
      </c>
      <c r="T35" s="111">
        <f t="shared" si="4"/>
        <v>0</v>
      </c>
      <c r="V35" s="86">
        <v>44229.0</v>
      </c>
      <c r="W35" s="79">
        <v>263.46</v>
      </c>
      <c r="X35" s="79">
        <v>263.53</v>
      </c>
      <c r="Y35" s="111">
        <f t="shared" si="5"/>
        <v>0.07</v>
      </c>
    </row>
    <row r="36">
      <c r="B36" s="86">
        <v>44230.0</v>
      </c>
      <c r="C36" s="79">
        <v>186.88</v>
      </c>
      <c r="D36" s="79">
        <v>186.9</v>
      </c>
      <c r="E36" s="111">
        <f t="shared" si="1"/>
        <v>0.02</v>
      </c>
      <c r="G36" s="86">
        <v>44230.0</v>
      </c>
      <c r="H36" s="79">
        <v>55.08</v>
      </c>
      <c r="I36" s="79">
        <v>55.22</v>
      </c>
      <c r="J36" s="111">
        <f t="shared" si="2"/>
        <v>0.14</v>
      </c>
      <c r="L36" s="86">
        <v>44230.0</v>
      </c>
      <c r="M36" s="79">
        <v>0.07</v>
      </c>
      <c r="N36" s="79">
        <v>0.07</v>
      </c>
      <c r="O36" s="111">
        <f t="shared" si="3"/>
        <v>0</v>
      </c>
      <c r="Q36" s="86">
        <v>44230.0</v>
      </c>
      <c r="R36" s="79">
        <v>6.32</v>
      </c>
      <c r="S36" s="79">
        <v>6.33</v>
      </c>
      <c r="T36" s="111">
        <f t="shared" si="4"/>
        <v>0.01</v>
      </c>
      <c r="V36" s="86">
        <v>44230.0</v>
      </c>
      <c r="W36" s="79">
        <v>270.11</v>
      </c>
      <c r="X36" s="79">
        <v>270.14</v>
      </c>
      <c r="Y36" s="111">
        <f t="shared" si="5"/>
        <v>0.03</v>
      </c>
    </row>
    <row r="37">
      <c r="B37" s="86">
        <v>44231.0</v>
      </c>
      <c r="C37" s="79">
        <v>189.42</v>
      </c>
      <c r="D37" s="79">
        <v>189.45</v>
      </c>
      <c r="E37" s="111">
        <f t="shared" si="1"/>
        <v>0.03</v>
      </c>
      <c r="G37" s="86">
        <v>44231.0</v>
      </c>
      <c r="H37" s="79">
        <v>54.51</v>
      </c>
      <c r="I37" s="79">
        <v>54.63</v>
      </c>
      <c r="J37" s="111">
        <f t="shared" si="2"/>
        <v>0.12</v>
      </c>
      <c r="L37" s="86">
        <v>44231.0</v>
      </c>
      <c r="M37" s="79">
        <v>0.07</v>
      </c>
      <c r="N37" s="79">
        <v>0.07</v>
      </c>
      <c r="O37" s="111">
        <f t="shared" si="3"/>
        <v>0</v>
      </c>
      <c r="Q37" s="86">
        <v>44231.0</v>
      </c>
      <c r="R37" s="79">
        <v>6.37</v>
      </c>
      <c r="S37" s="79">
        <v>6.37</v>
      </c>
      <c r="T37" s="111">
        <f t="shared" si="4"/>
        <v>0</v>
      </c>
      <c r="V37" s="86">
        <v>44231.0</v>
      </c>
      <c r="W37" s="79">
        <v>271.7</v>
      </c>
      <c r="X37" s="79">
        <v>271.79</v>
      </c>
      <c r="Y37" s="111">
        <f t="shared" si="5"/>
        <v>0.09</v>
      </c>
    </row>
    <row r="38">
      <c r="B38" s="86">
        <v>44232.0</v>
      </c>
      <c r="C38" s="79">
        <v>191.42</v>
      </c>
      <c r="D38" s="79">
        <v>191.45</v>
      </c>
      <c r="E38" s="111">
        <f t="shared" si="1"/>
        <v>0.03</v>
      </c>
      <c r="G38" s="86">
        <v>44232.0</v>
      </c>
      <c r="H38" s="79">
        <v>55.41</v>
      </c>
      <c r="I38" s="79">
        <v>55.44</v>
      </c>
      <c r="J38" s="111">
        <f t="shared" si="2"/>
        <v>0.03</v>
      </c>
      <c r="L38" s="86">
        <v>44232.0</v>
      </c>
      <c r="M38" s="79">
        <v>0.07</v>
      </c>
      <c r="N38" s="79">
        <v>0.07</v>
      </c>
      <c r="O38" s="111">
        <f t="shared" si="3"/>
        <v>0</v>
      </c>
      <c r="Q38" s="86">
        <v>44232.0</v>
      </c>
      <c r="R38" s="79">
        <v>6.44</v>
      </c>
      <c r="S38" s="79">
        <v>6.44</v>
      </c>
      <c r="T38" s="111">
        <f t="shared" si="4"/>
        <v>0</v>
      </c>
      <c r="V38" s="86">
        <v>44232.0</v>
      </c>
      <c r="W38" s="79">
        <v>275.11</v>
      </c>
      <c r="X38" s="79">
        <v>275.21</v>
      </c>
      <c r="Y38" s="111">
        <f t="shared" si="5"/>
        <v>0.1</v>
      </c>
    </row>
    <row r="39">
      <c r="B39" s="86">
        <v>44235.0</v>
      </c>
      <c r="C39" s="79">
        <v>189.02</v>
      </c>
      <c r="D39" s="79">
        <v>189.12</v>
      </c>
      <c r="E39" s="111">
        <f t="shared" si="1"/>
        <v>0.1</v>
      </c>
      <c r="G39" s="86">
        <v>44235.0</v>
      </c>
      <c r="H39" s="79">
        <v>55.18</v>
      </c>
      <c r="I39" s="79">
        <v>55.23</v>
      </c>
      <c r="J39" s="111">
        <f t="shared" si="2"/>
        <v>0.05</v>
      </c>
      <c r="L39" s="86">
        <v>44235.0</v>
      </c>
      <c r="M39" s="79">
        <v>0.07</v>
      </c>
      <c r="N39" s="79">
        <v>0.07</v>
      </c>
      <c r="O39" s="111">
        <f t="shared" si="3"/>
        <v>0</v>
      </c>
      <c r="Q39" s="86">
        <v>44235.0</v>
      </c>
      <c r="R39" s="79">
        <v>6.42</v>
      </c>
      <c r="S39" s="79">
        <v>6.43</v>
      </c>
      <c r="T39" s="111">
        <f t="shared" si="4"/>
        <v>0.01</v>
      </c>
      <c r="V39" s="86">
        <v>44235.0</v>
      </c>
      <c r="W39" s="79">
        <v>268.95</v>
      </c>
      <c r="X39" s="79">
        <v>268.98</v>
      </c>
      <c r="Y39" s="111">
        <f t="shared" si="5"/>
        <v>0.03</v>
      </c>
    </row>
    <row r="40">
      <c r="B40" s="86">
        <v>44236.0</v>
      </c>
      <c r="C40" s="79">
        <v>186.78</v>
      </c>
      <c r="D40" s="79">
        <v>186.85</v>
      </c>
      <c r="E40" s="111">
        <f t="shared" si="1"/>
        <v>0.07</v>
      </c>
      <c r="G40" s="86">
        <v>44236.0</v>
      </c>
      <c r="H40" s="79">
        <v>55.0</v>
      </c>
      <c r="I40" s="79">
        <v>55.07</v>
      </c>
      <c r="J40" s="111">
        <f t="shared" si="2"/>
        <v>0.07</v>
      </c>
      <c r="L40" s="86">
        <v>44236.0</v>
      </c>
      <c r="M40" s="79">
        <v>0.07</v>
      </c>
      <c r="N40" s="79">
        <v>0.07</v>
      </c>
      <c r="O40" s="111">
        <f t="shared" si="3"/>
        <v>0</v>
      </c>
      <c r="Q40" s="86">
        <v>44236.0</v>
      </c>
      <c r="R40" s="79">
        <v>6.43</v>
      </c>
      <c r="S40" s="79">
        <v>6.43</v>
      </c>
      <c r="T40" s="111">
        <f t="shared" si="4"/>
        <v>0</v>
      </c>
      <c r="V40" s="86">
        <v>44236.0</v>
      </c>
      <c r="W40" s="79">
        <v>265.88</v>
      </c>
      <c r="X40" s="79">
        <v>266.0</v>
      </c>
      <c r="Y40" s="111">
        <f t="shared" si="5"/>
        <v>0.12</v>
      </c>
    </row>
    <row r="41">
      <c r="B41" s="86">
        <v>44237.0</v>
      </c>
      <c r="C41" s="79">
        <v>187.2</v>
      </c>
      <c r="D41" s="79">
        <v>187.35</v>
      </c>
      <c r="E41" s="111">
        <f t="shared" si="1"/>
        <v>0.15</v>
      </c>
      <c r="G41" s="86">
        <v>44237.0</v>
      </c>
      <c r="H41" s="79">
        <v>55.02</v>
      </c>
      <c r="I41" s="79">
        <v>55.03</v>
      </c>
      <c r="J41" s="111">
        <f t="shared" si="2"/>
        <v>0.01</v>
      </c>
      <c r="L41" s="86">
        <v>44237.0</v>
      </c>
      <c r="M41" s="79">
        <v>0.07</v>
      </c>
      <c r="N41" s="79">
        <v>0.07</v>
      </c>
      <c r="O41" s="111">
        <f t="shared" si="3"/>
        <v>0</v>
      </c>
      <c r="Q41" s="86">
        <v>44237.0</v>
      </c>
      <c r="R41" s="79">
        <v>6.44</v>
      </c>
      <c r="S41" s="79">
        <v>6.44</v>
      </c>
      <c r="T41" s="111">
        <f t="shared" si="4"/>
        <v>0</v>
      </c>
      <c r="V41" s="86">
        <v>44237.0</v>
      </c>
      <c r="W41" s="79">
        <v>264.78</v>
      </c>
      <c r="X41" s="79">
        <v>264.85</v>
      </c>
      <c r="Y41" s="111">
        <f t="shared" si="5"/>
        <v>0.07</v>
      </c>
    </row>
    <row r="42">
      <c r="B42" s="86">
        <v>44238.0</v>
      </c>
      <c r="C42" s="79">
        <v>188.35</v>
      </c>
      <c r="D42" s="79">
        <v>188.42</v>
      </c>
      <c r="E42" s="111">
        <f t="shared" si="1"/>
        <v>0.07</v>
      </c>
      <c r="G42" s="86">
        <v>44238.0</v>
      </c>
      <c r="H42" s="79">
        <v>55.1</v>
      </c>
      <c r="I42" s="79">
        <v>55.11</v>
      </c>
      <c r="J42" s="111">
        <f t="shared" si="2"/>
        <v>0.01</v>
      </c>
      <c r="L42" s="86">
        <v>44238.0</v>
      </c>
      <c r="M42" s="79">
        <v>0.07</v>
      </c>
      <c r="N42" s="79">
        <v>0.07</v>
      </c>
      <c r="O42" s="111">
        <f t="shared" si="3"/>
        <v>0</v>
      </c>
      <c r="Q42" s="86">
        <v>44238.0</v>
      </c>
      <c r="R42" s="79">
        <v>6.41</v>
      </c>
      <c r="S42" s="79">
        <v>6.41</v>
      </c>
      <c r="T42" s="111">
        <f t="shared" si="4"/>
        <v>0</v>
      </c>
      <c r="V42" s="86">
        <v>44238.0</v>
      </c>
      <c r="W42" s="79">
        <v>265.99</v>
      </c>
      <c r="X42" s="79">
        <v>266.0</v>
      </c>
      <c r="Y42" s="111">
        <f t="shared" si="5"/>
        <v>0.01</v>
      </c>
    </row>
    <row r="43">
      <c r="B43" s="86">
        <v>44239.0</v>
      </c>
      <c r="C43" s="79">
        <v>190.28</v>
      </c>
      <c r="D43" s="79">
        <v>190.4</v>
      </c>
      <c r="E43" s="111">
        <f t="shared" si="1"/>
        <v>0.12</v>
      </c>
      <c r="G43" s="86">
        <v>44239.0</v>
      </c>
      <c r="H43" s="79">
        <v>55.57</v>
      </c>
      <c r="I43" s="79">
        <v>55.59</v>
      </c>
      <c r="J43" s="111">
        <f t="shared" si="2"/>
        <v>0.02</v>
      </c>
      <c r="L43" s="86">
        <v>44239.0</v>
      </c>
      <c r="M43" s="79">
        <v>0.07</v>
      </c>
      <c r="N43" s="79">
        <v>0.07</v>
      </c>
      <c r="O43" s="111">
        <f t="shared" si="3"/>
        <v>0</v>
      </c>
      <c r="Q43" s="86">
        <v>44239.0</v>
      </c>
      <c r="R43" s="79">
        <v>6.52</v>
      </c>
      <c r="S43" s="79">
        <v>6.52</v>
      </c>
      <c r="T43" s="111">
        <f t="shared" si="4"/>
        <v>0</v>
      </c>
      <c r="V43" s="86">
        <v>44239.0</v>
      </c>
      <c r="W43" s="79">
        <v>271.81</v>
      </c>
      <c r="X43" s="79">
        <v>271.86</v>
      </c>
      <c r="Y43" s="111">
        <f t="shared" si="5"/>
        <v>0.05</v>
      </c>
    </row>
    <row r="44">
      <c r="B44" s="86">
        <v>44242.0</v>
      </c>
      <c r="C44" s="79">
        <v>189.32</v>
      </c>
      <c r="D44" s="79">
        <v>189.45</v>
      </c>
      <c r="E44" s="111">
        <f t="shared" si="1"/>
        <v>0.13</v>
      </c>
      <c r="G44" s="86">
        <v>44242.0</v>
      </c>
      <c r="H44" s="79">
        <v>55.83</v>
      </c>
      <c r="I44" s="79">
        <v>55.98</v>
      </c>
      <c r="J44" s="111">
        <f t="shared" si="2"/>
        <v>0.15</v>
      </c>
      <c r="L44" s="86">
        <v>44242.0</v>
      </c>
      <c r="M44" s="79">
        <v>0.07</v>
      </c>
      <c r="N44" s="79">
        <v>0.07</v>
      </c>
      <c r="O44" s="111">
        <f t="shared" si="3"/>
        <v>0</v>
      </c>
      <c r="Q44" s="86">
        <v>44242.0</v>
      </c>
      <c r="R44" s="79">
        <v>6.53</v>
      </c>
      <c r="S44" s="79">
        <v>6.54</v>
      </c>
      <c r="T44" s="111">
        <f t="shared" si="4"/>
        <v>0.01</v>
      </c>
      <c r="V44" s="86">
        <v>44242.0</v>
      </c>
      <c r="W44" s="79">
        <v>270.6</v>
      </c>
      <c r="X44" s="79">
        <v>270.9</v>
      </c>
      <c r="Y44" s="111">
        <f t="shared" si="5"/>
        <v>0.3</v>
      </c>
    </row>
    <row r="45">
      <c r="B45" s="86">
        <v>44243.0</v>
      </c>
      <c r="C45" s="79">
        <v>188.4</v>
      </c>
      <c r="D45" s="79">
        <v>188.42</v>
      </c>
      <c r="E45" s="111">
        <f t="shared" si="1"/>
        <v>0.02</v>
      </c>
      <c r="G45" s="86">
        <v>44243.0</v>
      </c>
      <c r="H45" s="79">
        <v>55.43</v>
      </c>
      <c r="I45" s="79">
        <v>55.48</v>
      </c>
      <c r="J45" s="111">
        <f t="shared" si="2"/>
        <v>0.05</v>
      </c>
      <c r="L45" s="86">
        <v>44243.0</v>
      </c>
      <c r="M45" s="79">
        <v>0.07</v>
      </c>
      <c r="N45" s="79">
        <v>0.07</v>
      </c>
      <c r="O45" s="111">
        <f t="shared" si="3"/>
        <v>0</v>
      </c>
      <c r="Q45" s="86">
        <v>44243.0</v>
      </c>
      <c r="R45" s="79">
        <v>6.45</v>
      </c>
      <c r="S45" s="79">
        <v>6.46</v>
      </c>
      <c r="T45" s="111">
        <f t="shared" si="4"/>
        <v>0.01</v>
      </c>
      <c r="V45" s="86">
        <v>44243.0</v>
      </c>
      <c r="W45" s="79">
        <v>270.82</v>
      </c>
      <c r="X45" s="79">
        <v>270.85</v>
      </c>
      <c r="Y45" s="111">
        <f t="shared" si="5"/>
        <v>0.03</v>
      </c>
    </row>
    <row r="46">
      <c r="B46" s="86">
        <v>44244.0</v>
      </c>
      <c r="C46" s="79">
        <v>184.65</v>
      </c>
      <c r="D46" s="79">
        <v>184.7</v>
      </c>
      <c r="E46" s="111">
        <f t="shared" si="1"/>
        <v>0.05</v>
      </c>
      <c r="G46" s="86">
        <v>44244.0</v>
      </c>
      <c r="H46" s="79">
        <v>54.81</v>
      </c>
      <c r="I46" s="79">
        <v>54.86</v>
      </c>
      <c r="J46" s="111">
        <f t="shared" si="2"/>
        <v>0.05</v>
      </c>
      <c r="L46" s="86">
        <v>44244.0</v>
      </c>
      <c r="M46" s="79">
        <v>0.07</v>
      </c>
      <c r="N46" s="79">
        <v>0.07</v>
      </c>
      <c r="O46" s="111">
        <f t="shared" si="3"/>
        <v>0</v>
      </c>
      <c r="Q46" s="86">
        <v>44244.0</v>
      </c>
      <c r="R46" s="79">
        <v>6.39</v>
      </c>
      <c r="S46" s="79">
        <v>6.4</v>
      </c>
      <c r="T46" s="111">
        <f t="shared" si="4"/>
        <v>0.01</v>
      </c>
      <c r="V46" s="86">
        <v>44244.0</v>
      </c>
      <c r="W46" s="79">
        <v>266.93</v>
      </c>
      <c r="X46" s="79">
        <v>266.99</v>
      </c>
      <c r="Y46" s="111">
        <f t="shared" si="5"/>
        <v>0.06</v>
      </c>
    </row>
    <row r="47">
      <c r="B47" s="86">
        <v>44245.0</v>
      </c>
      <c r="C47" s="79">
        <v>186.8</v>
      </c>
      <c r="D47" s="79">
        <v>186.9</v>
      </c>
      <c r="E47" s="111">
        <f t="shared" si="1"/>
        <v>0.1</v>
      </c>
      <c r="G47" s="86">
        <v>44245.0</v>
      </c>
      <c r="H47" s="79">
        <v>55.26</v>
      </c>
      <c r="I47" s="79">
        <v>55.27</v>
      </c>
      <c r="J47" s="111">
        <f t="shared" si="2"/>
        <v>0.01</v>
      </c>
      <c r="L47" s="86">
        <v>44245.0</v>
      </c>
      <c r="M47" s="79">
        <v>0.07</v>
      </c>
      <c r="N47" s="79">
        <v>0.07</v>
      </c>
      <c r="O47" s="111">
        <f t="shared" si="3"/>
        <v>0</v>
      </c>
      <c r="Q47" s="86">
        <v>44245.0</v>
      </c>
      <c r="R47" s="79">
        <v>6.48</v>
      </c>
      <c r="S47" s="79">
        <v>6.5</v>
      </c>
      <c r="T47" s="111">
        <f t="shared" si="4"/>
        <v>0.02</v>
      </c>
      <c r="V47" s="86">
        <v>44245.0</v>
      </c>
      <c r="W47" s="79">
        <v>271.15</v>
      </c>
      <c r="X47" s="79">
        <v>271.34</v>
      </c>
      <c r="Y47" s="111">
        <f t="shared" si="5"/>
        <v>0.19</v>
      </c>
    </row>
    <row r="48">
      <c r="B48" s="86">
        <v>44246.0</v>
      </c>
      <c r="C48" s="79">
        <v>186.55</v>
      </c>
      <c r="D48" s="79">
        <v>186.58</v>
      </c>
      <c r="E48" s="111">
        <f t="shared" si="1"/>
        <v>0.03</v>
      </c>
      <c r="G48" s="86">
        <v>44246.0</v>
      </c>
      <c r="H48" s="79">
        <v>55.7</v>
      </c>
      <c r="I48" s="79">
        <v>55.74</v>
      </c>
      <c r="J48" s="111">
        <f t="shared" si="2"/>
        <v>0.04</v>
      </c>
      <c r="L48" s="86">
        <v>44246.0</v>
      </c>
      <c r="M48" s="79">
        <v>0.09</v>
      </c>
      <c r="N48" s="79">
        <v>0.09</v>
      </c>
      <c r="O48" s="111">
        <f t="shared" si="3"/>
        <v>0</v>
      </c>
      <c r="Q48" s="86">
        <v>44246.0</v>
      </c>
      <c r="R48" s="79">
        <v>6.48</v>
      </c>
      <c r="S48" s="79">
        <v>6.48</v>
      </c>
      <c r="T48" s="111">
        <f t="shared" si="4"/>
        <v>0</v>
      </c>
      <c r="V48" s="86">
        <v>44246.0</v>
      </c>
      <c r="W48" s="79">
        <v>270.4</v>
      </c>
      <c r="X48" s="79">
        <v>270.51</v>
      </c>
      <c r="Y48" s="111">
        <f t="shared" si="5"/>
        <v>0.11</v>
      </c>
    </row>
    <row r="49">
      <c r="B49" s="86">
        <v>44249.0</v>
      </c>
      <c r="C49" s="79">
        <v>186.75</v>
      </c>
      <c r="D49" s="79">
        <v>186.98</v>
      </c>
      <c r="E49" s="111">
        <f t="shared" si="1"/>
        <v>0.23</v>
      </c>
      <c r="G49" s="86">
        <v>44249.0</v>
      </c>
      <c r="H49" s="79">
        <v>55.33</v>
      </c>
      <c r="I49" s="79">
        <v>55.35</v>
      </c>
      <c r="J49" s="111">
        <f t="shared" si="2"/>
        <v>0.02</v>
      </c>
      <c r="L49" s="86">
        <v>44249.0</v>
      </c>
      <c r="M49" s="79">
        <v>0.08</v>
      </c>
      <c r="N49" s="79">
        <v>0.08</v>
      </c>
      <c r="O49" s="111">
        <f t="shared" si="3"/>
        <v>0</v>
      </c>
      <c r="Q49" s="86">
        <v>44249.0</v>
      </c>
      <c r="R49" s="79">
        <v>6.53</v>
      </c>
      <c r="S49" s="79">
        <v>6.54</v>
      </c>
      <c r="T49" s="111">
        <f t="shared" si="4"/>
        <v>0.01</v>
      </c>
      <c r="V49" s="86">
        <v>44249.0</v>
      </c>
      <c r="W49" s="79">
        <v>273.71</v>
      </c>
      <c r="X49" s="79">
        <v>273.89</v>
      </c>
      <c r="Y49" s="111">
        <f t="shared" si="5"/>
        <v>0.18</v>
      </c>
    </row>
    <row r="50">
      <c r="B50" s="86">
        <v>44250.0</v>
      </c>
      <c r="C50" s="79">
        <v>187.42</v>
      </c>
      <c r="D50" s="79">
        <v>187.5</v>
      </c>
      <c r="E50" s="111">
        <f t="shared" si="1"/>
        <v>0.08</v>
      </c>
      <c r="G50" s="86">
        <v>44250.0</v>
      </c>
      <c r="H50" s="79">
        <v>55.46</v>
      </c>
      <c r="I50" s="79">
        <v>55.58</v>
      </c>
      <c r="J50" s="111">
        <f t="shared" si="2"/>
        <v>0.12</v>
      </c>
      <c r="L50" s="86">
        <v>44250.0</v>
      </c>
      <c r="M50" s="79">
        <v>0.07</v>
      </c>
      <c r="N50" s="79">
        <v>0.07</v>
      </c>
      <c r="O50" s="111">
        <f t="shared" si="3"/>
        <v>0</v>
      </c>
      <c r="Q50" s="86">
        <v>44250.0</v>
      </c>
      <c r="R50" s="79">
        <v>6.72</v>
      </c>
      <c r="S50" s="79">
        <v>6.73</v>
      </c>
      <c r="T50" s="111">
        <f t="shared" si="4"/>
        <v>0.01</v>
      </c>
      <c r="V50" s="86">
        <v>44250.0</v>
      </c>
      <c r="W50" s="79">
        <v>271.89</v>
      </c>
      <c r="X50" s="79">
        <v>271.9</v>
      </c>
      <c r="Y50" s="111">
        <f t="shared" si="5"/>
        <v>0.01</v>
      </c>
    </row>
    <row r="51">
      <c r="B51" s="86">
        <v>44251.0</v>
      </c>
      <c r="C51" s="79">
        <v>187.05</v>
      </c>
      <c r="D51" s="79">
        <v>187.1</v>
      </c>
      <c r="E51" s="111">
        <f t="shared" si="1"/>
        <v>0.05</v>
      </c>
      <c r="G51" s="86">
        <v>44251.0</v>
      </c>
      <c r="H51" s="79">
        <v>56.15</v>
      </c>
      <c r="I51" s="79">
        <v>56.16</v>
      </c>
      <c r="J51" s="111">
        <f t="shared" si="2"/>
        <v>0.01</v>
      </c>
      <c r="L51" s="86">
        <v>44251.0</v>
      </c>
      <c r="M51" s="79">
        <v>0.07</v>
      </c>
      <c r="N51" s="79">
        <v>0.07</v>
      </c>
      <c r="O51" s="111">
        <f t="shared" si="3"/>
        <v>0</v>
      </c>
      <c r="Q51" s="86">
        <v>44251.0</v>
      </c>
      <c r="R51" s="79">
        <v>6.81</v>
      </c>
      <c r="S51" s="79">
        <v>6.81</v>
      </c>
      <c r="T51" s="111">
        <f t="shared" si="4"/>
        <v>0</v>
      </c>
      <c r="V51" s="86">
        <v>44251.0</v>
      </c>
      <c r="W51" s="79">
        <v>270.68</v>
      </c>
      <c r="X51" s="79">
        <v>270.71</v>
      </c>
      <c r="Y51" s="111">
        <f t="shared" si="5"/>
        <v>0.03</v>
      </c>
    </row>
    <row r="52">
      <c r="B52" s="86">
        <v>44252.0</v>
      </c>
      <c r="C52" s="79">
        <v>185.27</v>
      </c>
      <c r="D52" s="79">
        <v>185.35</v>
      </c>
      <c r="E52" s="111">
        <f t="shared" si="1"/>
        <v>0.08</v>
      </c>
      <c r="G52" s="86">
        <v>44252.0</v>
      </c>
      <c r="H52" s="79">
        <v>55.75</v>
      </c>
      <c r="I52" s="79">
        <v>55.76</v>
      </c>
      <c r="J52" s="111">
        <f t="shared" si="2"/>
        <v>0.01</v>
      </c>
      <c r="L52" s="86">
        <v>44252.0</v>
      </c>
      <c r="M52" s="79">
        <v>0.07</v>
      </c>
      <c r="N52" s="79">
        <v>0.07</v>
      </c>
      <c r="O52" s="111">
        <f t="shared" si="3"/>
        <v>0</v>
      </c>
      <c r="Q52" s="86">
        <v>44252.0</v>
      </c>
      <c r="R52" s="79">
        <v>6.69</v>
      </c>
      <c r="S52" s="79">
        <v>6.7</v>
      </c>
      <c r="T52" s="111">
        <f t="shared" si="4"/>
        <v>0.01</v>
      </c>
      <c r="V52" s="86">
        <v>44252.0</v>
      </c>
      <c r="W52" s="79">
        <v>270.17</v>
      </c>
      <c r="X52" s="79">
        <v>270.3</v>
      </c>
      <c r="Y52" s="111">
        <f t="shared" si="5"/>
        <v>0.13</v>
      </c>
    </row>
    <row r="53">
      <c r="B53" s="86">
        <v>44253.0</v>
      </c>
      <c r="C53" s="79">
        <v>186.75</v>
      </c>
      <c r="D53" s="79">
        <v>186.92</v>
      </c>
      <c r="E53" s="111">
        <f t="shared" si="1"/>
        <v>0.17</v>
      </c>
      <c r="G53" s="86">
        <v>44253.0</v>
      </c>
      <c r="H53" s="79">
        <v>56.33</v>
      </c>
      <c r="I53" s="79">
        <v>56.41</v>
      </c>
      <c r="J53" s="111">
        <f t="shared" si="2"/>
        <v>0.08</v>
      </c>
      <c r="L53" s="86">
        <v>44253.0</v>
      </c>
      <c r="M53" s="79">
        <v>0.07</v>
      </c>
      <c r="N53" s="79">
        <v>0.07</v>
      </c>
      <c r="O53" s="111">
        <f t="shared" si="3"/>
        <v>0</v>
      </c>
      <c r="Q53" s="86">
        <v>44253.0</v>
      </c>
      <c r="R53" s="79">
        <v>6.77</v>
      </c>
      <c r="S53" s="79">
        <v>6.78</v>
      </c>
      <c r="T53" s="111">
        <f t="shared" si="4"/>
        <v>0.01</v>
      </c>
      <c r="V53" s="86">
        <v>44253.0</v>
      </c>
      <c r="W53" s="79">
        <v>273.58</v>
      </c>
      <c r="X53" s="79">
        <v>273.67</v>
      </c>
      <c r="Y53" s="111">
        <f t="shared" si="5"/>
        <v>0.09</v>
      </c>
    </row>
    <row r="54">
      <c r="B54" s="86">
        <v>44256.0</v>
      </c>
      <c r="C54" s="79">
        <v>187.98</v>
      </c>
      <c r="D54" s="79">
        <v>188.02</v>
      </c>
      <c r="E54" s="111">
        <f t="shared" si="1"/>
        <v>0.04</v>
      </c>
      <c r="G54" s="86">
        <v>44256.0</v>
      </c>
      <c r="H54" s="79">
        <v>56.56</v>
      </c>
      <c r="I54" s="79">
        <v>56.59</v>
      </c>
      <c r="J54" s="111">
        <f t="shared" si="2"/>
        <v>0.03</v>
      </c>
      <c r="L54" s="86">
        <v>44256.0</v>
      </c>
      <c r="M54" s="79">
        <v>0.07</v>
      </c>
      <c r="N54" s="79">
        <v>0.07</v>
      </c>
      <c r="O54" s="111">
        <f t="shared" si="3"/>
        <v>0</v>
      </c>
      <c r="Q54" s="86">
        <v>44256.0</v>
      </c>
      <c r="R54" s="79">
        <v>6.87</v>
      </c>
      <c r="S54" s="79">
        <v>6.88</v>
      </c>
      <c r="T54" s="111">
        <f t="shared" si="4"/>
        <v>0.01</v>
      </c>
      <c r="V54" s="86">
        <v>44256.0</v>
      </c>
      <c r="W54" s="79">
        <v>279.11</v>
      </c>
      <c r="X54" s="79">
        <v>279.29</v>
      </c>
      <c r="Y54" s="111">
        <f t="shared" si="5"/>
        <v>0.18</v>
      </c>
    </row>
    <row r="55">
      <c r="B55" s="86">
        <v>44257.0</v>
      </c>
      <c r="C55" s="79">
        <v>187.22</v>
      </c>
      <c r="D55" s="79">
        <v>187.35</v>
      </c>
      <c r="E55" s="111">
        <f t="shared" si="1"/>
        <v>0.13</v>
      </c>
      <c r="G55" s="86">
        <v>44257.0</v>
      </c>
      <c r="H55" s="79">
        <v>57.46</v>
      </c>
      <c r="I55" s="79">
        <v>57.62</v>
      </c>
      <c r="J55" s="111">
        <f t="shared" si="2"/>
        <v>0.16</v>
      </c>
      <c r="L55" s="86">
        <v>44257.0</v>
      </c>
      <c r="M55" s="79">
        <v>0.07</v>
      </c>
      <c r="N55" s="79">
        <v>0.07</v>
      </c>
      <c r="O55" s="111">
        <f t="shared" si="3"/>
        <v>0</v>
      </c>
      <c r="Q55" s="86">
        <v>44257.0</v>
      </c>
      <c r="R55" s="79">
        <v>6.9</v>
      </c>
      <c r="S55" s="79">
        <v>6.9</v>
      </c>
      <c r="T55" s="111">
        <f t="shared" si="4"/>
        <v>0</v>
      </c>
      <c r="V55" s="86">
        <v>44257.0</v>
      </c>
      <c r="W55" s="79">
        <v>278.01</v>
      </c>
      <c r="X55" s="79">
        <v>278.1</v>
      </c>
      <c r="Y55" s="111">
        <f t="shared" si="5"/>
        <v>0.09</v>
      </c>
    </row>
    <row r="56">
      <c r="B56" s="86">
        <v>44258.0</v>
      </c>
      <c r="C56" s="79">
        <v>184.78</v>
      </c>
      <c r="D56" s="79">
        <v>184.9</v>
      </c>
      <c r="E56" s="111">
        <f t="shared" si="1"/>
        <v>0.12</v>
      </c>
      <c r="G56" s="86">
        <v>44258.0</v>
      </c>
      <c r="H56" s="79">
        <v>57.01</v>
      </c>
      <c r="I56" s="79">
        <v>57.06</v>
      </c>
      <c r="J56" s="111">
        <f t="shared" si="2"/>
        <v>0.05</v>
      </c>
      <c r="L56" s="86">
        <v>44258.0</v>
      </c>
      <c r="M56" s="79">
        <v>0.08</v>
      </c>
      <c r="N56" s="79">
        <v>0.08</v>
      </c>
      <c r="O56" s="111">
        <f t="shared" si="3"/>
        <v>0</v>
      </c>
      <c r="Q56" s="86">
        <v>44258.0</v>
      </c>
      <c r="R56" s="79">
        <v>6.88</v>
      </c>
      <c r="S56" s="79">
        <v>6.88</v>
      </c>
      <c r="T56" s="111">
        <f t="shared" si="4"/>
        <v>0</v>
      </c>
      <c r="V56" s="86">
        <v>44258.0</v>
      </c>
      <c r="W56" s="79">
        <v>274.75</v>
      </c>
      <c r="X56" s="79">
        <v>274.89</v>
      </c>
      <c r="Y56" s="111">
        <f t="shared" si="5"/>
        <v>0.14</v>
      </c>
    </row>
    <row r="57">
      <c r="B57" s="86">
        <v>44259.0</v>
      </c>
      <c r="C57" s="79">
        <v>187.9</v>
      </c>
      <c r="D57" s="79">
        <v>187.95</v>
      </c>
      <c r="E57" s="111">
        <f t="shared" si="1"/>
        <v>0.05</v>
      </c>
      <c r="G57" s="86">
        <v>44259.0</v>
      </c>
      <c r="H57" s="79">
        <v>56.94</v>
      </c>
      <c r="I57" s="79">
        <v>57.04</v>
      </c>
      <c r="J57" s="111">
        <f t="shared" si="2"/>
        <v>0.1</v>
      </c>
      <c r="L57" s="86">
        <v>44259.0</v>
      </c>
      <c r="M57" s="79">
        <v>0.07</v>
      </c>
      <c r="N57" s="79">
        <v>0.07</v>
      </c>
      <c r="O57" s="111">
        <f t="shared" si="3"/>
        <v>0</v>
      </c>
      <c r="Q57" s="86">
        <v>44259.0</v>
      </c>
      <c r="R57" s="79">
        <v>6.91</v>
      </c>
      <c r="S57" s="79">
        <v>6.91</v>
      </c>
      <c r="T57" s="111">
        <f t="shared" si="4"/>
        <v>0</v>
      </c>
      <c r="V57" s="86">
        <v>44259.0</v>
      </c>
      <c r="W57" s="79">
        <v>277.5</v>
      </c>
      <c r="X57" s="79">
        <v>277.59</v>
      </c>
      <c r="Y57" s="111">
        <f t="shared" si="5"/>
        <v>0.09</v>
      </c>
    </row>
    <row r="58">
      <c r="B58" s="86">
        <v>44260.0</v>
      </c>
      <c r="C58" s="79">
        <v>192.32</v>
      </c>
      <c r="D58" s="79">
        <v>192.5</v>
      </c>
      <c r="E58" s="111">
        <f t="shared" si="1"/>
        <v>0.18</v>
      </c>
      <c r="G58" s="86">
        <v>44260.0</v>
      </c>
      <c r="H58" s="79">
        <v>56.22</v>
      </c>
      <c r="I58" s="79">
        <v>56.26</v>
      </c>
      <c r="J58" s="111">
        <f t="shared" si="2"/>
        <v>0.04</v>
      </c>
      <c r="L58" s="86">
        <v>44260.0</v>
      </c>
      <c r="M58" s="79">
        <v>0.08</v>
      </c>
      <c r="N58" s="79">
        <v>0.08</v>
      </c>
      <c r="O58" s="111">
        <f t="shared" si="3"/>
        <v>0</v>
      </c>
      <c r="Q58" s="86">
        <v>44260.0</v>
      </c>
      <c r="R58" s="79">
        <v>6.98</v>
      </c>
      <c r="S58" s="79">
        <v>6.98</v>
      </c>
      <c r="T58" s="111">
        <f t="shared" si="4"/>
        <v>0</v>
      </c>
      <c r="V58" s="86">
        <v>44260.0</v>
      </c>
      <c r="W58" s="79">
        <v>285.56</v>
      </c>
      <c r="X58" s="79">
        <v>285.79</v>
      </c>
      <c r="Y58" s="111">
        <f t="shared" si="5"/>
        <v>0.23</v>
      </c>
    </row>
    <row r="59">
      <c r="B59" s="86">
        <v>44263.0</v>
      </c>
      <c r="C59" s="79">
        <v>191.48</v>
      </c>
      <c r="D59" s="79">
        <v>191.52</v>
      </c>
      <c r="E59" s="111">
        <f t="shared" si="1"/>
        <v>0.04</v>
      </c>
      <c r="G59" s="86">
        <v>44263.0</v>
      </c>
      <c r="H59" s="79">
        <v>57.08</v>
      </c>
      <c r="I59" s="79">
        <v>57.19</v>
      </c>
      <c r="J59" s="111">
        <f t="shared" si="2"/>
        <v>0.11</v>
      </c>
      <c r="L59" s="86">
        <v>44263.0</v>
      </c>
      <c r="M59" s="79">
        <v>0.07</v>
      </c>
      <c r="N59" s="79">
        <v>0.07</v>
      </c>
      <c r="O59" s="111">
        <f t="shared" si="3"/>
        <v>0</v>
      </c>
      <c r="Q59" s="86">
        <v>44263.0</v>
      </c>
      <c r="R59" s="79">
        <v>6.98</v>
      </c>
      <c r="S59" s="79">
        <v>7.0</v>
      </c>
      <c r="T59" s="111">
        <f t="shared" si="4"/>
        <v>0.02</v>
      </c>
      <c r="V59" s="86">
        <v>44263.0</v>
      </c>
      <c r="W59" s="79">
        <v>282.24</v>
      </c>
      <c r="X59" s="79">
        <v>282.3</v>
      </c>
      <c r="Y59" s="111">
        <f t="shared" si="5"/>
        <v>0.06</v>
      </c>
    </row>
    <row r="60">
      <c r="B60" s="86">
        <v>44264.0</v>
      </c>
      <c r="C60" s="79">
        <v>191.25</v>
      </c>
      <c r="D60" s="79">
        <v>191.32</v>
      </c>
      <c r="E60" s="111">
        <f t="shared" si="1"/>
        <v>0.07</v>
      </c>
      <c r="G60" s="86">
        <v>44264.0</v>
      </c>
      <c r="H60" s="79">
        <v>57.41</v>
      </c>
      <c r="I60" s="79">
        <v>57.42</v>
      </c>
      <c r="J60" s="111">
        <f t="shared" si="2"/>
        <v>0.01</v>
      </c>
      <c r="L60" s="86">
        <v>44264.0</v>
      </c>
      <c r="M60" s="79">
        <v>0.08</v>
      </c>
      <c r="N60" s="79">
        <v>0.08</v>
      </c>
      <c r="O60" s="111">
        <f t="shared" si="3"/>
        <v>0</v>
      </c>
      <c r="Q60" s="86">
        <v>44264.0</v>
      </c>
      <c r="R60" s="79">
        <v>6.93</v>
      </c>
      <c r="S60" s="79">
        <v>6.96</v>
      </c>
      <c r="T60" s="111">
        <f t="shared" si="4"/>
        <v>0.03</v>
      </c>
      <c r="V60" s="86">
        <v>44264.0</v>
      </c>
      <c r="W60" s="79">
        <v>285.97</v>
      </c>
      <c r="X60" s="79">
        <v>286.0</v>
      </c>
      <c r="Y60" s="111">
        <f t="shared" si="5"/>
        <v>0.03</v>
      </c>
    </row>
    <row r="61">
      <c r="B61" s="86">
        <v>44265.0</v>
      </c>
      <c r="C61" s="79">
        <v>190.82</v>
      </c>
      <c r="D61" s="79">
        <v>190.88</v>
      </c>
      <c r="E61" s="111">
        <f t="shared" si="1"/>
        <v>0.06</v>
      </c>
      <c r="G61" s="86">
        <v>44265.0</v>
      </c>
      <c r="H61" s="79">
        <v>56.83</v>
      </c>
      <c r="I61" s="79">
        <v>56.85</v>
      </c>
      <c r="J61" s="111">
        <f t="shared" si="2"/>
        <v>0.02</v>
      </c>
      <c r="L61" s="86">
        <v>44265.0</v>
      </c>
      <c r="M61" s="79">
        <v>0.07</v>
      </c>
      <c r="N61" s="79">
        <v>0.07</v>
      </c>
      <c r="O61" s="111">
        <f t="shared" si="3"/>
        <v>0</v>
      </c>
      <c r="Q61" s="86">
        <v>44265.0</v>
      </c>
      <c r="R61" s="79">
        <v>6.89</v>
      </c>
      <c r="S61" s="79">
        <v>6.9</v>
      </c>
      <c r="T61" s="111">
        <f t="shared" si="4"/>
        <v>0.01</v>
      </c>
      <c r="V61" s="86">
        <v>44265.0</v>
      </c>
      <c r="W61" s="79">
        <v>284.93</v>
      </c>
      <c r="X61" s="79">
        <v>285.05</v>
      </c>
      <c r="Y61" s="111">
        <f t="shared" si="5"/>
        <v>0.12</v>
      </c>
    </row>
    <row r="62">
      <c r="B62" s="86">
        <v>44266.0</v>
      </c>
      <c r="C62" s="79">
        <v>192.85</v>
      </c>
      <c r="D62" s="79">
        <v>192.95</v>
      </c>
      <c r="E62" s="111">
        <f t="shared" si="1"/>
        <v>0.1</v>
      </c>
      <c r="G62" s="86">
        <v>44266.0</v>
      </c>
      <c r="H62" s="79">
        <v>57.8</v>
      </c>
      <c r="I62" s="79">
        <v>57.82</v>
      </c>
      <c r="J62" s="111">
        <f t="shared" si="2"/>
        <v>0.02</v>
      </c>
      <c r="L62" s="86">
        <v>44266.0</v>
      </c>
      <c r="M62" s="79">
        <v>0.07</v>
      </c>
      <c r="N62" s="79">
        <v>0.07</v>
      </c>
      <c r="O62" s="111">
        <f t="shared" si="3"/>
        <v>0</v>
      </c>
      <c r="Q62" s="86">
        <v>44266.0</v>
      </c>
      <c r="R62" s="79">
        <v>6.89</v>
      </c>
      <c r="S62" s="79">
        <v>6.89</v>
      </c>
      <c r="T62" s="111">
        <f t="shared" si="4"/>
        <v>0</v>
      </c>
      <c r="V62" s="86">
        <v>44266.0</v>
      </c>
      <c r="W62" s="79">
        <v>292.74</v>
      </c>
      <c r="X62" s="79">
        <v>292.9</v>
      </c>
      <c r="Y62" s="111">
        <f t="shared" si="5"/>
        <v>0.16</v>
      </c>
    </row>
    <row r="63">
      <c r="B63" s="86">
        <v>44267.0</v>
      </c>
      <c r="C63" s="79">
        <v>193.77</v>
      </c>
      <c r="D63" s="79">
        <v>193.82</v>
      </c>
      <c r="E63" s="111">
        <f t="shared" si="1"/>
        <v>0.05</v>
      </c>
      <c r="G63" s="86">
        <v>44267.0</v>
      </c>
      <c r="H63" s="79">
        <v>57.92</v>
      </c>
      <c r="I63" s="79">
        <v>58.18</v>
      </c>
      <c r="J63" s="111">
        <f t="shared" si="2"/>
        <v>0.26</v>
      </c>
      <c r="L63" s="86">
        <v>44267.0</v>
      </c>
      <c r="M63" s="79">
        <v>0.07</v>
      </c>
      <c r="N63" s="79">
        <v>0.07</v>
      </c>
      <c r="O63" s="111">
        <f t="shared" si="3"/>
        <v>0</v>
      </c>
      <c r="Q63" s="86">
        <v>44267.0</v>
      </c>
      <c r="R63" s="79">
        <v>6.81</v>
      </c>
      <c r="S63" s="79">
        <v>6.82</v>
      </c>
      <c r="T63" s="111">
        <f t="shared" si="4"/>
        <v>0.01</v>
      </c>
      <c r="V63" s="86">
        <v>44267.0</v>
      </c>
      <c r="W63" s="79">
        <v>292.3</v>
      </c>
      <c r="X63" s="79">
        <v>292.33</v>
      </c>
      <c r="Y63" s="111">
        <f t="shared" si="5"/>
        <v>0.03</v>
      </c>
    </row>
    <row r="64">
      <c r="B64" s="86">
        <v>44270.0</v>
      </c>
      <c r="C64" s="79">
        <v>191.02</v>
      </c>
      <c r="D64" s="79">
        <v>191.08</v>
      </c>
      <c r="E64" s="111">
        <f t="shared" si="1"/>
        <v>0.06</v>
      </c>
      <c r="G64" s="86">
        <v>44270.0</v>
      </c>
      <c r="H64" s="79">
        <v>57.54</v>
      </c>
      <c r="I64" s="79">
        <v>57.64</v>
      </c>
      <c r="J64" s="111">
        <f t="shared" si="2"/>
        <v>0.1</v>
      </c>
      <c r="L64" s="86">
        <v>44270.0</v>
      </c>
      <c r="M64" s="79">
        <v>0.07</v>
      </c>
      <c r="N64" s="79">
        <v>0.07</v>
      </c>
      <c r="O64" s="111">
        <f t="shared" si="3"/>
        <v>0</v>
      </c>
      <c r="Q64" s="86">
        <v>44270.0</v>
      </c>
      <c r="R64" s="79">
        <v>6.72</v>
      </c>
      <c r="S64" s="79">
        <v>6.73</v>
      </c>
      <c r="T64" s="111">
        <f t="shared" si="4"/>
        <v>0.01</v>
      </c>
      <c r="V64" s="86">
        <v>44270.0</v>
      </c>
      <c r="W64" s="79">
        <v>283.12</v>
      </c>
      <c r="X64" s="79">
        <v>283.3</v>
      </c>
      <c r="Y64" s="111">
        <f t="shared" si="5"/>
        <v>0.18</v>
      </c>
    </row>
    <row r="65">
      <c r="B65" s="86">
        <v>44271.0</v>
      </c>
      <c r="C65" s="79">
        <v>188.05</v>
      </c>
      <c r="D65" s="79">
        <v>188.1</v>
      </c>
      <c r="E65" s="111">
        <f t="shared" si="1"/>
        <v>0.05</v>
      </c>
      <c r="G65" s="86">
        <v>44271.0</v>
      </c>
      <c r="H65" s="79">
        <v>57.83</v>
      </c>
      <c r="I65" s="79">
        <v>57.93</v>
      </c>
      <c r="J65" s="111">
        <f t="shared" si="2"/>
        <v>0.1</v>
      </c>
      <c r="L65" s="86">
        <v>44271.0</v>
      </c>
      <c r="M65" s="79">
        <v>0.07</v>
      </c>
      <c r="N65" s="79">
        <v>0.07</v>
      </c>
      <c r="O65" s="111">
        <f t="shared" si="3"/>
        <v>0</v>
      </c>
      <c r="Q65" s="86">
        <v>44271.0</v>
      </c>
      <c r="R65" s="79">
        <v>6.93</v>
      </c>
      <c r="S65" s="79">
        <v>6.94</v>
      </c>
      <c r="T65" s="111">
        <f t="shared" si="4"/>
        <v>0.01</v>
      </c>
      <c r="V65" s="86">
        <v>44271.0</v>
      </c>
      <c r="W65" s="79">
        <v>279.2</v>
      </c>
      <c r="X65" s="79">
        <v>279.31</v>
      </c>
      <c r="Y65" s="111">
        <f t="shared" si="5"/>
        <v>0.11</v>
      </c>
    </row>
    <row r="66">
      <c r="B66" s="86">
        <v>44272.0</v>
      </c>
      <c r="C66" s="79">
        <v>189.25</v>
      </c>
      <c r="D66" s="79">
        <v>189.35</v>
      </c>
      <c r="E66" s="111">
        <f t="shared" si="1"/>
        <v>0.1</v>
      </c>
      <c r="G66" s="86">
        <v>44272.0</v>
      </c>
      <c r="H66" s="79">
        <v>58.0</v>
      </c>
      <c r="I66" s="79">
        <v>58.05</v>
      </c>
      <c r="J66" s="111">
        <f t="shared" si="2"/>
        <v>0.05</v>
      </c>
      <c r="L66" s="86">
        <v>44272.0</v>
      </c>
      <c r="M66" s="79">
        <v>0.07</v>
      </c>
      <c r="N66" s="79">
        <v>0.07</v>
      </c>
      <c r="O66" s="111">
        <f t="shared" si="3"/>
        <v>0</v>
      </c>
      <c r="Q66" s="86">
        <v>44272.0</v>
      </c>
      <c r="R66" s="79">
        <v>7.07</v>
      </c>
      <c r="S66" s="79">
        <v>7.08</v>
      </c>
      <c r="T66" s="111">
        <f t="shared" si="4"/>
        <v>0.01</v>
      </c>
      <c r="V66" s="86">
        <v>44272.0</v>
      </c>
      <c r="W66" s="79">
        <v>285.4</v>
      </c>
      <c r="X66" s="79">
        <v>285.47</v>
      </c>
      <c r="Y66" s="111">
        <f t="shared" si="5"/>
        <v>0.07</v>
      </c>
    </row>
    <row r="67">
      <c r="B67" s="86">
        <v>44273.0</v>
      </c>
      <c r="C67" s="79">
        <v>190.8</v>
      </c>
      <c r="D67" s="79">
        <v>190.95</v>
      </c>
      <c r="E67" s="111">
        <f t="shared" si="1"/>
        <v>0.15</v>
      </c>
      <c r="G67" s="86">
        <v>44273.0</v>
      </c>
      <c r="H67" s="79">
        <v>57.78</v>
      </c>
      <c r="I67" s="79">
        <v>57.79</v>
      </c>
      <c r="J67" s="111">
        <f t="shared" si="2"/>
        <v>0.01</v>
      </c>
      <c r="L67" s="86">
        <v>44273.0</v>
      </c>
      <c r="M67" s="79">
        <v>0.07</v>
      </c>
      <c r="N67" s="79">
        <v>0.07</v>
      </c>
      <c r="O67" s="111">
        <f t="shared" si="3"/>
        <v>0</v>
      </c>
      <c r="Q67" s="86">
        <v>44273.0</v>
      </c>
      <c r="R67" s="79">
        <v>7.02</v>
      </c>
      <c r="S67" s="79">
        <v>7.03</v>
      </c>
      <c r="T67" s="111">
        <f t="shared" si="4"/>
        <v>0.01</v>
      </c>
      <c r="V67" s="86">
        <v>44273.0</v>
      </c>
      <c r="W67" s="79">
        <v>288.65</v>
      </c>
      <c r="X67" s="79">
        <v>288.87</v>
      </c>
      <c r="Y67" s="111">
        <f t="shared" si="5"/>
        <v>0.22</v>
      </c>
    </row>
    <row r="68">
      <c r="B68" s="86">
        <v>44274.0</v>
      </c>
      <c r="C68" s="79">
        <v>188.95</v>
      </c>
      <c r="D68" s="79">
        <v>189.1</v>
      </c>
      <c r="E68" s="111">
        <f t="shared" si="1"/>
        <v>0.15</v>
      </c>
      <c r="G68" s="86">
        <v>44274.0</v>
      </c>
      <c r="H68" s="79">
        <v>57.32</v>
      </c>
      <c r="I68" s="79">
        <v>57.33</v>
      </c>
      <c r="J68" s="111">
        <f t="shared" si="2"/>
        <v>0.01</v>
      </c>
      <c r="L68" s="86">
        <v>44274.0</v>
      </c>
      <c r="M68" s="79">
        <v>0.07</v>
      </c>
      <c r="N68" s="79">
        <v>0.07</v>
      </c>
      <c r="O68" s="111">
        <f t="shared" si="3"/>
        <v>0</v>
      </c>
      <c r="Q68" s="86">
        <v>44274.0</v>
      </c>
      <c r="R68" s="79">
        <v>6.98</v>
      </c>
      <c r="S68" s="79">
        <v>6.99</v>
      </c>
      <c r="T68" s="111">
        <f t="shared" si="4"/>
        <v>0.01</v>
      </c>
      <c r="V68" s="86">
        <v>44274.0</v>
      </c>
      <c r="W68" s="79">
        <v>282.6</v>
      </c>
      <c r="X68" s="79">
        <v>282.73</v>
      </c>
      <c r="Y68" s="111">
        <f t="shared" si="5"/>
        <v>0.13</v>
      </c>
    </row>
    <row r="69">
      <c r="B69" s="86">
        <v>44277.0</v>
      </c>
      <c r="C69" s="79">
        <v>189.6</v>
      </c>
      <c r="D69" s="79">
        <v>189.7</v>
      </c>
      <c r="E69" s="111">
        <f t="shared" si="1"/>
        <v>0.1</v>
      </c>
      <c r="G69" s="86">
        <v>44277.0</v>
      </c>
      <c r="H69" s="79">
        <v>56.73</v>
      </c>
      <c r="I69" s="79">
        <v>56.89</v>
      </c>
      <c r="J69" s="111">
        <f t="shared" si="2"/>
        <v>0.16</v>
      </c>
      <c r="L69" s="86">
        <v>44277.0</v>
      </c>
      <c r="M69" s="79">
        <v>0.07</v>
      </c>
      <c r="N69" s="79">
        <v>0.07</v>
      </c>
      <c r="O69" s="111">
        <f t="shared" si="3"/>
        <v>0</v>
      </c>
      <c r="Q69" s="86">
        <v>44277.0</v>
      </c>
      <c r="R69" s="79">
        <v>7.04</v>
      </c>
      <c r="S69" s="79">
        <v>7.05</v>
      </c>
      <c r="T69" s="111">
        <f t="shared" si="4"/>
        <v>0.01</v>
      </c>
      <c r="V69" s="86">
        <v>44277.0</v>
      </c>
      <c r="W69" s="79">
        <v>285.62</v>
      </c>
      <c r="X69" s="79">
        <v>285.79</v>
      </c>
      <c r="Y69" s="111">
        <f t="shared" si="5"/>
        <v>0.17</v>
      </c>
    </row>
    <row r="70">
      <c r="B70" s="86">
        <v>44278.0</v>
      </c>
      <c r="C70" s="79">
        <v>190.18</v>
      </c>
      <c r="D70" s="79">
        <v>190.25</v>
      </c>
      <c r="E70" s="111">
        <f t="shared" si="1"/>
        <v>0.07</v>
      </c>
      <c r="G70" s="86">
        <v>44278.0</v>
      </c>
      <c r="H70" s="79">
        <v>57.2</v>
      </c>
      <c r="I70" s="79">
        <v>57.3</v>
      </c>
      <c r="J70" s="111">
        <f t="shared" si="2"/>
        <v>0.1</v>
      </c>
      <c r="L70" s="86">
        <v>44278.0</v>
      </c>
      <c r="M70" s="79">
        <v>0.07</v>
      </c>
      <c r="N70" s="79">
        <v>0.07</v>
      </c>
      <c r="O70" s="111">
        <f t="shared" si="3"/>
        <v>0</v>
      </c>
      <c r="Q70" s="86">
        <v>44278.0</v>
      </c>
      <c r="R70" s="79">
        <v>7.05</v>
      </c>
      <c r="S70" s="79">
        <v>7.05</v>
      </c>
      <c r="T70" s="111">
        <f t="shared" si="4"/>
        <v>0</v>
      </c>
      <c r="V70" s="86">
        <v>44278.0</v>
      </c>
      <c r="W70" s="79">
        <v>286.66</v>
      </c>
      <c r="X70" s="79">
        <v>286.67</v>
      </c>
      <c r="Y70" s="111">
        <f t="shared" si="5"/>
        <v>0.01</v>
      </c>
    </row>
    <row r="71">
      <c r="B71" s="86">
        <v>44279.0</v>
      </c>
      <c r="C71" s="79">
        <v>191.82</v>
      </c>
      <c r="D71" s="79">
        <v>191.9</v>
      </c>
      <c r="E71" s="111">
        <f t="shared" si="1"/>
        <v>0.08</v>
      </c>
      <c r="G71" s="86">
        <v>44279.0</v>
      </c>
      <c r="H71" s="79">
        <v>57.69</v>
      </c>
      <c r="I71" s="79">
        <v>57.85</v>
      </c>
      <c r="J71" s="111">
        <f t="shared" si="2"/>
        <v>0.16</v>
      </c>
      <c r="L71" s="86">
        <v>44279.0</v>
      </c>
      <c r="M71" s="79">
        <v>0.08</v>
      </c>
      <c r="N71" s="79">
        <v>0.08</v>
      </c>
      <c r="O71" s="111">
        <f t="shared" si="3"/>
        <v>0</v>
      </c>
      <c r="Q71" s="86">
        <v>44279.0</v>
      </c>
      <c r="R71" s="79">
        <v>7.11</v>
      </c>
      <c r="S71" s="79">
        <v>7.11</v>
      </c>
      <c r="T71" s="111">
        <f t="shared" si="4"/>
        <v>0</v>
      </c>
      <c r="V71" s="86">
        <v>44279.0</v>
      </c>
      <c r="W71" s="79">
        <v>291.22</v>
      </c>
      <c r="X71" s="79">
        <v>291.4</v>
      </c>
      <c r="Y71" s="111">
        <f t="shared" si="5"/>
        <v>0.18</v>
      </c>
    </row>
    <row r="72">
      <c r="B72" s="86">
        <v>44280.0</v>
      </c>
      <c r="C72" s="79">
        <v>193.82</v>
      </c>
      <c r="D72" s="79">
        <v>193.92</v>
      </c>
      <c r="E72" s="111">
        <f t="shared" si="1"/>
        <v>0.1</v>
      </c>
      <c r="G72" s="86">
        <v>44280.0</v>
      </c>
      <c r="H72" s="79">
        <v>57.52</v>
      </c>
      <c r="I72" s="79">
        <v>57.55</v>
      </c>
      <c r="J72" s="111">
        <f t="shared" si="2"/>
        <v>0.03</v>
      </c>
      <c r="L72" s="86">
        <v>44280.0</v>
      </c>
      <c r="M72" s="79">
        <v>0.08</v>
      </c>
      <c r="N72" s="79">
        <v>0.08</v>
      </c>
      <c r="O72" s="111">
        <f t="shared" si="3"/>
        <v>0</v>
      </c>
      <c r="Q72" s="86">
        <v>44280.0</v>
      </c>
      <c r="R72" s="79">
        <v>7.19</v>
      </c>
      <c r="S72" s="79">
        <v>7.19</v>
      </c>
      <c r="T72" s="111">
        <f t="shared" si="4"/>
        <v>0</v>
      </c>
      <c r="V72" s="86">
        <v>44280.0</v>
      </c>
      <c r="W72" s="79">
        <v>293.22</v>
      </c>
      <c r="X72" s="79">
        <v>293.29</v>
      </c>
      <c r="Y72" s="111">
        <f t="shared" si="5"/>
        <v>0.07</v>
      </c>
    </row>
    <row r="73">
      <c r="B73" s="86">
        <v>44281.0</v>
      </c>
      <c r="C73" s="79">
        <v>199.22</v>
      </c>
      <c r="D73" s="79">
        <v>199.3</v>
      </c>
      <c r="E73" s="111">
        <f t="shared" si="1"/>
        <v>0.08</v>
      </c>
      <c r="G73" s="86">
        <v>44281.0</v>
      </c>
      <c r="H73" s="79">
        <v>57.66</v>
      </c>
      <c r="I73" s="79">
        <v>57.76</v>
      </c>
      <c r="J73" s="111">
        <f t="shared" si="2"/>
        <v>0.1</v>
      </c>
      <c r="L73" s="86">
        <v>44281.0</v>
      </c>
      <c r="M73" s="79">
        <v>0.08</v>
      </c>
      <c r="N73" s="79">
        <v>0.08</v>
      </c>
      <c r="O73" s="111">
        <f t="shared" si="3"/>
        <v>0</v>
      </c>
      <c r="Q73" s="86">
        <v>44281.0</v>
      </c>
      <c r="R73" s="79">
        <v>7.17</v>
      </c>
      <c r="S73" s="79">
        <v>7.17</v>
      </c>
      <c r="T73" s="111">
        <f t="shared" si="4"/>
        <v>0</v>
      </c>
      <c r="V73" s="86">
        <v>44281.0</v>
      </c>
      <c r="W73" s="79">
        <v>293.25</v>
      </c>
      <c r="X73" s="79">
        <v>293.51</v>
      </c>
      <c r="Y73" s="111">
        <f t="shared" si="5"/>
        <v>0.26</v>
      </c>
    </row>
    <row r="74">
      <c r="B74" s="86">
        <v>44284.0</v>
      </c>
      <c r="C74" s="79">
        <v>213.5</v>
      </c>
      <c r="D74" s="79">
        <v>213.55</v>
      </c>
      <c r="E74" s="111">
        <f t="shared" si="1"/>
        <v>0.05</v>
      </c>
      <c r="G74" s="86">
        <v>44284.0</v>
      </c>
      <c r="H74" s="79">
        <v>57.66</v>
      </c>
      <c r="I74" s="79">
        <v>57.71</v>
      </c>
      <c r="J74" s="111">
        <f t="shared" si="2"/>
        <v>0.05</v>
      </c>
      <c r="L74" s="86">
        <v>44284.0</v>
      </c>
      <c r="M74" s="79">
        <v>0.08</v>
      </c>
      <c r="N74" s="79">
        <v>0.08</v>
      </c>
      <c r="O74" s="111">
        <f t="shared" si="3"/>
        <v>0</v>
      </c>
      <c r="Q74" s="86">
        <v>44284.0</v>
      </c>
      <c r="R74" s="79">
        <v>7.11</v>
      </c>
      <c r="S74" s="79">
        <v>7.12</v>
      </c>
      <c r="T74" s="111">
        <f t="shared" si="4"/>
        <v>0.01</v>
      </c>
      <c r="V74" s="86">
        <v>44284.0</v>
      </c>
      <c r="W74" s="79">
        <v>291.02</v>
      </c>
      <c r="X74" s="79">
        <v>291.08</v>
      </c>
      <c r="Y74" s="111">
        <f t="shared" si="5"/>
        <v>0.06</v>
      </c>
    </row>
    <row r="75">
      <c r="B75" s="86">
        <v>44285.0</v>
      </c>
      <c r="C75" s="79">
        <v>212.65</v>
      </c>
      <c r="D75" s="79">
        <v>212.9</v>
      </c>
      <c r="E75" s="111">
        <f t="shared" si="1"/>
        <v>0.25</v>
      </c>
      <c r="G75" s="86">
        <v>44285.0</v>
      </c>
      <c r="H75" s="79">
        <v>57.54</v>
      </c>
      <c r="I75" s="79">
        <v>57.56</v>
      </c>
      <c r="J75" s="111">
        <f t="shared" si="2"/>
        <v>0.02</v>
      </c>
      <c r="L75" s="86">
        <v>44285.0</v>
      </c>
      <c r="M75" s="79">
        <v>0.08</v>
      </c>
      <c r="N75" s="79">
        <v>0.08</v>
      </c>
      <c r="O75" s="111">
        <f t="shared" si="3"/>
        <v>0</v>
      </c>
      <c r="Q75" s="86">
        <v>44285.0</v>
      </c>
      <c r="R75" s="79">
        <v>7.08</v>
      </c>
      <c r="S75" s="79">
        <v>7.08</v>
      </c>
      <c r="T75" s="111">
        <f t="shared" si="4"/>
        <v>0</v>
      </c>
      <c r="V75" s="86">
        <v>44285.0</v>
      </c>
      <c r="W75" s="79">
        <v>290.11</v>
      </c>
      <c r="X75" s="79">
        <v>290.24</v>
      </c>
      <c r="Y75" s="111">
        <f t="shared" si="5"/>
        <v>0.13</v>
      </c>
    </row>
    <row r="76">
      <c r="B76" s="86">
        <v>44286.0</v>
      </c>
      <c r="C76" s="79">
        <v>214.25</v>
      </c>
      <c r="D76" s="79">
        <v>214.27</v>
      </c>
      <c r="E76" s="111">
        <f t="shared" si="1"/>
        <v>0.02</v>
      </c>
      <c r="G76" s="86">
        <v>44286.0</v>
      </c>
      <c r="H76" s="79">
        <v>57.72</v>
      </c>
      <c r="I76" s="79">
        <v>57.79</v>
      </c>
      <c r="J76" s="111">
        <f t="shared" si="2"/>
        <v>0.07</v>
      </c>
      <c r="L76" s="86">
        <v>44286.0</v>
      </c>
      <c r="M76" s="79">
        <v>0.08</v>
      </c>
      <c r="N76" s="79">
        <v>0.08</v>
      </c>
      <c r="O76" s="111">
        <f t="shared" si="3"/>
        <v>0</v>
      </c>
      <c r="Q76" s="86">
        <v>44286.0</v>
      </c>
      <c r="R76" s="79">
        <v>7.12</v>
      </c>
      <c r="S76" s="79">
        <v>7.12</v>
      </c>
      <c r="T76" s="111">
        <f t="shared" si="4"/>
        <v>0</v>
      </c>
      <c r="V76" s="86">
        <v>44286.0</v>
      </c>
      <c r="W76" s="79">
        <v>291.58</v>
      </c>
      <c r="X76" s="79">
        <v>291.8</v>
      </c>
      <c r="Y76" s="111">
        <f t="shared" si="5"/>
        <v>0.22</v>
      </c>
    </row>
    <row r="77">
      <c r="B77" s="86">
        <v>44287.0</v>
      </c>
      <c r="C77" s="79">
        <v>221.73</v>
      </c>
      <c r="D77" s="79">
        <v>221.88</v>
      </c>
      <c r="E77" s="111">
        <f t="shared" si="1"/>
        <v>0.15</v>
      </c>
      <c r="G77" s="86">
        <v>44287.0</v>
      </c>
      <c r="H77" s="79">
        <v>58.9</v>
      </c>
      <c r="I77" s="79">
        <v>58.95</v>
      </c>
      <c r="J77" s="111">
        <f t="shared" si="2"/>
        <v>0.05</v>
      </c>
      <c r="L77" s="86">
        <v>44287.0</v>
      </c>
      <c r="M77" s="79">
        <v>0.08</v>
      </c>
      <c r="N77" s="79">
        <v>0.08</v>
      </c>
      <c r="O77" s="111">
        <f t="shared" si="3"/>
        <v>0</v>
      </c>
      <c r="Q77" s="86">
        <v>44287.0</v>
      </c>
      <c r="R77" s="79">
        <v>7.01</v>
      </c>
      <c r="S77" s="79">
        <v>7.01</v>
      </c>
      <c r="T77" s="111">
        <f t="shared" si="4"/>
        <v>0</v>
      </c>
      <c r="V77" s="86">
        <v>44287.0</v>
      </c>
      <c r="W77" s="79">
        <v>288.77</v>
      </c>
      <c r="X77" s="79">
        <v>288.78</v>
      </c>
      <c r="Y77" s="111">
        <f t="shared" si="5"/>
        <v>0.01</v>
      </c>
    </row>
    <row r="78">
      <c r="B78" s="86">
        <v>44288.0</v>
      </c>
      <c r="C78" s="79">
        <v>214.18</v>
      </c>
      <c r="D78" s="79">
        <v>214.5</v>
      </c>
      <c r="E78" s="111">
        <f t="shared" si="1"/>
        <v>0.32</v>
      </c>
      <c r="G78" s="86">
        <v>44288.0</v>
      </c>
      <c r="H78" s="79">
        <v>62.21</v>
      </c>
      <c r="I78" s="79">
        <v>62.28</v>
      </c>
      <c r="J78" s="111">
        <f t="shared" si="2"/>
        <v>0.07</v>
      </c>
      <c r="L78" s="86">
        <v>44288.0</v>
      </c>
      <c r="M78" s="79">
        <v>0.08</v>
      </c>
      <c r="N78" s="79">
        <v>0.08</v>
      </c>
      <c r="O78" s="111">
        <f t="shared" si="3"/>
        <v>0</v>
      </c>
      <c r="Q78" s="86">
        <v>44288.0</v>
      </c>
      <c r="R78" s="79">
        <v>6.87</v>
      </c>
      <c r="S78" s="79">
        <v>6.87</v>
      </c>
      <c r="T78" s="111">
        <f t="shared" si="4"/>
        <v>0</v>
      </c>
      <c r="V78" s="86">
        <v>44288.0</v>
      </c>
      <c r="W78" s="79">
        <v>281.5</v>
      </c>
      <c r="X78" s="79">
        <v>281.68</v>
      </c>
      <c r="Y78" s="111">
        <f t="shared" si="5"/>
        <v>0.18</v>
      </c>
    </row>
    <row r="79">
      <c r="B79" s="86">
        <v>44291.0</v>
      </c>
      <c r="C79" s="79">
        <v>220.32</v>
      </c>
      <c r="D79" s="79">
        <v>220.5</v>
      </c>
      <c r="E79" s="111">
        <f t="shared" si="1"/>
        <v>0.18</v>
      </c>
      <c r="G79" s="86">
        <v>44291.0</v>
      </c>
      <c r="H79" s="79">
        <v>61.2</v>
      </c>
      <c r="I79" s="79">
        <v>61.36</v>
      </c>
      <c r="J79" s="111">
        <f t="shared" si="2"/>
        <v>0.16</v>
      </c>
      <c r="L79" s="86">
        <v>44291.0</v>
      </c>
      <c r="M79" s="79">
        <v>0.08</v>
      </c>
      <c r="N79" s="79">
        <v>0.08</v>
      </c>
      <c r="O79" s="111">
        <f t="shared" si="3"/>
        <v>0</v>
      </c>
      <c r="Q79" s="86">
        <v>44291.0</v>
      </c>
      <c r="R79" s="79">
        <v>6.87</v>
      </c>
      <c r="S79" s="79">
        <v>6.88</v>
      </c>
      <c r="T79" s="111">
        <f t="shared" si="4"/>
        <v>0.01</v>
      </c>
      <c r="V79" s="86">
        <v>44291.0</v>
      </c>
      <c r="W79" s="79">
        <v>283.9</v>
      </c>
      <c r="X79" s="79">
        <v>283.98</v>
      </c>
      <c r="Y79" s="111">
        <f t="shared" si="5"/>
        <v>0.08</v>
      </c>
    </row>
    <row r="80">
      <c r="B80" s="86">
        <v>44292.0</v>
      </c>
      <c r="C80" s="79">
        <v>220.27</v>
      </c>
      <c r="D80" s="79">
        <v>220.38</v>
      </c>
      <c r="E80" s="111">
        <f t="shared" si="1"/>
        <v>0.11</v>
      </c>
      <c r="G80" s="86">
        <v>44292.0</v>
      </c>
      <c r="H80" s="79">
        <v>60.45</v>
      </c>
      <c r="I80" s="79">
        <v>60.58</v>
      </c>
      <c r="J80" s="111">
        <f t="shared" si="2"/>
        <v>0.13</v>
      </c>
      <c r="L80" s="86">
        <v>44292.0</v>
      </c>
      <c r="M80" s="79">
        <v>0.08</v>
      </c>
      <c r="N80" s="79">
        <v>0.08</v>
      </c>
      <c r="O80" s="111">
        <f t="shared" si="3"/>
        <v>0</v>
      </c>
      <c r="Q80" s="86">
        <v>44292.0</v>
      </c>
      <c r="R80" s="79">
        <v>6.91</v>
      </c>
      <c r="S80" s="79">
        <v>6.91</v>
      </c>
      <c r="T80" s="111">
        <f t="shared" si="4"/>
        <v>0</v>
      </c>
      <c r="V80" s="86">
        <v>44292.0</v>
      </c>
      <c r="W80" s="79">
        <v>283.88</v>
      </c>
      <c r="X80" s="79">
        <v>283.89</v>
      </c>
      <c r="Y80" s="111">
        <f t="shared" si="5"/>
        <v>0.01</v>
      </c>
    </row>
    <row r="81">
      <c r="B81" s="86">
        <v>44293.0</v>
      </c>
      <c r="C81" s="79">
        <v>218.58</v>
      </c>
      <c r="D81" s="79">
        <v>218.72</v>
      </c>
      <c r="E81" s="111">
        <f t="shared" si="1"/>
        <v>0.14</v>
      </c>
      <c r="G81" s="86">
        <v>44293.0</v>
      </c>
      <c r="H81" s="79">
        <v>60.85</v>
      </c>
      <c r="I81" s="79">
        <v>60.86</v>
      </c>
      <c r="J81" s="111">
        <f t="shared" si="2"/>
        <v>0.01</v>
      </c>
      <c r="L81" s="86">
        <v>44293.0</v>
      </c>
      <c r="M81" s="79">
        <v>0.08</v>
      </c>
      <c r="N81" s="79">
        <v>0.08</v>
      </c>
      <c r="O81" s="111">
        <f t="shared" si="3"/>
        <v>0</v>
      </c>
      <c r="Q81" s="86">
        <v>44293.0</v>
      </c>
      <c r="R81" s="79">
        <v>6.9</v>
      </c>
      <c r="S81" s="79">
        <v>6.9</v>
      </c>
      <c r="T81" s="111">
        <f t="shared" si="4"/>
        <v>0</v>
      </c>
      <c r="V81" s="86">
        <v>44293.0</v>
      </c>
      <c r="W81" s="79">
        <v>281.02</v>
      </c>
      <c r="X81" s="79">
        <v>281.08</v>
      </c>
      <c r="Y81" s="111">
        <f t="shared" si="5"/>
        <v>0.06</v>
      </c>
    </row>
    <row r="82">
      <c r="B82" s="86">
        <v>44294.0</v>
      </c>
      <c r="C82" s="79">
        <v>220.08</v>
      </c>
      <c r="D82" s="79">
        <v>220.1</v>
      </c>
      <c r="E82" s="111">
        <f t="shared" si="1"/>
        <v>0.02</v>
      </c>
      <c r="G82" s="86">
        <v>44294.0</v>
      </c>
      <c r="H82" s="79">
        <v>62.09</v>
      </c>
      <c r="I82" s="79">
        <v>62.1</v>
      </c>
      <c r="J82" s="111">
        <f t="shared" si="2"/>
        <v>0.01</v>
      </c>
      <c r="L82" s="86">
        <v>44294.0</v>
      </c>
      <c r="M82" s="79">
        <v>0.07</v>
      </c>
      <c r="N82" s="79">
        <v>0.07</v>
      </c>
      <c r="O82" s="111">
        <f t="shared" si="3"/>
        <v>0</v>
      </c>
      <c r="Q82" s="86">
        <v>44294.0</v>
      </c>
      <c r="R82" s="79">
        <v>6.99</v>
      </c>
      <c r="S82" s="79">
        <v>6.99</v>
      </c>
      <c r="T82" s="111">
        <f t="shared" si="4"/>
        <v>0</v>
      </c>
      <c r="V82" s="86">
        <v>44294.0</v>
      </c>
      <c r="W82" s="79">
        <v>281.75</v>
      </c>
      <c r="X82" s="79">
        <v>281.86</v>
      </c>
      <c r="Y82" s="111">
        <f t="shared" si="5"/>
        <v>0.11</v>
      </c>
    </row>
    <row r="83">
      <c r="B83" s="86">
        <v>44295.0</v>
      </c>
      <c r="C83" s="79">
        <v>227.38</v>
      </c>
      <c r="D83" s="79">
        <v>227.4</v>
      </c>
      <c r="E83" s="111">
        <f t="shared" si="1"/>
        <v>0.02</v>
      </c>
      <c r="G83" s="86">
        <v>44295.0</v>
      </c>
      <c r="H83" s="79">
        <v>63.26</v>
      </c>
      <c r="I83" s="79">
        <v>63.28</v>
      </c>
      <c r="J83" s="111">
        <f t="shared" si="2"/>
        <v>0.02</v>
      </c>
      <c r="L83" s="86">
        <v>44295.0</v>
      </c>
      <c r="M83" s="79">
        <v>0.08</v>
      </c>
      <c r="N83" s="79">
        <v>0.08</v>
      </c>
      <c r="O83" s="111">
        <f t="shared" si="3"/>
        <v>0</v>
      </c>
      <c r="Q83" s="86">
        <v>44295.0</v>
      </c>
      <c r="R83" s="79">
        <v>6.99</v>
      </c>
      <c r="S83" s="79">
        <v>7.0</v>
      </c>
      <c r="T83" s="111">
        <f t="shared" si="4"/>
        <v>0.01</v>
      </c>
      <c r="V83" s="86">
        <v>44295.0</v>
      </c>
      <c r="W83" s="79">
        <v>287.95</v>
      </c>
      <c r="X83" s="79">
        <v>288.0</v>
      </c>
      <c r="Y83" s="111">
        <f t="shared" si="5"/>
        <v>0.05</v>
      </c>
    </row>
    <row r="84">
      <c r="B84" s="86">
        <v>44298.0</v>
      </c>
      <c r="C84" s="79">
        <v>233.8</v>
      </c>
      <c r="D84" s="79">
        <v>234.02</v>
      </c>
      <c r="E84" s="111">
        <f t="shared" si="1"/>
        <v>0.22</v>
      </c>
      <c r="G84" s="86">
        <v>44298.0</v>
      </c>
      <c r="H84" s="79">
        <v>63.89</v>
      </c>
      <c r="I84" s="79">
        <v>63.96</v>
      </c>
      <c r="J84" s="111">
        <f t="shared" si="2"/>
        <v>0.07</v>
      </c>
      <c r="L84" s="86">
        <v>44298.0</v>
      </c>
      <c r="M84" s="79">
        <v>0.08</v>
      </c>
      <c r="N84" s="79">
        <v>0.08</v>
      </c>
      <c r="O84" s="111">
        <f t="shared" si="3"/>
        <v>0</v>
      </c>
      <c r="Q84" s="86">
        <v>44298.0</v>
      </c>
      <c r="R84" s="79">
        <v>7.11</v>
      </c>
      <c r="S84" s="79">
        <v>7.12</v>
      </c>
      <c r="T84" s="111">
        <f t="shared" si="4"/>
        <v>0.01</v>
      </c>
      <c r="V84" s="86">
        <v>44298.0</v>
      </c>
      <c r="W84" s="79">
        <v>287.18</v>
      </c>
      <c r="X84" s="79">
        <v>287.26</v>
      </c>
      <c r="Y84" s="111">
        <f t="shared" si="5"/>
        <v>0.08</v>
      </c>
    </row>
    <row r="85">
      <c r="B85" s="86">
        <v>44299.0</v>
      </c>
      <c r="C85" s="79">
        <v>231.58</v>
      </c>
      <c r="D85" s="79">
        <v>231.78</v>
      </c>
      <c r="E85" s="111">
        <f t="shared" si="1"/>
        <v>0.2</v>
      </c>
      <c r="G85" s="86">
        <v>44299.0</v>
      </c>
      <c r="H85" s="79">
        <v>62.88</v>
      </c>
      <c r="I85" s="79">
        <v>62.92</v>
      </c>
      <c r="J85" s="111">
        <f t="shared" si="2"/>
        <v>0.04</v>
      </c>
      <c r="L85" s="86">
        <v>44299.0</v>
      </c>
      <c r="M85" s="79">
        <v>0.08</v>
      </c>
      <c r="N85" s="79">
        <v>0.08</v>
      </c>
      <c r="O85" s="111">
        <f t="shared" si="3"/>
        <v>0</v>
      </c>
      <c r="Q85" s="86">
        <v>44299.0</v>
      </c>
      <c r="R85" s="79">
        <v>7.09</v>
      </c>
      <c r="S85" s="79">
        <v>7.11</v>
      </c>
      <c r="T85" s="111">
        <f t="shared" si="4"/>
        <v>0.02</v>
      </c>
      <c r="V85" s="86">
        <v>44299.0</v>
      </c>
      <c r="W85" s="79">
        <v>283.72</v>
      </c>
      <c r="X85" s="79">
        <v>283.8</v>
      </c>
      <c r="Y85" s="111">
        <f t="shared" si="5"/>
        <v>0.08</v>
      </c>
    </row>
    <row r="86">
      <c r="B86" s="86">
        <v>44300.0</v>
      </c>
      <c r="C86" s="79">
        <v>237.2</v>
      </c>
      <c r="D86" s="79">
        <v>237.45</v>
      </c>
      <c r="E86" s="111">
        <f t="shared" si="1"/>
        <v>0.25</v>
      </c>
      <c r="G86" s="86">
        <v>44300.0</v>
      </c>
      <c r="H86" s="79">
        <v>65.08</v>
      </c>
      <c r="I86" s="79">
        <v>65.09</v>
      </c>
      <c r="J86" s="111">
        <f t="shared" si="2"/>
        <v>0.01</v>
      </c>
      <c r="L86" s="86">
        <v>44300.0</v>
      </c>
      <c r="M86" s="79">
        <v>0.08</v>
      </c>
      <c r="N86" s="79">
        <v>0.08</v>
      </c>
      <c r="O86" s="111">
        <f t="shared" si="3"/>
        <v>0</v>
      </c>
      <c r="Q86" s="86">
        <v>44300.0</v>
      </c>
      <c r="R86" s="79">
        <v>7.17</v>
      </c>
      <c r="S86" s="79">
        <v>7.18</v>
      </c>
      <c r="T86" s="111">
        <f t="shared" si="4"/>
        <v>0.01</v>
      </c>
      <c r="V86" s="86">
        <v>44300.0</v>
      </c>
      <c r="W86" s="79">
        <v>288.4</v>
      </c>
      <c r="X86" s="79">
        <v>288.5</v>
      </c>
      <c r="Y86" s="111">
        <f t="shared" si="5"/>
        <v>0.1</v>
      </c>
    </row>
    <row r="87">
      <c r="B87" s="86">
        <v>44301.0</v>
      </c>
      <c r="C87" s="79">
        <v>232.05</v>
      </c>
      <c r="D87" s="79">
        <v>232.32</v>
      </c>
      <c r="E87" s="111">
        <f t="shared" si="1"/>
        <v>0.27</v>
      </c>
      <c r="G87" s="86">
        <v>44301.0</v>
      </c>
      <c r="H87" s="79">
        <v>65.33</v>
      </c>
      <c r="I87" s="79">
        <v>65.37</v>
      </c>
      <c r="J87" s="111">
        <f t="shared" si="2"/>
        <v>0.04</v>
      </c>
      <c r="L87" s="86">
        <v>44301.0</v>
      </c>
      <c r="M87" s="79">
        <v>0.08</v>
      </c>
      <c r="N87" s="79">
        <v>0.08</v>
      </c>
      <c r="O87" s="111">
        <f t="shared" si="3"/>
        <v>0</v>
      </c>
      <c r="Q87" s="86">
        <v>44301.0</v>
      </c>
      <c r="R87" s="79">
        <v>7.08</v>
      </c>
      <c r="S87" s="79">
        <v>7.08</v>
      </c>
      <c r="T87" s="111">
        <f t="shared" si="4"/>
        <v>0</v>
      </c>
      <c r="V87" s="86">
        <v>44301.0</v>
      </c>
      <c r="W87" s="79">
        <v>287.71</v>
      </c>
      <c r="X87" s="79">
        <v>287.72</v>
      </c>
      <c r="Y87" s="111">
        <f t="shared" si="5"/>
        <v>0.01</v>
      </c>
    </row>
    <row r="88">
      <c r="B88" s="86">
        <v>44302.0</v>
      </c>
      <c r="C88" s="79">
        <v>234.12</v>
      </c>
      <c r="D88" s="79">
        <v>234.28</v>
      </c>
      <c r="E88" s="111">
        <f t="shared" si="1"/>
        <v>0.16</v>
      </c>
      <c r="G88" s="86">
        <v>44302.0</v>
      </c>
      <c r="H88" s="79">
        <v>64.33</v>
      </c>
      <c r="I88" s="79">
        <v>64.48</v>
      </c>
      <c r="J88" s="111">
        <f t="shared" si="2"/>
        <v>0.15</v>
      </c>
      <c r="L88" s="86">
        <v>44302.0</v>
      </c>
      <c r="M88" s="79">
        <v>0.08</v>
      </c>
      <c r="N88" s="79">
        <v>0.08</v>
      </c>
      <c r="O88" s="111">
        <f t="shared" si="3"/>
        <v>0</v>
      </c>
      <c r="Q88" s="86">
        <v>44302.0</v>
      </c>
      <c r="R88" s="79">
        <v>7.0</v>
      </c>
      <c r="S88" s="79">
        <v>7.0</v>
      </c>
      <c r="T88" s="111">
        <f t="shared" si="4"/>
        <v>0</v>
      </c>
      <c r="V88" s="86">
        <v>44302.0</v>
      </c>
      <c r="W88" s="79">
        <v>287.42</v>
      </c>
      <c r="X88" s="79">
        <v>287.48</v>
      </c>
      <c r="Y88" s="111">
        <f t="shared" si="5"/>
        <v>0.06</v>
      </c>
    </row>
    <row r="89">
      <c r="B89" s="86">
        <v>44305.0</v>
      </c>
      <c r="C89" s="79">
        <v>239.3</v>
      </c>
      <c r="D89" s="79">
        <v>239.35</v>
      </c>
      <c r="E89" s="111">
        <f t="shared" si="1"/>
        <v>0.05</v>
      </c>
      <c r="G89" s="86">
        <v>44305.0</v>
      </c>
      <c r="H89" s="79">
        <v>64.81</v>
      </c>
      <c r="I89" s="79">
        <v>64.91</v>
      </c>
      <c r="J89" s="111">
        <f t="shared" si="2"/>
        <v>0.1</v>
      </c>
      <c r="L89" s="86">
        <v>44305.0</v>
      </c>
      <c r="M89" s="79">
        <v>0.07</v>
      </c>
      <c r="N89" s="79">
        <v>0.07</v>
      </c>
      <c r="O89" s="111">
        <f t="shared" si="3"/>
        <v>0</v>
      </c>
      <c r="Q89" s="86">
        <v>44305.0</v>
      </c>
      <c r="R89" s="79">
        <v>6.99</v>
      </c>
      <c r="S89" s="79">
        <v>6.99</v>
      </c>
      <c r="T89" s="111">
        <f t="shared" si="4"/>
        <v>0</v>
      </c>
      <c r="V89" s="86">
        <v>44305.0</v>
      </c>
      <c r="W89" s="79">
        <v>289.15</v>
      </c>
      <c r="X89" s="79">
        <v>289.25</v>
      </c>
      <c r="Y89" s="111">
        <f t="shared" si="5"/>
        <v>0.1</v>
      </c>
    </row>
    <row r="90">
      <c r="B90" s="86">
        <v>44306.0</v>
      </c>
      <c r="C90" s="79">
        <v>239.95</v>
      </c>
      <c r="D90" s="79">
        <v>240.0</v>
      </c>
      <c r="E90" s="111">
        <f t="shared" si="1"/>
        <v>0.05</v>
      </c>
      <c r="G90" s="86">
        <v>44306.0</v>
      </c>
      <c r="H90" s="79">
        <v>64.78</v>
      </c>
      <c r="I90" s="79">
        <v>64.89</v>
      </c>
      <c r="J90" s="111">
        <f t="shared" si="2"/>
        <v>0.11</v>
      </c>
      <c r="L90" s="86">
        <v>44306.0</v>
      </c>
      <c r="M90" s="79">
        <v>0.08</v>
      </c>
      <c r="N90" s="79">
        <v>0.08</v>
      </c>
      <c r="O90" s="111">
        <f t="shared" si="3"/>
        <v>0</v>
      </c>
      <c r="Q90" s="86">
        <v>44306.0</v>
      </c>
      <c r="R90" s="79">
        <v>6.98</v>
      </c>
      <c r="S90" s="79">
        <v>6.98</v>
      </c>
      <c r="T90" s="111">
        <f t="shared" si="4"/>
        <v>0</v>
      </c>
      <c r="V90" s="86">
        <v>44306.0</v>
      </c>
      <c r="W90" s="79">
        <v>292.06</v>
      </c>
      <c r="X90" s="79">
        <v>292.18</v>
      </c>
      <c r="Y90" s="111">
        <f t="shared" si="5"/>
        <v>0.12</v>
      </c>
    </row>
    <row r="91">
      <c r="B91" s="86">
        <v>44307.0</v>
      </c>
      <c r="C91" s="79">
        <v>256.75</v>
      </c>
      <c r="D91" s="79">
        <v>256.8</v>
      </c>
      <c r="E91" s="111">
        <f t="shared" si="1"/>
        <v>0.05</v>
      </c>
      <c r="G91" s="86">
        <v>44307.0</v>
      </c>
      <c r="H91" s="79">
        <v>65.17</v>
      </c>
      <c r="I91" s="79">
        <v>65.25</v>
      </c>
      <c r="J91" s="111">
        <f t="shared" si="2"/>
        <v>0.08</v>
      </c>
      <c r="L91" s="86">
        <v>44307.0</v>
      </c>
      <c r="M91" s="79">
        <v>0.08</v>
      </c>
      <c r="N91" s="79">
        <v>0.08</v>
      </c>
      <c r="O91" s="111">
        <f t="shared" si="3"/>
        <v>0</v>
      </c>
      <c r="Q91" s="86">
        <v>44307.0</v>
      </c>
      <c r="R91" s="79">
        <v>6.93</v>
      </c>
      <c r="S91" s="79">
        <v>6.94</v>
      </c>
      <c r="T91" s="111">
        <f t="shared" si="4"/>
        <v>0.01</v>
      </c>
      <c r="V91" s="86">
        <v>44307.0</v>
      </c>
      <c r="W91" s="79">
        <v>293.0</v>
      </c>
      <c r="X91" s="79">
        <v>293.18</v>
      </c>
      <c r="Y91" s="111">
        <f t="shared" si="5"/>
        <v>0.18</v>
      </c>
    </row>
    <row r="92">
      <c r="B92" s="86">
        <v>44308.0</v>
      </c>
      <c r="C92" s="79">
        <v>256.38</v>
      </c>
      <c r="D92" s="79">
        <v>256.58</v>
      </c>
      <c r="E92" s="111">
        <f t="shared" si="1"/>
        <v>0.2</v>
      </c>
      <c r="G92" s="86">
        <v>44308.0</v>
      </c>
      <c r="H92" s="79">
        <v>65.87</v>
      </c>
      <c r="I92" s="79">
        <v>65.94</v>
      </c>
      <c r="J92" s="111">
        <f t="shared" si="2"/>
        <v>0.07</v>
      </c>
      <c r="L92" s="86">
        <v>44308.0</v>
      </c>
      <c r="M92" s="79">
        <v>0.08</v>
      </c>
      <c r="N92" s="79">
        <v>0.08</v>
      </c>
      <c r="O92" s="111">
        <f t="shared" si="3"/>
        <v>0</v>
      </c>
      <c r="Q92" s="86">
        <v>44308.0</v>
      </c>
      <c r="R92" s="79">
        <v>6.94</v>
      </c>
      <c r="S92" s="79">
        <v>6.95</v>
      </c>
      <c r="T92" s="111">
        <f t="shared" si="4"/>
        <v>0.01</v>
      </c>
      <c r="V92" s="86">
        <v>44308.0</v>
      </c>
      <c r="W92" s="79">
        <v>295.2</v>
      </c>
      <c r="X92" s="79">
        <v>295.29</v>
      </c>
      <c r="Y92" s="111">
        <f t="shared" si="5"/>
        <v>0.09</v>
      </c>
    </row>
    <row r="93">
      <c r="B93" s="86">
        <v>44312.0</v>
      </c>
      <c r="C93" s="79">
        <v>256.48</v>
      </c>
      <c r="D93" s="79">
        <v>256.73</v>
      </c>
      <c r="E93" s="111">
        <f t="shared" si="1"/>
        <v>0.25</v>
      </c>
      <c r="G93" s="86">
        <v>44312.0</v>
      </c>
      <c r="H93" s="79">
        <v>66.31</v>
      </c>
      <c r="I93" s="79">
        <v>66.55</v>
      </c>
      <c r="J93" s="111">
        <f t="shared" si="2"/>
        <v>0.24</v>
      </c>
      <c r="L93" s="86">
        <v>44312.0</v>
      </c>
      <c r="M93" s="79">
        <v>0.07</v>
      </c>
      <c r="N93" s="79">
        <v>0.08</v>
      </c>
      <c r="O93" s="111">
        <f t="shared" si="3"/>
        <v>0.01</v>
      </c>
      <c r="Q93" s="86">
        <v>44312.0</v>
      </c>
      <c r="R93" s="79">
        <v>6.93</v>
      </c>
      <c r="S93" s="79">
        <v>6.93</v>
      </c>
      <c r="T93" s="111">
        <f t="shared" si="4"/>
        <v>0</v>
      </c>
      <c r="V93" s="86">
        <v>44312.0</v>
      </c>
      <c r="W93" s="79">
        <v>298.36</v>
      </c>
      <c r="X93" s="79">
        <v>298.5</v>
      </c>
      <c r="Y93" s="111">
        <f t="shared" si="5"/>
        <v>0.14</v>
      </c>
    </row>
    <row r="94">
      <c r="B94" s="86">
        <v>44313.0</v>
      </c>
      <c r="C94" s="79">
        <v>251.65</v>
      </c>
      <c r="D94" s="79">
        <v>251.9</v>
      </c>
      <c r="E94" s="111">
        <f t="shared" si="1"/>
        <v>0.25</v>
      </c>
      <c r="G94" s="86">
        <v>44313.0</v>
      </c>
      <c r="H94" s="79">
        <v>68.82</v>
      </c>
      <c r="I94" s="79">
        <v>68.89</v>
      </c>
      <c r="J94" s="111">
        <f t="shared" si="2"/>
        <v>0.07</v>
      </c>
      <c r="L94" s="86">
        <v>44313.0</v>
      </c>
      <c r="M94" s="79">
        <v>0.07</v>
      </c>
      <c r="N94" s="79">
        <v>0.07</v>
      </c>
      <c r="O94" s="111">
        <f t="shared" si="3"/>
        <v>0</v>
      </c>
      <c r="Q94" s="86">
        <v>44313.0</v>
      </c>
      <c r="R94" s="79">
        <v>6.84</v>
      </c>
      <c r="S94" s="79">
        <v>6.85</v>
      </c>
      <c r="T94" s="111">
        <f t="shared" si="4"/>
        <v>0.01</v>
      </c>
      <c r="V94" s="86">
        <v>44313.0</v>
      </c>
      <c r="W94" s="79">
        <v>298.23</v>
      </c>
      <c r="X94" s="79">
        <v>298.49</v>
      </c>
      <c r="Y94" s="111">
        <f t="shared" si="5"/>
        <v>0.26</v>
      </c>
    </row>
    <row r="95">
      <c r="B95" s="86">
        <v>44314.0</v>
      </c>
      <c r="C95" s="79">
        <v>250.05</v>
      </c>
      <c r="D95" s="79">
        <v>250.35</v>
      </c>
      <c r="E95" s="111">
        <f t="shared" si="1"/>
        <v>0.3</v>
      </c>
      <c r="G95" s="86">
        <v>44314.0</v>
      </c>
      <c r="H95" s="79">
        <v>67.53</v>
      </c>
      <c r="I95" s="79">
        <v>67.55</v>
      </c>
      <c r="J95" s="111">
        <f t="shared" si="2"/>
        <v>0.02</v>
      </c>
      <c r="L95" s="86">
        <v>44314.0</v>
      </c>
      <c r="M95" s="79">
        <v>0.07</v>
      </c>
      <c r="N95" s="79">
        <v>0.07</v>
      </c>
      <c r="O95" s="111">
        <f t="shared" si="3"/>
        <v>0</v>
      </c>
      <c r="Q95" s="86">
        <v>44314.0</v>
      </c>
      <c r="R95" s="79">
        <v>6.83</v>
      </c>
      <c r="S95" s="79">
        <v>6.84</v>
      </c>
      <c r="T95" s="111">
        <f t="shared" si="4"/>
        <v>0.01</v>
      </c>
      <c r="V95" s="86">
        <v>44314.0</v>
      </c>
      <c r="W95" s="79">
        <v>297.1</v>
      </c>
      <c r="X95" s="79">
        <v>297.19</v>
      </c>
      <c r="Y95" s="111">
        <f t="shared" si="5"/>
        <v>0.09</v>
      </c>
    </row>
    <row r="96">
      <c r="B96" s="86">
        <v>44315.0</v>
      </c>
      <c r="C96" s="79">
        <v>257.77</v>
      </c>
      <c r="D96" s="79">
        <v>257.98</v>
      </c>
      <c r="E96" s="111">
        <f t="shared" si="1"/>
        <v>0.21</v>
      </c>
      <c r="G96" s="86">
        <v>44315.0</v>
      </c>
      <c r="H96" s="79">
        <v>67.35</v>
      </c>
      <c r="I96" s="79">
        <v>67.38</v>
      </c>
      <c r="J96" s="111">
        <f t="shared" si="2"/>
        <v>0.03</v>
      </c>
      <c r="L96" s="86">
        <v>44315.0</v>
      </c>
      <c r="M96" s="79">
        <v>0.07</v>
      </c>
      <c r="N96" s="79">
        <v>0.07</v>
      </c>
      <c r="O96" s="111">
        <f t="shared" si="3"/>
        <v>0</v>
      </c>
      <c r="Q96" s="86">
        <v>44315.0</v>
      </c>
      <c r="R96" s="79">
        <v>6.79</v>
      </c>
      <c r="S96" s="79">
        <v>6.8</v>
      </c>
      <c r="T96" s="111">
        <f t="shared" si="4"/>
        <v>0.01</v>
      </c>
      <c r="V96" s="86">
        <v>44315.0</v>
      </c>
      <c r="W96" s="79">
        <v>297.6</v>
      </c>
      <c r="X96" s="79">
        <v>297.78</v>
      </c>
      <c r="Y96" s="111">
        <f t="shared" si="5"/>
        <v>0.18</v>
      </c>
    </row>
    <row r="97">
      <c r="B97" s="86">
        <v>44316.0</v>
      </c>
      <c r="C97" s="79">
        <v>273.35</v>
      </c>
      <c r="D97" s="79">
        <v>273.48</v>
      </c>
      <c r="E97" s="111">
        <f t="shared" si="1"/>
        <v>0.13</v>
      </c>
      <c r="G97" s="86">
        <v>44316.0</v>
      </c>
      <c r="H97" s="79">
        <v>68.68</v>
      </c>
      <c r="I97" s="79">
        <v>68.7</v>
      </c>
      <c r="J97" s="111">
        <f t="shared" si="2"/>
        <v>0.02</v>
      </c>
      <c r="L97" s="86">
        <v>44316.0</v>
      </c>
      <c r="M97" s="79">
        <v>0.07</v>
      </c>
      <c r="N97" s="79">
        <v>0.07</v>
      </c>
      <c r="O97" s="111">
        <f t="shared" si="3"/>
        <v>0</v>
      </c>
      <c r="Q97" s="86">
        <v>44316.0</v>
      </c>
      <c r="R97" s="79">
        <v>6.8</v>
      </c>
      <c r="S97" s="79">
        <v>6.8</v>
      </c>
      <c r="T97" s="111">
        <f t="shared" si="4"/>
        <v>0</v>
      </c>
      <c r="V97" s="86">
        <v>44316.0</v>
      </c>
      <c r="W97" s="79">
        <v>303.61</v>
      </c>
      <c r="X97" s="79">
        <v>303.7</v>
      </c>
      <c r="Y97" s="111">
        <f t="shared" si="5"/>
        <v>0.09</v>
      </c>
    </row>
    <row r="98">
      <c r="B98" s="86">
        <v>44319.0</v>
      </c>
      <c r="C98" s="79">
        <v>270.42</v>
      </c>
      <c r="D98" s="79">
        <v>270.47</v>
      </c>
      <c r="E98" s="111">
        <f t="shared" si="1"/>
        <v>0.05</v>
      </c>
      <c r="G98" s="86">
        <v>44319.0</v>
      </c>
      <c r="H98" s="79">
        <v>69.85</v>
      </c>
      <c r="I98" s="79">
        <v>69.9</v>
      </c>
      <c r="J98" s="111">
        <f t="shared" si="2"/>
        <v>0.05</v>
      </c>
      <c r="L98" s="86">
        <v>44319.0</v>
      </c>
      <c r="M98" s="79">
        <v>0.07</v>
      </c>
      <c r="N98" s="79">
        <v>0.07</v>
      </c>
      <c r="O98" s="111">
        <f t="shared" si="3"/>
        <v>0</v>
      </c>
      <c r="Q98" s="86">
        <v>44319.0</v>
      </c>
      <c r="R98" s="79">
        <v>6.82</v>
      </c>
      <c r="S98" s="79">
        <v>6.82</v>
      </c>
      <c r="T98" s="111">
        <f t="shared" si="4"/>
        <v>0</v>
      </c>
      <c r="V98" s="86">
        <v>44319.0</v>
      </c>
      <c r="W98" s="79">
        <v>305.96</v>
      </c>
      <c r="X98" s="79">
        <v>306.0</v>
      </c>
      <c r="Y98" s="111">
        <f t="shared" si="5"/>
        <v>0.04</v>
      </c>
    </row>
    <row r="99">
      <c r="B99" s="86">
        <v>44320.0</v>
      </c>
      <c r="C99" s="79">
        <v>271.15</v>
      </c>
      <c r="D99" s="79">
        <v>271.42</v>
      </c>
      <c r="E99" s="111">
        <f t="shared" si="1"/>
        <v>0.27</v>
      </c>
      <c r="G99" s="86">
        <v>44320.0</v>
      </c>
      <c r="H99" s="79">
        <v>70.0</v>
      </c>
      <c r="I99" s="79">
        <v>70.01</v>
      </c>
      <c r="J99" s="111">
        <f t="shared" si="2"/>
        <v>0.01</v>
      </c>
      <c r="L99" s="86">
        <v>44320.0</v>
      </c>
      <c r="M99" s="79">
        <v>0.07</v>
      </c>
      <c r="N99" s="79">
        <v>0.07</v>
      </c>
      <c r="O99" s="111">
        <f t="shared" si="3"/>
        <v>0</v>
      </c>
      <c r="Q99" s="86">
        <v>44320.0</v>
      </c>
      <c r="R99" s="79">
        <v>6.65</v>
      </c>
      <c r="S99" s="79">
        <v>6.66</v>
      </c>
      <c r="T99" s="111">
        <f t="shared" si="4"/>
        <v>0.01</v>
      </c>
      <c r="V99" s="86">
        <v>44320.0</v>
      </c>
      <c r="W99" s="79">
        <v>314.69</v>
      </c>
      <c r="X99" s="79">
        <v>314.72</v>
      </c>
      <c r="Y99" s="111">
        <f t="shared" si="5"/>
        <v>0.03</v>
      </c>
    </row>
    <row r="100">
      <c r="B100" s="86">
        <v>44321.0</v>
      </c>
      <c r="C100" s="79">
        <v>263.62</v>
      </c>
      <c r="D100" s="79">
        <v>263.65</v>
      </c>
      <c r="E100" s="111">
        <f t="shared" si="1"/>
        <v>0.03</v>
      </c>
      <c r="G100" s="86">
        <v>44321.0</v>
      </c>
      <c r="H100" s="79">
        <v>70.48</v>
      </c>
      <c r="I100" s="79">
        <v>70.49</v>
      </c>
      <c r="J100" s="111">
        <f t="shared" si="2"/>
        <v>0.01</v>
      </c>
      <c r="L100" s="86">
        <v>44321.0</v>
      </c>
      <c r="M100" s="79">
        <v>0.07</v>
      </c>
      <c r="N100" s="79">
        <v>0.07</v>
      </c>
      <c r="O100" s="111">
        <f t="shared" si="3"/>
        <v>0</v>
      </c>
      <c r="Q100" s="86">
        <v>44321.0</v>
      </c>
      <c r="R100" s="79">
        <v>6.77</v>
      </c>
      <c r="S100" s="79">
        <v>6.78</v>
      </c>
      <c r="T100" s="111">
        <f t="shared" si="4"/>
        <v>0.01</v>
      </c>
      <c r="V100" s="86">
        <v>44321.0</v>
      </c>
      <c r="W100" s="79">
        <v>317.8</v>
      </c>
      <c r="X100" s="79">
        <v>317.94</v>
      </c>
      <c r="Y100" s="111">
        <f t="shared" si="5"/>
        <v>0.14</v>
      </c>
    </row>
    <row r="101">
      <c r="B101" s="86">
        <v>44322.0</v>
      </c>
      <c r="C101" s="79">
        <v>254.48</v>
      </c>
      <c r="D101" s="79">
        <v>254.78</v>
      </c>
      <c r="E101" s="111">
        <f t="shared" si="1"/>
        <v>0.3</v>
      </c>
      <c r="G101" s="86">
        <v>44322.0</v>
      </c>
      <c r="H101" s="79">
        <v>71.81</v>
      </c>
      <c r="I101" s="79">
        <v>71.85</v>
      </c>
      <c r="J101" s="111">
        <f t="shared" si="2"/>
        <v>0.04</v>
      </c>
      <c r="L101" s="86">
        <v>44322.0</v>
      </c>
      <c r="M101" s="79">
        <v>0.07</v>
      </c>
      <c r="N101" s="79">
        <v>0.07</v>
      </c>
      <c r="O101" s="111">
        <f t="shared" si="3"/>
        <v>0</v>
      </c>
      <c r="Q101" s="86">
        <v>44322.0</v>
      </c>
      <c r="R101" s="79">
        <v>6.7</v>
      </c>
      <c r="S101" s="79">
        <v>6.7</v>
      </c>
      <c r="T101" s="111">
        <f t="shared" si="4"/>
        <v>0</v>
      </c>
      <c r="V101" s="86">
        <v>44322.0</v>
      </c>
      <c r="W101" s="79">
        <v>320.01</v>
      </c>
      <c r="X101" s="79">
        <v>320.19</v>
      </c>
      <c r="Y101" s="111">
        <f t="shared" si="5"/>
        <v>0.18</v>
      </c>
    </row>
    <row r="102">
      <c r="B102" s="86">
        <v>44323.0</v>
      </c>
      <c r="C102" s="79">
        <v>247.85</v>
      </c>
      <c r="D102" s="79">
        <v>247.9</v>
      </c>
      <c r="E102" s="111">
        <f t="shared" si="1"/>
        <v>0.05</v>
      </c>
      <c r="G102" s="86">
        <v>44323.0</v>
      </c>
      <c r="H102" s="79">
        <v>72.8</v>
      </c>
      <c r="I102" s="79">
        <v>72.9</v>
      </c>
      <c r="J102" s="111">
        <f t="shared" si="2"/>
        <v>0.1</v>
      </c>
      <c r="L102" s="86">
        <v>44323.0</v>
      </c>
      <c r="M102" s="79">
        <v>0.07</v>
      </c>
      <c r="N102" s="79">
        <v>0.07</v>
      </c>
      <c r="O102" s="111">
        <f t="shared" si="3"/>
        <v>0</v>
      </c>
      <c r="Q102" s="86">
        <v>44323.0</v>
      </c>
      <c r="R102" s="79">
        <v>6.63</v>
      </c>
      <c r="S102" s="79">
        <v>6.63</v>
      </c>
      <c r="T102" s="111">
        <f t="shared" si="4"/>
        <v>0</v>
      </c>
      <c r="V102" s="86">
        <v>44323.0</v>
      </c>
      <c r="W102" s="79">
        <v>307.14</v>
      </c>
      <c r="X102" s="79">
        <v>307.16</v>
      </c>
      <c r="Y102" s="111">
        <f t="shared" si="5"/>
        <v>0.02</v>
      </c>
    </row>
    <row r="103">
      <c r="B103" s="86">
        <v>44326.0</v>
      </c>
      <c r="C103" s="79">
        <v>243.0</v>
      </c>
      <c r="D103" s="79">
        <v>243.15</v>
      </c>
      <c r="E103" s="111">
        <f t="shared" si="1"/>
        <v>0.15</v>
      </c>
      <c r="G103" s="86">
        <v>44326.0</v>
      </c>
      <c r="H103" s="79">
        <v>74.84</v>
      </c>
      <c r="I103" s="79">
        <v>74.89</v>
      </c>
      <c r="J103" s="111">
        <f t="shared" si="2"/>
        <v>0.05</v>
      </c>
      <c r="L103" s="86">
        <v>44326.0</v>
      </c>
      <c r="M103" s="79">
        <v>0.07</v>
      </c>
      <c r="N103" s="79">
        <v>0.07</v>
      </c>
      <c r="O103" s="111">
        <f t="shared" si="3"/>
        <v>0</v>
      </c>
      <c r="Q103" s="86">
        <v>44326.0</v>
      </c>
      <c r="R103" s="79">
        <v>6.56</v>
      </c>
      <c r="S103" s="79">
        <v>6.56</v>
      </c>
      <c r="T103" s="111">
        <f t="shared" si="4"/>
        <v>0</v>
      </c>
      <c r="V103" s="86">
        <v>44326.0</v>
      </c>
      <c r="W103" s="79">
        <v>302.02</v>
      </c>
      <c r="X103" s="79">
        <v>302.06</v>
      </c>
      <c r="Y103" s="111">
        <f t="shared" si="5"/>
        <v>0.04</v>
      </c>
    </row>
    <row r="104">
      <c r="B104" s="86">
        <v>44327.0</v>
      </c>
      <c r="C104" s="79">
        <v>255.28</v>
      </c>
      <c r="D104" s="79">
        <v>255.78</v>
      </c>
      <c r="E104" s="111">
        <f t="shared" si="1"/>
        <v>0.5</v>
      </c>
      <c r="G104" s="86">
        <v>44327.0</v>
      </c>
      <c r="H104" s="79">
        <v>74.67</v>
      </c>
      <c r="I104" s="79">
        <v>74.79</v>
      </c>
      <c r="J104" s="111">
        <f t="shared" si="2"/>
        <v>0.12</v>
      </c>
      <c r="L104" s="86">
        <v>44327.0</v>
      </c>
      <c r="M104" s="79">
        <v>0.08</v>
      </c>
      <c r="N104" s="79">
        <v>0.08</v>
      </c>
      <c r="O104" s="111">
        <f t="shared" si="3"/>
        <v>0</v>
      </c>
      <c r="Q104" s="86">
        <v>44327.0</v>
      </c>
      <c r="R104" s="79">
        <v>6.42</v>
      </c>
      <c r="S104" s="79">
        <v>6.43</v>
      </c>
      <c r="T104" s="111">
        <f t="shared" si="4"/>
        <v>0.01</v>
      </c>
      <c r="V104" s="86">
        <v>44327.0</v>
      </c>
      <c r="W104" s="79">
        <v>306.74</v>
      </c>
      <c r="X104" s="79">
        <v>306.75</v>
      </c>
      <c r="Y104" s="111">
        <f t="shared" si="5"/>
        <v>0.01</v>
      </c>
    </row>
    <row r="105">
      <c r="B105" s="86">
        <v>44328.0</v>
      </c>
      <c r="C105" s="79">
        <v>250.35</v>
      </c>
      <c r="D105" s="79">
        <v>250.75</v>
      </c>
      <c r="E105" s="111">
        <f t="shared" si="1"/>
        <v>0.4</v>
      </c>
      <c r="G105" s="86">
        <v>44328.0</v>
      </c>
      <c r="H105" s="79">
        <v>75.41</v>
      </c>
      <c r="I105" s="79">
        <v>75.42</v>
      </c>
      <c r="J105" s="111">
        <f t="shared" si="2"/>
        <v>0.01</v>
      </c>
      <c r="L105" s="86">
        <v>44328.0</v>
      </c>
      <c r="M105" s="79">
        <v>0.11</v>
      </c>
      <c r="N105" s="114"/>
      <c r="O105" s="111">
        <f t="shared" si="3"/>
        <v>-0.11</v>
      </c>
      <c r="Q105" s="86">
        <v>44328.0</v>
      </c>
      <c r="R105" s="79">
        <v>6.42</v>
      </c>
      <c r="S105" s="79">
        <v>6.43</v>
      </c>
      <c r="T105" s="111">
        <f t="shared" si="4"/>
        <v>0.01</v>
      </c>
      <c r="V105" s="86">
        <v>44328.0</v>
      </c>
      <c r="W105" s="79">
        <v>304.1</v>
      </c>
      <c r="X105" s="79">
        <v>304.32</v>
      </c>
      <c r="Y105" s="111">
        <f t="shared" si="5"/>
        <v>0.22</v>
      </c>
    </row>
    <row r="106">
      <c r="B106" s="86">
        <v>44333.0</v>
      </c>
      <c r="C106" s="79">
        <v>239.75</v>
      </c>
      <c r="D106" s="79">
        <v>239.82</v>
      </c>
      <c r="E106" s="111">
        <f t="shared" si="1"/>
        <v>0.07</v>
      </c>
      <c r="G106" s="86">
        <v>44333.0</v>
      </c>
      <c r="H106" s="79">
        <v>74.79</v>
      </c>
      <c r="I106" s="79">
        <v>74.82</v>
      </c>
      <c r="J106" s="111">
        <f t="shared" si="2"/>
        <v>0.03</v>
      </c>
      <c r="L106" s="86">
        <v>44333.0</v>
      </c>
      <c r="M106" s="79">
        <v>0.09</v>
      </c>
      <c r="N106" s="79">
        <v>0.09</v>
      </c>
      <c r="O106" s="111">
        <f t="shared" si="3"/>
        <v>0</v>
      </c>
      <c r="Q106" s="86">
        <v>44333.0</v>
      </c>
      <c r="R106" s="79">
        <v>6.46</v>
      </c>
      <c r="S106" s="79">
        <v>6.47</v>
      </c>
      <c r="T106" s="111">
        <f t="shared" si="4"/>
        <v>0.01</v>
      </c>
      <c r="V106" s="86">
        <v>44333.0</v>
      </c>
      <c r="W106" s="79">
        <v>303.94</v>
      </c>
      <c r="X106" s="79">
        <v>303.99</v>
      </c>
      <c r="Y106" s="111">
        <f t="shared" si="5"/>
        <v>0.05</v>
      </c>
    </row>
    <row r="107">
      <c r="B107" s="86">
        <v>44334.0</v>
      </c>
      <c r="C107" s="79">
        <v>228.35</v>
      </c>
      <c r="D107" s="79">
        <v>228.65</v>
      </c>
      <c r="E107" s="111">
        <f t="shared" si="1"/>
        <v>0.3</v>
      </c>
      <c r="G107" s="86">
        <v>44334.0</v>
      </c>
      <c r="H107" s="79">
        <v>73.96</v>
      </c>
      <c r="I107" s="79">
        <v>74.01</v>
      </c>
      <c r="J107" s="111">
        <f t="shared" si="2"/>
        <v>0.05</v>
      </c>
      <c r="L107" s="86">
        <v>44334.0</v>
      </c>
      <c r="M107" s="79">
        <v>0.09</v>
      </c>
      <c r="N107" s="79">
        <v>0.09</v>
      </c>
      <c r="O107" s="111">
        <f t="shared" si="3"/>
        <v>0</v>
      </c>
      <c r="Q107" s="86">
        <v>44334.0</v>
      </c>
      <c r="R107" s="79">
        <v>6.5</v>
      </c>
      <c r="S107" s="79">
        <v>6.51</v>
      </c>
      <c r="T107" s="111">
        <f t="shared" si="4"/>
        <v>0.01</v>
      </c>
      <c r="V107" s="86">
        <v>44334.0</v>
      </c>
      <c r="W107" s="79">
        <v>305.7</v>
      </c>
      <c r="X107" s="79">
        <v>305.84</v>
      </c>
      <c r="Y107" s="111">
        <f t="shared" si="5"/>
        <v>0.14</v>
      </c>
    </row>
    <row r="108">
      <c r="B108" s="86">
        <v>44336.0</v>
      </c>
      <c r="C108" s="79">
        <v>226.35</v>
      </c>
      <c r="D108" s="79">
        <v>226.58</v>
      </c>
      <c r="E108" s="111">
        <f t="shared" si="1"/>
        <v>0.23</v>
      </c>
      <c r="G108" s="86">
        <v>44336.0</v>
      </c>
      <c r="H108" s="79">
        <v>72.35</v>
      </c>
      <c r="I108" s="79">
        <v>72.47</v>
      </c>
      <c r="J108" s="111">
        <f t="shared" si="2"/>
        <v>0.12</v>
      </c>
      <c r="L108" s="86">
        <v>44336.0</v>
      </c>
      <c r="M108" s="79">
        <v>0.08</v>
      </c>
      <c r="N108" s="79">
        <v>0.09</v>
      </c>
      <c r="O108" s="111">
        <f t="shared" si="3"/>
        <v>0.01</v>
      </c>
      <c r="Q108" s="86">
        <v>44336.0</v>
      </c>
      <c r="R108" s="79">
        <v>6.46</v>
      </c>
      <c r="S108" s="79">
        <v>6.47</v>
      </c>
      <c r="T108" s="111">
        <f t="shared" si="4"/>
        <v>0.01</v>
      </c>
      <c r="V108" s="86">
        <v>44336.0</v>
      </c>
      <c r="W108" s="79">
        <v>296.93</v>
      </c>
      <c r="X108" s="79">
        <v>297.0</v>
      </c>
      <c r="Y108" s="111">
        <f t="shared" si="5"/>
        <v>0.07</v>
      </c>
    </row>
    <row r="109">
      <c r="B109" s="86">
        <v>44337.0</v>
      </c>
      <c r="C109" s="79">
        <v>231.5</v>
      </c>
      <c r="D109" s="79">
        <v>231.78</v>
      </c>
      <c r="E109" s="111">
        <f t="shared" si="1"/>
        <v>0.28</v>
      </c>
      <c r="G109" s="86">
        <v>44337.0</v>
      </c>
      <c r="H109" s="79">
        <v>74.51</v>
      </c>
      <c r="I109" s="79">
        <v>74.63</v>
      </c>
      <c r="J109" s="111">
        <f t="shared" si="2"/>
        <v>0.12</v>
      </c>
      <c r="L109" s="86">
        <v>44337.0</v>
      </c>
      <c r="M109" s="79">
        <v>0.09</v>
      </c>
      <c r="N109" s="79">
        <v>0.09</v>
      </c>
      <c r="O109" s="111">
        <f t="shared" si="3"/>
        <v>0</v>
      </c>
      <c r="Q109" s="86">
        <v>44337.0</v>
      </c>
      <c r="R109" s="79">
        <v>6.5</v>
      </c>
      <c r="S109" s="79">
        <v>6.51</v>
      </c>
      <c r="T109" s="111">
        <f t="shared" si="4"/>
        <v>0.01</v>
      </c>
      <c r="V109" s="86">
        <v>44337.0</v>
      </c>
      <c r="W109" s="79">
        <v>296.71</v>
      </c>
      <c r="X109" s="79">
        <v>296.76</v>
      </c>
      <c r="Y109" s="111">
        <f t="shared" si="5"/>
        <v>0.05</v>
      </c>
    </row>
    <row r="110">
      <c r="B110" s="86">
        <v>44340.0</v>
      </c>
      <c r="C110" s="79">
        <v>228.02</v>
      </c>
      <c r="D110" s="79">
        <v>228.22</v>
      </c>
      <c r="E110" s="111">
        <f t="shared" si="1"/>
        <v>0.2</v>
      </c>
      <c r="G110" s="86">
        <v>44340.0</v>
      </c>
      <c r="H110" s="79">
        <v>74.36</v>
      </c>
      <c r="I110" s="79">
        <v>74.46</v>
      </c>
      <c r="J110" s="111">
        <f t="shared" si="2"/>
        <v>0.1</v>
      </c>
      <c r="L110" s="86">
        <v>44340.0</v>
      </c>
      <c r="M110" s="79">
        <v>0.08</v>
      </c>
      <c r="N110" s="79">
        <v>0.08</v>
      </c>
      <c r="O110" s="111">
        <f t="shared" si="3"/>
        <v>0</v>
      </c>
      <c r="Q110" s="86">
        <v>44340.0</v>
      </c>
      <c r="R110" s="79">
        <v>6.52</v>
      </c>
      <c r="S110" s="79">
        <v>6.53</v>
      </c>
      <c r="T110" s="111">
        <f t="shared" si="4"/>
        <v>0.01</v>
      </c>
      <c r="V110" s="86">
        <v>44340.0</v>
      </c>
      <c r="W110" s="79">
        <v>301.23</v>
      </c>
      <c r="X110" s="79">
        <v>301.38</v>
      </c>
      <c r="Y110" s="111">
        <f t="shared" si="5"/>
        <v>0.15</v>
      </c>
    </row>
    <row r="111">
      <c r="B111" s="86">
        <v>44341.0</v>
      </c>
      <c r="C111" s="79">
        <v>227.05</v>
      </c>
      <c r="D111" s="79">
        <v>227.08</v>
      </c>
      <c r="E111" s="111">
        <f t="shared" si="1"/>
        <v>0.03</v>
      </c>
      <c r="G111" s="86">
        <v>44341.0</v>
      </c>
      <c r="H111" s="79">
        <v>73.4</v>
      </c>
      <c r="I111" s="79">
        <v>73.49</v>
      </c>
      <c r="J111" s="111">
        <f t="shared" si="2"/>
        <v>0.09</v>
      </c>
      <c r="L111" s="86">
        <v>44341.0</v>
      </c>
      <c r="M111" s="79">
        <v>0.09</v>
      </c>
      <c r="N111" s="79">
        <v>0.09</v>
      </c>
      <c r="O111" s="111">
        <f t="shared" si="3"/>
        <v>0</v>
      </c>
      <c r="Q111" s="86">
        <v>44341.0</v>
      </c>
      <c r="R111" s="79">
        <v>6.55</v>
      </c>
      <c r="S111" s="79">
        <v>6.56</v>
      </c>
      <c r="T111" s="111">
        <f t="shared" si="4"/>
        <v>0.01</v>
      </c>
      <c r="V111" s="86">
        <v>44341.0</v>
      </c>
      <c r="W111" s="79">
        <v>300.69</v>
      </c>
      <c r="X111" s="79">
        <v>300.7</v>
      </c>
      <c r="Y111" s="111">
        <f t="shared" si="5"/>
        <v>0.01</v>
      </c>
    </row>
    <row r="112">
      <c r="B112" s="86">
        <v>44342.0</v>
      </c>
      <c r="C112" s="79">
        <v>226.8</v>
      </c>
      <c r="D112" s="79">
        <v>226.88</v>
      </c>
      <c r="E112" s="111">
        <f t="shared" si="1"/>
        <v>0.08</v>
      </c>
      <c r="G112" s="86">
        <v>44342.0</v>
      </c>
      <c r="H112" s="79">
        <v>73.2</v>
      </c>
      <c r="I112" s="79">
        <v>73.26</v>
      </c>
      <c r="J112" s="111">
        <f t="shared" si="2"/>
        <v>0.06</v>
      </c>
      <c r="L112" s="86">
        <v>44342.0</v>
      </c>
      <c r="M112" s="79">
        <v>0.09</v>
      </c>
      <c r="N112" s="79">
        <v>0.09</v>
      </c>
      <c r="O112" s="111">
        <f t="shared" si="3"/>
        <v>0</v>
      </c>
      <c r="Q112" s="86">
        <v>44342.0</v>
      </c>
      <c r="R112" s="79">
        <v>6.59</v>
      </c>
      <c r="S112" s="79">
        <v>6.59</v>
      </c>
      <c r="T112" s="111">
        <f t="shared" si="4"/>
        <v>0</v>
      </c>
      <c r="V112" s="86">
        <v>44342.0</v>
      </c>
      <c r="W112" s="79">
        <v>306.72</v>
      </c>
      <c r="X112" s="79">
        <v>306.89</v>
      </c>
      <c r="Y112" s="111">
        <f t="shared" si="5"/>
        <v>0.17</v>
      </c>
    </row>
    <row r="113">
      <c r="B113" s="86">
        <v>44343.0</v>
      </c>
      <c r="C113" s="79">
        <v>237.4</v>
      </c>
      <c r="D113" s="79">
        <v>237.42</v>
      </c>
      <c r="E113" s="111">
        <f t="shared" si="1"/>
        <v>0.02</v>
      </c>
      <c r="G113" s="86">
        <v>44343.0</v>
      </c>
      <c r="H113" s="79">
        <v>72.22</v>
      </c>
      <c r="I113" s="79">
        <v>72.29</v>
      </c>
      <c r="J113" s="111">
        <f t="shared" si="2"/>
        <v>0.07</v>
      </c>
      <c r="L113" s="86">
        <v>44343.0</v>
      </c>
      <c r="M113" s="79">
        <v>0.09</v>
      </c>
      <c r="N113" s="79">
        <v>0.09</v>
      </c>
      <c r="O113" s="111">
        <f t="shared" si="3"/>
        <v>0</v>
      </c>
      <c r="Q113" s="86">
        <v>44343.0</v>
      </c>
      <c r="R113" s="79">
        <v>6.65</v>
      </c>
      <c r="S113" s="79">
        <v>6.66</v>
      </c>
      <c r="T113" s="111">
        <f t="shared" si="4"/>
        <v>0.01</v>
      </c>
      <c r="V113" s="86">
        <v>44343.0</v>
      </c>
      <c r="W113" s="79">
        <v>307.01</v>
      </c>
      <c r="X113" s="79">
        <v>307.13</v>
      </c>
      <c r="Y113" s="111">
        <f t="shared" si="5"/>
        <v>0.12</v>
      </c>
    </row>
    <row r="114">
      <c r="B114" s="86">
        <v>44344.0</v>
      </c>
      <c r="C114" s="79">
        <v>243.48</v>
      </c>
      <c r="D114" s="79">
        <v>243.65</v>
      </c>
      <c r="E114" s="111">
        <f t="shared" si="1"/>
        <v>0.17</v>
      </c>
      <c r="G114" s="86">
        <v>44344.0</v>
      </c>
      <c r="H114" s="79">
        <v>73.15</v>
      </c>
      <c r="I114" s="79">
        <v>73.34</v>
      </c>
      <c r="J114" s="111">
        <f t="shared" si="2"/>
        <v>0.19</v>
      </c>
      <c r="L114" s="86">
        <v>44344.0</v>
      </c>
      <c r="M114" s="79">
        <v>0.09</v>
      </c>
      <c r="N114" s="79">
        <v>0.09</v>
      </c>
      <c r="O114" s="111">
        <f t="shared" si="3"/>
        <v>0</v>
      </c>
      <c r="Q114" s="86">
        <v>44344.0</v>
      </c>
      <c r="R114" s="79">
        <v>6.7</v>
      </c>
      <c r="S114" s="79">
        <v>6.7</v>
      </c>
      <c r="T114" s="111">
        <f t="shared" si="4"/>
        <v>0</v>
      </c>
      <c r="V114" s="86">
        <v>44344.0</v>
      </c>
      <c r="W114" s="79">
        <v>312.72</v>
      </c>
      <c r="X114" s="79">
        <v>312.81</v>
      </c>
      <c r="Y114" s="111">
        <f t="shared" si="5"/>
        <v>0.09</v>
      </c>
    </row>
    <row r="115">
      <c r="B115" s="86">
        <v>44347.0</v>
      </c>
      <c r="C115" s="79">
        <v>241.72</v>
      </c>
      <c r="D115" s="79">
        <v>242.0</v>
      </c>
      <c r="E115" s="111">
        <f t="shared" si="1"/>
        <v>0.28</v>
      </c>
      <c r="G115" s="86">
        <v>44347.0</v>
      </c>
      <c r="H115" s="79">
        <v>74.1</v>
      </c>
      <c r="I115" s="79">
        <v>74.11</v>
      </c>
      <c r="J115" s="111">
        <f t="shared" si="2"/>
        <v>0.01</v>
      </c>
      <c r="L115" s="86">
        <v>44347.0</v>
      </c>
      <c r="M115" s="79">
        <v>0.09</v>
      </c>
      <c r="N115" s="79">
        <v>0.09</v>
      </c>
      <c r="O115" s="111">
        <f t="shared" si="3"/>
        <v>0</v>
      </c>
      <c r="Q115" s="86">
        <v>44347.0</v>
      </c>
      <c r="R115" s="79">
        <v>6.67</v>
      </c>
      <c r="S115" s="79">
        <v>6.68</v>
      </c>
      <c r="T115" s="111">
        <f t="shared" si="4"/>
        <v>0.01</v>
      </c>
      <c r="V115" s="86">
        <v>44347.0</v>
      </c>
      <c r="W115" s="79">
        <v>309.54</v>
      </c>
      <c r="X115" s="79">
        <v>309.63</v>
      </c>
      <c r="Y115" s="111">
        <f t="shared" si="5"/>
        <v>0.09</v>
      </c>
    </row>
    <row r="116">
      <c r="B116" s="86">
        <v>44348.0</v>
      </c>
      <c r="C116" s="79">
        <v>243.6</v>
      </c>
      <c r="D116" s="79">
        <v>243.75</v>
      </c>
      <c r="E116" s="111">
        <f t="shared" si="1"/>
        <v>0.15</v>
      </c>
      <c r="G116" s="86">
        <v>44348.0</v>
      </c>
      <c r="H116" s="79">
        <v>74.9</v>
      </c>
      <c r="I116" s="79">
        <v>74.99</v>
      </c>
      <c r="J116" s="111">
        <f t="shared" si="2"/>
        <v>0.09</v>
      </c>
      <c r="L116" s="86">
        <v>44348.0</v>
      </c>
      <c r="M116" s="79">
        <v>0.09</v>
      </c>
      <c r="N116" s="79">
        <v>0.09</v>
      </c>
      <c r="O116" s="111">
        <f t="shared" si="3"/>
        <v>0</v>
      </c>
      <c r="Q116" s="86">
        <v>44348.0</v>
      </c>
      <c r="R116" s="79">
        <v>6.62</v>
      </c>
      <c r="S116" s="79">
        <v>6.63</v>
      </c>
      <c r="T116" s="111">
        <f t="shared" si="4"/>
        <v>0.01</v>
      </c>
      <c r="V116" s="86">
        <v>44348.0</v>
      </c>
      <c r="W116" s="79">
        <v>310.78</v>
      </c>
      <c r="X116" s="79">
        <v>310.79</v>
      </c>
      <c r="Y116" s="111">
        <f t="shared" si="5"/>
        <v>0.01</v>
      </c>
    </row>
    <row r="117">
      <c r="B117" s="86">
        <v>44349.0</v>
      </c>
      <c r="C117" s="79">
        <v>247.55</v>
      </c>
      <c r="D117" s="79">
        <v>247.72</v>
      </c>
      <c r="E117" s="111">
        <f t="shared" si="1"/>
        <v>0.17</v>
      </c>
      <c r="G117" s="86">
        <v>44349.0</v>
      </c>
      <c r="H117" s="79">
        <v>75.25</v>
      </c>
      <c r="I117" s="79">
        <v>75.28</v>
      </c>
      <c r="J117" s="111">
        <f t="shared" si="2"/>
        <v>0.03</v>
      </c>
      <c r="L117" s="86">
        <v>44349.0</v>
      </c>
      <c r="M117" s="79">
        <v>0.09</v>
      </c>
      <c r="N117" s="79">
        <v>0.09</v>
      </c>
      <c r="O117" s="111">
        <f t="shared" si="3"/>
        <v>0</v>
      </c>
      <c r="Q117" s="86">
        <v>44349.0</v>
      </c>
      <c r="R117" s="79">
        <v>6.71</v>
      </c>
      <c r="S117" s="79">
        <v>6.71</v>
      </c>
      <c r="T117" s="111">
        <f t="shared" si="4"/>
        <v>0</v>
      </c>
      <c r="V117" s="86">
        <v>44349.0</v>
      </c>
      <c r="W117" s="79">
        <v>311.56</v>
      </c>
      <c r="X117" s="79">
        <v>311.6</v>
      </c>
      <c r="Y117" s="111">
        <f t="shared" si="5"/>
        <v>0.04</v>
      </c>
    </row>
    <row r="118">
      <c r="B118" s="86">
        <v>44350.0</v>
      </c>
      <c r="C118" s="79">
        <v>249.52</v>
      </c>
      <c r="D118" s="79">
        <v>249.6</v>
      </c>
      <c r="E118" s="111">
        <f t="shared" si="1"/>
        <v>0.08</v>
      </c>
      <c r="G118" s="86">
        <v>44350.0</v>
      </c>
      <c r="H118" s="79">
        <v>75.85</v>
      </c>
      <c r="I118" s="79">
        <v>75.92</v>
      </c>
      <c r="J118" s="111">
        <f t="shared" si="2"/>
        <v>0.07</v>
      </c>
      <c r="L118" s="86">
        <v>44350.0</v>
      </c>
      <c r="M118" s="79">
        <v>0.09</v>
      </c>
      <c r="N118" s="79">
        <v>0.09</v>
      </c>
      <c r="O118" s="111">
        <f t="shared" si="3"/>
        <v>0</v>
      </c>
      <c r="Q118" s="86">
        <v>44350.0</v>
      </c>
      <c r="R118" s="79">
        <v>6.69</v>
      </c>
      <c r="S118" s="79">
        <v>6.69</v>
      </c>
      <c r="T118" s="111">
        <f t="shared" si="4"/>
        <v>0</v>
      </c>
      <c r="V118" s="86">
        <v>44350.0</v>
      </c>
      <c r="W118" s="79">
        <v>313.97</v>
      </c>
      <c r="X118" s="79">
        <v>313.98</v>
      </c>
      <c r="Y118" s="111">
        <f t="shared" si="5"/>
        <v>0.01</v>
      </c>
    </row>
    <row r="119">
      <c r="B119" s="86">
        <v>44351.0</v>
      </c>
      <c r="C119" s="79">
        <v>246.88</v>
      </c>
      <c r="D119" s="79">
        <v>246.92</v>
      </c>
      <c r="E119" s="111">
        <f t="shared" si="1"/>
        <v>0.04</v>
      </c>
      <c r="G119" s="86">
        <v>44351.0</v>
      </c>
      <c r="H119" s="79">
        <v>75.49</v>
      </c>
      <c r="I119" s="79">
        <v>75.5</v>
      </c>
      <c r="J119" s="111">
        <f t="shared" si="2"/>
        <v>0.01</v>
      </c>
      <c r="L119" s="86">
        <v>44351.0</v>
      </c>
      <c r="M119" s="79">
        <v>0.09</v>
      </c>
      <c r="N119" s="79">
        <v>0.09</v>
      </c>
      <c r="O119" s="111">
        <f t="shared" si="3"/>
        <v>0</v>
      </c>
      <c r="Q119" s="86">
        <v>44351.0</v>
      </c>
      <c r="R119" s="79">
        <v>6.65</v>
      </c>
      <c r="S119" s="79">
        <v>6.66</v>
      </c>
      <c r="T119" s="111">
        <f t="shared" si="4"/>
        <v>0.01</v>
      </c>
      <c r="V119" s="86">
        <v>44351.0</v>
      </c>
      <c r="W119" s="79">
        <v>312.41</v>
      </c>
      <c r="X119" s="79">
        <v>312.59</v>
      </c>
      <c r="Y119" s="111">
        <f t="shared" si="5"/>
        <v>0.18</v>
      </c>
    </row>
    <row r="120">
      <c r="B120" s="86">
        <v>44354.0</v>
      </c>
      <c r="C120" s="79">
        <v>243.08</v>
      </c>
      <c r="D120" s="79">
        <v>243.4</v>
      </c>
      <c r="E120" s="111">
        <f t="shared" si="1"/>
        <v>0.32</v>
      </c>
      <c r="G120" s="86">
        <v>44354.0</v>
      </c>
      <c r="H120" s="79">
        <v>70.47</v>
      </c>
      <c r="I120" s="79">
        <v>70.48</v>
      </c>
      <c r="J120" s="111">
        <f t="shared" si="2"/>
        <v>0.01</v>
      </c>
      <c r="L120" s="86">
        <v>44354.0</v>
      </c>
      <c r="M120" s="79">
        <v>0.09</v>
      </c>
      <c r="N120" s="79">
        <v>0.09</v>
      </c>
      <c r="O120" s="111">
        <f t="shared" si="3"/>
        <v>0</v>
      </c>
      <c r="Q120" s="86">
        <v>44354.0</v>
      </c>
      <c r="R120" s="79">
        <v>6.66</v>
      </c>
      <c r="S120" s="79">
        <v>6.67</v>
      </c>
      <c r="T120" s="111">
        <f t="shared" si="4"/>
        <v>0.01</v>
      </c>
      <c r="V120" s="86">
        <v>44354.0</v>
      </c>
      <c r="W120" s="79">
        <v>310.9</v>
      </c>
      <c r="X120" s="79">
        <v>310.99</v>
      </c>
      <c r="Y120" s="111">
        <f t="shared" si="5"/>
        <v>0.09</v>
      </c>
    </row>
    <row r="121">
      <c r="B121" s="86">
        <v>44355.0</v>
      </c>
      <c r="C121" s="79">
        <v>243.88</v>
      </c>
      <c r="D121" s="79">
        <v>243.98</v>
      </c>
      <c r="E121" s="111">
        <f t="shared" si="1"/>
        <v>0.1</v>
      </c>
      <c r="G121" s="86">
        <v>44355.0</v>
      </c>
      <c r="H121" s="79">
        <v>71.55</v>
      </c>
      <c r="I121" s="79">
        <v>71.61</v>
      </c>
      <c r="J121" s="111">
        <f t="shared" si="2"/>
        <v>0.06</v>
      </c>
      <c r="L121" s="86">
        <v>44355.0</v>
      </c>
      <c r="M121" s="79">
        <v>0.09</v>
      </c>
      <c r="N121" s="79">
        <v>0.09</v>
      </c>
      <c r="O121" s="111">
        <f t="shared" si="3"/>
        <v>0</v>
      </c>
      <c r="Q121" s="86">
        <v>44355.0</v>
      </c>
      <c r="R121" s="79">
        <v>6.7</v>
      </c>
      <c r="S121" s="79">
        <v>6.7</v>
      </c>
      <c r="T121" s="111">
        <f t="shared" si="4"/>
        <v>0</v>
      </c>
      <c r="V121" s="86">
        <v>44355.0</v>
      </c>
      <c r="W121" s="79">
        <v>315.53</v>
      </c>
      <c r="X121" s="79">
        <v>315.54</v>
      </c>
      <c r="Y121" s="111">
        <f t="shared" si="5"/>
        <v>0.01</v>
      </c>
    </row>
    <row r="122">
      <c r="B122" s="86">
        <v>44356.0</v>
      </c>
      <c r="C122" s="79">
        <v>249.9</v>
      </c>
      <c r="D122" s="79">
        <v>250.0</v>
      </c>
      <c r="E122" s="111">
        <f t="shared" si="1"/>
        <v>0.1</v>
      </c>
      <c r="G122" s="86">
        <v>44356.0</v>
      </c>
      <c r="H122" s="79">
        <v>70.7</v>
      </c>
      <c r="I122" s="79">
        <v>70.75</v>
      </c>
      <c r="J122" s="111">
        <f t="shared" si="2"/>
        <v>0.05</v>
      </c>
      <c r="L122" s="86">
        <v>44356.0</v>
      </c>
      <c r="M122" s="79">
        <v>0.09</v>
      </c>
      <c r="N122" s="79">
        <v>0.09</v>
      </c>
      <c r="O122" s="111">
        <f t="shared" si="3"/>
        <v>0</v>
      </c>
      <c r="Q122" s="86">
        <v>44356.0</v>
      </c>
      <c r="R122" s="79">
        <v>6.58</v>
      </c>
      <c r="S122" s="79">
        <v>6.59</v>
      </c>
      <c r="T122" s="111">
        <f t="shared" si="4"/>
        <v>0.01</v>
      </c>
      <c r="V122" s="86">
        <v>44356.0</v>
      </c>
      <c r="W122" s="79">
        <v>314.78</v>
      </c>
      <c r="X122" s="79">
        <v>314.83</v>
      </c>
      <c r="Y122" s="111">
        <f t="shared" si="5"/>
        <v>0.05</v>
      </c>
    </row>
    <row r="123">
      <c r="B123" s="86">
        <v>44357.0</v>
      </c>
      <c r="C123" s="79">
        <v>255.8</v>
      </c>
      <c r="D123" s="79">
        <v>255.82</v>
      </c>
      <c r="E123" s="111">
        <f t="shared" si="1"/>
        <v>0.02</v>
      </c>
      <c r="G123" s="86">
        <v>44357.0</v>
      </c>
      <c r="H123" s="79">
        <v>70.55</v>
      </c>
      <c r="I123" s="79">
        <v>70.68</v>
      </c>
      <c r="J123" s="111">
        <f t="shared" si="2"/>
        <v>0.13</v>
      </c>
      <c r="L123" s="86">
        <v>44357.0</v>
      </c>
      <c r="M123" s="79">
        <v>0.09</v>
      </c>
      <c r="N123" s="79">
        <v>0.09</v>
      </c>
      <c r="O123" s="111">
        <f t="shared" si="3"/>
        <v>0</v>
      </c>
      <c r="Q123" s="86">
        <v>44357.0</v>
      </c>
      <c r="R123" s="79">
        <v>6.55</v>
      </c>
      <c r="S123" s="79">
        <v>6.55</v>
      </c>
      <c r="T123" s="111">
        <f t="shared" si="4"/>
        <v>0</v>
      </c>
      <c r="V123" s="86">
        <v>44357.0</v>
      </c>
      <c r="W123" s="79">
        <v>314.75</v>
      </c>
      <c r="X123" s="79">
        <v>314.88</v>
      </c>
      <c r="Y123" s="111">
        <f t="shared" si="5"/>
        <v>0.13</v>
      </c>
    </row>
    <row r="124">
      <c r="B124" s="86">
        <v>44358.0</v>
      </c>
      <c r="C124" s="79">
        <v>251.18</v>
      </c>
      <c r="D124" s="79">
        <v>251.3</v>
      </c>
      <c r="E124" s="111">
        <f t="shared" si="1"/>
        <v>0.12</v>
      </c>
      <c r="G124" s="86">
        <v>44358.0</v>
      </c>
      <c r="H124" s="79">
        <v>69.97</v>
      </c>
      <c r="I124" s="79">
        <v>70.0</v>
      </c>
      <c r="J124" s="111">
        <f t="shared" si="2"/>
        <v>0.03</v>
      </c>
      <c r="L124" s="86">
        <v>44358.0</v>
      </c>
      <c r="M124" s="79">
        <v>0.09</v>
      </c>
      <c r="N124" s="79">
        <v>0.09</v>
      </c>
      <c r="O124" s="111">
        <f t="shared" si="3"/>
        <v>0</v>
      </c>
      <c r="Q124" s="86">
        <v>44358.0</v>
      </c>
      <c r="R124" s="79">
        <v>6.53</v>
      </c>
      <c r="S124" s="79">
        <v>6.53</v>
      </c>
      <c r="T124" s="111">
        <f t="shared" si="4"/>
        <v>0</v>
      </c>
      <c r="V124" s="86">
        <v>44358.0</v>
      </c>
      <c r="W124" s="79">
        <v>314.54</v>
      </c>
      <c r="X124" s="79">
        <v>314.62</v>
      </c>
      <c r="Y124" s="111">
        <f t="shared" si="5"/>
        <v>0.08</v>
      </c>
    </row>
    <row r="125">
      <c r="B125" s="86">
        <v>44361.0</v>
      </c>
      <c r="C125" s="79">
        <v>252.05</v>
      </c>
      <c r="D125" s="79">
        <v>252.22</v>
      </c>
      <c r="E125" s="111">
        <f t="shared" si="1"/>
        <v>0.17</v>
      </c>
      <c r="G125" s="86">
        <v>44361.0</v>
      </c>
      <c r="H125" s="79">
        <v>69.59</v>
      </c>
      <c r="I125" s="79">
        <v>69.65</v>
      </c>
      <c r="J125" s="111">
        <f t="shared" si="2"/>
        <v>0.06</v>
      </c>
      <c r="L125" s="86">
        <v>44361.0</v>
      </c>
      <c r="M125" s="79">
        <v>0.09</v>
      </c>
      <c r="N125" s="79">
        <v>0.09</v>
      </c>
      <c r="O125" s="111">
        <f t="shared" si="3"/>
        <v>0</v>
      </c>
      <c r="Q125" s="86">
        <v>44361.0</v>
      </c>
      <c r="R125" s="79">
        <v>6.56</v>
      </c>
      <c r="S125" s="79">
        <v>6.57</v>
      </c>
      <c r="T125" s="111">
        <f t="shared" si="4"/>
        <v>0.01</v>
      </c>
      <c r="V125" s="86">
        <v>44361.0</v>
      </c>
      <c r="W125" s="79">
        <v>313.01</v>
      </c>
      <c r="X125" s="79">
        <v>313.1</v>
      </c>
      <c r="Y125" s="111">
        <f t="shared" si="5"/>
        <v>0.09</v>
      </c>
    </row>
    <row r="126">
      <c r="B126" s="86">
        <v>44362.0</v>
      </c>
      <c r="C126" s="79">
        <v>249.75</v>
      </c>
      <c r="D126" s="79">
        <v>249.78</v>
      </c>
      <c r="E126" s="111">
        <f t="shared" si="1"/>
        <v>0.03</v>
      </c>
      <c r="G126" s="86">
        <v>44362.0</v>
      </c>
      <c r="H126" s="79">
        <v>69.61</v>
      </c>
      <c r="I126" s="79">
        <v>69.69</v>
      </c>
      <c r="J126" s="111">
        <f t="shared" si="2"/>
        <v>0.08</v>
      </c>
      <c r="L126" s="86">
        <v>44362.0</v>
      </c>
      <c r="M126" s="79">
        <v>0.09</v>
      </c>
      <c r="N126" s="79">
        <v>0.09</v>
      </c>
      <c r="O126" s="111">
        <f t="shared" si="3"/>
        <v>0</v>
      </c>
      <c r="Q126" s="86">
        <v>44362.0</v>
      </c>
      <c r="R126" s="79">
        <v>6.59</v>
      </c>
      <c r="S126" s="79">
        <v>6.6</v>
      </c>
      <c r="T126" s="111">
        <f t="shared" si="4"/>
        <v>0.01</v>
      </c>
      <c r="V126" s="86">
        <v>44362.0</v>
      </c>
      <c r="W126" s="79">
        <v>314.12</v>
      </c>
      <c r="X126" s="79">
        <v>314.22</v>
      </c>
      <c r="Y126" s="111">
        <f t="shared" si="5"/>
        <v>0.1</v>
      </c>
    </row>
    <row r="127">
      <c r="B127" s="86">
        <v>44363.0</v>
      </c>
      <c r="C127" s="79">
        <v>245.82</v>
      </c>
      <c r="D127" s="79">
        <v>245.88</v>
      </c>
      <c r="E127" s="111">
        <f t="shared" si="1"/>
        <v>0.06</v>
      </c>
      <c r="G127" s="86">
        <v>44363.0</v>
      </c>
      <c r="H127" s="79">
        <v>69.3</v>
      </c>
      <c r="I127" s="79">
        <v>69.33</v>
      </c>
      <c r="J127" s="111">
        <f t="shared" si="2"/>
        <v>0.03</v>
      </c>
      <c r="L127" s="86">
        <v>44363.0</v>
      </c>
      <c r="M127" s="79">
        <v>0.09</v>
      </c>
      <c r="N127" s="79">
        <v>0.09</v>
      </c>
      <c r="O127" s="111">
        <f t="shared" si="3"/>
        <v>0</v>
      </c>
      <c r="Q127" s="86">
        <v>44363.0</v>
      </c>
      <c r="R127" s="79">
        <v>6.52</v>
      </c>
      <c r="S127" s="79">
        <v>6.52</v>
      </c>
      <c r="T127" s="111">
        <f t="shared" si="4"/>
        <v>0</v>
      </c>
      <c r="V127" s="86">
        <v>44363.0</v>
      </c>
      <c r="W127" s="79">
        <v>312.51</v>
      </c>
      <c r="X127" s="79">
        <v>312.86</v>
      </c>
      <c r="Y127" s="111">
        <f t="shared" si="5"/>
        <v>0.35</v>
      </c>
    </row>
    <row r="128">
      <c r="B128" s="86">
        <v>44364.0</v>
      </c>
      <c r="C128" s="79">
        <v>241.82</v>
      </c>
      <c r="D128" s="79">
        <v>241.9</v>
      </c>
      <c r="E128" s="111">
        <f t="shared" si="1"/>
        <v>0.08</v>
      </c>
      <c r="G128" s="86">
        <v>44364.0</v>
      </c>
      <c r="H128" s="79">
        <v>68.52</v>
      </c>
      <c r="I128" s="79">
        <v>68.53</v>
      </c>
      <c r="J128" s="111">
        <f t="shared" si="2"/>
        <v>0.01</v>
      </c>
      <c r="L128" s="86">
        <v>44364.0</v>
      </c>
      <c r="M128" s="79">
        <v>0.09</v>
      </c>
      <c r="N128" s="79">
        <v>0.09</v>
      </c>
      <c r="O128" s="111">
        <f t="shared" si="3"/>
        <v>0</v>
      </c>
      <c r="Q128" s="86">
        <v>44364.0</v>
      </c>
      <c r="R128" s="79">
        <v>6.52</v>
      </c>
      <c r="S128" s="79">
        <v>6.53</v>
      </c>
      <c r="T128" s="111">
        <f t="shared" si="4"/>
        <v>0.01</v>
      </c>
      <c r="V128" s="86">
        <v>44364.0</v>
      </c>
      <c r="W128" s="79">
        <v>311.6</v>
      </c>
      <c r="X128" s="79">
        <v>311.61</v>
      </c>
      <c r="Y128" s="111">
        <f t="shared" si="5"/>
        <v>0.01</v>
      </c>
    </row>
    <row r="129">
      <c r="B129" s="86">
        <v>44365.0</v>
      </c>
      <c r="C129" s="79">
        <v>242.3</v>
      </c>
      <c r="D129" s="79">
        <v>242.42</v>
      </c>
      <c r="E129" s="111">
        <f t="shared" si="1"/>
        <v>0.12</v>
      </c>
      <c r="G129" s="86">
        <v>44365.0</v>
      </c>
      <c r="H129" s="79">
        <v>67.56</v>
      </c>
      <c r="I129" s="79">
        <v>67.65</v>
      </c>
      <c r="J129" s="111">
        <f t="shared" si="2"/>
        <v>0.09</v>
      </c>
      <c r="L129" s="86">
        <v>44365.0</v>
      </c>
      <c r="M129" s="79">
        <v>0.09</v>
      </c>
      <c r="N129" s="79">
        <v>0.09</v>
      </c>
      <c r="O129" s="111">
        <f t="shared" si="3"/>
        <v>0</v>
      </c>
      <c r="Q129" s="86">
        <v>44365.0</v>
      </c>
      <c r="R129" s="79">
        <v>6.5</v>
      </c>
      <c r="S129" s="79">
        <v>6.51</v>
      </c>
      <c r="T129" s="111">
        <f t="shared" si="4"/>
        <v>0.01</v>
      </c>
      <c r="V129" s="86">
        <v>44365.0</v>
      </c>
      <c r="W129" s="79">
        <v>313.91</v>
      </c>
      <c r="X129" s="79">
        <v>313.99</v>
      </c>
      <c r="Y129" s="111">
        <f t="shared" si="5"/>
        <v>0.08</v>
      </c>
    </row>
    <row r="130">
      <c r="B130" s="86">
        <v>44368.0</v>
      </c>
      <c r="C130" s="79">
        <v>236.72</v>
      </c>
      <c r="D130" s="79">
        <v>237.0</v>
      </c>
      <c r="E130" s="111">
        <f t="shared" si="1"/>
        <v>0.28</v>
      </c>
      <c r="G130" s="86">
        <v>44368.0</v>
      </c>
      <c r="H130" s="79">
        <v>66.22</v>
      </c>
      <c r="I130" s="79">
        <v>66.23</v>
      </c>
      <c r="J130" s="111">
        <f t="shared" si="2"/>
        <v>0.01</v>
      </c>
      <c r="L130" s="86">
        <v>44368.0</v>
      </c>
      <c r="M130" s="79">
        <v>0.09</v>
      </c>
      <c r="N130" s="79">
        <v>0.09</v>
      </c>
      <c r="O130" s="111">
        <f t="shared" si="3"/>
        <v>0</v>
      </c>
      <c r="Q130" s="86">
        <v>44368.0</v>
      </c>
      <c r="R130" s="79">
        <v>6.43</v>
      </c>
      <c r="S130" s="79">
        <v>6.43</v>
      </c>
      <c r="T130" s="111">
        <f t="shared" si="4"/>
        <v>0</v>
      </c>
      <c r="V130" s="86">
        <v>44368.0</v>
      </c>
      <c r="W130" s="79">
        <v>309.23</v>
      </c>
      <c r="X130" s="79">
        <v>309.3</v>
      </c>
      <c r="Y130" s="111">
        <f t="shared" si="5"/>
        <v>0.07</v>
      </c>
    </row>
    <row r="131">
      <c r="B131" s="86">
        <v>44369.0</v>
      </c>
      <c r="C131" s="79">
        <v>241.32</v>
      </c>
      <c r="D131" s="79">
        <v>241.4</v>
      </c>
      <c r="E131" s="111">
        <f t="shared" si="1"/>
        <v>0.08</v>
      </c>
      <c r="G131" s="86">
        <v>44369.0</v>
      </c>
      <c r="H131" s="79">
        <v>67.23</v>
      </c>
      <c r="I131" s="79">
        <v>67.24</v>
      </c>
      <c r="J131" s="111">
        <f t="shared" si="2"/>
        <v>0.01</v>
      </c>
      <c r="L131" s="86">
        <v>44369.0</v>
      </c>
      <c r="M131" s="79">
        <v>0.09</v>
      </c>
      <c r="N131" s="79">
        <v>0.09</v>
      </c>
      <c r="O131" s="111">
        <f t="shared" si="3"/>
        <v>0</v>
      </c>
      <c r="Q131" s="86">
        <v>44369.0</v>
      </c>
      <c r="R131" s="79">
        <v>6.43</v>
      </c>
      <c r="S131" s="79">
        <v>6.43</v>
      </c>
      <c r="T131" s="111">
        <f t="shared" si="4"/>
        <v>0</v>
      </c>
      <c r="V131" s="86">
        <v>44369.0</v>
      </c>
      <c r="W131" s="79">
        <v>310.2</v>
      </c>
      <c r="X131" s="79">
        <v>310.4</v>
      </c>
      <c r="Y131" s="111">
        <f t="shared" si="5"/>
        <v>0.2</v>
      </c>
    </row>
    <row r="132">
      <c r="B132" s="86">
        <v>44370.0</v>
      </c>
      <c r="C132" s="79">
        <v>241.0</v>
      </c>
      <c r="D132" s="79">
        <v>241.1</v>
      </c>
      <c r="E132" s="111">
        <f t="shared" si="1"/>
        <v>0.1</v>
      </c>
      <c r="G132" s="86">
        <v>44370.0</v>
      </c>
      <c r="H132" s="79">
        <v>68.33</v>
      </c>
      <c r="I132" s="79">
        <v>68.34</v>
      </c>
      <c r="J132" s="111">
        <f t="shared" si="2"/>
        <v>0.01</v>
      </c>
      <c r="L132" s="86">
        <v>44370.0</v>
      </c>
      <c r="M132" s="79">
        <v>0.09</v>
      </c>
      <c r="N132" s="79">
        <v>0.09</v>
      </c>
      <c r="O132" s="111">
        <f t="shared" si="3"/>
        <v>0</v>
      </c>
      <c r="Q132" s="86">
        <v>44370.0</v>
      </c>
      <c r="R132" s="79">
        <v>6.48</v>
      </c>
      <c r="S132" s="79">
        <v>6.49</v>
      </c>
      <c r="T132" s="111">
        <f t="shared" si="4"/>
        <v>0.01</v>
      </c>
      <c r="V132" s="86">
        <v>44370.0</v>
      </c>
      <c r="W132" s="79">
        <v>309.72</v>
      </c>
      <c r="X132" s="79">
        <v>309.81</v>
      </c>
      <c r="Y132" s="111">
        <f t="shared" si="5"/>
        <v>0.09</v>
      </c>
    </row>
    <row r="133">
      <c r="B133" s="86">
        <v>44371.0</v>
      </c>
      <c r="C133" s="79">
        <v>241.05</v>
      </c>
      <c r="D133" s="79">
        <v>241.15</v>
      </c>
      <c r="E133" s="111">
        <f t="shared" si="1"/>
        <v>0.1</v>
      </c>
      <c r="G133" s="86">
        <v>44371.0</v>
      </c>
      <c r="H133" s="79">
        <v>68.71</v>
      </c>
      <c r="I133" s="79">
        <v>68.73</v>
      </c>
      <c r="J133" s="111">
        <f t="shared" si="2"/>
        <v>0.02</v>
      </c>
      <c r="L133" s="86">
        <v>44371.0</v>
      </c>
      <c r="M133" s="79">
        <v>0.09</v>
      </c>
      <c r="N133" s="79">
        <v>0.09</v>
      </c>
      <c r="O133" s="111">
        <f t="shared" si="3"/>
        <v>0</v>
      </c>
      <c r="Q133" s="86">
        <v>44371.0</v>
      </c>
      <c r="R133" s="79">
        <v>6.49</v>
      </c>
      <c r="S133" s="79">
        <v>6.5</v>
      </c>
      <c r="T133" s="111">
        <f t="shared" si="4"/>
        <v>0.01</v>
      </c>
      <c r="V133" s="86">
        <v>44371.0</v>
      </c>
      <c r="W133" s="79">
        <v>309.77</v>
      </c>
      <c r="X133" s="79">
        <v>309.79</v>
      </c>
      <c r="Y133" s="111">
        <f t="shared" si="5"/>
        <v>0.02</v>
      </c>
    </row>
    <row r="134">
      <c r="B134" s="86">
        <v>44372.0</v>
      </c>
      <c r="C134" s="79">
        <v>242.5</v>
      </c>
      <c r="D134" s="79">
        <v>242.58</v>
      </c>
      <c r="E134" s="111">
        <f t="shared" si="1"/>
        <v>0.08</v>
      </c>
      <c r="G134" s="86">
        <v>44372.0</v>
      </c>
      <c r="H134" s="79">
        <v>66.89</v>
      </c>
      <c r="I134" s="79">
        <v>66.9</v>
      </c>
      <c r="J134" s="111">
        <f t="shared" si="2"/>
        <v>0.01</v>
      </c>
      <c r="L134" s="86">
        <v>44372.0</v>
      </c>
      <c r="M134" s="79">
        <v>0.09</v>
      </c>
      <c r="N134" s="79">
        <v>0.09</v>
      </c>
      <c r="O134" s="111">
        <f t="shared" si="3"/>
        <v>0</v>
      </c>
      <c r="Q134" s="86">
        <v>44372.0</v>
      </c>
      <c r="R134" s="79">
        <v>6.44</v>
      </c>
      <c r="S134" s="79">
        <v>6.45</v>
      </c>
      <c r="T134" s="111">
        <f t="shared" si="4"/>
        <v>0.01</v>
      </c>
      <c r="V134" s="86">
        <v>44372.0</v>
      </c>
      <c r="W134" s="79">
        <v>309.99</v>
      </c>
      <c r="X134" s="79">
        <v>310.0</v>
      </c>
      <c r="Y134" s="111">
        <f t="shared" si="5"/>
        <v>0.01</v>
      </c>
    </row>
    <row r="135">
      <c r="B135" s="86">
        <v>44375.0</v>
      </c>
      <c r="C135" s="79">
        <v>243.0</v>
      </c>
      <c r="D135" s="79">
        <v>243.25</v>
      </c>
      <c r="E135" s="111">
        <f t="shared" si="1"/>
        <v>0.25</v>
      </c>
      <c r="G135" s="86">
        <v>44375.0</v>
      </c>
      <c r="H135" s="79">
        <v>67.14</v>
      </c>
      <c r="I135" s="79">
        <v>67.15</v>
      </c>
      <c r="J135" s="111">
        <f t="shared" si="2"/>
        <v>0.01</v>
      </c>
      <c r="L135" s="86">
        <v>44375.0</v>
      </c>
      <c r="M135" s="79">
        <v>0.09</v>
      </c>
      <c r="N135" s="79">
        <v>0.09</v>
      </c>
      <c r="O135" s="111">
        <f t="shared" si="3"/>
        <v>0</v>
      </c>
      <c r="Q135" s="86">
        <v>44375.0</v>
      </c>
      <c r="R135" s="79">
        <v>6.46</v>
      </c>
      <c r="S135" s="79">
        <v>6.47</v>
      </c>
      <c r="T135" s="111">
        <f t="shared" si="4"/>
        <v>0.01</v>
      </c>
      <c r="V135" s="86">
        <v>44375.0</v>
      </c>
      <c r="W135" s="79">
        <v>311.81</v>
      </c>
      <c r="X135" s="79">
        <v>311.97</v>
      </c>
      <c r="Y135" s="111">
        <f t="shared" si="5"/>
        <v>0.16</v>
      </c>
    </row>
    <row r="136">
      <c r="B136" s="86">
        <v>44376.0</v>
      </c>
      <c r="C136" s="79">
        <v>248.05</v>
      </c>
      <c r="D136" s="79">
        <v>248.18</v>
      </c>
      <c r="E136" s="111">
        <f t="shared" si="1"/>
        <v>0.13</v>
      </c>
      <c r="G136" s="86">
        <v>44376.0</v>
      </c>
      <c r="H136" s="79">
        <v>66.87</v>
      </c>
      <c r="I136" s="79">
        <v>66.88</v>
      </c>
      <c r="J136" s="111">
        <f t="shared" si="2"/>
        <v>0.01</v>
      </c>
      <c r="L136" s="86">
        <v>44376.0</v>
      </c>
      <c r="M136" s="79">
        <v>0.09</v>
      </c>
      <c r="N136" s="79">
        <v>0.09</v>
      </c>
      <c r="O136" s="111">
        <f t="shared" si="3"/>
        <v>0</v>
      </c>
      <c r="Q136" s="86">
        <v>44376.0</v>
      </c>
      <c r="R136" s="79">
        <v>6.5</v>
      </c>
      <c r="S136" s="79">
        <v>6.5</v>
      </c>
      <c r="T136" s="111">
        <f t="shared" si="4"/>
        <v>0</v>
      </c>
      <c r="V136" s="86">
        <v>44376.0</v>
      </c>
      <c r="W136" s="79">
        <v>309.48</v>
      </c>
      <c r="X136" s="79">
        <v>309.49</v>
      </c>
      <c r="Y136" s="111">
        <f t="shared" si="5"/>
        <v>0.01</v>
      </c>
    </row>
    <row r="137">
      <c r="B137" s="86">
        <v>44377.0</v>
      </c>
      <c r="C137" s="79">
        <v>243.2</v>
      </c>
      <c r="D137" s="79">
        <v>243.25</v>
      </c>
      <c r="E137" s="111">
        <f t="shared" si="1"/>
        <v>0.05</v>
      </c>
      <c r="G137" s="86">
        <v>44377.0</v>
      </c>
      <c r="H137" s="79">
        <v>66.14</v>
      </c>
      <c r="I137" s="79">
        <v>66.15</v>
      </c>
      <c r="J137" s="111">
        <f t="shared" si="2"/>
        <v>0.01</v>
      </c>
      <c r="L137" s="86">
        <v>44377.0</v>
      </c>
      <c r="M137" s="79">
        <v>0.09</v>
      </c>
      <c r="N137" s="79">
        <v>0.09</v>
      </c>
      <c r="O137" s="111">
        <f t="shared" si="3"/>
        <v>0</v>
      </c>
      <c r="Q137" s="86">
        <v>44377.0</v>
      </c>
      <c r="R137" s="79">
        <v>6.45</v>
      </c>
      <c r="S137" s="79">
        <v>6.46</v>
      </c>
      <c r="T137" s="111">
        <f t="shared" si="4"/>
        <v>0.01</v>
      </c>
      <c r="V137" s="86">
        <v>44377.0</v>
      </c>
      <c r="W137" s="79">
        <v>306.08</v>
      </c>
      <c r="X137" s="79">
        <v>306.1</v>
      </c>
      <c r="Y137" s="111">
        <f t="shared" si="5"/>
        <v>0.02</v>
      </c>
    </row>
    <row r="138">
      <c r="B138" s="86">
        <v>44378.0</v>
      </c>
      <c r="C138" s="79">
        <v>242.32</v>
      </c>
      <c r="D138" s="79">
        <v>242.38</v>
      </c>
      <c r="E138" s="111">
        <f t="shared" si="1"/>
        <v>0.06</v>
      </c>
      <c r="G138" s="86">
        <v>44378.0</v>
      </c>
      <c r="H138" s="79">
        <v>65.75</v>
      </c>
      <c r="I138" s="79">
        <v>65.8</v>
      </c>
      <c r="J138" s="111">
        <f t="shared" si="2"/>
        <v>0.05</v>
      </c>
      <c r="L138" s="86">
        <v>44378.0</v>
      </c>
      <c r="M138" s="79">
        <v>0.09</v>
      </c>
      <c r="N138" s="79">
        <v>0.09</v>
      </c>
      <c r="O138" s="111">
        <f t="shared" si="3"/>
        <v>0</v>
      </c>
      <c r="Q138" s="86">
        <v>44378.0</v>
      </c>
      <c r="R138" s="79">
        <v>6.51</v>
      </c>
      <c r="S138" s="79">
        <v>6.52</v>
      </c>
      <c r="T138" s="111">
        <f t="shared" si="4"/>
        <v>0.01</v>
      </c>
      <c r="V138" s="86">
        <v>44378.0</v>
      </c>
      <c r="W138" s="79">
        <v>306.25</v>
      </c>
      <c r="X138" s="79">
        <v>306.47</v>
      </c>
      <c r="Y138" s="111">
        <f t="shared" si="5"/>
        <v>0.22</v>
      </c>
    </row>
    <row r="139">
      <c r="B139" s="86">
        <v>44379.0</v>
      </c>
      <c r="C139" s="79">
        <v>244.58</v>
      </c>
      <c r="D139" s="79">
        <v>244.65</v>
      </c>
      <c r="E139" s="111">
        <f t="shared" si="1"/>
        <v>0.07</v>
      </c>
      <c r="G139" s="86">
        <v>44379.0</v>
      </c>
      <c r="H139" s="79">
        <v>66.1</v>
      </c>
      <c r="I139" s="79">
        <v>66.14</v>
      </c>
      <c r="J139" s="111">
        <f t="shared" si="2"/>
        <v>0.04</v>
      </c>
      <c r="L139" s="86">
        <v>44379.0</v>
      </c>
      <c r="M139" s="79">
        <v>0.09</v>
      </c>
      <c r="N139" s="79">
        <v>0.09</v>
      </c>
      <c r="O139" s="111">
        <f t="shared" si="3"/>
        <v>0</v>
      </c>
      <c r="Q139" s="86">
        <v>44379.0</v>
      </c>
      <c r="R139" s="79">
        <v>6.55</v>
      </c>
      <c r="S139" s="79">
        <v>6.56</v>
      </c>
      <c r="T139" s="111">
        <f t="shared" si="4"/>
        <v>0.01</v>
      </c>
      <c r="V139" s="86">
        <v>44379.0</v>
      </c>
      <c r="W139" s="79">
        <v>305.74</v>
      </c>
      <c r="X139" s="79">
        <v>305.78</v>
      </c>
      <c r="Y139" s="111">
        <f t="shared" si="5"/>
        <v>0.04</v>
      </c>
    </row>
    <row r="140">
      <c r="B140" s="86">
        <v>44382.0</v>
      </c>
      <c r="C140" s="79">
        <v>243.78</v>
      </c>
      <c r="D140" s="79">
        <v>243.85</v>
      </c>
      <c r="E140" s="111">
        <f t="shared" si="1"/>
        <v>0.07</v>
      </c>
      <c r="G140" s="86">
        <v>44382.0</v>
      </c>
      <c r="H140" s="79">
        <v>66.4</v>
      </c>
      <c r="I140" s="79">
        <v>66.42</v>
      </c>
      <c r="J140" s="111">
        <f t="shared" si="2"/>
        <v>0.02</v>
      </c>
      <c r="L140" s="86">
        <v>44382.0</v>
      </c>
      <c r="M140" s="79">
        <v>0.09</v>
      </c>
      <c r="N140" s="79">
        <v>0.09</v>
      </c>
      <c r="O140" s="111">
        <f t="shared" si="3"/>
        <v>0</v>
      </c>
      <c r="Q140" s="86">
        <v>44382.0</v>
      </c>
      <c r="R140" s="79">
        <v>6.57</v>
      </c>
      <c r="S140" s="79">
        <v>6.57</v>
      </c>
      <c r="T140" s="111">
        <f t="shared" si="4"/>
        <v>0</v>
      </c>
      <c r="V140" s="86">
        <v>44382.0</v>
      </c>
      <c r="W140" s="79">
        <v>307.39</v>
      </c>
      <c r="X140" s="79">
        <v>307.4</v>
      </c>
      <c r="Y140" s="111">
        <f t="shared" si="5"/>
        <v>0.01</v>
      </c>
    </row>
    <row r="141">
      <c r="B141" s="86">
        <v>44383.0</v>
      </c>
      <c r="C141" s="79">
        <v>252.5</v>
      </c>
      <c r="D141" s="79">
        <v>252.65</v>
      </c>
      <c r="E141" s="111">
        <f t="shared" si="1"/>
        <v>0.15</v>
      </c>
      <c r="G141" s="86">
        <v>44383.0</v>
      </c>
      <c r="H141" s="79">
        <v>66.22</v>
      </c>
      <c r="I141" s="79">
        <v>66.23</v>
      </c>
      <c r="J141" s="111">
        <f t="shared" si="2"/>
        <v>0.01</v>
      </c>
      <c r="L141" s="86">
        <v>44383.0</v>
      </c>
      <c r="M141" s="79">
        <v>0.09</v>
      </c>
      <c r="N141" s="79">
        <v>0.09</v>
      </c>
      <c r="O141" s="111">
        <f t="shared" si="3"/>
        <v>0</v>
      </c>
      <c r="Q141" s="86">
        <v>44383.0</v>
      </c>
      <c r="R141" s="79">
        <v>6.6</v>
      </c>
      <c r="S141" s="79">
        <v>6.61</v>
      </c>
      <c r="T141" s="111">
        <f t="shared" si="4"/>
        <v>0.01</v>
      </c>
      <c r="V141" s="86">
        <v>44383.0</v>
      </c>
      <c r="W141" s="79">
        <v>306.91</v>
      </c>
      <c r="X141" s="79">
        <v>307.0</v>
      </c>
      <c r="Y141" s="111">
        <f t="shared" si="5"/>
        <v>0.09</v>
      </c>
    </row>
    <row r="142">
      <c r="B142" s="86">
        <v>44384.0</v>
      </c>
      <c r="C142" s="79">
        <v>247.25</v>
      </c>
      <c r="D142" s="79">
        <v>247.38</v>
      </c>
      <c r="E142" s="111">
        <f t="shared" si="1"/>
        <v>0.13</v>
      </c>
      <c r="G142" s="86">
        <v>44384.0</v>
      </c>
      <c r="H142" s="79">
        <v>66.02</v>
      </c>
      <c r="I142" s="79">
        <v>66.04</v>
      </c>
      <c r="J142" s="111">
        <f t="shared" si="2"/>
        <v>0.02</v>
      </c>
      <c r="L142" s="86">
        <v>44384.0</v>
      </c>
      <c r="M142" s="79">
        <v>0.09</v>
      </c>
      <c r="N142" s="79">
        <v>0.09</v>
      </c>
      <c r="O142" s="111">
        <f t="shared" si="3"/>
        <v>0</v>
      </c>
      <c r="Q142" s="86">
        <v>44384.0</v>
      </c>
      <c r="R142" s="79">
        <v>6.6</v>
      </c>
      <c r="S142" s="79">
        <v>6.62</v>
      </c>
      <c r="T142" s="111">
        <f t="shared" si="4"/>
        <v>0.02</v>
      </c>
      <c r="V142" s="86">
        <v>44384.0</v>
      </c>
      <c r="W142" s="79">
        <v>303.22</v>
      </c>
      <c r="X142" s="79">
        <v>303.34</v>
      </c>
      <c r="Y142" s="111">
        <f t="shared" si="5"/>
        <v>0.12</v>
      </c>
    </row>
    <row r="143">
      <c r="B143" s="86">
        <v>44385.0</v>
      </c>
      <c r="C143" s="79">
        <v>246.98</v>
      </c>
      <c r="D143" s="79">
        <v>247.2</v>
      </c>
      <c r="E143" s="111">
        <f t="shared" si="1"/>
        <v>0.22</v>
      </c>
      <c r="G143" s="86">
        <v>44385.0</v>
      </c>
      <c r="H143" s="79">
        <v>66.02</v>
      </c>
      <c r="I143" s="79">
        <v>66.07</v>
      </c>
      <c r="J143" s="111">
        <f t="shared" si="2"/>
        <v>0.05</v>
      </c>
      <c r="L143" s="86">
        <v>44385.0</v>
      </c>
      <c r="M143" s="79">
        <v>0.09</v>
      </c>
      <c r="N143" s="79">
        <v>0.09</v>
      </c>
      <c r="O143" s="111">
        <f t="shared" si="3"/>
        <v>0</v>
      </c>
      <c r="Q143" s="86">
        <v>44385.0</v>
      </c>
      <c r="R143" s="79">
        <v>6.61</v>
      </c>
      <c r="S143" s="79">
        <v>6.62</v>
      </c>
      <c r="T143" s="111">
        <f t="shared" si="4"/>
        <v>0.01</v>
      </c>
      <c r="V143" s="86">
        <v>44385.0</v>
      </c>
      <c r="W143" s="79">
        <v>304.06</v>
      </c>
      <c r="X143" s="79">
        <v>304.2</v>
      </c>
      <c r="Y143" s="111">
        <f t="shared" si="5"/>
        <v>0.14</v>
      </c>
    </row>
    <row r="144">
      <c r="B144" s="86">
        <v>44386.0</v>
      </c>
      <c r="C144" s="79">
        <v>243.22</v>
      </c>
      <c r="D144" s="79">
        <v>243.48</v>
      </c>
      <c r="E144" s="111">
        <f t="shared" si="1"/>
        <v>0.26</v>
      </c>
      <c r="G144" s="86">
        <v>44386.0</v>
      </c>
      <c r="H144" s="79">
        <v>65.48</v>
      </c>
      <c r="I144" s="79">
        <v>65.5</v>
      </c>
      <c r="J144" s="111">
        <f t="shared" si="2"/>
        <v>0.02</v>
      </c>
      <c r="L144" s="86">
        <v>44386.0</v>
      </c>
      <c r="M144" s="79">
        <v>0.09</v>
      </c>
      <c r="N144" s="79">
        <v>0.09</v>
      </c>
      <c r="O144" s="111">
        <f t="shared" si="3"/>
        <v>0</v>
      </c>
      <c r="Q144" s="86">
        <v>44386.0</v>
      </c>
      <c r="R144" s="79">
        <v>6.59</v>
      </c>
      <c r="S144" s="79">
        <v>6.6</v>
      </c>
      <c r="T144" s="111">
        <f t="shared" si="4"/>
        <v>0.01</v>
      </c>
      <c r="V144" s="86">
        <v>44386.0</v>
      </c>
      <c r="W144" s="79">
        <v>302.63</v>
      </c>
      <c r="X144" s="79">
        <v>302.71</v>
      </c>
      <c r="Y144" s="111">
        <f t="shared" si="5"/>
        <v>0.08</v>
      </c>
    </row>
    <row r="145">
      <c r="B145" s="86">
        <v>44389.0</v>
      </c>
      <c r="C145" s="79">
        <v>244.88</v>
      </c>
      <c r="D145" s="79">
        <v>244.95</v>
      </c>
      <c r="E145" s="111">
        <f t="shared" si="1"/>
        <v>0.07</v>
      </c>
      <c r="G145" s="86">
        <v>44389.0</v>
      </c>
      <c r="H145" s="79">
        <v>66.84</v>
      </c>
      <c r="I145" s="79">
        <v>66.9</v>
      </c>
      <c r="J145" s="111">
        <f t="shared" si="2"/>
        <v>0.06</v>
      </c>
      <c r="L145" s="86">
        <v>44389.0</v>
      </c>
      <c r="M145" s="79">
        <v>0.09</v>
      </c>
      <c r="N145" s="79">
        <v>0.09</v>
      </c>
      <c r="O145" s="111">
        <f t="shared" si="3"/>
        <v>0</v>
      </c>
      <c r="Q145" s="86">
        <v>44389.0</v>
      </c>
      <c r="R145" s="79">
        <v>6.61</v>
      </c>
      <c r="S145" s="79">
        <v>6.62</v>
      </c>
      <c r="T145" s="111">
        <f t="shared" si="4"/>
        <v>0.01</v>
      </c>
      <c r="V145" s="86">
        <v>44389.0</v>
      </c>
      <c r="W145" s="79">
        <v>303.55</v>
      </c>
      <c r="X145" s="79">
        <v>303.64</v>
      </c>
      <c r="Y145" s="111">
        <f t="shared" si="5"/>
        <v>0.09</v>
      </c>
    </row>
    <row r="146">
      <c r="B146" s="86">
        <v>44390.0</v>
      </c>
      <c r="C146" s="79">
        <v>244.4</v>
      </c>
      <c r="D146" s="79">
        <v>244.42</v>
      </c>
      <c r="E146" s="111">
        <f t="shared" si="1"/>
        <v>0.02</v>
      </c>
      <c r="G146" s="86">
        <v>44390.0</v>
      </c>
      <c r="H146" s="79">
        <v>66.94</v>
      </c>
      <c r="I146" s="79">
        <v>67.02</v>
      </c>
      <c r="J146" s="111">
        <f t="shared" si="2"/>
        <v>0.08</v>
      </c>
      <c r="L146" s="86">
        <v>44390.0</v>
      </c>
      <c r="M146" s="79">
        <v>0.09</v>
      </c>
      <c r="N146" s="79">
        <v>0.09</v>
      </c>
      <c r="O146" s="111">
        <f t="shared" si="3"/>
        <v>0</v>
      </c>
      <c r="Q146" s="86">
        <v>44390.0</v>
      </c>
      <c r="R146" s="79">
        <v>6.65</v>
      </c>
      <c r="S146" s="79">
        <v>6.66</v>
      </c>
      <c r="T146" s="111">
        <f t="shared" si="4"/>
        <v>0.01</v>
      </c>
      <c r="V146" s="86">
        <v>44390.0</v>
      </c>
      <c r="W146" s="79">
        <v>306.1</v>
      </c>
      <c r="X146" s="79">
        <v>306.25</v>
      </c>
      <c r="Y146" s="111">
        <f t="shared" si="5"/>
        <v>0.15</v>
      </c>
    </row>
    <row r="147">
      <c r="B147" s="86">
        <v>44391.0</v>
      </c>
      <c r="C147" s="79">
        <v>241.12</v>
      </c>
      <c r="D147" s="79">
        <v>241.45</v>
      </c>
      <c r="E147" s="111">
        <f t="shared" si="1"/>
        <v>0.33</v>
      </c>
      <c r="G147" s="86">
        <v>44391.0</v>
      </c>
      <c r="H147" s="79">
        <v>67.33</v>
      </c>
      <c r="I147" s="79">
        <v>67.49</v>
      </c>
      <c r="J147" s="111">
        <f t="shared" si="2"/>
        <v>0.16</v>
      </c>
      <c r="L147" s="86">
        <v>44391.0</v>
      </c>
      <c r="M147" s="79">
        <v>0.08</v>
      </c>
      <c r="N147" s="79">
        <v>0.09</v>
      </c>
      <c r="O147" s="111">
        <f t="shared" si="3"/>
        <v>0.01</v>
      </c>
      <c r="Q147" s="86">
        <v>44391.0</v>
      </c>
      <c r="R147" s="79">
        <v>6.62</v>
      </c>
      <c r="S147" s="79">
        <v>6.63</v>
      </c>
      <c r="T147" s="111">
        <f t="shared" si="4"/>
        <v>0.01</v>
      </c>
      <c r="V147" s="86">
        <v>44391.0</v>
      </c>
      <c r="W147" s="79">
        <v>303.02</v>
      </c>
      <c r="X147" s="79">
        <v>303.14</v>
      </c>
      <c r="Y147" s="111">
        <f t="shared" si="5"/>
        <v>0.12</v>
      </c>
    </row>
    <row r="148">
      <c r="B148" s="86">
        <v>44393.0</v>
      </c>
      <c r="C148" s="79">
        <v>236.55</v>
      </c>
      <c r="D148" s="79">
        <v>236.65</v>
      </c>
      <c r="E148" s="111">
        <f t="shared" si="1"/>
        <v>0.1</v>
      </c>
      <c r="G148" s="86">
        <v>44393.0</v>
      </c>
      <c r="H148" s="79">
        <v>67.07</v>
      </c>
      <c r="I148" s="79">
        <v>67.09</v>
      </c>
      <c r="J148" s="111">
        <f t="shared" si="2"/>
        <v>0.02</v>
      </c>
      <c r="L148" s="86">
        <v>44393.0</v>
      </c>
      <c r="M148" s="79">
        <v>0.09</v>
      </c>
      <c r="N148" s="79">
        <v>0.09</v>
      </c>
      <c r="O148" s="111">
        <f t="shared" si="3"/>
        <v>0</v>
      </c>
      <c r="Q148" s="86">
        <v>44393.0</v>
      </c>
      <c r="R148" s="79">
        <v>6.53</v>
      </c>
      <c r="S148" s="79">
        <v>6.54</v>
      </c>
      <c r="T148" s="111">
        <f t="shared" si="4"/>
        <v>0.01</v>
      </c>
      <c r="V148" s="86">
        <v>44393.0</v>
      </c>
      <c r="W148" s="79">
        <v>301.5</v>
      </c>
      <c r="X148" s="79">
        <v>301.61</v>
      </c>
      <c r="Y148" s="111">
        <f t="shared" si="5"/>
        <v>0.11</v>
      </c>
    </row>
    <row r="149">
      <c r="B149" s="86">
        <v>44396.0</v>
      </c>
      <c r="C149" s="79">
        <v>235.9</v>
      </c>
      <c r="D149" s="79">
        <v>235.92</v>
      </c>
      <c r="E149" s="111">
        <f t="shared" si="1"/>
        <v>0.02</v>
      </c>
      <c r="G149" s="86">
        <v>44396.0</v>
      </c>
      <c r="H149" s="79">
        <v>65.87</v>
      </c>
      <c r="I149" s="79">
        <v>65.91</v>
      </c>
      <c r="J149" s="111">
        <f t="shared" si="2"/>
        <v>0.04</v>
      </c>
      <c r="L149" s="86">
        <v>44396.0</v>
      </c>
      <c r="M149" s="79">
        <v>0.09</v>
      </c>
      <c r="N149" s="79">
        <v>0.09</v>
      </c>
      <c r="O149" s="111">
        <f t="shared" si="3"/>
        <v>0</v>
      </c>
      <c r="Q149" s="86">
        <v>44396.0</v>
      </c>
      <c r="R149" s="79">
        <v>6.51</v>
      </c>
      <c r="S149" s="79">
        <v>6.52</v>
      </c>
      <c r="T149" s="111">
        <f t="shared" si="4"/>
        <v>0.01</v>
      </c>
      <c r="V149" s="86">
        <v>44396.0</v>
      </c>
      <c r="W149" s="79">
        <v>301.6</v>
      </c>
      <c r="X149" s="79">
        <v>301.72</v>
      </c>
      <c r="Y149" s="111">
        <f t="shared" si="5"/>
        <v>0.12</v>
      </c>
    </row>
    <row r="150">
      <c r="B150" s="86">
        <v>44403.0</v>
      </c>
      <c r="C150" s="79">
        <v>236.2</v>
      </c>
      <c r="D150" s="79">
        <v>236.23</v>
      </c>
      <c r="E150" s="111">
        <f t="shared" si="1"/>
        <v>0.03</v>
      </c>
      <c r="G150" s="86">
        <v>44403.0</v>
      </c>
      <c r="H150" s="79">
        <v>65.04</v>
      </c>
      <c r="I150" s="79">
        <v>65.1</v>
      </c>
      <c r="J150" s="111">
        <f t="shared" si="2"/>
        <v>0.06</v>
      </c>
      <c r="L150" s="86">
        <v>44403.0</v>
      </c>
      <c r="M150" s="79">
        <v>0.09</v>
      </c>
      <c r="N150" s="79">
        <v>0.09</v>
      </c>
      <c r="O150" s="111">
        <f t="shared" si="3"/>
        <v>0</v>
      </c>
      <c r="Q150" s="86">
        <v>44403.0</v>
      </c>
      <c r="R150" s="79">
        <v>6.48</v>
      </c>
      <c r="S150" s="79">
        <v>6.49</v>
      </c>
      <c r="T150" s="111">
        <f t="shared" si="4"/>
        <v>0.01</v>
      </c>
      <c r="V150" s="86">
        <v>44403.0</v>
      </c>
      <c r="W150" s="79">
        <v>298.85</v>
      </c>
      <c r="X150" s="79">
        <v>298.9</v>
      </c>
      <c r="Y150" s="111">
        <f t="shared" si="5"/>
        <v>0.05</v>
      </c>
    </row>
    <row r="151">
      <c r="B151" s="86">
        <v>44404.0</v>
      </c>
      <c r="C151" s="79">
        <v>230.0</v>
      </c>
      <c r="D151" s="79">
        <v>230.02</v>
      </c>
      <c r="E151" s="111">
        <f t="shared" si="1"/>
        <v>0.02</v>
      </c>
      <c r="G151" s="86">
        <v>44404.0</v>
      </c>
      <c r="H151" s="79">
        <v>62.85</v>
      </c>
      <c r="I151" s="79">
        <v>62.98</v>
      </c>
      <c r="J151" s="111">
        <f t="shared" si="2"/>
        <v>0.13</v>
      </c>
      <c r="L151" s="86">
        <v>44404.0</v>
      </c>
      <c r="M151" s="79">
        <v>0.09</v>
      </c>
      <c r="N151" s="79">
        <v>0.09</v>
      </c>
      <c r="O151" s="111">
        <f t="shared" si="3"/>
        <v>0</v>
      </c>
      <c r="Q151" s="86">
        <v>44404.0</v>
      </c>
      <c r="R151" s="79">
        <v>6.42</v>
      </c>
      <c r="S151" s="79">
        <v>6.43</v>
      </c>
      <c r="T151" s="111">
        <f t="shared" si="4"/>
        <v>0.01</v>
      </c>
      <c r="V151" s="86">
        <v>44404.0</v>
      </c>
      <c r="W151" s="79">
        <v>291.45</v>
      </c>
      <c r="X151" s="79">
        <v>291.46</v>
      </c>
      <c r="Y151" s="111">
        <f t="shared" si="5"/>
        <v>0.01</v>
      </c>
    </row>
    <row r="152">
      <c r="B152" s="86">
        <v>44405.0</v>
      </c>
      <c r="C152" s="79">
        <v>231.25</v>
      </c>
      <c r="D152" s="79">
        <v>231.4</v>
      </c>
      <c r="E152" s="111">
        <f t="shared" si="1"/>
        <v>0.15</v>
      </c>
      <c r="G152" s="86">
        <v>44405.0</v>
      </c>
      <c r="H152" s="79">
        <v>62.81</v>
      </c>
      <c r="I152" s="79">
        <v>62.86</v>
      </c>
      <c r="J152" s="111">
        <f t="shared" si="2"/>
        <v>0.05</v>
      </c>
      <c r="L152" s="86">
        <v>44405.0</v>
      </c>
      <c r="M152" s="79">
        <v>0.09</v>
      </c>
      <c r="N152" s="79">
        <v>0.09</v>
      </c>
      <c r="O152" s="111">
        <f t="shared" si="3"/>
        <v>0</v>
      </c>
      <c r="Q152" s="86">
        <v>44405.0</v>
      </c>
      <c r="R152" s="79">
        <v>6.48</v>
      </c>
      <c r="S152" s="79">
        <v>6.48</v>
      </c>
      <c r="T152" s="111">
        <f t="shared" si="4"/>
        <v>0</v>
      </c>
      <c r="V152" s="86">
        <v>44405.0</v>
      </c>
      <c r="W152" s="79">
        <v>296.1</v>
      </c>
      <c r="X152" s="79">
        <v>296.13</v>
      </c>
      <c r="Y152" s="111">
        <f t="shared" si="5"/>
        <v>0.03</v>
      </c>
    </row>
    <row r="153">
      <c r="B153" s="86">
        <v>44406.0</v>
      </c>
      <c r="C153" s="79">
        <v>234.35</v>
      </c>
      <c r="D153" s="79">
        <v>234.7</v>
      </c>
      <c r="E153" s="111">
        <f t="shared" si="1"/>
        <v>0.35</v>
      </c>
      <c r="G153" s="86">
        <v>44406.0</v>
      </c>
      <c r="H153" s="79">
        <v>63.75</v>
      </c>
      <c r="I153" s="79">
        <v>63.78</v>
      </c>
      <c r="J153" s="111">
        <f t="shared" si="2"/>
        <v>0.03</v>
      </c>
      <c r="L153" s="86">
        <v>44406.0</v>
      </c>
      <c r="M153" s="79">
        <v>0.09</v>
      </c>
      <c r="N153" s="79">
        <v>0.09</v>
      </c>
      <c r="O153" s="111">
        <f t="shared" si="3"/>
        <v>0</v>
      </c>
      <c r="Q153" s="86">
        <v>44406.0</v>
      </c>
      <c r="R153" s="79">
        <v>6.51</v>
      </c>
      <c r="S153" s="79">
        <v>6.52</v>
      </c>
      <c r="T153" s="111">
        <f t="shared" si="4"/>
        <v>0.01</v>
      </c>
      <c r="V153" s="86">
        <v>44406.0</v>
      </c>
      <c r="W153" s="79">
        <v>294.73</v>
      </c>
      <c r="X153" s="79">
        <v>294.99</v>
      </c>
      <c r="Y153" s="111">
        <f t="shared" si="5"/>
        <v>0.26</v>
      </c>
    </row>
    <row r="154">
      <c r="B154" s="86">
        <v>44407.0</v>
      </c>
      <c r="C154" s="79">
        <v>233.77</v>
      </c>
      <c r="D154" s="79">
        <v>233.8</v>
      </c>
      <c r="E154" s="111">
        <f t="shared" si="1"/>
        <v>0.03</v>
      </c>
      <c r="G154" s="86">
        <v>44407.0</v>
      </c>
      <c r="H154" s="79">
        <v>62.92</v>
      </c>
      <c r="I154" s="79">
        <v>62.96</v>
      </c>
      <c r="J154" s="111">
        <f t="shared" si="2"/>
        <v>0.04</v>
      </c>
      <c r="L154" s="86">
        <v>44407.0</v>
      </c>
      <c r="M154" s="79">
        <v>0.09</v>
      </c>
      <c r="N154" s="79">
        <v>0.09</v>
      </c>
      <c r="O154" s="111">
        <f t="shared" si="3"/>
        <v>0</v>
      </c>
      <c r="Q154" s="86">
        <v>44407.0</v>
      </c>
      <c r="R154" s="79">
        <v>6.62</v>
      </c>
      <c r="S154" s="79">
        <v>6.62</v>
      </c>
      <c r="T154" s="111">
        <f t="shared" si="4"/>
        <v>0</v>
      </c>
      <c r="V154" s="86">
        <v>44407.0</v>
      </c>
      <c r="W154" s="79">
        <v>297.1</v>
      </c>
      <c r="X154" s="79">
        <v>297.27</v>
      </c>
      <c r="Y154" s="111">
        <f t="shared" si="5"/>
        <v>0.17</v>
      </c>
    </row>
    <row r="155">
      <c r="B155" s="86">
        <v>44410.0</v>
      </c>
      <c r="C155" s="79">
        <v>233.65</v>
      </c>
      <c r="D155" s="79">
        <v>233.68</v>
      </c>
      <c r="E155" s="111">
        <f t="shared" si="1"/>
        <v>0.03</v>
      </c>
      <c r="G155" s="86">
        <v>44410.0</v>
      </c>
      <c r="H155" s="79">
        <v>63.88</v>
      </c>
      <c r="I155" s="79">
        <v>63.94</v>
      </c>
      <c r="J155" s="111">
        <f t="shared" si="2"/>
        <v>0.06</v>
      </c>
      <c r="L155" s="86">
        <v>44410.0</v>
      </c>
      <c r="M155" s="79">
        <v>0.08</v>
      </c>
      <c r="N155" s="79">
        <v>0.08</v>
      </c>
      <c r="O155" s="111">
        <f t="shared" si="3"/>
        <v>0</v>
      </c>
      <c r="Q155" s="86">
        <v>44410.0</v>
      </c>
      <c r="R155" s="79">
        <v>6.65</v>
      </c>
      <c r="S155" s="79">
        <v>6.66</v>
      </c>
      <c r="T155" s="111">
        <f t="shared" si="4"/>
        <v>0.01</v>
      </c>
      <c r="V155" s="86">
        <v>44410.0</v>
      </c>
      <c r="W155" s="79">
        <v>296.38</v>
      </c>
      <c r="X155" s="79">
        <v>296.5</v>
      </c>
      <c r="Y155" s="111">
        <f t="shared" si="5"/>
        <v>0.12</v>
      </c>
    </row>
    <row r="156">
      <c r="B156" s="86">
        <v>44411.0</v>
      </c>
      <c r="C156" s="79">
        <v>232.9</v>
      </c>
      <c r="D156" s="79">
        <v>232.92</v>
      </c>
      <c r="E156" s="111">
        <f t="shared" si="1"/>
        <v>0.02</v>
      </c>
      <c r="G156" s="86">
        <v>44411.0</v>
      </c>
      <c r="H156" s="79">
        <v>64.26</v>
      </c>
      <c r="I156" s="79">
        <v>64.35</v>
      </c>
      <c r="J156" s="111">
        <f t="shared" si="2"/>
        <v>0.09</v>
      </c>
      <c r="L156" s="86">
        <v>44411.0</v>
      </c>
      <c r="M156" s="79">
        <v>0.08</v>
      </c>
      <c r="N156" s="79">
        <v>0.08</v>
      </c>
      <c r="O156" s="111">
        <f t="shared" si="3"/>
        <v>0</v>
      </c>
      <c r="Q156" s="86">
        <v>44411.0</v>
      </c>
      <c r="R156" s="79">
        <v>6.67</v>
      </c>
      <c r="S156" s="79">
        <v>6.67</v>
      </c>
      <c r="T156" s="111">
        <f t="shared" si="4"/>
        <v>0</v>
      </c>
      <c r="V156" s="86">
        <v>44411.0</v>
      </c>
      <c r="W156" s="79">
        <v>303.2</v>
      </c>
      <c r="X156" s="79">
        <v>303.34</v>
      </c>
      <c r="Y156" s="111">
        <f t="shared" si="5"/>
        <v>0.14</v>
      </c>
    </row>
    <row r="157">
      <c r="B157" s="86">
        <v>44412.0</v>
      </c>
      <c r="C157" s="79">
        <v>231.18</v>
      </c>
      <c r="D157" s="79">
        <v>231.22</v>
      </c>
      <c r="E157" s="111">
        <f t="shared" si="1"/>
        <v>0.04</v>
      </c>
      <c r="G157" s="86">
        <v>44412.0</v>
      </c>
      <c r="H157" s="79">
        <v>64.43</v>
      </c>
      <c r="I157" s="79">
        <v>64.58</v>
      </c>
      <c r="J157" s="111">
        <f t="shared" si="2"/>
        <v>0.15</v>
      </c>
      <c r="L157" s="86">
        <v>44412.0</v>
      </c>
      <c r="M157" s="79">
        <v>0.08</v>
      </c>
      <c r="N157" s="79">
        <v>0.08</v>
      </c>
      <c r="O157" s="111">
        <f t="shared" si="3"/>
        <v>0</v>
      </c>
      <c r="Q157" s="86">
        <v>44412.0</v>
      </c>
      <c r="R157" s="79">
        <v>6.64</v>
      </c>
      <c r="S157" s="79">
        <v>6.64</v>
      </c>
      <c r="T157" s="111">
        <f t="shared" si="4"/>
        <v>0</v>
      </c>
      <c r="V157" s="86">
        <v>44412.0</v>
      </c>
      <c r="W157" s="79">
        <v>299.71</v>
      </c>
      <c r="X157" s="79">
        <v>299.79</v>
      </c>
      <c r="Y157" s="111">
        <f t="shared" si="5"/>
        <v>0.08</v>
      </c>
    </row>
    <row r="158">
      <c r="B158" s="86">
        <v>44413.0</v>
      </c>
      <c r="C158" s="79">
        <v>240.0</v>
      </c>
      <c r="D158" s="79">
        <v>240.02</v>
      </c>
      <c r="E158" s="111">
        <f t="shared" si="1"/>
        <v>0.02</v>
      </c>
      <c r="G158" s="86">
        <v>44413.0</v>
      </c>
      <c r="H158" s="79">
        <v>64.33</v>
      </c>
      <c r="I158" s="79">
        <v>64.44</v>
      </c>
      <c r="J158" s="111">
        <f t="shared" si="2"/>
        <v>0.11</v>
      </c>
      <c r="L158" s="86">
        <v>44413.0</v>
      </c>
      <c r="M158" s="79">
        <v>0.09</v>
      </c>
      <c r="N158" s="79">
        <v>0.09</v>
      </c>
      <c r="O158" s="111">
        <f t="shared" si="3"/>
        <v>0</v>
      </c>
      <c r="Q158" s="86">
        <v>44413.0</v>
      </c>
      <c r="R158" s="79">
        <v>6.65</v>
      </c>
      <c r="S158" s="79">
        <v>6.66</v>
      </c>
      <c r="T158" s="111">
        <f t="shared" si="4"/>
        <v>0.01</v>
      </c>
      <c r="V158" s="86">
        <v>44413.0</v>
      </c>
      <c r="W158" s="79">
        <v>302.9</v>
      </c>
      <c r="X158" s="79">
        <v>302.94</v>
      </c>
      <c r="Y158" s="111">
        <f t="shared" si="5"/>
        <v>0.04</v>
      </c>
    </row>
    <row r="159">
      <c r="B159" s="86">
        <v>44414.0</v>
      </c>
      <c r="C159" s="79">
        <v>241.78</v>
      </c>
      <c r="D159" s="79">
        <v>241.8</v>
      </c>
      <c r="E159" s="111">
        <f t="shared" si="1"/>
        <v>0.02</v>
      </c>
      <c r="G159" s="86">
        <v>44414.0</v>
      </c>
      <c r="H159" s="79">
        <v>64.9</v>
      </c>
      <c r="I159" s="79">
        <v>65.01</v>
      </c>
      <c r="J159" s="111">
        <f t="shared" si="2"/>
        <v>0.11</v>
      </c>
      <c r="L159" s="86">
        <v>44414.0</v>
      </c>
      <c r="M159" s="79">
        <v>0.09</v>
      </c>
      <c r="N159" s="79">
        <v>0.09</v>
      </c>
      <c r="O159" s="111">
        <f t="shared" si="3"/>
        <v>0</v>
      </c>
      <c r="Q159" s="86">
        <v>44414.0</v>
      </c>
      <c r="R159" s="79">
        <v>6.66</v>
      </c>
      <c r="S159" s="79">
        <v>6.67</v>
      </c>
      <c r="T159" s="111">
        <f t="shared" si="4"/>
        <v>0.01</v>
      </c>
      <c r="V159" s="86">
        <v>44414.0</v>
      </c>
      <c r="W159" s="79">
        <v>303.13</v>
      </c>
      <c r="X159" s="79">
        <v>303.27</v>
      </c>
      <c r="Y159" s="111">
        <f t="shared" si="5"/>
        <v>0.14</v>
      </c>
    </row>
    <row r="160">
      <c r="B160" s="86">
        <v>44417.0</v>
      </c>
      <c r="C160" s="79">
        <v>242.12</v>
      </c>
      <c r="D160" s="79">
        <v>242.3</v>
      </c>
      <c r="E160" s="111">
        <f t="shared" si="1"/>
        <v>0.18</v>
      </c>
      <c r="G160" s="86">
        <v>44417.0</v>
      </c>
      <c r="H160" s="79">
        <v>64.86</v>
      </c>
      <c r="I160" s="79">
        <v>64.88</v>
      </c>
      <c r="J160" s="111">
        <f t="shared" si="2"/>
        <v>0.02</v>
      </c>
      <c r="L160" s="86">
        <v>44417.0</v>
      </c>
      <c r="M160" s="79">
        <v>0.09</v>
      </c>
      <c r="N160" s="79">
        <v>0.09</v>
      </c>
      <c r="O160" s="111">
        <f t="shared" si="3"/>
        <v>0</v>
      </c>
      <c r="Q160" s="86">
        <v>44417.0</v>
      </c>
      <c r="R160" s="79">
        <v>6.56</v>
      </c>
      <c r="S160" s="79">
        <v>6.57</v>
      </c>
      <c r="T160" s="111">
        <f t="shared" si="4"/>
        <v>0.01</v>
      </c>
      <c r="V160" s="86">
        <v>44417.0</v>
      </c>
      <c r="W160" s="79">
        <v>305.44</v>
      </c>
      <c r="X160" s="79">
        <v>305.59</v>
      </c>
      <c r="Y160" s="111">
        <f t="shared" si="5"/>
        <v>0.15</v>
      </c>
    </row>
    <row r="161">
      <c r="B161" s="86">
        <v>44418.0</v>
      </c>
      <c r="C161" s="79">
        <v>243.85</v>
      </c>
      <c r="D161" s="79">
        <v>243.92</v>
      </c>
      <c r="E161" s="111">
        <f t="shared" si="1"/>
        <v>0.07</v>
      </c>
      <c r="G161" s="86">
        <v>44418.0</v>
      </c>
      <c r="H161" s="79">
        <v>65.29</v>
      </c>
      <c r="I161" s="79">
        <v>65.36</v>
      </c>
      <c r="J161" s="111">
        <f t="shared" si="2"/>
        <v>0.07</v>
      </c>
      <c r="L161" s="86">
        <v>44418.0</v>
      </c>
      <c r="M161" s="79">
        <v>0.08</v>
      </c>
      <c r="N161" s="79">
        <v>0.08</v>
      </c>
      <c r="O161" s="111">
        <f t="shared" si="3"/>
        <v>0</v>
      </c>
      <c r="Q161" s="86">
        <v>44418.0</v>
      </c>
      <c r="R161" s="79">
        <v>6.6</v>
      </c>
      <c r="S161" s="79">
        <v>6.61</v>
      </c>
      <c r="T161" s="111">
        <f t="shared" si="4"/>
        <v>0.01</v>
      </c>
      <c r="V161" s="86">
        <v>44418.0</v>
      </c>
      <c r="W161" s="79">
        <v>306.51</v>
      </c>
      <c r="X161" s="79">
        <v>306.59</v>
      </c>
      <c r="Y161" s="111">
        <f t="shared" si="5"/>
        <v>0.08</v>
      </c>
    </row>
    <row r="162">
      <c r="B162" s="86">
        <v>44419.0</v>
      </c>
      <c r="C162" s="79">
        <v>244.63</v>
      </c>
      <c r="D162" s="79">
        <v>245.0</v>
      </c>
      <c r="E162" s="111">
        <f t="shared" si="1"/>
        <v>0.37</v>
      </c>
      <c r="G162" s="86">
        <v>44419.0</v>
      </c>
      <c r="H162" s="79">
        <v>66.04</v>
      </c>
      <c r="I162" s="79">
        <v>66.18</v>
      </c>
      <c r="J162" s="111">
        <f t="shared" si="2"/>
        <v>0.14</v>
      </c>
      <c r="L162" s="86">
        <v>44419.0</v>
      </c>
      <c r="M162" s="79">
        <v>0.08</v>
      </c>
      <c r="N162" s="79">
        <v>0.08</v>
      </c>
      <c r="O162" s="111">
        <f t="shared" si="3"/>
        <v>0</v>
      </c>
      <c r="Q162" s="86">
        <v>44419.0</v>
      </c>
      <c r="R162" s="79">
        <v>6.66</v>
      </c>
      <c r="S162" s="79">
        <v>6.67</v>
      </c>
      <c r="T162" s="111">
        <f t="shared" si="4"/>
        <v>0.01</v>
      </c>
      <c r="V162" s="86">
        <v>44419.0</v>
      </c>
      <c r="W162" s="79">
        <v>309.88</v>
      </c>
      <c r="X162" s="79">
        <v>309.89</v>
      </c>
      <c r="Y162" s="111">
        <f t="shared" si="5"/>
        <v>0.01</v>
      </c>
    </row>
    <row r="163">
      <c r="B163" s="86">
        <v>44420.0</v>
      </c>
      <c r="C163" s="79">
        <v>245.52</v>
      </c>
      <c r="D163" s="79">
        <v>245.62</v>
      </c>
      <c r="E163" s="111">
        <f t="shared" si="1"/>
        <v>0.1</v>
      </c>
      <c r="G163" s="86">
        <v>44420.0</v>
      </c>
      <c r="H163" s="79">
        <v>66.44</v>
      </c>
      <c r="I163" s="79">
        <v>66.55</v>
      </c>
      <c r="J163" s="111">
        <f t="shared" si="2"/>
        <v>0.11</v>
      </c>
      <c r="L163" s="86">
        <v>44420.0</v>
      </c>
      <c r="M163" s="79">
        <v>0.08</v>
      </c>
      <c r="N163" s="79">
        <v>0.08</v>
      </c>
      <c r="O163" s="111">
        <f t="shared" si="3"/>
        <v>0</v>
      </c>
      <c r="Q163" s="86">
        <v>44420.0</v>
      </c>
      <c r="R163" s="79">
        <v>6.69</v>
      </c>
      <c r="S163" s="79">
        <v>6.7</v>
      </c>
      <c r="T163" s="111">
        <f t="shared" si="4"/>
        <v>0.01</v>
      </c>
      <c r="V163" s="86">
        <v>44420.0</v>
      </c>
      <c r="W163" s="79">
        <v>310.92</v>
      </c>
      <c r="X163" s="79">
        <v>311.1</v>
      </c>
      <c r="Y163" s="111">
        <f t="shared" si="5"/>
        <v>0.18</v>
      </c>
    </row>
    <row r="164">
      <c r="B164" s="86">
        <v>44421.0</v>
      </c>
      <c r="C164" s="79">
        <v>248.18</v>
      </c>
      <c r="D164" s="79">
        <v>248.4</v>
      </c>
      <c r="E164" s="111">
        <f t="shared" si="1"/>
        <v>0.22</v>
      </c>
      <c r="G164" s="86">
        <v>44421.0</v>
      </c>
      <c r="H164" s="79">
        <v>70.47</v>
      </c>
      <c r="I164" s="79">
        <v>70.5</v>
      </c>
      <c r="J164" s="111">
        <f t="shared" si="2"/>
        <v>0.03</v>
      </c>
      <c r="L164" s="86">
        <v>44421.0</v>
      </c>
      <c r="M164" s="79">
        <v>0.09</v>
      </c>
      <c r="N164" s="79">
        <v>0.09</v>
      </c>
      <c r="O164" s="111">
        <f t="shared" si="3"/>
        <v>0</v>
      </c>
      <c r="Q164" s="86">
        <v>44421.0</v>
      </c>
      <c r="R164" s="79">
        <v>6.74</v>
      </c>
      <c r="S164" s="79">
        <v>6.75</v>
      </c>
      <c r="T164" s="111">
        <f t="shared" si="4"/>
        <v>0.01</v>
      </c>
      <c r="V164" s="86">
        <v>44421.0</v>
      </c>
      <c r="W164" s="79">
        <v>315.72</v>
      </c>
      <c r="X164" s="79">
        <v>315.82</v>
      </c>
      <c r="Y164" s="111">
        <f t="shared" si="5"/>
        <v>0.1</v>
      </c>
    </row>
    <row r="165">
      <c r="B165" s="86">
        <v>44424.0</v>
      </c>
      <c r="C165" s="79">
        <v>249.62</v>
      </c>
      <c r="D165" s="79">
        <v>249.7</v>
      </c>
      <c r="E165" s="111">
        <f t="shared" si="1"/>
        <v>0.08</v>
      </c>
      <c r="G165" s="86">
        <v>44424.0</v>
      </c>
      <c r="H165" s="79">
        <v>70.91</v>
      </c>
      <c r="I165" s="79">
        <v>70.99</v>
      </c>
      <c r="J165" s="111">
        <f t="shared" si="2"/>
        <v>0.08</v>
      </c>
      <c r="L165" s="86">
        <v>44424.0</v>
      </c>
      <c r="M165" s="79">
        <v>0.09</v>
      </c>
      <c r="N165" s="79">
        <v>0.09</v>
      </c>
      <c r="O165" s="111">
        <f t="shared" si="3"/>
        <v>0</v>
      </c>
      <c r="Q165" s="86">
        <v>44424.0</v>
      </c>
      <c r="R165" s="79">
        <v>6.69</v>
      </c>
      <c r="S165" s="79">
        <v>6.7</v>
      </c>
      <c r="T165" s="111">
        <f t="shared" si="4"/>
        <v>0.01</v>
      </c>
      <c r="V165" s="86">
        <v>44424.0</v>
      </c>
      <c r="W165" s="79">
        <v>319.15</v>
      </c>
      <c r="X165" s="79">
        <v>319.22</v>
      </c>
      <c r="Y165" s="111">
        <f t="shared" si="5"/>
        <v>0.07</v>
      </c>
    </row>
    <row r="166">
      <c r="B166" s="86">
        <v>44425.0</v>
      </c>
      <c r="C166" s="79">
        <v>254.95</v>
      </c>
      <c r="D166" s="79">
        <v>255.0</v>
      </c>
      <c r="E166" s="111">
        <f t="shared" si="1"/>
        <v>0.05</v>
      </c>
      <c r="G166" s="86">
        <v>44425.0</v>
      </c>
      <c r="H166" s="79">
        <v>70.77</v>
      </c>
      <c r="I166" s="79">
        <v>70.81</v>
      </c>
      <c r="J166" s="111">
        <f t="shared" si="2"/>
        <v>0.04</v>
      </c>
      <c r="L166" s="86">
        <v>44425.0</v>
      </c>
      <c r="M166" s="79">
        <v>0.09</v>
      </c>
      <c r="N166" s="79">
        <v>0.09</v>
      </c>
      <c r="O166" s="111">
        <f t="shared" si="3"/>
        <v>0</v>
      </c>
      <c r="Q166" s="86">
        <v>44425.0</v>
      </c>
      <c r="R166" s="79">
        <v>6.73</v>
      </c>
      <c r="S166" s="79">
        <v>6.74</v>
      </c>
      <c r="T166" s="111">
        <f t="shared" si="4"/>
        <v>0.01</v>
      </c>
      <c r="V166" s="86">
        <v>44425.0</v>
      </c>
      <c r="W166" s="79">
        <v>326.89</v>
      </c>
      <c r="X166" s="79">
        <v>326.91</v>
      </c>
      <c r="Y166" s="111">
        <f t="shared" si="5"/>
        <v>0.02</v>
      </c>
    </row>
    <row r="167">
      <c r="B167" s="86">
        <v>44426.0</v>
      </c>
      <c r="C167" s="79">
        <v>258.7</v>
      </c>
      <c r="D167" s="79">
        <v>259.23</v>
      </c>
      <c r="E167" s="111">
        <f t="shared" si="1"/>
        <v>0.53</v>
      </c>
      <c r="G167" s="86">
        <v>44426.0</v>
      </c>
      <c r="H167" s="79">
        <v>70.25</v>
      </c>
      <c r="I167" s="79">
        <v>70.28</v>
      </c>
      <c r="J167" s="111">
        <f t="shared" si="2"/>
        <v>0.03</v>
      </c>
      <c r="L167" s="86">
        <v>44426.0</v>
      </c>
      <c r="M167" s="79">
        <v>0.09</v>
      </c>
      <c r="N167" s="79">
        <v>0.09</v>
      </c>
      <c r="O167" s="111">
        <f t="shared" si="3"/>
        <v>0</v>
      </c>
      <c r="Q167" s="86">
        <v>44426.0</v>
      </c>
      <c r="R167" s="79">
        <v>6.79</v>
      </c>
      <c r="S167" s="79">
        <v>6.8</v>
      </c>
      <c r="T167" s="111">
        <f t="shared" si="4"/>
        <v>0.01</v>
      </c>
      <c r="V167" s="86">
        <v>44426.0</v>
      </c>
      <c r="W167" s="79">
        <v>330.23</v>
      </c>
      <c r="X167" s="79">
        <v>330.27</v>
      </c>
      <c r="Y167" s="111">
        <f t="shared" si="5"/>
        <v>0.04</v>
      </c>
    </row>
    <row r="168">
      <c r="B168" s="86">
        <v>44427.0</v>
      </c>
      <c r="C168" s="79">
        <v>265.52</v>
      </c>
      <c r="D168" s="79">
        <v>265.6</v>
      </c>
      <c r="E168" s="111">
        <f t="shared" si="1"/>
        <v>0.08</v>
      </c>
      <c r="G168" s="86">
        <v>44427.0</v>
      </c>
      <c r="H168" s="79">
        <v>70.41</v>
      </c>
      <c r="I168" s="79">
        <v>70.46</v>
      </c>
      <c r="J168" s="111">
        <f t="shared" si="2"/>
        <v>0.05</v>
      </c>
      <c r="L168" s="86">
        <v>44427.0</v>
      </c>
      <c r="M168" s="79">
        <v>0.09</v>
      </c>
      <c r="N168" s="79">
        <v>0.09</v>
      </c>
      <c r="O168" s="111">
        <f t="shared" si="3"/>
        <v>0</v>
      </c>
      <c r="Q168" s="86">
        <v>44427.0</v>
      </c>
      <c r="R168" s="79">
        <v>6.82</v>
      </c>
      <c r="S168" s="79">
        <v>6.82</v>
      </c>
      <c r="T168" s="111">
        <f t="shared" si="4"/>
        <v>0</v>
      </c>
      <c r="V168" s="86">
        <v>44427.0</v>
      </c>
      <c r="W168" s="79">
        <v>329.9</v>
      </c>
      <c r="X168" s="79">
        <v>329.95</v>
      </c>
      <c r="Y168" s="111">
        <f t="shared" si="5"/>
        <v>0.05</v>
      </c>
    </row>
    <row r="169">
      <c r="B169" s="86">
        <v>44428.0</v>
      </c>
      <c r="C169" s="79">
        <v>260.38</v>
      </c>
      <c r="D169" s="79">
        <v>260.4</v>
      </c>
      <c r="E169" s="111">
        <f t="shared" si="1"/>
        <v>0.02</v>
      </c>
      <c r="G169" s="86">
        <v>44428.0</v>
      </c>
      <c r="H169" s="79">
        <v>70.09</v>
      </c>
      <c r="I169" s="79">
        <v>70.15</v>
      </c>
      <c r="J169" s="111">
        <f t="shared" si="2"/>
        <v>0.06</v>
      </c>
      <c r="L169" s="86">
        <v>44428.0</v>
      </c>
      <c r="M169" s="79">
        <v>0.09</v>
      </c>
      <c r="N169" s="79">
        <v>0.09</v>
      </c>
      <c r="O169" s="111">
        <f t="shared" si="3"/>
        <v>0</v>
      </c>
      <c r="Q169" s="86">
        <v>44428.0</v>
      </c>
      <c r="R169" s="79">
        <v>6.86</v>
      </c>
      <c r="S169" s="79">
        <v>6.87</v>
      </c>
      <c r="T169" s="111">
        <f t="shared" si="4"/>
        <v>0.01</v>
      </c>
      <c r="V169" s="86">
        <v>44428.0</v>
      </c>
      <c r="W169" s="79">
        <v>328.56</v>
      </c>
      <c r="X169" s="79">
        <v>328.65</v>
      </c>
      <c r="Y169" s="111">
        <f t="shared" si="5"/>
        <v>0.09</v>
      </c>
    </row>
    <row r="170">
      <c r="B170" s="86">
        <v>44431.0</v>
      </c>
      <c r="C170" s="79">
        <v>256.98</v>
      </c>
      <c r="D170" s="79">
        <v>257.22</v>
      </c>
      <c r="E170" s="111">
        <f t="shared" si="1"/>
        <v>0.24</v>
      </c>
      <c r="G170" s="86">
        <v>44431.0</v>
      </c>
      <c r="H170" s="79">
        <v>69.95</v>
      </c>
      <c r="I170" s="79">
        <v>70.0</v>
      </c>
      <c r="J170" s="111">
        <f t="shared" si="2"/>
        <v>0.05</v>
      </c>
      <c r="L170" s="86">
        <v>44431.0</v>
      </c>
      <c r="M170" s="79">
        <v>0.09</v>
      </c>
      <c r="N170" s="79">
        <v>0.09</v>
      </c>
      <c r="O170" s="111">
        <f t="shared" si="3"/>
        <v>0</v>
      </c>
      <c r="Q170" s="86">
        <v>44431.0</v>
      </c>
      <c r="R170" s="79">
        <v>6.85</v>
      </c>
      <c r="S170" s="79">
        <v>6.86</v>
      </c>
      <c r="T170" s="111">
        <f t="shared" si="4"/>
        <v>0.01</v>
      </c>
      <c r="V170" s="86">
        <v>44431.0</v>
      </c>
      <c r="W170" s="79">
        <v>328.6</v>
      </c>
      <c r="X170" s="79">
        <v>328.88</v>
      </c>
      <c r="Y170" s="111">
        <f t="shared" si="5"/>
        <v>0.28</v>
      </c>
    </row>
    <row r="171">
      <c r="B171" s="86">
        <v>44432.0</v>
      </c>
      <c r="C171" s="79">
        <v>261.92</v>
      </c>
      <c r="D171" s="79">
        <v>261.95</v>
      </c>
      <c r="E171" s="111">
        <f t="shared" si="1"/>
        <v>0.03</v>
      </c>
      <c r="G171" s="86">
        <v>44432.0</v>
      </c>
      <c r="H171" s="79">
        <v>70.12</v>
      </c>
      <c r="I171" s="79">
        <v>70.15</v>
      </c>
      <c r="J171" s="111">
        <f t="shared" si="2"/>
        <v>0.03</v>
      </c>
      <c r="L171" s="86">
        <v>44432.0</v>
      </c>
      <c r="M171" s="79">
        <v>0.09</v>
      </c>
      <c r="N171" s="79">
        <v>0.09</v>
      </c>
      <c r="O171" s="111">
        <f t="shared" si="3"/>
        <v>0</v>
      </c>
      <c r="Q171" s="86">
        <v>44432.0</v>
      </c>
      <c r="R171" s="79">
        <v>6.88</v>
      </c>
      <c r="S171" s="79">
        <v>6.89</v>
      </c>
      <c r="T171" s="111">
        <f t="shared" si="4"/>
        <v>0.01</v>
      </c>
      <c r="V171" s="86">
        <v>44432.0</v>
      </c>
      <c r="W171" s="79">
        <v>329.36</v>
      </c>
      <c r="X171" s="79">
        <v>329.46</v>
      </c>
      <c r="Y171" s="111">
        <f t="shared" si="5"/>
        <v>0.1</v>
      </c>
    </row>
    <row r="172">
      <c r="B172" s="86">
        <v>44433.0</v>
      </c>
      <c r="C172" s="79">
        <v>261.82</v>
      </c>
      <c r="D172" s="79">
        <v>261.92</v>
      </c>
      <c r="E172" s="111">
        <f t="shared" si="1"/>
        <v>0.1</v>
      </c>
      <c r="G172" s="86">
        <v>44433.0</v>
      </c>
      <c r="H172" s="79">
        <v>70.14</v>
      </c>
      <c r="I172" s="79">
        <v>70.19</v>
      </c>
      <c r="J172" s="111">
        <f t="shared" si="2"/>
        <v>0.05</v>
      </c>
      <c r="L172" s="86">
        <v>44433.0</v>
      </c>
      <c r="M172" s="79">
        <v>0.09</v>
      </c>
      <c r="N172" s="79">
        <v>0.09</v>
      </c>
      <c r="O172" s="111">
        <f t="shared" si="3"/>
        <v>0</v>
      </c>
      <c r="Q172" s="86">
        <v>44433.0</v>
      </c>
      <c r="R172" s="79">
        <v>6.89</v>
      </c>
      <c r="S172" s="79">
        <v>6.89</v>
      </c>
      <c r="T172" s="111">
        <f t="shared" si="4"/>
        <v>0</v>
      </c>
      <c r="V172" s="86">
        <v>44433.0</v>
      </c>
      <c r="W172" s="79">
        <v>334.5</v>
      </c>
      <c r="X172" s="79">
        <v>334.55</v>
      </c>
      <c r="Y172" s="111">
        <f t="shared" si="5"/>
        <v>0.05</v>
      </c>
    </row>
    <row r="173">
      <c r="B173" s="86">
        <v>44434.0</v>
      </c>
      <c r="C173" s="79">
        <v>255.95</v>
      </c>
      <c r="D173" s="79">
        <v>256.08</v>
      </c>
      <c r="E173" s="111">
        <f t="shared" si="1"/>
        <v>0.13</v>
      </c>
      <c r="G173" s="86">
        <v>44434.0</v>
      </c>
      <c r="H173" s="79">
        <v>69.91</v>
      </c>
      <c r="I173" s="79">
        <v>69.93</v>
      </c>
      <c r="J173" s="111">
        <f t="shared" si="2"/>
        <v>0.02</v>
      </c>
      <c r="L173" s="86">
        <v>44434.0</v>
      </c>
      <c r="M173" s="79">
        <v>0.09</v>
      </c>
      <c r="N173" s="79">
        <v>0.09</v>
      </c>
      <c r="O173" s="111">
        <f t="shared" si="3"/>
        <v>0</v>
      </c>
      <c r="Q173" s="86">
        <v>44434.0</v>
      </c>
      <c r="R173" s="79">
        <v>6.85</v>
      </c>
      <c r="S173" s="79">
        <v>6.85</v>
      </c>
      <c r="T173" s="111">
        <f t="shared" si="4"/>
        <v>0</v>
      </c>
      <c r="V173" s="86">
        <v>44434.0</v>
      </c>
      <c r="W173" s="79">
        <v>334.76</v>
      </c>
      <c r="X173" s="79">
        <v>334.95</v>
      </c>
      <c r="Y173" s="111">
        <f t="shared" si="5"/>
        <v>0.19</v>
      </c>
    </row>
    <row r="174">
      <c r="B174" s="86">
        <v>44435.0</v>
      </c>
      <c r="C174" s="79">
        <v>252.4</v>
      </c>
      <c r="D174" s="79">
        <v>252.48</v>
      </c>
      <c r="E174" s="111">
        <f t="shared" si="1"/>
        <v>0.08</v>
      </c>
      <c r="G174" s="86">
        <v>44435.0</v>
      </c>
      <c r="H174" s="79">
        <v>69.34</v>
      </c>
      <c r="I174" s="79">
        <v>69.35</v>
      </c>
      <c r="J174" s="111">
        <f t="shared" si="2"/>
        <v>0.01</v>
      </c>
      <c r="L174" s="86">
        <v>44435.0</v>
      </c>
      <c r="M174" s="79">
        <v>0.09</v>
      </c>
      <c r="N174" s="79">
        <v>0.09</v>
      </c>
      <c r="O174" s="111">
        <f t="shared" si="3"/>
        <v>0</v>
      </c>
      <c r="Q174" s="86">
        <v>44435.0</v>
      </c>
      <c r="R174" s="79">
        <v>6.77</v>
      </c>
      <c r="S174" s="79">
        <v>6.77</v>
      </c>
      <c r="T174" s="111">
        <f t="shared" si="4"/>
        <v>0</v>
      </c>
      <c r="V174" s="86">
        <v>44435.0</v>
      </c>
      <c r="W174" s="79">
        <v>332.63</v>
      </c>
      <c r="X174" s="79">
        <v>332.75</v>
      </c>
      <c r="Y174" s="111">
        <f t="shared" si="5"/>
        <v>0.12</v>
      </c>
    </row>
    <row r="175">
      <c r="B175" s="86">
        <v>44439.0</v>
      </c>
      <c r="C175" s="79">
        <v>253.05</v>
      </c>
      <c r="D175" s="79">
        <v>253.42</v>
      </c>
      <c r="E175" s="111">
        <f t="shared" si="1"/>
        <v>0.37</v>
      </c>
      <c r="G175" s="86">
        <v>44439.0</v>
      </c>
      <c r="H175" s="79">
        <v>69.75</v>
      </c>
      <c r="I175" s="79">
        <v>69.76</v>
      </c>
      <c r="J175" s="111">
        <f t="shared" si="2"/>
        <v>0.01</v>
      </c>
      <c r="L175" s="86">
        <v>44439.0</v>
      </c>
      <c r="M175" s="79">
        <v>0.09</v>
      </c>
      <c r="N175" s="79">
        <v>0.09</v>
      </c>
      <c r="O175" s="111">
        <f t="shared" si="3"/>
        <v>0</v>
      </c>
      <c r="Q175" s="86">
        <v>44439.0</v>
      </c>
      <c r="R175" s="79">
        <v>6.73</v>
      </c>
      <c r="S175" s="79">
        <v>6.73</v>
      </c>
      <c r="T175" s="111">
        <f t="shared" si="4"/>
        <v>0</v>
      </c>
      <c r="V175" s="86">
        <v>44439.0</v>
      </c>
      <c r="W175" s="79">
        <v>325.53</v>
      </c>
      <c r="X175" s="79">
        <v>325.67</v>
      </c>
      <c r="Y175" s="111">
        <f t="shared" si="5"/>
        <v>0.14</v>
      </c>
    </row>
    <row r="176">
      <c r="B176" s="86">
        <v>44440.0</v>
      </c>
      <c r="C176" s="79">
        <v>256.48</v>
      </c>
      <c r="D176" s="79">
        <v>256.5</v>
      </c>
      <c r="E176" s="111">
        <f t="shared" si="1"/>
        <v>0.02</v>
      </c>
      <c r="G176" s="86">
        <v>44440.0</v>
      </c>
      <c r="H176" s="79">
        <v>71.17</v>
      </c>
      <c r="I176" s="79">
        <v>71.18</v>
      </c>
      <c r="J176" s="111">
        <f t="shared" si="2"/>
        <v>0.01</v>
      </c>
      <c r="L176" s="86">
        <v>44440.0</v>
      </c>
      <c r="M176" s="79">
        <v>0.09</v>
      </c>
      <c r="N176" s="79">
        <v>0.09</v>
      </c>
      <c r="O176" s="111">
        <f t="shared" si="3"/>
        <v>0</v>
      </c>
      <c r="Q176" s="86">
        <v>44440.0</v>
      </c>
      <c r="R176" s="79">
        <v>6.85</v>
      </c>
      <c r="S176" s="79">
        <v>6.86</v>
      </c>
      <c r="T176" s="111">
        <f t="shared" si="4"/>
        <v>0.01</v>
      </c>
      <c r="V176" s="86">
        <v>44440.0</v>
      </c>
      <c r="W176" s="79">
        <v>329.08</v>
      </c>
      <c r="X176" s="79">
        <v>329.16</v>
      </c>
      <c r="Y176" s="111">
        <f t="shared" si="5"/>
        <v>0.08</v>
      </c>
    </row>
    <row r="177">
      <c r="B177" s="86">
        <v>44441.0</v>
      </c>
      <c r="C177" s="79">
        <v>255.55</v>
      </c>
      <c r="D177" s="79">
        <v>255.58</v>
      </c>
      <c r="E177" s="111">
        <f t="shared" si="1"/>
        <v>0.03</v>
      </c>
      <c r="G177" s="86">
        <v>44441.0</v>
      </c>
      <c r="H177" s="79">
        <v>71.49</v>
      </c>
      <c r="I177" s="79">
        <v>71.74</v>
      </c>
      <c r="J177" s="111">
        <f t="shared" si="2"/>
        <v>0.25</v>
      </c>
      <c r="L177" s="86">
        <v>44441.0</v>
      </c>
      <c r="M177" s="79">
        <v>0.09</v>
      </c>
      <c r="N177" s="79">
        <v>0.09</v>
      </c>
      <c r="O177" s="111">
        <f t="shared" si="3"/>
        <v>0</v>
      </c>
      <c r="Q177" s="86">
        <v>44441.0</v>
      </c>
      <c r="R177" s="79">
        <v>6.86</v>
      </c>
      <c r="S177" s="79">
        <v>6.87</v>
      </c>
      <c r="T177" s="111">
        <f t="shared" si="4"/>
        <v>0.01</v>
      </c>
      <c r="V177" s="86">
        <v>44441.0</v>
      </c>
      <c r="W177" s="79">
        <v>324.83</v>
      </c>
      <c r="X177" s="79">
        <v>324.84</v>
      </c>
      <c r="Y177" s="111">
        <f t="shared" si="5"/>
        <v>0.01</v>
      </c>
    </row>
    <row r="178">
      <c r="B178" s="86">
        <v>44442.0</v>
      </c>
      <c r="C178" s="79">
        <v>255.42</v>
      </c>
      <c r="D178" s="79">
        <v>255.5</v>
      </c>
      <c r="E178" s="111">
        <f t="shared" si="1"/>
        <v>0.08</v>
      </c>
      <c r="G178" s="86">
        <v>44442.0</v>
      </c>
      <c r="H178" s="79">
        <v>73.16</v>
      </c>
      <c r="I178" s="79">
        <v>73.2</v>
      </c>
      <c r="J178" s="111">
        <f t="shared" si="2"/>
        <v>0.04</v>
      </c>
      <c r="L178" s="86">
        <v>44442.0</v>
      </c>
      <c r="M178" s="79">
        <v>0.09</v>
      </c>
      <c r="N178" s="79">
        <v>0.09</v>
      </c>
      <c r="O178" s="111">
        <f t="shared" si="3"/>
        <v>0</v>
      </c>
      <c r="Q178" s="86">
        <v>44442.0</v>
      </c>
      <c r="R178" s="79">
        <v>6.86</v>
      </c>
      <c r="S178" s="79">
        <v>6.86</v>
      </c>
      <c r="T178" s="111">
        <f t="shared" si="4"/>
        <v>0</v>
      </c>
      <c r="V178" s="86">
        <v>44442.0</v>
      </c>
      <c r="W178" s="79">
        <v>324.57</v>
      </c>
      <c r="X178" s="79">
        <v>324.65</v>
      </c>
      <c r="Y178" s="111">
        <f t="shared" si="5"/>
        <v>0.08</v>
      </c>
    </row>
    <row r="179">
      <c r="B179" s="86">
        <v>44445.0</v>
      </c>
      <c r="C179" s="79">
        <v>250.22</v>
      </c>
      <c r="D179" s="79">
        <v>250.65</v>
      </c>
      <c r="E179" s="111">
        <f t="shared" si="1"/>
        <v>0.43</v>
      </c>
      <c r="G179" s="86">
        <v>44445.0</v>
      </c>
      <c r="H179" s="79">
        <v>72.73</v>
      </c>
      <c r="I179" s="79">
        <v>72.78</v>
      </c>
      <c r="J179" s="111">
        <f t="shared" si="2"/>
        <v>0.05</v>
      </c>
      <c r="L179" s="86">
        <v>44445.0</v>
      </c>
      <c r="M179" s="79">
        <v>0.09</v>
      </c>
      <c r="N179" s="79">
        <v>0.09</v>
      </c>
      <c r="O179" s="111">
        <f t="shared" si="3"/>
        <v>0</v>
      </c>
      <c r="Q179" s="86">
        <v>44445.0</v>
      </c>
      <c r="R179" s="79">
        <v>6.79</v>
      </c>
      <c r="S179" s="79">
        <v>6.81</v>
      </c>
      <c r="T179" s="111">
        <f t="shared" si="4"/>
        <v>0.02</v>
      </c>
      <c r="V179" s="86">
        <v>44445.0</v>
      </c>
      <c r="W179" s="79">
        <v>322.33</v>
      </c>
      <c r="X179" s="79">
        <v>322.53</v>
      </c>
      <c r="Y179" s="111">
        <f t="shared" si="5"/>
        <v>0.2</v>
      </c>
    </row>
    <row r="180">
      <c r="B180" s="86">
        <v>44446.0</v>
      </c>
      <c r="C180" s="79">
        <v>254.05</v>
      </c>
      <c r="D180" s="79">
        <v>254.3</v>
      </c>
      <c r="E180" s="111">
        <f t="shared" si="1"/>
        <v>0.25</v>
      </c>
      <c r="G180" s="86">
        <v>44446.0</v>
      </c>
      <c r="H180" s="79">
        <v>72.94</v>
      </c>
      <c r="I180" s="79">
        <v>73.01</v>
      </c>
      <c r="J180" s="111">
        <f t="shared" si="2"/>
        <v>0.07</v>
      </c>
      <c r="L180" s="86">
        <v>44446.0</v>
      </c>
      <c r="M180" s="79">
        <v>0.09</v>
      </c>
      <c r="N180" s="79">
        <v>0.09</v>
      </c>
      <c r="O180" s="111">
        <f t="shared" si="3"/>
        <v>0</v>
      </c>
      <c r="Q180" s="86">
        <v>44446.0</v>
      </c>
      <c r="R180" s="79">
        <v>6.85</v>
      </c>
      <c r="S180" s="79">
        <v>6.85</v>
      </c>
      <c r="T180" s="111">
        <f t="shared" si="4"/>
        <v>0</v>
      </c>
      <c r="V180" s="86">
        <v>44446.0</v>
      </c>
      <c r="W180" s="79">
        <v>327.41</v>
      </c>
      <c r="X180" s="79">
        <v>327.5</v>
      </c>
      <c r="Y180" s="111">
        <f t="shared" si="5"/>
        <v>0.09</v>
      </c>
    </row>
    <row r="181">
      <c r="B181" s="86">
        <v>44447.0</v>
      </c>
      <c r="C181" s="79">
        <v>260.72</v>
      </c>
      <c r="D181" s="79">
        <v>260.75</v>
      </c>
      <c r="E181" s="111">
        <f t="shared" si="1"/>
        <v>0.03</v>
      </c>
      <c r="G181" s="86">
        <v>44447.0</v>
      </c>
      <c r="H181" s="79">
        <v>74.66</v>
      </c>
      <c r="I181" s="79">
        <v>74.72</v>
      </c>
      <c r="J181" s="111">
        <f t="shared" si="2"/>
        <v>0.06</v>
      </c>
      <c r="L181" s="86">
        <v>44447.0</v>
      </c>
      <c r="M181" s="79">
        <v>0.09</v>
      </c>
      <c r="N181" s="79">
        <v>0.09</v>
      </c>
      <c r="O181" s="111">
        <f t="shared" si="3"/>
        <v>0</v>
      </c>
      <c r="Q181" s="86">
        <v>44447.0</v>
      </c>
      <c r="R181" s="79">
        <v>6.82</v>
      </c>
      <c r="S181" s="79">
        <v>6.82</v>
      </c>
      <c r="T181" s="111">
        <f t="shared" si="4"/>
        <v>0</v>
      </c>
      <c r="V181" s="86">
        <v>44447.0</v>
      </c>
      <c r="W181" s="79">
        <v>328.2</v>
      </c>
      <c r="X181" s="79">
        <v>328.28</v>
      </c>
      <c r="Y181" s="111">
        <f t="shared" si="5"/>
        <v>0.08</v>
      </c>
    </row>
    <row r="182">
      <c r="B182" s="86">
        <v>44448.0</v>
      </c>
      <c r="C182" s="79">
        <v>263.38</v>
      </c>
      <c r="D182" s="79">
        <v>263.45</v>
      </c>
      <c r="E182" s="111">
        <f t="shared" si="1"/>
        <v>0.07</v>
      </c>
      <c r="G182" s="86">
        <v>44448.0</v>
      </c>
      <c r="H182" s="79">
        <v>73.97</v>
      </c>
      <c r="I182" s="79">
        <v>74.19</v>
      </c>
      <c r="J182" s="111">
        <f t="shared" si="2"/>
        <v>0.22</v>
      </c>
      <c r="L182" s="86">
        <v>44448.0</v>
      </c>
      <c r="M182" s="79">
        <v>0.09</v>
      </c>
      <c r="N182" s="79">
        <v>0.09</v>
      </c>
      <c r="O182" s="111">
        <f t="shared" si="3"/>
        <v>0</v>
      </c>
      <c r="Q182" s="86">
        <v>44448.0</v>
      </c>
      <c r="R182" s="79">
        <v>6.93</v>
      </c>
      <c r="S182" s="79">
        <v>6.94</v>
      </c>
      <c r="T182" s="111">
        <f t="shared" si="4"/>
        <v>0.01</v>
      </c>
      <c r="V182" s="86">
        <v>44448.0</v>
      </c>
      <c r="W182" s="79">
        <v>327.76</v>
      </c>
      <c r="X182" s="79">
        <v>327.94</v>
      </c>
      <c r="Y182" s="111">
        <f t="shared" si="5"/>
        <v>0.18</v>
      </c>
    </row>
    <row r="183">
      <c r="B183" s="86">
        <v>44449.0</v>
      </c>
      <c r="C183" s="79">
        <v>265.98</v>
      </c>
      <c r="D183" s="79">
        <v>266.0</v>
      </c>
      <c r="E183" s="111">
        <f t="shared" si="1"/>
        <v>0.02</v>
      </c>
      <c r="G183" s="86">
        <v>44449.0</v>
      </c>
      <c r="H183" s="79">
        <v>74.35</v>
      </c>
      <c r="I183" s="79">
        <v>74.41</v>
      </c>
      <c r="J183" s="111">
        <f t="shared" si="2"/>
        <v>0.06</v>
      </c>
      <c r="L183" s="86">
        <v>44449.0</v>
      </c>
      <c r="M183" s="79">
        <v>0.09</v>
      </c>
      <c r="N183" s="79">
        <v>0.09</v>
      </c>
      <c r="O183" s="111">
        <f t="shared" si="3"/>
        <v>0</v>
      </c>
      <c r="Q183" s="86">
        <v>44449.0</v>
      </c>
      <c r="R183" s="79">
        <v>7.03</v>
      </c>
      <c r="S183" s="79">
        <v>7.04</v>
      </c>
      <c r="T183" s="111">
        <f t="shared" si="4"/>
        <v>0.01</v>
      </c>
      <c r="V183" s="86">
        <v>44449.0</v>
      </c>
      <c r="W183" s="79">
        <v>334.57</v>
      </c>
      <c r="X183" s="79">
        <v>334.58</v>
      </c>
      <c r="Y183" s="111">
        <f t="shared" si="5"/>
        <v>0.01</v>
      </c>
    </row>
    <row r="184">
      <c r="B184" s="86">
        <v>44452.0</v>
      </c>
      <c r="C184" s="79">
        <v>261.92</v>
      </c>
      <c r="D184" s="79">
        <v>262.2</v>
      </c>
      <c r="E184" s="111">
        <f t="shared" si="1"/>
        <v>0.28</v>
      </c>
      <c r="G184" s="86">
        <v>44452.0</v>
      </c>
      <c r="H184" s="79">
        <v>74.33</v>
      </c>
      <c r="I184" s="79">
        <v>74.49</v>
      </c>
      <c r="J184" s="111">
        <f t="shared" si="2"/>
        <v>0.16</v>
      </c>
      <c r="L184" s="86">
        <v>44452.0</v>
      </c>
      <c r="M184" s="79">
        <v>0.09</v>
      </c>
      <c r="N184" s="79">
        <v>0.09</v>
      </c>
      <c r="O184" s="111">
        <f t="shared" si="3"/>
        <v>0</v>
      </c>
      <c r="Q184" s="86">
        <v>44452.0</v>
      </c>
      <c r="R184" s="79">
        <v>7.04</v>
      </c>
      <c r="S184" s="79">
        <v>7.05</v>
      </c>
      <c r="T184" s="111">
        <f t="shared" si="4"/>
        <v>0.01</v>
      </c>
      <c r="V184" s="86">
        <v>44452.0</v>
      </c>
      <c r="W184" s="79">
        <v>329.01</v>
      </c>
      <c r="X184" s="79">
        <v>329.22</v>
      </c>
      <c r="Y184" s="111">
        <f t="shared" si="5"/>
        <v>0.21</v>
      </c>
    </row>
    <row r="185">
      <c r="B185" s="86">
        <v>44453.0</v>
      </c>
      <c r="C185" s="79">
        <v>262.0</v>
      </c>
      <c r="D185" s="79">
        <v>262.12</v>
      </c>
      <c r="E185" s="111">
        <f t="shared" si="1"/>
        <v>0.12</v>
      </c>
      <c r="G185" s="86">
        <v>44453.0</v>
      </c>
      <c r="H185" s="79">
        <v>74.78</v>
      </c>
      <c r="I185" s="79">
        <v>74.8</v>
      </c>
      <c r="J185" s="111">
        <f t="shared" si="2"/>
        <v>0.02</v>
      </c>
      <c r="L185" s="86">
        <v>44453.0</v>
      </c>
      <c r="M185" s="79">
        <v>0.09</v>
      </c>
      <c r="N185" s="79">
        <v>0.09</v>
      </c>
      <c r="O185" s="111">
        <f t="shared" si="3"/>
        <v>0</v>
      </c>
      <c r="Q185" s="86">
        <v>44453.0</v>
      </c>
      <c r="R185" s="79">
        <v>7.01</v>
      </c>
      <c r="S185" s="79">
        <v>7.03</v>
      </c>
      <c r="T185" s="111">
        <f t="shared" si="4"/>
        <v>0.02</v>
      </c>
      <c r="V185" s="86">
        <v>44453.0</v>
      </c>
      <c r="W185" s="79">
        <v>329.7</v>
      </c>
      <c r="X185" s="79">
        <v>329.71</v>
      </c>
      <c r="Y185" s="111">
        <f t="shared" si="5"/>
        <v>0.01</v>
      </c>
    </row>
    <row r="186">
      <c r="B186" s="86">
        <v>44454.0</v>
      </c>
      <c r="C186" s="79">
        <v>270.15</v>
      </c>
      <c r="D186" s="79">
        <v>270.45</v>
      </c>
      <c r="E186" s="111">
        <f t="shared" si="1"/>
        <v>0.3</v>
      </c>
      <c r="G186" s="86">
        <v>44454.0</v>
      </c>
      <c r="H186" s="79">
        <v>74.7</v>
      </c>
      <c r="I186" s="79">
        <v>74.73</v>
      </c>
      <c r="J186" s="111">
        <f t="shared" si="2"/>
        <v>0.03</v>
      </c>
      <c r="L186" s="86">
        <v>44454.0</v>
      </c>
      <c r="M186" s="79">
        <v>0.09</v>
      </c>
      <c r="N186" s="79">
        <v>0.09</v>
      </c>
      <c r="O186" s="111">
        <f t="shared" si="3"/>
        <v>0</v>
      </c>
      <c r="Q186" s="86">
        <v>44454.0</v>
      </c>
      <c r="R186" s="79">
        <v>7.06</v>
      </c>
      <c r="S186" s="79">
        <v>7.07</v>
      </c>
      <c r="T186" s="111">
        <f t="shared" si="4"/>
        <v>0.01</v>
      </c>
      <c r="V186" s="86">
        <v>44454.0</v>
      </c>
      <c r="W186" s="79">
        <v>329.37</v>
      </c>
      <c r="X186" s="79">
        <v>329.53</v>
      </c>
      <c r="Y186" s="111">
        <f t="shared" si="5"/>
        <v>0.16</v>
      </c>
    </row>
    <row r="187">
      <c r="B187" s="86">
        <v>44455.0</v>
      </c>
      <c r="C187" s="79">
        <v>268.05</v>
      </c>
      <c r="D187" s="79">
        <v>268.2</v>
      </c>
      <c r="E187" s="111">
        <f t="shared" si="1"/>
        <v>0.15</v>
      </c>
      <c r="G187" s="86">
        <v>44455.0</v>
      </c>
      <c r="H187" s="79">
        <v>75.33</v>
      </c>
      <c r="I187" s="79">
        <v>75.37</v>
      </c>
      <c r="J187" s="111">
        <f t="shared" si="2"/>
        <v>0.04</v>
      </c>
      <c r="L187" s="86">
        <v>44455.0</v>
      </c>
      <c r="M187" s="79">
        <v>0.09</v>
      </c>
      <c r="N187" s="79">
        <v>0.09</v>
      </c>
      <c r="O187" s="111">
        <f t="shared" si="3"/>
        <v>0</v>
      </c>
      <c r="Q187" s="86">
        <v>44455.0</v>
      </c>
      <c r="R187" s="79">
        <v>7.03</v>
      </c>
      <c r="S187" s="79">
        <v>7.04</v>
      </c>
      <c r="T187" s="111">
        <f t="shared" si="4"/>
        <v>0.01</v>
      </c>
      <c r="V187" s="86">
        <v>44455.0</v>
      </c>
      <c r="W187" s="79">
        <v>325.79</v>
      </c>
      <c r="X187" s="79">
        <v>325.87</v>
      </c>
      <c r="Y187" s="111">
        <f t="shared" si="5"/>
        <v>0.08</v>
      </c>
    </row>
    <row r="188">
      <c r="B188" s="86">
        <v>44456.0</v>
      </c>
      <c r="C188" s="79">
        <v>268.7</v>
      </c>
      <c r="D188" s="79">
        <v>268.92</v>
      </c>
      <c r="E188" s="111">
        <f t="shared" si="1"/>
        <v>0.22</v>
      </c>
      <c r="G188" s="86">
        <v>44456.0</v>
      </c>
      <c r="H188" s="79">
        <v>75.78</v>
      </c>
      <c r="I188" s="79">
        <v>75.8</v>
      </c>
      <c r="J188" s="111">
        <f t="shared" si="2"/>
        <v>0.02</v>
      </c>
      <c r="L188" s="86">
        <v>44456.0</v>
      </c>
      <c r="M188" s="79">
        <v>0.09</v>
      </c>
      <c r="N188" s="79">
        <v>0.09</v>
      </c>
      <c r="O188" s="111">
        <f t="shared" si="3"/>
        <v>0</v>
      </c>
      <c r="Q188" s="86">
        <v>44456.0</v>
      </c>
      <c r="R188" s="79">
        <v>7.03</v>
      </c>
      <c r="S188" s="79">
        <v>7.05</v>
      </c>
      <c r="T188" s="111">
        <f t="shared" si="4"/>
        <v>0.02</v>
      </c>
      <c r="V188" s="86">
        <v>44456.0</v>
      </c>
      <c r="W188" s="79">
        <v>331.7</v>
      </c>
      <c r="X188" s="79">
        <v>331.81</v>
      </c>
      <c r="Y188" s="111">
        <f t="shared" si="5"/>
        <v>0.11</v>
      </c>
    </row>
    <row r="189">
      <c r="B189" s="86">
        <v>44459.0</v>
      </c>
      <c r="C189" s="79">
        <v>261.88</v>
      </c>
      <c r="D189" s="79">
        <v>262.35</v>
      </c>
      <c r="E189" s="111">
        <f t="shared" si="1"/>
        <v>0.47</v>
      </c>
      <c r="G189" s="86">
        <v>44459.0</v>
      </c>
      <c r="H189" s="79">
        <v>74.86</v>
      </c>
      <c r="I189" s="79">
        <v>74.91</v>
      </c>
      <c r="J189" s="111">
        <f t="shared" si="2"/>
        <v>0.05</v>
      </c>
      <c r="L189" s="86">
        <v>44459.0</v>
      </c>
      <c r="M189" s="79">
        <v>0.09</v>
      </c>
      <c r="N189" s="79">
        <v>0.09</v>
      </c>
      <c r="O189" s="111">
        <f t="shared" si="3"/>
        <v>0</v>
      </c>
      <c r="Q189" s="86">
        <v>44459.0</v>
      </c>
      <c r="R189" s="79">
        <v>7.03</v>
      </c>
      <c r="S189" s="79">
        <v>7.04</v>
      </c>
      <c r="T189" s="111">
        <f t="shared" si="4"/>
        <v>0.01</v>
      </c>
      <c r="V189" s="86">
        <v>44459.0</v>
      </c>
      <c r="W189" s="79">
        <v>326.02</v>
      </c>
      <c r="X189" s="79">
        <v>326.06</v>
      </c>
      <c r="Y189" s="111">
        <f t="shared" si="5"/>
        <v>0.04</v>
      </c>
    </row>
    <row r="190">
      <c r="B190" s="86">
        <v>44460.0</v>
      </c>
      <c r="C190" s="79">
        <v>259.65</v>
      </c>
      <c r="D190" s="79">
        <v>259.75</v>
      </c>
      <c r="E190" s="111">
        <f t="shared" si="1"/>
        <v>0.1</v>
      </c>
      <c r="G190" s="86">
        <v>44460.0</v>
      </c>
      <c r="H190" s="79">
        <v>74.93</v>
      </c>
      <c r="I190" s="79">
        <v>74.95</v>
      </c>
      <c r="J190" s="111">
        <f t="shared" si="2"/>
        <v>0.02</v>
      </c>
      <c r="L190" s="86">
        <v>44460.0</v>
      </c>
      <c r="M190" s="79">
        <v>0.09</v>
      </c>
      <c r="N190" s="79">
        <v>0.09</v>
      </c>
      <c r="O190" s="111">
        <f t="shared" si="3"/>
        <v>0</v>
      </c>
      <c r="Q190" s="86">
        <v>44460.0</v>
      </c>
      <c r="R190" s="79">
        <v>7.02</v>
      </c>
      <c r="S190" s="79">
        <v>7.03</v>
      </c>
      <c r="T190" s="111">
        <f t="shared" si="4"/>
        <v>0.01</v>
      </c>
      <c r="V190" s="86">
        <v>44460.0</v>
      </c>
      <c r="W190" s="79">
        <v>326.25</v>
      </c>
      <c r="X190" s="79">
        <v>326.5</v>
      </c>
      <c r="Y190" s="111">
        <f t="shared" si="5"/>
        <v>0.25</v>
      </c>
    </row>
    <row r="191">
      <c r="B191" s="86">
        <v>44461.0</v>
      </c>
      <c r="C191" s="79">
        <v>262.53</v>
      </c>
      <c r="D191" s="79">
        <v>262.75</v>
      </c>
      <c r="E191" s="111">
        <f t="shared" si="1"/>
        <v>0.22</v>
      </c>
      <c r="G191" s="86">
        <v>44461.0</v>
      </c>
      <c r="H191" s="79">
        <v>75.36</v>
      </c>
      <c r="I191" s="79">
        <v>75.4</v>
      </c>
      <c r="J191" s="111">
        <f t="shared" si="2"/>
        <v>0.04</v>
      </c>
      <c r="L191" s="86">
        <v>44461.0</v>
      </c>
      <c r="M191" s="79">
        <v>0.09</v>
      </c>
      <c r="N191" s="79">
        <v>0.09</v>
      </c>
      <c r="O191" s="111">
        <f t="shared" si="3"/>
        <v>0</v>
      </c>
      <c r="Q191" s="86">
        <v>44461.0</v>
      </c>
      <c r="R191" s="79">
        <v>7.09</v>
      </c>
      <c r="S191" s="79">
        <v>7.1</v>
      </c>
      <c r="T191" s="111">
        <f t="shared" si="4"/>
        <v>0.01</v>
      </c>
      <c r="V191" s="86">
        <v>44461.0</v>
      </c>
      <c r="W191" s="79">
        <v>327.41</v>
      </c>
      <c r="X191" s="79">
        <v>327.49</v>
      </c>
      <c r="Y191" s="111">
        <f t="shared" si="5"/>
        <v>0.08</v>
      </c>
    </row>
    <row r="192">
      <c r="B192" s="86">
        <v>44462.0</v>
      </c>
      <c r="C192" s="79">
        <v>257.45</v>
      </c>
      <c r="D192" s="79">
        <v>257.48</v>
      </c>
      <c r="E192" s="111">
        <f t="shared" si="1"/>
        <v>0.03</v>
      </c>
      <c r="G192" s="86">
        <v>44462.0</v>
      </c>
      <c r="H192" s="79">
        <v>75.94</v>
      </c>
      <c r="I192" s="79">
        <v>75.95</v>
      </c>
      <c r="J192" s="111">
        <f t="shared" si="2"/>
        <v>0.01</v>
      </c>
      <c r="L192" s="86">
        <v>44462.0</v>
      </c>
      <c r="M192" s="79">
        <v>0.09</v>
      </c>
      <c r="N192" s="79">
        <v>0.09</v>
      </c>
      <c r="O192" s="111">
        <f t="shared" si="3"/>
        <v>0</v>
      </c>
      <c r="Q192" s="86">
        <v>44462.0</v>
      </c>
      <c r="R192" s="79">
        <v>7.13</v>
      </c>
      <c r="S192" s="79">
        <v>7.14</v>
      </c>
      <c r="T192" s="111">
        <f t="shared" si="4"/>
        <v>0.01</v>
      </c>
      <c r="V192" s="86">
        <v>44462.0</v>
      </c>
      <c r="W192" s="79">
        <v>326.33</v>
      </c>
      <c r="X192" s="79">
        <v>326.49</v>
      </c>
      <c r="Y192" s="111">
        <f t="shared" si="5"/>
        <v>0.16</v>
      </c>
    </row>
    <row r="193">
      <c r="B193" s="86">
        <v>44463.0</v>
      </c>
      <c r="C193" s="79">
        <v>260.58</v>
      </c>
      <c r="D193" s="79">
        <v>260.62</v>
      </c>
      <c r="E193" s="111">
        <f t="shared" si="1"/>
        <v>0.04</v>
      </c>
      <c r="G193" s="86">
        <v>44463.0</v>
      </c>
      <c r="H193" s="79">
        <v>76.4</v>
      </c>
      <c r="I193" s="79">
        <v>76.57</v>
      </c>
      <c r="J193" s="111">
        <f t="shared" si="2"/>
        <v>0.17</v>
      </c>
      <c r="L193" s="86">
        <v>44463.0</v>
      </c>
      <c r="M193" s="79">
        <v>0.09</v>
      </c>
      <c r="N193" s="79">
        <v>0.09</v>
      </c>
      <c r="O193" s="111">
        <f t="shared" si="3"/>
        <v>0</v>
      </c>
      <c r="Q193" s="86">
        <v>44463.0</v>
      </c>
      <c r="R193" s="79">
        <v>7.16</v>
      </c>
      <c r="S193" s="79">
        <v>7.16</v>
      </c>
      <c r="T193" s="111">
        <f t="shared" si="4"/>
        <v>0</v>
      </c>
      <c r="V193" s="86">
        <v>44463.0</v>
      </c>
      <c r="W193" s="79">
        <v>333.52</v>
      </c>
      <c r="X193" s="79">
        <v>333.6</v>
      </c>
      <c r="Y193" s="111">
        <f t="shared" si="5"/>
        <v>0.08</v>
      </c>
    </row>
    <row r="194">
      <c r="B194" s="86">
        <v>44466.0</v>
      </c>
      <c r="C194" s="79">
        <v>258.15</v>
      </c>
      <c r="D194" s="79">
        <v>258.18</v>
      </c>
      <c r="E194" s="111">
        <f t="shared" si="1"/>
        <v>0.03</v>
      </c>
      <c r="G194" s="86">
        <v>44466.0</v>
      </c>
      <c r="H194" s="79">
        <v>77.65</v>
      </c>
      <c r="I194" s="79">
        <v>77.7</v>
      </c>
      <c r="J194" s="111">
        <f t="shared" si="2"/>
        <v>0.05</v>
      </c>
      <c r="L194" s="86">
        <v>44466.0</v>
      </c>
      <c r="M194" s="79">
        <v>0.09</v>
      </c>
      <c r="N194" s="79">
        <v>0.09</v>
      </c>
      <c r="O194" s="111">
        <f t="shared" si="3"/>
        <v>0</v>
      </c>
      <c r="Q194" s="86">
        <v>44466.0</v>
      </c>
      <c r="R194" s="79">
        <v>7.11</v>
      </c>
      <c r="S194" s="79">
        <v>7.12</v>
      </c>
      <c r="T194" s="111">
        <f t="shared" si="4"/>
        <v>0.01</v>
      </c>
      <c r="V194" s="86">
        <v>44466.0</v>
      </c>
      <c r="W194" s="79">
        <v>326.76</v>
      </c>
      <c r="X194" s="79">
        <v>326.99</v>
      </c>
      <c r="Y194" s="111">
        <f t="shared" si="5"/>
        <v>0.23</v>
      </c>
    </row>
    <row r="195">
      <c r="B195" s="86">
        <v>44467.0</v>
      </c>
      <c r="C195" s="79">
        <v>257.0</v>
      </c>
      <c r="D195" s="79">
        <v>257.05</v>
      </c>
      <c r="E195" s="111">
        <f t="shared" si="1"/>
        <v>0.05</v>
      </c>
      <c r="G195" s="86">
        <v>44467.0</v>
      </c>
      <c r="H195" s="79">
        <v>79.88</v>
      </c>
      <c r="I195" s="79">
        <v>80.06</v>
      </c>
      <c r="J195" s="111">
        <f t="shared" si="2"/>
        <v>0.18</v>
      </c>
      <c r="L195" s="86">
        <v>44467.0</v>
      </c>
      <c r="M195" s="79">
        <v>0.09</v>
      </c>
      <c r="N195" s="79">
        <v>0.09</v>
      </c>
      <c r="O195" s="111">
        <f t="shared" si="3"/>
        <v>0</v>
      </c>
      <c r="Q195" s="86">
        <v>44467.0</v>
      </c>
      <c r="R195" s="79">
        <v>7.14</v>
      </c>
      <c r="S195" s="79">
        <v>7.14</v>
      </c>
      <c r="T195" s="111">
        <f t="shared" si="4"/>
        <v>0</v>
      </c>
      <c r="V195" s="86">
        <v>44467.0</v>
      </c>
      <c r="W195" s="79">
        <v>329.56</v>
      </c>
      <c r="X195" s="79">
        <v>329.76</v>
      </c>
      <c r="Y195" s="111">
        <f t="shared" si="5"/>
        <v>0.2</v>
      </c>
    </row>
    <row r="196">
      <c r="B196" s="86">
        <v>44468.0</v>
      </c>
      <c r="C196" s="79">
        <v>249.45</v>
      </c>
      <c r="D196" s="79">
        <v>249.9</v>
      </c>
      <c r="E196" s="111">
        <f t="shared" si="1"/>
        <v>0.45</v>
      </c>
      <c r="G196" s="86">
        <v>44468.0</v>
      </c>
      <c r="H196" s="79">
        <v>73.84</v>
      </c>
      <c r="I196" s="79">
        <v>73.9</v>
      </c>
      <c r="J196" s="111">
        <f t="shared" si="2"/>
        <v>0.06</v>
      </c>
      <c r="L196" s="86">
        <v>44468.0</v>
      </c>
      <c r="M196" s="79">
        <v>0.09</v>
      </c>
      <c r="N196" s="79">
        <v>0.09</v>
      </c>
      <c r="O196" s="111">
        <f t="shared" si="3"/>
        <v>0</v>
      </c>
      <c r="Q196" s="86">
        <v>44468.0</v>
      </c>
      <c r="R196" s="79">
        <v>7.04</v>
      </c>
      <c r="S196" s="79">
        <v>7.04</v>
      </c>
      <c r="T196" s="111">
        <f t="shared" si="4"/>
        <v>0</v>
      </c>
      <c r="V196" s="86">
        <v>44468.0</v>
      </c>
      <c r="W196" s="79">
        <v>326.77</v>
      </c>
      <c r="X196" s="79">
        <v>326.93</v>
      </c>
      <c r="Y196" s="111">
        <f t="shared" si="5"/>
        <v>0.16</v>
      </c>
    </row>
    <row r="197">
      <c r="B197" s="86">
        <v>44469.0</v>
      </c>
      <c r="C197" s="79">
        <v>250.28</v>
      </c>
      <c r="D197" s="79">
        <v>250.32</v>
      </c>
      <c r="E197" s="111">
        <f t="shared" si="1"/>
        <v>0.04</v>
      </c>
      <c r="G197" s="86">
        <v>44469.0</v>
      </c>
      <c r="H197" s="79">
        <v>73.22</v>
      </c>
      <c r="I197" s="79">
        <v>73.29</v>
      </c>
      <c r="J197" s="111">
        <f t="shared" si="2"/>
        <v>0.07</v>
      </c>
      <c r="L197" s="86">
        <v>44469.0</v>
      </c>
      <c r="M197" s="79">
        <v>0.09</v>
      </c>
      <c r="N197" s="79">
        <v>0.09</v>
      </c>
      <c r="O197" s="111">
        <f t="shared" si="3"/>
        <v>0</v>
      </c>
      <c r="Q197" s="86">
        <v>44469.0</v>
      </c>
      <c r="R197" s="79">
        <v>7.06</v>
      </c>
      <c r="S197" s="79">
        <v>7.08</v>
      </c>
      <c r="T197" s="111">
        <f t="shared" si="4"/>
        <v>0.02</v>
      </c>
      <c r="V197" s="86">
        <v>44469.0</v>
      </c>
      <c r="W197" s="79">
        <v>323.24</v>
      </c>
      <c r="X197" s="79">
        <v>323.25</v>
      </c>
      <c r="Y197" s="111">
        <f t="shared" si="5"/>
        <v>0.01</v>
      </c>
    </row>
    <row r="198">
      <c r="B198" s="86">
        <v>44470.0</v>
      </c>
      <c r="C198" s="79">
        <v>254.08</v>
      </c>
      <c r="D198" s="79">
        <v>254.2</v>
      </c>
      <c r="E198" s="111">
        <f t="shared" si="1"/>
        <v>0.12</v>
      </c>
      <c r="G198" s="86">
        <v>44470.0</v>
      </c>
      <c r="H198" s="79">
        <v>74.01</v>
      </c>
      <c r="I198" s="79">
        <v>74.07</v>
      </c>
      <c r="J198" s="111">
        <f t="shared" si="2"/>
        <v>0.06</v>
      </c>
      <c r="L198" s="86">
        <v>44470.0</v>
      </c>
      <c r="M198" s="79">
        <v>0.09</v>
      </c>
      <c r="N198" s="79">
        <v>0.09</v>
      </c>
      <c r="O198" s="111">
        <f t="shared" si="3"/>
        <v>0</v>
      </c>
      <c r="Q198" s="86">
        <v>44470.0</v>
      </c>
      <c r="R198" s="79">
        <v>7.07</v>
      </c>
      <c r="S198" s="79">
        <v>7.07</v>
      </c>
      <c r="T198" s="111">
        <f t="shared" si="4"/>
        <v>0</v>
      </c>
      <c r="V198" s="86">
        <v>44470.0</v>
      </c>
      <c r="W198" s="79">
        <v>327.64</v>
      </c>
      <c r="X198" s="79">
        <v>327.7</v>
      </c>
      <c r="Y198" s="111">
        <f t="shared" si="5"/>
        <v>0.06</v>
      </c>
    </row>
    <row r="199">
      <c r="B199" s="86">
        <v>44473.0</v>
      </c>
      <c r="C199" s="79">
        <v>253.82</v>
      </c>
      <c r="D199" s="79">
        <v>253.98</v>
      </c>
      <c r="E199" s="111">
        <f t="shared" si="1"/>
        <v>0.16</v>
      </c>
      <c r="G199" s="86">
        <v>44473.0</v>
      </c>
      <c r="H199" s="79">
        <v>74.4</v>
      </c>
      <c r="I199" s="79">
        <v>74.47</v>
      </c>
      <c r="J199" s="111">
        <f t="shared" si="2"/>
        <v>0.07</v>
      </c>
      <c r="L199" s="86">
        <v>44473.0</v>
      </c>
      <c r="M199" s="79">
        <v>0.09</v>
      </c>
      <c r="N199" s="79">
        <v>0.09</v>
      </c>
      <c r="O199" s="111">
        <f t="shared" si="3"/>
        <v>0</v>
      </c>
      <c r="Q199" s="86">
        <v>44473.0</v>
      </c>
      <c r="R199" s="79">
        <v>7.12</v>
      </c>
      <c r="S199" s="79">
        <v>7.13</v>
      </c>
      <c r="T199" s="111">
        <f t="shared" si="4"/>
        <v>0.01</v>
      </c>
      <c r="V199" s="86">
        <v>44473.0</v>
      </c>
      <c r="W199" s="79">
        <v>327.01</v>
      </c>
      <c r="X199" s="79">
        <v>327.08</v>
      </c>
      <c r="Y199" s="111">
        <f t="shared" si="5"/>
        <v>0.07</v>
      </c>
    </row>
    <row r="200">
      <c r="B200" s="86">
        <v>44474.0</v>
      </c>
      <c r="C200" s="79">
        <v>254.6</v>
      </c>
      <c r="D200" s="79">
        <v>254.7</v>
      </c>
      <c r="E200" s="111">
        <f t="shared" si="1"/>
        <v>0.1</v>
      </c>
      <c r="G200" s="86">
        <v>44474.0</v>
      </c>
      <c r="H200" s="79">
        <v>73.82</v>
      </c>
      <c r="I200" s="79">
        <v>73.9</v>
      </c>
      <c r="J200" s="111">
        <f t="shared" si="2"/>
        <v>0.08</v>
      </c>
      <c r="L200" s="86">
        <v>44474.0</v>
      </c>
      <c r="M200" s="79">
        <v>0.09</v>
      </c>
      <c r="N200" s="79">
        <v>0.09</v>
      </c>
      <c r="O200" s="111">
        <f t="shared" si="3"/>
        <v>0</v>
      </c>
      <c r="Q200" s="86">
        <v>44474.0</v>
      </c>
      <c r="R200" s="79">
        <v>7.1</v>
      </c>
      <c r="S200" s="79">
        <v>7.11</v>
      </c>
      <c r="T200" s="111">
        <f t="shared" si="4"/>
        <v>0.01</v>
      </c>
      <c r="V200" s="86">
        <v>44474.0</v>
      </c>
      <c r="W200" s="79">
        <v>325.44</v>
      </c>
      <c r="X200" s="79">
        <v>325.45</v>
      </c>
      <c r="Y200" s="111">
        <f t="shared" si="5"/>
        <v>0.01</v>
      </c>
    </row>
    <row r="201">
      <c r="B201" s="86">
        <v>44475.0</v>
      </c>
      <c r="C201" s="79">
        <v>261.73</v>
      </c>
      <c r="D201" s="79">
        <v>261.75</v>
      </c>
      <c r="E201" s="111">
        <f t="shared" si="1"/>
        <v>0.02</v>
      </c>
      <c r="G201" s="86">
        <v>44475.0</v>
      </c>
      <c r="H201" s="79">
        <v>73.76</v>
      </c>
      <c r="I201" s="79">
        <v>73.83</v>
      </c>
      <c r="J201" s="111">
        <f t="shared" si="2"/>
        <v>0.07</v>
      </c>
      <c r="L201" s="86">
        <v>44475.0</v>
      </c>
      <c r="M201" s="79">
        <v>0.1</v>
      </c>
      <c r="N201" s="79">
        <v>0.1</v>
      </c>
      <c r="O201" s="111">
        <f t="shared" si="3"/>
        <v>0</v>
      </c>
      <c r="Q201" s="86">
        <v>44475.0</v>
      </c>
      <c r="R201" s="79">
        <v>7.18</v>
      </c>
      <c r="S201" s="79">
        <v>7.19</v>
      </c>
      <c r="T201" s="111">
        <f t="shared" si="4"/>
        <v>0.01</v>
      </c>
      <c r="V201" s="86">
        <v>44475.0</v>
      </c>
      <c r="W201" s="79">
        <v>331.56</v>
      </c>
      <c r="X201" s="79">
        <v>331.7</v>
      </c>
      <c r="Y201" s="111">
        <f t="shared" si="5"/>
        <v>0.14</v>
      </c>
    </row>
    <row r="202">
      <c r="B202" s="86">
        <v>44476.0</v>
      </c>
      <c r="C202" s="79">
        <v>254.27</v>
      </c>
      <c r="D202" s="79">
        <v>254.55</v>
      </c>
      <c r="E202" s="111">
        <f t="shared" si="1"/>
        <v>0.28</v>
      </c>
      <c r="G202" s="86">
        <v>44476.0</v>
      </c>
      <c r="H202" s="79">
        <v>74.0</v>
      </c>
      <c r="I202" s="79">
        <v>74.15</v>
      </c>
      <c r="J202" s="111">
        <f t="shared" si="2"/>
        <v>0.15</v>
      </c>
      <c r="L202" s="86">
        <v>44476.0</v>
      </c>
      <c r="M202" s="79">
        <v>0.1</v>
      </c>
      <c r="N202" s="79">
        <v>0.1</v>
      </c>
      <c r="O202" s="111">
        <f t="shared" si="3"/>
        <v>0</v>
      </c>
      <c r="Q202" s="86">
        <v>44476.0</v>
      </c>
      <c r="R202" s="79">
        <v>7.19</v>
      </c>
      <c r="S202" s="79">
        <v>7.2</v>
      </c>
      <c r="T202" s="111">
        <f t="shared" si="4"/>
        <v>0.01</v>
      </c>
      <c r="V202" s="86">
        <v>44476.0</v>
      </c>
      <c r="W202" s="79">
        <v>329.3</v>
      </c>
      <c r="X202" s="79">
        <v>329.31</v>
      </c>
      <c r="Y202" s="111">
        <f t="shared" si="5"/>
        <v>0.01</v>
      </c>
    </row>
    <row r="203">
      <c r="B203" s="86">
        <v>44477.0</v>
      </c>
      <c r="C203" s="79">
        <v>254.6</v>
      </c>
      <c r="D203" s="79">
        <v>254.92</v>
      </c>
      <c r="E203" s="111">
        <f t="shared" si="1"/>
        <v>0.32</v>
      </c>
      <c r="G203" s="86">
        <v>44477.0</v>
      </c>
      <c r="H203" s="79">
        <v>75.74</v>
      </c>
      <c r="I203" s="79">
        <v>75.77</v>
      </c>
      <c r="J203" s="111">
        <f t="shared" si="2"/>
        <v>0.03</v>
      </c>
      <c r="L203" s="86">
        <v>44477.0</v>
      </c>
      <c r="M203" s="79">
        <v>0.1</v>
      </c>
      <c r="N203" s="79">
        <v>0.1</v>
      </c>
      <c r="O203" s="111">
        <f t="shared" si="3"/>
        <v>0</v>
      </c>
      <c r="Q203" s="86">
        <v>44477.0</v>
      </c>
      <c r="R203" s="79">
        <v>7.12</v>
      </c>
      <c r="S203" s="79">
        <v>7.12</v>
      </c>
      <c r="T203" s="111">
        <f t="shared" si="4"/>
        <v>0</v>
      </c>
      <c r="V203" s="86">
        <v>44477.0</v>
      </c>
      <c r="W203" s="79">
        <v>328.43</v>
      </c>
      <c r="X203" s="79">
        <v>328.6</v>
      </c>
      <c r="Y203" s="111">
        <f t="shared" si="5"/>
        <v>0.17</v>
      </c>
    </row>
    <row r="204">
      <c r="B204" s="86">
        <v>44480.0</v>
      </c>
      <c r="C204" s="79">
        <v>258.3</v>
      </c>
      <c r="D204" s="79">
        <v>258.35</v>
      </c>
      <c r="E204" s="111">
        <f t="shared" si="1"/>
        <v>0.05</v>
      </c>
      <c r="G204" s="86">
        <v>44480.0</v>
      </c>
      <c r="H204" s="79">
        <v>77.69</v>
      </c>
      <c r="I204" s="79">
        <v>77.9</v>
      </c>
      <c r="J204" s="111">
        <f t="shared" si="2"/>
        <v>0.21</v>
      </c>
      <c r="L204" s="86">
        <v>44480.0</v>
      </c>
      <c r="M204" s="79">
        <v>0.1</v>
      </c>
      <c r="N204" s="79">
        <v>0.1</v>
      </c>
      <c r="O204" s="111">
        <f t="shared" si="3"/>
        <v>0</v>
      </c>
      <c r="Q204" s="86">
        <v>44480.0</v>
      </c>
      <c r="R204" s="79">
        <v>7.17</v>
      </c>
      <c r="S204" s="79">
        <v>7.18</v>
      </c>
      <c r="T204" s="111">
        <f t="shared" si="4"/>
        <v>0.01</v>
      </c>
      <c r="V204" s="86">
        <v>44480.0</v>
      </c>
      <c r="W204" s="79">
        <v>340.77</v>
      </c>
      <c r="X204" s="79">
        <v>340.97</v>
      </c>
      <c r="Y204" s="111">
        <f t="shared" si="5"/>
        <v>0.2</v>
      </c>
    </row>
    <row r="205">
      <c r="B205" s="86">
        <v>44481.0</v>
      </c>
      <c r="C205" s="79">
        <v>257.3</v>
      </c>
      <c r="D205" s="79">
        <v>257.35</v>
      </c>
      <c r="E205" s="111">
        <f t="shared" si="1"/>
        <v>0.05</v>
      </c>
      <c r="G205" s="86">
        <v>44481.0</v>
      </c>
      <c r="H205" s="79">
        <v>76.7</v>
      </c>
      <c r="I205" s="79">
        <v>76.73</v>
      </c>
      <c r="J205" s="111">
        <f t="shared" si="2"/>
        <v>0.03</v>
      </c>
      <c r="L205" s="86">
        <v>44481.0</v>
      </c>
      <c r="M205" s="79">
        <v>0.11</v>
      </c>
      <c r="N205" s="79">
        <v>0.11</v>
      </c>
      <c r="O205" s="111">
        <f t="shared" si="3"/>
        <v>0</v>
      </c>
      <c r="Q205" s="86">
        <v>44481.0</v>
      </c>
      <c r="R205" s="79">
        <v>7.16</v>
      </c>
      <c r="S205" s="79">
        <v>7.17</v>
      </c>
      <c r="T205" s="111">
        <f t="shared" si="4"/>
        <v>0.01</v>
      </c>
      <c r="V205" s="86">
        <v>44481.0</v>
      </c>
      <c r="W205" s="79">
        <v>338.33</v>
      </c>
      <c r="X205" s="79">
        <v>338.48</v>
      </c>
      <c r="Y205" s="111">
        <f t="shared" si="5"/>
        <v>0.15</v>
      </c>
    </row>
    <row r="206">
      <c r="B206" s="86">
        <v>44482.0</v>
      </c>
      <c r="C206" s="79">
        <v>258.27</v>
      </c>
      <c r="D206" s="79">
        <v>258.4</v>
      </c>
      <c r="E206" s="111">
        <f t="shared" si="1"/>
        <v>0.13</v>
      </c>
      <c r="G206" s="86">
        <v>44482.0</v>
      </c>
      <c r="H206" s="79">
        <v>75.02</v>
      </c>
      <c r="I206" s="79">
        <v>75.13</v>
      </c>
      <c r="J206" s="111">
        <f t="shared" si="2"/>
        <v>0.11</v>
      </c>
      <c r="L206" s="86">
        <v>44482.0</v>
      </c>
      <c r="M206" s="79">
        <v>0.12</v>
      </c>
      <c r="N206" s="79">
        <v>0.12</v>
      </c>
      <c r="O206" s="111">
        <f t="shared" si="3"/>
        <v>0</v>
      </c>
      <c r="Q206" s="86">
        <v>44482.0</v>
      </c>
      <c r="R206" s="79">
        <v>7.18</v>
      </c>
      <c r="S206" s="79">
        <v>7.19</v>
      </c>
      <c r="T206" s="111">
        <f t="shared" si="4"/>
        <v>0.01</v>
      </c>
      <c r="V206" s="86">
        <v>44482.0</v>
      </c>
      <c r="W206" s="79">
        <v>345.75</v>
      </c>
      <c r="X206" s="79">
        <v>345.85</v>
      </c>
      <c r="Y206" s="111">
        <f t="shared" si="5"/>
        <v>0.1</v>
      </c>
    </row>
    <row r="207">
      <c r="B207" s="86">
        <v>44483.0</v>
      </c>
      <c r="C207" s="79">
        <v>269.18</v>
      </c>
      <c r="D207" s="79">
        <v>269.22</v>
      </c>
      <c r="E207" s="111">
        <f t="shared" si="1"/>
        <v>0.04</v>
      </c>
      <c r="G207" s="86">
        <v>44483.0</v>
      </c>
      <c r="H207" s="79">
        <v>77.14</v>
      </c>
      <c r="I207" s="79">
        <v>77.3</v>
      </c>
      <c r="J207" s="111">
        <f t="shared" si="2"/>
        <v>0.16</v>
      </c>
      <c r="L207" s="86">
        <v>44483.0</v>
      </c>
      <c r="M207" s="79">
        <v>0.11</v>
      </c>
      <c r="N207" s="79">
        <v>0.11</v>
      </c>
      <c r="O207" s="111">
        <f t="shared" si="3"/>
        <v>0</v>
      </c>
      <c r="Q207" s="86">
        <v>44483.0</v>
      </c>
      <c r="R207" s="79">
        <v>7.22</v>
      </c>
      <c r="S207" s="79">
        <v>7.23</v>
      </c>
      <c r="T207" s="111">
        <f t="shared" si="4"/>
        <v>0.01</v>
      </c>
      <c r="V207" s="86">
        <v>44483.0</v>
      </c>
      <c r="W207" s="79">
        <v>363.11</v>
      </c>
      <c r="X207" s="79">
        <v>363.2</v>
      </c>
      <c r="Y207" s="111">
        <f t="shared" si="5"/>
        <v>0.09</v>
      </c>
    </row>
    <row r="208">
      <c r="B208" s="86">
        <v>44484.0</v>
      </c>
      <c r="C208" s="79">
        <v>270.65</v>
      </c>
      <c r="D208" s="79">
        <v>271.03</v>
      </c>
      <c r="E208" s="111">
        <f t="shared" si="1"/>
        <v>0.38</v>
      </c>
      <c r="G208" s="86">
        <v>44484.0</v>
      </c>
      <c r="H208" s="79">
        <v>77.06</v>
      </c>
      <c r="I208" s="79">
        <v>77.15</v>
      </c>
      <c r="J208" s="111">
        <f t="shared" si="2"/>
        <v>0.09</v>
      </c>
      <c r="L208" s="86">
        <v>44484.0</v>
      </c>
      <c r="M208" s="79">
        <v>0.11</v>
      </c>
      <c r="N208" s="79">
        <v>0.11</v>
      </c>
      <c r="O208" s="111">
        <f t="shared" si="3"/>
        <v>0</v>
      </c>
      <c r="Q208" s="86">
        <v>44484.0</v>
      </c>
      <c r="R208" s="79">
        <v>7.15</v>
      </c>
      <c r="S208" s="79">
        <v>7.15</v>
      </c>
      <c r="T208" s="111">
        <f t="shared" si="4"/>
        <v>0</v>
      </c>
      <c r="V208" s="86">
        <v>44484.0</v>
      </c>
      <c r="W208" s="79">
        <v>364.08</v>
      </c>
      <c r="X208" s="79">
        <v>364.35</v>
      </c>
      <c r="Y208" s="111">
        <f t="shared" si="5"/>
        <v>0.27</v>
      </c>
    </row>
    <row r="209">
      <c r="B209" s="86">
        <v>44487.0</v>
      </c>
      <c r="C209" s="79">
        <v>271.38</v>
      </c>
      <c r="D209" s="79">
        <v>271.55</v>
      </c>
      <c r="E209" s="111">
        <f t="shared" si="1"/>
        <v>0.17</v>
      </c>
      <c r="G209" s="86">
        <v>44487.0</v>
      </c>
      <c r="H209" s="79">
        <v>79.09</v>
      </c>
      <c r="I209" s="79">
        <v>79.16</v>
      </c>
      <c r="J209" s="111">
        <f t="shared" si="2"/>
        <v>0.07</v>
      </c>
      <c r="L209" s="86">
        <v>44487.0</v>
      </c>
      <c r="M209" s="79">
        <v>0.11</v>
      </c>
      <c r="N209" s="79">
        <v>0.11</v>
      </c>
      <c r="O209" s="111">
        <f t="shared" si="3"/>
        <v>0</v>
      </c>
      <c r="Q209" s="86">
        <v>44487.0</v>
      </c>
      <c r="R209" s="79">
        <v>7.19</v>
      </c>
      <c r="S209" s="79">
        <v>7.2</v>
      </c>
      <c r="T209" s="111">
        <f t="shared" si="4"/>
        <v>0.01</v>
      </c>
      <c r="V209" s="86">
        <v>44487.0</v>
      </c>
      <c r="W209" s="79">
        <v>368.71</v>
      </c>
      <c r="X209" s="79">
        <v>368.93</v>
      </c>
      <c r="Y209" s="111">
        <f t="shared" si="5"/>
        <v>0.22</v>
      </c>
    </row>
    <row r="210">
      <c r="B210" s="86">
        <v>44488.0</v>
      </c>
      <c r="C210" s="79">
        <v>272.9</v>
      </c>
      <c r="D210" s="79">
        <v>272.97</v>
      </c>
      <c r="E210" s="111">
        <f t="shared" si="1"/>
        <v>0.07</v>
      </c>
      <c r="G210" s="86">
        <v>44488.0</v>
      </c>
      <c r="H210" s="79">
        <v>81.7</v>
      </c>
      <c r="I210" s="79">
        <v>81.77</v>
      </c>
      <c r="J210" s="111">
        <f t="shared" si="2"/>
        <v>0.07</v>
      </c>
      <c r="L210" s="86">
        <v>44488.0</v>
      </c>
      <c r="M210" s="79">
        <v>0.11</v>
      </c>
      <c r="N210" s="79">
        <v>0.11</v>
      </c>
      <c r="O210" s="111">
        <f t="shared" si="3"/>
        <v>0</v>
      </c>
      <c r="Q210" s="86">
        <v>44488.0</v>
      </c>
      <c r="R210" s="79">
        <v>7.21</v>
      </c>
      <c r="S210" s="79">
        <v>7.21</v>
      </c>
      <c r="T210" s="111">
        <f t="shared" si="4"/>
        <v>0</v>
      </c>
      <c r="V210" s="86">
        <v>44488.0</v>
      </c>
      <c r="W210" s="79">
        <v>373.01</v>
      </c>
      <c r="X210" s="79">
        <v>373.2</v>
      </c>
      <c r="Y210" s="111">
        <f t="shared" si="5"/>
        <v>0.19</v>
      </c>
    </row>
    <row r="211">
      <c r="B211" s="86">
        <v>44489.0</v>
      </c>
      <c r="C211" s="79">
        <v>280.8</v>
      </c>
      <c r="D211" s="79">
        <v>280.95</v>
      </c>
      <c r="E211" s="111">
        <f t="shared" si="1"/>
        <v>0.15</v>
      </c>
      <c r="G211" s="86">
        <v>44489.0</v>
      </c>
      <c r="H211" s="79">
        <v>85.15</v>
      </c>
      <c r="I211" s="79">
        <v>85.25</v>
      </c>
      <c r="J211" s="111">
        <f t="shared" si="2"/>
        <v>0.1</v>
      </c>
      <c r="L211" s="86">
        <v>44489.0</v>
      </c>
      <c r="M211" s="79">
        <v>0.11</v>
      </c>
      <c r="N211" s="79">
        <v>0.11</v>
      </c>
      <c r="O211" s="111">
        <f t="shared" si="3"/>
        <v>0</v>
      </c>
      <c r="Q211" s="86">
        <v>44489.0</v>
      </c>
      <c r="R211" s="79">
        <v>7.23</v>
      </c>
      <c r="S211" s="79">
        <v>7.24</v>
      </c>
      <c r="T211" s="111">
        <f t="shared" si="4"/>
        <v>0.01</v>
      </c>
      <c r="V211" s="86">
        <v>44489.0</v>
      </c>
      <c r="W211" s="79">
        <v>387.55</v>
      </c>
      <c r="X211" s="79">
        <v>387.7</v>
      </c>
      <c r="Y211" s="111">
        <f t="shared" si="5"/>
        <v>0.15</v>
      </c>
    </row>
    <row r="212">
      <c r="B212" s="86">
        <v>44490.0</v>
      </c>
      <c r="C212" s="79">
        <v>276.92</v>
      </c>
      <c r="D212" s="79">
        <v>276.95</v>
      </c>
      <c r="E212" s="111">
        <f t="shared" si="1"/>
        <v>0.03</v>
      </c>
      <c r="G212" s="86">
        <v>44490.0</v>
      </c>
      <c r="H212" s="79">
        <v>86.7</v>
      </c>
      <c r="I212" s="79">
        <v>86.82</v>
      </c>
      <c r="J212" s="111">
        <f t="shared" si="2"/>
        <v>0.12</v>
      </c>
      <c r="L212" s="86">
        <v>44490.0</v>
      </c>
      <c r="M212" s="79">
        <v>0.11</v>
      </c>
      <c r="N212" s="79">
        <v>0.11</v>
      </c>
      <c r="O212" s="111">
        <f t="shared" si="3"/>
        <v>0</v>
      </c>
      <c r="Q212" s="86">
        <v>44490.0</v>
      </c>
      <c r="R212" s="79">
        <v>7.25</v>
      </c>
      <c r="S212" s="79">
        <v>7.26</v>
      </c>
      <c r="T212" s="111">
        <f t="shared" si="4"/>
        <v>0.01</v>
      </c>
      <c r="V212" s="86">
        <v>44490.0</v>
      </c>
      <c r="W212" s="79">
        <v>377.7</v>
      </c>
      <c r="X212" s="79">
        <v>377.8</v>
      </c>
      <c r="Y212" s="111">
        <f t="shared" si="5"/>
        <v>0.1</v>
      </c>
    </row>
    <row r="213">
      <c r="B213" s="86">
        <v>44491.0</v>
      </c>
      <c r="C213" s="79">
        <v>275.55</v>
      </c>
      <c r="D213" s="79">
        <v>275.58</v>
      </c>
      <c r="E213" s="111">
        <f t="shared" si="1"/>
        <v>0.03</v>
      </c>
      <c r="G213" s="86">
        <v>44491.0</v>
      </c>
      <c r="H213" s="79">
        <v>86.07</v>
      </c>
      <c r="I213" s="79">
        <v>86.09</v>
      </c>
      <c r="J213" s="111">
        <f t="shared" si="2"/>
        <v>0.02</v>
      </c>
      <c r="L213" s="86">
        <v>44491.0</v>
      </c>
      <c r="M213" s="79">
        <v>0.11</v>
      </c>
      <c r="N213" s="79">
        <v>0.11</v>
      </c>
      <c r="O213" s="111">
        <f t="shared" si="3"/>
        <v>0</v>
      </c>
      <c r="Q213" s="86">
        <v>44491.0</v>
      </c>
      <c r="R213" s="79">
        <v>7.2</v>
      </c>
      <c r="S213" s="79">
        <v>7.22</v>
      </c>
      <c r="T213" s="111">
        <f t="shared" si="4"/>
        <v>0.02</v>
      </c>
      <c r="V213" s="86">
        <v>44491.0</v>
      </c>
      <c r="W213" s="79">
        <v>378.8</v>
      </c>
      <c r="X213" s="79">
        <v>378.94</v>
      </c>
      <c r="Y213" s="111">
        <f t="shared" si="5"/>
        <v>0.14</v>
      </c>
    </row>
    <row r="214">
      <c r="B214" s="86">
        <v>44494.0</v>
      </c>
      <c r="C214" s="79">
        <v>276.85</v>
      </c>
      <c r="D214" s="79">
        <v>276.98</v>
      </c>
      <c r="E214" s="111">
        <f t="shared" si="1"/>
        <v>0.13</v>
      </c>
      <c r="G214" s="86">
        <v>44494.0</v>
      </c>
      <c r="H214" s="79">
        <v>85.24</v>
      </c>
      <c r="I214" s="79">
        <v>85.3</v>
      </c>
      <c r="J214" s="111">
        <f t="shared" si="2"/>
        <v>0.06</v>
      </c>
      <c r="L214" s="86">
        <v>44494.0</v>
      </c>
      <c r="M214" s="79">
        <v>0.11</v>
      </c>
      <c r="N214" s="79">
        <v>0.11</v>
      </c>
      <c r="O214" s="111">
        <f t="shared" si="3"/>
        <v>0</v>
      </c>
      <c r="Q214" s="86">
        <v>44494.0</v>
      </c>
      <c r="R214" s="79">
        <v>7.23</v>
      </c>
      <c r="S214" s="79">
        <v>7.23</v>
      </c>
      <c r="T214" s="111">
        <f t="shared" si="4"/>
        <v>0</v>
      </c>
      <c r="V214" s="86">
        <v>44494.0</v>
      </c>
      <c r="W214" s="79">
        <v>376.0</v>
      </c>
      <c r="X214" s="79">
        <v>376.09</v>
      </c>
      <c r="Y214" s="111">
        <f t="shared" si="5"/>
        <v>0.09</v>
      </c>
    </row>
    <row r="215">
      <c r="B215" s="86">
        <v>44495.0</v>
      </c>
      <c r="C215" s="79">
        <v>277.72</v>
      </c>
      <c r="D215" s="79">
        <v>277.95</v>
      </c>
      <c r="E215" s="111">
        <f t="shared" si="1"/>
        <v>0.23</v>
      </c>
      <c r="G215" s="86">
        <v>44495.0</v>
      </c>
      <c r="H215" s="79">
        <v>85.05</v>
      </c>
      <c r="I215" s="79">
        <v>85.14</v>
      </c>
      <c r="J215" s="111">
        <f t="shared" si="2"/>
        <v>0.09</v>
      </c>
      <c r="L215" s="86">
        <v>44495.0</v>
      </c>
      <c r="M215" s="79">
        <v>0.1</v>
      </c>
      <c r="N215" s="79">
        <v>0.1</v>
      </c>
      <c r="O215" s="111">
        <f t="shared" si="3"/>
        <v>0</v>
      </c>
      <c r="Q215" s="86">
        <v>44495.0</v>
      </c>
      <c r="R215" s="79">
        <v>7.18</v>
      </c>
      <c r="S215" s="79">
        <v>7.19</v>
      </c>
      <c r="T215" s="111">
        <f t="shared" si="4"/>
        <v>0.01</v>
      </c>
      <c r="V215" s="86">
        <v>44495.0</v>
      </c>
      <c r="W215" s="79">
        <v>372.01</v>
      </c>
      <c r="X215" s="79">
        <v>372.34</v>
      </c>
      <c r="Y215" s="111">
        <f t="shared" si="5"/>
        <v>0.33</v>
      </c>
    </row>
    <row r="216">
      <c r="B216" s="86">
        <v>44496.0</v>
      </c>
      <c r="C216" s="79">
        <v>278.8</v>
      </c>
      <c r="D216" s="79">
        <v>278.88</v>
      </c>
      <c r="E216" s="111">
        <f t="shared" si="1"/>
        <v>0.08</v>
      </c>
      <c r="G216" s="86">
        <v>44496.0</v>
      </c>
      <c r="H216" s="79">
        <v>84.65</v>
      </c>
      <c r="I216" s="79">
        <v>84.79</v>
      </c>
      <c r="J216" s="111">
        <f t="shared" si="2"/>
        <v>0.14</v>
      </c>
      <c r="L216" s="86">
        <v>44496.0</v>
      </c>
      <c r="M216" s="79">
        <v>0.1</v>
      </c>
      <c r="N216" s="79">
        <v>0.1</v>
      </c>
      <c r="O216" s="111">
        <f t="shared" si="3"/>
        <v>0</v>
      </c>
      <c r="Q216" s="86">
        <v>44496.0</v>
      </c>
      <c r="R216" s="79">
        <v>7.15</v>
      </c>
      <c r="S216" s="79">
        <v>7.15</v>
      </c>
      <c r="T216" s="111">
        <f t="shared" si="4"/>
        <v>0</v>
      </c>
      <c r="V216" s="86">
        <v>44496.0</v>
      </c>
      <c r="W216" s="79">
        <v>364.6</v>
      </c>
      <c r="X216" s="79">
        <v>364.79</v>
      </c>
      <c r="Y216" s="111">
        <f t="shared" si="5"/>
        <v>0.19</v>
      </c>
    </row>
    <row r="217">
      <c r="B217" s="86">
        <v>44497.0</v>
      </c>
      <c r="C217" s="79">
        <v>286.75</v>
      </c>
      <c r="D217" s="79">
        <v>287.08</v>
      </c>
      <c r="E217" s="111">
        <f t="shared" si="1"/>
        <v>0.33</v>
      </c>
      <c r="G217" s="86">
        <v>44497.0</v>
      </c>
      <c r="H217" s="79">
        <v>85.58</v>
      </c>
      <c r="I217" s="79">
        <v>85.69</v>
      </c>
      <c r="J217" s="111">
        <f t="shared" si="2"/>
        <v>0.11</v>
      </c>
      <c r="L217" s="86">
        <v>44497.0</v>
      </c>
      <c r="M217" s="79">
        <v>0.1</v>
      </c>
      <c r="N217" s="79">
        <v>0.1</v>
      </c>
      <c r="O217" s="111">
        <f t="shared" si="3"/>
        <v>0</v>
      </c>
      <c r="Q217" s="86">
        <v>44497.0</v>
      </c>
      <c r="R217" s="79">
        <v>7.19</v>
      </c>
      <c r="S217" s="79">
        <v>7.19</v>
      </c>
      <c r="T217" s="111">
        <f t="shared" si="4"/>
        <v>0</v>
      </c>
      <c r="V217" s="86">
        <v>44497.0</v>
      </c>
      <c r="W217" s="79">
        <v>373.0</v>
      </c>
      <c r="X217" s="79">
        <v>373.19</v>
      </c>
      <c r="Y217" s="111">
        <f t="shared" si="5"/>
        <v>0.19</v>
      </c>
    </row>
    <row r="218">
      <c r="B218" s="86">
        <v>44501.0</v>
      </c>
      <c r="C218" s="79">
        <v>283.0</v>
      </c>
      <c r="D218" s="79">
        <v>283.05</v>
      </c>
      <c r="E218" s="111">
        <f t="shared" si="1"/>
        <v>0.05</v>
      </c>
      <c r="G218" s="86">
        <v>44501.0</v>
      </c>
      <c r="H218" s="79">
        <v>85.18</v>
      </c>
      <c r="I218" s="79">
        <v>85.31</v>
      </c>
      <c r="J218" s="111">
        <f t="shared" si="2"/>
        <v>0.13</v>
      </c>
      <c r="L218" s="86">
        <v>44501.0</v>
      </c>
      <c r="M218" s="79">
        <v>0.1</v>
      </c>
      <c r="N218" s="79">
        <v>0.1</v>
      </c>
      <c r="O218" s="111">
        <f t="shared" si="3"/>
        <v>0</v>
      </c>
      <c r="Q218" s="86">
        <v>44501.0</v>
      </c>
      <c r="R218" s="79">
        <v>7.19</v>
      </c>
      <c r="S218" s="79">
        <v>7.2</v>
      </c>
      <c r="T218" s="111">
        <f t="shared" si="4"/>
        <v>0.01</v>
      </c>
      <c r="V218" s="86">
        <v>44501.0</v>
      </c>
      <c r="W218" s="79">
        <v>370.16</v>
      </c>
      <c r="X218" s="79">
        <v>370.28</v>
      </c>
      <c r="Y218" s="111">
        <f t="shared" si="5"/>
        <v>0.12</v>
      </c>
    </row>
    <row r="219">
      <c r="B219" s="86">
        <v>44502.0</v>
      </c>
      <c r="C219" s="79">
        <v>275.62</v>
      </c>
      <c r="D219" s="79">
        <v>275.82</v>
      </c>
      <c r="E219" s="111">
        <f t="shared" si="1"/>
        <v>0.2</v>
      </c>
      <c r="G219" s="86">
        <v>44502.0</v>
      </c>
      <c r="H219" s="79">
        <v>85.91</v>
      </c>
      <c r="I219" s="79">
        <v>86.06</v>
      </c>
      <c r="J219" s="111">
        <f t="shared" si="2"/>
        <v>0.15</v>
      </c>
      <c r="L219" s="86">
        <v>44502.0</v>
      </c>
      <c r="M219" s="79">
        <v>0.1</v>
      </c>
      <c r="N219" s="79">
        <v>0.1</v>
      </c>
      <c r="O219" s="111">
        <f t="shared" si="3"/>
        <v>0</v>
      </c>
      <c r="Q219" s="86">
        <v>44502.0</v>
      </c>
      <c r="R219" s="79">
        <v>7.11</v>
      </c>
      <c r="S219" s="79">
        <v>7.11</v>
      </c>
      <c r="T219" s="111">
        <f t="shared" si="4"/>
        <v>0</v>
      </c>
      <c r="V219" s="86">
        <v>44502.0</v>
      </c>
      <c r="W219" s="79">
        <v>364.6</v>
      </c>
      <c r="X219" s="79">
        <v>364.7</v>
      </c>
      <c r="Y219" s="111">
        <f t="shared" si="5"/>
        <v>0.1</v>
      </c>
    </row>
    <row r="220">
      <c r="B220" s="86">
        <v>44503.0</v>
      </c>
      <c r="C220" s="79">
        <v>271.85</v>
      </c>
      <c r="D220" s="79">
        <v>272.0</v>
      </c>
      <c r="E220" s="111">
        <f t="shared" si="1"/>
        <v>0.15</v>
      </c>
      <c r="G220" s="86">
        <v>44503.0</v>
      </c>
      <c r="H220" s="79">
        <v>86.57</v>
      </c>
      <c r="I220" s="79">
        <v>86.7</v>
      </c>
      <c r="J220" s="111">
        <f t="shared" si="2"/>
        <v>0.13</v>
      </c>
      <c r="L220" s="86">
        <v>44503.0</v>
      </c>
      <c r="M220" s="79">
        <v>0.1</v>
      </c>
      <c r="N220" s="79">
        <v>0.1</v>
      </c>
      <c r="O220" s="111">
        <f t="shared" si="3"/>
        <v>0</v>
      </c>
      <c r="Q220" s="86">
        <v>44503.0</v>
      </c>
      <c r="R220" s="79">
        <v>7.08</v>
      </c>
      <c r="S220" s="79">
        <v>7.08</v>
      </c>
      <c r="T220" s="111">
        <f t="shared" si="4"/>
        <v>0</v>
      </c>
      <c r="V220" s="86">
        <v>44503.0</v>
      </c>
      <c r="W220" s="79">
        <v>364.27</v>
      </c>
      <c r="X220" s="79">
        <v>364.37</v>
      </c>
      <c r="Y220" s="111">
        <f t="shared" si="5"/>
        <v>0.1</v>
      </c>
    </row>
    <row r="221">
      <c r="B221" s="86">
        <v>44504.0</v>
      </c>
      <c r="C221" s="79">
        <v>280.65</v>
      </c>
      <c r="D221" s="79">
        <v>280.85</v>
      </c>
      <c r="E221" s="111">
        <f t="shared" si="1"/>
        <v>0.2</v>
      </c>
      <c r="G221" s="86">
        <v>44504.0</v>
      </c>
      <c r="H221" s="79">
        <v>85.22</v>
      </c>
      <c r="I221" s="79">
        <v>85.33</v>
      </c>
      <c r="J221" s="111">
        <f t="shared" si="2"/>
        <v>0.11</v>
      </c>
      <c r="L221" s="86">
        <v>44504.0</v>
      </c>
      <c r="M221" s="79">
        <v>0.1</v>
      </c>
      <c r="N221" s="79">
        <v>0.1</v>
      </c>
      <c r="O221" s="111">
        <f t="shared" si="3"/>
        <v>0</v>
      </c>
      <c r="Q221" s="86">
        <v>44504.0</v>
      </c>
      <c r="R221" s="79">
        <v>7.1</v>
      </c>
      <c r="S221" s="79">
        <v>7.11</v>
      </c>
      <c r="T221" s="111">
        <f t="shared" si="4"/>
        <v>0.01</v>
      </c>
      <c r="V221" s="86">
        <v>44504.0</v>
      </c>
      <c r="W221" s="79">
        <v>369.76</v>
      </c>
      <c r="X221" s="79">
        <v>369.99</v>
      </c>
      <c r="Y221" s="111">
        <f t="shared" si="5"/>
        <v>0.23</v>
      </c>
    </row>
    <row r="222">
      <c r="B222" s="86">
        <v>44505.0</v>
      </c>
      <c r="C222" s="79">
        <v>279.9</v>
      </c>
      <c r="D222" s="79">
        <v>279.92</v>
      </c>
      <c r="E222" s="111">
        <f t="shared" si="1"/>
        <v>0.02</v>
      </c>
      <c r="G222" s="86">
        <v>44505.0</v>
      </c>
      <c r="H222" s="79">
        <v>87.28</v>
      </c>
      <c r="I222" s="79">
        <v>87.42</v>
      </c>
      <c r="J222" s="111">
        <f t="shared" si="2"/>
        <v>0.14</v>
      </c>
      <c r="L222" s="86">
        <v>44505.0</v>
      </c>
      <c r="M222" s="79">
        <v>0.1</v>
      </c>
      <c r="N222" s="79">
        <v>0.1</v>
      </c>
      <c r="O222" s="111">
        <f t="shared" si="3"/>
        <v>0</v>
      </c>
      <c r="Q222" s="86">
        <v>44505.0</v>
      </c>
      <c r="R222" s="79">
        <v>7.2</v>
      </c>
      <c r="S222" s="79">
        <v>7.2</v>
      </c>
      <c r="T222" s="111">
        <f t="shared" si="4"/>
        <v>0</v>
      </c>
      <c r="V222" s="86">
        <v>44505.0</v>
      </c>
      <c r="W222" s="79">
        <v>372.06</v>
      </c>
      <c r="X222" s="79">
        <v>372.16</v>
      </c>
      <c r="Y222" s="111">
        <f t="shared" si="5"/>
        <v>0.1</v>
      </c>
    </row>
    <row r="223">
      <c r="B223" s="86">
        <v>44508.0</v>
      </c>
      <c r="C223" s="79">
        <v>275.25</v>
      </c>
      <c r="D223" s="79">
        <v>275.3</v>
      </c>
      <c r="E223" s="111">
        <f t="shared" si="1"/>
        <v>0.05</v>
      </c>
      <c r="G223" s="86">
        <v>44508.0</v>
      </c>
      <c r="H223" s="79">
        <v>90.42</v>
      </c>
      <c r="I223" s="79">
        <v>90.68</v>
      </c>
      <c r="J223" s="111">
        <f t="shared" si="2"/>
        <v>0.26</v>
      </c>
      <c r="L223" s="86">
        <v>44508.0</v>
      </c>
      <c r="M223" s="79">
        <v>0.1</v>
      </c>
      <c r="N223" s="79">
        <v>0.1</v>
      </c>
      <c r="O223" s="111">
        <f t="shared" si="3"/>
        <v>0</v>
      </c>
      <c r="Q223" s="86">
        <v>44508.0</v>
      </c>
      <c r="R223" s="79">
        <v>7.23</v>
      </c>
      <c r="S223" s="79">
        <v>7.23</v>
      </c>
      <c r="T223" s="111">
        <f t="shared" si="4"/>
        <v>0</v>
      </c>
      <c r="V223" s="86">
        <v>44508.0</v>
      </c>
      <c r="W223" s="79">
        <v>371.36</v>
      </c>
      <c r="X223" s="79">
        <v>371.49</v>
      </c>
      <c r="Y223" s="111">
        <f t="shared" si="5"/>
        <v>0.13</v>
      </c>
    </row>
    <row r="224">
      <c r="B224" s="86">
        <v>44509.0</v>
      </c>
      <c r="C224" s="79">
        <v>268.82</v>
      </c>
      <c r="D224" s="79">
        <v>268.85</v>
      </c>
      <c r="E224" s="111">
        <f t="shared" si="1"/>
        <v>0.03</v>
      </c>
      <c r="G224" s="86">
        <v>44509.0</v>
      </c>
      <c r="H224" s="79">
        <v>90.75</v>
      </c>
      <c r="I224" s="79">
        <v>90.96</v>
      </c>
      <c r="J224" s="111">
        <f t="shared" si="2"/>
        <v>0.21</v>
      </c>
      <c r="L224" s="86">
        <v>44509.0</v>
      </c>
      <c r="M224" s="79">
        <v>0.1</v>
      </c>
      <c r="N224" s="79">
        <v>0.1</v>
      </c>
      <c r="O224" s="111">
        <f t="shared" si="3"/>
        <v>0</v>
      </c>
      <c r="Q224" s="86">
        <v>44509.0</v>
      </c>
      <c r="R224" s="79">
        <v>7.19</v>
      </c>
      <c r="S224" s="79">
        <v>7.19</v>
      </c>
      <c r="T224" s="111">
        <f t="shared" si="4"/>
        <v>0</v>
      </c>
      <c r="V224" s="86">
        <v>44509.0</v>
      </c>
      <c r="W224" s="79">
        <v>365.35</v>
      </c>
      <c r="X224" s="79">
        <v>365.36</v>
      </c>
      <c r="Y224" s="111">
        <f t="shared" si="5"/>
        <v>0.01</v>
      </c>
    </row>
    <row r="225">
      <c r="B225" s="86">
        <v>44510.0</v>
      </c>
      <c r="C225" s="79">
        <v>263.45</v>
      </c>
      <c r="D225" s="79">
        <v>263.65</v>
      </c>
      <c r="E225" s="111">
        <f t="shared" si="1"/>
        <v>0.2</v>
      </c>
      <c r="G225" s="86">
        <v>44510.0</v>
      </c>
      <c r="H225" s="79">
        <v>91.07</v>
      </c>
      <c r="I225" s="79">
        <v>91.3</v>
      </c>
      <c r="J225" s="111">
        <f t="shared" si="2"/>
        <v>0.23</v>
      </c>
      <c r="L225" s="86">
        <v>44510.0</v>
      </c>
      <c r="M225" s="79">
        <v>0.1</v>
      </c>
      <c r="N225" s="79">
        <v>0.1</v>
      </c>
      <c r="O225" s="111">
        <f t="shared" si="3"/>
        <v>0</v>
      </c>
      <c r="Q225" s="86">
        <v>44510.0</v>
      </c>
      <c r="R225" s="79">
        <v>7.16</v>
      </c>
      <c r="S225" s="79">
        <v>7.16</v>
      </c>
      <c r="T225" s="111">
        <f t="shared" si="4"/>
        <v>0</v>
      </c>
      <c r="V225" s="86">
        <v>44510.0</v>
      </c>
      <c r="W225" s="79">
        <v>355.98</v>
      </c>
      <c r="X225" s="79">
        <v>356.0</v>
      </c>
      <c r="Y225" s="111">
        <f t="shared" si="5"/>
        <v>0.02</v>
      </c>
    </row>
    <row r="226">
      <c r="B226" s="86">
        <v>44511.0</v>
      </c>
      <c r="C226" s="79">
        <v>267.48</v>
      </c>
      <c r="D226" s="79">
        <v>267.75</v>
      </c>
      <c r="E226" s="111">
        <f t="shared" si="1"/>
        <v>0.27</v>
      </c>
      <c r="G226" s="86">
        <v>44511.0</v>
      </c>
      <c r="H226" s="79">
        <v>93.55</v>
      </c>
      <c r="I226" s="79">
        <v>93.67</v>
      </c>
      <c r="J226" s="111">
        <f t="shared" si="2"/>
        <v>0.12</v>
      </c>
      <c r="L226" s="86">
        <v>44511.0</v>
      </c>
      <c r="M226" s="79">
        <v>0.1</v>
      </c>
      <c r="N226" s="79">
        <v>0.1</v>
      </c>
      <c r="O226" s="111">
        <f t="shared" si="3"/>
        <v>0</v>
      </c>
      <c r="Q226" s="86">
        <v>44511.0</v>
      </c>
      <c r="R226" s="79">
        <v>7.29</v>
      </c>
      <c r="S226" s="79">
        <v>7.29</v>
      </c>
      <c r="T226" s="111">
        <f t="shared" si="4"/>
        <v>0</v>
      </c>
      <c r="V226" s="86">
        <v>44511.0</v>
      </c>
      <c r="W226" s="79">
        <v>370.9</v>
      </c>
      <c r="X226" s="79">
        <v>370.98</v>
      </c>
      <c r="Y226" s="111">
        <f t="shared" si="5"/>
        <v>0.08</v>
      </c>
    </row>
    <row r="227">
      <c r="B227" s="86">
        <v>44512.0</v>
      </c>
      <c r="C227" s="79">
        <v>263.8</v>
      </c>
      <c r="D227" s="79">
        <v>263.98</v>
      </c>
      <c r="E227" s="111">
        <f t="shared" si="1"/>
        <v>0.18</v>
      </c>
      <c r="G227" s="86">
        <v>44512.0</v>
      </c>
      <c r="H227" s="79">
        <v>94.07</v>
      </c>
      <c r="I227" s="79">
        <v>94.3</v>
      </c>
      <c r="J227" s="111">
        <f t="shared" si="2"/>
        <v>0.23</v>
      </c>
      <c r="L227" s="86">
        <v>44512.0</v>
      </c>
      <c r="M227" s="79">
        <v>0.1</v>
      </c>
      <c r="N227" s="79">
        <v>0.11</v>
      </c>
      <c r="O227" s="111">
        <f t="shared" si="3"/>
        <v>0.01</v>
      </c>
      <c r="Q227" s="86">
        <v>44512.0</v>
      </c>
      <c r="R227" s="79">
        <v>7.31</v>
      </c>
      <c r="S227" s="79">
        <v>7.32</v>
      </c>
      <c r="T227" s="111">
        <f t="shared" si="4"/>
        <v>0.01</v>
      </c>
      <c r="V227" s="86">
        <v>44512.0</v>
      </c>
      <c r="W227" s="79">
        <v>370.7</v>
      </c>
      <c r="X227" s="79">
        <v>370.8</v>
      </c>
      <c r="Y227" s="111">
        <f t="shared" si="5"/>
        <v>0.1</v>
      </c>
    </row>
    <row r="228">
      <c r="B228" s="86">
        <v>44515.0</v>
      </c>
      <c r="C228" s="79">
        <v>264.38</v>
      </c>
      <c r="D228" s="79">
        <v>264.42</v>
      </c>
      <c r="E228" s="111">
        <f t="shared" si="1"/>
        <v>0.04</v>
      </c>
      <c r="G228" s="86">
        <v>44515.0</v>
      </c>
      <c r="H228" s="79">
        <v>92.75</v>
      </c>
      <c r="I228" s="79">
        <v>92.84</v>
      </c>
      <c r="J228" s="111">
        <f t="shared" si="2"/>
        <v>0.09</v>
      </c>
      <c r="L228" s="86">
        <v>44515.0</v>
      </c>
      <c r="M228" s="79">
        <v>0.1</v>
      </c>
      <c r="N228" s="79">
        <v>0.1</v>
      </c>
      <c r="O228" s="111">
        <f t="shared" si="3"/>
        <v>0</v>
      </c>
      <c r="Q228" s="86">
        <v>44515.0</v>
      </c>
      <c r="R228" s="79">
        <v>7.3</v>
      </c>
      <c r="S228" s="79">
        <v>7.31</v>
      </c>
      <c r="T228" s="111">
        <f t="shared" si="4"/>
        <v>0.01</v>
      </c>
      <c r="V228" s="86">
        <v>44515.0</v>
      </c>
      <c r="W228" s="79">
        <v>370.13</v>
      </c>
      <c r="X228" s="79">
        <v>370.4</v>
      </c>
      <c r="Y228" s="111">
        <f t="shared" si="5"/>
        <v>0.27</v>
      </c>
    </row>
    <row r="229">
      <c r="B229" s="86">
        <v>44516.0</v>
      </c>
      <c r="C229" s="79">
        <v>264.02</v>
      </c>
      <c r="D229" s="79">
        <v>264.08</v>
      </c>
      <c r="E229" s="111">
        <f t="shared" si="1"/>
        <v>0.06</v>
      </c>
      <c r="G229" s="86">
        <v>44516.0</v>
      </c>
      <c r="H229" s="79">
        <v>93.11</v>
      </c>
      <c r="I229" s="79">
        <v>93.25</v>
      </c>
      <c r="J229" s="111">
        <f t="shared" si="2"/>
        <v>0.14</v>
      </c>
      <c r="L229" s="86">
        <v>44516.0</v>
      </c>
      <c r="M229" s="79">
        <v>0.1</v>
      </c>
      <c r="N229" s="79">
        <v>0.1</v>
      </c>
      <c r="O229" s="111">
        <f t="shared" si="3"/>
        <v>0</v>
      </c>
      <c r="Q229" s="86">
        <v>44516.0</v>
      </c>
      <c r="R229" s="79">
        <v>7.3</v>
      </c>
      <c r="S229" s="79">
        <v>7.31</v>
      </c>
      <c r="T229" s="111">
        <f t="shared" si="4"/>
        <v>0.01</v>
      </c>
      <c r="V229" s="86">
        <v>44516.0</v>
      </c>
      <c r="W229" s="79">
        <v>360.21</v>
      </c>
      <c r="X229" s="79">
        <v>360.25</v>
      </c>
      <c r="Y229" s="111">
        <f t="shared" si="5"/>
        <v>0.04</v>
      </c>
    </row>
    <row r="230">
      <c r="B230" s="86">
        <v>44517.0</v>
      </c>
      <c r="C230" s="79">
        <v>261.82</v>
      </c>
      <c r="D230" s="79">
        <v>261.85</v>
      </c>
      <c r="E230" s="111">
        <f t="shared" si="1"/>
        <v>0.03</v>
      </c>
      <c r="G230" s="86">
        <v>44517.0</v>
      </c>
      <c r="H230" s="79">
        <v>89.94</v>
      </c>
      <c r="I230" s="79">
        <v>90.28</v>
      </c>
      <c r="J230" s="111">
        <f t="shared" si="2"/>
        <v>0.34</v>
      </c>
      <c r="L230" s="86">
        <v>44517.0</v>
      </c>
      <c r="M230" s="79">
        <v>0.1</v>
      </c>
      <c r="N230" s="79">
        <v>0.1</v>
      </c>
      <c r="O230" s="111">
        <f t="shared" si="3"/>
        <v>0</v>
      </c>
      <c r="Q230" s="86">
        <v>44517.0</v>
      </c>
      <c r="R230" s="79">
        <v>7.32</v>
      </c>
      <c r="S230" s="79">
        <v>7.34</v>
      </c>
      <c r="T230" s="111">
        <f t="shared" si="4"/>
        <v>0.02</v>
      </c>
      <c r="V230" s="86">
        <v>44517.0</v>
      </c>
      <c r="W230" s="79">
        <v>358.31</v>
      </c>
      <c r="X230" s="79">
        <v>358.4</v>
      </c>
      <c r="Y230" s="111">
        <f t="shared" si="5"/>
        <v>0.09</v>
      </c>
    </row>
    <row r="231">
      <c r="B231" s="86">
        <v>44518.0</v>
      </c>
      <c r="C231" s="79">
        <v>257.55</v>
      </c>
      <c r="D231" s="79">
        <v>257.58</v>
      </c>
      <c r="E231" s="111">
        <f t="shared" si="1"/>
        <v>0.03</v>
      </c>
      <c r="G231" s="86">
        <v>44518.0</v>
      </c>
      <c r="H231" s="79">
        <v>91.51</v>
      </c>
      <c r="I231" s="79">
        <v>92.0</v>
      </c>
      <c r="J231" s="111">
        <f t="shared" si="2"/>
        <v>0.49</v>
      </c>
      <c r="L231" s="86">
        <v>44518.0</v>
      </c>
      <c r="M231" s="79">
        <v>0.1</v>
      </c>
      <c r="N231" s="79">
        <v>0.1</v>
      </c>
      <c r="O231" s="111">
        <f t="shared" si="3"/>
        <v>0</v>
      </c>
      <c r="Q231" s="86">
        <v>44518.0</v>
      </c>
      <c r="R231" s="79">
        <v>7.24</v>
      </c>
      <c r="S231" s="79">
        <v>7.25</v>
      </c>
      <c r="T231" s="111">
        <f t="shared" si="4"/>
        <v>0.01</v>
      </c>
      <c r="V231" s="86">
        <v>44518.0</v>
      </c>
      <c r="W231" s="79">
        <v>357.22</v>
      </c>
      <c r="X231" s="79">
        <v>357.44</v>
      </c>
      <c r="Y231" s="111">
        <f t="shared" si="5"/>
        <v>0.22</v>
      </c>
    </row>
    <row r="232">
      <c r="B232" s="86">
        <v>44519.0</v>
      </c>
      <c r="C232" s="79">
        <v>250.22</v>
      </c>
      <c r="D232" s="79">
        <v>250.25</v>
      </c>
      <c r="E232" s="111">
        <f t="shared" si="1"/>
        <v>0.03</v>
      </c>
      <c r="G232" s="86">
        <v>44519.0</v>
      </c>
      <c r="H232" s="79">
        <v>93.37</v>
      </c>
      <c r="I232" s="79">
        <v>93.5</v>
      </c>
      <c r="J232" s="111">
        <f t="shared" si="2"/>
        <v>0.13</v>
      </c>
      <c r="L232" s="86">
        <v>44519.0</v>
      </c>
      <c r="M232" s="79">
        <v>0.1</v>
      </c>
      <c r="N232" s="79">
        <v>0.1</v>
      </c>
      <c r="O232" s="111">
        <f t="shared" si="3"/>
        <v>0</v>
      </c>
      <c r="Q232" s="86">
        <v>44519.0</v>
      </c>
      <c r="R232" s="79">
        <v>7.17</v>
      </c>
      <c r="S232" s="79">
        <v>7.18</v>
      </c>
      <c r="T232" s="111">
        <f t="shared" si="4"/>
        <v>0.01</v>
      </c>
      <c r="V232" s="86">
        <v>44519.0</v>
      </c>
      <c r="W232" s="79">
        <v>348.36</v>
      </c>
      <c r="X232" s="79">
        <v>348.67</v>
      </c>
      <c r="Y232" s="111">
        <f t="shared" si="5"/>
        <v>0.31</v>
      </c>
    </row>
    <row r="233">
      <c r="B233" s="86">
        <v>44522.0</v>
      </c>
      <c r="C233" s="79">
        <v>256.25</v>
      </c>
      <c r="D233" s="79">
        <v>256.38</v>
      </c>
      <c r="E233" s="111">
        <f t="shared" si="1"/>
        <v>0.13</v>
      </c>
      <c r="G233" s="86">
        <v>44522.0</v>
      </c>
      <c r="H233" s="79">
        <v>91.62</v>
      </c>
      <c r="I233" s="79">
        <v>91.76</v>
      </c>
      <c r="J233" s="111">
        <f t="shared" si="2"/>
        <v>0.14</v>
      </c>
      <c r="L233" s="86">
        <v>44522.0</v>
      </c>
      <c r="M233" s="79">
        <v>0.1</v>
      </c>
      <c r="N233" s="79">
        <v>0.1</v>
      </c>
      <c r="O233" s="111">
        <f t="shared" si="3"/>
        <v>0</v>
      </c>
      <c r="Q233" s="86">
        <v>44522.0</v>
      </c>
      <c r="R233" s="79">
        <v>7.17</v>
      </c>
      <c r="S233" s="79">
        <v>7.18</v>
      </c>
      <c r="T233" s="111">
        <f t="shared" si="4"/>
        <v>0.01</v>
      </c>
      <c r="V233" s="86">
        <v>44522.0</v>
      </c>
      <c r="W233" s="79">
        <v>356.21</v>
      </c>
      <c r="X233" s="79">
        <v>356.24</v>
      </c>
      <c r="Y233" s="111">
        <f t="shared" si="5"/>
        <v>0.03</v>
      </c>
    </row>
    <row r="234">
      <c r="B234" s="86">
        <v>44523.0</v>
      </c>
      <c r="C234" s="79">
        <v>251.4</v>
      </c>
      <c r="D234" s="79">
        <v>251.7</v>
      </c>
      <c r="E234" s="111">
        <f t="shared" si="1"/>
        <v>0.3</v>
      </c>
      <c r="G234" s="86">
        <v>44523.0</v>
      </c>
      <c r="H234" s="79">
        <v>90.52</v>
      </c>
      <c r="I234" s="79">
        <v>90.75</v>
      </c>
      <c r="J234" s="111">
        <f t="shared" si="2"/>
        <v>0.23</v>
      </c>
      <c r="L234" s="86">
        <v>44523.0</v>
      </c>
      <c r="M234" s="79">
        <v>0.1</v>
      </c>
      <c r="N234" s="79">
        <v>0.1</v>
      </c>
      <c r="O234" s="111">
        <f t="shared" si="3"/>
        <v>0</v>
      </c>
      <c r="Q234" s="86">
        <v>44523.0</v>
      </c>
      <c r="R234" s="79">
        <v>7.05</v>
      </c>
      <c r="S234" s="79">
        <v>7.05</v>
      </c>
      <c r="T234" s="111">
        <f t="shared" si="4"/>
        <v>0</v>
      </c>
      <c r="V234" s="86">
        <v>44523.0</v>
      </c>
      <c r="W234" s="79">
        <v>347.45</v>
      </c>
      <c r="X234" s="79">
        <v>347.51</v>
      </c>
      <c r="Y234" s="111">
        <f t="shared" si="5"/>
        <v>0.06</v>
      </c>
    </row>
    <row r="235">
      <c r="B235" s="86">
        <v>44524.0</v>
      </c>
      <c r="C235" s="79">
        <v>259.38</v>
      </c>
      <c r="D235" s="79">
        <v>259.45</v>
      </c>
      <c r="E235" s="111">
        <f t="shared" si="1"/>
        <v>0.07</v>
      </c>
      <c r="G235" s="86">
        <v>44524.0</v>
      </c>
      <c r="H235" s="79">
        <v>92.79</v>
      </c>
      <c r="I235" s="79">
        <v>92.97</v>
      </c>
      <c r="J235" s="111">
        <f t="shared" si="2"/>
        <v>0.18</v>
      </c>
      <c r="L235" s="86">
        <v>44524.0</v>
      </c>
      <c r="M235" s="79">
        <v>0.1</v>
      </c>
      <c r="N235" s="79">
        <v>0.1</v>
      </c>
      <c r="O235" s="111">
        <f t="shared" si="3"/>
        <v>0</v>
      </c>
      <c r="Q235" s="86">
        <v>44524.0</v>
      </c>
      <c r="R235" s="79">
        <v>7.03</v>
      </c>
      <c r="S235" s="79">
        <v>7.05</v>
      </c>
      <c r="T235" s="111">
        <f t="shared" si="4"/>
        <v>0.02</v>
      </c>
      <c r="V235" s="86">
        <v>44524.0</v>
      </c>
      <c r="W235" s="79">
        <v>344.22</v>
      </c>
      <c r="X235" s="79">
        <v>344.39</v>
      </c>
      <c r="Y235" s="111">
        <f t="shared" si="5"/>
        <v>0.17</v>
      </c>
    </row>
    <row r="236">
      <c r="B236" s="86">
        <v>44525.0</v>
      </c>
      <c r="C236" s="79">
        <v>255.15</v>
      </c>
      <c r="D236" s="79">
        <v>255.2</v>
      </c>
      <c r="E236" s="111">
        <f t="shared" si="1"/>
        <v>0.05</v>
      </c>
      <c r="G236" s="86">
        <v>44525.0</v>
      </c>
      <c r="H236" s="79">
        <v>91.51</v>
      </c>
      <c r="I236" s="79">
        <v>91.65</v>
      </c>
      <c r="J236" s="111">
        <f t="shared" si="2"/>
        <v>0.14</v>
      </c>
      <c r="L236" s="86">
        <v>44525.0</v>
      </c>
      <c r="M236" s="79">
        <v>0.1</v>
      </c>
      <c r="N236" s="79">
        <v>0.1</v>
      </c>
      <c r="O236" s="111">
        <f t="shared" si="3"/>
        <v>0</v>
      </c>
      <c r="Q236" s="86">
        <v>44525.0</v>
      </c>
      <c r="R236" s="79">
        <v>6.96</v>
      </c>
      <c r="S236" s="79">
        <v>6.98</v>
      </c>
      <c r="T236" s="111">
        <f t="shared" si="4"/>
        <v>0.02</v>
      </c>
      <c r="V236" s="86">
        <v>44525.0</v>
      </c>
      <c r="W236" s="79">
        <v>337.9</v>
      </c>
      <c r="X236" s="79">
        <v>337.91</v>
      </c>
      <c r="Y236" s="111">
        <f t="shared" si="5"/>
        <v>0.01</v>
      </c>
    </row>
    <row r="237">
      <c r="B237" s="86">
        <v>44526.0</v>
      </c>
      <c r="C237" s="79">
        <v>257.82</v>
      </c>
      <c r="D237" s="79">
        <v>257.9</v>
      </c>
      <c r="E237" s="111">
        <f t="shared" si="1"/>
        <v>0.08</v>
      </c>
      <c r="G237" s="86">
        <v>44526.0</v>
      </c>
      <c r="H237" s="79">
        <v>91.92</v>
      </c>
      <c r="I237" s="79">
        <v>91.99</v>
      </c>
      <c r="J237" s="111">
        <f t="shared" si="2"/>
        <v>0.07</v>
      </c>
      <c r="L237" s="86">
        <v>44526.0</v>
      </c>
      <c r="M237" s="79">
        <v>0.1</v>
      </c>
      <c r="N237" s="79">
        <v>0.1</v>
      </c>
      <c r="O237" s="111">
        <f t="shared" si="3"/>
        <v>0</v>
      </c>
      <c r="Q237" s="86">
        <v>44526.0</v>
      </c>
      <c r="R237" s="79">
        <v>6.96</v>
      </c>
      <c r="S237" s="79">
        <v>6.97</v>
      </c>
      <c r="T237" s="111">
        <f t="shared" si="4"/>
        <v>0.01</v>
      </c>
      <c r="V237" s="86">
        <v>44526.0</v>
      </c>
      <c r="W237" s="79">
        <v>339.68</v>
      </c>
      <c r="X237" s="79">
        <v>339.89</v>
      </c>
      <c r="Y237" s="111">
        <f t="shared" si="5"/>
        <v>0.21</v>
      </c>
    </row>
    <row r="238">
      <c r="B238" s="86">
        <v>44529.0</v>
      </c>
      <c r="C238" s="79">
        <v>262.73</v>
      </c>
      <c r="D238" s="79">
        <v>262.75</v>
      </c>
      <c r="E238" s="111">
        <f t="shared" si="1"/>
        <v>0.02</v>
      </c>
      <c r="G238" s="86">
        <v>44529.0</v>
      </c>
      <c r="H238" s="79">
        <v>89.69</v>
      </c>
      <c r="I238" s="79">
        <v>89.7</v>
      </c>
      <c r="J238" s="111">
        <f t="shared" si="2"/>
        <v>0.01</v>
      </c>
      <c r="L238" s="86">
        <v>44529.0</v>
      </c>
      <c r="M238" s="79">
        <v>0.1</v>
      </c>
      <c r="N238" s="79">
        <v>0.1</v>
      </c>
      <c r="O238" s="111">
        <f t="shared" si="3"/>
        <v>0</v>
      </c>
      <c r="Q238" s="86">
        <v>44529.0</v>
      </c>
      <c r="R238" s="79">
        <v>6.93</v>
      </c>
      <c r="S238" s="79">
        <v>6.95</v>
      </c>
      <c r="T238" s="111">
        <f t="shared" si="4"/>
        <v>0.02</v>
      </c>
      <c r="V238" s="86">
        <v>44529.0</v>
      </c>
      <c r="W238" s="79">
        <v>336.92</v>
      </c>
      <c r="X238" s="79">
        <v>336.93</v>
      </c>
      <c r="Y238" s="111">
        <f t="shared" si="5"/>
        <v>0.01</v>
      </c>
    </row>
    <row r="239">
      <c r="B239" s="86">
        <v>44530.0</v>
      </c>
      <c r="C239" s="79">
        <v>252.4</v>
      </c>
      <c r="D239" s="79">
        <v>252.48</v>
      </c>
      <c r="E239" s="111">
        <f t="shared" si="1"/>
        <v>0.08</v>
      </c>
      <c r="G239" s="86">
        <v>44530.0</v>
      </c>
      <c r="H239" s="79">
        <v>89.51</v>
      </c>
      <c r="I239" s="79">
        <v>89.96</v>
      </c>
      <c r="J239" s="111">
        <f t="shared" si="2"/>
        <v>0.45</v>
      </c>
      <c r="L239" s="86">
        <v>44530.0</v>
      </c>
      <c r="M239" s="79">
        <v>0.1</v>
      </c>
      <c r="N239" s="79">
        <v>0.1</v>
      </c>
      <c r="O239" s="111">
        <f t="shared" si="3"/>
        <v>0</v>
      </c>
      <c r="Q239" s="86">
        <v>44530.0</v>
      </c>
      <c r="R239" s="79">
        <v>6.82</v>
      </c>
      <c r="S239" s="79">
        <v>6.83</v>
      </c>
      <c r="T239" s="111">
        <f t="shared" si="4"/>
        <v>0.01</v>
      </c>
      <c r="V239" s="86">
        <v>44530.0</v>
      </c>
      <c r="W239" s="79">
        <v>327.56</v>
      </c>
      <c r="X239" s="79">
        <v>327.93</v>
      </c>
      <c r="Y239" s="111">
        <f t="shared" si="5"/>
        <v>0.37</v>
      </c>
    </row>
    <row r="240">
      <c r="B240" s="86">
        <v>44531.0</v>
      </c>
      <c r="C240" s="79">
        <v>242.02</v>
      </c>
      <c r="D240" s="79">
        <v>242.23</v>
      </c>
      <c r="E240" s="111">
        <f t="shared" si="1"/>
        <v>0.21</v>
      </c>
      <c r="G240" s="86">
        <v>44531.0</v>
      </c>
      <c r="H240" s="79">
        <v>86.67</v>
      </c>
      <c r="I240" s="79">
        <v>86.78</v>
      </c>
      <c r="J240" s="111">
        <f t="shared" si="2"/>
        <v>0.11</v>
      </c>
      <c r="L240" s="86">
        <v>44531.0</v>
      </c>
      <c r="M240" s="79">
        <v>0.1</v>
      </c>
      <c r="N240" s="79">
        <v>0.1</v>
      </c>
      <c r="O240" s="111">
        <f t="shared" si="3"/>
        <v>0</v>
      </c>
      <c r="Q240" s="86">
        <v>44531.0</v>
      </c>
      <c r="R240" s="79">
        <v>6.63</v>
      </c>
      <c r="S240" s="79">
        <v>6.64</v>
      </c>
      <c r="T240" s="111">
        <f t="shared" si="4"/>
        <v>0.01</v>
      </c>
      <c r="V240" s="86">
        <v>44531.0</v>
      </c>
      <c r="W240" s="79">
        <v>308.89</v>
      </c>
      <c r="X240" s="79">
        <v>309.15</v>
      </c>
      <c r="Y240" s="111">
        <f t="shared" si="5"/>
        <v>0.26</v>
      </c>
    </row>
    <row r="241">
      <c r="B241" s="86">
        <v>44532.0</v>
      </c>
      <c r="C241" s="79">
        <v>249.38</v>
      </c>
      <c r="D241" s="79">
        <v>249.65</v>
      </c>
      <c r="E241" s="111">
        <f t="shared" si="1"/>
        <v>0.27</v>
      </c>
      <c r="G241" s="86">
        <v>44532.0</v>
      </c>
      <c r="H241" s="79">
        <v>87.71</v>
      </c>
      <c r="I241" s="79">
        <v>87.94</v>
      </c>
      <c r="J241" s="111">
        <f t="shared" si="2"/>
        <v>0.23</v>
      </c>
      <c r="L241" s="86">
        <v>44532.0</v>
      </c>
      <c r="M241" s="79">
        <v>0.1</v>
      </c>
      <c r="N241" s="79">
        <v>0.1</v>
      </c>
      <c r="O241" s="111">
        <f t="shared" si="3"/>
        <v>0</v>
      </c>
      <c r="Q241" s="86">
        <v>44532.0</v>
      </c>
      <c r="R241" s="79">
        <v>6.73</v>
      </c>
      <c r="S241" s="79">
        <v>6.74</v>
      </c>
      <c r="T241" s="111">
        <f t="shared" si="4"/>
        <v>0.01</v>
      </c>
      <c r="V241" s="86">
        <v>44532.0</v>
      </c>
      <c r="W241" s="79">
        <v>326.64</v>
      </c>
      <c r="X241" s="79">
        <v>326.73</v>
      </c>
      <c r="Y241" s="111">
        <f t="shared" si="5"/>
        <v>0.09</v>
      </c>
    </row>
    <row r="242">
      <c r="B242" s="86">
        <v>44533.0</v>
      </c>
      <c r="C242" s="79">
        <v>246.85</v>
      </c>
      <c r="D242" s="79">
        <v>246.9</v>
      </c>
      <c r="E242" s="111">
        <f t="shared" si="1"/>
        <v>0.05</v>
      </c>
      <c r="G242" s="86">
        <v>44533.0</v>
      </c>
      <c r="H242" s="79">
        <v>90.07</v>
      </c>
      <c r="I242" s="79">
        <v>90.61</v>
      </c>
      <c r="J242" s="111">
        <f t="shared" si="2"/>
        <v>0.54</v>
      </c>
      <c r="L242" s="86">
        <v>44533.0</v>
      </c>
      <c r="M242" s="79">
        <v>0.1</v>
      </c>
      <c r="N242" s="79">
        <v>0.1</v>
      </c>
      <c r="O242" s="111">
        <f t="shared" si="3"/>
        <v>0</v>
      </c>
      <c r="Q242" s="86">
        <v>44533.0</v>
      </c>
      <c r="R242" s="79">
        <v>6.75</v>
      </c>
      <c r="S242" s="79">
        <v>6.76</v>
      </c>
      <c r="T242" s="111">
        <f t="shared" si="4"/>
        <v>0.01</v>
      </c>
      <c r="V242" s="86">
        <v>44533.0</v>
      </c>
      <c r="W242" s="79">
        <v>321.22</v>
      </c>
      <c r="X242" s="79">
        <v>321.33</v>
      </c>
      <c r="Y242" s="111">
        <f t="shared" si="5"/>
        <v>0.11</v>
      </c>
    </row>
    <row r="243">
      <c r="B243" s="86">
        <v>44536.0</v>
      </c>
      <c r="C243" s="79">
        <v>243.78</v>
      </c>
      <c r="D243" s="79">
        <v>244.0</v>
      </c>
      <c r="E243" s="111">
        <f t="shared" si="1"/>
        <v>0.22</v>
      </c>
      <c r="G243" s="86">
        <v>44536.0</v>
      </c>
      <c r="H243" s="79">
        <v>89.7</v>
      </c>
      <c r="I243" s="79">
        <v>89.93</v>
      </c>
      <c r="J243" s="111">
        <f t="shared" si="2"/>
        <v>0.23</v>
      </c>
      <c r="L243" s="86">
        <v>44536.0</v>
      </c>
      <c r="M243" s="79">
        <v>0.1</v>
      </c>
      <c r="N243" s="79">
        <v>0.1</v>
      </c>
      <c r="O243" s="111">
        <f t="shared" si="3"/>
        <v>0</v>
      </c>
      <c r="Q243" s="86">
        <v>44536.0</v>
      </c>
      <c r="R243" s="79">
        <v>6.68</v>
      </c>
      <c r="S243" s="79">
        <v>6.7</v>
      </c>
      <c r="T243" s="111">
        <f t="shared" si="4"/>
        <v>0.02</v>
      </c>
      <c r="V243" s="86">
        <v>44536.0</v>
      </c>
      <c r="W243" s="79">
        <v>317.2</v>
      </c>
      <c r="X243" s="79">
        <v>317.29</v>
      </c>
      <c r="Y243" s="111">
        <f t="shared" si="5"/>
        <v>0.09</v>
      </c>
    </row>
    <row r="244">
      <c r="B244" s="86">
        <v>44537.0</v>
      </c>
      <c r="C244" s="79">
        <v>232.75</v>
      </c>
      <c r="D244" s="79">
        <v>232.9</v>
      </c>
      <c r="E244" s="111">
        <f t="shared" si="1"/>
        <v>0.15</v>
      </c>
      <c r="G244" s="86">
        <v>44537.0</v>
      </c>
      <c r="H244" s="79">
        <v>86.22</v>
      </c>
      <c r="I244" s="79">
        <v>86.89</v>
      </c>
      <c r="J244" s="111">
        <f t="shared" si="2"/>
        <v>0.67</v>
      </c>
      <c r="L244" s="86">
        <v>44537.0</v>
      </c>
      <c r="M244" s="79">
        <v>0.09</v>
      </c>
      <c r="N244" s="79">
        <v>0.09</v>
      </c>
      <c r="O244" s="111">
        <f t="shared" si="3"/>
        <v>0</v>
      </c>
      <c r="Q244" s="86">
        <v>44537.0</v>
      </c>
      <c r="R244" s="79">
        <v>6.59</v>
      </c>
      <c r="S244" s="79">
        <v>6.6</v>
      </c>
      <c r="T244" s="111">
        <f t="shared" si="4"/>
        <v>0.01</v>
      </c>
      <c r="V244" s="86">
        <v>44537.0</v>
      </c>
      <c r="W244" s="79">
        <v>304.23</v>
      </c>
      <c r="X244" s="79">
        <v>304.42</v>
      </c>
      <c r="Y244" s="111">
        <f t="shared" si="5"/>
        <v>0.19</v>
      </c>
    </row>
    <row r="245">
      <c r="B245" s="86">
        <v>44538.0</v>
      </c>
      <c r="C245" s="79">
        <v>236.75</v>
      </c>
      <c r="D245" s="79">
        <v>236.88</v>
      </c>
      <c r="E245" s="111">
        <f t="shared" si="1"/>
        <v>0.13</v>
      </c>
      <c r="G245" s="86">
        <v>44538.0</v>
      </c>
      <c r="H245" s="79">
        <v>87.55</v>
      </c>
      <c r="I245" s="79">
        <v>87.78</v>
      </c>
      <c r="J245" s="111">
        <f t="shared" si="2"/>
        <v>0.23</v>
      </c>
      <c r="L245" s="86">
        <v>44538.0</v>
      </c>
      <c r="M245" s="79">
        <v>0.1</v>
      </c>
      <c r="N245" s="79">
        <v>0.1</v>
      </c>
      <c r="O245" s="111">
        <f t="shared" si="3"/>
        <v>0</v>
      </c>
      <c r="Q245" s="86">
        <v>44538.0</v>
      </c>
      <c r="R245" s="79">
        <v>6.73</v>
      </c>
      <c r="S245" s="79">
        <v>6.74</v>
      </c>
      <c r="T245" s="111">
        <f t="shared" si="4"/>
        <v>0.01</v>
      </c>
      <c r="V245" s="86">
        <v>44538.0</v>
      </c>
      <c r="W245" s="79">
        <v>316.28</v>
      </c>
      <c r="X245" s="79">
        <v>316.59</v>
      </c>
      <c r="Y245" s="111">
        <f t="shared" si="5"/>
        <v>0.31</v>
      </c>
    </row>
    <row r="246">
      <c r="B246" s="86">
        <v>44539.0</v>
      </c>
      <c r="C246" s="79">
        <v>235.88</v>
      </c>
      <c r="D246" s="79">
        <v>235.98</v>
      </c>
      <c r="E246" s="111">
        <f t="shared" si="1"/>
        <v>0.1</v>
      </c>
      <c r="G246" s="86">
        <v>44539.0</v>
      </c>
      <c r="H246" s="79">
        <v>86.76</v>
      </c>
      <c r="I246" s="79">
        <v>86.99</v>
      </c>
      <c r="J246" s="111">
        <f t="shared" si="2"/>
        <v>0.23</v>
      </c>
      <c r="L246" s="86">
        <v>44539.0</v>
      </c>
      <c r="M246" s="79">
        <v>0.09</v>
      </c>
      <c r="N246" s="79">
        <v>0.09</v>
      </c>
      <c r="O246" s="111">
        <f t="shared" si="3"/>
        <v>0</v>
      </c>
      <c r="Q246" s="86">
        <v>44539.0</v>
      </c>
      <c r="R246" s="79">
        <v>6.72</v>
      </c>
      <c r="S246" s="79">
        <v>6.73</v>
      </c>
      <c r="T246" s="111">
        <f t="shared" si="4"/>
        <v>0.01</v>
      </c>
      <c r="V246" s="86">
        <v>44539.0</v>
      </c>
      <c r="W246" s="79">
        <v>314.98</v>
      </c>
      <c r="X246" s="79">
        <v>315.0</v>
      </c>
      <c r="Y246" s="111">
        <f t="shared" si="5"/>
        <v>0.02</v>
      </c>
    </row>
    <row r="247">
      <c r="B247" s="86">
        <v>44540.0</v>
      </c>
      <c r="C247" s="79">
        <v>237.95</v>
      </c>
      <c r="D247" s="79">
        <v>238.05</v>
      </c>
      <c r="E247" s="111">
        <f t="shared" si="1"/>
        <v>0.1</v>
      </c>
      <c r="G247" s="86">
        <v>44540.0</v>
      </c>
      <c r="H247" s="79">
        <v>87.72</v>
      </c>
      <c r="I247" s="79">
        <v>88.03</v>
      </c>
      <c r="J247" s="111">
        <f t="shared" si="2"/>
        <v>0.31</v>
      </c>
      <c r="L247" s="86">
        <v>44540.0</v>
      </c>
      <c r="M247" s="79">
        <v>0.09</v>
      </c>
      <c r="N247" s="79">
        <v>0.09</v>
      </c>
      <c r="O247" s="111">
        <f t="shared" si="3"/>
        <v>0</v>
      </c>
      <c r="Q247" s="86">
        <v>44540.0</v>
      </c>
      <c r="R247" s="79">
        <v>6.8</v>
      </c>
      <c r="S247" s="79">
        <v>6.81</v>
      </c>
      <c r="T247" s="111">
        <f t="shared" si="4"/>
        <v>0.01</v>
      </c>
      <c r="V247" s="86">
        <v>44540.0</v>
      </c>
      <c r="W247" s="79">
        <v>324.6</v>
      </c>
      <c r="X247" s="79">
        <v>324.68</v>
      </c>
      <c r="Y247" s="111">
        <f t="shared" si="5"/>
        <v>0.08</v>
      </c>
    </row>
    <row r="248">
      <c r="B248" s="86">
        <v>44543.0</v>
      </c>
      <c r="C248" s="79">
        <v>244.63</v>
      </c>
      <c r="D248" s="79">
        <v>244.65</v>
      </c>
      <c r="E248" s="111">
        <f t="shared" si="1"/>
        <v>0.02</v>
      </c>
      <c r="G248" s="86">
        <v>44543.0</v>
      </c>
      <c r="H248" s="79">
        <v>87.03</v>
      </c>
      <c r="I248" s="79">
        <v>87.19</v>
      </c>
      <c r="J248" s="111">
        <f t="shared" si="2"/>
        <v>0.16</v>
      </c>
      <c r="L248" s="86">
        <v>44543.0</v>
      </c>
      <c r="M248" s="79">
        <v>0.09</v>
      </c>
      <c r="N248" s="79">
        <v>0.09</v>
      </c>
      <c r="O248" s="111">
        <f t="shared" si="3"/>
        <v>0</v>
      </c>
      <c r="Q248" s="86">
        <v>44543.0</v>
      </c>
      <c r="R248" s="79">
        <v>6.74</v>
      </c>
      <c r="S248" s="79">
        <v>6.75</v>
      </c>
      <c r="T248" s="111">
        <f t="shared" si="4"/>
        <v>0.01</v>
      </c>
      <c r="V248" s="86">
        <v>44543.0</v>
      </c>
      <c r="W248" s="79">
        <v>326.76</v>
      </c>
      <c r="X248" s="79">
        <v>326.8</v>
      </c>
      <c r="Y248" s="111">
        <f t="shared" si="5"/>
        <v>0.04</v>
      </c>
    </row>
    <row r="249">
      <c r="B249" s="86">
        <v>44544.0</v>
      </c>
      <c r="C249" s="79">
        <v>243.08</v>
      </c>
      <c r="D249" s="79">
        <v>243.25</v>
      </c>
      <c r="E249" s="111">
        <f t="shared" si="1"/>
        <v>0.17</v>
      </c>
      <c r="G249" s="86">
        <v>44544.0</v>
      </c>
      <c r="H249" s="79">
        <v>87.82</v>
      </c>
      <c r="I249" s="79">
        <v>87.85</v>
      </c>
      <c r="J249" s="111">
        <f t="shared" si="2"/>
        <v>0.03</v>
      </c>
      <c r="L249" s="86">
        <v>44544.0</v>
      </c>
      <c r="M249" s="79">
        <v>0.09</v>
      </c>
      <c r="N249" s="79">
        <v>0.09</v>
      </c>
      <c r="O249" s="111">
        <f t="shared" si="3"/>
        <v>0</v>
      </c>
      <c r="Q249" s="86">
        <v>44544.0</v>
      </c>
      <c r="R249" s="79">
        <v>6.63</v>
      </c>
      <c r="S249" s="79">
        <v>6.64</v>
      </c>
      <c r="T249" s="111">
        <f t="shared" si="4"/>
        <v>0.01</v>
      </c>
      <c r="V249" s="86">
        <v>44544.0</v>
      </c>
      <c r="W249" s="79">
        <v>320.52</v>
      </c>
      <c r="X249" s="79">
        <v>320.66</v>
      </c>
      <c r="Y249" s="111">
        <f t="shared" si="5"/>
        <v>0.14</v>
      </c>
    </row>
    <row r="250">
      <c r="B250" s="86">
        <v>44545.0</v>
      </c>
      <c r="C250" s="79">
        <v>239.82</v>
      </c>
      <c r="D250" s="79">
        <v>240.12</v>
      </c>
      <c r="E250" s="111">
        <f t="shared" si="1"/>
        <v>0.3</v>
      </c>
      <c r="G250" s="86">
        <v>44545.0</v>
      </c>
      <c r="H250" s="79">
        <v>85.97</v>
      </c>
      <c r="I250" s="79">
        <v>86.42</v>
      </c>
      <c r="J250" s="111">
        <f t="shared" si="2"/>
        <v>0.45</v>
      </c>
      <c r="L250" s="86">
        <v>44545.0</v>
      </c>
      <c r="M250" s="79">
        <v>0.09</v>
      </c>
      <c r="N250" s="79">
        <v>0.09</v>
      </c>
      <c r="O250" s="111">
        <f t="shared" si="3"/>
        <v>0</v>
      </c>
      <c r="Q250" s="86">
        <v>44545.0</v>
      </c>
      <c r="R250" s="79">
        <v>6.49</v>
      </c>
      <c r="S250" s="79">
        <v>6.5</v>
      </c>
      <c r="T250" s="111">
        <f t="shared" si="4"/>
        <v>0.01</v>
      </c>
      <c r="V250" s="86">
        <v>44545.0</v>
      </c>
      <c r="W250" s="79">
        <v>307.4</v>
      </c>
      <c r="X250" s="79">
        <v>307.5</v>
      </c>
      <c r="Y250" s="111">
        <f t="shared" si="5"/>
        <v>0.1</v>
      </c>
    </row>
    <row r="251">
      <c r="B251" s="86">
        <v>44546.0</v>
      </c>
      <c r="C251" s="79">
        <v>241.9</v>
      </c>
      <c r="D251" s="79">
        <v>242.02</v>
      </c>
      <c r="E251" s="111">
        <f t="shared" si="1"/>
        <v>0.12</v>
      </c>
      <c r="G251" s="86">
        <v>44546.0</v>
      </c>
      <c r="H251" s="79">
        <v>85.35</v>
      </c>
      <c r="I251" s="79">
        <v>85.5</v>
      </c>
      <c r="J251" s="111">
        <f t="shared" si="2"/>
        <v>0.15</v>
      </c>
      <c r="L251" s="86">
        <v>44546.0</v>
      </c>
      <c r="M251" s="79">
        <v>0.09</v>
      </c>
      <c r="N251" s="79">
        <v>0.09</v>
      </c>
      <c r="O251" s="111">
        <f t="shared" si="3"/>
        <v>0</v>
      </c>
      <c r="Q251" s="86">
        <v>44546.0</v>
      </c>
      <c r="R251" s="79">
        <v>6.52</v>
      </c>
      <c r="S251" s="79">
        <v>6.53</v>
      </c>
      <c r="T251" s="111">
        <f t="shared" si="4"/>
        <v>0.01</v>
      </c>
      <c r="V251" s="86">
        <v>44546.0</v>
      </c>
      <c r="W251" s="79">
        <v>309.7</v>
      </c>
      <c r="X251" s="79">
        <v>309.79</v>
      </c>
      <c r="Y251" s="111">
        <f t="shared" si="5"/>
        <v>0.09</v>
      </c>
    </row>
    <row r="252">
      <c r="B252" s="86">
        <v>44547.0</v>
      </c>
      <c r="C252" s="79">
        <v>236.2</v>
      </c>
      <c r="D252" s="79">
        <v>236.25</v>
      </c>
      <c r="E252" s="111">
        <f t="shared" si="1"/>
        <v>0.05</v>
      </c>
      <c r="G252" s="86">
        <v>44547.0</v>
      </c>
      <c r="H252" s="79">
        <v>83.23</v>
      </c>
      <c r="I252" s="79">
        <v>83.77</v>
      </c>
      <c r="J252" s="111">
        <f t="shared" si="2"/>
        <v>0.54</v>
      </c>
      <c r="L252" s="86">
        <v>44547.0</v>
      </c>
      <c r="M252" s="79">
        <v>0.09</v>
      </c>
      <c r="N252" s="79">
        <v>0.09</v>
      </c>
      <c r="O252" s="111">
        <f t="shared" si="3"/>
        <v>0</v>
      </c>
      <c r="Q252" s="86">
        <v>44547.0</v>
      </c>
      <c r="R252" s="79">
        <v>6.43</v>
      </c>
      <c r="S252" s="79">
        <v>6.44</v>
      </c>
      <c r="T252" s="111">
        <f t="shared" si="4"/>
        <v>0.01</v>
      </c>
      <c r="V252" s="86">
        <v>44547.0</v>
      </c>
      <c r="W252" s="79">
        <v>296.81</v>
      </c>
      <c r="X252" s="79">
        <v>296.95</v>
      </c>
      <c r="Y252" s="111">
        <f t="shared" si="5"/>
        <v>0.14</v>
      </c>
    </row>
    <row r="253">
      <c r="B253" s="86">
        <v>44550.0</v>
      </c>
      <c r="C253" s="79">
        <v>234.55</v>
      </c>
      <c r="D253" s="79">
        <v>234.58</v>
      </c>
      <c r="E253" s="111">
        <f t="shared" si="1"/>
        <v>0.03</v>
      </c>
      <c r="G253" s="86">
        <v>44550.0</v>
      </c>
      <c r="H253" s="79">
        <v>83.9</v>
      </c>
      <c r="I253" s="79">
        <v>84.0</v>
      </c>
      <c r="J253" s="111">
        <f t="shared" si="2"/>
        <v>0.1</v>
      </c>
      <c r="L253" s="86">
        <v>44550.0</v>
      </c>
      <c r="M253" s="79">
        <v>0.09</v>
      </c>
      <c r="N253" s="79">
        <v>0.09</v>
      </c>
      <c r="O253" s="111">
        <f t="shared" si="3"/>
        <v>0</v>
      </c>
      <c r="Q253" s="86">
        <v>44550.0</v>
      </c>
      <c r="R253" s="79">
        <v>6.46</v>
      </c>
      <c r="S253" s="79">
        <v>6.46</v>
      </c>
      <c r="T253" s="111">
        <f t="shared" si="4"/>
        <v>0</v>
      </c>
      <c r="V253" s="86">
        <v>44550.0</v>
      </c>
      <c r="W253" s="79">
        <v>300.58</v>
      </c>
      <c r="X253" s="79">
        <v>300.6</v>
      </c>
      <c r="Y253" s="111">
        <f t="shared" si="5"/>
        <v>0.02</v>
      </c>
    </row>
    <row r="254">
      <c r="B254" s="86">
        <v>44551.0</v>
      </c>
      <c r="C254" s="79">
        <v>229.65</v>
      </c>
      <c r="D254" s="79">
        <v>229.68</v>
      </c>
      <c r="E254" s="111">
        <f t="shared" si="1"/>
        <v>0.03</v>
      </c>
      <c r="G254" s="86">
        <v>44551.0</v>
      </c>
      <c r="H254" s="79">
        <v>82.5</v>
      </c>
      <c r="I254" s="79">
        <v>82.65</v>
      </c>
      <c r="J254" s="111">
        <f t="shared" si="2"/>
        <v>0.15</v>
      </c>
      <c r="L254" s="86">
        <v>44551.0</v>
      </c>
      <c r="M254" s="79">
        <v>0.09</v>
      </c>
      <c r="N254" s="79">
        <v>0.09</v>
      </c>
      <c r="O254" s="111">
        <f t="shared" si="3"/>
        <v>0</v>
      </c>
      <c r="Q254" s="86">
        <v>44551.0</v>
      </c>
      <c r="R254" s="79">
        <v>6.45</v>
      </c>
      <c r="S254" s="79">
        <v>6.46</v>
      </c>
      <c r="T254" s="111">
        <f t="shared" si="4"/>
        <v>0.01</v>
      </c>
      <c r="V254" s="86">
        <v>44551.0</v>
      </c>
      <c r="W254" s="79">
        <v>297.4</v>
      </c>
      <c r="X254" s="79">
        <v>297.44</v>
      </c>
      <c r="Y254" s="111">
        <f t="shared" si="5"/>
        <v>0.04</v>
      </c>
    </row>
    <row r="255">
      <c r="B255" s="86">
        <v>44552.0</v>
      </c>
      <c r="C255" s="79">
        <v>214.88</v>
      </c>
      <c r="D255" s="79">
        <v>214.95</v>
      </c>
      <c r="E255" s="111">
        <f t="shared" si="1"/>
        <v>0.07</v>
      </c>
      <c r="G255" s="86">
        <v>44552.0</v>
      </c>
      <c r="H255" s="79">
        <v>79.94</v>
      </c>
      <c r="I255" s="79">
        <v>79.95</v>
      </c>
      <c r="J255" s="111">
        <f t="shared" si="2"/>
        <v>0.01</v>
      </c>
      <c r="L255" s="86">
        <v>44552.0</v>
      </c>
      <c r="M255" s="79">
        <v>0.09</v>
      </c>
      <c r="N255" s="79">
        <v>0.09</v>
      </c>
      <c r="O255" s="111">
        <f t="shared" si="3"/>
        <v>0</v>
      </c>
      <c r="Q255" s="86">
        <v>44552.0</v>
      </c>
      <c r="R255" s="79">
        <v>6.27</v>
      </c>
      <c r="S255" s="79">
        <v>6.28</v>
      </c>
      <c r="T255" s="111">
        <f t="shared" si="4"/>
        <v>0.01</v>
      </c>
      <c r="V255" s="86">
        <v>44552.0</v>
      </c>
      <c r="W255" s="79">
        <v>280.5</v>
      </c>
      <c r="X255" s="79">
        <v>280.64</v>
      </c>
      <c r="Y255" s="111">
        <f t="shared" si="5"/>
        <v>0.14</v>
      </c>
    </row>
    <row r="256">
      <c r="B256" s="86">
        <v>44553.0</v>
      </c>
      <c r="C256" s="79">
        <v>222.2</v>
      </c>
      <c r="D256" s="79">
        <v>222.45</v>
      </c>
      <c r="E256" s="111">
        <f t="shared" si="1"/>
        <v>0.25</v>
      </c>
      <c r="G256" s="86">
        <v>44553.0</v>
      </c>
      <c r="H256" s="79">
        <v>79.46</v>
      </c>
      <c r="I256" s="79">
        <v>79.52</v>
      </c>
      <c r="J256" s="111">
        <f t="shared" si="2"/>
        <v>0.06</v>
      </c>
      <c r="L256" s="86">
        <v>44553.0</v>
      </c>
      <c r="M256" s="79">
        <v>0.09</v>
      </c>
      <c r="N256" s="79">
        <v>0.09</v>
      </c>
      <c r="O256" s="111">
        <f t="shared" si="3"/>
        <v>0</v>
      </c>
      <c r="Q256" s="86">
        <v>44553.0</v>
      </c>
      <c r="R256" s="79">
        <v>6.24</v>
      </c>
      <c r="S256" s="79">
        <v>6.25</v>
      </c>
      <c r="T256" s="111">
        <f t="shared" si="4"/>
        <v>0.01</v>
      </c>
      <c r="V256" s="86">
        <v>44553.0</v>
      </c>
      <c r="W256" s="79">
        <v>284.81</v>
      </c>
      <c r="X256" s="79">
        <v>284.93</v>
      </c>
      <c r="Y256" s="111">
        <f t="shared" si="5"/>
        <v>0.12</v>
      </c>
    </row>
    <row r="257">
      <c r="B257" s="86">
        <v>44554.0</v>
      </c>
      <c r="C257" s="79">
        <v>223.8</v>
      </c>
      <c r="D257" s="79">
        <v>223.98</v>
      </c>
      <c r="E257" s="111">
        <f t="shared" si="1"/>
        <v>0.18</v>
      </c>
      <c r="G257" s="86">
        <v>44554.0</v>
      </c>
      <c r="H257" s="79">
        <v>80.8</v>
      </c>
      <c r="I257" s="79">
        <v>80.99</v>
      </c>
      <c r="J257" s="111">
        <f t="shared" si="2"/>
        <v>0.19</v>
      </c>
      <c r="L257" s="86">
        <v>44554.0</v>
      </c>
      <c r="M257" s="79">
        <v>0.09</v>
      </c>
      <c r="N257" s="79">
        <v>0.09</v>
      </c>
      <c r="O257" s="111">
        <f t="shared" si="3"/>
        <v>0</v>
      </c>
      <c r="Q257" s="86">
        <v>44554.0</v>
      </c>
      <c r="R257" s="79">
        <v>6.23</v>
      </c>
      <c r="S257" s="79">
        <v>6.23</v>
      </c>
      <c r="T257" s="111">
        <f t="shared" si="4"/>
        <v>0</v>
      </c>
      <c r="V257" s="86">
        <v>44554.0</v>
      </c>
      <c r="W257" s="79">
        <v>286.65</v>
      </c>
      <c r="X257" s="79">
        <v>286.7</v>
      </c>
      <c r="Y257" s="111">
        <f t="shared" si="5"/>
        <v>0.05</v>
      </c>
    </row>
    <row r="258">
      <c r="B258" s="86">
        <v>44557.0</v>
      </c>
      <c r="C258" s="79">
        <v>230.95</v>
      </c>
      <c r="D258" s="79">
        <v>231.2</v>
      </c>
      <c r="E258" s="111">
        <f t="shared" si="1"/>
        <v>0.25</v>
      </c>
      <c r="G258" s="86">
        <v>44557.0</v>
      </c>
      <c r="H258" s="79">
        <v>83.41</v>
      </c>
      <c r="I258" s="79">
        <v>83.53</v>
      </c>
      <c r="J258" s="111">
        <f t="shared" si="2"/>
        <v>0.12</v>
      </c>
      <c r="L258" s="86">
        <v>44557.0</v>
      </c>
      <c r="M258" s="79">
        <v>0.1</v>
      </c>
      <c r="N258" s="79">
        <v>0.1</v>
      </c>
      <c r="O258" s="111">
        <f t="shared" si="3"/>
        <v>0</v>
      </c>
      <c r="Q258" s="86">
        <v>44557.0</v>
      </c>
      <c r="R258" s="79">
        <v>6.49</v>
      </c>
      <c r="S258" s="79">
        <v>6.5</v>
      </c>
      <c r="T258" s="111">
        <f t="shared" si="4"/>
        <v>0.01</v>
      </c>
      <c r="V258" s="86">
        <v>44557.0</v>
      </c>
      <c r="W258" s="79">
        <v>295.81</v>
      </c>
      <c r="X258" s="79">
        <v>295.88</v>
      </c>
      <c r="Y258" s="111">
        <f t="shared" si="5"/>
        <v>0.07</v>
      </c>
    </row>
    <row r="259">
      <c r="B259" s="86">
        <v>44558.0</v>
      </c>
      <c r="C259" s="79">
        <v>234.52</v>
      </c>
      <c r="D259" s="79">
        <v>234.88</v>
      </c>
      <c r="E259" s="111">
        <f t="shared" si="1"/>
        <v>0.36</v>
      </c>
      <c r="G259" s="86">
        <v>44558.0</v>
      </c>
      <c r="H259" s="79">
        <v>82.7</v>
      </c>
      <c r="I259" s="79">
        <v>82.77</v>
      </c>
      <c r="J259" s="111">
        <f t="shared" si="2"/>
        <v>0.07</v>
      </c>
      <c r="L259" s="86">
        <v>44558.0</v>
      </c>
      <c r="M259" s="79">
        <v>0.1</v>
      </c>
      <c r="N259" s="79">
        <v>0.1</v>
      </c>
      <c r="O259" s="111">
        <f t="shared" si="3"/>
        <v>0</v>
      </c>
      <c r="Q259" s="86">
        <v>44558.0</v>
      </c>
      <c r="R259" s="79">
        <v>6.46</v>
      </c>
      <c r="S259" s="79">
        <v>6.48</v>
      </c>
      <c r="T259" s="111">
        <f t="shared" si="4"/>
        <v>0.02</v>
      </c>
      <c r="V259" s="86">
        <v>44558.0</v>
      </c>
      <c r="W259" s="79">
        <v>294.9</v>
      </c>
      <c r="X259" s="79">
        <v>295.1</v>
      </c>
      <c r="Y259" s="111">
        <f t="shared" si="5"/>
        <v>0.2</v>
      </c>
    </row>
    <row r="260">
      <c r="B260" s="86">
        <v>44559.0</v>
      </c>
      <c r="C260" s="79">
        <v>231.82</v>
      </c>
      <c r="D260" s="79">
        <v>232.28</v>
      </c>
      <c r="E260" s="111">
        <f t="shared" si="1"/>
        <v>0.46</v>
      </c>
      <c r="G260" s="86">
        <v>44559.0</v>
      </c>
      <c r="H260" s="79">
        <v>82.02</v>
      </c>
      <c r="I260" s="79">
        <v>82.08</v>
      </c>
      <c r="J260" s="111">
        <f t="shared" si="2"/>
        <v>0.06</v>
      </c>
      <c r="L260" s="86">
        <v>44559.0</v>
      </c>
      <c r="M260" s="79">
        <v>0.09</v>
      </c>
      <c r="N260" s="79">
        <v>0.09</v>
      </c>
      <c r="O260" s="111">
        <f t="shared" si="3"/>
        <v>0</v>
      </c>
      <c r="Q260" s="86">
        <v>44559.0</v>
      </c>
      <c r="R260" s="79">
        <v>6.41</v>
      </c>
      <c r="S260" s="79">
        <v>6.42</v>
      </c>
      <c r="T260" s="111">
        <f t="shared" si="4"/>
        <v>0.01</v>
      </c>
      <c r="V260" s="86">
        <v>44559.0</v>
      </c>
      <c r="W260" s="79">
        <v>288.3</v>
      </c>
      <c r="X260" s="79">
        <v>288.48</v>
      </c>
      <c r="Y260" s="111">
        <f t="shared" si="5"/>
        <v>0.18</v>
      </c>
    </row>
    <row r="261">
      <c r="B261" s="86">
        <v>44560.0</v>
      </c>
      <c r="C261" s="79">
        <v>236.38</v>
      </c>
      <c r="D261" s="79">
        <v>236.68</v>
      </c>
      <c r="E261" s="111">
        <f t="shared" si="1"/>
        <v>0.3</v>
      </c>
      <c r="G261" s="86">
        <v>44560.0</v>
      </c>
      <c r="H261" s="79">
        <v>80.61</v>
      </c>
      <c r="I261" s="79">
        <v>80.66</v>
      </c>
      <c r="J261" s="111">
        <f t="shared" si="2"/>
        <v>0.05</v>
      </c>
      <c r="L261" s="86">
        <v>44560.0</v>
      </c>
      <c r="M261" s="79">
        <v>0.09</v>
      </c>
      <c r="N261" s="79">
        <v>0.09</v>
      </c>
      <c r="O261" s="111">
        <f t="shared" si="3"/>
        <v>0</v>
      </c>
      <c r="Q261" s="86">
        <v>44560.0</v>
      </c>
      <c r="R261" s="79">
        <v>6.49</v>
      </c>
      <c r="S261" s="79">
        <v>6.5</v>
      </c>
      <c r="T261" s="111">
        <f t="shared" si="4"/>
        <v>0.01</v>
      </c>
      <c r="V261" s="86">
        <v>44560.0</v>
      </c>
      <c r="W261" s="79">
        <v>291.65</v>
      </c>
      <c r="X261" s="79">
        <v>291.8</v>
      </c>
      <c r="Y261" s="111">
        <f t="shared" si="5"/>
        <v>0.15</v>
      </c>
    </row>
    <row r="262">
      <c r="B262" s="86">
        <v>44561.0</v>
      </c>
      <c r="C262" s="79">
        <v>237.88</v>
      </c>
      <c r="D262" s="79">
        <v>238.3</v>
      </c>
      <c r="E262" s="111">
        <f t="shared" si="1"/>
        <v>0.42</v>
      </c>
      <c r="G262" s="86">
        <v>44561.0</v>
      </c>
      <c r="H262" s="79">
        <v>81.92</v>
      </c>
      <c r="I262" s="79">
        <v>81.97</v>
      </c>
      <c r="J262" s="111">
        <f t="shared" si="2"/>
        <v>0.05</v>
      </c>
      <c r="L262" s="86">
        <v>44561.0</v>
      </c>
      <c r="M262" s="79">
        <v>0.09</v>
      </c>
      <c r="N262" s="79">
        <v>0.09</v>
      </c>
      <c r="O262" s="111">
        <f t="shared" si="3"/>
        <v>0</v>
      </c>
      <c r="Q262" s="86">
        <v>44561.0</v>
      </c>
      <c r="R262" s="79">
        <v>6.6</v>
      </c>
      <c r="S262" s="79">
        <v>6.6</v>
      </c>
      <c r="T262" s="111">
        <f t="shared" si="4"/>
        <v>0</v>
      </c>
      <c r="V262" s="86">
        <v>44561.0</v>
      </c>
      <c r="W262" s="79">
        <v>293.65</v>
      </c>
      <c r="X262" s="79">
        <v>293.9</v>
      </c>
      <c r="Y262" s="111">
        <f t="shared" si="5"/>
        <v>0.25</v>
      </c>
    </row>
    <row r="263">
      <c r="B263" s="86">
        <v>44564.0</v>
      </c>
      <c r="C263" s="79">
        <v>235.92</v>
      </c>
      <c r="D263" s="79">
        <v>236.0</v>
      </c>
      <c r="E263" s="111">
        <f t="shared" si="1"/>
        <v>0.08</v>
      </c>
      <c r="G263" s="86">
        <v>44564.0</v>
      </c>
      <c r="H263" s="79">
        <v>81.27</v>
      </c>
      <c r="I263" s="79">
        <v>81.39</v>
      </c>
      <c r="J263" s="111">
        <f t="shared" si="2"/>
        <v>0.12</v>
      </c>
      <c r="L263" s="86">
        <v>44564.0</v>
      </c>
      <c r="M263" s="79">
        <v>0.1</v>
      </c>
      <c r="N263" s="79">
        <v>0.1</v>
      </c>
      <c r="O263" s="111">
        <f t="shared" si="3"/>
        <v>0</v>
      </c>
      <c r="Q263" s="86">
        <v>44564.0</v>
      </c>
      <c r="R263" s="79">
        <v>6.6</v>
      </c>
      <c r="S263" s="79">
        <v>6.61</v>
      </c>
      <c r="T263" s="111">
        <f t="shared" si="4"/>
        <v>0.01</v>
      </c>
      <c r="V263" s="86">
        <v>44564.0</v>
      </c>
      <c r="W263" s="79">
        <v>292.6</v>
      </c>
      <c r="X263" s="79">
        <v>292.8</v>
      </c>
      <c r="Y263" s="111">
        <f t="shared" si="5"/>
        <v>0.2</v>
      </c>
    </row>
    <row r="264">
      <c r="B264" s="86">
        <v>44565.0</v>
      </c>
      <c r="C264" s="79">
        <v>235.1</v>
      </c>
      <c r="D264" s="79">
        <v>235.45</v>
      </c>
      <c r="E264" s="111">
        <f t="shared" si="1"/>
        <v>0.35</v>
      </c>
      <c r="G264" s="86">
        <v>44565.0</v>
      </c>
      <c r="H264" s="79">
        <v>82.13</v>
      </c>
      <c r="I264" s="79">
        <v>82.29</v>
      </c>
      <c r="J264" s="111">
        <f t="shared" si="2"/>
        <v>0.16</v>
      </c>
      <c r="L264" s="86">
        <v>44565.0</v>
      </c>
      <c r="M264" s="79">
        <v>0.1</v>
      </c>
      <c r="N264" s="79">
        <v>0.1</v>
      </c>
      <c r="O264" s="111">
        <f t="shared" si="3"/>
        <v>0</v>
      </c>
      <c r="Q264" s="86">
        <v>44565.0</v>
      </c>
      <c r="R264" s="79">
        <v>6.56</v>
      </c>
      <c r="S264" s="79">
        <v>6.56</v>
      </c>
      <c r="T264" s="111">
        <f t="shared" si="4"/>
        <v>0</v>
      </c>
      <c r="V264" s="86">
        <v>44565.0</v>
      </c>
      <c r="W264" s="79">
        <v>293.77</v>
      </c>
      <c r="X264" s="79">
        <v>293.79</v>
      </c>
      <c r="Y264" s="111">
        <f t="shared" si="5"/>
        <v>0.02</v>
      </c>
    </row>
    <row r="265">
      <c r="B265" s="86">
        <v>44566.0</v>
      </c>
      <c r="C265" s="79">
        <v>238.68</v>
      </c>
      <c r="D265" s="79">
        <v>239.0</v>
      </c>
      <c r="E265" s="111">
        <f t="shared" si="1"/>
        <v>0.32</v>
      </c>
      <c r="G265" s="86">
        <v>44566.0</v>
      </c>
      <c r="H265" s="79">
        <v>82.56</v>
      </c>
      <c r="I265" s="79">
        <v>82.72</v>
      </c>
      <c r="J265" s="111">
        <f t="shared" si="2"/>
        <v>0.16</v>
      </c>
      <c r="L265" s="86">
        <v>44566.0</v>
      </c>
      <c r="M265" s="79">
        <v>0.1</v>
      </c>
      <c r="N265" s="79">
        <v>0.1</v>
      </c>
      <c r="O265" s="111">
        <f t="shared" si="3"/>
        <v>0</v>
      </c>
      <c r="Q265" s="86">
        <v>44566.0</v>
      </c>
      <c r="R265" s="79">
        <v>6.65</v>
      </c>
      <c r="S265" s="79">
        <v>6.66</v>
      </c>
      <c r="T265" s="111">
        <f t="shared" si="4"/>
        <v>0.01</v>
      </c>
      <c r="V265" s="86">
        <v>44566.0</v>
      </c>
      <c r="W265" s="79">
        <v>295.68</v>
      </c>
      <c r="X265" s="79">
        <v>295.7</v>
      </c>
      <c r="Y265" s="111">
        <f t="shared" si="5"/>
        <v>0.02</v>
      </c>
    </row>
    <row r="266">
      <c r="B266" s="86">
        <v>44567.0</v>
      </c>
      <c r="C266" s="79">
        <v>241.75</v>
      </c>
      <c r="D266" s="79">
        <v>241.98</v>
      </c>
      <c r="E266" s="111">
        <f t="shared" si="1"/>
        <v>0.23</v>
      </c>
      <c r="G266" s="86">
        <v>44567.0</v>
      </c>
      <c r="H266" s="79">
        <v>83.0</v>
      </c>
      <c r="I266" s="79">
        <v>83.01</v>
      </c>
      <c r="J266" s="111">
        <f t="shared" si="2"/>
        <v>0.01</v>
      </c>
      <c r="L266" s="86">
        <v>44567.0</v>
      </c>
      <c r="M266" s="79">
        <v>0.1</v>
      </c>
      <c r="N266" s="79">
        <v>0.1</v>
      </c>
      <c r="O266" s="111">
        <f t="shared" si="3"/>
        <v>0</v>
      </c>
      <c r="Q266" s="86">
        <v>44567.0</v>
      </c>
      <c r="R266" s="79">
        <v>6.83</v>
      </c>
      <c r="S266" s="79">
        <v>6.83</v>
      </c>
      <c r="T266" s="111">
        <f t="shared" si="4"/>
        <v>0</v>
      </c>
      <c r="V266" s="86">
        <v>44567.0</v>
      </c>
      <c r="W266" s="79">
        <v>294.94</v>
      </c>
      <c r="X266" s="79">
        <v>295.0</v>
      </c>
      <c r="Y266" s="111">
        <f t="shared" si="5"/>
        <v>0.06</v>
      </c>
    </row>
    <row r="267">
      <c r="B267" s="86">
        <v>44568.0</v>
      </c>
      <c r="C267" s="79">
        <v>242.0</v>
      </c>
      <c r="D267" s="79">
        <v>242.15</v>
      </c>
      <c r="E267" s="111">
        <f t="shared" si="1"/>
        <v>0.15</v>
      </c>
      <c r="G267" s="86">
        <v>44568.0</v>
      </c>
      <c r="H267" s="79">
        <v>83.0</v>
      </c>
      <c r="I267" s="79">
        <v>83.06</v>
      </c>
      <c r="J267" s="111">
        <f t="shared" si="2"/>
        <v>0.06</v>
      </c>
      <c r="L267" s="86">
        <v>44568.0</v>
      </c>
      <c r="M267" s="79">
        <v>0.1</v>
      </c>
      <c r="N267" s="79">
        <v>0.1</v>
      </c>
      <c r="O267" s="111">
        <f t="shared" si="3"/>
        <v>0</v>
      </c>
      <c r="Q267" s="86">
        <v>44568.0</v>
      </c>
      <c r="R267" s="79">
        <v>6.81</v>
      </c>
      <c r="S267" s="79">
        <v>6.81</v>
      </c>
      <c r="T267" s="111">
        <f t="shared" si="4"/>
        <v>0</v>
      </c>
      <c r="V267" s="86">
        <v>44568.0</v>
      </c>
      <c r="W267" s="79">
        <v>293.47</v>
      </c>
      <c r="X267" s="79">
        <v>293.51</v>
      </c>
      <c r="Y267" s="111">
        <f t="shared" si="5"/>
        <v>0.04</v>
      </c>
    </row>
    <row r="268">
      <c r="B268" s="86">
        <v>44571.0</v>
      </c>
      <c r="C268" s="79">
        <v>241.0</v>
      </c>
      <c r="D268" s="79">
        <v>241.25</v>
      </c>
      <c r="E268" s="111">
        <f t="shared" si="1"/>
        <v>0.25</v>
      </c>
      <c r="G268" s="86">
        <v>44571.0</v>
      </c>
      <c r="H268" s="79">
        <v>81.88</v>
      </c>
      <c r="I268" s="79">
        <v>82.14</v>
      </c>
      <c r="J268" s="111">
        <f t="shared" si="2"/>
        <v>0.26</v>
      </c>
      <c r="L268" s="86">
        <v>44571.0</v>
      </c>
      <c r="M268" s="79">
        <v>0.1</v>
      </c>
      <c r="N268" s="79">
        <v>0.1</v>
      </c>
      <c r="O268" s="111">
        <f t="shared" si="3"/>
        <v>0</v>
      </c>
      <c r="Q268" s="86">
        <v>44571.0</v>
      </c>
      <c r="R268" s="79">
        <v>6.85</v>
      </c>
      <c r="S268" s="79">
        <v>6.86</v>
      </c>
      <c r="T268" s="111">
        <f t="shared" si="4"/>
        <v>0.01</v>
      </c>
      <c r="V268" s="86">
        <v>44571.0</v>
      </c>
      <c r="W268" s="79">
        <v>293.4</v>
      </c>
      <c r="X268" s="79">
        <v>293.49</v>
      </c>
      <c r="Y268" s="111">
        <f t="shared" si="5"/>
        <v>0.09</v>
      </c>
    </row>
    <row r="269">
      <c r="B269" s="86">
        <v>44572.0</v>
      </c>
      <c r="C269" s="79">
        <v>247.1</v>
      </c>
      <c r="D269" s="79">
        <v>247.25</v>
      </c>
      <c r="E269" s="111">
        <f t="shared" si="1"/>
        <v>0.15</v>
      </c>
      <c r="G269" s="86">
        <v>44572.0</v>
      </c>
      <c r="H269" s="79">
        <v>84.1</v>
      </c>
      <c r="I269" s="79">
        <v>84.18</v>
      </c>
      <c r="J269" s="111">
        <f t="shared" si="2"/>
        <v>0.08</v>
      </c>
      <c r="L269" s="86">
        <v>44572.0</v>
      </c>
      <c r="M269" s="79">
        <v>0.1</v>
      </c>
      <c r="N269" s="79">
        <v>0.1</v>
      </c>
      <c r="O269" s="111">
        <f t="shared" si="3"/>
        <v>0</v>
      </c>
      <c r="Q269" s="86">
        <v>44572.0</v>
      </c>
      <c r="R269" s="79">
        <v>7.03</v>
      </c>
      <c r="S269" s="79">
        <v>7.04</v>
      </c>
      <c r="T269" s="111">
        <f t="shared" si="4"/>
        <v>0.01</v>
      </c>
      <c r="V269" s="86">
        <v>44572.0</v>
      </c>
      <c r="W269" s="79">
        <v>305.35</v>
      </c>
      <c r="X269" s="79">
        <v>305.47</v>
      </c>
      <c r="Y269" s="111">
        <f t="shared" si="5"/>
        <v>0.12</v>
      </c>
    </row>
    <row r="270">
      <c r="B270" s="86">
        <v>44573.0</v>
      </c>
      <c r="C270" s="79">
        <v>248.2</v>
      </c>
      <c r="D270" s="79">
        <v>248.5</v>
      </c>
      <c r="E270" s="111">
        <f t="shared" si="1"/>
        <v>0.3</v>
      </c>
      <c r="G270" s="86">
        <v>44573.0</v>
      </c>
      <c r="H270" s="79">
        <v>87.12</v>
      </c>
      <c r="I270" s="79">
        <v>87.34</v>
      </c>
      <c r="J270" s="111">
        <f t="shared" si="2"/>
        <v>0.22</v>
      </c>
      <c r="L270" s="86">
        <v>44573.0</v>
      </c>
      <c r="M270" s="79">
        <v>0.1</v>
      </c>
      <c r="N270" s="79">
        <v>0.1</v>
      </c>
      <c r="O270" s="111">
        <f t="shared" si="3"/>
        <v>0</v>
      </c>
      <c r="Q270" s="86">
        <v>44573.0</v>
      </c>
      <c r="R270" s="79">
        <v>7.09</v>
      </c>
      <c r="S270" s="79">
        <v>7.1</v>
      </c>
      <c r="T270" s="111">
        <f t="shared" si="4"/>
        <v>0.01</v>
      </c>
      <c r="V270" s="86">
        <v>44573.0</v>
      </c>
      <c r="W270" s="79">
        <v>304.24</v>
      </c>
      <c r="X270" s="79">
        <v>304.54</v>
      </c>
      <c r="Y270" s="111">
        <f t="shared" si="5"/>
        <v>0.3</v>
      </c>
    </row>
    <row r="271">
      <c r="B271" s="86">
        <v>44574.0</v>
      </c>
      <c r="C271" s="79">
        <v>236.68</v>
      </c>
      <c r="D271" s="79">
        <v>236.8</v>
      </c>
      <c r="E271" s="111">
        <f t="shared" si="1"/>
        <v>0.12</v>
      </c>
      <c r="G271" s="86">
        <v>44574.0</v>
      </c>
      <c r="H271" s="79">
        <v>86.11</v>
      </c>
      <c r="I271" s="79">
        <v>86.19</v>
      </c>
      <c r="J271" s="111">
        <f t="shared" si="2"/>
        <v>0.08</v>
      </c>
      <c r="L271" s="86">
        <v>44574.0</v>
      </c>
      <c r="M271" s="79">
        <v>0.1</v>
      </c>
      <c r="N271" s="79">
        <v>0.1</v>
      </c>
      <c r="O271" s="111">
        <f t="shared" si="3"/>
        <v>0</v>
      </c>
      <c r="Q271" s="86">
        <v>44574.0</v>
      </c>
      <c r="R271" s="79">
        <v>7.04</v>
      </c>
      <c r="S271" s="79">
        <v>7.04</v>
      </c>
      <c r="T271" s="111">
        <f t="shared" si="4"/>
        <v>0</v>
      </c>
      <c r="V271" s="86">
        <v>44574.0</v>
      </c>
      <c r="W271" s="79">
        <v>287.01</v>
      </c>
      <c r="X271" s="79">
        <v>287.19</v>
      </c>
      <c r="Y271" s="111">
        <f t="shared" si="5"/>
        <v>0.18</v>
      </c>
    </row>
    <row r="272">
      <c r="B272" s="86">
        <v>44575.0</v>
      </c>
      <c r="C272" s="79">
        <v>242.23</v>
      </c>
      <c r="D272" s="79">
        <v>242.25</v>
      </c>
      <c r="E272" s="111">
        <f t="shared" si="1"/>
        <v>0.02</v>
      </c>
      <c r="G272" s="86">
        <v>44575.0</v>
      </c>
      <c r="H272" s="79">
        <v>85.25</v>
      </c>
      <c r="I272" s="79">
        <v>85.48</v>
      </c>
      <c r="J272" s="111">
        <f t="shared" si="2"/>
        <v>0.23</v>
      </c>
      <c r="L272" s="86">
        <v>44575.0</v>
      </c>
      <c r="M272" s="79">
        <v>0.1</v>
      </c>
      <c r="N272" s="79">
        <v>0.1</v>
      </c>
      <c r="O272" s="111">
        <f t="shared" si="3"/>
        <v>0</v>
      </c>
      <c r="Q272" s="86">
        <v>44575.0</v>
      </c>
      <c r="R272" s="79">
        <v>6.97</v>
      </c>
      <c r="S272" s="79">
        <v>6.99</v>
      </c>
      <c r="T272" s="111">
        <f t="shared" si="4"/>
        <v>0.02</v>
      </c>
      <c r="V272" s="86">
        <v>44575.0</v>
      </c>
      <c r="W272" s="79">
        <v>293.7</v>
      </c>
      <c r="X272" s="79">
        <v>293.92</v>
      </c>
      <c r="Y272" s="111">
        <f t="shared" si="5"/>
        <v>0.22</v>
      </c>
    </row>
    <row r="273">
      <c r="B273" s="86">
        <v>44578.0</v>
      </c>
      <c r="C273" s="79">
        <v>244.73</v>
      </c>
      <c r="D273" s="79">
        <v>244.75</v>
      </c>
      <c r="E273" s="111">
        <f t="shared" si="1"/>
        <v>0.02</v>
      </c>
      <c r="G273" s="86">
        <v>44578.0</v>
      </c>
      <c r="H273" s="79">
        <v>83.71</v>
      </c>
      <c r="I273" s="79">
        <v>83.94</v>
      </c>
      <c r="J273" s="111">
        <f t="shared" si="2"/>
        <v>0.23</v>
      </c>
      <c r="L273" s="86">
        <v>44578.0</v>
      </c>
      <c r="M273" s="79">
        <v>0.1</v>
      </c>
      <c r="N273" s="79">
        <v>0.1</v>
      </c>
      <c r="O273" s="111">
        <f t="shared" si="3"/>
        <v>0</v>
      </c>
      <c r="Q273" s="86">
        <v>44578.0</v>
      </c>
      <c r="R273" s="79">
        <v>6.98</v>
      </c>
      <c r="S273" s="79">
        <v>6.99</v>
      </c>
      <c r="T273" s="111">
        <f t="shared" si="4"/>
        <v>0.01</v>
      </c>
      <c r="V273" s="86">
        <v>44578.0</v>
      </c>
      <c r="W273" s="79">
        <v>291.66</v>
      </c>
      <c r="X273" s="79">
        <v>291.69</v>
      </c>
      <c r="Y273" s="111">
        <f t="shared" si="5"/>
        <v>0.03</v>
      </c>
    </row>
    <row r="274">
      <c r="B274" s="86">
        <v>44579.0</v>
      </c>
      <c r="C274" s="79">
        <v>251.2</v>
      </c>
      <c r="D274" s="79">
        <v>251.25</v>
      </c>
      <c r="E274" s="111">
        <f t="shared" si="1"/>
        <v>0.05</v>
      </c>
      <c r="G274" s="86">
        <v>44579.0</v>
      </c>
      <c r="H274" s="79">
        <v>84.82</v>
      </c>
      <c r="I274" s="79">
        <v>84.94</v>
      </c>
      <c r="J274" s="111">
        <f t="shared" si="2"/>
        <v>0.12</v>
      </c>
      <c r="L274" s="86">
        <v>44579.0</v>
      </c>
      <c r="M274" s="79">
        <v>0.1</v>
      </c>
      <c r="N274" s="79">
        <v>0.1</v>
      </c>
      <c r="O274" s="111">
        <f t="shared" si="3"/>
        <v>0</v>
      </c>
      <c r="Q274" s="86">
        <v>44579.0</v>
      </c>
      <c r="R274" s="79">
        <v>7.12</v>
      </c>
      <c r="S274" s="79">
        <v>7.12</v>
      </c>
      <c r="T274" s="111">
        <f t="shared" si="4"/>
        <v>0</v>
      </c>
      <c r="V274" s="86">
        <v>44579.0</v>
      </c>
      <c r="W274" s="79">
        <v>291.87</v>
      </c>
      <c r="X274" s="79">
        <v>291.9</v>
      </c>
      <c r="Y274" s="111">
        <f t="shared" si="5"/>
        <v>0.03</v>
      </c>
    </row>
    <row r="275">
      <c r="B275" s="86">
        <v>44580.0</v>
      </c>
      <c r="C275" s="79">
        <v>250.55</v>
      </c>
      <c r="D275" s="79">
        <v>250.77</v>
      </c>
      <c r="E275" s="111">
        <f t="shared" si="1"/>
        <v>0.22</v>
      </c>
      <c r="G275" s="86">
        <v>44580.0</v>
      </c>
      <c r="H275" s="79">
        <v>87.8</v>
      </c>
      <c r="I275" s="79">
        <v>87.82</v>
      </c>
      <c r="J275" s="111">
        <f t="shared" si="2"/>
        <v>0.02</v>
      </c>
      <c r="L275" s="86">
        <v>44580.0</v>
      </c>
      <c r="M275" s="79">
        <v>0.1</v>
      </c>
      <c r="N275" s="79">
        <v>0.1</v>
      </c>
      <c r="O275" s="111">
        <f t="shared" si="3"/>
        <v>0</v>
      </c>
      <c r="Q275" s="86">
        <v>44580.0</v>
      </c>
      <c r="R275" s="79">
        <v>7.26</v>
      </c>
      <c r="S275" s="79">
        <v>7.27</v>
      </c>
      <c r="T275" s="111">
        <f t="shared" si="4"/>
        <v>0.01</v>
      </c>
      <c r="V275" s="86">
        <v>44580.0</v>
      </c>
      <c r="W275" s="79">
        <v>290.23</v>
      </c>
      <c r="X275" s="79">
        <v>290.4</v>
      </c>
      <c r="Y275" s="111">
        <f t="shared" si="5"/>
        <v>0.17</v>
      </c>
    </row>
    <row r="276">
      <c r="B276" s="86">
        <v>44581.0</v>
      </c>
      <c r="C276" s="79">
        <v>235.38</v>
      </c>
      <c r="D276" s="79">
        <v>235.75</v>
      </c>
      <c r="E276" s="111">
        <f t="shared" si="1"/>
        <v>0.37</v>
      </c>
      <c r="G276" s="86">
        <v>44581.0</v>
      </c>
      <c r="H276" s="79">
        <v>83.44</v>
      </c>
      <c r="I276" s="79">
        <v>83.65</v>
      </c>
      <c r="J276" s="111">
        <f t="shared" si="2"/>
        <v>0.21</v>
      </c>
      <c r="L276" s="86">
        <v>44581.0</v>
      </c>
      <c r="M276" s="79">
        <v>0.1</v>
      </c>
      <c r="N276" s="79">
        <v>0.1</v>
      </c>
      <c r="O276" s="111">
        <f t="shared" si="3"/>
        <v>0</v>
      </c>
      <c r="Q276" s="86">
        <v>44581.0</v>
      </c>
      <c r="R276" s="79">
        <v>7.12</v>
      </c>
      <c r="S276" s="79">
        <v>7.13</v>
      </c>
      <c r="T276" s="111">
        <f t="shared" si="4"/>
        <v>0.01</v>
      </c>
      <c r="V276" s="86">
        <v>44581.0</v>
      </c>
      <c r="W276" s="79">
        <v>272.49</v>
      </c>
      <c r="X276" s="79">
        <v>272.5</v>
      </c>
      <c r="Y276" s="111">
        <f t="shared" si="5"/>
        <v>0.01</v>
      </c>
    </row>
    <row r="277">
      <c r="B277" s="86">
        <v>44582.0</v>
      </c>
      <c r="C277" s="79">
        <v>232.02</v>
      </c>
      <c r="D277" s="79">
        <v>232.05</v>
      </c>
      <c r="E277" s="111">
        <f t="shared" si="1"/>
        <v>0.03</v>
      </c>
      <c r="G277" s="86">
        <v>44582.0</v>
      </c>
      <c r="H277" s="79">
        <v>81.2</v>
      </c>
      <c r="I277" s="79">
        <v>81.34</v>
      </c>
      <c r="J277" s="111">
        <f t="shared" si="2"/>
        <v>0.14</v>
      </c>
      <c r="L277" s="86">
        <v>44582.0</v>
      </c>
      <c r="M277" s="79">
        <v>0.09</v>
      </c>
      <c r="N277" s="79">
        <v>0.09</v>
      </c>
      <c r="O277" s="111">
        <f t="shared" si="3"/>
        <v>0</v>
      </c>
      <c r="Q277" s="86">
        <v>44582.0</v>
      </c>
      <c r="R277" s="79">
        <v>7.0</v>
      </c>
      <c r="S277" s="79">
        <v>7.01</v>
      </c>
      <c r="T277" s="111">
        <f t="shared" si="4"/>
        <v>0.01</v>
      </c>
      <c r="V277" s="86">
        <v>44582.0</v>
      </c>
      <c r="W277" s="79">
        <v>260.99</v>
      </c>
      <c r="X277" s="79">
        <v>261.0</v>
      </c>
      <c r="Y277" s="111">
        <f t="shared" si="5"/>
        <v>0.01</v>
      </c>
    </row>
    <row r="278">
      <c r="B278" s="86">
        <v>44585.0</v>
      </c>
      <c r="C278" s="79">
        <v>232.18</v>
      </c>
      <c r="D278" s="79">
        <v>232.5</v>
      </c>
      <c r="E278" s="111">
        <f t="shared" si="1"/>
        <v>0.32</v>
      </c>
      <c r="G278" s="86">
        <v>44585.0</v>
      </c>
      <c r="H278" s="79">
        <v>79.85</v>
      </c>
      <c r="I278" s="79">
        <v>79.86</v>
      </c>
      <c r="J278" s="111">
        <f t="shared" si="2"/>
        <v>0.01</v>
      </c>
      <c r="L278" s="86">
        <v>44585.0</v>
      </c>
      <c r="M278" s="79">
        <v>0.09</v>
      </c>
      <c r="N278" s="79">
        <v>0.09</v>
      </c>
      <c r="O278" s="111">
        <f t="shared" si="3"/>
        <v>0</v>
      </c>
      <c r="Q278" s="86">
        <v>44585.0</v>
      </c>
      <c r="R278" s="79">
        <v>6.93</v>
      </c>
      <c r="S278" s="79">
        <v>6.95</v>
      </c>
      <c r="T278" s="111">
        <f t="shared" si="4"/>
        <v>0.02</v>
      </c>
      <c r="V278" s="86">
        <v>44585.0</v>
      </c>
      <c r="W278" s="79">
        <v>257.75</v>
      </c>
      <c r="X278" s="79">
        <v>257.78</v>
      </c>
      <c r="Y278" s="111">
        <f t="shared" si="5"/>
        <v>0.03</v>
      </c>
    </row>
    <row r="279">
      <c r="B279" s="86">
        <v>44586.0</v>
      </c>
      <c r="C279" s="79">
        <v>218.12</v>
      </c>
      <c r="D279" s="79">
        <v>218.35</v>
      </c>
      <c r="E279" s="111">
        <f t="shared" si="1"/>
        <v>0.23</v>
      </c>
      <c r="G279" s="86">
        <v>44586.0</v>
      </c>
      <c r="H279" s="79">
        <v>77.34</v>
      </c>
      <c r="I279" s="79">
        <v>77.72</v>
      </c>
      <c r="J279" s="111">
        <f t="shared" si="2"/>
        <v>0.38</v>
      </c>
      <c r="L279" s="86">
        <v>44586.0</v>
      </c>
      <c r="M279" s="79">
        <v>0.09</v>
      </c>
      <c r="N279" s="79">
        <v>0.09</v>
      </c>
      <c r="O279" s="111">
        <f t="shared" si="3"/>
        <v>0</v>
      </c>
      <c r="Q279" s="86">
        <v>44586.0</v>
      </c>
      <c r="R279" s="79">
        <v>6.55</v>
      </c>
      <c r="S279" s="79">
        <v>6.56</v>
      </c>
      <c r="T279" s="111">
        <f t="shared" si="4"/>
        <v>0.01</v>
      </c>
      <c r="V279" s="86">
        <v>44586.0</v>
      </c>
      <c r="W279" s="79">
        <v>234.62</v>
      </c>
      <c r="X279" s="79">
        <v>234.7</v>
      </c>
      <c r="Y279" s="111">
        <f t="shared" si="5"/>
        <v>0.08</v>
      </c>
    </row>
    <row r="280">
      <c r="B280" s="86">
        <v>44587.0</v>
      </c>
      <c r="C280" s="79">
        <v>226.22</v>
      </c>
      <c r="D280" s="79">
        <v>226.38</v>
      </c>
      <c r="E280" s="111">
        <f t="shared" si="1"/>
        <v>0.16</v>
      </c>
      <c r="G280" s="86">
        <v>44587.0</v>
      </c>
      <c r="H280" s="79">
        <v>79.8</v>
      </c>
      <c r="I280" s="79">
        <v>79.98</v>
      </c>
      <c r="J280" s="111">
        <f t="shared" si="2"/>
        <v>0.18</v>
      </c>
      <c r="L280" s="86">
        <v>44587.0</v>
      </c>
      <c r="M280" s="79">
        <v>0.09</v>
      </c>
      <c r="N280" s="79">
        <v>0.09</v>
      </c>
      <c r="O280" s="111">
        <f t="shared" si="3"/>
        <v>0</v>
      </c>
      <c r="Q280" s="86">
        <v>44587.0</v>
      </c>
      <c r="R280" s="79">
        <v>6.89</v>
      </c>
      <c r="S280" s="79">
        <v>6.9</v>
      </c>
      <c r="T280" s="111">
        <f t="shared" si="4"/>
        <v>0.01</v>
      </c>
      <c r="V280" s="86">
        <v>44587.0</v>
      </c>
      <c r="W280" s="79">
        <v>244.8</v>
      </c>
      <c r="X280" s="79">
        <v>244.86</v>
      </c>
      <c r="Y280" s="111">
        <f t="shared" si="5"/>
        <v>0.06</v>
      </c>
    </row>
    <row r="281">
      <c r="B281" s="86">
        <v>44588.0</v>
      </c>
      <c r="C281" s="79">
        <v>227.05</v>
      </c>
      <c r="D281" s="79">
        <v>227.08</v>
      </c>
      <c r="E281" s="111">
        <f t="shared" si="1"/>
        <v>0.03</v>
      </c>
      <c r="G281" s="86">
        <v>44588.0</v>
      </c>
      <c r="H281" s="79">
        <v>81.41</v>
      </c>
      <c r="I281" s="79">
        <v>81.56</v>
      </c>
      <c r="J281" s="111">
        <f t="shared" si="2"/>
        <v>0.15</v>
      </c>
      <c r="L281" s="86">
        <v>44588.0</v>
      </c>
      <c r="M281" s="79">
        <v>0.09</v>
      </c>
      <c r="N281" s="79">
        <v>0.09</v>
      </c>
      <c r="O281" s="111">
        <f t="shared" si="3"/>
        <v>0</v>
      </c>
      <c r="Q281" s="86">
        <v>44588.0</v>
      </c>
      <c r="R281" s="79">
        <v>7.06</v>
      </c>
      <c r="S281" s="79">
        <v>7.08</v>
      </c>
      <c r="T281" s="111">
        <f t="shared" si="4"/>
        <v>0.02</v>
      </c>
      <c r="V281" s="86">
        <v>44588.0</v>
      </c>
      <c r="W281" s="79">
        <v>254.79</v>
      </c>
      <c r="X281" s="79">
        <v>254.93</v>
      </c>
      <c r="Y281" s="111">
        <f t="shared" si="5"/>
        <v>0.14</v>
      </c>
    </row>
    <row r="282">
      <c r="B282" s="86">
        <v>44589.0</v>
      </c>
      <c r="C282" s="79">
        <v>219.38</v>
      </c>
      <c r="D282" s="79">
        <v>219.88</v>
      </c>
      <c r="E282" s="111">
        <f t="shared" si="1"/>
        <v>0.5</v>
      </c>
      <c r="G282" s="86">
        <v>44589.0</v>
      </c>
      <c r="H282" s="79">
        <v>80.53</v>
      </c>
      <c r="I282" s="79">
        <v>80.68</v>
      </c>
      <c r="J282" s="111">
        <f t="shared" si="2"/>
        <v>0.15</v>
      </c>
      <c r="L282" s="86">
        <v>44589.0</v>
      </c>
      <c r="M282" s="79">
        <v>0.09</v>
      </c>
      <c r="N282" s="79">
        <v>0.09</v>
      </c>
      <c r="O282" s="111">
        <f t="shared" si="3"/>
        <v>0</v>
      </c>
      <c r="Q282" s="86">
        <v>44589.0</v>
      </c>
      <c r="R282" s="79">
        <v>7.02</v>
      </c>
      <c r="S282" s="79">
        <v>7.03</v>
      </c>
      <c r="T282" s="111">
        <f t="shared" si="4"/>
        <v>0.01</v>
      </c>
      <c r="V282" s="86">
        <v>44589.0</v>
      </c>
      <c r="W282" s="79">
        <v>246.9</v>
      </c>
      <c r="X282" s="79">
        <v>247.0</v>
      </c>
      <c r="Y282" s="111">
        <f t="shared" si="5"/>
        <v>0.1</v>
      </c>
    </row>
    <row r="283">
      <c r="B283" s="86">
        <v>44592.0</v>
      </c>
      <c r="C283" s="79">
        <v>205.7</v>
      </c>
      <c r="D283" s="79">
        <v>205.9</v>
      </c>
      <c r="E283" s="111">
        <f t="shared" si="1"/>
        <v>0.2</v>
      </c>
      <c r="G283" s="86">
        <v>44592.0</v>
      </c>
      <c r="H283" s="79">
        <v>73.89</v>
      </c>
      <c r="I283" s="79">
        <v>73.94</v>
      </c>
      <c r="J283" s="111">
        <f t="shared" si="2"/>
        <v>0.05</v>
      </c>
      <c r="L283" s="86">
        <v>44592.0</v>
      </c>
      <c r="M283" s="79">
        <v>0.08</v>
      </c>
      <c r="N283" s="79">
        <v>0.08</v>
      </c>
      <c r="O283" s="111">
        <f t="shared" si="3"/>
        <v>0</v>
      </c>
      <c r="Q283" s="86">
        <v>44592.0</v>
      </c>
      <c r="R283" s="79">
        <v>6.7</v>
      </c>
      <c r="S283" s="79">
        <v>6.71</v>
      </c>
      <c r="T283" s="111">
        <f t="shared" si="4"/>
        <v>0.01</v>
      </c>
      <c r="V283" s="86">
        <v>44592.0</v>
      </c>
      <c r="W283" s="79">
        <v>236.94</v>
      </c>
      <c r="X283" s="79">
        <v>236.96</v>
      </c>
      <c r="Y283" s="111">
        <f t="shared" si="5"/>
        <v>0.02</v>
      </c>
    </row>
    <row r="284">
      <c r="B284" s="86">
        <v>44593.0</v>
      </c>
      <c r="C284" s="79">
        <v>212.68</v>
      </c>
      <c r="D284" s="79">
        <v>212.7</v>
      </c>
      <c r="E284" s="111">
        <f t="shared" si="1"/>
        <v>0.02</v>
      </c>
      <c r="G284" s="86">
        <v>44593.0</v>
      </c>
      <c r="H284" s="79">
        <v>73.4</v>
      </c>
      <c r="I284" s="79">
        <v>74.0</v>
      </c>
      <c r="J284" s="111">
        <f t="shared" si="2"/>
        <v>0.6</v>
      </c>
      <c r="L284" s="86">
        <v>44593.0</v>
      </c>
      <c r="M284" s="79">
        <v>0.08</v>
      </c>
      <c r="N284" s="79">
        <v>0.08</v>
      </c>
      <c r="O284" s="111">
        <f t="shared" si="3"/>
        <v>0</v>
      </c>
      <c r="Q284" s="86">
        <v>44593.0</v>
      </c>
      <c r="R284" s="79">
        <v>6.73</v>
      </c>
      <c r="S284" s="79">
        <v>6.73</v>
      </c>
      <c r="T284" s="111">
        <f t="shared" si="4"/>
        <v>0</v>
      </c>
      <c r="V284" s="86">
        <v>44593.0</v>
      </c>
      <c r="W284" s="79">
        <v>239.59</v>
      </c>
      <c r="X284" s="79">
        <v>239.69</v>
      </c>
      <c r="Y284" s="111">
        <f t="shared" si="5"/>
        <v>0.1</v>
      </c>
    </row>
    <row r="285">
      <c r="B285" s="86">
        <v>44594.0</v>
      </c>
      <c r="C285" s="79">
        <v>206.1</v>
      </c>
      <c r="D285" s="79">
        <v>206.45</v>
      </c>
      <c r="E285" s="111">
        <f t="shared" si="1"/>
        <v>0.35</v>
      </c>
      <c r="G285" s="86">
        <v>44594.0</v>
      </c>
      <c r="H285" s="79">
        <v>74.91</v>
      </c>
      <c r="I285" s="79">
        <v>74.95</v>
      </c>
      <c r="J285" s="111">
        <f t="shared" si="2"/>
        <v>0.04</v>
      </c>
      <c r="L285" s="86">
        <v>44594.0</v>
      </c>
      <c r="M285" s="79">
        <v>0.08</v>
      </c>
      <c r="N285" s="79">
        <v>0.08</v>
      </c>
      <c r="O285" s="111">
        <f t="shared" si="3"/>
        <v>0</v>
      </c>
      <c r="Q285" s="86">
        <v>44594.0</v>
      </c>
      <c r="R285" s="79">
        <v>6.83</v>
      </c>
      <c r="S285" s="79">
        <v>6.84</v>
      </c>
      <c r="T285" s="111">
        <f t="shared" si="4"/>
        <v>0.01</v>
      </c>
      <c r="V285" s="86">
        <v>44594.0</v>
      </c>
      <c r="W285" s="79">
        <v>236.84</v>
      </c>
      <c r="X285" s="79">
        <v>236.9</v>
      </c>
      <c r="Y285" s="111">
        <f t="shared" si="5"/>
        <v>0.06</v>
      </c>
    </row>
    <row r="286">
      <c r="B286" s="86">
        <v>44595.0</v>
      </c>
      <c r="C286" s="79">
        <v>215.32</v>
      </c>
      <c r="D286" s="79">
        <v>215.5</v>
      </c>
      <c r="E286" s="111">
        <f t="shared" si="1"/>
        <v>0.18</v>
      </c>
      <c r="G286" s="86">
        <v>44595.0</v>
      </c>
      <c r="H286" s="79">
        <v>75.8</v>
      </c>
      <c r="I286" s="79">
        <v>75.9</v>
      </c>
      <c r="J286" s="111">
        <f t="shared" si="2"/>
        <v>0.1</v>
      </c>
      <c r="L286" s="86">
        <v>44595.0</v>
      </c>
      <c r="M286" s="79">
        <v>0.09</v>
      </c>
      <c r="N286" s="79">
        <v>0.09</v>
      </c>
      <c r="O286" s="111">
        <f t="shared" si="3"/>
        <v>0</v>
      </c>
      <c r="Q286" s="86">
        <v>44595.0</v>
      </c>
      <c r="R286" s="79">
        <v>7.08</v>
      </c>
      <c r="S286" s="79">
        <v>7.1</v>
      </c>
      <c r="T286" s="111">
        <f t="shared" si="4"/>
        <v>0.02</v>
      </c>
      <c r="V286" s="86">
        <v>44595.0</v>
      </c>
      <c r="W286" s="79">
        <v>254.29</v>
      </c>
      <c r="X286" s="79">
        <v>254.35</v>
      </c>
      <c r="Y286" s="111">
        <f t="shared" si="5"/>
        <v>0.06</v>
      </c>
    </row>
    <row r="287">
      <c r="B287" s="86">
        <v>44596.0</v>
      </c>
      <c r="C287" s="79">
        <v>216.98</v>
      </c>
      <c r="D287" s="79">
        <v>217.18</v>
      </c>
      <c r="E287" s="111">
        <f t="shared" si="1"/>
        <v>0.2</v>
      </c>
      <c r="G287" s="86">
        <v>44596.0</v>
      </c>
      <c r="H287" s="79">
        <v>77.57</v>
      </c>
      <c r="I287" s="79">
        <v>77.68</v>
      </c>
      <c r="J287" s="111">
        <f t="shared" si="2"/>
        <v>0.11</v>
      </c>
      <c r="L287" s="86">
        <v>44596.0</v>
      </c>
      <c r="M287" s="79">
        <v>0.09</v>
      </c>
      <c r="N287" s="79">
        <v>0.09</v>
      </c>
      <c r="O287" s="111">
        <f t="shared" si="3"/>
        <v>0</v>
      </c>
      <c r="Q287" s="86">
        <v>44596.0</v>
      </c>
      <c r="R287" s="79">
        <v>7.19</v>
      </c>
      <c r="S287" s="79">
        <v>7.2</v>
      </c>
      <c r="T287" s="111">
        <f t="shared" si="4"/>
        <v>0.01</v>
      </c>
      <c r="V287" s="86">
        <v>44596.0</v>
      </c>
      <c r="W287" s="79">
        <v>257.82</v>
      </c>
      <c r="X287" s="79">
        <v>258.14</v>
      </c>
      <c r="Y287" s="111">
        <f t="shared" si="5"/>
        <v>0.32</v>
      </c>
    </row>
    <row r="288">
      <c r="B288" s="86">
        <v>44599.0</v>
      </c>
      <c r="C288" s="79">
        <v>218.85</v>
      </c>
      <c r="D288" s="79">
        <v>218.9</v>
      </c>
      <c r="E288" s="111">
        <f t="shared" si="1"/>
        <v>0.05</v>
      </c>
      <c r="G288" s="86">
        <v>44599.0</v>
      </c>
      <c r="H288" s="79">
        <v>79.15</v>
      </c>
      <c r="I288" s="79">
        <v>79.19</v>
      </c>
      <c r="J288" s="111">
        <f t="shared" si="2"/>
        <v>0.04</v>
      </c>
      <c r="L288" s="86">
        <v>44599.0</v>
      </c>
      <c r="M288" s="79">
        <v>0.09</v>
      </c>
      <c r="N288" s="79">
        <v>0.1</v>
      </c>
      <c r="O288" s="111">
        <f t="shared" si="3"/>
        <v>0.01</v>
      </c>
      <c r="Q288" s="86">
        <v>44599.0</v>
      </c>
      <c r="R288" s="79">
        <v>7.18</v>
      </c>
      <c r="S288" s="79">
        <v>7.2</v>
      </c>
      <c r="T288" s="111">
        <f t="shared" si="4"/>
        <v>0.02</v>
      </c>
      <c r="V288" s="86">
        <v>44599.0</v>
      </c>
      <c r="W288" s="79">
        <v>269.42</v>
      </c>
      <c r="X288" s="79">
        <v>269.5</v>
      </c>
      <c r="Y288" s="111">
        <f t="shared" si="5"/>
        <v>0.08</v>
      </c>
    </row>
    <row r="289">
      <c r="B289" s="86">
        <v>44600.0</v>
      </c>
      <c r="C289" s="79">
        <v>213.45</v>
      </c>
      <c r="D289" s="79">
        <v>213.48</v>
      </c>
      <c r="E289" s="111">
        <f t="shared" si="1"/>
        <v>0.03</v>
      </c>
      <c r="G289" s="86">
        <v>44600.0</v>
      </c>
      <c r="H289" s="79">
        <v>80.62</v>
      </c>
      <c r="I289" s="79">
        <v>80.69</v>
      </c>
      <c r="J289" s="111">
        <f t="shared" si="2"/>
        <v>0.07</v>
      </c>
      <c r="L289" s="86">
        <v>44600.0</v>
      </c>
      <c r="M289" s="79">
        <v>0.1</v>
      </c>
      <c r="N289" s="79">
        <v>0.1</v>
      </c>
      <c r="O289" s="111">
        <f t="shared" si="3"/>
        <v>0</v>
      </c>
      <c r="Q289" s="86">
        <v>44600.0</v>
      </c>
      <c r="R289" s="79">
        <v>7.11</v>
      </c>
      <c r="S289" s="79">
        <v>7.13</v>
      </c>
      <c r="T289" s="111">
        <f t="shared" si="4"/>
        <v>0.02</v>
      </c>
      <c r="V289" s="86">
        <v>44600.0</v>
      </c>
      <c r="W289" s="79">
        <v>264.68</v>
      </c>
      <c r="X289" s="79">
        <v>264.69</v>
      </c>
      <c r="Y289" s="111">
        <f t="shared" si="5"/>
        <v>0.01</v>
      </c>
    </row>
    <row r="290">
      <c r="B290" s="86">
        <v>44601.0</v>
      </c>
      <c r="C290" s="79">
        <v>211.88</v>
      </c>
      <c r="D290" s="79">
        <v>212.08</v>
      </c>
      <c r="E290" s="111">
        <f t="shared" si="1"/>
        <v>0.2</v>
      </c>
      <c r="G290" s="86">
        <v>44601.0</v>
      </c>
      <c r="H290" s="79">
        <v>80.64</v>
      </c>
      <c r="I290" s="79">
        <v>80.74</v>
      </c>
      <c r="J290" s="111">
        <f t="shared" si="2"/>
        <v>0.1</v>
      </c>
      <c r="L290" s="86">
        <v>44601.0</v>
      </c>
      <c r="M290" s="79">
        <v>0.1</v>
      </c>
      <c r="N290" s="79">
        <v>0.1</v>
      </c>
      <c r="O290" s="111">
        <f t="shared" si="3"/>
        <v>0</v>
      </c>
      <c r="Q290" s="86">
        <v>44601.0</v>
      </c>
      <c r="R290" s="79">
        <v>6.97</v>
      </c>
      <c r="S290" s="79">
        <v>6.97</v>
      </c>
      <c r="T290" s="111">
        <f t="shared" si="4"/>
        <v>0</v>
      </c>
      <c r="V290" s="86">
        <v>44601.0</v>
      </c>
      <c r="W290" s="79">
        <v>261.0</v>
      </c>
      <c r="X290" s="79">
        <v>261.1</v>
      </c>
      <c r="Y290" s="111">
        <f t="shared" si="5"/>
        <v>0.1</v>
      </c>
    </row>
    <row r="291">
      <c r="B291" s="86">
        <v>44602.0</v>
      </c>
      <c r="C291" s="79">
        <v>206.1</v>
      </c>
      <c r="D291" s="79">
        <v>206.22</v>
      </c>
      <c r="E291" s="111">
        <f t="shared" si="1"/>
        <v>0.12</v>
      </c>
      <c r="G291" s="86">
        <v>44602.0</v>
      </c>
      <c r="H291" s="79">
        <v>79.5</v>
      </c>
      <c r="I291" s="79">
        <v>79.54</v>
      </c>
      <c r="J291" s="111">
        <f t="shared" si="2"/>
        <v>0.04</v>
      </c>
      <c r="L291" s="86">
        <v>44602.0</v>
      </c>
      <c r="M291" s="79">
        <v>0.1</v>
      </c>
      <c r="N291" s="79">
        <v>0.1</v>
      </c>
      <c r="O291" s="111">
        <f t="shared" si="3"/>
        <v>0</v>
      </c>
      <c r="Q291" s="86">
        <v>44602.0</v>
      </c>
      <c r="R291" s="79">
        <v>6.84</v>
      </c>
      <c r="S291" s="79">
        <v>6.86</v>
      </c>
      <c r="T291" s="111">
        <f t="shared" si="4"/>
        <v>0.02</v>
      </c>
      <c r="V291" s="86">
        <v>44602.0</v>
      </c>
      <c r="W291" s="79">
        <v>250.71</v>
      </c>
      <c r="X291" s="79">
        <v>250.8</v>
      </c>
      <c r="Y291" s="111">
        <f t="shared" si="5"/>
        <v>0.09</v>
      </c>
    </row>
    <row r="292">
      <c r="B292" s="86">
        <v>44603.0</v>
      </c>
      <c r="C292" s="79">
        <v>206.25</v>
      </c>
      <c r="D292" s="79">
        <v>206.38</v>
      </c>
      <c r="E292" s="111">
        <f t="shared" si="1"/>
        <v>0.13</v>
      </c>
      <c r="G292" s="86">
        <v>44603.0</v>
      </c>
      <c r="H292" s="79">
        <v>80.0</v>
      </c>
      <c r="I292" s="79">
        <v>80.18</v>
      </c>
      <c r="J292" s="111">
        <f t="shared" si="2"/>
        <v>0.18</v>
      </c>
      <c r="L292" s="86">
        <v>44603.0</v>
      </c>
      <c r="M292" s="79">
        <v>0.1</v>
      </c>
      <c r="N292" s="79">
        <v>0.1</v>
      </c>
      <c r="O292" s="111">
        <f t="shared" si="3"/>
        <v>0</v>
      </c>
      <c r="Q292" s="86">
        <v>44603.0</v>
      </c>
      <c r="R292" s="79">
        <v>6.86</v>
      </c>
      <c r="S292" s="79">
        <v>6.87</v>
      </c>
      <c r="T292" s="111">
        <f t="shared" si="4"/>
        <v>0.01</v>
      </c>
      <c r="V292" s="86">
        <v>44603.0</v>
      </c>
      <c r="W292" s="79">
        <v>256.53</v>
      </c>
      <c r="X292" s="79">
        <v>256.75</v>
      </c>
      <c r="Y292" s="111">
        <f t="shared" si="5"/>
        <v>0.22</v>
      </c>
    </row>
    <row r="293">
      <c r="B293" s="86">
        <v>44606.0</v>
      </c>
      <c r="C293" s="79">
        <v>205.5</v>
      </c>
      <c r="D293" s="79">
        <v>205.58</v>
      </c>
      <c r="E293" s="111">
        <f t="shared" si="1"/>
        <v>0.08</v>
      </c>
      <c r="G293" s="86">
        <v>44606.0</v>
      </c>
      <c r="H293" s="79">
        <v>80.06</v>
      </c>
      <c r="I293" s="79">
        <v>80.09</v>
      </c>
      <c r="J293" s="111">
        <f t="shared" si="2"/>
        <v>0.03</v>
      </c>
      <c r="L293" s="86">
        <v>44606.0</v>
      </c>
      <c r="M293" s="79">
        <v>0.09</v>
      </c>
      <c r="N293" s="79">
        <v>0.09</v>
      </c>
      <c r="O293" s="111">
        <f t="shared" si="3"/>
        <v>0</v>
      </c>
      <c r="Q293" s="86">
        <v>44606.0</v>
      </c>
      <c r="R293" s="79">
        <v>6.8</v>
      </c>
      <c r="S293" s="79">
        <v>6.81</v>
      </c>
      <c r="T293" s="111">
        <f t="shared" si="4"/>
        <v>0.01</v>
      </c>
      <c r="V293" s="86">
        <v>44606.0</v>
      </c>
      <c r="W293" s="79">
        <v>257.6</v>
      </c>
      <c r="X293" s="79">
        <v>257.73</v>
      </c>
      <c r="Y293" s="111">
        <f t="shared" si="5"/>
        <v>0.13</v>
      </c>
    </row>
    <row r="294">
      <c r="B294" s="86">
        <v>44607.0</v>
      </c>
      <c r="C294" s="79">
        <v>210.9</v>
      </c>
      <c r="D294" s="79">
        <v>210.98</v>
      </c>
      <c r="E294" s="111">
        <f t="shared" si="1"/>
        <v>0.08</v>
      </c>
      <c r="G294" s="86">
        <v>44607.0</v>
      </c>
      <c r="H294" s="79">
        <v>81.22</v>
      </c>
      <c r="I294" s="79">
        <v>81.56</v>
      </c>
      <c r="J294" s="111">
        <f t="shared" si="2"/>
        <v>0.34</v>
      </c>
      <c r="L294" s="86">
        <v>44607.0</v>
      </c>
      <c r="M294" s="79">
        <v>0.09</v>
      </c>
      <c r="N294" s="79">
        <v>0.09</v>
      </c>
      <c r="O294" s="111">
        <f t="shared" si="3"/>
        <v>0</v>
      </c>
      <c r="Q294" s="86">
        <v>44607.0</v>
      </c>
      <c r="R294" s="79">
        <v>6.91</v>
      </c>
      <c r="S294" s="79">
        <v>6.93</v>
      </c>
      <c r="T294" s="111">
        <f t="shared" si="4"/>
        <v>0.02</v>
      </c>
      <c r="V294" s="86">
        <v>44607.0</v>
      </c>
      <c r="W294" s="79">
        <v>269.8</v>
      </c>
      <c r="X294" s="79">
        <v>269.86</v>
      </c>
      <c r="Y294" s="111">
        <f t="shared" si="5"/>
        <v>0.06</v>
      </c>
    </row>
    <row r="295">
      <c r="B295" s="86">
        <v>44608.0</v>
      </c>
      <c r="C295" s="79">
        <v>213.52</v>
      </c>
      <c r="D295" s="79">
        <v>213.7</v>
      </c>
      <c r="E295" s="111">
        <f t="shared" si="1"/>
        <v>0.18</v>
      </c>
      <c r="G295" s="86">
        <v>44608.0</v>
      </c>
      <c r="H295" s="79">
        <v>81.71</v>
      </c>
      <c r="I295" s="79">
        <v>81.96</v>
      </c>
      <c r="J295" s="111">
        <f t="shared" si="2"/>
        <v>0.25</v>
      </c>
      <c r="L295" s="86">
        <v>44608.0</v>
      </c>
      <c r="M295" s="79">
        <v>0.09</v>
      </c>
      <c r="N295" s="79">
        <v>0.09</v>
      </c>
      <c r="O295" s="111">
        <f t="shared" si="3"/>
        <v>0</v>
      </c>
      <c r="Q295" s="86">
        <v>44608.0</v>
      </c>
      <c r="R295" s="79">
        <v>6.92</v>
      </c>
      <c r="S295" s="79">
        <v>6.94</v>
      </c>
      <c r="T295" s="111">
        <f t="shared" si="4"/>
        <v>0.02</v>
      </c>
      <c r="V295" s="86">
        <v>44608.0</v>
      </c>
      <c r="W295" s="79">
        <v>278.87</v>
      </c>
      <c r="X295" s="79">
        <v>279.09</v>
      </c>
      <c r="Y295" s="111">
        <f t="shared" si="5"/>
        <v>0.22</v>
      </c>
    </row>
    <row r="296">
      <c r="B296" s="86">
        <v>44609.0</v>
      </c>
      <c r="C296" s="79">
        <v>209.5</v>
      </c>
      <c r="D296" s="79">
        <v>209.6</v>
      </c>
      <c r="E296" s="111">
        <f t="shared" si="1"/>
        <v>0.1</v>
      </c>
      <c r="G296" s="86">
        <v>44609.0</v>
      </c>
      <c r="H296" s="79">
        <v>85.04</v>
      </c>
      <c r="I296" s="79">
        <v>85.14</v>
      </c>
      <c r="J296" s="111">
        <f t="shared" si="2"/>
        <v>0.1</v>
      </c>
      <c r="L296" s="86">
        <v>44609.0</v>
      </c>
      <c r="M296" s="79">
        <v>0.09</v>
      </c>
      <c r="N296" s="79">
        <v>0.09</v>
      </c>
      <c r="O296" s="111">
        <f t="shared" si="3"/>
        <v>0</v>
      </c>
      <c r="Q296" s="86">
        <v>44609.0</v>
      </c>
      <c r="R296" s="79">
        <v>6.88</v>
      </c>
      <c r="S296" s="79">
        <v>6.9</v>
      </c>
      <c r="T296" s="111">
        <f t="shared" si="4"/>
        <v>0.02</v>
      </c>
      <c r="V296" s="86">
        <v>44609.0</v>
      </c>
      <c r="W296" s="79">
        <v>275.3</v>
      </c>
      <c r="X296" s="79">
        <v>275.42</v>
      </c>
      <c r="Y296" s="111">
        <f t="shared" si="5"/>
        <v>0.12</v>
      </c>
    </row>
    <row r="297">
      <c r="B297" s="86">
        <v>44610.0</v>
      </c>
      <c r="C297" s="79">
        <v>202.5</v>
      </c>
      <c r="D297" s="79">
        <v>202.55</v>
      </c>
      <c r="E297" s="111">
        <f t="shared" si="1"/>
        <v>0.05</v>
      </c>
      <c r="G297" s="86">
        <v>44610.0</v>
      </c>
      <c r="H297" s="79">
        <v>84.0</v>
      </c>
      <c r="I297" s="79">
        <v>84.49</v>
      </c>
      <c r="J297" s="111">
        <f t="shared" si="2"/>
        <v>0.49</v>
      </c>
      <c r="L297" s="86">
        <v>44610.0</v>
      </c>
      <c r="M297" s="79">
        <v>0.09</v>
      </c>
      <c r="N297" s="79">
        <v>0.09</v>
      </c>
      <c r="O297" s="111">
        <f t="shared" si="3"/>
        <v>0</v>
      </c>
      <c r="Q297" s="86">
        <v>44610.0</v>
      </c>
      <c r="R297" s="79">
        <v>6.71</v>
      </c>
      <c r="S297" s="79">
        <v>6.72</v>
      </c>
      <c r="T297" s="111">
        <f t="shared" si="4"/>
        <v>0.01</v>
      </c>
      <c r="V297" s="86">
        <v>44610.0</v>
      </c>
      <c r="W297" s="79">
        <v>260.7</v>
      </c>
      <c r="X297" s="79">
        <v>260.8</v>
      </c>
      <c r="Y297" s="111">
        <f t="shared" si="5"/>
        <v>0.1</v>
      </c>
    </row>
    <row r="298">
      <c r="B298" s="86">
        <v>44613.0</v>
      </c>
      <c r="C298" s="79">
        <v>201.42</v>
      </c>
      <c r="D298" s="79">
        <v>201.45</v>
      </c>
      <c r="E298" s="111">
        <f t="shared" si="1"/>
        <v>0.03</v>
      </c>
      <c r="G298" s="86">
        <v>44613.0</v>
      </c>
      <c r="H298" s="79">
        <v>84.9</v>
      </c>
      <c r="I298" s="79">
        <v>85.02</v>
      </c>
      <c r="J298" s="111">
        <f t="shared" si="2"/>
        <v>0.12</v>
      </c>
      <c r="L298" s="86">
        <v>44613.0</v>
      </c>
      <c r="M298" s="79">
        <v>0.08</v>
      </c>
      <c r="N298" s="79">
        <v>0.08</v>
      </c>
      <c r="O298" s="111">
        <f t="shared" si="3"/>
        <v>0</v>
      </c>
      <c r="Q298" s="86">
        <v>44613.0</v>
      </c>
      <c r="R298" s="79">
        <v>6.61</v>
      </c>
      <c r="S298" s="79">
        <v>6.62</v>
      </c>
      <c r="T298" s="111">
        <f t="shared" si="4"/>
        <v>0.01</v>
      </c>
      <c r="V298" s="86">
        <v>44613.0</v>
      </c>
      <c r="W298" s="79">
        <v>256.7</v>
      </c>
      <c r="X298" s="79">
        <v>256.82</v>
      </c>
      <c r="Y298" s="111">
        <f t="shared" si="5"/>
        <v>0.12</v>
      </c>
    </row>
    <row r="299">
      <c r="B299" s="86">
        <v>44614.0</v>
      </c>
      <c r="C299" s="79">
        <v>209.38</v>
      </c>
      <c r="D299" s="79">
        <v>209.42</v>
      </c>
      <c r="E299" s="111">
        <f t="shared" si="1"/>
        <v>0.04</v>
      </c>
      <c r="G299" s="86">
        <v>44614.0</v>
      </c>
      <c r="H299" s="79">
        <v>85.4</v>
      </c>
      <c r="I299" s="79">
        <v>85.42</v>
      </c>
      <c r="J299" s="111">
        <f t="shared" si="2"/>
        <v>0.02</v>
      </c>
      <c r="L299" s="86">
        <v>44614.0</v>
      </c>
      <c r="M299" s="79">
        <v>0.08</v>
      </c>
      <c r="N299" s="79">
        <v>0.08</v>
      </c>
      <c r="O299" s="111">
        <f t="shared" si="3"/>
        <v>0</v>
      </c>
      <c r="Q299" s="86">
        <v>44614.0</v>
      </c>
      <c r="R299" s="79">
        <v>6.75</v>
      </c>
      <c r="S299" s="79">
        <v>6.77</v>
      </c>
      <c r="T299" s="111">
        <f t="shared" si="4"/>
        <v>0.02</v>
      </c>
      <c r="V299" s="86">
        <v>44614.0</v>
      </c>
      <c r="W299" s="79">
        <v>273.97</v>
      </c>
      <c r="X299" s="79">
        <v>274.0</v>
      </c>
      <c r="Y299" s="111">
        <f t="shared" si="5"/>
        <v>0.03</v>
      </c>
    </row>
    <row r="300">
      <c r="B300" s="86">
        <v>44615.0</v>
      </c>
      <c r="C300" s="79">
        <v>214.4</v>
      </c>
      <c r="D300" s="79">
        <v>214.62</v>
      </c>
      <c r="E300" s="111">
        <f t="shared" si="1"/>
        <v>0.22</v>
      </c>
      <c r="G300" s="86">
        <v>44615.0</v>
      </c>
      <c r="H300" s="79">
        <v>85.83</v>
      </c>
      <c r="I300" s="79">
        <v>85.97</v>
      </c>
      <c r="J300" s="111">
        <f t="shared" si="2"/>
        <v>0.14</v>
      </c>
      <c r="L300" s="86">
        <v>44615.0</v>
      </c>
      <c r="M300" s="79">
        <v>0.09</v>
      </c>
      <c r="N300" s="79">
        <v>0.09</v>
      </c>
      <c r="O300" s="111">
        <f t="shared" si="3"/>
        <v>0</v>
      </c>
      <c r="Q300" s="86">
        <v>44615.0</v>
      </c>
      <c r="R300" s="79">
        <v>6.76</v>
      </c>
      <c r="S300" s="79">
        <v>6.8</v>
      </c>
      <c r="T300" s="111">
        <f t="shared" si="4"/>
        <v>0.04</v>
      </c>
      <c r="V300" s="86">
        <v>44615.0</v>
      </c>
      <c r="W300" s="79">
        <v>277.6</v>
      </c>
      <c r="X300" s="79">
        <v>277.78</v>
      </c>
      <c r="Y300" s="111">
        <f t="shared" si="5"/>
        <v>0.18</v>
      </c>
    </row>
    <row r="301">
      <c r="B301" s="86">
        <v>44616.0</v>
      </c>
      <c r="C301" s="79">
        <v>205.77</v>
      </c>
      <c r="D301" s="79">
        <v>205.95</v>
      </c>
      <c r="E301" s="111">
        <f t="shared" si="1"/>
        <v>0.18</v>
      </c>
      <c r="G301" s="86">
        <v>44616.0</v>
      </c>
      <c r="H301" s="79">
        <v>85.75</v>
      </c>
      <c r="I301" s="79">
        <v>85.8</v>
      </c>
      <c r="J301" s="111">
        <f t="shared" si="2"/>
        <v>0.05</v>
      </c>
      <c r="L301" s="86">
        <v>44616.0</v>
      </c>
      <c r="M301" s="79">
        <v>0.08</v>
      </c>
      <c r="N301" s="79">
        <v>0.08</v>
      </c>
      <c r="O301" s="111">
        <f t="shared" si="3"/>
        <v>0</v>
      </c>
      <c r="Q301" s="86">
        <v>44616.0</v>
      </c>
      <c r="R301" s="79">
        <v>6.73</v>
      </c>
      <c r="S301" s="79">
        <v>6.75</v>
      </c>
      <c r="T301" s="111">
        <f t="shared" si="4"/>
        <v>0.02</v>
      </c>
      <c r="V301" s="86">
        <v>44616.0</v>
      </c>
      <c r="W301" s="79">
        <v>260.5</v>
      </c>
      <c r="X301" s="79">
        <v>260.58</v>
      </c>
      <c r="Y301" s="111">
        <f t="shared" si="5"/>
        <v>0.08</v>
      </c>
    </row>
    <row r="302">
      <c r="B302" s="86">
        <v>44617.0</v>
      </c>
      <c r="C302" s="79">
        <v>196.27</v>
      </c>
      <c r="D302" s="79">
        <v>196.45</v>
      </c>
      <c r="E302" s="111">
        <f t="shared" si="1"/>
        <v>0.18</v>
      </c>
      <c r="G302" s="86">
        <v>44617.0</v>
      </c>
      <c r="H302" s="79">
        <v>77.89</v>
      </c>
      <c r="I302" s="79">
        <v>77.97</v>
      </c>
      <c r="J302" s="111">
        <f t="shared" si="2"/>
        <v>0.08</v>
      </c>
      <c r="L302" s="86">
        <v>44617.0</v>
      </c>
      <c r="M302" s="79">
        <v>0.08</v>
      </c>
      <c r="N302" s="79">
        <v>0.08</v>
      </c>
      <c r="O302" s="111">
        <f t="shared" si="3"/>
        <v>0</v>
      </c>
      <c r="Q302" s="86">
        <v>44617.0</v>
      </c>
      <c r="R302" s="79">
        <v>6.49</v>
      </c>
      <c r="S302" s="79">
        <v>6.5</v>
      </c>
      <c r="T302" s="111">
        <f t="shared" si="4"/>
        <v>0.01</v>
      </c>
      <c r="V302" s="86">
        <v>44617.0</v>
      </c>
      <c r="W302" s="79">
        <v>249.91</v>
      </c>
      <c r="X302" s="79">
        <v>250.28</v>
      </c>
      <c r="Y302" s="111">
        <f t="shared" si="5"/>
        <v>0.37</v>
      </c>
    </row>
    <row r="303">
      <c r="B303" s="86">
        <v>44620.0</v>
      </c>
      <c r="C303" s="79">
        <v>160.6</v>
      </c>
      <c r="D303" s="79">
        <v>160.8</v>
      </c>
      <c r="E303" s="111">
        <f t="shared" si="1"/>
        <v>0.2</v>
      </c>
      <c r="G303" s="86">
        <v>44620.0</v>
      </c>
      <c r="H303" s="79">
        <v>71.13</v>
      </c>
      <c r="I303" s="79">
        <v>71.62</v>
      </c>
      <c r="J303" s="111">
        <f t="shared" si="2"/>
        <v>0.49</v>
      </c>
      <c r="L303" s="86">
        <v>44620.0</v>
      </c>
      <c r="M303" s="79">
        <v>0.07</v>
      </c>
      <c r="N303" s="79">
        <v>0.07</v>
      </c>
      <c r="O303" s="111">
        <f t="shared" si="3"/>
        <v>0</v>
      </c>
      <c r="Q303" s="86">
        <v>44620.0</v>
      </c>
      <c r="R303" s="79">
        <v>5.79</v>
      </c>
      <c r="S303" s="79">
        <v>5.8</v>
      </c>
      <c r="T303" s="111">
        <f t="shared" si="4"/>
        <v>0.01</v>
      </c>
      <c r="V303" s="86">
        <v>44620.0</v>
      </c>
      <c r="W303" s="79">
        <v>200.8</v>
      </c>
      <c r="X303" s="79">
        <v>201.0</v>
      </c>
      <c r="Y303" s="111">
        <f t="shared" si="5"/>
        <v>0.2</v>
      </c>
    </row>
    <row r="304">
      <c r="B304" s="86">
        <v>44621.0</v>
      </c>
      <c r="C304" s="79">
        <v>170.82</v>
      </c>
      <c r="D304" s="79">
        <v>171.08</v>
      </c>
      <c r="E304" s="111">
        <f t="shared" si="1"/>
        <v>0.26</v>
      </c>
      <c r="G304" s="86">
        <v>44621.0</v>
      </c>
      <c r="H304" s="79">
        <v>70.12</v>
      </c>
      <c r="I304" s="79">
        <v>70.48</v>
      </c>
      <c r="J304" s="111">
        <f t="shared" si="2"/>
        <v>0.36</v>
      </c>
      <c r="L304" s="86">
        <v>44621.0</v>
      </c>
      <c r="M304" s="79">
        <v>0.08</v>
      </c>
      <c r="N304" s="79">
        <v>0.08</v>
      </c>
      <c r="O304" s="111">
        <f t="shared" si="3"/>
        <v>0</v>
      </c>
      <c r="Q304" s="86">
        <v>44621.0</v>
      </c>
      <c r="R304" s="79">
        <v>5.68</v>
      </c>
      <c r="S304" s="79">
        <v>5.69</v>
      </c>
      <c r="T304" s="111">
        <f t="shared" si="4"/>
        <v>0.01</v>
      </c>
      <c r="V304" s="86">
        <v>44621.0</v>
      </c>
      <c r="W304" s="79">
        <v>208.85</v>
      </c>
      <c r="X304" s="79">
        <v>209.0</v>
      </c>
      <c r="Y304" s="111">
        <f t="shared" si="5"/>
        <v>0.15</v>
      </c>
    </row>
    <row r="305">
      <c r="B305" s="86">
        <v>44622.0</v>
      </c>
      <c r="C305" s="79">
        <v>100.42</v>
      </c>
      <c r="D305" s="79">
        <v>100.5</v>
      </c>
      <c r="E305" s="111">
        <f t="shared" si="1"/>
        <v>0.08</v>
      </c>
      <c r="G305" s="86">
        <v>44622.0</v>
      </c>
      <c r="H305" s="79">
        <v>50.37</v>
      </c>
      <c r="I305" s="79">
        <v>50.67</v>
      </c>
      <c r="J305" s="111">
        <f t="shared" si="2"/>
        <v>0.3</v>
      </c>
      <c r="L305" s="86">
        <v>44622.0</v>
      </c>
      <c r="M305" s="79">
        <v>0.05</v>
      </c>
      <c r="N305" s="79">
        <v>0.05</v>
      </c>
      <c r="O305" s="111">
        <f t="shared" si="3"/>
        <v>0</v>
      </c>
      <c r="Q305" s="86">
        <v>44622.0</v>
      </c>
      <c r="R305" s="79">
        <v>5.08</v>
      </c>
      <c r="S305" s="79">
        <v>5.09</v>
      </c>
      <c r="T305" s="111">
        <f t="shared" si="4"/>
        <v>0.01</v>
      </c>
      <c r="V305" s="86">
        <v>44622.0</v>
      </c>
      <c r="W305" s="79">
        <v>132.18</v>
      </c>
      <c r="X305" s="79">
        <v>132.5</v>
      </c>
      <c r="Y305" s="111">
        <f t="shared" si="5"/>
        <v>0.32</v>
      </c>
    </row>
    <row r="306">
      <c r="B306" s="86">
        <v>44623.0</v>
      </c>
      <c r="C306" s="79">
        <v>100.5</v>
      </c>
      <c r="D306" s="79">
        <v>100.55</v>
      </c>
      <c r="E306" s="111">
        <f t="shared" si="1"/>
        <v>0.05</v>
      </c>
      <c r="G306" s="86">
        <v>44623.0</v>
      </c>
      <c r="H306" s="79">
        <v>66.41</v>
      </c>
      <c r="I306" s="79">
        <v>66.98</v>
      </c>
      <c r="J306" s="111">
        <f t="shared" si="2"/>
        <v>0.57</v>
      </c>
      <c r="L306" s="86">
        <v>44623.0</v>
      </c>
      <c r="M306" s="79">
        <v>0.06</v>
      </c>
      <c r="N306" s="79">
        <v>0.06</v>
      </c>
      <c r="O306" s="111">
        <f t="shared" si="3"/>
        <v>0</v>
      </c>
      <c r="Q306" s="86">
        <v>44623.0</v>
      </c>
      <c r="R306" s="79">
        <v>5.17</v>
      </c>
      <c r="S306" s="79">
        <v>5.18</v>
      </c>
      <c r="T306" s="111">
        <f t="shared" si="4"/>
        <v>0.01</v>
      </c>
      <c r="V306" s="86">
        <v>44623.0</v>
      </c>
      <c r="W306" s="79">
        <v>131.01</v>
      </c>
      <c r="X306" s="79">
        <v>131.12</v>
      </c>
      <c r="Y306" s="111">
        <f t="shared" si="5"/>
        <v>0.11</v>
      </c>
    </row>
    <row r="307">
      <c r="B307" s="86">
        <v>44624.0</v>
      </c>
      <c r="C307" s="79">
        <v>94.88</v>
      </c>
      <c r="D307" s="79">
        <v>94.9</v>
      </c>
      <c r="E307" s="111">
        <f t="shared" si="1"/>
        <v>0.02</v>
      </c>
      <c r="G307" s="86">
        <v>44624.0</v>
      </c>
      <c r="H307" s="79">
        <v>53.6</v>
      </c>
      <c r="I307" s="79">
        <v>53.64</v>
      </c>
      <c r="J307" s="111">
        <f t="shared" si="2"/>
        <v>0.04</v>
      </c>
      <c r="L307" s="86">
        <v>44624.0</v>
      </c>
      <c r="M307" s="79">
        <v>0.05</v>
      </c>
      <c r="N307" s="79">
        <v>0.05</v>
      </c>
      <c r="O307" s="111">
        <f t="shared" si="3"/>
        <v>0</v>
      </c>
      <c r="Q307" s="86">
        <v>44624.0</v>
      </c>
      <c r="R307" s="79">
        <v>5.49</v>
      </c>
      <c r="S307" s="79">
        <v>5.51</v>
      </c>
      <c r="T307" s="111">
        <f t="shared" si="4"/>
        <v>0.02</v>
      </c>
      <c r="V307" s="86">
        <v>44624.0</v>
      </c>
      <c r="W307" s="79">
        <v>136.24</v>
      </c>
      <c r="X307" s="79">
        <v>136.39</v>
      </c>
      <c r="Y307" s="111">
        <f t="shared" si="5"/>
        <v>0.15</v>
      </c>
    </row>
    <row r="308">
      <c r="B308" s="86">
        <v>44627.0</v>
      </c>
      <c r="C308" s="79">
        <v>87.32</v>
      </c>
      <c r="D308" s="79">
        <v>87.42</v>
      </c>
      <c r="E308" s="111">
        <f t="shared" si="1"/>
        <v>0.1</v>
      </c>
      <c r="G308" s="86">
        <v>44627.0</v>
      </c>
      <c r="H308" s="79">
        <v>52.2</v>
      </c>
      <c r="I308" s="79">
        <v>52.75</v>
      </c>
      <c r="J308" s="111">
        <f t="shared" si="2"/>
        <v>0.55</v>
      </c>
      <c r="L308" s="86">
        <v>44627.0</v>
      </c>
      <c r="M308" s="79">
        <v>0.05</v>
      </c>
      <c r="N308" s="79">
        <v>0.05</v>
      </c>
      <c r="O308" s="111">
        <f t="shared" si="3"/>
        <v>0</v>
      </c>
      <c r="Q308" s="86">
        <v>44627.0</v>
      </c>
      <c r="R308" s="79">
        <v>5.39</v>
      </c>
      <c r="S308" s="79">
        <v>5.4</v>
      </c>
      <c r="T308" s="111">
        <f t="shared" si="4"/>
        <v>0.01</v>
      </c>
      <c r="V308" s="86">
        <v>44627.0</v>
      </c>
      <c r="W308" s="79">
        <v>131.5</v>
      </c>
      <c r="X308" s="79">
        <v>131.6</v>
      </c>
      <c r="Y308" s="111">
        <f t="shared" si="5"/>
        <v>0.1</v>
      </c>
    </row>
    <row r="309">
      <c r="B309" s="86">
        <v>44628.0</v>
      </c>
      <c r="C309" s="79">
        <v>84.25</v>
      </c>
      <c r="D309" s="79">
        <v>84.28</v>
      </c>
      <c r="E309" s="111">
        <f t="shared" si="1"/>
        <v>0.03</v>
      </c>
      <c r="G309" s="86">
        <v>44628.0</v>
      </c>
      <c r="H309" s="79">
        <v>54.53</v>
      </c>
      <c r="I309" s="79">
        <v>54.82</v>
      </c>
      <c r="J309" s="111">
        <f t="shared" si="2"/>
        <v>0.29</v>
      </c>
      <c r="L309" s="86">
        <v>44628.0</v>
      </c>
      <c r="M309" s="79">
        <v>0.06</v>
      </c>
      <c r="N309" s="79">
        <v>0.06</v>
      </c>
      <c r="O309" s="111">
        <f t="shared" si="3"/>
        <v>0</v>
      </c>
      <c r="Q309" s="86">
        <v>44628.0</v>
      </c>
      <c r="R309" s="79">
        <v>5.31</v>
      </c>
      <c r="S309" s="79">
        <v>5.31</v>
      </c>
      <c r="T309" s="111">
        <f t="shared" si="4"/>
        <v>0</v>
      </c>
      <c r="V309" s="86">
        <v>44628.0</v>
      </c>
      <c r="W309" s="79">
        <v>125.7</v>
      </c>
      <c r="X309" s="79">
        <v>125.8</v>
      </c>
      <c r="Y309" s="111">
        <f t="shared" si="5"/>
        <v>0.1</v>
      </c>
    </row>
    <row r="310">
      <c r="B310" s="86">
        <v>44629.0</v>
      </c>
      <c r="C310" s="79">
        <v>82.48</v>
      </c>
      <c r="D310" s="79">
        <v>82.5</v>
      </c>
      <c r="E310" s="111">
        <f t="shared" si="1"/>
        <v>0.02</v>
      </c>
      <c r="G310" s="86">
        <v>44629.0</v>
      </c>
      <c r="H310" s="79">
        <v>62.35</v>
      </c>
      <c r="I310" s="79">
        <v>62.47</v>
      </c>
      <c r="J310" s="111">
        <f t="shared" si="2"/>
        <v>0.12</v>
      </c>
      <c r="L310" s="86">
        <v>44629.0</v>
      </c>
      <c r="M310" s="79">
        <v>0.06</v>
      </c>
      <c r="N310" s="79">
        <v>0.07</v>
      </c>
      <c r="O310" s="111">
        <f t="shared" si="3"/>
        <v>0.01</v>
      </c>
      <c r="Q310" s="86">
        <v>44629.0</v>
      </c>
      <c r="R310" s="79">
        <v>5.51</v>
      </c>
      <c r="S310" s="79">
        <v>5.51</v>
      </c>
      <c r="T310" s="111">
        <f t="shared" si="4"/>
        <v>0</v>
      </c>
      <c r="V310" s="86">
        <v>44629.0</v>
      </c>
      <c r="W310" s="79">
        <v>128.76</v>
      </c>
      <c r="X310" s="79">
        <v>128.77</v>
      </c>
      <c r="Y310" s="111">
        <f t="shared" si="5"/>
        <v>0.01</v>
      </c>
    </row>
    <row r="311">
      <c r="B311" s="86">
        <v>44630.0</v>
      </c>
      <c r="C311" s="79">
        <v>85.78</v>
      </c>
      <c r="D311" s="79">
        <v>85.8</v>
      </c>
      <c r="E311" s="111">
        <f t="shared" si="1"/>
        <v>0.02</v>
      </c>
      <c r="G311" s="86">
        <v>44630.0</v>
      </c>
      <c r="H311" s="79">
        <v>64.19</v>
      </c>
      <c r="I311" s="79">
        <v>64.2</v>
      </c>
      <c r="J311" s="111">
        <f t="shared" si="2"/>
        <v>0.01</v>
      </c>
      <c r="L311" s="86">
        <v>44630.0</v>
      </c>
      <c r="M311" s="79">
        <v>0.07</v>
      </c>
      <c r="N311" s="79">
        <v>0.07</v>
      </c>
      <c r="O311" s="111">
        <f t="shared" si="3"/>
        <v>0</v>
      </c>
      <c r="Q311" s="86">
        <v>44630.0</v>
      </c>
      <c r="R311" s="79">
        <v>5.62</v>
      </c>
      <c r="S311" s="79">
        <v>5.62</v>
      </c>
      <c r="T311" s="111">
        <f t="shared" si="4"/>
        <v>0</v>
      </c>
      <c r="V311" s="86">
        <v>44630.0</v>
      </c>
      <c r="W311" s="79">
        <v>134.51</v>
      </c>
      <c r="X311" s="79">
        <v>134.52</v>
      </c>
      <c r="Y311" s="111">
        <f t="shared" si="5"/>
        <v>0.01</v>
      </c>
    </row>
    <row r="312">
      <c r="B312" s="86">
        <v>44631.0</v>
      </c>
      <c r="C312" s="79">
        <v>98.95</v>
      </c>
      <c r="D312" s="79">
        <v>99.0</v>
      </c>
      <c r="E312" s="111">
        <f t="shared" si="1"/>
        <v>0.05</v>
      </c>
      <c r="G312" s="86">
        <v>44631.0</v>
      </c>
      <c r="H312" s="79">
        <v>67.92</v>
      </c>
      <c r="I312" s="79">
        <v>67.95</v>
      </c>
      <c r="J312" s="111">
        <f t="shared" si="2"/>
        <v>0.03</v>
      </c>
      <c r="L312" s="86">
        <v>44631.0</v>
      </c>
      <c r="M312" s="79">
        <v>0.07</v>
      </c>
      <c r="N312" s="79">
        <v>0.07</v>
      </c>
      <c r="O312" s="111">
        <f t="shared" si="3"/>
        <v>0</v>
      </c>
      <c r="Q312" s="86">
        <v>44631.0</v>
      </c>
      <c r="R312" s="79">
        <v>5.76</v>
      </c>
      <c r="S312" s="79">
        <v>5.77</v>
      </c>
      <c r="T312" s="111">
        <f t="shared" si="4"/>
        <v>0.01</v>
      </c>
      <c r="V312" s="86">
        <v>44631.0</v>
      </c>
      <c r="W312" s="79">
        <v>143.53</v>
      </c>
      <c r="X312" s="79">
        <v>143.69</v>
      </c>
      <c r="Y312" s="111">
        <f t="shared" si="5"/>
        <v>0.16</v>
      </c>
    </row>
    <row r="313">
      <c r="B313" s="86">
        <v>44634.0</v>
      </c>
      <c r="C313" s="79">
        <v>112.5</v>
      </c>
      <c r="D313" s="79">
        <v>112.7</v>
      </c>
      <c r="E313" s="111">
        <f t="shared" si="1"/>
        <v>0.2</v>
      </c>
      <c r="G313" s="86">
        <v>44634.0</v>
      </c>
      <c r="H313" s="79">
        <v>62.21</v>
      </c>
      <c r="I313" s="79">
        <v>62.6</v>
      </c>
      <c r="J313" s="111">
        <f t="shared" si="2"/>
        <v>0.39</v>
      </c>
      <c r="L313" s="86">
        <v>44634.0</v>
      </c>
      <c r="M313" s="79">
        <v>0.06</v>
      </c>
      <c r="N313" s="79">
        <v>0.07</v>
      </c>
      <c r="O313" s="111">
        <f t="shared" si="3"/>
        <v>0.01</v>
      </c>
      <c r="Q313" s="86">
        <v>44634.0</v>
      </c>
      <c r="R313" s="79">
        <v>5.83</v>
      </c>
      <c r="S313" s="79">
        <v>5.83</v>
      </c>
      <c r="T313" s="111">
        <f t="shared" si="4"/>
        <v>0</v>
      </c>
      <c r="V313" s="86">
        <v>44634.0</v>
      </c>
      <c r="W313" s="79">
        <v>154.51</v>
      </c>
      <c r="X313" s="79">
        <v>154.6</v>
      </c>
      <c r="Y313" s="111">
        <f t="shared" si="5"/>
        <v>0.09</v>
      </c>
    </row>
    <row r="314">
      <c r="B314" s="86">
        <v>44635.0</v>
      </c>
      <c r="C314" s="79">
        <v>125.48</v>
      </c>
      <c r="D314" s="79">
        <v>125.5</v>
      </c>
      <c r="E314" s="111">
        <f t="shared" si="1"/>
        <v>0.02</v>
      </c>
      <c r="G314" s="86">
        <v>44635.0</v>
      </c>
      <c r="H314" s="79">
        <v>61.51</v>
      </c>
      <c r="I314" s="79">
        <v>61.9</v>
      </c>
      <c r="J314" s="111">
        <f t="shared" si="2"/>
        <v>0.39</v>
      </c>
      <c r="L314" s="86">
        <v>44635.0</v>
      </c>
      <c r="M314" s="79">
        <v>0.09</v>
      </c>
      <c r="N314" s="114"/>
      <c r="O314" s="111">
        <f t="shared" si="3"/>
        <v>-0.09</v>
      </c>
      <c r="Q314" s="86">
        <v>44635.0</v>
      </c>
      <c r="R314" s="79">
        <v>5.84</v>
      </c>
      <c r="S314" s="79">
        <v>5.85</v>
      </c>
      <c r="T314" s="111">
        <f t="shared" si="4"/>
        <v>0.01</v>
      </c>
      <c r="V314" s="86">
        <v>44635.0</v>
      </c>
      <c r="W314" s="79">
        <v>165.5</v>
      </c>
      <c r="X314" s="79">
        <v>165.51</v>
      </c>
      <c r="Y314" s="111">
        <f t="shared" si="5"/>
        <v>0.01</v>
      </c>
    </row>
    <row r="315">
      <c r="B315" s="86">
        <v>44636.0</v>
      </c>
      <c r="C315" s="79">
        <v>115.37</v>
      </c>
      <c r="D315" s="79">
        <v>115.45</v>
      </c>
      <c r="E315" s="111">
        <f t="shared" si="1"/>
        <v>0.08</v>
      </c>
      <c r="G315" s="86">
        <v>44636.0</v>
      </c>
      <c r="H315" s="79">
        <v>62.5</v>
      </c>
      <c r="I315" s="79">
        <v>62.58</v>
      </c>
      <c r="J315" s="111">
        <f t="shared" si="2"/>
        <v>0.08</v>
      </c>
      <c r="L315" s="86">
        <v>44636.0</v>
      </c>
      <c r="M315" s="79">
        <v>0.08</v>
      </c>
      <c r="N315" s="79">
        <v>0.08</v>
      </c>
      <c r="O315" s="111">
        <f t="shared" si="3"/>
        <v>0</v>
      </c>
      <c r="Q315" s="86">
        <v>44636.0</v>
      </c>
      <c r="R315" s="79">
        <v>5.61</v>
      </c>
      <c r="S315" s="79">
        <v>5.62</v>
      </c>
      <c r="T315" s="111">
        <f t="shared" si="4"/>
        <v>0.01</v>
      </c>
      <c r="V315" s="86">
        <v>44636.0</v>
      </c>
      <c r="W315" s="79">
        <v>154.1</v>
      </c>
      <c r="X315" s="79">
        <v>154.27</v>
      </c>
      <c r="Y315" s="111">
        <f t="shared" si="5"/>
        <v>0.17</v>
      </c>
    </row>
    <row r="316">
      <c r="B316" s="86">
        <v>44637.0</v>
      </c>
      <c r="C316" s="79">
        <v>109.52</v>
      </c>
      <c r="D316" s="79">
        <v>109.7</v>
      </c>
      <c r="E316" s="111">
        <f t="shared" si="1"/>
        <v>0.18</v>
      </c>
      <c r="G316" s="86">
        <v>44637.0</v>
      </c>
      <c r="H316" s="79">
        <v>62.19</v>
      </c>
      <c r="I316" s="79">
        <v>62.33</v>
      </c>
      <c r="J316" s="111">
        <f t="shared" si="2"/>
        <v>0.14</v>
      </c>
      <c r="L316" s="86">
        <v>44637.0</v>
      </c>
      <c r="M316" s="79">
        <v>0.07</v>
      </c>
      <c r="N316" s="79">
        <v>0.08</v>
      </c>
      <c r="O316" s="111">
        <f t="shared" si="3"/>
        <v>0.01</v>
      </c>
      <c r="Q316" s="86">
        <v>44637.0</v>
      </c>
      <c r="R316" s="79">
        <v>5.6</v>
      </c>
      <c r="S316" s="79">
        <v>5.61</v>
      </c>
      <c r="T316" s="111">
        <f t="shared" si="4"/>
        <v>0.01</v>
      </c>
      <c r="V316" s="86">
        <v>44637.0</v>
      </c>
      <c r="W316" s="79">
        <v>141.73</v>
      </c>
      <c r="X316" s="79">
        <v>141.79</v>
      </c>
      <c r="Y316" s="111">
        <f t="shared" si="5"/>
        <v>0.06</v>
      </c>
    </row>
    <row r="317">
      <c r="B317" s="86">
        <v>44638.0</v>
      </c>
      <c r="C317" s="79">
        <v>114.0</v>
      </c>
      <c r="D317" s="79">
        <v>114.07</v>
      </c>
      <c r="E317" s="111">
        <f t="shared" si="1"/>
        <v>0.07</v>
      </c>
      <c r="G317" s="86">
        <v>44638.0</v>
      </c>
      <c r="H317" s="79">
        <v>61.69</v>
      </c>
      <c r="I317" s="79">
        <v>62.2</v>
      </c>
      <c r="J317" s="111">
        <f t="shared" si="2"/>
        <v>0.51</v>
      </c>
      <c r="L317" s="86">
        <v>44638.0</v>
      </c>
      <c r="M317" s="79">
        <v>0.08</v>
      </c>
      <c r="N317" s="79">
        <v>0.08</v>
      </c>
      <c r="O317" s="111">
        <f t="shared" si="3"/>
        <v>0</v>
      </c>
      <c r="Q317" s="86">
        <v>44638.0</v>
      </c>
      <c r="R317" s="79">
        <v>5.63</v>
      </c>
      <c r="S317" s="79">
        <v>5.65</v>
      </c>
      <c r="T317" s="111">
        <f t="shared" si="4"/>
        <v>0.02</v>
      </c>
      <c r="V317" s="86">
        <v>44638.0</v>
      </c>
      <c r="W317" s="79">
        <v>147.41</v>
      </c>
      <c r="X317" s="79">
        <v>147.5</v>
      </c>
      <c r="Y317" s="111">
        <f t="shared" si="5"/>
        <v>0.09</v>
      </c>
    </row>
    <row r="318">
      <c r="B318" s="86">
        <v>44641.0</v>
      </c>
      <c r="C318" s="79">
        <v>111.65</v>
      </c>
      <c r="D318" s="79">
        <v>111.8</v>
      </c>
      <c r="E318" s="111">
        <f t="shared" si="1"/>
        <v>0.15</v>
      </c>
      <c r="G318" s="86">
        <v>44641.0</v>
      </c>
      <c r="H318" s="79">
        <v>64.2</v>
      </c>
      <c r="I318" s="79">
        <v>64.33</v>
      </c>
      <c r="J318" s="111">
        <f t="shared" si="2"/>
        <v>0.13</v>
      </c>
      <c r="L318" s="86">
        <v>44641.0</v>
      </c>
      <c r="M318" s="79">
        <v>0.08</v>
      </c>
      <c r="N318" s="79">
        <v>0.09</v>
      </c>
      <c r="O318" s="111">
        <f t="shared" si="3"/>
        <v>0.01</v>
      </c>
      <c r="Q318" s="86">
        <v>44641.0</v>
      </c>
      <c r="R318" s="79">
        <v>5.47</v>
      </c>
      <c r="S318" s="79">
        <v>5.48</v>
      </c>
      <c r="T318" s="111">
        <f t="shared" si="4"/>
        <v>0.01</v>
      </c>
      <c r="V318" s="86">
        <v>44641.0</v>
      </c>
      <c r="W318" s="79">
        <v>144.02</v>
      </c>
      <c r="X318" s="79">
        <v>144.12</v>
      </c>
      <c r="Y318" s="111">
        <f t="shared" si="5"/>
        <v>0.1</v>
      </c>
    </row>
    <row r="319">
      <c r="B319" s="86">
        <v>44642.0</v>
      </c>
      <c r="C319" s="79">
        <v>107.5</v>
      </c>
      <c r="D319" s="79">
        <v>107.55</v>
      </c>
      <c r="E319" s="111">
        <f t="shared" si="1"/>
        <v>0.05</v>
      </c>
      <c r="G319" s="86">
        <v>44642.0</v>
      </c>
      <c r="H319" s="79">
        <v>62.06</v>
      </c>
      <c r="I319" s="79">
        <v>62.28</v>
      </c>
      <c r="J319" s="111">
        <f t="shared" si="2"/>
        <v>0.22</v>
      </c>
      <c r="L319" s="86">
        <v>44642.0</v>
      </c>
      <c r="M319" s="79">
        <v>0.08</v>
      </c>
      <c r="N319" s="79">
        <v>0.08</v>
      </c>
      <c r="O319" s="111">
        <f t="shared" si="3"/>
        <v>0</v>
      </c>
      <c r="Q319" s="86">
        <v>44642.0</v>
      </c>
      <c r="R319" s="79">
        <v>5.36</v>
      </c>
      <c r="S319" s="79">
        <v>5.36</v>
      </c>
      <c r="T319" s="111">
        <f t="shared" si="4"/>
        <v>0</v>
      </c>
      <c r="V319" s="86">
        <v>44642.0</v>
      </c>
      <c r="W319" s="79">
        <v>138.66</v>
      </c>
      <c r="X319" s="79">
        <v>138.69</v>
      </c>
      <c r="Y319" s="111">
        <f t="shared" si="5"/>
        <v>0.03</v>
      </c>
    </row>
    <row r="320">
      <c r="B320" s="86">
        <v>44643.0</v>
      </c>
      <c r="C320" s="79">
        <v>105.48</v>
      </c>
      <c r="D320" s="79">
        <v>105.52</v>
      </c>
      <c r="E320" s="111">
        <f t="shared" si="1"/>
        <v>0.04</v>
      </c>
      <c r="G320" s="86">
        <v>44643.0</v>
      </c>
      <c r="H320" s="79">
        <v>61.8</v>
      </c>
      <c r="I320" s="79">
        <v>61.99</v>
      </c>
      <c r="J320" s="111">
        <f t="shared" si="2"/>
        <v>0.19</v>
      </c>
      <c r="L320" s="86">
        <v>44643.0</v>
      </c>
      <c r="M320" s="79">
        <v>0.08</v>
      </c>
      <c r="N320" s="79">
        <v>0.08</v>
      </c>
      <c r="O320" s="111">
        <f t="shared" si="3"/>
        <v>0</v>
      </c>
      <c r="Q320" s="86">
        <v>44643.0</v>
      </c>
      <c r="R320" s="79">
        <v>5.28</v>
      </c>
      <c r="S320" s="79">
        <v>5.29</v>
      </c>
      <c r="T320" s="111">
        <f t="shared" si="4"/>
        <v>0.01</v>
      </c>
      <c r="V320" s="86">
        <v>44643.0</v>
      </c>
      <c r="W320" s="79">
        <v>135.2</v>
      </c>
      <c r="X320" s="79">
        <v>135.23</v>
      </c>
      <c r="Y320" s="111">
        <f t="shared" si="5"/>
        <v>0.03</v>
      </c>
    </row>
    <row r="321">
      <c r="B321" s="86">
        <v>44644.0</v>
      </c>
      <c r="C321" s="79">
        <v>105.55</v>
      </c>
      <c r="D321" s="79">
        <v>105.65</v>
      </c>
      <c r="E321" s="111">
        <f t="shared" si="1"/>
        <v>0.1</v>
      </c>
      <c r="G321" s="86">
        <v>44644.0</v>
      </c>
      <c r="H321" s="79">
        <v>60.75</v>
      </c>
      <c r="I321" s="79">
        <v>60.81</v>
      </c>
      <c r="J321" s="111">
        <f t="shared" si="2"/>
        <v>0.06</v>
      </c>
      <c r="L321" s="86">
        <v>44644.0</v>
      </c>
      <c r="M321" s="79">
        <v>0.08</v>
      </c>
      <c r="N321" s="79">
        <v>0.08</v>
      </c>
      <c r="O321" s="111">
        <f t="shared" si="3"/>
        <v>0</v>
      </c>
      <c r="Q321" s="86">
        <v>44644.0</v>
      </c>
      <c r="R321" s="79">
        <v>5.24</v>
      </c>
      <c r="S321" s="79">
        <v>5.24</v>
      </c>
      <c r="T321" s="111">
        <f t="shared" si="4"/>
        <v>0</v>
      </c>
      <c r="V321" s="86">
        <v>44644.0</v>
      </c>
      <c r="W321" s="79">
        <v>135.12</v>
      </c>
      <c r="X321" s="79">
        <v>135.14</v>
      </c>
      <c r="Y321" s="111">
        <f t="shared" si="5"/>
        <v>0.02</v>
      </c>
    </row>
    <row r="322">
      <c r="B322" s="86">
        <v>44645.0</v>
      </c>
      <c r="C322" s="79">
        <v>99.57</v>
      </c>
      <c r="D322" s="79">
        <v>99.68</v>
      </c>
      <c r="E322" s="111">
        <f t="shared" si="1"/>
        <v>0.11</v>
      </c>
      <c r="G322" s="86">
        <v>44645.0</v>
      </c>
      <c r="H322" s="79">
        <v>57.29</v>
      </c>
      <c r="I322" s="79">
        <v>57.57</v>
      </c>
      <c r="J322" s="111">
        <f t="shared" si="2"/>
        <v>0.28</v>
      </c>
      <c r="L322" s="86">
        <v>44645.0</v>
      </c>
      <c r="M322" s="79">
        <v>0.08</v>
      </c>
      <c r="N322" s="79">
        <v>0.08</v>
      </c>
      <c r="O322" s="111">
        <f t="shared" si="3"/>
        <v>0</v>
      </c>
      <c r="Q322" s="86">
        <v>44645.0</v>
      </c>
      <c r="R322" s="79">
        <v>5.1</v>
      </c>
      <c r="S322" s="79">
        <v>5.1</v>
      </c>
      <c r="T322" s="111">
        <f t="shared" si="4"/>
        <v>0</v>
      </c>
      <c r="V322" s="86">
        <v>44645.0</v>
      </c>
      <c r="W322" s="79">
        <v>129.4</v>
      </c>
      <c r="X322" s="79">
        <v>129.53</v>
      </c>
      <c r="Y322" s="111">
        <f t="shared" si="5"/>
        <v>0.13</v>
      </c>
    </row>
    <row r="323">
      <c r="B323" s="86">
        <v>44648.0</v>
      </c>
      <c r="C323" s="79">
        <v>100.35</v>
      </c>
      <c r="D323" s="79">
        <v>100.4</v>
      </c>
      <c r="E323" s="111">
        <f t="shared" si="1"/>
        <v>0.05</v>
      </c>
      <c r="G323" s="86">
        <v>44648.0</v>
      </c>
      <c r="H323" s="79">
        <v>55.74</v>
      </c>
      <c r="I323" s="79">
        <v>56.16</v>
      </c>
      <c r="J323" s="111">
        <f t="shared" si="2"/>
        <v>0.42</v>
      </c>
      <c r="L323" s="86">
        <v>44648.0</v>
      </c>
      <c r="M323" s="79">
        <v>0.07</v>
      </c>
      <c r="N323" s="79">
        <v>0.08</v>
      </c>
      <c r="O323" s="111">
        <f t="shared" si="3"/>
        <v>0.01</v>
      </c>
      <c r="Q323" s="86">
        <v>44648.0</v>
      </c>
      <c r="R323" s="79">
        <v>5.14</v>
      </c>
      <c r="S323" s="79">
        <v>5.15</v>
      </c>
      <c r="T323" s="111">
        <f t="shared" si="4"/>
        <v>0.01</v>
      </c>
      <c r="V323" s="86">
        <v>44648.0</v>
      </c>
      <c r="W323" s="79">
        <v>130.61</v>
      </c>
      <c r="X323" s="79">
        <v>130.63</v>
      </c>
      <c r="Y323" s="111">
        <f t="shared" si="5"/>
        <v>0.02</v>
      </c>
    </row>
    <row r="324">
      <c r="B324" s="86">
        <v>44649.0</v>
      </c>
      <c r="C324" s="79">
        <v>95.1</v>
      </c>
      <c r="D324" s="79">
        <v>95.12</v>
      </c>
      <c r="E324" s="111">
        <f t="shared" si="1"/>
        <v>0.02</v>
      </c>
      <c r="G324" s="86">
        <v>44649.0</v>
      </c>
      <c r="H324" s="79">
        <v>56.2</v>
      </c>
      <c r="I324" s="79">
        <v>56.42</v>
      </c>
      <c r="J324" s="111">
        <f t="shared" si="2"/>
        <v>0.22</v>
      </c>
      <c r="L324" s="86">
        <v>44649.0</v>
      </c>
      <c r="M324" s="79">
        <v>0.08</v>
      </c>
      <c r="N324" s="79">
        <v>0.08</v>
      </c>
      <c r="O324" s="111">
        <f t="shared" si="3"/>
        <v>0</v>
      </c>
      <c r="Q324" s="86">
        <v>44649.0</v>
      </c>
      <c r="R324" s="79">
        <v>5.11</v>
      </c>
      <c r="S324" s="79">
        <v>5.11</v>
      </c>
      <c r="T324" s="111">
        <f t="shared" si="4"/>
        <v>0</v>
      </c>
      <c r="V324" s="86">
        <v>44649.0</v>
      </c>
      <c r="W324" s="79">
        <v>123.76</v>
      </c>
      <c r="X324" s="79">
        <v>123.93</v>
      </c>
      <c r="Y324" s="111">
        <f t="shared" si="5"/>
        <v>0.17</v>
      </c>
    </row>
    <row r="325">
      <c r="B325" s="86">
        <v>44650.0</v>
      </c>
      <c r="C325" s="79">
        <v>93.32</v>
      </c>
      <c r="D325" s="79">
        <v>93.45</v>
      </c>
      <c r="E325" s="111">
        <f t="shared" si="1"/>
        <v>0.13</v>
      </c>
      <c r="G325" s="86">
        <v>44650.0</v>
      </c>
      <c r="H325" s="79">
        <v>55.56</v>
      </c>
      <c r="I325" s="79">
        <v>55.68</v>
      </c>
      <c r="J325" s="111">
        <f t="shared" si="2"/>
        <v>0.12</v>
      </c>
      <c r="L325" s="86">
        <v>44650.0</v>
      </c>
      <c r="M325" s="79">
        <v>0.07</v>
      </c>
      <c r="N325" s="79">
        <v>0.08</v>
      </c>
      <c r="O325" s="111">
        <f t="shared" si="3"/>
        <v>0.01</v>
      </c>
      <c r="Q325" s="86">
        <v>44650.0</v>
      </c>
      <c r="R325" s="79">
        <v>4.96</v>
      </c>
      <c r="S325" s="79">
        <v>4.97</v>
      </c>
      <c r="T325" s="111">
        <f t="shared" si="4"/>
        <v>0.01</v>
      </c>
      <c r="V325" s="86">
        <v>44650.0</v>
      </c>
      <c r="W325" s="79">
        <v>120.36</v>
      </c>
      <c r="X325" s="79">
        <v>120.4</v>
      </c>
      <c r="Y325" s="111">
        <f t="shared" si="5"/>
        <v>0.04</v>
      </c>
    </row>
    <row r="326">
      <c r="B326" s="86">
        <v>44651.0</v>
      </c>
      <c r="C326" s="79">
        <v>93.38</v>
      </c>
      <c r="D326" s="79">
        <v>93.42</v>
      </c>
      <c r="E326" s="111">
        <f t="shared" si="1"/>
        <v>0.04</v>
      </c>
      <c r="G326" s="86">
        <v>44651.0</v>
      </c>
      <c r="H326" s="79">
        <v>55.7</v>
      </c>
      <c r="I326" s="79">
        <v>55.79</v>
      </c>
      <c r="J326" s="111">
        <f t="shared" si="2"/>
        <v>0.09</v>
      </c>
      <c r="L326" s="86">
        <v>44651.0</v>
      </c>
      <c r="M326" s="79">
        <v>0.07</v>
      </c>
      <c r="N326" s="79">
        <v>0.08</v>
      </c>
      <c r="O326" s="111">
        <f t="shared" si="3"/>
        <v>0.01</v>
      </c>
      <c r="Q326" s="86">
        <v>44651.0</v>
      </c>
      <c r="R326" s="79">
        <v>4.91</v>
      </c>
      <c r="S326" s="79">
        <v>4.93</v>
      </c>
      <c r="T326" s="111">
        <f t="shared" si="4"/>
        <v>0.02</v>
      </c>
      <c r="V326" s="86">
        <v>44651.0</v>
      </c>
      <c r="W326" s="79">
        <v>120.81</v>
      </c>
      <c r="X326" s="79">
        <v>120.83</v>
      </c>
      <c r="Y326" s="111">
        <f t="shared" si="5"/>
        <v>0.02</v>
      </c>
    </row>
    <row r="327">
      <c r="B327" s="86">
        <v>44652.0</v>
      </c>
      <c r="C327" s="79">
        <v>94.3</v>
      </c>
      <c r="D327" s="79">
        <v>94.32</v>
      </c>
      <c r="E327" s="111">
        <f t="shared" si="1"/>
        <v>0.02</v>
      </c>
      <c r="G327" s="86">
        <v>44652.0</v>
      </c>
      <c r="H327" s="79">
        <v>53.3</v>
      </c>
      <c r="I327" s="79">
        <v>53.43</v>
      </c>
      <c r="J327" s="111">
        <f t="shared" si="2"/>
        <v>0.13</v>
      </c>
      <c r="L327" s="86">
        <v>44652.0</v>
      </c>
      <c r="M327" s="79">
        <v>0.07</v>
      </c>
      <c r="N327" s="79">
        <v>0.07</v>
      </c>
      <c r="O327" s="111">
        <f t="shared" si="3"/>
        <v>0</v>
      </c>
      <c r="Q327" s="86">
        <v>44652.0</v>
      </c>
      <c r="R327" s="79">
        <v>4.84</v>
      </c>
      <c r="S327" s="79">
        <v>4.85</v>
      </c>
      <c r="T327" s="111">
        <f t="shared" si="4"/>
        <v>0.01</v>
      </c>
      <c r="V327" s="86">
        <v>44652.0</v>
      </c>
      <c r="W327" s="79">
        <v>118.55</v>
      </c>
      <c r="X327" s="79">
        <v>118.64</v>
      </c>
      <c r="Y327" s="111">
        <f t="shared" si="5"/>
        <v>0.09</v>
      </c>
    </row>
    <row r="328">
      <c r="B328" s="86">
        <v>44655.0</v>
      </c>
      <c r="C328" s="79">
        <v>94.13</v>
      </c>
      <c r="D328" s="79">
        <v>94.18</v>
      </c>
      <c r="E328" s="111">
        <f t="shared" si="1"/>
        <v>0.05</v>
      </c>
      <c r="G328" s="86">
        <v>44655.0</v>
      </c>
      <c r="H328" s="79">
        <v>55.38</v>
      </c>
      <c r="I328" s="79">
        <v>55.65</v>
      </c>
      <c r="J328" s="111">
        <f t="shared" si="2"/>
        <v>0.27</v>
      </c>
      <c r="L328" s="86">
        <v>44655.0</v>
      </c>
      <c r="M328" s="79">
        <v>0.07</v>
      </c>
      <c r="N328" s="79">
        <v>0.07</v>
      </c>
      <c r="O328" s="111">
        <f t="shared" si="3"/>
        <v>0</v>
      </c>
      <c r="Q328" s="86">
        <v>44655.0</v>
      </c>
      <c r="R328" s="79">
        <v>4.76</v>
      </c>
      <c r="S328" s="79">
        <v>4.76</v>
      </c>
      <c r="T328" s="111">
        <f t="shared" si="4"/>
        <v>0</v>
      </c>
      <c r="V328" s="86">
        <v>44655.0</v>
      </c>
      <c r="W328" s="79">
        <v>116.9</v>
      </c>
      <c r="X328" s="79">
        <v>116.97</v>
      </c>
      <c r="Y328" s="111">
        <f t="shared" si="5"/>
        <v>0.07</v>
      </c>
    </row>
    <row r="329">
      <c r="B329" s="86">
        <v>44656.0</v>
      </c>
      <c r="C329" s="79">
        <v>90.28</v>
      </c>
      <c r="D329" s="79">
        <v>90.32</v>
      </c>
      <c r="E329" s="111">
        <f t="shared" si="1"/>
        <v>0.04</v>
      </c>
      <c r="G329" s="86">
        <v>44656.0</v>
      </c>
      <c r="H329" s="79">
        <v>57.36</v>
      </c>
      <c r="I329" s="79">
        <v>57.44</v>
      </c>
      <c r="J329" s="111">
        <f t="shared" si="2"/>
        <v>0.08</v>
      </c>
      <c r="L329" s="86">
        <v>44656.0</v>
      </c>
      <c r="M329" s="79">
        <v>0.07</v>
      </c>
      <c r="N329" s="79">
        <v>0.07</v>
      </c>
      <c r="O329" s="111">
        <f t="shared" si="3"/>
        <v>0</v>
      </c>
      <c r="Q329" s="86">
        <v>44656.0</v>
      </c>
      <c r="R329" s="79">
        <v>4.63</v>
      </c>
      <c r="S329" s="79">
        <v>4.63</v>
      </c>
      <c r="T329" s="111">
        <f t="shared" si="4"/>
        <v>0</v>
      </c>
      <c r="V329" s="86">
        <v>44656.0</v>
      </c>
      <c r="W329" s="79">
        <v>111.91</v>
      </c>
      <c r="X329" s="79">
        <v>111.97</v>
      </c>
      <c r="Y329" s="111">
        <f t="shared" si="5"/>
        <v>0.06</v>
      </c>
    </row>
    <row r="330">
      <c r="B330" s="86">
        <v>44657.0</v>
      </c>
      <c r="C330" s="79">
        <v>95.62</v>
      </c>
      <c r="D330" s="79">
        <v>95.65</v>
      </c>
      <c r="E330" s="111">
        <f t="shared" si="1"/>
        <v>0.03</v>
      </c>
      <c r="G330" s="86">
        <v>44657.0</v>
      </c>
      <c r="H330" s="79">
        <v>58.77</v>
      </c>
      <c r="I330" s="79">
        <v>58.9</v>
      </c>
      <c r="J330" s="111">
        <f t="shared" si="2"/>
        <v>0.13</v>
      </c>
      <c r="L330" s="86">
        <v>44657.0</v>
      </c>
      <c r="M330" s="79">
        <v>0.07</v>
      </c>
      <c r="N330" s="79">
        <v>0.07</v>
      </c>
      <c r="O330" s="111">
        <f t="shared" si="3"/>
        <v>0</v>
      </c>
      <c r="Q330" s="86">
        <v>44657.0</v>
      </c>
      <c r="R330" s="79">
        <v>5.1</v>
      </c>
      <c r="S330" s="79">
        <v>5.11</v>
      </c>
      <c r="T330" s="111">
        <f t="shared" si="4"/>
        <v>0.01</v>
      </c>
      <c r="V330" s="86">
        <v>44657.0</v>
      </c>
      <c r="W330" s="79">
        <v>121.71</v>
      </c>
      <c r="X330" s="79">
        <v>121.79</v>
      </c>
      <c r="Y330" s="111">
        <f t="shared" si="5"/>
        <v>0.08</v>
      </c>
    </row>
    <row r="331">
      <c r="B331" s="86">
        <v>44658.0</v>
      </c>
      <c r="C331" s="79">
        <v>99.82</v>
      </c>
      <c r="D331" s="79">
        <v>99.88</v>
      </c>
      <c r="E331" s="111">
        <f t="shared" si="1"/>
        <v>0.06</v>
      </c>
      <c r="G331" s="86">
        <v>44658.0</v>
      </c>
      <c r="H331" s="79">
        <v>57.3</v>
      </c>
      <c r="I331" s="79">
        <v>57.39</v>
      </c>
      <c r="J331" s="111">
        <f t="shared" si="2"/>
        <v>0.09</v>
      </c>
      <c r="L331" s="86">
        <v>44658.0</v>
      </c>
      <c r="M331" s="79">
        <v>0.07</v>
      </c>
      <c r="N331" s="79">
        <v>0.07</v>
      </c>
      <c r="O331" s="111">
        <f t="shared" si="3"/>
        <v>0</v>
      </c>
      <c r="Q331" s="86">
        <v>44658.0</v>
      </c>
      <c r="R331" s="79">
        <v>5.48</v>
      </c>
      <c r="S331" s="79">
        <v>5.48</v>
      </c>
      <c r="T331" s="111">
        <f t="shared" si="4"/>
        <v>0</v>
      </c>
      <c r="V331" s="86">
        <v>44658.0</v>
      </c>
      <c r="W331" s="79">
        <v>131.2</v>
      </c>
      <c r="X331" s="79">
        <v>131.25</v>
      </c>
      <c r="Y331" s="111">
        <f t="shared" si="5"/>
        <v>0.05</v>
      </c>
    </row>
    <row r="332">
      <c r="B332" s="86">
        <v>44659.0</v>
      </c>
      <c r="C332" s="79">
        <v>95.43</v>
      </c>
      <c r="D332" s="79">
        <v>95.48</v>
      </c>
      <c r="E332" s="111">
        <f t="shared" si="1"/>
        <v>0.05</v>
      </c>
      <c r="G332" s="86">
        <v>44659.0</v>
      </c>
      <c r="H332" s="79">
        <v>55.97</v>
      </c>
      <c r="I332" s="79">
        <v>55.98</v>
      </c>
      <c r="J332" s="111">
        <f t="shared" si="2"/>
        <v>0.01</v>
      </c>
      <c r="L332" s="86">
        <v>44659.0</v>
      </c>
      <c r="M332" s="79">
        <v>0.07</v>
      </c>
      <c r="N332" s="79">
        <v>0.07</v>
      </c>
      <c r="O332" s="111">
        <f t="shared" si="3"/>
        <v>0</v>
      </c>
      <c r="Q332" s="86">
        <v>44659.0</v>
      </c>
      <c r="R332" s="79">
        <v>5.39</v>
      </c>
      <c r="S332" s="79">
        <v>5.4</v>
      </c>
      <c r="T332" s="111">
        <f t="shared" si="4"/>
        <v>0.01</v>
      </c>
      <c r="V332" s="86">
        <v>44659.0</v>
      </c>
      <c r="W332" s="79">
        <v>123.56</v>
      </c>
      <c r="X332" s="79">
        <v>123.7</v>
      </c>
      <c r="Y332" s="111">
        <f t="shared" si="5"/>
        <v>0.14</v>
      </c>
    </row>
    <row r="333">
      <c r="B333" s="86">
        <v>44662.0</v>
      </c>
      <c r="C333" s="79">
        <v>100.08</v>
      </c>
      <c r="D333" s="79">
        <v>100.2</v>
      </c>
      <c r="E333" s="111">
        <f t="shared" si="1"/>
        <v>0.12</v>
      </c>
      <c r="G333" s="86">
        <v>44662.0</v>
      </c>
      <c r="H333" s="79">
        <v>57.5</v>
      </c>
      <c r="I333" s="79">
        <v>57.55</v>
      </c>
      <c r="J333" s="111">
        <f t="shared" si="2"/>
        <v>0.05</v>
      </c>
      <c r="L333" s="86">
        <v>44662.0</v>
      </c>
      <c r="M333" s="79">
        <v>0.07</v>
      </c>
      <c r="N333" s="79">
        <v>0.07</v>
      </c>
      <c r="O333" s="111">
        <f t="shared" si="3"/>
        <v>0</v>
      </c>
      <c r="Q333" s="86">
        <v>44662.0</v>
      </c>
      <c r="R333" s="79">
        <v>5.57</v>
      </c>
      <c r="S333" s="79">
        <v>5.58</v>
      </c>
      <c r="T333" s="111">
        <f t="shared" si="4"/>
        <v>0.01</v>
      </c>
      <c r="V333" s="86">
        <v>44662.0</v>
      </c>
      <c r="W333" s="79">
        <v>128.89</v>
      </c>
      <c r="X333" s="79">
        <v>128.9</v>
      </c>
      <c r="Y333" s="111">
        <f t="shared" si="5"/>
        <v>0.01</v>
      </c>
    </row>
    <row r="334">
      <c r="B334" s="86">
        <v>44663.0</v>
      </c>
      <c r="C334" s="79">
        <v>98.2</v>
      </c>
      <c r="D334" s="79">
        <v>98.3</v>
      </c>
      <c r="E334" s="111">
        <f t="shared" si="1"/>
        <v>0.1</v>
      </c>
      <c r="G334" s="86">
        <v>44663.0</v>
      </c>
      <c r="H334" s="79">
        <v>57.41</v>
      </c>
      <c r="I334" s="79">
        <v>57.55</v>
      </c>
      <c r="J334" s="111">
        <f t="shared" si="2"/>
        <v>0.14</v>
      </c>
      <c r="L334" s="86">
        <v>44663.0</v>
      </c>
      <c r="M334" s="79">
        <v>0.07</v>
      </c>
      <c r="N334" s="79">
        <v>0.07</v>
      </c>
      <c r="O334" s="111">
        <f t="shared" si="3"/>
        <v>0</v>
      </c>
      <c r="Q334" s="86">
        <v>44663.0</v>
      </c>
      <c r="R334" s="79">
        <v>5.47</v>
      </c>
      <c r="S334" s="79">
        <v>5.48</v>
      </c>
      <c r="T334" s="111">
        <f t="shared" si="4"/>
        <v>0.01</v>
      </c>
      <c r="V334" s="86">
        <v>44663.0</v>
      </c>
      <c r="W334" s="79">
        <v>123.1</v>
      </c>
      <c r="X334" s="79">
        <v>123.14</v>
      </c>
      <c r="Y334" s="111">
        <f t="shared" si="5"/>
        <v>0.04</v>
      </c>
    </row>
    <row r="335">
      <c r="B335" s="86">
        <v>44664.0</v>
      </c>
      <c r="C335" s="79">
        <v>98.62</v>
      </c>
      <c r="D335" s="79">
        <v>98.7</v>
      </c>
      <c r="E335" s="111">
        <f t="shared" si="1"/>
        <v>0.08</v>
      </c>
      <c r="G335" s="86">
        <v>44664.0</v>
      </c>
      <c r="H335" s="79">
        <v>58.27</v>
      </c>
      <c r="I335" s="79">
        <v>58.39</v>
      </c>
      <c r="J335" s="111">
        <f t="shared" si="2"/>
        <v>0.12</v>
      </c>
      <c r="L335" s="86">
        <v>44664.0</v>
      </c>
      <c r="M335" s="79">
        <v>0.07</v>
      </c>
      <c r="N335" s="79">
        <v>0.07</v>
      </c>
      <c r="O335" s="111">
        <f t="shared" si="3"/>
        <v>0</v>
      </c>
      <c r="Q335" s="86">
        <v>44664.0</v>
      </c>
      <c r="R335" s="79">
        <v>5.5</v>
      </c>
      <c r="S335" s="79">
        <v>5.51</v>
      </c>
      <c r="T335" s="111">
        <f t="shared" si="4"/>
        <v>0.01</v>
      </c>
      <c r="V335" s="86">
        <v>44664.0</v>
      </c>
      <c r="W335" s="79">
        <v>124.7</v>
      </c>
      <c r="X335" s="79">
        <v>124.72</v>
      </c>
      <c r="Y335" s="111">
        <f t="shared" si="5"/>
        <v>0.02</v>
      </c>
    </row>
    <row r="336">
      <c r="B336" s="86">
        <v>44665.0</v>
      </c>
      <c r="C336" s="79">
        <v>97.0</v>
      </c>
      <c r="D336" s="79">
        <v>97.12</v>
      </c>
      <c r="E336" s="111">
        <f t="shared" si="1"/>
        <v>0.12</v>
      </c>
      <c r="G336" s="86">
        <v>44665.0</v>
      </c>
      <c r="H336" s="79">
        <v>58.76</v>
      </c>
      <c r="I336" s="79">
        <v>58.78</v>
      </c>
      <c r="J336" s="111">
        <f t="shared" si="2"/>
        <v>0.02</v>
      </c>
      <c r="L336" s="86">
        <v>44665.0</v>
      </c>
      <c r="M336" s="79">
        <v>0.07</v>
      </c>
      <c r="N336" s="79">
        <v>0.07</v>
      </c>
      <c r="O336" s="111">
        <f t="shared" si="3"/>
        <v>0</v>
      </c>
      <c r="Q336" s="86">
        <v>44665.0</v>
      </c>
      <c r="R336" s="79">
        <v>5.46</v>
      </c>
      <c r="S336" s="79">
        <v>5.48</v>
      </c>
      <c r="T336" s="111">
        <f t="shared" si="4"/>
        <v>0.02</v>
      </c>
      <c r="V336" s="86">
        <v>44665.0</v>
      </c>
      <c r="W336" s="79">
        <v>123.0</v>
      </c>
      <c r="X336" s="79">
        <v>123.06</v>
      </c>
      <c r="Y336" s="111">
        <f t="shared" si="5"/>
        <v>0.06</v>
      </c>
    </row>
    <row r="337">
      <c r="B337" s="86">
        <v>44666.0</v>
      </c>
      <c r="C337" s="79">
        <v>96.95</v>
      </c>
      <c r="D337" s="79">
        <v>97.0</v>
      </c>
      <c r="E337" s="111">
        <f t="shared" si="1"/>
        <v>0.05</v>
      </c>
      <c r="G337" s="86">
        <v>44666.0</v>
      </c>
      <c r="H337" s="79">
        <v>59.66</v>
      </c>
      <c r="I337" s="79">
        <v>59.74</v>
      </c>
      <c r="J337" s="111">
        <f t="shared" si="2"/>
        <v>0.08</v>
      </c>
      <c r="L337" s="86">
        <v>44666.0</v>
      </c>
      <c r="M337" s="79">
        <v>0.07</v>
      </c>
      <c r="N337" s="79">
        <v>0.07</v>
      </c>
      <c r="O337" s="111">
        <f t="shared" si="3"/>
        <v>0</v>
      </c>
      <c r="Q337" s="86">
        <v>44666.0</v>
      </c>
      <c r="R337" s="79">
        <v>5.5</v>
      </c>
      <c r="S337" s="79">
        <v>5.5</v>
      </c>
      <c r="T337" s="111">
        <f t="shared" si="4"/>
        <v>0</v>
      </c>
      <c r="V337" s="86">
        <v>44666.0</v>
      </c>
      <c r="W337" s="79">
        <v>123.33</v>
      </c>
      <c r="X337" s="79">
        <v>123.34</v>
      </c>
      <c r="Y337" s="111">
        <f t="shared" si="5"/>
        <v>0.01</v>
      </c>
    </row>
    <row r="338">
      <c r="B338" s="86">
        <v>44669.0</v>
      </c>
      <c r="C338" s="79">
        <v>93.02</v>
      </c>
      <c r="D338" s="79">
        <v>93.08</v>
      </c>
      <c r="E338" s="111">
        <f t="shared" si="1"/>
        <v>0.06</v>
      </c>
      <c r="G338" s="86">
        <v>44669.0</v>
      </c>
      <c r="H338" s="79">
        <v>60.1</v>
      </c>
      <c r="I338" s="79">
        <v>60.19</v>
      </c>
      <c r="J338" s="111">
        <f t="shared" si="2"/>
        <v>0.09</v>
      </c>
      <c r="L338" s="86">
        <v>44669.0</v>
      </c>
      <c r="M338" s="79">
        <v>0.07</v>
      </c>
      <c r="N338" s="79">
        <v>0.07</v>
      </c>
      <c r="O338" s="111">
        <f t="shared" si="3"/>
        <v>0</v>
      </c>
      <c r="Q338" s="86">
        <v>44669.0</v>
      </c>
      <c r="R338" s="79">
        <v>5.46</v>
      </c>
      <c r="S338" s="79">
        <v>5.47</v>
      </c>
      <c r="T338" s="111">
        <f t="shared" si="4"/>
        <v>0.01</v>
      </c>
      <c r="V338" s="86">
        <v>44669.0</v>
      </c>
      <c r="W338" s="79">
        <v>119.15</v>
      </c>
      <c r="X338" s="79">
        <v>119.19</v>
      </c>
      <c r="Y338" s="111">
        <f t="shared" si="5"/>
        <v>0.04</v>
      </c>
    </row>
    <row r="339">
      <c r="B339" s="86">
        <v>44670.0</v>
      </c>
      <c r="C339" s="79">
        <v>93.6</v>
      </c>
      <c r="D339" s="79">
        <v>93.62</v>
      </c>
      <c r="E339" s="111">
        <f t="shared" si="1"/>
        <v>0.02</v>
      </c>
      <c r="G339" s="86">
        <v>44670.0</v>
      </c>
      <c r="H339" s="79">
        <v>63.02</v>
      </c>
      <c r="I339" s="79">
        <v>63.23</v>
      </c>
      <c r="J339" s="111">
        <f t="shared" si="2"/>
        <v>0.21</v>
      </c>
      <c r="L339" s="86">
        <v>44670.0</v>
      </c>
      <c r="M339" s="79">
        <v>0.07</v>
      </c>
      <c r="N339" s="79">
        <v>0.07</v>
      </c>
      <c r="O339" s="111">
        <f t="shared" si="3"/>
        <v>0</v>
      </c>
      <c r="Q339" s="86">
        <v>44670.0</v>
      </c>
      <c r="R339" s="79">
        <v>5.53</v>
      </c>
      <c r="S339" s="79">
        <v>5.53</v>
      </c>
      <c r="T339" s="111">
        <f t="shared" si="4"/>
        <v>0</v>
      </c>
      <c r="V339" s="86">
        <v>44670.0</v>
      </c>
      <c r="W339" s="79">
        <v>120.27</v>
      </c>
      <c r="X339" s="79">
        <v>120.35</v>
      </c>
      <c r="Y339" s="111">
        <f t="shared" si="5"/>
        <v>0.08</v>
      </c>
    </row>
    <row r="340">
      <c r="B340" s="86">
        <v>44671.0</v>
      </c>
      <c r="C340" s="79">
        <v>94.95</v>
      </c>
      <c r="D340" s="79">
        <v>95.0</v>
      </c>
      <c r="E340" s="111">
        <f t="shared" si="1"/>
        <v>0.05</v>
      </c>
      <c r="G340" s="86">
        <v>44671.0</v>
      </c>
      <c r="H340" s="79">
        <v>64.13</v>
      </c>
      <c r="I340" s="79">
        <v>64.32</v>
      </c>
      <c r="J340" s="111">
        <f t="shared" si="2"/>
        <v>0.19</v>
      </c>
      <c r="L340" s="86">
        <v>44671.0</v>
      </c>
      <c r="M340" s="79">
        <v>0.07</v>
      </c>
      <c r="N340" s="79">
        <v>0.07</v>
      </c>
      <c r="O340" s="111">
        <f t="shared" si="3"/>
        <v>0</v>
      </c>
      <c r="Q340" s="86">
        <v>44671.0</v>
      </c>
      <c r="R340" s="79">
        <v>5.65</v>
      </c>
      <c r="S340" s="79">
        <v>5.66</v>
      </c>
      <c r="T340" s="111">
        <f t="shared" si="4"/>
        <v>0.01</v>
      </c>
      <c r="V340" s="86">
        <v>44671.0</v>
      </c>
      <c r="W340" s="79">
        <v>123.31</v>
      </c>
      <c r="X340" s="79">
        <v>123.35</v>
      </c>
      <c r="Y340" s="111">
        <f t="shared" si="5"/>
        <v>0.04</v>
      </c>
    </row>
    <row r="341">
      <c r="B341" s="86">
        <v>44672.0</v>
      </c>
      <c r="C341" s="79">
        <v>96.9</v>
      </c>
      <c r="D341" s="79">
        <v>96.95</v>
      </c>
      <c r="E341" s="111">
        <f t="shared" si="1"/>
        <v>0.05</v>
      </c>
      <c r="G341" s="86">
        <v>44672.0</v>
      </c>
      <c r="H341" s="79">
        <v>65.51</v>
      </c>
      <c r="I341" s="79">
        <v>65.67</v>
      </c>
      <c r="J341" s="111">
        <f t="shared" si="2"/>
        <v>0.16</v>
      </c>
      <c r="L341" s="86">
        <v>44672.0</v>
      </c>
      <c r="M341" s="79">
        <v>0.07</v>
      </c>
      <c r="N341" s="79">
        <v>0.07</v>
      </c>
      <c r="O341" s="111">
        <f t="shared" si="3"/>
        <v>0</v>
      </c>
      <c r="Q341" s="86">
        <v>44672.0</v>
      </c>
      <c r="R341" s="79">
        <v>5.76</v>
      </c>
      <c r="S341" s="79">
        <v>5.76</v>
      </c>
      <c r="T341" s="111">
        <f t="shared" si="4"/>
        <v>0</v>
      </c>
      <c r="V341" s="86">
        <v>44672.0</v>
      </c>
      <c r="W341" s="79">
        <v>127.7</v>
      </c>
      <c r="X341" s="79">
        <v>127.74</v>
      </c>
      <c r="Y341" s="111">
        <f t="shared" si="5"/>
        <v>0.04</v>
      </c>
    </row>
    <row r="342">
      <c r="B342" s="86">
        <v>44673.0</v>
      </c>
      <c r="C342" s="79">
        <v>96.22</v>
      </c>
      <c r="D342" s="79">
        <v>96.3</v>
      </c>
      <c r="E342" s="111">
        <f t="shared" si="1"/>
        <v>0.08</v>
      </c>
      <c r="G342" s="86">
        <v>44673.0</v>
      </c>
      <c r="H342" s="79">
        <v>63.52</v>
      </c>
      <c r="I342" s="79">
        <v>63.85</v>
      </c>
      <c r="J342" s="111">
        <f t="shared" si="2"/>
        <v>0.33</v>
      </c>
      <c r="L342" s="86">
        <v>44673.0</v>
      </c>
      <c r="M342" s="79">
        <v>0.07</v>
      </c>
      <c r="N342" s="79">
        <v>0.07</v>
      </c>
      <c r="O342" s="111">
        <f t="shared" si="3"/>
        <v>0</v>
      </c>
      <c r="Q342" s="86">
        <v>44673.0</v>
      </c>
      <c r="R342" s="79">
        <v>5.82</v>
      </c>
      <c r="S342" s="79">
        <v>5.82</v>
      </c>
      <c r="T342" s="111">
        <f t="shared" si="4"/>
        <v>0</v>
      </c>
      <c r="V342" s="86">
        <v>44673.0</v>
      </c>
      <c r="W342" s="79">
        <v>125.1</v>
      </c>
      <c r="X342" s="79">
        <v>125.15</v>
      </c>
      <c r="Y342" s="111">
        <f t="shared" si="5"/>
        <v>0.05</v>
      </c>
    </row>
    <row r="343">
      <c r="B343" s="86">
        <v>44676.0</v>
      </c>
      <c r="C343" s="79">
        <v>95.88</v>
      </c>
      <c r="D343" s="79">
        <v>95.9</v>
      </c>
      <c r="E343" s="111">
        <f t="shared" si="1"/>
        <v>0.02</v>
      </c>
      <c r="G343" s="86">
        <v>44676.0</v>
      </c>
      <c r="H343" s="79">
        <v>64.21</v>
      </c>
      <c r="I343" s="79">
        <v>64.49</v>
      </c>
      <c r="J343" s="111">
        <f t="shared" si="2"/>
        <v>0.28</v>
      </c>
      <c r="L343" s="86">
        <v>44676.0</v>
      </c>
      <c r="M343" s="79">
        <v>0.07</v>
      </c>
      <c r="N343" s="79">
        <v>0.07</v>
      </c>
      <c r="O343" s="111">
        <f t="shared" si="3"/>
        <v>0</v>
      </c>
      <c r="Q343" s="86">
        <v>44676.0</v>
      </c>
      <c r="R343" s="79">
        <v>5.78</v>
      </c>
      <c r="S343" s="79">
        <v>5.79</v>
      </c>
      <c r="T343" s="111">
        <f t="shared" si="4"/>
        <v>0.01</v>
      </c>
      <c r="V343" s="86">
        <v>44676.0</v>
      </c>
      <c r="W343" s="79">
        <v>125.55</v>
      </c>
      <c r="X343" s="79">
        <v>125.6</v>
      </c>
      <c r="Y343" s="111">
        <f t="shared" si="5"/>
        <v>0.05</v>
      </c>
    </row>
    <row r="344">
      <c r="B344" s="86">
        <v>44677.0</v>
      </c>
      <c r="C344" s="79">
        <v>94.38</v>
      </c>
      <c r="D344" s="79">
        <v>94.4</v>
      </c>
      <c r="E344" s="111">
        <f t="shared" si="1"/>
        <v>0.02</v>
      </c>
      <c r="G344" s="86">
        <v>44677.0</v>
      </c>
      <c r="H344" s="79">
        <v>62.42</v>
      </c>
      <c r="I344" s="79">
        <v>62.8</v>
      </c>
      <c r="J344" s="111">
        <f t="shared" si="2"/>
        <v>0.38</v>
      </c>
      <c r="L344" s="86">
        <v>44677.0</v>
      </c>
      <c r="M344" s="79">
        <v>0.07</v>
      </c>
      <c r="N344" s="79">
        <v>0.07</v>
      </c>
      <c r="O344" s="111">
        <f t="shared" si="3"/>
        <v>0</v>
      </c>
      <c r="Q344" s="86">
        <v>44677.0</v>
      </c>
      <c r="R344" s="79">
        <v>5.6</v>
      </c>
      <c r="S344" s="79">
        <v>5.6</v>
      </c>
      <c r="T344" s="111">
        <f t="shared" si="4"/>
        <v>0</v>
      </c>
      <c r="V344" s="86">
        <v>44677.0</v>
      </c>
      <c r="W344" s="79">
        <v>122.17</v>
      </c>
      <c r="X344" s="79">
        <v>122.2</v>
      </c>
      <c r="Y344" s="111">
        <f t="shared" si="5"/>
        <v>0.03</v>
      </c>
    </row>
    <row r="345">
      <c r="B345" s="86">
        <v>44678.0</v>
      </c>
      <c r="C345" s="79">
        <v>93.18</v>
      </c>
      <c r="D345" s="79">
        <v>93.2</v>
      </c>
      <c r="E345" s="111">
        <f t="shared" si="1"/>
        <v>0.02</v>
      </c>
      <c r="G345" s="86">
        <v>44678.0</v>
      </c>
      <c r="H345" s="79">
        <v>62.62</v>
      </c>
      <c r="I345" s="79">
        <v>62.67</v>
      </c>
      <c r="J345" s="111">
        <f t="shared" si="2"/>
        <v>0.05</v>
      </c>
      <c r="L345" s="86">
        <v>44678.0</v>
      </c>
      <c r="M345" s="79">
        <v>0.07</v>
      </c>
      <c r="N345" s="79">
        <v>0.07</v>
      </c>
      <c r="O345" s="111">
        <f t="shared" si="3"/>
        <v>0</v>
      </c>
      <c r="Q345" s="86">
        <v>44678.0</v>
      </c>
      <c r="R345" s="79">
        <v>5.49</v>
      </c>
      <c r="S345" s="79">
        <v>5.49</v>
      </c>
      <c r="T345" s="111">
        <f t="shared" si="4"/>
        <v>0</v>
      </c>
      <c r="V345" s="86">
        <v>44678.0</v>
      </c>
      <c r="W345" s="79">
        <v>119.4</v>
      </c>
      <c r="X345" s="79">
        <v>119.49</v>
      </c>
      <c r="Y345" s="111">
        <f t="shared" si="5"/>
        <v>0.09</v>
      </c>
    </row>
    <row r="346">
      <c r="B346" s="86">
        <v>44679.0</v>
      </c>
      <c r="C346" s="79">
        <v>93.95</v>
      </c>
      <c r="D346" s="79">
        <v>94.0</v>
      </c>
      <c r="E346" s="111">
        <f t="shared" si="1"/>
        <v>0.05</v>
      </c>
      <c r="G346" s="86">
        <v>44679.0</v>
      </c>
      <c r="H346" s="79">
        <v>63.11</v>
      </c>
      <c r="I346" s="79">
        <v>63.29</v>
      </c>
      <c r="J346" s="111">
        <f t="shared" si="2"/>
        <v>0.18</v>
      </c>
      <c r="L346" s="86">
        <v>44679.0</v>
      </c>
      <c r="M346" s="79">
        <v>0.07</v>
      </c>
      <c r="N346" s="79">
        <v>0.07</v>
      </c>
      <c r="O346" s="111">
        <f t="shared" si="3"/>
        <v>0</v>
      </c>
      <c r="Q346" s="86">
        <v>44679.0</v>
      </c>
      <c r="R346" s="79">
        <v>5.46</v>
      </c>
      <c r="S346" s="79">
        <v>5.47</v>
      </c>
      <c r="T346" s="111">
        <f t="shared" si="4"/>
        <v>0.01</v>
      </c>
      <c r="V346" s="86">
        <v>44679.0</v>
      </c>
      <c r="W346" s="79">
        <v>123.45</v>
      </c>
      <c r="X346" s="79">
        <v>123.47</v>
      </c>
      <c r="Y346" s="111">
        <f t="shared" si="5"/>
        <v>0.02</v>
      </c>
    </row>
    <row r="347">
      <c r="B347" s="86">
        <v>44680.0</v>
      </c>
      <c r="C347" s="79">
        <v>93.9</v>
      </c>
      <c r="D347" s="79">
        <v>93.92</v>
      </c>
      <c r="E347" s="111">
        <f t="shared" si="1"/>
        <v>0.02</v>
      </c>
      <c r="G347" s="86">
        <v>44680.0</v>
      </c>
      <c r="H347" s="79">
        <v>65.03</v>
      </c>
      <c r="I347" s="79">
        <v>65.37</v>
      </c>
      <c r="J347" s="111">
        <f t="shared" si="2"/>
        <v>0.34</v>
      </c>
      <c r="L347" s="86">
        <v>44680.0</v>
      </c>
      <c r="M347" s="79">
        <v>0.06</v>
      </c>
      <c r="N347" s="79">
        <v>0.07</v>
      </c>
      <c r="O347" s="111">
        <f t="shared" si="3"/>
        <v>0.01</v>
      </c>
      <c r="Q347" s="86">
        <v>44680.0</v>
      </c>
      <c r="R347" s="79">
        <v>5.51</v>
      </c>
      <c r="S347" s="79">
        <v>5.51</v>
      </c>
      <c r="T347" s="111">
        <f t="shared" si="4"/>
        <v>0</v>
      </c>
      <c r="V347" s="86">
        <v>44680.0</v>
      </c>
      <c r="W347" s="79">
        <v>123.8</v>
      </c>
      <c r="X347" s="79">
        <v>124.0</v>
      </c>
      <c r="Y347" s="111">
        <f t="shared" si="5"/>
        <v>0.2</v>
      </c>
    </row>
    <row r="348">
      <c r="B348" s="86">
        <v>44686.0</v>
      </c>
      <c r="C348" s="79">
        <v>93.68</v>
      </c>
      <c r="D348" s="79">
        <v>93.75</v>
      </c>
      <c r="E348" s="111">
        <f t="shared" si="1"/>
        <v>0.07</v>
      </c>
      <c r="G348" s="86">
        <v>44686.0</v>
      </c>
      <c r="H348" s="79">
        <v>64.72</v>
      </c>
      <c r="I348" s="79">
        <v>64.94</v>
      </c>
      <c r="J348" s="111">
        <f t="shared" si="2"/>
        <v>0.22</v>
      </c>
      <c r="L348" s="86">
        <v>44686.0</v>
      </c>
      <c r="M348" s="79">
        <v>0.06</v>
      </c>
      <c r="N348" s="79">
        <v>0.07</v>
      </c>
      <c r="O348" s="111">
        <f t="shared" si="3"/>
        <v>0.01</v>
      </c>
      <c r="Q348" s="86">
        <v>44686.0</v>
      </c>
      <c r="R348" s="79">
        <v>5.58</v>
      </c>
      <c r="S348" s="79">
        <v>5.58</v>
      </c>
      <c r="T348" s="111">
        <f t="shared" si="4"/>
        <v>0</v>
      </c>
      <c r="V348" s="86">
        <v>44686.0</v>
      </c>
      <c r="W348" s="79">
        <v>122.96</v>
      </c>
      <c r="X348" s="79">
        <v>122.99</v>
      </c>
      <c r="Y348" s="111">
        <f t="shared" si="5"/>
        <v>0.03</v>
      </c>
    </row>
    <row r="349">
      <c r="B349" s="86">
        <v>44687.0</v>
      </c>
      <c r="C349" s="79">
        <v>93.0</v>
      </c>
      <c r="D349" s="79">
        <v>93.02</v>
      </c>
      <c r="E349" s="111">
        <f t="shared" si="1"/>
        <v>0.02</v>
      </c>
      <c r="G349" s="86">
        <v>44687.0</v>
      </c>
      <c r="H349" s="79">
        <v>64.77</v>
      </c>
      <c r="I349" s="79">
        <v>64.96</v>
      </c>
      <c r="J349" s="111">
        <f t="shared" si="2"/>
        <v>0.19</v>
      </c>
      <c r="L349" s="86">
        <v>44687.0</v>
      </c>
      <c r="M349" s="79">
        <v>0.06</v>
      </c>
      <c r="N349" s="79">
        <v>0.06</v>
      </c>
      <c r="O349" s="111">
        <f t="shared" si="3"/>
        <v>0</v>
      </c>
      <c r="Q349" s="86">
        <v>44687.0</v>
      </c>
      <c r="R349" s="79">
        <v>5.55</v>
      </c>
      <c r="S349" s="79">
        <v>5.56</v>
      </c>
      <c r="T349" s="111">
        <f t="shared" si="4"/>
        <v>0.01</v>
      </c>
      <c r="V349" s="86">
        <v>44687.0</v>
      </c>
      <c r="W349" s="79">
        <v>121.22</v>
      </c>
      <c r="X349" s="79">
        <v>121.25</v>
      </c>
      <c r="Y349" s="111">
        <f t="shared" si="5"/>
        <v>0.03</v>
      </c>
    </row>
    <row r="350">
      <c r="B350" s="86">
        <v>44690.0</v>
      </c>
      <c r="C350" s="79">
        <v>91.4</v>
      </c>
      <c r="D350" s="79">
        <v>91.48</v>
      </c>
      <c r="E350" s="111">
        <f t="shared" si="1"/>
        <v>0.08</v>
      </c>
      <c r="G350" s="86">
        <v>44690.0</v>
      </c>
      <c r="H350" s="79">
        <v>64.44</v>
      </c>
      <c r="I350" s="79">
        <v>64.5</v>
      </c>
      <c r="J350" s="111">
        <f t="shared" si="2"/>
        <v>0.06</v>
      </c>
      <c r="L350" s="86">
        <v>44690.0</v>
      </c>
      <c r="M350" s="79">
        <v>0.07</v>
      </c>
      <c r="N350" s="79">
        <v>0.07</v>
      </c>
      <c r="O350" s="111">
        <f t="shared" si="3"/>
        <v>0</v>
      </c>
      <c r="Q350" s="86">
        <v>44690.0</v>
      </c>
      <c r="R350" s="79">
        <v>5.6</v>
      </c>
      <c r="S350" s="79">
        <v>5.6</v>
      </c>
      <c r="T350" s="111">
        <f t="shared" si="4"/>
        <v>0</v>
      </c>
      <c r="V350" s="86">
        <v>44690.0</v>
      </c>
      <c r="W350" s="79">
        <v>120.59</v>
      </c>
      <c r="X350" s="79">
        <v>120.66</v>
      </c>
      <c r="Y350" s="111">
        <f t="shared" si="5"/>
        <v>0.07</v>
      </c>
    </row>
    <row r="351">
      <c r="B351" s="86">
        <v>44691.0</v>
      </c>
      <c r="C351" s="79">
        <v>90.72</v>
      </c>
      <c r="D351" s="79">
        <v>90.75</v>
      </c>
      <c r="E351" s="111">
        <f t="shared" si="1"/>
        <v>0.03</v>
      </c>
      <c r="G351" s="86">
        <v>44691.0</v>
      </c>
      <c r="H351" s="79">
        <v>64.82</v>
      </c>
      <c r="I351" s="79">
        <v>65.29</v>
      </c>
      <c r="J351" s="111">
        <f t="shared" si="2"/>
        <v>0.47</v>
      </c>
      <c r="L351" s="86">
        <v>44691.0</v>
      </c>
      <c r="M351" s="79">
        <v>0.06</v>
      </c>
      <c r="N351" s="79">
        <v>0.06</v>
      </c>
      <c r="O351" s="111">
        <f t="shared" si="3"/>
        <v>0</v>
      </c>
      <c r="Q351" s="86">
        <v>44691.0</v>
      </c>
      <c r="R351" s="79">
        <v>5.57</v>
      </c>
      <c r="S351" s="79">
        <v>5.57</v>
      </c>
      <c r="T351" s="111">
        <f t="shared" si="4"/>
        <v>0</v>
      </c>
      <c r="V351" s="86">
        <v>44691.0</v>
      </c>
      <c r="W351" s="79">
        <v>118.2</v>
      </c>
      <c r="X351" s="79">
        <v>118.27</v>
      </c>
      <c r="Y351" s="111">
        <f t="shared" si="5"/>
        <v>0.07</v>
      </c>
    </row>
    <row r="352">
      <c r="B352" s="86">
        <v>44692.0</v>
      </c>
      <c r="C352" s="79">
        <v>91.85</v>
      </c>
      <c r="D352" s="79">
        <v>91.88</v>
      </c>
      <c r="E352" s="111">
        <f t="shared" si="1"/>
        <v>0.03</v>
      </c>
      <c r="G352" s="86">
        <v>44692.0</v>
      </c>
      <c r="H352" s="79">
        <v>65.25</v>
      </c>
      <c r="I352" s="79">
        <v>65.78</v>
      </c>
      <c r="J352" s="111">
        <f t="shared" si="2"/>
        <v>0.53</v>
      </c>
      <c r="L352" s="86">
        <v>44692.0</v>
      </c>
      <c r="M352" s="79">
        <v>0.06</v>
      </c>
      <c r="N352" s="79">
        <v>0.06</v>
      </c>
      <c r="O352" s="111">
        <f t="shared" si="3"/>
        <v>0</v>
      </c>
      <c r="Q352" s="86">
        <v>44692.0</v>
      </c>
      <c r="R352" s="79">
        <v>5.6</v>
      </c>
      <c r="S352" s="79">
        <v>5.6</v>
      </c>
      <c r="T352" s="111">
        <f t="shared" si="4"/>
        <v>0</v>
      </c>
      <c r="V352" s="86">
        <v>44692.0</v>
      </c>
      <c r="W352" s="79">
        <v>121.91</v>
      </c>
      <c r="X352" s="79">
        <v>121.99</v>
      </c>
      <c r="Y352" s="111">
        <f t="shared" si="5"/>
        <v>0.08</v>
      </c>
    </row>
    <row r="353">
      <c r="B353" s="86">
        <v>44693.0</v>
      </c>
      <c r="C353" s="79">
        <v>89.93</v>
      </c>
      <c r="D353" s="79">
        <v>90.0</v>
      </c>
      <c r="E353" s="111">
        <f t="shared" si="1"/>
        <v>0.07</v>
      </c>
      <c r="G353" s="86">
        <v>44693.0</v>
      </c>
      <c r="H353" s="79">
        <v>66.52</v>
      </c>
      <c r="I353" s="79">
        <v>66.89</v>
      </c>
      <c r="J353" s="111">
        <f t="shared" si="2"/>
        <v>0.37</v>
      </c>
      <c r="L353" s="86">
        <v>44693.0</v>
      </c>
      <c r="M353" s="79">
        <v>0.06</v>
      </c>
      <c r="N353" s="79">
        <v>0.06</v>
      </c>
      <c r="O353" s="111">
        <f t="shared" si="3"/>
        <v>0</v>
      </c>
      <c r="Q353" s="86">
        <v>44693.0</v>
      </c>
      <c r="R353" s="79">
        <v>5.51</v>
      </c>
      <c r="S353" s="79">
        <v>5.53</v>
      </c>
      <c r="T353" s="111">
        <f t="shared" si="4"/>
        <v>0.02</v>
      </c>
      <c r="V353" s="86">
        <v>44693.0</v>
      </c>
      <c r="W353" s="79">
        <v>118.95</v>
      </c>
      <c r="X353" s="79">
        <v>118.99</v>
      </c>
      <c r="Y353" s="111">
        <f t="shared" si="5"/>
        <v>0.04</v>
      </c>
    </row>
    <row r="354">
      <c r="B354" s="86">
        <v>44694.0</v>
      </c>
      <c r="C354" s="79">
        <v>87.82</v>
      </c>
      <c r="D354" s="79">
        <v>87.85</v>
      </c>
      <c r="E354" s="111">
        <f t="shared" si="1"/>
        <v>0.03</v>
      </c>
      <c r="G354" s="86">
        <v>44694.0</v>
      </c>
      <c r="H354" s="79">
        <v>66.19</v>
      </c>
      <c r="I354" s="79">
        <v>66.23</v>
      </c>
      <c r="J354" s="111">
        <f t="shared" si="2"/>
        <v>0.04</v>
      </c>
      <c r="L354" s="86">
        <v>44694.0</v>
      </c>
      <c r="M354" s="79">
        <v>0.06</v>
      </c>
      <c r="N354" s="79">
        <v>0.06</v>
      </c>
      <c r="O354" s="111">
        <f t="shared" si="3"/>
        <v>0</v>
      </c>
      <c r="Q354" s="86">
        <v>44694.0</v>
      </c>
      <c r="R354" s="79">
        <v>5.46</v>
      </c>
      <c r="S354" s="79">
        <v>5.47</v>
      </c>
      <c r="T354" s="111">
        <f t="shared" si="4"/>
        <v>0.01</v>
      </c>
      <c r="V354" s="86">
        <v>44694.0</v>
      </c>
      <c r="W354" s="79">
        <v>119.11</v>
      </c>
      <c r="X354" s="79">
        <v>119.2</v>
      </c>
      <c r="Y354" s="111">
        <f t="shared" si="5"/>
        <v>0.09</v>
      </c>
    </row>
    <row r="355">
      <c r="B355" s="86">
        <v>44697.0</v>
      </c>
      <c r="C355" s="79">
        <v>86.88</v>
      </c>
      <c r="D355" s="79">
        <v>86.9</v>
      </c>
      <c r="E355" s="111">
        <f t="shared" si="1"/>
        <v>0.02</v>
      </c>
      <c r="G355" s="86">
        <v>44697.0</v>
      </c>
      <c r="H355" s="79">
        <v>67.13</v>
      </c>
      <c r="I355" s="79">
        <v>67.39</v>
      </c>
      <c r="J355" s="111">
        <f t="shared" si="2"/>
        <v>0.26</v>
      </c>
      <c r="L355" s="86">
        <v>44697.0</v>
      </c>
      <c r="M355" s="79">
        <v>0.06</v>
      </c>
      <c r="N355" s="79">
        <v>0.06</v>
      </c>
      <c r="O355" s="111">
        <f t="shared" si="3"/>
        <v>0</v>
      </c>
      <c r="Q355" s="86">
        <v>44697.0</v>
      </c>
      <c r="R355" s="79">
        <v>5.44</v>
      </c>
      <c r="S355" s="79">
        <v>5.44</v>
      </c>
      <c r="T355" s="111">
        <f t="shared" si="4"/>
        <v>0</v>
      </c>
      <c r="V355" s="86">
        <v>44697.0</v>
      </c>
      <c r="W355" s="79">
        <v>118.92</v>
      </c>
      <c r="X355" s="79">
        <v>118.99</v>
      </c>
      <c r="Y355" s="111">
        <f t="shared" si="5"/>
        <v>0.07</v>
      </c>
    </row>
    <row r="356">
      <c r="B356" s="86">
        <v>44698.0</v>
      </c>
      <c r="C356" s="79">
        <v>85.8</v>
      </c>
      <c r="D356" s="79">
        <v>85.82</v>
      </c>
      <c r="E356" s="111">
        <f t="shared" si="1"/>
        <v>0.02</v>
      </c>
      <c r="G356" s="86">
        <v>44698.0</v>
      </c>
      <c r="H356" s="79">
        <v>66.22</v>
      </c>
      <c r="I356" s="79">
        <v>66.32</v>
      </c>
      <c r="J356" s="111">
        <f t="shared" si="2"/>
        <v>0.1</v>
      </c>
      <c r="L356" s="86">
        <v>44698.0</v>
      </c>
      <c r="M356" s="79">
        <v>0.06</v>
      </c>
      <c r="N356" s="79">
        <v>0.06</v>
      </c>
      <c r="O356" s="111">
        <f t="shared" si="3"/>
        <v>0</v>
      </c>
      <c r="Q356" s="86">
        <v>44698.0</v>
      </c>
      <c r="R356" s="79">
        <v>5.43</v>
      </c>
      <c r="S356" s="79">
        <v>5.44</v>
      </c>
      <c r="T356" s="111">
        <f t="shared" si="4"/>
        <v>0.01</v>
      </c>
      <c r="V356" s="86">
        <v>44698.0</v>
      </c>
      <c r="W356" s="79">
        <v>118.31</v>
      </c>
      <c r="X356" s="79">
        <v>118.32</v>
      </c>
      <c r="Y356" s="111">
        <f t="shared" si="5"/>
        <v>0.01</v>
      </c>
    </row>
    <row r="357">
      <c r="B357" s="86">
        <v>44699.0</v>
      </c>
      <c r="C357" s="79">
        <v>86.93</v>
      </c>
      <c r="D357" s="79">
        <v>86.95</v>
      </c>
      <c r="E357" s="111">
        <f t="shared" si="1"/>
        <v>0.02</v>
      </c>
      <c r="G357" s="86">
        <v>44699.0</v>
      </c>
      <c r="H357" s="79">
        <v>66.6</v>
      </c>
      <c r="I357" s="79">
        <v>66.64</v>
      </c>
      <c r="J357" s="111">
        <f t="shared" si="2"/>
        <v>0.04</v>
      </c>
      <c r="L357" s="86">
        <v>44699.0</v>
      </c>
      <c r="M357" s="79">
        <v>0.06</v>
      </c>
      <c r="N357" s="79">
        <v>0.06</v>
      </c>
      <c r="O357" s="111">
        <f t="shared" si="3"/>
        <v>0</v>
      </c>
      <c r="Q357" s="86">
        <v>44699.0</v>
      </c>
      <c r="R357" s="79">
        <v>5.26</v>
      </c>
      <c r="S357" s="79">
        <v>5.26</v>
      </c>
      <c r="T357" s="111">
        <f t="shared" si="4"/>
        <v>0</v>
      </c>
      <c r="V357" s="86">
        <v>44699.0</v>
      </c>
      <c r="W357" s="79">
        <v>119.76</v>
      </c>
      <c r="X357" s="79">
        <v>119.82</v>
      </c>
      <c r="Y357" s="111">
        <f t="shared" si="5"/>
        <v>0.06</v>
      </c>
    </row>
    <row r="358">
      <c r="B358" s="86">
        <v>44701.0</v>
      </c>
      <c r="C358" s="79">
        <v>85.48</v>
      </c>
      <c r="D358" s="79">
        <v>85.5</v>
      </c>
      <c r="E358" s="111">
        <f t="shared" si="1"/>
        <v>0.02</v>
      </c>
      <c r="G358" s="86">
        <v>44701.0</v>
      </c>
      <c r="H358" s="79">
        <v>67.81</v>
      </c>
      <c r="I358" s="79">
        <v>68.18</v>
      </c>
      <c r="J358" s="111">
        <f t="shared" si="2"/>
        <v>0.37</v>
      </c>
      <c r="L358" s="86">
        <v>44701.0</v>
      </c>
      <c r="M358" s="79">
        <v>0.06</v>
      </c>
      <c r="N358" s="79">
        <v>0.06</v>
      </c>
      <c r="O358" s="111">
        <f t="shared" si="3"/>
        <v>0</v>
      </c>
      <c r="Q358" s="86">
        <v>44701.0</v>
      </c>
      <c r="R358" s="79">
        <v>5.18</v>
      </c>
      <c r="S358" s="79">
        <v>5.19</v>
      </c>
      <c r="T358" s="111">
        <f t="shared" si="4"/>
        <v>0.01</v>
      </c>
      <c r="V358" s="86">
        <v>44701.0</v>
      </c>
      <c r="W358" s="79">
        <v>118.21</v>
      </c>
      <c r="X358" s="79">
        <v>118.24</v>
      </c>
      <c r="Y358" s="111">
        <f t="shared" si="5"/>
        <v>0.03</v>
      </c>
    </row>
    <row r="359">
      <c r="B359" s="86">
        <v>44704.0</v>
      </c>
      <c r="C359" s="79">
        <v>84.98</v>
      </c>
      <c r="D359" s="79">
        <v>85.0</v>
      </c>
      <c r="E359" s="111">
        <f t="shared" si="1"/>
        <v>0.02</v>
      </c>
      <c r="G359" s="86">
        <v>44704.0</v>
      </c>
      <c r="H359" s="79">
        <v>68.57</v>
      </c>
      <c r="I359" s="79">
        <v>68.79</v>
      </c>
      <c r="J359" s="111">
        <f t="shared" si="2"/>
        <v>0.22</v>
      </c>
      <c r="L359" s="86">
        <v>44704.0</v>
      </c>
      <c r="M359" s="79">
        <v>0.06</v>
      </c>
      <c r="N359" s="79">
        <v>0.06</v>
      </c>
      <c r="O359" s="111">
        <f t="shared" si="3"/>
        <v>0</v>
      </c>
      <c r="Q359" s="86">
        <v>44704.0</v>
      </c>
      <c r="R359" s="79">
        <v>5.16</v>
      </c>
      <c r="S359" s="79">
        <v>5.17</v>
      </c>
      <c r="T359" s="111">
        <f t="shared" si="4"/>
        <v>0.01</v>
      </c>
      <c r="V359" s="86">
        <v>44704.0</v>
      </c>
      <c r="W359" s="79">
        <v>118.07</v>
      </c>
      <c r="X359" s="79">
        <v>118.1</v>
      </c>
      <c r="Y359" s="111">
        <f t="shared" si="5"/>
        <v>0.03</v>
      </c>
    </row>
    <row r="360">
      <c r="B360" s="86">
        <v>44705.0</v>
      </c>
      <c r="C360" s="79">
        <v>87.02</v>
      </c>
      <c r="D360" s="79">
        <v>87.05</v>
      </c>
      <c r="E360" s="111">
        <f t="shared" si="1"/>
        <v>0.03</v>
      </c>
      <c r="G360" s="86">
        <v>44705.0</v>
      </c>
      <c r="H360" s="79">
        <v>69.45</v>
      </c>
      <c r="I360" s="79">
        <v>69.6</v>
      </c>
      <c r="J360" s="111">
        <f t="shared" si="2"/>
        <v>0.15</v>
      </c>
      <c r="L360" s="86">
        <v>44705.0</v>
      </c>
      <c r="M360" s="79">
        <v>0.06</v>
      </c>
      <c r="N360" s="79">
        <v>0.06</v>
      </c>
      <c r="O360" s="111">
        <f t="shared" si="3"/>
        <v>0</v>
      </c>
      <c r="Q360" s="86">
        <v>44705.0</v>
      </c>
      <c r="R360" s="79">
        <v>5.14</v>
      </c>
      <c r="S360" s="79">
        <v>5.15</v>
      </c>
      <c r="T360" s="111">
        <f t="shared" si="4"/>
        <v>0.01</v>
      </c>
      <c r="V360" s="86">
        <v>44705.0</v>
      </c>
      <c r="W360" s="79">
        <v>118.91</v>
      </c>
      <c r="X360" s="79">
        <v>118.98</v>
      </c>
      <c r="Y360" s="111">
        <f t="shared" si="5"/>
        <v>0.07</v>
      </c>
    </row>
    <row r="361">
      <c r="B361" s="86">
        <v>44706.0</v>
      </c>
      <c r="C361" s="79">
        <v>87.92</v>
      </c>
      <c r="D361" s="79">
        <v>88.02</v>
      </c>
      <c r="E361" s="111">
        <f t="shared" si="1"/>
        <v>0.1</v>
      </c>
      <c r="G361" s="86">
        <v>44706.0</v>
      </c>
      <c r="H361" s="79">
        <v>68.99</v>
      </c>
      <c r="I361" s="79">
        <v>69.15</v>
      </c>
      <c r="J361" s="111">
        <f t="shared" si="2"/>
        <v>0.16</v>
      </c>
      <c r="L361" s="86">
        <v>44706.0</v>
      </c>
      <c r="M361" s="79">
        <v>0.06</v>
      </c>
      <c r="N361" s="79">
        <v>0.06</v>
      </c>
      <c r="O361" s="111">
        <f t="shared" si="3"/>
        <v>0</v>
      </c>
      <c r="Q361" s="86">
        <v>44706.0</v>
      </c>
      <c r="R361" s="79">
        <v>5.18</v>
      </c>
      <c r="S361" s="79">
        <v>5.19</v>
      </c>
      <c r="T361" s="111">
        <f t="shared" si="4"/>
        <v>0.01</v>
      </c>
      <c r="V361" s="86">
        <v>44706.0</v>
      </c>
      <c r="W361" s="79">
        <v>121.14</v>
      </c>
      <c r="X361" s="79">
        <v>121.16</v>
      </c>
      <c r="Y361" s="111">
        <f t="shared" si="5"/>
        <v>0.02</v>
      </c>
    </row>
    <row r="362">
      <c r="B362" s="86">
        <v>44707.0</v>
      </c>
      <c r="C362" s="79">
        <v>88.55</v>
      </c>
      <c r="D362" s="79">
        <v>88.58</v>
      </c>
      <c r="E362" s="111">
        <f t="shared" si="1"/>
        <v>0.03</v>
      </c>
      <c r="G362" s="86">
        <v>44707.0</v>
      </c>
      <c r="H362" s="79">
        <v>69.58</v>
      </c>
      <c r="I362" s="79">
        <v>69.79</v>
      </c>
      <c r="J362" s="111">
        <f t="shared" si="2"/>
        <v>0.21</v>
      </c>
      <c r="L362" s="86">
        <v>44707.0</v>
      </c>
      <c r="M362" s="79">
        <v>0.06</v>
      </c>
      <c r="N362" s="79">
        <v>0.06</v>
      </c>
      <c r="O362" s="111">
        <f t="shared" si="3"/>
        <v>0</v>
      </c>
      <c r="Q362" s="86">
        <v>44707.0</v>
      </c>
      <c r="R362" s="79">
        <v>5.27</v>
      </c>
      <c r="S362" s="79">
        <v>5.29</v>
      </c>
      <c r="T362" s="111">
        <f t="shared" si="4"/>
        <v>0.02</v>
      </c>
      <c r="V362" s="86">
        <v>44707.0</v>
      </c>
      <c r="W362" s="79">
        <v>122.91</v>
      </c>
      <c r="X362" s="79">
        <v>122.96</v>
      </c>
      <c r="Y362" s="111">
        <f t="shared" si="5"/>
        <v>0.05</v>
      </c>
    </row>
    <row r="363">
      <c r="B363" s="86">
        <v>44708.0</v>
      </c>
      <c r="C363" s="79">
        <v>89.88</v>
      </c>
      <c r="D363" s="79">
        <v>89.9</v>
      </c>
      <c r="E363" s="111">
        <f t="shared" si="1"/>
        <v>0.02</v>
      </c>
      <c r="G363" s="86">
        <v>44708.0</v>
      </c>
      <c r="H363" s="79">
        <v>69.31</v>
      </c>
      <c r="I363" s="79">
        <v>69.32</v>
      </c>
      <c r="J363" s="111">
        <f t="shared" si="2"/>
        <v>0.01</v>
      </c>
      <c r="L363" s="86">
        <v>44708.0</v>
      </c>
      <c r="M363" s="79">
        <v>0.06</v>
      </c>
      <c r="N363" s="79">
        <v>0.06</v>
      </c>
      <c r="O363" s="111">
        <f t="shared" si="3"/>
        <v>0</v>
      </c>
      <c r="Q363" s="86">
        <v>44708.0</v>
      </c>
      <c r="R363" s="79">
        <v>5.25</v>
      </c>
      <c r="S363" s="79">
        <v>5.25</v>
      </c>
      <c r="T363" s="111">
        <f t="shared" si="4"/>
        <v>0</v>
      </c>
      <c r="V363" s="86">
        <v>44708.0</v>
      </c>
      <c r="W363" s="79">
        <v>123.95</v>
      </c>
      <c r="X363" s="79">
        <v>123.99</v>
      </c>
      <c r="Y363" s="111">
        <f t="shared" si="5"/>
        <v>0.04</v>
      </c>
    </row>
    <row r="364">
      <c r="B364" s="86">
        <v>44711.0</v>
      </c>
      <c r="C364" s="79">
        <v>93.95</v>
      </c>
      <c r="D364" s="79">
        <v>93.98</v>
      </c>
      <c r="E364" s="111">
        <f t="shared" si="1"/>
        <v>0.03</v>
      </c>
      <c r="G364" s="86">
        <v>44711.0</v>
      </c>
      <c r="H364" s="79">
        <v>70.39</v>
      </c>
      <c r="I364" s="79">
        <v>70.61</v>
      </c>
      <c r="J364" s="111">
        <f t="shared" si="2"/>
        <v>0.22</v>
      </c>
      <c r="L364" s="86">
        <v>44711.0</v>
      </c>
      <c r="M364" s="79">
        <v>0.06</v>
      </c>
      <c r="N364" s="79">
        <v>0.06</v>
      </c>
      <c r="O364" s="111">
        <f t="shared" si="3"/>
        <v>0</v>
      </c>
      <c r="Q364" s="86">
        <v>44711.0</v>
      </c>
      <c r="R364" s="79">
        <v>5.38</v>
      </c>
      <c r="S364" s="79">
        <v>5.39</v>
      </c>
      <c r="T364" s="111">
        <f t="shared" si="4"/>
        <v>0.01</v>
      </c>
      <c r="V364" s="86">
        <v>44711.0</v>
      </c>
      <c r="W364" s="79">
        <v>131.21</v>
      </c>
      <c r="X364" s="79">
        <v>131.29</v>
      </c>
      <c r="Y364" s="111">
        <f t="shared" si="5"/>
        <v>0.08</v>
      </c>
    </row>
    <row r="365">
      <c r="B365" s="86">
        <v>44712.0</v>
      </c>
      <c r="C365" s="79">
        <v>91.1</v>
      </c>
      <c r="D365" s="79">
        <v>91.2</v>
      </c>
      <c r="E365" s="111">
        <f t="shared" si="1"/>
        <v>0.1</v>
      </c>
      <c r="G365" s="86">
        <v>44712.0</v>
      </c>
      <c r="H365" s="79">
        <v>71.53</v>
      </c>
      <c r="I365" s="79">
        <v>71.98</v>
      </c>
      <c r="J365" s="111">
        <f t="shared" si="2"/>
        <v>0.45</v>
      </c>
      <c r="L365" s="86">
        <v>44712.0</v>
      </c>
      <c r="M365" s="79">
        <v>0.06</v>
      </c>
      <c r="N365" s="79">
        <v>0.06</v>
      </c>
      <c r="O365" s="111">
        <f t="shared" si="3"/>
        <v>0</v>
      </c>
      <c r="Q365" s="86">
        <v>44712.0</v>
      </c>
      <c r="R365" s="79">
        <v>5.28</v>
      </c>
      <c r="S365" s="79">
        <v>5.29</v>
      </c>
      <c r="T365" s="111">
        <f t="shared" si="4"/>
        <v>0.01</v>
      </c>
      <c r="V365" s="86">
        <v>44712.0</v>
      </c>
      <c r="W365" s="79">
        <v>129.18</v>
      </c>
      <c r="X365" s="79">
        <v>129.2</v>
      </c>
      <c r="Y365" s="111">
        <f t="shared" si="5"/>
        <v>0.02</v>
      </c>
    </row>
    <row r="366">
      <c r="B366" s="86">
        <v>44713.0</v>
      </c>
      <c r="C366" s="79">
        <v>91.95</v>
      </c>
      <c r="D366" s="79">
        <v>91.98</v>
      </c>
      <c r="E366" s="111">
        <f t="shared" si="1"/>
        <v>0.03</v>
      </c>
      <c r="G366" s="86">
        <v>44713.0</v>
      </c>
      <c r="H366" s="79">
        <v>71.17</v>
      </c>
      <c r="I366" s="79">
        <v>71.35</v>
      </c>
      <c r="J366" s="111">
        <f t="shared" si="2"/>
        <v>0.18</v>
      </c>
      <c r="L366" s="86">
        <v>44713.0</v>
      </c>
      <c r="M366" s="79">
        <v>0.06</v>
      </c>
      <c r="N366" s="79">
        <v>0.06</v>
      </c>
      <c r="O366" s="111">
        <f t="shared" si="3"/>
        <v>0</v>
      </c>
      <c r="Q366" s="86">
        <v>44713.0</v>
      </c>
      <c r="R366" s="79">
        <v>5.31</v>
      </c>
      <c r="S366" s="79">
        <v>5.32</v>
      </c>
      <c r="T366" s="111">
        <f t="shared" si="4"/>
        <v>0.01</v>
      </c>
      <c r="V366" s="86">
        <v>44713.0</v>
      </c>
      <c r="W366" s="79">
        <v>132.98</v>
      </c>
      <c r="X366" s="79">
        <v>132.99</v>
      </c>
      <c r="Y366" s="111">
        <f t="shared" si="5"/>
        <v>0.01</v>
      </c>
    </row>
    <row r="367">
      <c r="B367" s="86">
        <v>44714.0</v>
      </c>
      <c r="C367" s="79">
        <v>92.78</v>
      </c>
      <c r="D367" s="79">
        <v>92.82</v>
      </c>
      <c r="E367" s="111">
        <f t="shared" si="1"/>
        <v>0.04</v>
      </c>
      <c r="G367" s="86">
        <v>44714.0</v>
      </c>
      <c r="H367" s="79">
        <v>75.0</v>
      </c>
      <c r="I367" s="79">
        <v>75.06</v>
      </c>
      <c r="J367" s="111">
        <f t="shared" si="2"/>
        <v>0.06</v>
      </c>
      <c r="L367" s="86">
        <v>44714.0</v>
      </c>
      <c r="M367" s="79">
        <v>0.06</v>
      </c>
      <c r="N367" s="79">
        <v>0.06</v>
      </c>
      <c r="O367" s="111">
        <f t="shared" si="3"/>
        <v>0</v>
      </c>
      <c r="Q367" s="86">
        <v>44714.0</v>
      </c>
      <c r="R367" s="79">
        <v>5.36</v>
      </c>
      <c r="S367" s="79">
        <v>5.37</v>
      </c>
      <c r="T367" s="111">
        <f t="shared" si="4"/>
        <v>0.01</v>
      </c>
      <c r="V367" s="86">
        <v>44714.0</v>
      </c>
      <c r="W367" s="79">
        <v>136.72</v>
      </c>
      <c r="X367" s="79">
        <v>136.77</v>
      </c>
      <c r="Y367" s="111">
        <f t="shared" si="5"/>
        <v>0.05</v>
      </c>
    </row>
    <row r="368">
      <c r="B368" s="86">
        <v>44715.0</v>
      </c>
      <c r="C368" s="79">
        <v>92.92</v>
      </c>
      <c r="D368" s="79">
        <v>92.95</v>
      </c>
      <c r="E368" s="111">
        <f t="shared" si="1"/>
        <v>0.03</v>
      </c>
      <c r="G368" s="86">
        <v>44715.0</v>
      </c>
      <c r="H368" s="79">
        <v>77.49</v>
      </c>
      <c r="I368" s="79">
        <v>77.6</v>
      </c>
      <c r="J368" s="111">
        <f t="shared" si="2"/>
        <v>0.11</v>
      </c>
      <c r="L368" s="86">
        <v>44715.0</v>
      </c>
      <c r="M368" s="79">
        <v>0.06</v>
      </c>
      <c r="N368" s="79">
        <v>0.06</v>
      </c>
      <c r="O368" s="111">
        <f t="shared" si="3"/>
        <v>0</v>
      </c>
      <c r="Q368" s="86">
        <v>44715.0</v>
      </c>
      <c r="R368" s="79">
        <v>5.26</v>
      </c>
      <c r="S368" s="79">
        <v>5.27</v>
      </c>
      <c r="T368" s="111">
        <f t="shared" si="4"/>
        <v>0.01</v>
      </c>
      <c r="V368" s="86">
        <v>44715.0</v>
      </c>
      <c r="W368" s="79">
        <v>137.68</v>
      </c>
      <c r="X368" s="79">
        <v>137.76</v>
      </c>
      <c r="Y368" s="111">
        <f t="shared" si="5"/>
        <v>0.08</v>
      </c>
    </row>
    <row r="369">
      <c r="B369" s="86">
        <v>44718.0</v>
      </c>
      <c r="C369" s="79">
        <v>95.2</v>
      </c>
      <c r="D369" s="79">
        <v>95.3</v>
      </c>
      <c r="E369" s="111">
        <f t="shared" si="1"/>
        <v>0.1</v>
      </c>
      <c r="G369" s="86">
        <v>44718.0</v>
      </c>
      <c r="H369" s="79">
        <v>77.85</v>
      </c>
      <c r="I369" s="79">
        <v>77.93</v>
      </c>
      <c r="J369" s="111">
        <f t="shared" si="2"/>
        <v>0.08</v>
      </c>
      <c r="L369" s="86">
        <v>44718.0</v>
      </c>
      <c r="M369" s="79">
        <v>0.06</v>
      </c>
      <c r="N369" s="79">
        <v>0.06</v>
      </c>
      <c r="O369" s="111">
        <f t="shared" si="3"/>
        <v>0</v>
      </c>
      <c r="Q369" s="86">
        <v>44718.0</v>
      </c>
      <c r="R369" s="79">
        <v>5.3</v>
      </c>
      <c r="S369" s="79">
        <v>5.3</v>
      </c>
      <c r="T369" s="111">
        <f t="shared" si="4"/>
        <v>0</v>
      </c>
      <c r="V369" s="86">
        <v>44718.0</v>
      </c>
      <c r="W369" s="79">
        <v>140.91</v>
      </c>
      <c r="X369" s="79">
        <v>140.98</v>
      </c>
      <c r="Y369" s="111">
        <f t="shared" si="5"/>
        <v>0.07</v>
      </c>
    </row>
    <row r="370">
      <c r="B370" s="86">
        <v>44719.0</v>
      </c>
      <c r="C370" s="79">
        <v>96.68</v>
      </c>
      <c r="D370" s="79">
        <v>96.75</v>
      </c>
      <c r="E370" s="111">
        <f t="shared" si="1"/>
        <v>0.07</v>
      </c>
      <c r="G370" s="86">
        <v>44719.0</v>
      </c>
      <c r="H370" s="79">
        <v>75.4</v>
      </c>
      <c r="I370" s="79">
        <v>75.44</v>
      </c>
      <c r="J370" s="111">
        <f t="shared" si="2"/>
        <v>0.04</v>
      </c>
      <c r="L370" s="86">
        <v>44719.0</v>
      </c>
      <c r="M370" s="79">
        <v>0.06</v>
      </c>
      <c r="N370" s="79">
        <v>0.06</v>
      </c>
      <c r="O370" s="111">
        <f t="shared" si="3"/>
        <v>0</v>
      </c>
      <c r="Q370" s="86">
        <v>44719.0</v>
      </c>
      <c r="R370" s="79">
        <v>5.15</v>
      </c>
      <c r="S370" s="79">
        <v>5.16</v>
      </c>
      <c r="T370" s="111">
        <f t="shared" si="4"/>
        <v>0.01</v>
      </c>
      <c r="V370" s="86">
        <v>44719.0</v>
      </c>
      <c r="W370" s="79">
        <v>139.81</v>
      </c>
      <c r="X370" s="79">
        <v>139.82</v>
      </c>
      <c r="Y370" s="111">
        <f t="shared" si="5"/>
        <v>0.01</v>
      </c>
    </row>
    <row r="371">
      <c r="B371" s="86">
        <v>44720.0</v>
      </c>
      <c r="C371" s="79">
        <v>93.32</v>
      </c>
      <c r="D371" s="79">
        <v>93.38</v>
      </c>
      <c r="E371" s="111">
        <f t="shared" si="1"/>
        <v>0.06</v>
      </c>
      <c r="G371" s="86">
        <v>44720.0</v>
      </c>
      <c r="H371" s="79">
        <v>71.7</v>
      </c>
      <c r="I371" s="79">
        <v>71.76</v>
      </c>
      <c r="J371" s="111">
        <f t="shared" si="2"/>
        <v>0.06</v>
      </c>
      <c r="L371" s="86">
        <v>44720.0</v>
      </c>
      <c r="M371" s="79">
        <v>0.06</v>
      </c>
      <c r="N371" s="79">
        <v>0.06</v>
      </c>
      <c r="O371" s="111">
        <f t="shared" si="3"/>
        <v>0</v>
      </c>
      <c r="Q371" s="86">
        <v>44720.0</v>
      </c>
      <c r="R371" s="79">
        <v>5.13</v>
      </c>
      <c r="S371" s="79">
        <v>5.13</v>
      </c>
      <c r="T371" s="111">
        <f t="shared" si="4"/>
        <v>0</v>
      </c>
      <c r="V371" s="86">
        <v>44720.0</v>
      </c>
      <c r="W371" s="79">
        <v>132.95</v>
      </c>
      <c r="X371" s="79">
        <v>132.99</v>
      </c>
      <c r="Y371" s="111">
        <f t="shared" si="5"/>
        <v>0.04</v>
      </c>
    </row>
    <row r="372">
      <c r="B372" s="86">
        <v>44721.0</v>
      </c>
      <c r="C372" s="79">
        <v>89.45</v>
      </c>
      <c r="D372" s="79">
        <v>89.48</v>
      </c>
      <c r="E372" s="111">
        <f t="shared" si="1"/>
        <v>0.03</v>
      </c>
      <c r="G372" s="86">
        <v>44721.0</v>
      </c>
      <c r="H372" s="79">
        <v>69.76</v>
      </c>
      <c r="I372" s="79">
        <v>69.77</v>
      </c>
      <c r="J372" s="111">
        <f t="shared" si="2"/>
        <v>0.01</v>
      </c>
      <c r="L372" s="86">
        <v>44721.0</v>
      </c>
      <c r="M372" s="79">
        <v>0.06</v>
      </c>
      <c r="N372" s="79">
        <v>0.06</v>
      </c>
      <c r="O372" s="111">
        <f t="shared" si="3"/>
        <v>0</v>
      </c>
      <c r="Q372" s="86">
        <v>44721.0</v>
      </c>
      <c r="R372" s="79">
        <v>4.99</v>
      </c>
      <c r="S372" s="79">
        <v>4.99</v>
      </c>
      <c r="T372" s="111">
        <f t="shared" si="4"/>
        <v>0</v>
      </c>
      <c r="V372" s="86">
        <v>44721.0</v>
      </c>
      <c r="W372" s="79">
        <v>125.23</v>
      </c>
      <c r="X372" s="79">
        <v>125.3</v>
      </c>
      <c r="Y372" s="111">
        <f t="shared" si="5"/>
        <v>0.07</v>
      </c>
    </row>
    <row r="373">
      <c r="B373" s="86">
        <v>44722.0</v>
      </c>
      <c r="C373" s="79">
        <v>90.02</v>
      </c>
      <c r="D373" s="79">
        <v>90.08</v>
      </c>
      <c r="E373" s="111">
        <f t="shared" si="1"/>
        <v>0.06</v>
      </c>
      <c r="G373" s="86">
        <v>44722.0</v>
      </c>
      <c r="H373" s="79">
        <v>69.14</v>
      </c>
      <c r="I373" s="79">
        <v>69.3</v>
      </c>
      <c r="J373" s="111">
        <f t="shared" si="2"/>
        <v>0.16</v>
      </c>
      <c r="L373" s="86">
        <v>44722.0</v>
      </c>
      <c r="M373" s="79">
        <v>0.06</v>
      </c>
      <c r="N373" s="79">
        <v>0.06</v>
      </c>
      <c r="O373" s="111">
        <f t="shared" si="3"/>
        <v>0</v>
      </c>
      <c r="Q373" s="86">
        <v>44722.0</v>
      </c>
      <c r="R373" s="79">
        <v>5.04</v>
      </c>
      <c r="S373" s="79">
        <v>5.04</v>
      </c>
      <c r="T373" s="111">
        <f t="shared" si="4"/>
        <v>0</v>
      </c>
      <c r="V373" s="86">
        <v>44722.0</v>
      </c>
      <c r="W373" s="79">
        <v>130.16</v>
      </c>
      <c r="X373" s="79">
        <v>130.19</v>
      </c>
      <c r="Y373" s="111">
        <f t="shared" si="5"/>
        <v>0.03</v>
      </c>
    </row>
    <row r="374">
      <c r="B374" s="86">
        <v>44725.0</v>
      </c>
      <c r="C374" s="79">
        <v>92.5</v>
      </c>
      <c r="D374" s="79">
        <v>92.65</v>
      </c>
      <c r="E374" s="111">
        <f t="shared" si="1"/>
        <v>0.15</v>
      </c>
      <c r="G374" s="86">
        <v>44725.0</v>
      </c>
      <c r="H374" s="79">
        <v>70.35</v>
      </c>
      <c r="I374" s="79">
        <v>70.46</v>
      </c>
      <c r="J374" s="111">
        <f t="shared" si="2"/>
        <v>0.11</v>
      </c>
      <c r="L374" s="86">
        <v>44725.0</v>
      </c>
      <c r="M374" s="79">
        <v>0.06</v>
      </c>
      <c r="N374" s="79">
        <v>0.07</v>
      </c>
      <c r="O374" s="111">
        <f t="shared" si="3"/>
        <v>0.01</v>
      </c>
      <c r="Q374" s="86">
        <v>44725.0</v>
      </c>
      <c r="R374" s="79">
        <v>5.01</v>
      </c>
      <c r="S374" s="79">
        <v>5.01</v>
      </c>
      <c r="T374" s="111">
        <f t="shared" si="4"/>
        <v>0</v>
      </c>
      <c r="V374" s="86">
        <v>44725.0</v>
      </c>
      <c r="W374" s="79">
        <v>131.94</v>
      </c>
      <c r="X374" s="79">
        <v>132.0</v>
      </c>
      <c r="Y374" s="111">
        <f t="shared" si="5"/>
        <v>0.06</v>
      </c>
    </row>
    <row r="375">
      <c r="B375" s="86">
        <v>44726.0</v>
      </c>
      <c r="C375" s="79">
        <v>93.57</v>
      </c>
      <c r="D375" s="79">
        <v>93.6</v>
      </c>
      <c r="E375" s="111">
        <f t="shared" si="1"/>
        <v>0.03</v>
      </c>
      <c r="G375" s="86">
        <v>44726.0</v>
      </c>
      <c r="H375" s="79">
        <v>70.03</v>
      </c>
      <c r="I375" s="79">
        <v>70.24</v>
      </c>
      <c r="J375" s="111">
        <f t="shared" si="2"/>
        <v>0.21</v>
      </c>
      <c r="L375" s="86">
        <v>44726.0</v>
      </c>
      <c r="M375" s="79">
        <v>0.06</v>
      </c>
      <c r="N375" s="79">
        <v>0.06</v>
      </c>
      <c r="O375" s="111">
        <f t="shared" si="3"/>
        <v>0</v>
      </c>
      <c r="Q375" s="86">
        <v>44726.0</v>
      </c>
      <c r="R375" s="79">
        <v>5.03</v>
      </c>
      <c r="S375" s="79">
        <v>5.04</v>
      </c>
      <c r="T375" s="111">
        <f t="shared" si="4"/>
        <v>0.01</v>
      </c>
      <c r="V375" s="86">
        <v>44726.0</v>
      </c>
      <c r="W375" s="79">
        <v>133.06</v>
      </c>
      <c r="X375" s="79">
        <v>133.26</v>
      </c>
      <c r="Y375" s="111">
        <f t="shared" si="5"/>
        <v>0.2</v>
      </c>
    </row>
    <row r="376">
      <c r="B376" s="86">
        <v>44727.0</v>
      </c>
      <c r="C376" s="79">
        <v>93.15</v>
      </c>
      <c r="D376" s="79">
        <v>93.2</v>
      </c>
      <c r="E376" s="111">
        <f t="shared" si="1"/>
        <v>0.05</v>
      </c>
      <c r="G376" s="86">
        <v>44727.0</v>
      </c>
      <c r="H376" s="79">
        <v>69.9</v>
      </c>
      <c r="I376" s="79">
        <v>70.14</v>
      </c>
      <c r="J376" s="111">
        <f t="shared" si="2"/>
        <v>0.24</v>
      </c>
      <c r="L376" s="86">
        <v>44727.0</v>
      </c>
      <c r="M376" s="79">
        <v>0.07</v>
      </c>
      <c r="N376" s="79">
        <v>0.07</v>
      </c>
      <c r="O376" s="111">
        <f t="shared" si="3"/>
        <v>0</v>
      </c>
      <c r="Q376" s="86">
        <v>44727.0</v>
      </c>
      <c r="R376" s="79">
        <v>4.99</v>
      </c>
      <c r="S376" s="79">
        <v>5.0</v>
      </c>
      <c r="T376" s="111">
        <f t="shared" si="4"/>
        <v>0.01</v>
      </c>
      <c r="V376" s="86">
        <v>44727.0</v>
      </c>
      <c r="W376" s="79">
        <v>133.9</v>
      </c>
      <c r="X376" s="79">
        <v>134.0</v>
      </c>
      <c r="Y376" s="111">
        <f t="shared" si="5"/>
        <v>0.1</v>
      </c>
    </row>
    <row r="377">
      <c r="B377" s="86">
        <v>44728.0</v>
      </c>
      <c r="C377" s="79">
        <v>93.38</v>
      </c>
      <c r="D377" s="79">
        <v>93.42</v>
      </c>
      <c r="E377" s="111">
        <f t="shared" si="1"/>
        <v>0.04</v>
      </c>
      <c r="G377" s="86">
        <v>44728.0</v>
      </c>
      <c r="H377" s="79">
        <v>69.51</v>
      </c>
      <c r="I377" s="79">
        <v>69.6</v>
      </c>
      <c r="J377" s="111">
        <f t="shared" si="2"/>
        <v>0.09</v>
      </c>
      <c r="L377" s="86">
        <v>44728.0</v>
      </c>
      <c r="M377" s="79">
        <v>0.06</v>
      </c>
      <c r="N377" s="79">
        <v>0.06</v>
      </c>
      <c r="O377" s="111">
        <f t="shared" si="3"/>
        <v>0</v>
      </c>
      <c r="Q377" s="86">
        <v>44728.0</v>
      </c>
      <c r="R377" s="79">
        <v>4.93</v>
      </c>
      <c r="S377" s="79">
        <v>4.93</v>
      </c>
      <c r="T377" s="111">
        <f t="shared" si="4"/>
        <v>0</v>
      </c>
      <c r="V377" s="86">
        <v>44728.0</v>
      </c>
      <c r="W377" s="79">
        <v>132.85</v>
      </c>
      <c r="X377" s="79">
        <v>132.92</v>
      </c>
      <c r="Y377" s="111">
        <f t="shared" si="5"/>
        <v>0.07</v>
      </c>
    </row>
    <row r="378">
      <c r="B378" s="86">
        <v>44729.0</v>
      </c>
      <c r="C378" s="79">
        <v>94.07</v>
      </c>
      <c r="D378" s="79">
        <v>94.1</v>
      </c>
      <c r="E378" s="111">
        <f t="shared" si="1"/>
        <v>0.03</v>
      </c>
      <c r="G378" s="86">
        <v>44729.0</v>
      </c>
      <c r="H378" s="79">
        <v>68.9</v>
      </c>
      <c r="I378" s="79">
        <v>69.04</v>
      </c>
      <c r="J378" s="111">
        <f t="shared" si="2"/>
        <v>0.14</v>
      </c>
      <c r="L378" s="86">
        <v>44729.0</v>
      </c>
      <c r="M378" s="79">
        <v>0.06</v>
      </c>
      <c r="N378" s="79">
        <v>0.06</v>
      </c>
      <c r="O378" s="111">
        <f t="shared" si="3"/>
        <v>0</v>
      </c>
      <c r="Q378" s="86">
        <v>44729.0</v>
      </c>
      <c r="R378" s="79">
        <v>4.91</v>
      </c>
      <c r="S378" s="79">
        <v>4.92</v>
      </c>
      <c r="T378" s="111">
        <f t="shared" si="4"/>
        <v>0.01</v>
      </c>
      <c r="V378" s="86">
        <v>44729.0</v>
      </c>
      <c r="W378" s="79">
        <v>133.1</v>
      </c>
      <c r="X378" s="79">
        <v>133.12</v>
      </c>
      <c r="Y378" s="111">
        <f t="shared" si="5"/>
        <v>0.02</v>
      </c>
    </row>
    <row r="379">
      <c r="B379" s="86">
        <v>44732.0</v>
      </c>
      <c r="C379" s="79">
        <v>91.45</v>
      </c>
      <c r="D379" s="79">
        <v>91.48</v>
      </c>
      <c r="E379" s="111">
        <f t="shared" si="1"/>
        <v>0.03</v>
      </c>
      <c r="G379" s="86">
        <v>44732.0</v>
      </c>
      <c r="H379" s="79">
        <v>68.14</v>
      </c>
      <c r="I379" s="79">
        <v>68.36</v>
      </c>
      <c r="J379" s="111">
        <f t="shared" si="2"/>
        <v>0.22</v>
      </c>
      <c r="L379" s="86">
        <v>44732.0</v>
      </c>
      <c r="M379" s="79">
        <v>0.06</v>
      </c>
      <c r="N379" s="79">
        <v>0.06</v>
      </c>
      <c r="O379" s="111">
        <f t="shared" si="3"/>
        <v>0</v>
      </c>
      <c r="Q379" s="86">
        <v>44732.0</v>
      </c>
      <c r="R379" s="79">
        <v>4.79</v>
      </c>
      <c r="S379" s="79">
        <v>4.79</v>
      </c>
      <c r="T379" s="111">
        <f t="shared" si="4"/>
        <v>0</v>
      </c>
      <c r="V379" s="86">
        <v>44732.0</v>
      </c>
      <c r="W379" s="79">
        <v>126.86</v>
      </c>
      <c r="X379" s="79">
        <v>126.94</v>
      </c>
      <c r="Y379" s="111">
        <f t="shared" si="5"/>
        <v>0.08</v>
      </c>
    </row>
    <row r="380">
      <c r="B380" s="86">
        <v>44733.0</v>
      </c>
      <c r="C380" s="79">
        <v>91.52</v>
      </c>
      <c r="D380" s="79">
        <v>91.55</v>
      </c>
      <c r="E380" s="111">
        <f t="shared" si="1"/>
        <v>0.03</v>
      </c>
      <c r="G380" s="86">
        <v>44733.0</v>
      </c>
      <c r="H380" s="79">
        <v>67.6</v>
      </c>
      <c r="I380" s="79">
        <v>67.63</v>
      </c>
      <c r="J380" s="111">
        <f t="shared" si="2"/>
        <v>0.03</v>
      </c>
      <c r="L380" s="86">
        <v>44733.0</v>
      </c>
      <c r="M380" s="79">
        <v>0.06</v>
      </c>
      <c r="N380" s="79">
        <v>0.06</v>
      </c>
      <c r="O380" s="111">
        <f t="shared" si="3"/>
        <v>0</v>
      </c>
      <c r="Q380" s="86">
        <v>44733.0</v>
      </c>
      <c r="R380" s="79">
        <v>4.72</v>
      </c>
      <c r="S380" s="79">
        <v>4.73</v>
      </c>
      <c r="T380" s="111">
        <f t="shared" si="4"/>
        <v>0.01</v>
      </c>
      <c r="V380" s="86">
        <v>44733.0</v>
      </c>
      <c r="W380" s="79">
        <v>128.99</v>
      </c>
      <c r="X380" s="79">
        <v>129.15</v>
      </c>
      <c r="Y380" s="111">
        <f t="shared" si="5"/>
        <v>0.16</v>
      </c>
    </row>
    <row r="381">
      <c r="B381" s="86">
        <v>44734.0</v>
      </c>
      <c r="C381" s="79">
        <v>89.45</v>
      </c>
      <c r="D381" s="79">
        <v>89.48</v>
      </c>
      <c r="E381" s="111">
        <f t="shared" si="1"/>
        <v>0.03</v>
      </c>
      <c r="G381" s="86">
        <v>44734.0</v>
      </c>
      <c r="H381" s="79">
        <v>78.59</v>
      </c>
      <c r="I381" s="79">
        <v>78.69</v>
      </c>
      <c r="J381" s="111">
        <f t="shared" si="2"/>
        <v>0.1</v>
      </c>
      <c r="L381" s="86">
        <v>44734.0</v>
      </c>
      <c r="M381" s="79">
        <v>0.06</v>
      </c>
      <c r="N381" s="79">
        <v>0.06</v>
      </c>
      <c r="O381" s="111">
        <f t="shared" si="3"/>
        <v>0</v>
      </c>
      <c r="Q381" s="86">
        <v>44734.0</v>
      </c>
      <c r="R381" s="79">
        <v>4.58</v>
      </c>
      <c r="S381" s="79">
        <v>4.58</v>
      </c>
      <c r="T381" s="111">
        <f t="shared" si="4"/>
        <v>0</v>
      </c>
      <c r="V381" s="86">
        <v>44734.0</v>
      </c>
      <c r="W381" s="79">
        <v>126.1</v>
      </c>
      <c r="X381" s="79">
        <v>126.11</v>
      </c>
      <c r="Y381" s="111">
        <f t="shared" si="5"/>
        <v>0.01</v>
      </c>
    </row>
    <row r="382">
      <c r="B382" s="86">
        <v>44735.0</v>
      </c>
      <c r="C382" s="79">
        <v>89.32</v>
      </c>
      <c r="D382" s="79">
        <v>89.4</v>
      </c>
      <c r="E382" s="111">
        <f t="shared" si="1"/>
        <v>0.08</v>
      </c>
      <c r="G382" s="86">
        <v>44735.0</v>
      </c>
      <c r="H382" s="79">
        <v>84.56</v>
      </c>
      <c r="I382" s="79">
        <v>84.84</v>
      </c>
      <c r="J382" s="111">
        <f t="shared" si="2"/>
        <v>0.28</v>
      </c>
      <c r="L382" s="86">
        <v>44735.0</v>
      </c>
      <c r="M382" s="79">
        <v>0.06</v>
      </c>
      <c r="N382" s="79">
        <v>0.06</v>
      </c>
      <c r="O382" s="111">
        <f t="shared" si="3"/>
        <v>0</v>
      </c>
      <c r="Q382" s="86">
        <v>44735.0</v>
      </c>
      <c r="R382" s="79">
        <v>4.53</v>
      </c>
      <c r="S382" s="79">
        <v>4.53</v>
      </c>
      <c r="T382" s="111">
        <f t="shared" si="4"/>
        <v>0</v>
      </c>
      <c r="V382" s="86">
        <v>44735.0</v>
      </c>
      <c r="W382" s="79">
        <v>126.03</v>
      </c>
      <c r="X382" s="79">
        <v>126.1</v>
      </c>
      <c r="Y382" s="111">
        <f t="shared" si="5"/>
        <v>0.07</v>
      </c>
    </row>
    <row r="383">
      <c r="B383" s="86">
        <v>44736.0</v>
      </c>
      <c r="C383" s="79">
        <v>89.72</v>
      </c>
      <c r="D383" s="79">
        <v>89.75</v>
      </c>
      <c r="E383" s="111">
        <f t="shared" si="1"/>
        <v>0.03</v>
      </c>
      <c r="G383" s="86">
        <v>44736.0</v>
      </c>
      <c r="H383" s="79">
        <v>82.7</v>
      </c>
      <c r="I383" s="79">
        <v>82.8</v>
      </c>
      <c r="J383" s="111">
        <f t="shared" si="2"/>
        <v>0.1</v>
      </c>
      <c r="L383" s="86">
        <v>44736.0</v>
      </c>
      <c r="M383" s="79">
        <v>0.06</v>
      </c>
      <c r="N383" s="79">
        <v>0.06</v>
      </c>
      <c r="O383" s="111">
        <f t="shared" si="3"/>
        <v>0</v>
      </c>
      <c r="Q383" s="86">
        <v>44736.0</v>
      </c>
      <c r="R383" s="79">
        <v>4.6</v>
      </c>
      <c r="S383" s="79">
        <v>4.6</v>
      </c>
      <c r="T383" s="111">
        <f t="shared" si="4"/>
        <v>0</v>
      </c>
      <c r="V383" s="86">
        <v>44736.0</v>
      </c>
      <c r="W383" s="79">
        <v>128.77</v>
      </c>
      <c r="X383" s="79">
        <v>128.86</v>
      </c>
      <c r="Y383" s="111">
        <f t="shared" si="5"/>
        <v>0.09</v>
      </c>
    </row>
    <row r="384">
      <c r="B384" s="86">
        <v>44739.0</v>
      </c>
      <c r="C384" s="79">
        <v>90.8</v>
      </c>
      <c r="D384" s="79">
        <v>90.82</v>
      </c>
      <c r="E384" s="111">
        <f t="shared" si="1"/>
        <v>0.02</v>
      </c>
      <c r="G384" s="86">
        <v>44739.0</v>
      </c>
      <c r="H384" s="79">
        <v>83.16</v>
      </c>
      <c r="I384" s="79">
        <v>83.17</v>
      </c>
      <c r="J384" s="111">
        <f t="shared" si="2"/>
        <v>0.01</v>
      </c>
      <c r="L384" s="86">
        <v>44739.0</v>
      </c>
      <c r="M384" s="79">
        <v>0.06</v>
      </c>
      <c r="N384" s="79">
        <v>0.06</v>
      </c>
      <c r="O384" s="111">
        <f t="shared" si="3"/>
        <v>0</v>
      </c>
      <c r="Q384" s="86">
        <v>44739.0</v>
      </c>
      <c r="R384" s="79">
        <v>4.57</v>
      </c>
      <c r="S384" s="79">
        <v>4.57</v>
      </c>
      <c r="T384" s="111">
        <f t="shared" si="4"/>
        <v>0</v>
      </c>
      <c r="V384" s="86">
        <v>44739.0</v>
      </c>
      <c r="W384" s="79">
        <v>128.03</v>
      </c>
      <c r="X384" s="79">
        <v>128.17</v>
      </c>
      <c r="Y384" s="111">
        <f t="shared" si="5"/>
        <v>0.14</v>
      </c>
    </row>
    <row r="385">
      <c r="B385" s="86">
        <v>44740.0</v>
      </c>
      <c r="C385" s="79">
        <v>91.92</v>
      </c>
      <c r="D385" s="79">
        <v>91.95</v>
      </c>
      <c r="E385" s="111">
        <f t="shared" si="1"/>
        <v>0.03</v>
      </c>
      <c r="G385" s="86">
        <v>44740.0</v>
      </c>
      <c r="H385" s="79">
        <v>83.7</v>
      </c>
      <c r="I385" s="79">
        <v>83.8</v>
      </c>
      <c r="J385" s="111">
        <f t="shared" si="2"/>
        <v>0.1</v>
      </c>
      <c r="L385" s="86">
        <v>44740.0</v>
      </c>
      <c r="M385" s="79">
        <v>0.06</v>
      </c>
      <c r="N385" s="79">
        <v>0.06</v>
      </c>
      <c r="O385" s="111">
        <f t="shared" si="3"/>
        <v>0</v>
      </c>
      <c r="Q385" s="86">
        <v>44740.0</v>
      </c>
      <c r="R385" s="79">
        <v>4.54</v>
      </c>
      <c r="S385" s="79">
        <v>4.55</v>
      </c>
      <c r="T385" s="111">
        <f t="shared" si="4"/>
        <v>0.01</v>
      </c>
      <c r="V385" s="86">
        <v>44740.0</v>
      </c>
      <c r="W385" s="79">
        <v>127.76</v>
      </c>
      <c r="X385" s="79">
        <v>127.8</v>
      </c>
      <c r="Y385" s="111">
        <f t="shared" si="5"/>
        <v>0.04</v>
      </c>
    </row>
    <row r="386">
      <c r="B386" s="86">
        <v>44741.0</v>
      </c>
      <c r="C386" s="79">
        <v>91.15</v>
      </c>
      <c r="D386" s="79">
        <v>91.22</v>
      </c>
      <c r="E386" s="111">
        <f t="shared" si="1"/>
        <v>0.07</v>
      </c>
      <c r="G386" s="86">
        <v>44741.0</v>
      </c>
      <c r="H386" s="79">
        <v>85.58</v>
      </c>
      <c r="I386" s="79">
        <v>85.68</v>
      </c>
      <c r="J386" s="111">
        <f t="shared" si="2"/>
        <v>0.1</v>
      </c>
      <c r="L386" s="86">
        <v>44741.0</v>
      </c>
      <c r="M386" s="79">
        <v>0.06</v>
      </c>
      <c r="N386" s="79">
        <v>0.06</v>
      </c>
      <c r="O386" s="111">
        <f t="shared" si="3"/>
        <v>0</v>
      </c>
      <c r="Q386" s="86">
        <v>44741.0</v>
      </c>
      <c r="R386" s="79">
        <v>4.5</v>
      </c>
      <c r="S386" s="79">
        <v>4.5</v>
      </c>
      <c r="T386" s="111">
        <f t="shared" si="4"/>
        <v>0</v>
      </c>
      <c r="V386" s="86">
        <v>44741.0</v>
      </c>
      <c r="W386" s="79">
        <v>126.31</v>
      </c>
      <c r="X386" s="79">
        <v>126.44</v>
      </c>
      <c r="Y386" s="111">
        <f t="shared" si="5"/>
        <v>0.13</v>
      </c>
    </row>
    <row r="387">
      <c r="B387" s="86">
        <v>44742.0</v>
      </c>
      <c r="C387" s="79">
        <v>90.85</v>
      </c>
      <c r="D387" s="79">
        <v>90.9</v>
      </c>
      <c r="E387" s="111">
        <f t="shared" si="1"/>
        <v>0.05</v>
      </c>
      <c r="G387" s="86">
        <v>44742.0</v>
      </c>
      <c r="H387" s="79">
        <v>87.48</v>
      </c>
      <c r="I387" s="79">
        <v>87.49</v>
      </c>
      <c r="J387" s="111">
        <f t="shared" si="2"/>
        <v>0.01</v>
      </c>
      <c r="L387" s="86">
        <v>44742.0</v>
      </c>
      <c r="M387" s="79">
        <v>0.06</v>
      </c>
      <c r="N387" s="79">
        <v>0.06</v>
      </c>
      <c r="O387" s="111">
        <f t="shared" si="3"/>
        <v>0</v>
      </c>
      <c r="Q387" s="86">
        <v>44742.0</v>
      </c>
      <c r="R387" s="79">
        <v>4.47</v>
      </c>
      <c r="S387" s="79">
        <v>4.47</v>
      </c>
      <c r="T387" s="111">
        <f t="shared" si="4"/>
        <v>0</v>
      </c>
      <c r="V387" s="86">
        <v>44742.0</v>
      </c>
      <c r="W387" s="79">
        <v>125.44</v>
      </c>
      <c r="X387" s="79">
        <v>125.45</v>
      </c>
      <c r="Y387" s="111">
        <f t="shared" si="5"/>
        <v>0.01</v>
      </c>
    </row>
    <row r="388">
      <c r="B388" s="86">
        <v>44743.0</v>
      </c>
      <c r="C388" s="79">
        <v>91.65</v>
      </c>
      <c r="D388" s="79">
        <v>91.68</v>
      </c>
      <c r="E388" s="111">
        <f t="shared" si="1"/>
        <v>0.03</v>
      </c>
      <c r="G388" s="86">
        <v>44743.0</v>
      </c>
      <c r="H388" s="79">
        <v>86.15</v>
      </c>
      <c r="I388" s="79">
        <v>86.26</v>
      </c>
      <c r="J388" s="111">
        <f t="shared" si="2"/>
        <v>0.11</v>
      </c>
      <c r="L388" s="86">
        <v>44743.0</v>
      </c>
      <c r="M388" s="79">
        <v>0.06</v>
      </c>
      <c r="N388" s="79">
        <v>0.06</v>
      </c>
      <c r="O388" s="111">
        <f t="shared" si="3"/>
        <v>0</v>
      </c>
      <c r="Q388" s="86">
        <v>44743.0</v>
      </c>
      <c r="R388" s="79">
        <v>4.57</v>
      </c>
      <c r="S388" s="79">
        <v>4.58</v>
      </c>
      <c r="T388" s="111">
        <f t="shared" si="4"/>
        <v>0.01</v>
      </c>
      <c r="V388" s="86">
        <v>44743.0</v>
      </c>
      <c r="W388" s="79">
        <v>128.91</v>
      </c>
      <c r="X388" s="79">
        <v>128.99</v>
      </c>
      <c r="Y388" s="111">
        <f t="shared" si="5"/>
        <v>0.08</v>
      </c>
    </row>
    <row r="389">
      <c r="B389" s="86">
        <v>44746.0</v>
      </c>
      <c r="C389" s="79">
        <v>92.68</v>
      </c>
      <c r="D389" s="79">
        <v>92.75</v>
      </c>
      <c r="E389" s="111">
        <f t="shared" si="1"/>
        <v>0.07</v>
      </c>
      <c r="G389" s="86">
        <v>44746.0</v>
      </c>
      <c r="H389" s="79">
        <v>86.76</v>
      </c>
      <c r="I389" s="79">
        <v>86.8</v>
      </c>
      <c r="J389" s="111">
        <f t="shared" si="2"/>
        <v>0.04</v>
      </c>
      <c r="L389" s="86">
        <v>44746.0</v>
      </c>
      <c r="M389" s="79">
        <v>0.06</v>
      </c>
      <c r="N389" s="79">
        <v>0.06</v>
      </c>
      <c r="O389" s="111">
        <f t="shared" si="3"/>
        <v>0</v>
      </c>
      <c r="Q389" s="86">
        <v>44746.0</v>
      </c>
      <c r="R389" s="79">
        <v>4.67</v>
      </c>
      <c r="S389" s="79">
        <v>4.68</v>
      </c>
      <c r="T389" s="111">
        <f t="shared" si="4"/>
        <v>0.01</v>
      </c>
      <c r="V389" s="86">
        <v>44746.0</v>
      </c>
      <c r="W389" s="79">
        <v>131.41</v>
      </c>
      <c r="X389" s="79">
        <v>131.48</v>
      </c>
      <c r="Y389" s="111">
        <f t="shared" si="5"/>
        <v>0.07</v>
      </c>
    </row>
    <row r="390">
      <c r="B390" s="86">
        <v>44747.0</v>
      </c>
      <c r="C390" s="79">
        <v>92.95</v>
      </c>
      <c r="D390" s="79">
        <v>92.98</v>
      </c>
      <c r="E390" s="111">
        <f t="shared" si="1"/>
        <v>0.03</v>
      </c>
      <c r="G390" s="86">
        <v>44747.0</v>
      </c>
      <c r="H390" s="79">
        <v>86.53</v>
      </c>
      <c r="I390" s="79">
        <v>86.69</v>
      </c>
      <c r="J390" s="111">
        <f t="shared" si="2"/>
        <v>0.16</v>
      </c>
      <c r="L390" s="86">
        <v>44747.0</v>
      </c>
      <c r="M390" s="79">
        <v>0.06</v>
      </c>
      <c r="N390" s="79">
        <v>0.06</v>
      </c>
      <c r="O390" s="111">
        <f t="shared" si="3"/>
        <v>0</v>
      </c>
      <c r="Q390" s="86">
        <v>44747.0</v>
      </c>
      <c r="R390" s="79">
        <v>4.63</v>
      </c>
      <c r="S390" s="79">
        <v>4.63</v>
      </c>
      <c r="T390" s="111">
        <f t="shared" si="4"/>
        <v>0</v>
      </c>
      <c r="V390" s="86">
        <v>44747.0</v>
      </c>
      <c r="W390" s="79">
        <v>132.82</v>
      </c>
      <c r="X390" s="79">
        <v>132.87</v>
      </c>
      <c r="Y390" s="111">
        <f t="shared" si="5"/>
        <v>0.05</v>
      </c>
    </row>
    <row r="391">
      <c r="B391" s="86">
        <v>44748.0</v>
      </c>
      <c r="C391" s="79">
        <v>92.55</v>
      </c>
      <c r="D391" s="79">
        <v>92.58</v>
      </c>
      <c r="E391" s="111">
        <f t="shared" si="1"/>
        <v>0.03</v>
      </c>
      <c r="G391" s="86">
        <v>44748.0</v>
      </c>
      <c r="H391" s="79">
        <v>86.32</v>
      </c>
      <c r="I391" s="79">
        <v>86.48</v>
      </c>
      <c r="J391" s="111">
        <f t="shared" si="2"/>
        <v>0.16</v>
      </c>
      <c r="L391" s="86">
        <v>44748.0</v>
      </c>
      <c r="M391" s="79">
        <v>0.06</v>
      </c>
      <c r="N391" s="79">
        <v>0.06</v>
      </c>
      <c r="O391" s="111">
        <f t="shared" si="3"/>
        <v>0</v>
      </c>
      <c r="Q391" s="86">
        <v>44748.0</v>
      </c>
      <c r="R391" s="79">
        <v>4.62</v>
      </c>
      <c r="S391" s="79">
        <v>4.63</v>
      </c>
      <c r="T391" s="111">
        <f t="shared" si="4"/>
        <v>0.01</v>
      </c>
      <c r="V391" s="86">
        <v>44748.0</v>
      </c>
      <c r="W391" s="79">
        <v>132.55</v>
      </c>
      <c r="X391" s="79">
        <v>132.56</v>
      </c>
      <c r="Y391" s="111">
        <f t="shared" si="5"/>
        <v>0.01</v>
      </c>
    </row>
    <row r="392">
      <c r="B392" s="86">
        <v>44749.0</v>
      </c>
      <c r="C392" s="79">
        <v>92.58</v>
      </c>
      <c r="D392" s="79">
        <v>92.62</v>
      </c>
      <c r="E392" s="111">
        <f t="shared" si="1"/>
        <v>0.04</v>
      </c>
      <c r="G392" s="86">
        <v>44749.0</v>
      </c>
      <c r="H392" s="79">
        <v>86.5</v>
      </c>
      <c r="I392" s="79">
        <v>86.61</v>
      </c>
      <c r="J392" s="111">
        <f t="shared" si="2"/>
        <v>0.11</v>
      </c>
      <c r="L392" s="86">
        <v>44749.0</v>
      </c>
      <c r="M392" s="79">
        <v>0.06</v>
      </c>
      <c r="N392" s="79">
        <v>0.06</v>
      </c>
      <c r="O392" s="111">
        <f t="shared" si="3"/>
        <v>0</v>
      </c>
      <c r="Q392" s="86">
        <v>44749.0</v>
      </c>
      <c r="R392" s="79">
        <v>4.68</v>
      </c>
      <c r="S392" s="79">
        <v>4.7</v>
      </c>
      <c r="T392" s="111">
        <f t="shared" si="4"/>
        <v>0.02</v>
      </c>
      <c r="V392" s="86">
        <v>44749.0</v>
      </c>
      <c r="W392" s="79">
        <v>131.7</v>
      </c>
      <c r="X392" s="79">
        <v>131.72</v>
      </c>
      <c r="Y392" s="111">
        <f t="shared" si="5"/>
        <v>0.02</v>
      </c>
    </row>
    <row r="393">
      <c r="B393" s="86">
        <v>44750.0</v>
      </c>
      <c r="C393" s="79">
        <v>92.72</v>
      </c>
      <c r="D393" s="79">
        <v>92.75</v>
      </c>
      <c r="E393" s="111">
        <f t="shared" si="1"/>
        <v>0.03</v>
      </c>
      <c r="G393" s="86">
        <v>44750.0</v>
      </c>
      <c r="H393" s="79">
        <v>86.05</v>
      </c>
      <c r="I393" s="79">
        <v>86.11</v>
      </c>
      <c r="J393" s="111">
        <f t="shared" si="2"/>
        <v>0.06</v>
      </c>
      <c r="L393" s="86">
        <v>44750.0</v>
      </c>
      <c r="M393" s="79">
        <v>0.07</v>
      </c>
      <c r="N393" s="79">
        <v>0.07</v>
      </c>
      <c r="O393" s="111">
        <f t="shared" si="3"/>
        <v>0</v>
      </c>
      <c r="Q393" s="86">
        <v>44750.0</v>
      </c>
      <c r="R393" s="79">
        <v>4.9</v>
      </c>
      <c r="S393" s="79">
        <v>4.9</v>
      </c>
      <c r="T393" s="111">
        <f t="shared" si="4"/>
        <v>0</v>
      </c>
      <c r="V393" s="86">
        <v>44750.0</v>
      </c>
      <c r="W393" s="79">
        <v>131.93</v>
      </c>
      <c r="X393" s="79">
        <v>131.94</v>
      </c>
      <c r="Y393" s="111">
        <f t="shared" si="5"/>
        <v>0.01</v>
      </c>
    </row>
    <row r="394">
      <c r="B394" s="86">
        <v>44755.0</v>
      </c>
      <c r="C394" s="79">
        <v>90.9</v>
      </c>
      <c r="D394" s="79">
        <v>90.92</v>
      </c>
      <c r="E394" s="111">
        <f t="shared" si="1"/>
        <v>0.02</v>
      </c>
      <c r="G394" s="86">
        <v>44755.0</v>
      </c>
      <c r="H394" s="79">
        <v>85.72</v>
      </c>
      <c r="I394" s="79">
        <v>85.91</v>
      </c>
      <c r="J394" s="111">
        <f t="shared" si="2"/>
        <v>0.19</v>
      </c>
      <c r="L394" s="86">
        <v>44755.0</v>
      </c>
      <c r="M394" s="79">
        <v>0.07</v>
      </c>
      <c r="N394" s="79">
        <v>0.07</v>
      </c>
      <c r="O394" s="111">
        <f t="shared" si="3"/>
        <v>0</v>
      </c>
      <c r="Q394" s="86">
        <v>44755.0</v>
      </c>
      <c r="R394" s="79">
        <v>5.02</v>
      </c>
      <c r="S394" s="79">
        <v>5.03</v>
      </c>
      <c r="T394" s="111">
        <f t="shared" si="4"/>
        <v>0.01</v>
      </c>
      <c r="V394" s="86">
        <v>44755.0</v>
      </c>
      <c r="W394" s="79">
        <v>127.54</v>
      </c>
      <c r="X394" s="79">
        <v>127.6</v>
      </c>
      <c r="Y394" s="111">
        <f t="shared" si="5"/>
        <v>0.06</v>
      </c>
    </row>
    <row r="395">
      <c r="B395" s="86">
        <v>44756.0</v>
      </c>
      <c r="C395" s="79">
        <v>90.08</v>
      </c>
      <c r="D395" s="79">
        <v>90.1</v>
      </c>
      <c r="E395" s="111">
        <f t="shared" si="1"/>
        <v>0.02</v>
      </c>
      <c r="G395" s="86">
        <v>44756.0</v>
      </c>
      <c r="H395" s="79">
        <v>86.01</v>
      </c>
      <c r="I395" s="79">
        <v>86.22</v>
      </c>
      <c r="J395" s="111">
        <f t="shared" si="2"/>
        <v>0.21</v>
      </c>
      <c r="L395" s="86">
        <v>44756.0</v>
      </c>
      <c r="M395" s="79">
        <v>0.07</v>
      </c>
      <c r="N395" s="79">
        <v>0.07</v>
      </c>
      <c r="O395" s="111">
        <f t="shared" si="3"/>
        <v>0</v>
      </c>
      <c r="Q395" s="86">
        <v>44756.0</v>
      </c>
      <c r="R395" s="79">
        <v>4.99</v>
      </c>
      <c r="S395" s="79">
        <v>4.99</v>
      </c>
      <c r="T395" s="111">
        <f t="shared" si="4"/>
        <v>0</v>
      </c>
      <c r="V395" s="86">
        <v>44756.0</v>
      </c>
      <c r="W395" s="79">
        <v>127.7</v>
      </c>
      <c r="X395" s="79">
        <v>127.8</v>
      </c>
      <c r="Y395" s="111">
        <f t="shared" si="5"/>
        <v>0.1</v>
      </c>
    </row>
    <row r="396">
      <c r="B396" s="86">
        <v>44760.0</v>
      </c>
      <c r="C396" s="79">
        <v>89.4</v>
      </c>
      <c r="D396" s="79">
        <v>89.48</v>
      </c>
      <c r="E396" s="111">
        <f t="shared" si="1"/>
        <v>0.08</v>
      </c>
      <c r="G396" s="86">
        <v>44760.0</v>
      </c>
      <c r="H396" s="79">
        <v>86.06</v>
      </c>
      <c r="I396" s="79">
        <v>86.11</v>
      </c>
      <c r="J396" s="111">
        <f t="shared" si="2"/>
        <v>0.05</v>
      </c>
      <c r="L396" s="86">
        <v>44760.0</v>
      </c>
      <c r="M396" s="79">
        <v>0.07</v>
      </c>
      <c r="N396" s="79">
        <v>0.07</v>
      </c>
      <c r="O396" s="111">
        <f t="shared" si="3"/>
        <v>0</v>
      </c>
      <c r="Q396" s="86">
        <v>44760.0</v>
      </c>
      <c r="R396" s="79">
        <v>5.02</v>
      </c>
      <c r="S396" s="79">
        <v>5.02</v>
      </c>
      <c r="T396" s="111">
        <f t="shared" si="4"/>
        <v>0</v>
      </c>
      <c r="V396" s="86">
        <v>44760.0</v>
      </c>
      <c r="W396" s="79">
        <v>126.85</v>
      </c>
      <c r="X396" s="79">
        <v>126.86</v>
      </c>
      <c r="Y396" s="111">
        <f t="shared" si="5"/>
        <v>0.01</v>
      </c>
    </row>
    <row r="397">
      <c r="B397" s="86">
        <v>44761.0</v>
      </c>
      <c r="C397" s="79">
        <v>89.95</v>
      </c>
      <c r="D397" s="79">
        <v>89.98</v>
      </c>
      <c r="E397" s="111">
        <f t="shared" si="1"/>
        <v>0.03</v>
      </c>
      <c r="G397" s="86">
        <v>44761.0</v>
      </c>
      <c r="H397" s="79">
        <v>86.91</v>
      </c>
      <c r="I397" s="79">
        <v>86.97</v>
      </c>
      <c r="J397" s="111">
        <f t="shared" si="2"/>
        <v>0.06</v>
      </c>
      <c r="L397" s="86">
        <v>44761.0</v>
      </c>
      <c r="M397" s="79">
        <v>0.07</v>
      </c>
      <c r="N397" s="79">
        <v>0.08</v>
      </c>
      <c r="O397" s="111">
        <f t="shared" si="3"/>
        <v>0.01</v>
      </c>
      <c r="Q397" s="86">
        <v>44761.0</v>
      </c>
      <c r="R397" s="79">
        <v>5.0</v>
      </c>
      <c r="S397" s="79">
        <v>5.0</v>
      </c>
      <c r="T397" s="111">
        <f t="shared" si="4"/>
        <v>0</v>
      </c>
      <c r="V397" s="86">
        <v>44761.0</v>
      </c>
      <c r="W397" s="79">
        <v>126.95</v>
      </c>
      <c r="X397" s="79">
        <v>126.96</v>
      </c>
      <c r="Y397" s="111">
        <f t="shared" si="5"/>
        <v>0.01</v>
      </c>
    </row>
    <row r="398">
      <c r="B398" s="86">
        <v>44762.0</v>
      </c>
      <c r="C398" s="79">
        <v>88.18</v>
      </c>
      <c r="D398" s="79">
        <v>88.2</v>
      </c>
      <c r="E398" s="111">
        <f t="shared" si="1"/>
        <v>0.02</v>
      </c>
      <c r="G398" s="86">
        <v>44762.0</v>
      </c>
      <c r="H398" s="79">
        <v>89.71</v>
      </c>
      <c r="I398" s="79">
        <v>89.74</v>
      </c>
      <c r="J398" s="111">
        <f t="shared" si="2"/>
        <v>0.03</v>
      </c>
      <c r="L398" s="86">
        <v>44762.0</v>
      </c>
      <c r="M398" s="79">
        <v>0.07</v>
      </c>
      <c r="N398" s="79">
        <v>0.07</v>
      </c>
      <c r="O398" s="111">
        <f t="shared" si="3"/>
        <v>0</v>
      </c>
      <c r="Q398" s="86">
        <v>44762.0</v>
      </c>
      <c r="R398" s="79">
        <v>4.99</v>
      </c>
      <c r="S398" s="79">
        <v>5.0</v>
      </c>
      <c r="T398" s="111">
        <f t="shared" si="4"/>
        <v>0.01</v>
      </c>
      <c r="V398" s="86">
        <v>44762.0</v>
      </c>
      <c r="W398" s="79">
        <v>122.41</v>
      </c>
      <c r="X398" s="79">
        <v>122.44</v>
      </c>
      <c r="Y398" s="111">
        <f t="shared" si="5"/>
        <v>0.03</v>
      </c>
    </row>
    <row r="399">
      <c r="B399" s="86">
        <v>44763.0</v>
      </c>
      <c r="C399" s="79">
        <v>88.48</v>
      </c>
      <c r="D399" s="79">
        <v>88.5</v>
      </c>
      <c r="E399" s="111">
        <f t="shared" si="1"/>
        <v>0.02</v>
      </c>
      <c r="G399" s="86">
        <v>44763.0</v>
      </c>
      <c r="H399" s="79">
        <v>89.99</v>
      </c>
      <c r="I399" s="79">
        <v>90.0</v>
      </c>
      <c r="J399" s="111">
        <f t="shared" si="2"/>
        <v>0.01</v>
      </c>
      <c r="L399" s="86">
        <v>44763.0</v>
      </c>
      <c r="M399" s="79">
        <v>0.07</v>
      </c>
      <c r="N399" s="79">
        <v>0.07</v>
      </c>
      <c r="O399" s="111">
        <f t="shared" si="3"/>
        <v>0</v>
      </c>
      <c r="Q399" s="86">
        <v>44763.0</v>
      </c>
      <c r="R399" s="79">
        <v>5.08</v>
      </c>
      <c r="S399" s="79">
        <v>5.09</v>
      </c>
      <c r="T399" s="111">
        <f t="shared" si="4"/>
        <v>0.01</v>
      </c>
      <c r="V399" s="86">
        <v>44763.0</v>
      </c>
      <c r="W399" s="79">
        <v>123.82</v>
      </c>
      <c r="X399" s="79">
        <v>123.88</v>
      </c>
      <c r="Y399" s="111">
        <f t="shared" si="5"/>
        <v>0.06</v>
      </c>
    </row>
    <row r="400">
      <c r="B400" s="86">
        <v>44764.0</v>
      </c>
      <c r="C400" s="79">
        <v>89.48</v>
      </c>
      <c r="D400" s="79">
        <v>89.5</v>
      </c>
      <c r="E400" s="111">
        <f t="shared" si="1"/>
        <v>0.02</v>
      </c>
      <c r="G400" s="86">
        <v>44764.0</v>
      </c>
      <c r="H400" s="79">
        <v>89.0</v>
      </c>
      <c r="I400" s="79">
        <v>89.1</v>
      </c>
      <c r="J400" s="111">
        <f t="shared" si="2"/>
        <v>0.1</v>
      </c>
      <c r="L400" s="86">
        <v>44764.0</v>
      </c>
      <c r="M400" s="79">
        <v>0.07</v>
      </c>
      <c r="N400" s="79">
        <v>0.07</v>
      </c>
      <c r="O400" s="111">
        <f t="shared" si="3"/>
        <v>0</v>
      </c>
      <c r="Q400" s="86">
        <v>44764.0</v>
      </c>
      <c r="R400" s="79">
        <v>5.25</v>
      </c>
      <c r="S400" s="79">
        <v>5.25</v>
      </c>
      <c r="T400" s="111">
        <f t="shared" si="4"/>
        <v>0</v>
      </c>
      <c r="V400" s="86">
        <v>44764.0</v>
      </c>
      <c r="W400" s="79">
        <v>126.29</v>
      </c>
      <c r="X400" s="79">
        <v>126.3</v>
      </c>
      <c r="Y400" s="111">
        <f t="shared" si="5"/>
        <v>0.01</v>
      </c>
    </row>
    <row r="401">
      <c r="B401" s="86">
        <v>44767.0</v>
      </c>
      <c r="C401" s="79">
        <v>90.35</v>
      </c>
      <c r="D401" s="79">
        <v>90.38</v>
      </c>
      <c r="E401" s="111">
        <f t="shared" si="1"/>
        <v>0.03</v>
      </c>
      <c r="G401" s="86">
        <v>44767.0</v>
      </c>
      <c r="H401" s="79">
        <v>89.6</v>
      </c>
      <c r="I401" s="79">
        <v>89.67</v>
      </c>
      <c r="J401" s="111">
        <f t="shared" si="2"/>
        <v>0.07</v>
      </c>
      <c r="L401" s="86">
        <v>44767.0</v>
      </c>
      <c r="M401" s="79">
        <v>0.07</v>
      </c>
      <c r="N401" s="79">
        <v>0.07</v>
      </c>
      <c r="O401" s="111">
        <f t="shared" si="3"/>
        <v>0</v>
      </c>
      <c r="Q401" s="86">
        <v>44767.0</v>
      </c>
      <c r="R401" s="79">
        <v>5.26</v>
      </c>
      <c r="S401" s="79">
        <v>5.26</v>
      </c>
      <c r="T401" s="111">
        <f t="shared" si="4"/>
        <v>0</v>
      </c>
      <c r="V401" s="86">
        <v>44767.0</v>
      </c>
      <c r="W401" s="79">
        <v>126.05</v>
      </c>
      <c r="X401" s="79">
        <v>126.15</v>
      </c>
      <c r="Y401" s="111">
        <f t="shared" si="5"/>
        <v>0.1</v>
      </c>
    </row>
    <row r="402">
      <c r="B402" s="86">
        <v>44768.0</v>
      </c>
      <c r="C402" s="79">
        <v>88.88</v>
      </c>
      <c r="D402" s="79">
        <v>88.9</v>
      </c>
      <c r="E402" s="111">
        <f t="shared" si="1"/>
        <v>0.02</v>
      </c>
      <c r="G402" s="86">
        <v>44768.0</v>
      </c>
      <c r="H402" s="79">
        <v>90.98</v>
      </c>
      <c r="I402" s="79">
        <v>90.99</v>
      </c>
      <c r="J402" s="111">
        <f t="shared" si="2"/>
        <v>0.01</v>
      </c>
      <c r="L402" s="86">
        <v>44768.0</v>
      </c>
      <c r="M402" s="79">
        <v>0.07</v>
      </c>
      <c r="N402" s="79">
        <v>0.07</v>
      </c>
      <c r="O402" s="111">
        <f t="shared" si="3"/>
        <v>0</v>
      </c>
      <c r="Q402" s="86">
        <v>44768.0</v>
      </c>
      <c r="R402" s="79">
        <v>5.25</v>
      </c>
      <c r="S402" s="79">
        <v>5.25</v>
      </c>
      <c r="T402" s="111">
        <f t="shared" si="4"/>
        <v>0</v>
      </c>
      <c r="V402" s="86">
        <v>44768.0</v>
      </c>
      <c r="W402" s="79">
        <v>123.44</v>
      </c>
      <c r="X402" s="79">
        <v>123.45</v>
      </c>
      <c r="Y402" s="111">
        <f t="shared" si="5"/>
        <v>0.01</v>
      </c>
    </row>
    <row r="403">
      <c r="B403" s="86">
        <v>44769.0</v>
      </c>
      <c r="C403" s="79">
        <v>89.75</v>
      </c>
      <c r="D403" s="79">
        <v>89.78</v>
      </c>
      <c r="E403" s="111">
        <f t="shared" si="1"/>
        <v>0.03</v>
      </c>
      <c r="G403" s="86">
        <v>44769.0</v>
      </c>
      <c r="H403" s="79">
        <v>90.66</v>
      </c>
      <c r="I403" s="79">
        <v>90.68</v>
      </c>
      <c r="J403" s="111">
        <f t="shared" si="2"/>
        <v>0.02</v>
      </c>
      <c r="L403" s="86">
        <v>44769.0</v>
      </c>
      <c r="M403" s="79">
        <v>0.08</v>
      </c>
      <c r="N403" s="79">
        <v>0.08</v>
      </c>
      <c r="O403" s="111">
        <f t="shared" si="3"/>
        <v>0</v>
      </c>
      <c r="Q403" s="86">
        <v>44769.0</v>
      </c>
      <c r="R403" s="79">
        <v>5.31</v>
      </c>
      <c r="S403" s="79">
        <v>5.32</v>
      </c>
      <c r="T403" s="111">
        <f t="shared" si="4"/>
        <v>0.01</v>
      </c>
      <c r="V403" s="86">
        <v>44769.0</v>
      </c>
      <c r="W403" s="79">
        <v>124.8</v>
      </c>
      <c r="X403" s="79">
        <v>124.9</v>
      </c>
      <c r="Y403" s="111">
        <f t="shared" si="5"/>
        <v>0.1</v>
      </c>
    </row>
    <row r="404">
      <c r="B404" s="86">
        <v>44770.0</v>
      </c>
      <c r="C404" s="79">
        <v>89.58</v>
      </c>
      <c r="D404" s="79">
        <v>89.6</v>
      </c>
      <c r="E404" s="111">
        <f t="shared" si="1"/>
        <v>0.02</v>
      </c>
      <c r="G404" s="86">
        <v>44770.0</v>
      </c>
      <c r="H404" s="79">
        <v>90.26</v>
      </c>
      <c r="I404" s="79">
        <v>90.29</v>
      </c>
      <c r="J404" s="111">
        <f t="shared" si="2"/>
        <v>0.03</v>
      </c>
      <c r="L404" s="86">
        <v>44770.0</v>
      </c>
      <c r="M404" s="79">
        <v>0.08</v>
      </c>
      <c r="N404" s="79">
        <v>0.08</v>
      </c>
      <c r="O404" s="111">
        <f t="shared" si="3"/>
        <v>0</v>
      </c>
      <c r="Q404" s="86">
        <v>44770.0</v>
      </c>
      <c r="R404" s="79">
        <v>5.36</v>
      </c>
      <c r="S404" s="79">
        <v>5.37</v>
      </c>
      <c r="T404" s="111">
        <f t="shared" si="4"/>
        <v>0.01</v>
      </c>
      <c r="V404" s="86">
        <v>44770.0</v>
      </c>
      <c r="W404" s="79">
        <v>124.73</v>
      </c>
      <c r="X404" s="79">
        <v>124.77</v>
      </c>
      <c r="Y404" s="111">
        <f t="shared" si="5"/>
        <v>0.04</v>
      </c>
    </row>
    <row r="405">
      <c r="B405" s="86">
        <v>44771.0</v>
      </c>
      <c r="C405" s="79">
        <v>90.18</v>
      </c>
      <c r="D405" s="79">
        <v>90.25</v>
      </c>
      <c r="E405" s="111">
        <f t="shared" si="1"/>
        <v>0.07</v>
      </c>
      <c r="G405" s="86">
        <v>44771.0</v>
      </c>
      <c r="H405" s="79">
        <v>97.11</v>
      </c>
      <c r="I405" s="79">
        <v>97.12</v>
      </c>
      <c r="J405" s="111">
        <f t="shared" si="2"/>
        <v>0.01</v>
      </c>
      <c r="L405" s="86">
        <v>44771.0</v>
      </c>
      <c r="M405" s="79">
        <v>0.08</v>
      </c>
      <c r="N405" s="79">
        <v>0.08</v>
      </c>
      <c r="O405" s="111">
        <f t="shared" si="3"/>
        <v>0</v>
      </c>
      <c r="Q405" s="86">
        <v>44771.0</v>
      </c>
      <c r="R405" s="79">
        <v>5.54</v>
      </c>
      <c r="S405" s="79">
        <v>5.54</v>
      </c>
      <c r="T405" s="111">
        <f t="shared" si="4"/>
        <v>0</v>
      </c>
      <c r="V405" s="86">
        <v>44771.0</v>
      </c>
      <c r="W405" s="79">
        <v>126.31</v>
      </c>
      <c r="X405" s="79">
        <v>126.32</v>
      </c>
      <c r="Y405" s="111">
        <f t="shared" si="5"/>
        <v>0.01</v>
      </c>
    </row>
    <row r="406">
      <c r="B406" s="86">
        <v>44774.0</v>
      </c>
      <c r="C406" s="79">
        <v>91.28</v>
      </c>
      <c r="D406" s="79">
        <v>91.3</v>
      </c>
      <c r="E406" s="111">
        <f t="shared" si="1"/>
        <v>0.02</v>
      </c>
      <c r="G406" s="86">
        <v>44774.0</v>
      </c>
      <c r="H406" s="79">
        <v>95.25</v>
      </c>
      <c r="I406" s="79">
        <v>95.9</v>
      </c>
      <c r="J406" s="111">
        <f t="shared" si="2"/>
        <v>0.65</v>
      </c>
      <c r="L406" s="86">
        <v>44774.0</v>
      </c>
      <c r="M406" s="79">
        <v>0.08</v>
      </c>
      <c r="N406" s="79">
        <v>0.08</v>
      </c>
      <c r="O406" s="111">
        <f t="shared" si="3"/>
        <v>0</v>
      </c>
      <c r="Q406" s="86">
        <v>44774.0</v>
      </c>
      <c r="R406" s="79">
        <v>5.4</v>
      </c>
      <c r="S406" s="79">
        <v>5.41</v>
      </c>
      <c r="T406" s="111">
        <f t="shared" si="4"/>
        <v>0.01</v>
      </c>
      <c r="V406" s="86">
        <v>44774.0</v>
      </c>
      <c r="W406" s="79">
        <v>124.53</v>
      </c>
      <c r="X406" s="79">
        <v>124.59</v>
      </c>
      <c r="Y406" s="111">
        <f t="shared" si="5"/>
        <v>0.06</v>
      </c>
    </row>
    <row r="407">
      <c r="B407" s="86">
        <v>44775.0</v>
      </c>
      <c r="C407" s="79">
        <v>90.9</v>
      </c>
      <c r="D407" s="79">
        <v>90.92</v>
      </c>
      <c r="E407" s="111">
        <f t="shared" si="1"/>
        <v>0.02</v>
      </c>
      <c r="G407" s="86">
        <v>44775.0</v>
      </c>
      <c r="H407" s="79">
        <v>94.91</v>
      </c>
      <c r="I407" s="79">
        <v>94.98</v>
      </c>
      <c r="J407" s="111">
        <f t="shared" si="2"/>
        <v>0.07</v>
      </c>
      <c r="L407" s="86">
        <v>44775.0</v>
      </c>
      <c r="M407" s="79">
        <v>0.08</v>
      </c>
      <c r="N407" s="79">
        <v>0.08</v>
      </c>
      <c r="O407" s="111">
        <f t="shared" si="3"/>
        <v>0</v>
      </c>
      <c r="Q407" s="86">
        <v>44775.0</v>
      </c>
      <c r="R407" s="79">
        <v>5.43</v>
      </c>
      <c r="S407" s="79">
        <v>5.43</v>
      </c>
      <c r="T407" s="111">
        <f t="shared" si="4"/>
        <v>0</v>
      </c>
      <c r="V407" s="86">
        <v>44775.0</v>
      </c>
      <c r="W407" s="79">
        <v>126.28</v>
      </c>
      <c r="X407" s="79">
        <v>126.3</v>
      </c>
      <c r="Y407" s="111">
        <f t="shared" si="5"/>
        <v>0.02</v>
      </c>
    </row>
    <row r="408">
      <c r="B408" s="86">
        <v>44776.0</v>
      </c>
      <c r="C408" s="79">
        <v>89.85</v>
      </c>
      <c r="D408" s="79">
        <v>89.88</v>
      </c>
      <c r="E408" s="111">
        <f t="shared" si="1"/>
        <v>0.03</v>
      </c>
      <c r="G408" s="86">
        <v>44776.0</v>
      </c>
      <c r="H408" s="79">
        <v>95.4</v>
      </c>
      <c r="I408" s="79">
        <v>95.43</v>
      </c>
      <c r="J408" s="111">
        <f t="shared" si="2"/>
        <v>0.03</v>
      </c>
      <c r="L408" s="86">
        <v>44776.0</v>
      </c>
      <c r="M408" s="79">
        <v>0.08</v>
      </c>
      <c r="N408" s="79">
        <v>0.08</v>
      </c>
      <c r="O408" s="111">
        <f t="shared" si="3"/>
        <v>0</v>
      </c>
      <c r="Q408" s="86">
        <v>44776.0</v>
      </c>
      <c r="R408" s="79">
        <v>5.37</v>
      </c>
      <c r="S408" s="79">
        <v>5.38</v>
      </c>
      <c r="T408" s="111">
        <f t="shared" si="4"/>
        <v>0.01</v>
      </c>
      <c r="V408" s="86">
        <v>44776.0</v>
      </c>
      <c r="W408" s="79">
        <v>125.1</v>
      </c>
      <c r="X408" s="79">
        <v>125.18</v>
      </c>
      <c r="Y408" s="111">
        <f t="shared" si="5"/>
        <v>0.08</v>
      </c>
    </row>
    <row r="409">
      <c r="B409" s="86">
        <v>44777.0</v>
      </c>
      <c r="C409" s="79">
        <v>90.12</v>
      </c>
      <c r="D409" s="79">
        <v>90.15</v>
      </c>
      <c r="E409" s="111">
        <f t="shared" si="1"/>
        <v>0.03</v>
      </c>
      <c r="G409" s="86">
        <v>44777.0</v>
      </c>
      <c r="H409" s="79">
        <v>100.62</v>
      </c>
      <c r="I409" s="79">
        <v>100.7</v>
      </c>
      <c r="J409" s="111">
        <f t="shared" si="2"/>
        <v>0.08</v>
      </c>
      <c r="L409" s="86">
        <v>44777.0</v>
      </c>
      <c r="M409" s="79">
        <v>0.08</v>
      </c>
      <c r="N409" s="79">
        <v>0.08</v>
      </c>
      <c r="O409" s="111">
        <f t="shared" si="3"/>
        <v>0</v>
      </c>
      <c r="Q409" s="86">
        <v>44777.0</v>
      </c>
      <c r="R409" s="79">
        <v>5.5</v>
      </c>
      <c r="S409" s="79">
        <v>5.51</v>
      </c>
      <c r="T409" s="111">
        <f t="shared" si="4"/>
        <v>0.01</v>
      </c>
      <c r="V409" s="86">
        <v>44777.0</v>
      </c>
      <c r="W409" s="79">
        <v>126.03</v>
      </c>
      <c r="X409" s="79">
        <v>126.04</v>
      </c>
      <c r="Y409" s="111">
        <f t="shared" si="5"/>
        <v>0.01</v>
      </c>
    </row>
    <row r="410">
      <c r="B410" s="86">
        <v>44778.0</v>
      </c>
      <c r="C410" s="79">
        <v>91.35</v>
      </c>
      <c r="D410" s="79">
        <v>91.38</v>
      </c>
      <c r="E410" s="111">
        <f t="shared" si="1"/>
        <v>0.03</v>
      </c>
      <c r="G410" s="86">
        <v>44778.0</v>
      </c>
      <c r="H410" s="79">
        <v>103.44</v>
      </c>
      <c r="I410" s="79">
        <v>103.47</v>
      </c>
      <c r="J410" s="111">
        <f t="shared" si="2"/>
        <v>0.03</v>
      </c>
      <c r="L410" s="86">
        <v>44778.0</v>
      </c>
      <c r="M410" s="79">
        <v>0.08</v>
      </c>
      <c r="N410" s="79">
        <v>0.08</v>
      </c>
      <c r="O410" s="111">
        <f t="shared" si="3"/>
        <v>0</v>
      </c>
      <c r="Q410" s="86">
        <v>44778.0</v>
      </c>
      <c r="R410" s="79">
        <v>5.51</v>
      </c>
      <c r="S410" s="79">
        <v>5.51</v>
      </c>
      <c r="T410" s="111">
        <f t="shared" si="4"/>
        <v>0</v>
      </c>
      <c r="V410" s="86">
        <v>44778.0</v>
      </c>
      <c r="W410" s="79">
        <v>130.34</v>
      </c>
      <c r="X410" s="79">
        <v>130.35</v>
      </c>
      <c r="Y410" s="111">
        <f t="shared" si="5"/>
        <v>0.01</v>
      </c>
    </row>
    <row r="411">
      <c r="B411" s="86">
        <v>44781.0</v>
      </c>
      <c r="C411" s="79">
        <v>90.8</v>
      </c>
      <c r="D411" s="79">
        <v>90.85</v>
      </c>
      <c r="E411" s="111">
        <f t="shared" si="1"/>
        <v>0.05</v>
      </c>
      <c r="G411" s="86">
        <v>44781.0</v>
      </c>
      <c r="H411" s="79">
        <v>90.4</v>
      </c>
      <c r="I411" s="79">
        <v>90.46</v>
      </c>
      <c r="J411" s="111">
        <f t="shared" si="2"/>
        <v>0.06</v>
      </c>
      <c r="L411" s="86">
        <v>44781.0</v>
      </c>
      <c r="M411" s="79">
        <v>0.08</v>
      </c>
      <c r="N411" s="79">
        <v>0.08</v>
      </c>
      <c r="O411" s="111">
        <f t="shared" si="3"/>
        <v>0</v>
      </c>
      <c r="Q411" s="86">
        <v>44781.0</v>
      </c>
      <c r="R411" s="79">
        <v>5.4</v>
      </c>
      <c r="S411" s="79">
        <v>5.4</v>
      </c>
      <c r="T411" s="111">
        <f t="shared" si="4"/>
        <v>0</v>
      </c>
      <c r="V411" s="86">
        <v>44781.0</v>
      </c>
      <c r="W411" s="79">
        <v>128.1</v>
      </c>
      <c r="X411" s="79">
        <v>128.11</v>
      </c>
      <c r="Y411" s="111">
        <f t="shared" si="5"/>
        <v>0.01</v>
      </c>
    </row>
    <row r="412">
      <c r="B412" s="86">
        <v>44782.0</v>
      </c>
      <c r="C412" s="79">
        <v>90.82</v>
      </c>
      <c r="D412" s="79">
        <v>90.85</v>
      </c>
      <c r="E412" s="111">
        <f t="shared" si="1"/>
        <v>0.03</v>
      </c>
      <c r="G412" s="86">
        <v>44782.0</v>
      </c>
      <c r="H412" s="79">
        <v>92.45</v>
      </c>
      <c r="I412" s="79">
        <v>92.56</v>
      </c>
      <c r="J412" s="111">
        <f t="shared" si="2"/>
        <v>0.11</v>
      </c>
      <c r="L412" s="86">
        <v>44782.0</v>
      </c>
      <c r="M412" s="79">
        <v>0.08</v>
      </c>
      <c r="N412" s="79">
        <v>0.08</v>
      </c>
      <c r="O412" s="111">
        <f t="shared" si="3"/>
        <v>0</v>
      </c>
      <c r="Q412" s="86">
        <v>44782.0</v>
      </c>
      <c r="R412" s="79">
        <v>5.41</v>
      </c>
      <c r="S412" s="79">
        <v>5.42</v>
      </c>
      <c r="T412" s="111">
        <f t="shared" si="4"/>
        <v>0.01</v>
      </c>
      <c r="V412" s="86">
        <v>44782.0</v>
      </c>
      <c r="W412" s="79">
        <v>128.17</v>
      </c>
      <c r="X412" s="79">
        <v>128.24</v>
      </c>
      <c r="Y412" s="111">
        <f t="shared" si="5"/>
        <v>0.07</v>
      </c>
    </row>
    <row r="413">
      <c r="B413" s="86">
        <v>44783.0</v>
      </c>
      <c r="C413" s="79">
        <v>91.02</v>
      </c>
      <c r="D413" s="79">
        <v>91.1</v>
      </c>
      <c r="E413" s="111">
        <f t="shared" si="1"/>
        <v>0.08</v>
      </c>
      <c r="G413" s="86">
        <v>44783.0</v>
      </c>
      <c r="H413" s="79">
        <v>90.78</v>
      </c>
      <c r="I413" s="79">
        <v>90.93</v>
      </c>
      <c r="J413" s="111">
        <f t="shared" si="2"/>
        <v>0.15</v>
      </c>
      <c r="L413" s="86">
        <v>44783.0</v>
      </c>
      <c r="M413" s="79">
        <v>0.08</v>
      </c>
      <c r="N413" s="79">
        <v>0.08</v>
      </c>
      <c r="O413" s="111">
        <f t="shared" si="3"/>
        <v>0</v>
      </c>
      <c r="Q413" s="86">
        <v>44783.0</v>
      </c>
      <c r="R413" s="79">
        <v>5.43</v>
      </c>
      <c r="S413" s="79">
        <v>5.44</v>
      </c>
      <c r="T413" s="111">
        <f t="shared" si="4"/>
        <v>0.01</v>
      </c>
      <c r="V413" s="86">
        <v>44783.0</v>
      </c>
      <c r="W413" s="79">
        <v>130.21</v>
      </c>
      <c r="X413" s="79">
        <v>130.24</v>
      </c>
      <c r="Y413" s="111">
        <f t="shared" si="5"/>
        <v>0.03</v>
      </c>
    </row>
    <row r="414">
      <c r="B414" s="86">
        <v>44784.0</v>
      </c>
      <c r="C414" s="79">
        <v>92.72</v>
      </c>
      <c r="D414" s="79">
        <v>92.85</v>
      </c>
      <c r="E414" s="111">
        <f t="shared" si="1"/>
        <v>0.13</v>
      </c>
      <c r="G414" s="86">
        <v>44784.0</v>
      </c>
      <c r="H414" s="79">
        <v>91.32</v>
      </c>
      <c r="I414" s="79">
        <v>91.48</v>
      </c>
      <c r="J414" s="111">
        <f t="shared" si="2"/>
        <v>0.16</v>
      </c>
      <c r="L414" s="86">
        <v>44784.0</v>
      </c>
      <c r="M414" s="79">
        <v>0.08</v>
      </c>
      <c r="N414" s="79">
        <v>0.08</v>
      </c>
      <c r="O414" s="111">
        <f t="shared" si="3"/>
        <v>0</v>
      </c>
      <c r="Q414" s="86">
        <v>44784.0</v>
      </c>
      <c r="R414" s="79">
        <v>5.38</v>
      </c>
      <c r="S414" s="79">
        <v>5.39</v>
      </c>
      <c r="T414" s="111">
        <f t="shared" si="4"/>
        <v>0.01</v>
      </c>
      <c r="V414" s="86">
        <v>44784.0</v>
      </c>
      <c r="W414" s="79">
        <v>131.06</v>
      </c>
      <c r="X414" s="79">
        <v>131.18</v>
      </c>
      <c r="Y414" s="111">
        <f t="shared" si="5"/>
        <v>0.12</v>
      </c>
    </row>
    <row r="415">
      <c r="B415" s="86">
        <v>44785.0</v>
      </c>
      <c r="C415" s="79">
        <v>93.65</v>
      </c>
      <c r="D415" s="79">
        <v>93.68</v>
      </c>
      <c r="E415" s="111">
        <f t="shared" si="1"/>
        <v>0.03</v>
      </c>
      <c r="G415" s="86">
        <v>44785.0</v>
      </c>
      <c r="H415" s="79">
        <v>91.81</v>
      </c>
      <c r="I415" s="79">
        <v>91.99</v>
      </c>
      <c r="J415" s="111">
        <f t="shared" si="2"/>
        <v>0.18</v>
      </c>
      <c r="L415" s="86">
        <v>44785.0</v>
      </c>
      <c r="M415" s="79">
        <v>0.08</v>
      </c>
      <c r="N415" s="79">
        <v>0.08</v>
      </c>
      <c r="O415" s="111">
        <f t="shared" si="3"/>
        <v>0</v>
      </c>
      <c r="Q415" s="86">
        <v>44785.0</v>
      </c>
      <c r="R415" s="79">
        <v>5.51</v>
      </c>
      <c r="S415" s="79">
        <v>5.51</v>
      </c>
      <c r="T415" s="111">
        <f t="shared" si="4"/>
        <v>0</v>
      </c>
      <c r="V415" s="86">
        <v>44785.0</v>
      </c>
      <c r="W415" s="79">
        <v>130.0</v>
      </c>
      <c r="X415" s="79">
        <v>130.02</v>
      </c>
      <c r="Y415" s="111">
        <f t="shared" si="5"/>
        <v>0.02</v>
      </c>
    </row>
    <row r="416">
      <c r="B416" s="86">
        <v>44788.0</v>
      </c>
      <c r="C416" s="79">
        <v>95.85</v>
      </c>
      <c r="D416" s="79">
        <v>95.98</v>
      </c>
      <c r="E416" s="111">
        <f t="shared" si="1"/>
        <v>0.13</v>
      </c>
      <c r="G416" s="86">
        <v>44788.0</v>
      </c>
      <c r="H416" s="79">
        <v>98.1</v>
      </c>
      <c r="I416" s="79">
        <v>98.18</v>
      </c>
      <c r="J416" s="111">
        <f t="shared" si="2"/>
        <v>0.08</v>
      </c>
      <c r="L416" s="86">
        <v>44788.0</v>
      </c>
      <c r="M416" s="79">
        <v>0.08</v>
      </c>
      <c r="N416" s="79">
        <v>0.08</v>
      </c>
      <c r="O416" s="111">
        <f t="shared" si="3"/>
        <v>0</v>
      </c>
      <c r="Q416" s="86">
        <v>44788.0</v>
      </c>
      <c r="R416" s="79">
        <v>5.64</v>
      </c>
      <c r="S416" s="79">
        <v>5.65</v>
      </c>
      <c r="T416" s="111">
        <f t="shared" si="4"/>
        <v>0.01</v>
      </c>
      <c r="V416" s="86">
        <v>44788.0</v>
      </c>
      <c r="W416" s="79">
        <v>134.2</v>
      </c>
      <c r="X416" s="79">
        <v>134.24</v>
      </c>
      <c r="Y416" s="111">
        <f t="shared" si="5"/>
        <v>0.04</v>
      </c>
    </row>
    <row r="417">
      <c r="B417" s="86">
        <v>44789.0</v>
      </c>
      <c r="C417" s="79">
        <v>98.22</v>
      </c>
      <c r="D417" s="79">
        <v>98.25</v>
      </c>
      <c r="E417" s="111">
        <f t="shared" si="1"/>
        <v>0.03</v>
      </c>
      <c r="G417" s="86">
        <v>44789.0</v>
      </c>
      <c r="H417" s="79">
        <v>97.11</v>
      </c>
      <c r="I417" s="79">
        <v>97.26</v>
      </c>
      <c r="J417" s="111">
        <f t="shared" si="2"/>
        <v>0.15</v>
      </c>
      <c r="L417" s="86">
        <v>44789.0</v>
      </c>
      <c r="M417" s="79">
        <v>0.08</v>
      </c>
      <c r="N417" s="79">
        <v>0.08</v>
      </c>
      <c r="O417" s="111">
        <f t="shared" si="3"/>
        <v>0</v>
      </c>
      <c r="Q417" s="86">
        <v>44789.0</v>
      </c>
      <c r="R417" s="79">
        <v>5.58</v>
      </c>
      <c r="S417" s="79">
        <v>5.59</v>
      </c>
      <c r="T417" s="111">
        <f t="shared" si="4"/>
        <v>0.01</v>
      </c>
      <c r="V417" s="86">
        <v>44789.0</v>
      </c>
      <c r="W417" s="79">
        <v>138.2</v>
      </c>
      <c r="X417" s="79">
        <v>138.22</v>
      </c>
      <c r="Y417" s="111">
        <f t="shared" si="5"/>
        <v>0.02</v>
      </c>
    </row>
    <row r="418">
      <c r="B418" s="86">
        <v>44790.0</v>
      </c>
      <c r="C418" s="79">
        <v>100.18</v>
      </c>
      <c r="D418" s="79">
        <v>100.2</v>
      </c>
      <c r="E418" s="111">
        <f t="shared" si="1"/>
        <v>0.02</v>
      </c>
      <c r="G418" s="86">
        <v>44790.0</v>
      </c>
      <c r="H418" s="79">
        <v>95.14</v>
      </c>
      <c r="I418" s="79">
        <v>95.25</v>
      </c>
      <c r="J418" s="111">
        <f t="shared" si="2"/>
        <v>0.11</v>
      </c>
      <c r="L418" s="86">
        <v>44790.0</v>
      </c>
      <c r="M418" s="79">
        <v>0.08</v>
      </c>
      <c r="N418" s="79">
        <v>0.08</v>
      </c>
      <c r="O418" s="111">
        <f t="shared" si="3"/>
        <v>0</v>
      </c>
      <c r="Q418" s="86">
        <v>44790.0</v>
      </c>
      <c r="R418" s="79">
        <v>5.79</v>
      </c>
      <c r="S418" s="79">
        <v>5.8</v>
      </c>
      <c r="T418" s="111">
        <f t="shared" si="4"/>
        <v>0.01</v>
      </c>
      <c r="V418" s="86">
        <v>44790.0</v>
      </c>
      <c r="W418" s="79">
        <v>143.8</v>
      </c>
      <c r="X418" s="79">
        <v>143.84</v>
      </c>
      <c r="Y418" s="111">
        <f t="shared" si="5"/>
        <v>0.04</v>
      </c>
    </row>
    <row r="419">
      <c r="B419" s="86">
        <v>44791.0</v>
      </c>
      <c r="C419" s="79">
        <v>102.32</v>
      </c>
      <c r="D419" s="79">
        <v>102.35</v>
      </c>
      <c r="E419" s="111">
        <f t="shared" si="1"/>
        <v>0.03</v>
      </c>
      <c r="G419" s="86">
        <v>44791.0</v>
      </c>
      <c r="H419" s="79">
        <v>94.91</v>
      </c>
      <c r="I419" s="79">
        <v>95.06</v>
      </c>
      <c r="J419" s="111">
        <f t="shared" si="2"/>
        <v>0.15</v>
      </c>
      <c r="L419" s="86">
        <v>44791.0</v>
      </c>
      <c r="M419" s="79">
        <v>0.08</v>
      </c>
      <c r="N419" s="79">
        <v>0.08</v>
      </c>
      <c r="O419" s="111">
        <f t="shared" si="3"/>
        <v>0</v>
      </c>
      <c r="Q419" s="86">
        <v>44791.0</v>
      </c>
      <c r="R419" s="79">
        <v>5.81</v>
      </c>
      <c r="S419" s="79">
        <v>5.82</v>
      </c>
      <c r="T419" s="111">
        <f t="shared" si="4"/>
        <v>0.01</v>
      </c>
      <c r="V419" s="86">
        <v>44791.0</v>
      </c>
      <c r="W419" s="79">
        <v>140.57</v>
      </c>
      <c r="X419" s="79">
        <v>140.69</v>
      </c>
      <c r="Y419" s="111">
        <f t="shared" si="5"/>
        <v>0.12</v>
      </c>
    </row>
    <row r="420">
      <c r="B420" s="86">
        <v>44792.0</v>
      </c>
      <c r="C420" s="79">
        <v>99.92</v>
      </c>
      <c r="D420" s="79">
        <v>99.95</v>
      </c>
      <c r="E420" s="111">
        <f t="shared" si="1"/>
        <v>0.03</v>
      </c>
      <c r="G420" s="86">
        <v>44792.0</v>
      </c>
      <c r="H420" s="79">
        <v>94.1</v>
      </c>
      <c r="I420" s="79">
        <v>94.25</v>
      </c>
      <c r="J420" s="111">
        <f t="shared" si="2"/>
        <v>0.15</v>
      </c>
      <c r="L420" s="86">
        <v>44792.0</v>
      </c>
      <c r="M420" s="79">
        <v>0.08</v>
      </c>
      <c r="N420" s="79">
        <v>0.08</v>
      </c>
      <c r="O420" s="111">
        <f t="shared" si="3"/>
        <v>0</v>
      </c>
      <c r="Q420" s="86">
        <v>44792.0</v>
      </c>
      <c r="R420" s="79">
        <v>5.73</v>
      </c>
      <c r="S420" s="79">
        <v>5.74</v>
      </c>
      <c r="T420" s="111">
        <f t="shared" si="4"/>
        <v>0.01</v>
      </c>
      <c r="V420" s="86">
        <v>44792.0</v>
      </c>
      <c r="W420" s="79">
        <v>137.23</v>
      </c>
      <c r="X420" s="79">
        <v>137.29</v>
      </c>
      <c r="Y420" s="111">
        <f t="shared" si="5"/>
        <v>0.06</v>
      </c>
    </row>
    <row r="421">
      <c r="B421" s="86">
        <v>44795.0</v>
      </c>
      <c r="C421" s="79">
        <v>100.15</v>
      </c>
      <c r="D421" s="79">
        <v>100.18</v>
      </c>
      <c r="E421" s="111">
        <f t="shared" si="1"/>
        <v>0.03</v>
      </c>
      <c r="G421" s="86">
        <v>44795.0</v>
      </c>
      <c r="H421" s="79">
        <v>95.01</v>
      </c>
      <c r="I421" s="79">
        <v>95.02</v>
      </c>
      <c r="J421" s="111">
        <f t="shared" si="2"/>
        <v>0.01</v>
      </c>
      <c r="L421" s="86">
        <v>44795.0</v>
      </c>
      <c r="M421" s="79">
        <v>0.08</v>
      </c>
      <c r="N421" s="79">
        <v>0.08</v>
      </c>
      <c r="O421" s="111">
        <f t="shared" si="3"/>
        <v>0</v>
      </c>
      <c r="Q421" s="86">
        <v>44795.0</v>
      </c>
      <c r="R421" s="79">
        <v>5.89</v>
      </c>
      <c r="S421" s="79">
        <v>5.9</v>
      </c>
      <c r="T421" s="111">
        <f t="shared" si="4"/>
        <v>0.01</v>
      </c>
      <c r="V421" s="86">
        <v>44795.0</v>
      </c>
      <c r="W421" s="79">
        <v>137.05</v>
      </c>
      <c r="X421" s="79">
        <v>137.19</v>
      </c>
      <c r="Y421" s="111">
        <f t="shared" si="5"/>
        <v>0.14</v>
      </c>
    </row>
    <row r="422">
      <c r="B422" s="86">
        <v>44796.0</v>
      </c>
      <c r="C422" s="79">
        <v>98.8</v>
      </c>
      <c r="D422" s="79">
        <v>98.82</v>
      </c>
      <c r="E422" s="111">
        <f t="shared" si="1"/>
        <v>0.02</v>
      </c>
      <c r="G422" s="86">
        <v>44796.0</v>
      </c>
      <c r="H422" s="79">
        <v>94.22</v>
      </c>
      <c r="I422" s="79">
        <v>94.4</v>
      </c>
      <c r="J422" s="111">
        <f t="shared" si="2"/>
        <v>0.18</v>
      </c>
      <c r="L422" s="86">
        <v>44796.0</v>
      </c>
      <c r="M422" s="79">
        <v>0.08</v>
      </c>
      <c r="N422" s="79">
        <v>0.08</v>
      </c>
      <c r="O422" s="111">
        <f t="shared" si="3"/>
        <v>0</v>
      </c>
      <c r="Q422" s="86">
        <v>44796.0</v>
      </c>
      <c r="R422" s="79">
        <v>5.91</v>
      </c>
      <c r="S422" s="79">
        <v>5.91</v>
      </c>
      <c r="T422" s="111">
        <f t="shared" si="4"/>
        <v>0</v>
      </c>
      <c r="V422" s="86">
        <v>44796.0</v>
      </c>
      <c r="W422" s="79">
        <v>134.84</v>
      </c>
      <c r="X422" s="79">
        <v>134.9</v>
      </c>
      <c r="Y422" s="111">
        <f t="shared" si="5"/>
        <v>0.06</v>
      </c>
    </row>
    <row r="423">
      <c r="B423" s="86">
        <v>44797.0</v>
      </c>
      <c r="C423" s="79">
        <v>99.05</v>
      </c>
      <c r="D423" s="79">
        <v>99.08</v>
      </c>
      <c r="E423" s="111">
        <f t="shared" si="1"/>
        <v>0.03</v>
      </c>
      <c r="G423" s="86">
        <v>44797.0</v>
      </c>
      <c r="H423" s="79">
        <v>92.8</v>
      </c>
      <c r="I423" s="79">
        <v>92.89</v>
      </c>
      <c r="J423" s="111">
        <f t="shared" si="2"/>
        <v>0.09</v>
      </c>
      <c r="L423" s="86">
        <v>44797.0</v>
      </c>
      <c r="M423" s="79">
        <v>0.08</v>
      </c>
      <c r="N423" s="79">
        <v>0.08</v>
      </c>
      <c r="O423" s="111">
        <f t="shared" si="3"/>
        <v>0</v>
      </c>
      <c r="Q423" s="86">
        <v>44797.0</v>
      </c>
      <c r="R423" s="79">
        <v>6.01</v>
      </c>
      <c r="S423" s="79">
        <v>6.01</v>
      </c>
      <c r="T423" s="111">
        <f t="shared" si="4"/>
        <v>0</v>
      </c>
      <c r="V423" s="86">
        <v>44797.0</v>
      </c>
      <c r="W423" s="79">
        <v>138.06</v>
      </c>
      <c r="X423" s="79">
        <v>138.15</v>
      </c>
      <c r="Y423" s="111">
        <f t="shared" si="5"/>
        <v>0.09</v>
      </c>
    </row>
    <row r="424">
      <c r="B424" s="86">
        <v>44798.0</v>
      </c>
      <c r="C424" s="79">
        <v>100.65</v>
      </c>
      <c r="D424" s="79">
        <v>100.75</v>
      </c>
      <c r="E424" s="111">
        <f t="shared" si="1"/>
        <v>0.1</v>
      </c>
      <c r="G424" s="86">
        <v>44798.0</v>
      </c>
      <c r="H424" s="79">
        <v>92.01</v>
      </c>
      <c r="I424" s="79">
        <v>92.09</v>
      </c>
      <c r="J424" s="111">
        <f t="shared" si="2"/>
        <v>0.08</v>
      </c>
      <c r="L424" s="86">
        <v>44798.0</v>
      </c>
      <c r="M424" s="79">
        <v>0.08</v>
      </c>
      <c r="N424" s="79">
        <v>0.08</v>
      </c>
      <c r="O424" s="111">
        <f t="shared" si="3"/>
        <v>0</v>
      </c>
      <c r="Q424" s="86">
        <v>44798.0</v>
      </c>
      <c r="R424" s="79">
        <v>6.05</v>
      </c>
      <c r="S424" s="79">
        <v>6.06</v>
      </c>
      <c r="T424" s="111">
        <f t="shared" si="4"/>
        <v>0.01</v>
      </c>
      <c r="V424" s="86">
        <v>44798.0</v>
      </c>
      <c r="W424" s="79">
        <v>138.7</v>
      </c>
      <c r="X424" s="79">
        <v>138.8</v>
      </c>
      <c r="Y424" s="111">
        <f t="shared" si="5"/>
        <v>0.1</v>
      </c>
    </row>
    <row r="425">
      <c r="B425" s="86">
        <v>44799.0</v>
      </c>
      <c r="C425" s="79">
        <v>99.72</v>
      </c>
      <c r="D425" s="79">
        <v>99.75</v>
      </c>
      <c r="E425" s="111">
        <f t="shared" si="1"/>
        <v>0.03</v>
      </c>
      <c r="G425" s="86">
        <v>44799.0</v>
      </c>
      <c r="H425" s="79">
        <v>91.96</v>
      </c>
      <c r="I425" s="79">
        <v>92.04</v>
      </c>
      <c r="J425" s="111">
        <f t="shared" si="2"/>
        <v>0.08</v>
      </c>
      <c r="L425" s="86">
        <v>44799.0</v>
      </c>
      <c r="M425" s="79">
        <v>0.08</v>
      </c>
      <c r="N425" s="79">
        <v>0.08</v>
      </c>
      <c r="O425" s="111">
        <f t="shared" si="3"/>
        <v>0</v>
      </c>
      <c r="Q425" s="86">
        <v>44799.0</v>
      </c>
      <c r="R425" s="79">
        <v>6.05</v>
      </c>
      <c r="S425" s="79">
        <v>6.06</v>
      </c>
      <c r="T425" s="111">
        <f t="shared" si="4"/>
        <v>0.01</v>
      </c>
      <c r="V425" s="86">
        <v>44799.0</v>
      </c>
      <c r="W425" s="79">
        <v>136.99</v>
      </c>
      <c r="X425" s="79">
        <v>137.0</v>
      </c>
      <c r="Y425" s="111">
        <f t="shared" si="5"/>
        <v>0.01</v>
      </c>
    </row>
    <row r="426">
      <c r="B426" s="86">
        <v>44802.0</v>
      </c>
      <c r="C426" s="79">
        <v>100.22</v>
      </c>
      <c r="D426" s="79">
        <v>100.25</v>
      </c>
      <c r="E426" s="111">
        <f t="shared" si="1"/>
        <v>0.03</v>
      </c>
      <c r="G426" s="86">
        <v>44802.0</v>
      </c>
      <c r="H426" s="79">
        <v>92.0</v>
      </c>
      <c r="I426" s="79">
        <v>92.03</v>
      </c>
      <c r="J426" s="111">
        <f t="shared" si="2"/>
        <v>0.03</v>
      </c>
      <c r="L426" s="86">
        <v>44802.0</v>
      </c>
      <c r="M426" s="79">
        <v>0.08</v>
      </c>
      <c r="N426" s="79">
        <v>0.08</v>
      </c>
      <c r="O426" s="111">
        <f t="shared" si="3"/>
        <v>0</v>
      </c>
      <c r="Q426" s="86">
        <v>44802.0</v>
      </c>
      <c r="R426" s="79">
        <v>6.03</v>
      </c>
      <c r="S426" s="79">
        <v>6.03</v>
      </c>
      <c r="T426" s="111">
        <f t="shared" si="4"/>
        <v>0</v>
      </c>
      <c r="V426" s="86">
        <v>44802.0</v>
      </c>
      <c r="W426" s="79">
        <v>138.89</v>
      </c>
      <c r="X426" s="79">
        <v>138.9</v>
      </c>
      <c r="Y426" s="111">
        <f t="shared" si="5"/>
        <v>0.01</v>
      </c>
    </row>
    <row r="427">
      <c r="B427" s="86">
        <v>44804.0</v>
      </c>
      <c r="C427" s="79">
        <v>100.18</v>
      </c>
      <c r="D427" s="79">
        <v>100.2</v>
      </c>
      <c r="E427" s="111">
        <f t="shared" si="1"/>
        <v>0.02</v>
      </c>
      <c r="G427" s="86">
        <v>44804.0</v>
      </c>
      <c r="H427" s="79">
        <v>92.61</v>
      </c>
      <c r="I427" s="79">
        <v>92.89</v>
      </c>
      <c r="J427" s="111">
        <f t="shared" si="2"/>
        <v>0.28</v>
      </c>
      <c r="L427" s="86">
        <v>44804.0</v>
      </c>
      <c r="M427" s="79">
        <v>0.08</v>
      </c>
      <c r="N427" s="79">
        <v>0.08</v>
      </c>
      <c r="O427" s="111">
        <f t="shared" si="3"/>
        <v>0</v>
      </c>
      <c r="Q427" s="86">
        <v>44804.0</v>
      </c>
      <c r="R427" s="79">
        <v>5.96</v>
      </c>
      <c r="S427" s="79">
        <v>5.96</v>
      </c>
      <c r="T427" s="111">
        <f t="shared" si="4"/>
        <v>0</v>
      </c>
      <c r="V427" s="86">
        <v>44804.0</v>
      </c>
      <c r="W427" s="79">
        <v>139.48</v>
      </c>
      <c r="X427" s="79">
        <v>139.51</v>
      </c>
      <c r="Y427" s="111">
        <f t="shared" si="5"/>
        <v>0.03</v>
      </c>
    </row>
    <row r="428">
      <c r="B428" s="86">
        <v>44805.0</v>
      </c>
      <c r="C428" s="79">
        <v>99.68</v>
      </c>
      <c r="D428" s="79">
        <v>99.7</v>
      </c>
      <c r="E428" s="111">
        <f t="shared" si="1"/>
        <v>0.02</v>
      </c>
      <c r="G428" s="86">
        <v>44805.0</v>
      </c>
      <c r="H428" s="79">
        <v>90.03</v>
      </c>
      <c r="I428" s="79">
        <v>90.28</v>
      </c>
      <c r="J428" s="111">
        <f t="shared" si="2"/>
        <v>0.25</v>
      </c>
      <c r="L428" s="86">
        <v>44805.0</v>
      </c>
      <c r="M428" s="79">
        <v>0.07</v>
      </c>
      <c r="N428" s="79">
        <v>0.07</v>
      </c>
      <c r="O428" s="111">
        <f t="shared" si="3"/>
        <v>0</v>
      </c>
      <c r="Q428" s="86">
        <v>44805.0</v>
      </c>
      <c r="R428" s="79">
        <v>5.99</v>
      </c>
      <c r="S428" s="79">
        <v>6.0</v>
      </c>
      <c r="T428" s="111">
        <f t="shared" si="4"/>
        <v>0.01</v>
      </c>
      <c r="V428" s="86">
        <v>44805.0</v>
      </c>
      <c r="W428" s="79">
        <v>137.67</v>
      </c>
      <c r="X428" s="79">
        <v>137.73</v>
      </c>
      <c r="Y428" s="111">
        <f t="shared" si="5"/>
        <v>0.06</v>
      </c>
    </row>
    <row r="429">
      <c r="B429" s="86">
        <v>44806.0</v>
      </c>
      <c r="C429" s="79">
        <v>99.4</v>
      </c>
      <c r="D429" s="79">
        <v>99.45</v>
      </c>
      <c r="E429" s="111">
        <f t="shared" si="1"/>
        <v>0.05</v>
      </c>
      <c r="G429" s="86">
        <v>44806.0</v>
      </c>
      <c r="H429" s="79">
        <v>88.74</v>
      </c>
      <c r="I429" s="79">
        <v>89.02</v>
      </c>
      <c r="J429" s="111">
        <f t="shared" si="2"/>
        <v>0.28</v>
      </c>
      <c r="L429" s="86">
        <v>44806.0</v>
      </c>
      <c r="M429" s="79">
        <v>0.07</v>
      </c>
      <c r="N429" s="79">
        <v>0.07</v>
      </c>
      <c r="O429" s="111">
        <f t="shared" si="3"/>
        <v>0</v>
      </c>
      <c r="Q429" s="86">
        <v>44806.0</v>
      </c>
      <c r="R429" s="79">
        <v>6.13</v>
      </c>
      <c r="S429" s="79">
        <v>6.14</v>
      </c>
      <c r="T429" s="111">
        <f t="shared" si="4"/>
        <v>0.01</v>
      </c>
      <c r="V429" s="86">
        <v>44806.0</v>
      </c>
      <c r="W429" s="79">
        <v>138.03</v>
      </c>
      <c r="X429" s="79">
        <v>138.04</v>
      </c>
      <c r="Y429" s="111">
        <f t="shared" si="5"/>
        <v>0.01</v>
      </c>
    </row>
    <row r="430">
      <c r="B430" s="86">
        <v>44809.0</v>
      </c>
      <c r="C430" s="79">
        <v>92.02</v>
      </c>
      <c r="D430" s="79">
        <v>92.25</v>
      </c>
      <c r="E430" s="111">
        <f t="shared" si="1"/>
        <v>0.23</v>
      </c>
      <c r="G430" s="86">
        <v>44809.0</v>
      </c>
      <c r="H430" s="79">
        <v>91.77</v>
      </c>
      <c r="I430" s="79">
        <v>91.98</v>
      </c>
      <c r="J430" s="111">
        <f t="shared" si="2"/>
        <v>0.21</v>
      </c>
      <c r="L430" s="86">
        <v>44809.0</v>
      </c>
      <c r="M430" s="79">
        <v>0.07</v>
      </c>
      <c r="N430" s="79">
        <v>0.07</v>
      </c>
      <c r="O430" s="111">
        <f t="shared" si="3"/>
        <v>0</v>
      </c>
      <c r="Q430" s="86">
        <v>44809.0</v>
      </c>
      <c r="R430" s="79">
        <v>6.0</v>
      </c>
      <c r="S430" s="79">
        <v>6.0</v>
      </c>
      <c r="T430" s="111">
        <f t="shared" si="4"/>
        <v>0</v>
      </c>
      <c r="V430" s="86">
        <v>44809.0</v>
      </c>
      <c r="W430" s="79">
        <v>125.04</v>
      </c>
      <c r="X430" s="79">
        <v>125.12</v>
      </c>
      <c r="Y430" s="111">
        <f t="shared" si="5"/>
        <v>0.08</v>
      </c>
    </row>
    <row r="431">
      <c r="B431" s="86">
        <v>44810.0</v>
      </c>
      <c r="C431" s="79">
        <v>87.05</v>
      </c>
      <c r="D431" s="79">
        <v>87.15</v>
      </c>
      <c r="E431" s="111">
        <f t="shared" si="1"/>
        <v>0.1</v>
      </c>
      <c r="G431" s="86">
        <v>44810.0</v>
      </c>
      <c r="H431" s="79">
        <v>86.55</v>
      </c>
      <c r="I431" s="79">
        <v>86.82</v>
      </c>
      <c r="J431" s="111">
        <f t="shared" si="2"/>
        <v>0.27</v>
      </c>
      <c r="L431" s="86">
        <v>44810.0</v>
      </c>
      <c r="M431" s="79">
        <v>0.06</v>
      </c>
      <c r="N431" s="79">
        <v>0.06</v>
      </c>
      <c r="O431" s="111">
        <f t="shared" si="3"/>
        <v>0</v>
      </c>
      <c r="Q431" s="86">
        <v>44810.0</v>
      </c>
      <c r="R431" s="79">
        <v>5.96</v>
      </c>
      <c r="S431" s="79">
        <v>5.97</v>
      </c>
      <c r="T431" s="111">
        <f t="shared" si="4"/>
        <v>0.01</v>
      </c>
      <c r="V431" s="86">
        <v>44810.0</v>
      </c>
      <c r="W431" s="79">
        <v>120.1</v>
      </c>
      <c r="X431" s="79">
        <v>120.23</v>
      </c>
      <c r="Y431" s="111">
        <f t="shared" si="5"/>
        <v>0.13</v>
      </c>
    </row>
    <row r="432">
      <c r="B432" s="86">
        <v>44811.0</v>
      </c>
      <c r="C432" s="79">
        <v>89.7</v>
      </c>
      <c r="D432" s="79">
        <v>89.75</v>
      </c>
      <c r="E432" s="111">
        <f t="shared" si="1"/>
        <v>0.05</v>
      </c>
      <c r="G432" s="86">
        <v>44811.0</v>
      </c>
      <c r="H432" s="79">
        <v>77.62</v>
      </c>
      <c r="I432" s="79">
        <v>78.53</v>
      </c>
      <c r="J432" s="111">
        <f t="shared" si="2"/>
        <v>0.91</v>
      </c>
      <c r="L432" s="86">
        <v>44811.0</v>
      </c>
      <c r="M432" s="79">
        <v>0.06</v>
      </c>
      <c r="N432" s="79">
        <v>0.06</v>
      </c>
      <c r="O432" s="111">
        <f t="shared" si="3"/>
        <v>0</v>
      </c>
      <c r="Q432" s="86">
        <v>44811.0</v>
      </c>
      <c r="R432" s="79">
        <v>6.03</v>
      </c>
      <c r="S432" s="79">
        <v>6.04</v>
      </c>
      <c r="T432" s="111">
        <f t="shared" si="4"/>
        <v>0.01</v>
      </c>
      <c r="V432" s="86">
        <v>44811.0</v>
      </c>
      <c r="W432" s="79">
        <v>124.23</v>
      </c>
      <c r="X432" s="79">
        <v>124.3</v>
      </c>
      <c r="Y432" s="111">
        <f t="shared" si="5"/>
        <v>0.07</v>
      </c>
    </row>
    <row r="433">
      <c r="B433" s="86">
        <v>44812.0</v>
      </c>
      <c r="C433" s="79">
        <v>85.02</v>
      </c>
      <c r="D433" s="79">
        <v>85.07</v>
      </c>
      <c r="E433" s="111">
        <f t="shared" si="1"/>
        <v>0.05</v>
      </c>
      <c r="G433" s="86">
        <v>44812.0</v>
      </c>
      <c r="H433" s="79">
        <v>77.7</v>
      </c>
      <c r="I433" s="79">
        <v>78.43</v>
      </c>
      <c r="J433" s="111">
        <f t="shared" si="2"/>
        <v>0.73</v>
      </c>
      <c r="L433" s="86">
        <v>44812.0</v>
      </c>
      <c r="M433" s="79">
        <v>0.06</v>
      </c>
      <c r="N433" s="79">
        <v>0.06</v>
      </c>
      <c r="O433" s="111">
        <f t="shared" si="3"/>
        <v>0</v>
      </c>
      <c r="Q433" s="86">
        <v>44812.0</v>
      </c>
      <c r="R433" s="79">
        <v>5.91</v>
      </c>
      <c r="S433" s="79">
        <v>5.92</v>
      </c>
      <c r="T433" s="111">
        <f t="shared" si="4"/>
        <v>0.01</v>
      </c>
      <c r="V433" s="86">
        <v>44812.0</v>
      </c>
      <c r="W433" s="79">
        <v>119.31</v>
      </c>
      <c r="X433" s="79">
        <v>119.39</v>
      </c>
      <c r="Y433" s="111">
        <f t="shared" si="5"/>
        <v>0.08</v>
      </c>
    </row>
    <row r="434">
      <c r="B434" s="86">
        <v>44813.0</v>
      </c>
      <c r="C434" s="79">
        <v>76.82</v>
      </c>
      <c r="D434" s="79">
        <v>76.88</v>
      </c>
      <c r="E434" s="111">
        <f t="shared" si="1"/>
        <v>0.06</v>
      </c>
      <c r="G434" s="86">
        <v>44813.0</v>
      </c>
      <c r="H434" s="79">
        <v>77.11</v>
      </c>
      <c r="I434" s="79">
        <v>77.43</v>
      </c>
      <c r="J434" s="111">
        <f t="shared" si="2"/>
        <v>0.32</v>
      </c>
      <c r="L434" s="86">
        <v>44813.0</v>
      </c>
      <c r="M434" s="79">
        <v>0.06</v>
      </c>
      <c r="N434" s="79">
        <v>0.06</v>
      </c>
      <c r="O434" s="111">
        <f t="shared" si="3"/>
        <v>0</v>
      </c>
      <c r="Q434" s="86">
        <v>44813.0</v>
      </c>
      <c r="R434" s="79">
        <v>5.79</v>
      </c>
      <c r="S434" s="79">
        <v>5.79</v>
      </c>
      <c r="T434" s="111">
        <f t="shared" si="4"/>
        <v>0</v>
      </c>
      <c r="V434" s="86">
        <v>44813.0</v>
      </c>
      <c r="W434" s="79">
        <v>107.06</v>
      </c>
      <c r="X434" s="79">
        <v>107.14</v>
      </c>
      <c r="Y434" s="111">
        <f t="shared" si="5"/>
        <v>0.08</v>
      </c>
    </row>
    <row r="435">
      <c r="B435" s="86">
        <v>44816.0</v>
      </c>
      <c r="C435" s="79">
        <v>79.35</v>
      </c>
      <c r="D435" s="79">
        <v>79.47</v>
      </c>
      <c r="E435" s="111">
        <f t="shared" si="1"/>
        <v>0.12</v>
      </c>
      <c r="G435" s="86">
        <v>44816.0</v>
      </c>
      <c r="H435" s="79">
        <v>79.75</v>
      </c>
      <c r="I435" s="79">
        <v>80.16</v>
      </c>
      <c r="J435" s="111">
        <f t="shared" si="2"/>
        <v>0.41</v>
      </c>
      <c r="L435" s="86">
        <v>44816.0</v>
      </c>
      <c r="M435" s="79">
        <v>0.06</v>
      </c>
      <c r="N435" s="79">
        <v>0.06</v>
      </c>
      <c r="O435" s="111">
        <f t="shared" si="3"/>
        <v>0</v>
      </c>
      <c r="Q435" s="86">
        <v>44816.0</v>
      </c>
      <c r="R435" s="79">
        <v>5.88</v>
      </c>
      <c r="S435" s="79">
        <v>5.88</v>
      </c>
      <c r="T435" s="111">
        <f t="shared" si="4"/>
        <v>0</v>
      </c>
      <c r="V435" s="86">
        <v>44816.0</v>
      </c>
      <c r="W435" s="79">
        <v>112.85</v>
      </c>
      <c r="X435" s="79">
        <v>112.92</v>
      </c>
      <c r="Y435" s="111">
        <f t="shared" si="5"/>
        <v>0.07</v>
      </c>
    </row>
    <row r="436">
      <c r="B436" s="86">
        <v>44817.0</v>
      </c>
      <c r="C436" s="79">
        <v>77.47</v>
      </c>
      <c r="D436" s="79">
        <v>77.58</v>
      </c>
      <c r="E436" s="111">
        <f t="shared" si="1"/>
        <v>0.11</v>
      </c>
      <c r="G436" s="86">
        <v>44817.0</v>
      </c>
      <c r="H436" s="79">
        <v>77.32</v>
      </c>
      <c r="I436" s="79">
        <v>77.34</v>
      </c>
      <c r="J436" s="111">
        <f t="shared" si="2"/>
        <v>0.02</v>
      </c>
      <c r="L436" s="86">
        <v>44817.0</v>
      </c>
      <c r="M436" s="79">
        <v>0.06</v>
      </c>
      <c r="N436" s="79">
        <v>0.06</v>
      </c>
      <c r="O436" s="111">
        <f t="shared" si="3"/>
        <v>0</v>
      </c>
      <c r="Q436" s="86">
        <v>44817.0</v>
      </c>
      <c r="R436" s="79">
        <v>5.87</v>
      </c>
      <c r="S436" s="79">
        <v>5.87</v>
      </c>
      <c r="T436" s="111">
        <f t="shared" si="4"/>
        <v>0</v>
      </c>
      <c r="V436" s="86">
        <v>44817.0</v>
      </c>
      <c r="W436" s="79">
        <v>111.01</v>
      </c>
      <c r="X436" s="79">
        <v>111.06</v>
      </c>
      <c r="Y436" s="111">
        <f t="shared" si="5"/>
        <v>0.05</v>
      </c>
    </row>
    <row r="437">
      <c r="B437" s="86">
        <v>44818.0</v>
      </c>
      <c r="C437" s="79">
        <v>74.85</v>
      </c>
      <c r="D437" s="79">
        <v>74.92</v>
      </c>
      <c r="E437" s="111">
        <f t="shared" si="1"/>
        <v>0.07</v>
      </c>
      <c r="G437" s="86">
        <v>44818.0</v>
      </c>
      <c r="H437" s="79">
        <v>79.17</v>
      </c>
      <c r="I437" s="79">
        <v>79.5</v>
      </c>
      <c r="J437" s="111">
        <f t="shared" si="2"/>
        <v>0.33</v>
      </c>
      <c r="L437" s="86">
        <v>44818.0</v>
      </c>
      <c r="M437" s="79">
        <v>0.06</v>
      </c>
      <c r="N437" s="79">
        <v>0.06</v>
      </c>
      <c r="O437" s="111">
        <f t="shared" si="3"/>
        <v>0</v>
      </c>
      <c r="Q437" s="86">
        <v>44818.0</v>
      </c>
      <c r="R437" s="79">
        <v>5.86</v>
      </c>
      <c r="S437" s="79">
        <v>5.86</v>
      </c>
      <c r="T437" s="111">
        <f t="shared" si="4"/>
        <v>0</v>
      </c>
      <c r="V437" s="86">
        <v>44818.0</v>
      </c>
      <c r="W437" s="79">
        <v>110.41</v>
      </c>
      <c r="X437" s="79">
        <v>110.45</v>
      </c>
      <c r="Y437" s="111">
        <f t="shared" si="5"/>
        <v>0.04</v>
      </c>
    </row>
    <row r="438">
      <c r="B438" s="86">
        <v>44819.0</v>
      </c>
      <c r="C438" s="79">
        <v>74.65</v>
      </c>
      <c r="D438" s="79">
        <v>74.75</v>
      </c>
      <c r="E438" s="111">
        <f t="shared" si="1"/>
        <v>0.1</v>
      </c>
      <c r="G438" s="86">
        <v>44819.0</v>
      </c>
      <c r="H438" s="79">
        <v>79.7</v>
      </c>
      <c r="I438" s="79">
        <v>79.78</v>
      </c>
      <c r="J438" s="111">
        <f t="shared" si="2"/>
        <v>0.08</v>
      </c>
      <c r="L438" s="86">
        <v>44819.0</v>
      </c>
      <c r="M438" s="79">
        <v>0.06</v>
      </c>
      <c r="N438" s="79">
        <v>0.06</v>
      </c>
      <c r="O438" s="111">
        <f t="shared" si="3"/>
        <v>0</v>
      </c>
      <c r="Q438" s="86">
        <v>44819.0</v>
      </c>
      <c r="R438" s="79">
        <v>5.87</v>
      </c>
      <c r="S438" s="79">
        <v>5.87</v>
      </c>
      <c r="T438" s="111">
        <f t="shared" si="4"/>
        <v>0</v>
      </c>
      <c r="V438" s="86">
        <v>44819.0</v>
      </c>
      <c r="W438" s="79">
        <v>110.21</v>
      </c>
      <c r="X438" s="79">
        <v>110.23</v>
      </c>
      <c r="Y438" s="111">
        <f t="shared" si="5"/>
        <v>0.02</v>
      </c>
    </row>
    <row r="439">
      <c r="B439" s="86">
        <v>44820.0</v>
      </c>
      <c r="C439" s="79">
        <v>78.55</v>
      </c>
      <c r="D439" s="79">
        <v>78.62</v>
      </c>
      <c r="E439" s="111">
        <f t="shared" si="1"/>
        <v>0.07</v>
      </c>
      <c r="G439" s="86">
        <v>44820.0</v>
      </c>
      <c r="H439" s="79">
        <v>78.36</v>
      </c>
      <c r="I439" s="79">
        <v>78.73</v>
      </c>
      <c r="J439" s="111">
        <f t="shared" si="2"/>
        <v>0.37</v>
      </c>
      <c r="L439" s="86">
        <v>44820.0</v>
      </c>
      <c r="M439" s="79">
        <v>0.06</v>
      </c>
      <c r="N439" s="79">
        <v>0.06</v>
      </c>
      <c r="O439" s="111">
        <f t="shared" si="3"/>
        <v>0</v>
      </c>
      <c r="Q439" s="86">
        <v>44820.0</v>
      </c>
      <c r="R439" s="79">
        <v>6.08</v>
      </c>
      <c r="S439" s="79">
        <v>6.08</v>
      </c>
      <c r="T439" s="111">
        <f t="shared" si="4"/>
        <v>0</v>
      </c>
      <c r="V439" s="86">
        <v>44820.0</v>
      </c>
      <c r="W439" s="79">
        <v>114.35</v>
      </c>
      <c r="X439" s="79">
        <v>114.38</v>
      </c>
      <c r="Y439" s="111">
        <f t="shared" si="5"/>
        <v>0.03</v>
      </c>
    </row>
    <row r="440">
      <c r="B440" s="86">
        <v>44823.0</v>
      </c>
      <c r="C440" s="79">
        <v>76.47</v>
      </c>
      <c r="D440" s="79">
        <v>76.5</v>
      </c>
      <c r="E440" s="111">
        <f t="shared" si="1"/>
        <v>0.03</v>
      </c>
      <c r="G440" s="86">
        <v>44823.0</v>
      </c>
      <c r="H440" s="79">
        <v>77.72</v>
      </c>
      <c r="I440" s="79">
        <v>77.93</v>
      </c>
      <c r="J440" s="111">
        <f t="shared" si="2"/>
        <v>0.21</v>
      </c>
      <c r="L440" s="86">
        <v>44823.0</v>
      </c>
      <c r="M440" s="79">
        <v>0.06</v>
      </c>
      <c r="N440" s="79">
        <v>0.06</v>
      </c>
      <c r="O440" s="111">
        <f t="shared" si="3"/>
        <v>0</v>
      </c>
      <c r="Q440" s="86">
        <v>44823.0</v>
      </c>
      <c r="R440" s="79">
        <v>6.08</v>
      </c>
      <c r="S440" s="79">
        <v>6.08</v>
      </c>
      <c r="T440" s="111">
        <f t="shared" si="4"/>
        <v>0</v>
      </c>
      <c r="V440" s="86">
        <v>44823.0</v>
      </c>
      <c r="W440" s="79">
        <v>110.55</v>
      </c>
      <c r="X440" s="79">
        <v>110.59</v>
      </c>
      <c r="Y440" s="111">
        <f t="shared" si="5"/>
        <v>0.04</v>
      </c>
    </row>
    <row r="441">
      <c r="B441" s="86">
        <v>44824.0</v>
      </c>
      <c r="C441" s="79">
        <v>75.95</v>
      </c>
      <c r="D441" s="79">
        <v>76.0</v>
      </c>
      <c r="E441" s="111">
        <f t="shared" si="1"/>
        <v>0.05</v>
      </c>
      <c r="G441" s="86">
        <v>44824.0</v>
      </c>
      <c r="H441" s="79">
        <v>75.66</v>
      </c>
      <c r="I441" s="79">
        <v>75.87</v>
      </c>
      <c r="J441" s="111">
        <f t="shared" si="2"/>
        <v>0.21</v>
      </c>
      <c r="L441" s="86">
        <v>44824.0</v>
      </c>
      <c r="M441" s="79">
        <v>0.06</v>
      </c>
      <c r="N441" s="79">
        <v>0.06</v>
      </c>
      <c r="O441" s="111">
        <f t="shared" si="3"/>
        <v>0</v>
      </c>
      <c r="Q441" s="86">
        <v>44824.0</v>
      </c>
      <c r="R441" s="79">
        <v>6.02</v>
      </c>
      <c r="S441" s="79">
        <v>6.02</v>
      </c>
      <c r="T441" s="111">
        <f t="shared" si="4"/>
        <v>0</v>
      </c>
      <c r="V441" s="86">
        <v>44824.0</v>
      </c>
      <c r="W441" s="79">
        <v>108.49</v>
      </c>
      <c r="X441" s="79">
        <v>108.51</v>
      </c>
      <c r="Y441" s="111">
        <f t="shared" si="5"/>
        <v>0.02</v>
      </c>
    </row>
    <row r="442">
      <c r="B442" s="86">
        <v>44825.0</v>
      </c>
      <c r="C442" s="79">
        <v>75.7</v>
      </c>
      <c r="D442" s="79">
        <v>75.75</v>
      </c>
      <c r="E442" s="111">
        <f t="shared" si="1"/>
        <v>0.05</v>
      </c>
      <c r="G442" s="86">
        <v>44825.0</v>
      </c>
      <c r="H442" s="79">
        <v>76.29</v>
      </c>
      <c r="I442" s="79">
        <v>76.63</v>
      </c>
      <c r="J442" s="111">
        <f t="shared" si="2"/>
        <v>0.34</v>
      </c>
      <c r="L442" s="86">
        <v>44825.0</v>
      </c>
      <c r="M442" s="79">
        <v>0.06</v>
      </c>
      <c r="N442" s="79">
        <v>0.06</v>
      </c>
      <c r="O442" s="111">
        <f t="shared" si="3"/>
        <v>0</v>
      </c>
      <c r="Q442" s="86">
        <v>44825.0</v>
      </c>
      <c r="R442" s="79">
        <v>5.98</v>
      </c>
      <c r="S442" s="79">
        <v>5.98</v>
      </c>
      <c r="T442" s="111">
        <f t="shared" si="4"/>
        <v>0</v>
      </c>
      <c r="V442" s="86">
        <v>44825.0</v>
      </c>
      <c r="W442" s="79">
        <v>108.21</v>
      </c>
      <c r="X442" s="79">
        <v>108.24</v>
      </c>
      <c r="Y442" s="111">
        <f t="shared" si="5"/>
        <v>0.03</v>
      </c>
    </row>
    <row r="443">
      <c r="B443" s="86">
        <v>44826.0</v>
      </c>
      <c r="C443" s="79">
        <v>72.12</v>
      </c>
      <c r="D443" s="79">
        <v>72.32</v>
      </c>
      <c r="E443" s="111">
        <f t="shared" si="1"/>
        <v>0.2</v>
      </c>
      <c r="G443" s="86">
        <v>44826.0</v>
      </c>
      <c r="H443" s="79">
        <v>78.3</v>
      </c>
      <c r="I443" s="79">
        <v>78.86</v>
      </c>
      <c r="J443" s="111">
        <f t="shared" si="2"/>
        <v>0.56</v>
      </c>
      <c r="L443" s="86">
        <v>44826.0</v>
      </c>
      <c r="M443" s="79">
        <v>0.06</v>
      </c>
      <c r="N443" s="79">
        <v>0.06</v>
      </c>
      <c r="O443" s="111">
        <f t="shared" si="3"/>
        <v>0</v>
      </c>
      <c r="Q443" s="86">
        <v>44826.0</v>
      </c>
      <c r="R443" s="79">
        <v>5.73</v>
      </c>
      <c r="S443" s="79">
        <v>5.73</v>
      </c>
      <c r="T443" s="111">
        <f t="shared" si="4"/>
        <v>0</v>
      </c>
      <c r="V443" s="86">
        <v>44826.0</v>
      </c>
      <c r="W443" s="79">
        <v>101.45</v>
      </c>
      <c r="X443" s="79">
        <v>101.5</v>
      </c>
      <c r="Y443" s="111">
        <f t="shared" si="5"/>
        <v>0.05</v>
      </c>
    </row>
    <row r="444">
      <c r="B444" s="86">
        <v>44827.0</v>
      </c>
      <c r="C444" s="79">
        <v>74.58</v>
      </c>
      <c r="D444" s="79">
        <v>74.6</v>
      </c>
      <c r="E444" s="111">
        <f t="shared" si="1"/>
        <v>0.02</v>
      </c>
      <c r="G444" s="86">
        <v>44827.0</v>
      </c>
      <c r="H444" s="79">
        <v>80.5</v>
      </c>
      <c r="I444" s="79">
        <v>80.57</v>
      </c>
      <c r="J444" s="111">
        <f t="shared" si="2"/>
        <v>0.07</v>
      </c>
      <c r="L444" s="86">
        <v>44827.0</v>
      </c>
      <c r="M444" s="79">
        <v>0.06</v>
      </c>
      <c r="N444" s="79">
        <v>0.06</v>
      </c>
      <c r="O444" s="111">
        <f t="shared" si="3"/>
        <v>0</v>
      </c>
      <c r="Q444" s="86">
        <v>44827.0</v>
      </c>
      <c r="R444" s="79">
        <v>5.82</v>
      </c>
      <c r="S444" s="79">
        <v>5.82</v>
      </c>
      <c r="T444" s="111">
        <f t="shared" si="4"/>
        <v>0</v>
      </c>
      <c r="V444" s="86">
        <v>44827.0</v>
      </c>
      <c r="W444" s="79">
        <v>106.66</v>
      </c>
      <c r="X444" s="79">
        <v>106.71</v>
      </c>
      <c r="Y444" s="111">
        <f t="shared" si="5"/>
        <v>0.05</v>
      </c>
    </row>
    <row r="445">
      <c r="B445" s="86">
        <v>44830.0</v>
      </c>
      <c r="C445" s="79">
        <v>76.05</v>
      </c>
      <c r="D445" s="79">
        <v>76.12</v>
      </c>
      <c r="E445" s="111">
        <f t="shared" si="1"/>
        <v>0.07</v>
      </c>
      <c r="G445" s="86">
        <v>44830.0</v>
      </c>
      <c r="H445" s="79">
        <v>82.54</v>
      </c>
      <c r="I445" s="79">
        <v>82.92</v>
      </c>
      <c r="J445" s="111">
        <f t="shared" si="2"/>
        <v>0.38</v>
      </c>
      <c r="L445" s="86">
        <v>44830.0</v>
      </c>
      <c r="M445" s="79">
        <v>0.06</v>
      </c>
      <c r="N445" s="79">
        <v>0.07</v>
      </c>
      <c r="O445" s="111">
        <f t="shared" si="3"/>
        <v>0.01</v>
      </c>
      <c r="Q445" s="86">
        <v>44830.0</v>
      </c>
      <c r="R445" s="79">
        <v>5.87</v>
      </c>
      <c r="S445" s="79">
        <v>5.87</v>
      </c>
      <c r="T445" s="111">
        <f t="shared" si="4"/>
        <v>0</v>
      </c>
      <c r="V445" s="86">
        <v>44830.0</v>
      </c>
      <c r="W445" s="79">
        <v>107.72</v>
      </c>
      <c r="X445" s="79">
        <v>107.88</v>
      </c>
      <c r="Y445" s="111">
        <f t="shared" si="5"/>
        <v>0.16</v>
      </c>
    </row>
    <row r="446">
      <c r="B446" s="86">
        <v>44831.0</v>
      </c>
      <c r="C446" s="79">
        <v>76.08</v>
      </c>
      <c r="D446" s="79">
        <v>76.2</v>
      </c>
      <c r="E446" s="111">
        <f t="shared" si="1"/>
        <v>0.12</v>
      </c>
      <c r="G446" s="86">
        <v>44831.0</v>
      </c>
      <c r="H446" s="79">
        <v>81.96</v>
      </c>
      <c r="I446" s="79">
        <v>82.87</v>
      </c>
      <c r="J446" s="111">
        <f t="shared" si="2"/>
        <v>0.91</v>
      </c>
      <c r="L446" s="86">
        <v>44831.0</v>
      </c>
      <c r="M446" s="79">
        <v>0.07</v>
      </c>
      <c r="N446" s="79">
        <v>0.07</v>
      </c>
      <c r="O446" s="111">
        <f t="shared" si="3"/>
        <v>0</v>
      </c>
      <c r="Q446" s="86">
        <v>44831.0</v>
      </c>
      <c r="R446" s="79">
        <v>5.86</v>
      </c>
      <c r="S446" s="79">
        <v>5.86</v>
      </c>
      <c r="T446" s="111">
        <f t="shared" si="4"/>
        <v>0</v>
      </c>
      <c r="V446" s="86">
        <v>44831.0</v>
      </c>
      <c r="W446" s="79">
        <v>105.9</v>
      </c>
      <c r="X446" s="79">
        <v>105.97</v>
      </c>
      <c r="Y446" s="111">
        <f t="shared" si="5"/>
        <v>0.07</v>
      </c>
    </row>
    <row r="447">
      <c r="B447" s="86">
        <v>44832.0</v>
      </c>
      <c r="C447" s="79">
        <v>76.38</v>
      </c>
      <c r="D447" s="79">
        <v>76.45</v>
      </c>
      <c r="E447" s="111">
        <f t="shared" si="1"/>
        <v>0.07</v>
      </c>
      <c r="G447" s="86">
        <v>44832.0</v>
      </c>
      <c r="H447" s="79">
        <v>85.16</v>
      </c>
      <c r="I447" s="79">
        <v>85.4</v>
      </c>
      <c r="J447" s="111">
        <f t="shared" si="2"/>
        <v>0.24</v>
      </c>
      <c r="L447" s="86">
        <v>44832.0</v>
      </c>
      <c r="M447" s="79">
        <v>0.07</v>
      </c>
      <c r="N447" s="79">
        <v>0.07</v>
      </c>
      <c r="O447" s="111">
        <f t="shared" si="3"/>
        <v>0</v>
      </c>
      <c r="Q447" s="86">
        <v>44832.0</v>
      </c>
      <c r="R447" s="79">
        <v>5.97</v>
      </c>
      <c r="S447" s="79">
        <v>5.97</v>
      </c>
      <c r="T447" s="111">
        <f t="shared" si="4"/>
        <v>0</v>
      </c>
      <c r="V447" s="86">
        <v>44832.0</v>
      </c>
      <c r="W447" s="79">
        <v>106.5</v>
      </c>
      <c r="X447" s="79">
        <v>106.51</v>
      </c>
      <c r="Y447" s="111">
        <f t="shared" si="5"/>
        <v>0.01</v>
      </c>
    </row>
    <row r="448">
      <c r="B448" s="86">
        <v>44833.0</v>
      </c>
      <c r="C448" s="79">
        <v>75.97</v>
      </c>
      <c r="D448" s="79">
        <v>76.0</v>
      </c>
      <c r="E448" s="111">
        <f t="shared" si="1"/>
        <v>0.03</v>
      </c>
      <c r="G448" s="86">
        <v>44833.0</v>
      </c>
      <c r="H448" s="79">
        <v>89.64</v>
      </c>
      <c r="I448" s="79">
        <v>89.79</v>
      </c>
      <c r="J448" s="111">
        <f t="shared" si="2"/>
        <v>0.15</v>
      </c>
      <c r="L448" s="86">
        <v>44833.0</v>
      </c>
      <c r="M448" s="79">
        <v>0.07</v>
      </c>
      <c r="N448" s="79">
        <v>0.07</v>
      </c>
      <c r="O448" s="111">
        <f t="shared" si="3"/>
        <v>0</v>
      </c>
      <c r="Q448" s="86">
        <v>44833.0</v>
      </c>
      <c r="R448" s="79">
        <v>5.94</v>
      </c>
      <c r="S448" s="79">
        <v>5.95</v>
      </c>
      <c r="T448" s="111">
        <f t="shared" si="4"/>
        <v>0.01</v>
      </c>
      <c r="V448" s="86">
        <v>44833.0</v>
      </c>
      <c r="W448" s="79">
        <v>107.7</v>
      </c>
      <c r="X448" s="79">
        <v>107.78</v>
      </c>
      <c r="Y448" s="111">
        <f t="shared" si="5"/>
        <v>0.08</v>
      </c>
    </row>
    <row r="449">
      <c r="B449" s="86">
        <v>44834.0</v>
      </c>
      <c r="C449" s="79">
        <v>78.9</v>
      </c>
      <c r="D449" s="79">
        <v>78.97</v>
      </c>
      <c r="E449" s="111">
        <f t="shared" si="1"/>
        <v>0.07</v>
      </c>
      <c r="G449" s="86">
        <v>44834.0</v>
      </c>
      <c r="H449" s="79">
        <v>87.14</v>
      </c>
      <c r="I449" s="79">
        <v>87.28</v>
      </c>
      <c r="J449" s="111">
        <f t="shared" si="2"/>
        <v>0.14</v>
      </c>
      <c r="L449" s="86">
        <v>44834.0</v>
      </c>
      <c r="M449" s="79">
        <v>0.06</v>
      </c>
      <c r="N449" s="79">
        <v>0.06</v>
      </c>
      <c r="O449" s="111">
        <f t="shared" si="3"/>
        <v>0</v>
      </c>
      <c r="Q449" s="86">
        <v>44834.0</v>
      </c>
      <c r="R449" s="79">
        <v>6.04</v>
      </c>
      <c r="S449" s="79">
        <v>6.05</v>
      </c>
      <c r="T449" s="111">
        <f t="shared" si="4"/>
        <v>0.01</v>
      </c>
      <c r="V449" s="86">
        <v>44834.0</v>
      </c>
      <c r="W449" s="79">
        <v>112.43</v>
      </c>
      <c r="X449" s="79">
        <v>112.44</v>
      </c>
      <c r="Y449" s="111">
        <f t="shared" si="5"/>
        <v>0.01</v>
      </c>
    </row>
    <row r="450">
      <c r="B450" s="86">
        <v>44837.0</v>
      </c>
      <c r="C450" s="79">
        <v>78.62</v>
      </c>
      <c r="D450" s="79">
        <v>78.7</v>
      </c>
      <c r="E450" s="111">
        <f t="shared" si="1"/>
        <v>0.08</v>
      </c>
      <c r="G450" s="86">
        <v>44837.0</v>
      </c>
      <c r="H450" s="79">
        <v>88.27</v>
      </c>
      <c r="I450" s="79">
        <v>88.55</v>
      </c>
      <c r="J450" s="111">
        <f t="shared" si="2"/>
        <v>0.28</v>
      </c>
      <c r="L450" s="86">
        <v>44837.0</v>
      </c>
      <c r="M450" s="79">
        <v>0.07</v>
      </c>
      <c r="N450" s="79">
        <v>0.07</v>
      </c>
      <c r="O450" s="111">
        <f t="shared" si="3"/>
        <v>0</v>
      </c>
      <c r="Q450" s="86">
        <v>44837.0</v>
      </c>
      <c r="R450" s="79">
        <v>6.06</v>
      </c>
      <c r="S450" s="79">
        <v>6.06</v>
      </c>
      <c r="T450" s="111">
        <f t="shared" si="4"/>
        <v>0</v>
      </c>
      <c r="V450" s="86">
        <v>44837.0</v>
      </c>
      <c r="W450" s="79">
        <v>110.8</v>
      </c>
      <c r="X450" s="79">
        <v>110.9</v>
      </c>
      <c r="Y450" s="111">
        <f t="shared" si="5"/>
        <v>0.1</v>
      </c>
    </row>
    <row r="451">
      <c r="B451" s="86">
        <v>44838.0</v>
      </c>
      <c r="C451" s="79">
        <v>79.08</v>
      </c>
      <c r="D451" s="79">
        <v>79.18</v>
      </c>
      <c r="E451" s="111">
        <f t="shared" si="1"/>
        <v>0.1</v>
      </c>
      <c r="G451" s="86">
        <v>44838.0</v>
      </c>
      <c r="H451" s="79">
        <v>88.25</v>
      </c>
      <c r="I451" s="79">
        <v>88.34</v>
      </c>
      <c r="J451" s="111">
        <f t="shared" si="2"/>
        <v>0.09</v>
      </c>
      <c r="L451" s="86">
        <v>44838.0</v>
      </c>
      <c r="M451" s="79">
        <v>0.07</v>
      </c>
      <c r="N451" s="79">
        <v>0.07</v>
      </c>
      <c r="O451" s="111">
        <f t="shared" si="3"/>
        <v>0</v>
      </c>
      <c r="Q451" s="86">
        <v>44838.0</v>
      </c>
      <c r="R451" s="79">
        <v>6.02</v>
      </c>
      <c r="S451" s="79">
        <v>6.02</v>
      </c>
      <c r="T451" s="111">
        <f t="shared" si="4"/>
        <v>0</v>
      </c>
      <c r="V451" s="86">
        <v>44838.0</v>
      </c>
      <c r="W451" s="79">
        <v>112.37</v>
      </c>
      <c r="X451" s="79">
        <v>112.39</v>
      </c>
      <c r="Y451" s="111">
        <f t="shared" si="5"/>
        <v>0.02</v>
      </c>
    </row>
    <row r="452">
      <c r="B452" s="86">
        <v>44839.0</v>
      </c>
      <c r="C452" s="79">
        <v>80.22</v>
      </c>
      <c r="D452" s="79">
        <v>80.28</v>
      </c>
      <c r="E452" s="111">
        <f t="shared" si="1"/>
        <v>0.06</v>
      </c>
      <c r="G452" s="86">
        <v>44839.0</v>
      </c>
      <c r="H452" s="79">
        <v>88.1</v>
      </c>
      <c r="I452" s="79">
        <v>88.32</v>
      </c>
      <c r="J452" s="111">
        <f t="shared" si="2"/>
        <v>0.22</v>
      </c>
      <c r="L452" s="86">
        <v>44839.0</v>
      </c>
      <c r="M452" s="79">
        <v>0.07</v>
      </c>
      <c r="N452" s="79">
        <v>0.07</v>
      </c>
      <c r="O452" s="111">
        <f t="shared" si="3"/>
        <v>0</v>
      </c>
      <c r="Q452" s="86">
        <v>44839.0</v>
      </c>
      <c r="R452" s="79">
        <v>6.14</v>
      </c>
      <c r="S452" s="79">
        <v>6.15</v>
      </c>
      <c r="T452" s="111">
        <f t="shared" si="4"/>
        <v>0.01</v>
      </c>
      <c r="V452" s="86">
        <v>44839.0</v>
      </c>
      <c r="W452" s="79">
        <v>116.93</v>
      </c>
      <c r="X452" s="79">
        <v>116.98</v>
      </c>
      <c r="Y452" s="111">
        <f t="shared" si="5"/>
        <v>0.05</v>
      </c>
    </row>
    <row r="453">
      <c r="B453" s="86">
        <v>44840.0</v>
      </c>
      <c r="C453" s="79">
        <v>80.87</v>
      </c>
      <c r="D453" s="79">
        <v>80.9</v>
      </c>
      <c r="E453" s="111">
        <f t="shared" si="1"/>
        <v>0.03</v>
      </c>
      <c r="G453" s="86">
        <v>44840.0</v>
      </c>
      <c r="H453" s="79">
        <v>88.82</v>
      </c>
      <c r="I453" s="79">
        <v>89.19</v>
      </c>
      <c r="J453" s="111">
        <f t="shared" si="2"/>
        <v>0.37</v>
      </c>
      <c r="L453" s="86">
        <v>44840.0</v>
      </c>
      <c r="M453" s="79">
        <v>0.07</v>
      </c>
      <c r="N453" s="79">
        <v>0.07</v>
      </c>
      <c r="O453" s="111">
        <f t="shared" si="3"/>
        <v>0</v>
      </c>
      <c r="Q453" s="86">
        <v>44840.0</v>
      </c>
      <c r="R453" s="79">
        <v>6.18</v>
      </c>
      <c r="S453" s="79">
        <v>6.18</v>
      </c>
      <c r="T453" s="111">
        <f t="shared" si="4"/>
        <v>0</v>
      </c>
      <c r="V453" s="86">
        <v>44840.0</v>
      </c>
      <c r="W453" s="79">
        <v>119.45</v>
      </c>
      <c r="X453" s="79">
        <v>119.5</v>
      </c>
      <c r="Y453" s="111">
        <f t="shared" si="5"/>
        <v>0.05</v>
      </c>
    </row>
    <row r="454">
      <c r="B454" s="86">
        <v>44841.0</v>
      </c>
      <c r="C454" s="79">
        <v>80.3</v>
      </c>
      <c r="D454" s="79">
        <v>80.4</v>
      </c>
      <c r="E454" s="111">
        <f t="shared" si="1"/>
        <v>0.1</v>
      </c>
      <c r="G454" s="86">
        <v>44841.0</v>
      </c>
      <c r="H454" s="79">
        <v>90.31</v>
      </c>
      <c r="I454" s="79">
        <v>90.54</v>
      </c>
      <c r="J454" s="111">
        <f t="shared" si="2"/>
        <v>0.23</v>
      </c>
      <c r="L454" s="86">
        <v>44841.0</v>
      </c>
      <c r="M454" s="79">
        <v>0.07</v>
      </c>
      <c r="N454" s="79">
        <v>0.07</v>
      </c>
      <c r="O454" s="111">
        <f t="shared" si="3"/>
        <v>0</v>
      </c>
      <c r="Q454" s="86">
        <v>44841.0</v>
      </c>
      <c r="R454" s="79">
        <v>6.2</v>
      </c>
      <c r="S454" s="79">
        <v>6.2</v>
      </c>
      <c r="T454" s="111">
        <f t="shared" si="4"/>
        <v>0</v>
      </c>
      <c r="V454" s="86">
        <v>44841.0</v>
      </c>
      <c r="W454" s="79">
        <v>118.8</v>
      </c>
      <c r="X454" s="79">
        <v>118.85</v>
      </c>
      <c r="Y454" s="111">
        <f t="shared" si="5"/>
        <v>0.05</v>
      </c>
    </row>
    <row r="455">
      <c r="B455" s="86">
        <v>44844.0</v>
      </c>
      <c r="C455" s="79">
        <v>82.75</v>
      </c>
      <c r="D455" s="79">
        <v>82.8</v>
      </c>
      <c r="E455" s="111">
        <f t="shared" si="1"/>
        <v>0.05</v>
      </c>
      <c r="G455" s="86">
        <v>44844.0</v>
      </c>
      <c r="H455" s="79">
        <v>98.27</v>
      </c>
      <c r="I455" s="79">
        <v>98.48</v>
      </c>
      <c r="J455" s="111">
        <f t="shared" si="2"/>
        <v>0.21</v>
      </c>
      <c r="L455" s="86">
        <v>44844.0</v>
      </c>
      <c r="M455" s="79">
        <v>0.07</v>
      </c>
      <c r="N455" s="79">
        <v>0.07</v>
      </c>
      <c r="O455" s="111">
        <f t="shared" si="3"/>
        <v>0</v>
      </c>
      <c r="Q455" s="86">
        <v>44844.0</v>
      </c>
      <c r="R455" s="79">
        <v>6.31</v>
      </c>
      <c r="S455" s="79">
        <v>6.32</v>
      </c>
      <c r="T455" s="111">
        <f t="shared" si="4"/>
        <v>0.01</v>
      </c>
      <c r="V455" s="86">
        <v>44844.0</v>
      </c>
      <c r="W455" s="79">
        <v>124.36</v>
      </c>
      <c r="X455" s="79">
        <v>124.4</v>
      </c>
      <c r="Y455" s="111">
        <f t="shared" si="5"/>
        <v>0.04</v>
      </c>
    </row>
    <row r="456">
      <c r="B456" s="86">
        <v>44845.0</v>
      </c>
      <c r="C456" s="79">
        <v>83.78</v>
      </c>
      <c r="D456" s="79">
        <v>83.8</v>
      </c>
      <c r="E456" s="111">
        <f t="shared" si="1"/>
        <v>0.02</v>
      </c>
      <c r="G456" s="86">
        <v>44845.0</v>
      </c>
      <c r="H456" s="79">
        <v>98.86</v>
      </c>
      <c r="I456" s="79">
        <v>98.88</v>
      </c>
      <c r="J456" s="111">
        <f t="shared" si="2"/>
        <v>0.02</v>
      </c>
      <c r="L456" s="86">
        <v>44845.0</v>
      </c>
      <c r="M456" s="79">
        <v>0.07</v>
      </c>
      <c r="N456" s="79">
        <v>0.07</v>
      </c>
      <c r="O456" s="111">
        <f t="shared" si="3"/>
        <v>0</v>
      </c>
      <c r="Q456" s="86">
        <v>44845.0</v>
      </c>
      <c r="R456" s="79">
        <v>6.29</v>
      </c>
      <c r="S456" s="79">
        <v>6.3</v>
      </c>
      <c r="T456" s="111">
        <f t="shared" si="4"/>
        <v>0.01</v>
      </c>
      <c r="V456" s="86">
        <v>44845.0</v>
      </c>
      <c r="W456" s="79">
        <v>124.26</v>
      </c>
      <c r="X456" s="79">
        <v>124.43</v>
      </c>
      <c r="Y456" s="111">
        <f t="shared" si="5"/>
        <v>0.17</v>
      </c>
    </row>
    <row r="457">
      <c r="B457" s="86">
        <v>44846.0</v>
      </c>
      <c r="C457" s="79">
        <v>84.05</v>
      </c>
      <c r="D457" s="79">
        <v>84.18</v>
      </c>
      <c r="E457" s="111">
        <f t="shared" si="1"/>
        <v>0.13</v>
      </c>
      <c r="G457" s="86">
        <v>44846.0</v>
      </c>
      <c r="H457" s="79">
        <v>96.8</v>
      </c>
      <c r="I457" s="79">
        <v>96.94</v>
      </c>
      <c r="J457" s="111">
        <f t="shared" si="2"/>
        <v>0.14</v>
      </c>
      <c r="L457" s="86">
        <v>44846.0</v>
      </c>
      <c r="M457" s="79">
        <v>0.07</v>
      </c>
      <c r="N457" s="79">
        <v>0.07</v>
      </c>
      <c r="O457" s="111">
        <f t="shared" si="3"/>
        <v>0</v>
      </c>
      <c r="Q457" s="86">
        <v>44846.0</v>
      </c>
      <c r="R457" s="79">
        <v>6.35</v>
      </c>
      <c r="S457" s="79">
        <v>6.36</v>
      </c>
      <c r="T457" s="111">
        <f t="shared" si="4"/>
        <v>0.01</v>
      </c>
      <c r="V457" s="86">
        <v>44846.0</v>
      </c>
      <c r="W457" s="79">
        <v>126.61</v>
      </c>
      <c r="X457" s="79">
        <v>126.66</v>
      </c>
      <c r="Y457" s="111">
        <f t="shared" si="5"/>
        <v>0.05</v>
      </c>
    </row>
    <row r="458">
      <c r="B458" s="86">
        <v>44847.0</v>
      </c>
      <c r="C458" s="79">
        <v>84.55</v>
      </c>
      <c r="D458" s="79">
        <v>84.58</v>
      </c>
      <c r="E458" s="111">
        <f t="shared" si="1"/>
        <v>0.03</v>
      </c>
      <c r="G458" s="86">
        <v>44847.0</v>
      </c>
      <c r="H458" s="79">
        <v>96.71</v>
      </c>
      <c r="I458" s="79">
        <v>96.74</v>
      </c>
      <c r="J458" s="111">
        <f t="shared" si="2"/>
        <v>0.03</v>
      </c>
      <c r="L458" s="86">
        <v>44847.0</v>
      </c>
      <c r="M458" s="79">
        <v>0.07</v>
      </c>
      <c r="N458" s="79">
        <v>0.07</v>
      </c>
      <c r="O458" s="111">
        <f t="shared" si="3"/>
        <v>0</v>
      </c>
      <c r="Q458" s="86">
        <v>44847.0</v>
      </c>
      <c r="R458" s="79">
        <v>6.36</v>
      </c>
      <c r="S458" s="79">
        <v>6.36</v>
      </c>
      <c r="T458" s="111">
        <f t="shared" si="4"/>
        <v>0</v>
      </c>
      <c r="V458" s="86">
        <v>44847.0</v>
      </c>
      <c r="W458" s="79">
        <v>126.97</v>
      </c>
      <c r="X458" s="79">
        <v>126.98</v>
      </c>
      <c r="Y458" s="111">
        <f t="shared" si="5"/>
        <v>0.01</v>
      </c>
    </row>
    <row r="459">
      <c r="B459" s="86">
        <v>44848.0</v>
      </c>
      <c r="C459" s="79">
        <v>84.18</v>
      </c>
      <c r="D459" s="79">
        <v>84.2</v>
      </c>
      <c r="E459" s="111">
        <f t="shared" si="1"/>
        <v>0.02</v>
      </c>
      <c r="G459" s="86">
        <v>44848.0</v>
      </c>
      <c r="H459" s="79">
        <v>96.87</v>
      </c>
      <c r="I459" s="79">
        <v>96.92</v>
      </c>
      <c r="J459" s="111">
        <f t="shared" si="2"/>
        <v>0.05</v>
      </c>
      <c r="L459" s="86">
        <v>44848.0</v>
      </c>
      <c r="M459" s="79">
        <v>0.07</v>
      </c>
      <c r="N459" s="79">
        <v>0.07</v>
      </c>
      <c r="O459" s="111">
        <f t="shared" si="3"/>
        <v>0</v>
      </c>
      <c r="Q459" s="86">
        <v>44848.0</v>
      </c>
      <c r="R459" s="79">
        <v>6.34</v>
      </c>
      <c r="S459" s="79">
        <v>6.35</v>
      </c>
      <c r="T459" s="111">
        <f t="shared" si="4"/>
        <v>0.01</v>
      </c>
      <c r="V459" s="86">
        <v>44848.0</v>
      </c>
      <c r="W459" s="79">
        <v>126.72</v>
      </c>
      <c r="X459" s="79">
        <v>126.97</v>
      </c>
      <c r="Y459" s="111">
        <f t="shared" si="5"/>
        <v>0.25</v>
      </c>
    </row>
    <row r="460">
      <c r="B460" s="86">
        <v>44851.0</v>
      </c>
      <c r="C460" s="79">
        <v>84.22</v>
      </c>
      <c r="D460" s="79">
        <v>84.3</v>
      </c>
      <c r="E460" s="111">
        <f t="shared" si="1"/>
        <v>0.08</v>
      </c>
      <c r="G460" s="86">
        <v>44851.0</v>
      </c>
      <c r="H460" s="79">
        <v>94.75</v>
      </c>
      <c r="I460" s="79">
        <v>94.88</v>
      </c>
      <c r="J460" s="111">
        <f t="shared" si="2"/>
        <v>0.13</v>
      </c>
      <c r="L460" s="86">
        <v>44851.0</v>
      </c>
      <c r="M460" s="79">
        <v>0.07</v>
      </c>
      <c r="N460" s="79">
        <v>0.07</v>
      </c>
      <c r="O460" s="111">
        <f t="shared" si="3"/>
        <v>0</v>
      </c>
      <c r="Q460" s="86">
        <v>44851.0</v>
      </c>
      <c r="R460" s="79">
        <v>6.38</v>
      </c>
      <c r="S460" s="79">
        <v>6.38</v>
      </c>
      <c r="T460" s="111">
        <f t="shared" si="4"/>
        <v>0</v>
      </c>
      <c r="V460" s="86">
        <v>44851.0</v>
      </c>
      <c r="W460" s="79">
        <v>127.01</v>
      </c>
      <c r="X460" s="79">
        <v>127.05</v>
      </c>
      <c r="Y460" s="111">
        <f t="shared" si="5"/>
        <v>0.04</v>
      </c>
    </row>
    <row r="461">
      <c r="B461" s="86">
        <v>44852.0</v>
      </c>
      <c r="C461" s="79">
        <v>81.95</v>
      </c>
      <c r="D461" s="79">
        <v>82.0</v>
      </c>
      <c r="E461" s="111">
        <f t="shared" si="1"/>
        <v>0.05</v>
      </c>
      <c r="G461" s="86">
        <v>44852.0</v>
      </c>
      <c r="H461" s="79">
        <v>95.64</v>
      </c>
      <c r="I461" s="79">
        <v>95.76</v>
      </c>
      <c r="J461" s="111">
        <f t="shared" si="2"/>
        <v>0.12</v>
      </c>
      <c r="L461" s="86">
        <v>44852.0</v>
      </c>
      <c r="M461" s="79">
        <v>0.07</v>
      </c>
      <c r="N461" s="79">
        <v>0.07</v>
      </c>
      <c r="O461" s="111">
        <f t="shared" si="3"/>
        <v>0</v>
      </c>
      <c r="Q461" s="86">
        <v>44852.0</v>
      </c>
      <c r="R461" s="79">
        <v>6.34</v>
      </c>
      <c r="S461" s="79">
        <v>6.36</v>
      </c>
      <c r="T461" s="111">
        <f t="shared" si="4"/>
        <v>0.02</v>
      </c>
      <c r="V461" s="86">
        <v>44852.0</v>
      </c>
      <c r="W461" s="79">
        <v>125.4</v>
      </c>
      <c r="X461" s="79">
        <v>125.48</v>
      </c>
      <c r="Y461" s="111">
        <f t="shared" si="5"/>
        <v>0.08</v>
      </c>
    </row>
    <row r="462">
      <c r="B462" s="86">
        <v>44853.0</v>
      </c>
      <c r="C462" s="79">
        <v>81.98</v>
      </c>
      <c r="D462" s="79">
        <v>82.0</v>
      </c>
      <c r="E462" s="111">
        <f t="shared" si="1"/>
        <v>0.02</v>
      </c>
      <c r="G462" s="86">
        <v>44853.0</v>
      </c>
      <c r="H462" s="79">
        <v>94.31</v>
      </c>
      <c r="I462" s="79">
        <v>94.38</v>
      </c>
      <c r="J462" s="111">
        <f t="shared" si="2"/>
        <v>0.07</v>
      </c>
      <c r="L462" s="86">
        <v>44853.0</v>
      </c>
      <c r="M462" s="79">
        <v>0.07</v>
      </c>
      <c r="N462" s="79">
        <v>0.07</v>
      </c>
      <c r="O462" s="111">
        <f t="shared" si="3"/>
        <v>0</v>
      </c>
      <c r="Q462" s="86">
        <v>44853.0</v>
      </c>
      <c r="R462" s="79">
        <v>6.29</v>
      </c>
      <c r="S462" s="79">
        <v>6.3</v>
      </c>
      <c r="T462" s="111">
        <f t="shared" si="4"/>
        <v>0.01</v>
      </c>
      <c r="V462" s="86">
        <v>44853.0</v>
      </c>
      <c r="W462" s="79">
        <v>125.56</v>
      </c>
      <c r="X462" s="79">
        <v>125.75</v>
      </c>
      <c r="Y462" s="111">
        <f t="shared" si="5"/>
        <v>0.19</v>
      </c>
    </row>
    <row r="463">
      <c r="B463" s="86">
        <v>44854.0</v>
      </c>
      <c r="C463" s="79">
        <v>84.25</v>
      </c>
      <c r="D463" s="79">
        <v>84.3</v>
      </c>
      <c r="E463" s="111">
        <f t="shared" si="1"/>
        <v>0.05</v>
      </c>
      <c r="G463" s="86">
        <v>44854.0</v>
      </c>
      <c r="H463" s="79">
        <v>93.4</v>
      </c>
      <c r="I463" s="79">
        <v>93.51</v>
      </c>
      <c r="J463" s="111">
        <f t="shared" si="2"/>
        <v>0.11</v>
      </c>
      <c r="L463" s="86">
        <v>44854.0</v>
      </c>
      <c r="M463" s="79">
        <v>0.07</v>
      </c>
      <c r="N463" s="79">
        <v>0.07</v>
      </c>
      <c r="O463" s="111">
        <f t="shared" si="3"/>
        <v>0</v>
      </c>
      <c r="Q463" s="86">
        <v>44854.0</v>
      </c>
      <c r="R463" s="79">
        <v>6.39</v>
      </c>
      <c r="S463" s="79">
        <v>6.4</v>
      </c>
      <c r="T463" s="111">
        <f t="shared" si="4"/>
        <v>0.01</v>
      </c>
      <c r="V463" s="86">
        <v>44854.0</v>
      </c>
      <c r="W463" s="79">
        <v>131.93</v>
      </c>
      <c r="X463" s="79">
        <v>132.0</v>
      </c>
      <c r="Y463" s="111">
        <f t="shared" si="5"/>
        <v>0.07</v>
      </c>
    </row>
    <row r="464">
      <c r="B464" s="86">
        <v>44855.0</v>
      </c>
      <c r="C464" s="79">
        <v>86.2</v>
      </c>
      <c r="D464" s="79">
        <v>86.28</v>
      </c>
      <c r="E464" s="111">
        <f t="shared" si="1"/>
        <v>0.08</v>
      </c>
      <c r="G464" s="86">
        <v>44855.0</v>
      </c>
      <c r="H464" s="79">
        <v>96.0</v>
      </c>
      <c r="I464" s="79">
        <v>96.01</v>
      </c>
      <c r="J464" s="111">
        <f t="shared" si="2"/>
        <v>0.01</v>
      </c>
      <c r="L464" s="86">
        <v>44855.0</v>
      </c>
      <c r="M464" s="79">
        <v>0.07</v>
      </c>
      <c r="N464" s="79">
        <v>0.07</v>
      </c>
      <c r="O464" s="111">
        <f t="shared" si="3"/>
        <v>0</v>
      </c>
      <c r="Q464" s="86">
        <v>44855.0</v>
      </c>
      <c r="R464" s="79">
        <v>6.39</v>
      </c>
      <c r="S464" s="79">
        <v>6.39</v>
      </c>
      <c r="T464" s="111">
        <f t="shared" si="4"/>
        <v>0</v>
      </c>
      <c r="V464" s="86">
        <v>44855.0</v>
      </c>
      <c r="W464" s="79">
        <v>131.27</v>
      </c>
      <c r="X464" s="79">
        <v>131.29</v>
      </c>
      <c r="Y464" s="111">
        <f t="shared" si="5"/>
        <v>0.02</v>
      </c>
    </row>
    <row r="465">
      <c r="B465" s="86">
        <v>44858.0</v>
      </c>
      <c r="C465" s="79">
        <v>82.92</v>
      </c>
      <c r="D465" s="79">
        <v>82.95</v>
      </c>
      <c r="E465" s="111">
        <f t="shared" si="1"/>
        <v>0.03</v>
      </c>
      <c r="G465" s="86">
        <v>44858.0</v>
      </c>
      <c r="H465" s="79">
        <v>95.74</v>
      </c>
      <c r="I465" s="79">
        <v>95.86</v>
      </c>
      <c r="J465" s="111">
        <f t="shared" si="2"/>
        <v>0.12</v>
      </c>
      <c r="L465" s="86">
        <v>44858.0</v>
      </c>
      <c r="M465" s="79">
        <v>0.07</v>
      </c>
      <c r="N465" s="79">
        <v>0.07</v>
      </c>
      <c r="O465" s="111">
        <f t="shared" si="3"/>
        <v>0</v>
      </c>
      <c r="Q465" s="86">
        <v>44858.0</v>
      </c>
      <c r="R465" s="79">
        <v>6.24</v>
      </c>
      <c r="S465" s="79">
        <v>6.25</v>
      </c>
      <c r="T465" s="111">
        <f t="shared" si="4"/>
        <v>0.01</v>
      </c>
      <c r="V465" s="86">
        <v>44858.0</v>
      </c>
      <c r="W465" s="79">
        <v>127.3</v>
      </c>
      <c r="X465" s="79">
        <v>127.35</v>
      </c>
      <c r="Y465" s="111">
        <f t="shared" si="5"/>
        <v>0.05</v>
      </c>
    </row>
    <row r="466">
      <c r="B466" s="86">
        <v>44859.0</v>
      </c>
      <c r="C466" s="79">
        <v>86.42</v>
      </c>
      <c r="D466" s="79">
        <v>86.45</v>
      </c>
      <c r="E466" s="111">
        <f t="shared" si="1"/>
        <v>0.03</v>
      </c>
      <c r="G466" s="86">
        <v>44859.0</v>
      </c>
      <c r="H466" s="79">
        <v>99.21</v>
      </c>
      <c r="I466" s="79">
        <v>99.3</v>
      </c>
      <c r="J466" s="111">
        <f t="shared" si="2"/>
        <v>0.09</v>
      </c>
      <c r="L466" s="86">
        <v>44859.0</v>
      </c>
      <c r="M466" s="79">
        <v>0.07</v>
      </c>
      <c r="N466" s="79">
        <v>0.07</v>
      </c>
      <c r="O466" s="111">
        <f t="shared" si="3"/>
        <v>0</v>
      </c>
      <c r="Q466" s="86">
        <v>44859.0</v>
      </c>
      <c r="R466" s="79">
        <v>6.42</v>
      </c>
      <c r="S466" s="79">
        <v>6.42</v>
      </c>
      <c r="T466" s="111">
        <f t="shared" si="4"/>
        <v>0</v>
      </c>
      <c r="V466" s="86">
        <v>44859.0</v>
      </c>
      <c r="W466" s="79">
        <v>136.62</v>
      </c>
      <c r="X466" s="79">
        <v>136.68</v>
      </c>
      <c r="Y466" s="111">
        <f t="shared" si="5"/>
        <v>0.06</v>
      </c>
    </row>
    <row r="467">
      <c r="B467" s="86">
        <v>44860.0</v>
      </c>
      <c r="C467" s="79">
        <v>85.78</v>
      </c>
      <c r="D467" s="79">
        <v>85.8</v>
      </c>
      <c r="E467" s="111">
        <f t="shared" si="1"/>
        <v>0.02</v>
      </c>
      <c r="G467" s="86">
        <v>44860.0</v>
      </c>
      <c r="H467" s="79">
        <v>98.74</v>
      </c>
      <c r="I467" s="79">
        <v>98.8</v>
      </c>
      <c r="J467" s="111">
        <f t="shared" si="2"/>
        <v>0.06</v>
      </c>
      <c r="L467" s="86">
        <v>44860.0</v>
      </c>
      <c r="M467" s="79">
        <v>0.07</v>
      </c>
      <c r="N467" s="79">
        <v>0.07</v>
      </c>
      <c r="O467" s="111">
        <f t="shared" si="3"/>
        <v>0</v>
      </c>
      <c r="Q467" s="86">
        <v>44860.0</v>
      </c>
      <c r="R467" s="79">
        <v>6.43</v>
      </c>
      <c r="S467" s="79">
        <v>6.43</v>
      </c>
      <c r="T467" s="111">
        <f t="shared" si="4"/>
        <v>0</v>
      </c>
      <c r="V467" s="86">
        <v>44860.0</v>
      </c>
      <c r="W467" s="79">
        <v>136.96</v>
      </c>
      <c r="X467" s="79">
        <v>136.98</v>
      </c>
      <c r="Y467" s="111">
        <f t="shared" si="5"/>
        <v>0.02</v>
      </c>
    </row>
    <row r="468">
      <c r="B468" s="86">
        <v>44861.0</v>
      </c>
      <c r="C468" s="79">
        <v>87.05</v>
      </c>
      <c r="D468" s="79">
        <v>87.12</v>
      </c>
      <c r="E468" s="111">
        <f t="shared" si="1"/>
        <v>0.07</v>
      </c>
      <c r="G468" s="86">
        <v>44861.0</v>
      </c>
      <c r="H468" s="79">
        <v>98.19</v>
      </c>
      <c r="I468" s="79">
        <v>98.24</v>
      </c>
      <c r="J468" s="111">
        <f t="shared" si="2"/>
        <v>0.05</v>
      </c>
      <c r="L468" s="86">
        <v>44861.0</v>
      </c>
      <c r="M468" s="79">
        <v>0.07</v>
      </c>
      <c r="N468" s="79">
        <v>0.07</v>
      </c>
      <c r="O468" s="111">
        <f t="shared" si="3"/>
        <v>0</v>
      </c>
      <c r="Q468" s="86">
        <v>44861.0</v>
      </c>
      <c r="R468" s="79">
        <v>6.43</v>
      </c>
      <c r="S468" s="79">
        <v>6.44</v>
      </c>
      <c r="T468" s="111">
        <f t="shared" si="4"/>
        <v>0.01</v>
      </c>
      <c r="V468" s="86">
        <v>44861.0</v>
      </c>
      <c r="W468" s="79">
        <v>139.75</v>
      </c>
      <c r="X468" s="79">
        <v>139.8</v>
      </c>
      <c r="Y468" s="111">
        <f t="shared" si="5"/>
        <v>0.05</v>
      </c>
    </row>
    <row r="469">
      <c r="B469" s="86">
        <v>44862.0</v>
      </c>
      <c r="C469" s="79">
        <v>84.02</v>
      </c>
      <c r="D469" s="79">
        <v>84.05</v>
      </c>
      <c r="E469" s="111">
        <f t="shared" si="1"/>
        <v>0.03</v>
      </c>
      <c r="G469" s="86">
        <v>44862.0</v>
      </c>
      <c r="H469" s="79">
        <v>98.07</v>
      </c>
      <c r="I469" s="79">
        <v>98.25</v>
      </c>
      <c r="J469" s="111">
        <f t="shared" si="2"/>
        <v>0.18</v>
      </c>
      <c r="L469" s="86">
        <v>44862.0</v>
      </c>
      <c r="M469" s="79">
        <v>0.07</v>
      </c>
      <c r="N469" s="79">
        <v>0.07</v>
      </c>
      <c r="O469" s="111">
        <f t="shared" si="3"/>
        <v>0</v>
      </c>
      <c r="Q469" s="86">
        <v>44862.0</v>
      </c>
      <c r="R469" s="79">
        <v>6.27</v>
      </c>
      <c r="S469" s="79">
        <v>6.28</v>
      </c>
      <c r="T469" s="111">
        <f t="shared" si="4"/>
        <v>0.01</v>
      </c>
      <c r="V469" s="86">
        <v>44862.0</v>
      </c>
      <c r="W469" s="79">
        <v>135.66</v>
      </c>
      <c r="X469" s="79">
        <v>135.7</v>
      </c>
      <c r="Y469" s="111">
        <f t="shared" si="5"/>
        <v>0.04</v>
      </c>
    </row>
    <row r="470">
      <c r="B470" s="86">
        <v>44865.0</v>
      </c>
      <c r="C470" s="79">
        <v>85.4</v>
      </c>
      <c r="D470" s="79">
        <v>85.48</v>
      </c>
      <c r="E470" s="111">
        <f t="shared" si="1"/>
        <v>0.08</v>
      </c>
      <c r="G470" s="86">
        <v>44865.0</v>
      </c>
      <c r="H470" s="79">
        <v>96.55</v>
      </c>
      <c r="I470" s="79">
        <v>96.59</v>
      </c>
      <c r="J470" s="111">
        <f t="shared" si="2"/>
        <v>0.04</v>
      </c>
      <c r="L470" s="86">
        <v>44865.0</v>
      </c>
      <c r="M470" s="79">
        <v>0.07</v>
      </c>
      <c r="N470" s="79">
        <v>0.07</v>
      </c>
      <c r="O470" s="111">
        <f t="shared" si="3"/>
        <v>0</v>
      </c>
      <c r="Q470" s="86">
        <v>44865.0</v>
      </c>
      <c r="R470" s="79">
        <v>6.28</v>
      </c>
      <c r="S470" s="79">
        <v>6.29</v>
      </c>
      <c r="T470" s="111">
        <f t="shared" si="4"/>
        <v>0.01</v>
      </c>
      <c r="V470" s="86">
        <v>44865.0</v>
      </c>
      <c r="W470" s="79">
        <v>139.18</v>
      </c>
      <c r="X470" s="79">
        <v>139.19</v>
      </c>
      <c r="Y470" s="111">
        <f t="shared" si="5"/>
        <v>0.01</v>
      </c>
    </row>
    <row r="471">
      <c r="B471" s="86">
        <v>44866.0</v>
      </c>
      <c r="C471" s="79">
        <v>85.57</v>
      </c>
      <c r="D471" s="79">
        <v>85.6</v>
      </c>
      <c r="E471" s="111">
        <f t="shared" si="1"/>
        <v>0.03</v>
      </c>
      <c r="G471" s="86">
        <v>44866.0</v>
      </c>
      <c r="H471" s="79">
        <v>95.5</v>
      </c>
      <c r="I471" s="79">
        <v>95.7</v>
      </c>
      <c r="J471" s="111">
        <f t="shared" si="2"/>
        <v>0.2</v>
      </c>
      <c r="L471" s="86">
        <v>44866.0</v>
      </c>
      <c r="M471" s="79">
        <v>0.07</v>
      </c>
      <c r="N471" s="79">
        <v>0.07</v>
      </c>
      <c r="O471" s="111">
        <f t="shared" si="3"/>
        <v>0</v>
      </c>
      <c r="Q471" s="86">
        <v>44866.0</v>
      </c>
      <c r="R471" s="79">
        <v>6.24</v>
      </c>
      <c r="S471" s="79">
        <v>6.24</v>
      </c>
      <c r="T471" s="111">
        <f t="shared" si="4"/>
        <v>0</v>
      </c>
      <c r="V471" s="86">
        <v>44866.0</v>
      </c>
      <c r="W471" s="79">
        <v>137.57</v>
      </c>
      <c r="X471" s="79">
        <v>137.6</v>
      </c>
      <c r="Y471" s="111">
        <f t="shared" si="5"/>
        <v>0.03</v>
      </c>
    </row>
    <row r="472">
      <c r="B472" s="86">
        <v>44867.0</v>
      </c>
      <c r="C472" s="79">
        <v>85.15</v>
      </c>
      <c r="D472" s="79">
        <v>85.18</v>
      </c>
      <c r="E472" s="111">
        <f t="shared" si="1"/>
        <v>0.03</v>
      </c>
      <c r="G472" s="86">
        <v>44867.0</v>
      </c>
      <c r="H472" s="79">
        <v>96.41</v>
      </c>
      <c r="I472" s="79">
        <v>96.59</v>
      </c>
      <c r="J472" s="111">
        <f t="shared" si="2"/>
        <v>0.18</v>
      </c>
      <c r="L472" s="86">
        <v>44867.0</v>
      </c>
      <c r="M472" s="79">
        <v>0.07</v>
      </c>
      <c r="N472" s="79">
        <v>0.07</v>
      </c>
      <c r="O472" s="111">
        <f t="shared" si="3"/>
        <v>0</v>
      </c>
      <c r="Q472" s="86">
        <v>44867.0</v>
      </c>
      <c r="R472" s="79">
        <v>6.26</v>
      </c>
      <c r="S472" s="79">
        <v>6.26</v>
      </c>
      <c r="T472" s="111">
        <f t="shared" si="4"/>
        <v>0</v>
      </c>
      <c r="V472" s="86">
        <v>44867.0</v>
      </c>
      <c r="W472" s="79">
        <v>136.89</v>
      </c>
      <c r="X472" s="79">
        <v>136.95</v>
      </c>
      <c r="Y472" s="111">
        <f t="shared" si="5"/>
        <v>0.06</v>
      </c>
    </row>
    <row r="473">
      <c r="B473" s="86">
        <v>44868.0</v>
      </c>
      <c r="C473" s="79">
        <v>84.38</v>
      </c>
      <c r="D473" s="79">
        <v>84.4</v>
      </c>
      <c r="E473" s="111">
        <f t="shared" si="1"/>
        <v>0.02</v>
      </c>
      <c r="G473" s="86">
        <v>44868.0</v>
      </c>
      <c r="H473" s="79">
        <v>96.78</v>
      </c>
      <c r="I473" s="79">
        <v>96.85</v>
      </c>
      <c r="J473" s="111">
        <f t="shared" si="2"/>
        <v>0.07</v>
      </c>
      <c r="L473" s="86">
        <v>44868.0</v>
      </c>
      <c r="M473" s="79">
        <v>0.07</v>
      </c>
      <c r="N473" s="79">
        <v>0.07</v>
      </c>
      <c r="O473" s="111">
        <f t="shared" si="3"/>
        <v>0</v>
      </c>
      <c r="Q473" s="86">
        <v>44868.0</v>
      </c>
      <c r="R473" s="79">
        <v>6.2</v>
      </c>
      <c r="S473" s="79">
        <v>6.21</v>
      </c>
      <c r="T473" s="111">
        <f t="shared" si="4"/>
        <v>0.01</v>
      </c>
      <c r="V473" s="86">
        <v>44868.0</v>
      </c>
      <c r="W473" s="79">
        <v>134.46</v>
      </c>
      <c r="X473" s="79">
        <v>134.51</v>
      </c>
      <c r="Y473" s="111">
        <f t="shared" si="5"/>
        <v>0.05</v>
      </c>
    </row>
    <row r="474">
      <c r="B474" s="86">
        <v>44869.0</v>
      </c>
      <c r="C474" s="79">
        <v>84.9</v>
      </c>
      <c r="D474" s="79">
        <v>84.92</v>
      </c>
      <c r="E474" s="111">
        <f t="shared" si="1"/>
        <v>0.02</v>
      </c>
      <c r="G474" s="86">
        <v>44869.0</v>
      </c>
      <c r="H474" s="79">
        <v>97.2</v>
      </c>
      <c r="I474" s="79">
        <v>97.34</v>
      </c>
      <c r="J474" s="111">
        <f t="shared" si="2"/>
        <v>0.14</v>
      </c>
      <c r="L474" s="86">
        <v>44869.0</v>
      </c>
      <c r="M474" s="79">
        <v>0.07</v>
      </c>
      <c r="N474" s="79">
        <v>0.07</v>
      </c>
      <c r="O474" s="111">
        <f t="shared" si="3"/>
        <v>0</v>
      </c>
      <c r="Q474" s="86">
        <v>44869.0</v>
      </c>
      <c r="R474" s="79">
        <v>6.23</v>
      </c>
      <c r="S474" s="79">
        <v>6.24</v>
      </c>
      <c r="T474" s="111">
        <f t="shared" si="4"/>
        <v>0.01</v>
      </c>
      <c r="V474" s="86">
        <v>44869.0</v>
      </c>
      <c r="W474" s="79">
        <v>135.65</v>
      </c>
      <c r="X474" s="79">
        <v>135.69</v>
      </c>
      <c r="Y474" s="111">
        <f t="shared" si="5"/>
        <v>0.04</v>
      </c>
    </row>
    <row r="475">
      <c r="B475" s="86">
        <v>44872.0</v>
      </c>
      <c r="C475" s="79">
        <v>85.25</v>
      </c>
      <c r="D475" s="79">
        <v>85.3</v>
      </c>
      <c r="E475" s="111">
        <f t="shared" si="1"/>
        <v>0.05</v>
      </c>
      <c r="G475" s="86">
        <v>44872.0</v>
      </c>
      <c r="H475" s="79">
        <v>96.27</v>
      </c>
      <c r="I475" s="79">
        <v>96.37</v>
      </c>
      <c r="J475" s="111">
        <f t="shared" si="2"/>
        <v>0.1</v>
      </c>
      <c r="L475" s="86">
        <v>44872.0</v>
      </c>
      <c r="M475" s="79">
        <v>0.07</v>
      </c>
      <c r="N475" s="79">
        <v>0.07</v>
      </c>
      <c r="O475" s="111">
        <f t="shared" si="3"/>
        <v>0</v>
      </c>
      <c r="Q475" s="86">
        <v>44872.0</v>
      </c>
      <c r="R475" s="79">
        <v>6.27</v>
      </c>
      <c r="S475" s="79">
        <v>6.28</v>
      </c>
      <c r="T475" s="111">
        <f t="shared" si="4"/>
        <v>0.01</v>
      </c>
      <c r="V475" s="86">
        <v>44872.0</v>
      </c>
      <c r="W475" s="79">
        <v>136.6</v>
      </c>
      <c r="X475" s="79">
        <v>136.69</v>
      </c>
      <c r="Y475" s="111">
        <f t="shared" si="5"/>
        <v>0.09</v>
      </c>
    </row>
    <row r="476">
      <c r="B476" s="86">
        <v>44873.0</v>
      </c>
      <c r="C476" s="79">
        <v>85.18</v>
      </c>
      <c r="D476" s="79">
        <v>85.2</v>
      </c>
      <c r="E476" s="111">
        <f t="shared" si="1"/>
        <v>0.02</v>
      </c>
      <c r="G476" s="86">
        <v>44873.0</v>
      </c>
      <c r="H476" s="79">
        <v>95.92</v>
      </c>
      <c r="I476" s="79">
        <v>96.01</v>
      </c>
      <c r="J476" s="111">
        <f t="shared" si="2"/>
        <v>0.09</v>
      </c>
      <c r="L476" s="86">
        <v>44873.0</v>
      </c>
      <c r="M476" s="79">
        <v>0.07</v>
      </c>
      <c r="N476" s="79">
        <v>0.07</v>
      </c>
      <c r="O476" s="111">
        <f t="shared" si="3"/>
        <v>0</v>
      </c>
      <c r="Q476" s="86">
        <v>44873.0</v>
      </c>
      <c r="R476" s="79">
        <v>6.29</v>
      </c>
      <c r="S476" s="79">
        <v>6.3</v>
      </c>
      <c r="T476" s="111">
        <f t="shared" si="4"/>
        <v>0.01</v>
      </c>
      <c r="V476" s="86">
        <v>44873.0</v>
      </c>
      <c r="W476" s="79">
        <v>136.61</v>
      </c>
      <c r="X476" s="79">
        <v>136.64</v>
      </c>
      <c r="Y476" s="111">
        <f t="shared" si="5"/>
        <v>0.03</v>
      </c>
    </row>
    <row r="477">
      <c r="B477" s="86">
        <v>44874.0</v>
      </c>
      <c r="C477" s="79">
        <v>84.85</v>
      </c>
      <c r="D477" s="79">
        <v>84.9</v>
      </c>
      <c r="E477" s="111">
        <f t="shared" si="1"/>
        <v>0.05</v>
      </c>
      <c r="G477" s="86">
        <v>44874.0</v>
      </c>
      <c r="H477" s="79">
        <v>97.42</v>
      </c>
      <c r="I477" s="79">
        <v>97.45</v>
      </c>
      <c r="J477" s="111">
        <f t="shared" si="2"/>
        <v>0.03</v>
      </c>
      <c r="L477" s="86">
        <v>44874.0</v>
      </c>
      <c r="M477" s="79">
        <v>0.07</v>
      </c>
      <c r="N477" s="79">
        <v>0.07</v>
      </c>
      <c r="O477" s="111">
        <f t="shared" si="3"/>
        <v>0</v>
      </c>
      <c r="Q477" s="86">
        <v>44874.0</v>
      </c>
      <c r="R477" s="79">
        <v>6.26</v>
      </c>
      <c r="S477" s="79">
        <v>6.26</v>
      </c>
      <c r="T477" s="111">
        <f t="shared" si="4"/>
        <v>0</v>
      </c>
      <c r="V477" s="86">
        <v>44874.0</v>
      </c>
      <c r="W477" s="79">
        <v>136.53</v>
      </c>
      <c r="X477" s="79">
        <v>136.58</v>
      </c>
      <c r="Y477" s="111">
        <f t="shared" si="5"/>
        <v>0.05</v>
      </c>
    </row>
    <row r="478">
      <c r="B478" s="86">
        <v>44875.0</v>
      </c>
      <c r="C478" s="79">
        <v>84.25</v>
      </c>
      <c r="D478" s="79">
        <v>84.28</v>
      </c>
      <c r="E478" s="111">
        <f t="shared" si="1"/>
        <v>0.03</v>
      </c>
      <c r="G478" s="86">
        <v>44875.0</v>
      </c>
      <c r="H478" s="79">
        <v>96.9</v>
      </c>
      <c r="I478" s="79">
        <v>97.06</v>
      </c>
      <c r="J478" s="111">
        <f t="shared" si="2"/>
        <v>0.16</v>
      </c>
      <c r="L478" s="86">
        <v>44875.0</v>
      </c>
      <c r="M478" s="79">
        <v>0.07</v>
      </c>
      <c r="N478" s="79">
        <v>0.07</v>
      </c>
      <c r="O478" s="111">
        <f t="shared" si="3"/>
        <v>0</v>
      </c>
      <c r="Q478" s="86">
        <v>44875.0</v>
      </c>
      <c r="R478" s="79">
        <v>6.17</v>
      </c>
      <c r="S478" s="79">
        <v>6.17</v>
      </c>
      <c r="T478" s="111">
        <f t="shared" si="4"/>
        <v>0</v>
      </c>
      <c r="V478" s="86">
        <v>44875.0</v>
      </c>
      <c r="W478" s="79">
        <v>135.53</v>
      </c>
      <c r="X478" s="79">
        <v>135.55</v>
      </c>
      <c r="Y478" s="111">
        <f t="shared" si="5"/>
        <v>0.02</v>
      </c>
    </row>
    <row r="479">
      <c r="B479" s="86">
        <v>44876.0</v>
      </c>
      <c r="C479" s="79">
        <v>84.55</v>
      </c>
      <c r="D479" s="79">
        <v>84.58</v>
      </c>
      <c r="E479" s="111">
        <f t="shared" si="1"/>
        <v>0.03</v>
      </c>
      <c r="G479" s="86">
        <v>44876.0</v>
      </c>
      <c r="H479" s="79">
        <v>97.52</v>
      </c>
      <c r="I479" s="79">
        <v>97.54</v>
      </c>
      <c r="J479" s="111">
        <f t="shared" si="2"/>
        <v>0.02</v>
      </c>
      <c r="L479" s="86">
        <v>44876.0</v>
      </c>
      <c r="M479" s="79">
        <v>0.07</v>
      </c>
      <c r="N479" s="79">
        <v>0.07</v>
      </c>
      <c r="O479" s="111">
        <f t="shared" si="3"/>
        <v>0</v>
      </c>
      <c r="Q479" s="86">
        <v>44876.0</v>
      </c>
      <c r="R479" s="79">
        <v>6.18</v>
      </c>
      <c r="S479" s="79">
        <v>6.18</v>
      </c>
      <c r="T479" s="111">
        <f t="shared" si="4"/>
        <v>0</v>
      </c>
      <c r="V479" s="86">
        <v>44876.0</v>
      </c>
      <c r="W479" s="79">
        <v>136.37</v>
      </c>
      <c r="X479" s="79">
        <v>136.38</v>
      </c>
      <c r="Y479" s="111">
        <f t="shared" si="5"/>
        <v>0.01</v>
      </c>
    </row>
    <row r="480">
      <c r="B480" s="86">
        <v>44879.0</v>
      </c>
      <c r="C480" s="79">
        <v>84.68</v>
      </c>
      <c r="D480" s="79">
        <v>84.7</v>
      </c>
      <c r="E480" s="111">
        <f t="shared" si="1"/>
        <v>0.02</v>
      </c>
      <c r="G480" s="86">
        <v>44879.0</v>
      </c>
      <c r="H480" s="79">
        <v>97.2</v>
      </c>
      <c r="I480" s="79">
        <v>97.37</v>
      </c>
      <c r="J480" s="111">
        <f t="shared" si="2"/>
        <v>0.17</v>
      </c>
      <c r="L480" s="86">
        <v>44879.0</v>
      </c>
      <c r="M480" s="79">
        <v>0.07</v>
      </c>
      <c r="N480" s="79">
        <v>0.07</v>
      </c>
      <c r="O480" s="111">
        <f t="shared" si="3"/>
        <v>0</v>
      </c>
      <c r="Q480" s="86">
        <v>44879.0</v>
      </c>
      <c r="R480" s="79">
        <v>6.23</v>
      </c>
      <c r="S480" s="79">
        <v>6.24</v>
      </c>
      <c r="T480" s="111">
        <f t="shared" si="4"/>
        <v>0.01</v>
      </c>
      <c r="V480" s="86">
        <v>44879.0</v>
      </c>
      <c r="W480" s="79">
        <v>136.77</v>
      </c>
      <c r="X480" s="79">
        <v>136.78</v>
      </c>
      <c r="Y480" s="111">
        <f t="shared" si="5"/>
        <v>0.01</v>
      </c>
    </row>
    <row r="481">
      <c r="B481" s="86">
        <v>44880.0</v>
      </c>
      <c r="C481" s="79">
        <v>84.65</v>
      </c>
      <c r="D481" s="79">
        <v>84.68</v>
      </c>
      <c r="E481" s="111">
        <f t="shared" si="1"/>
        <v>0.03</v>
      </c>
      <c r="G481" s="86">
        <v>44880.0</v>
      </c>
      <c r="H481" s="79">
        <v>98.02</v>
      </c>
      <c r="I481" s="79">
        <v>98.19</v>
      </c>
      <c r="J481" s="111">
        <f t="shared" si="2"/>
        <v>0.17</v>
      </c>
      <c r="L481" s="86">
        <v>44880.0</v>
      </c>
      <c r="M481" s="79">
        <v>0.07</v>
      </c>
      <c r="N481" s="79">
        <v>0.07</v>
      </c>
      <c r="O481" s="111">
        <f t="shared" si="3"/>
        <v>0</v>
      </c>
      <c r="Q481" s="86">
        <v>44880.0</v>
      </c>
      <c r="R481" s="79">
        <v>6.3</v>
      </c>
      <c r="S481" s="79">
        <v>6.31</v>
      </c>
      <c r="T481" s="111">
        <f t="shared" si="4"/>
        <v>0.01</v>
      </c>
      <c r="V481" s="86">
        <v>44880.0</v>
      </c>
      <c r="W481" s="79">
        <v>137.15</v>
      </c>
      <c r="X481" s="79">
        <v>137.19</v>
      </c>
      <c r="Y481" s="111">
        <f t="shared" si="5"/>
        <v>0.04</v>
      </c>
    </row>
    <row r="482">
      <c r="B482" s="86">
        <v>44881.0</v>
      </c>
      <c r="C482" s="79">
        <v>84.15</v>
      </c>
      <c r="D482" s="79">
        <v>84.18</v>
      </c>
      <c r="E482" s="111">
        <f t="shared" si="1"/>
        <v>0.03</v>
      </c>
      <c r="G482" s="86">
        <v>44881.0</v>
      </c>
      <c r="H482" s="79">
        <v>98.27</v>
      </c>
      <c r="I482" s="79">
        <v>98.37</v>
      </c>
      <c r="J482" s="111">
        <f t="shared" si="2"/>
        <v>0.1</v>
      </c>
      <c r="L482" s="86">
        <v>44881.0</v>
      </c>
      <c r="M482" s="79">
        <v>0.07</v>
      </c>
      <c r="N482" s="79">
        <v>0.07</v>
      </c>
      <c r="O482" s="111">
        <f t="shared" si="3"/>
        <v>0</v>
      </c>
      <c r="Q482" s="86">
        <v>44881.0</v>
      </c>
      <c r="R482" s="79">
        <v>6.33</v>
      </c>
      <c r="S482" s="79">
        <v>6.34</v>
      </c>
      <c r="T482" s="111">
        <f t="shared" si="4"/>
        <v>0.01</v>
      </c>
      <c r="V482" s="86">
        <v>44881.0</v>
      </c>
      <c r="W482" s="79">
        <v>136.65</v>
      </c>
      <c r="X482" s="79">
        <v>136.66</v>
      </c>
      <c r="Y482" s="111">
        <f t="shared" si="5"/>
        <v>0.01</v>
      </c>
    </row>
    <row r="483">
      <c r="B483" s="86">
        <v>44882.0</v>
      </c>
      <c r="C483" s="79">
        <v>84.78</v>
      </c>
      <c r="D483" s="79">
        <v>84.9</v>
      </c>
      <c r="E483" s="111">
        <f t="shared" si="1"/>
        <v>0.12</v>
      </c>
      <c r="G483" s="86">
        <v>44882.0</v>
      </c>
      <c r="H483" s="79">
        <v>97.55</v>
      </c>
      <c r="I483" s="79">
        <v>97.65</v>
      </c>
      <c r="J483" s="111">
        <f t="shared" si="2"/>
        <v>0.1</v>
      </c>
      <c r="L483" s="86">
        <v>44882.0</v>
      </c>
      <c r="M483" s="79">
        <v>0.07</v>
      </c>
      <c r="N483" s="79">
        <v>0.07</v>
      </c>
      <c r="O483" s="111">
        <f t="shared" si="3"/>
        <v>0</v>
      </c>
      <c r="Q483" s="86">
        <v>44882.0</v>
      </c>
      <c r="R483" s="79">
        <v>6.39</v>
      </c>
      <c r="S483" s="79">
        <v>6.4</v>
      </c>
      <c r="T483" s="111">
        <f t="shared" si="4"/>
        <v>0.01</v>
      </c>
      <c r="V483" s="86">
        <v>44882.0</v>
      </c>
      <c r="W483" s="79">
        <v>142.0</v>
      </c>
      <c r="X483" s="79">
        <v>142.01</v>
      </c>
      <c r="Y483" s="111">
        <f t="shared" si="5"/>
        <v>0.01</v>
      </c>
    </row>
    <row r="484">
      <c r="B484" s="86">
        <v>44883.0</v>
      </c>
      <c r="C484" s="79">
        <v>83.45</v>
      </c>
      <c r="D484" s="79">
        <v>83.52</v>
      </c>
      <c r="E484" s="111">
        <f t="shared" si="1"/>
        <v>0.07</v>
      </c>
      <c r="G484" s="86">
        <v>44883.0</v>
      </c>
      <c r="H484" s="79">
        <v>95.64</v>
      </c>
      <c r="I484" s="79">
        <v>95.7</v>
      </c>
      <c r="J484" s="111">
        <f t="shared" si="2"/>
        <v>0.06</v>
      </c>
      <c r="L484" s="86">
        <v>44883.0</v>
      </c>
      <c r="M484" s="79">
        <v>0.07</v>
      </c>
      <c r="N484" s="79">
        <v>0.07</v>
      </c>
      <c r="O484" s="111">
        <f t="shared" si="3"/>
        <v>0</v>
      </c>
      <c r="Q484" s="86">
        <v>44883.0</v>
      </c>
      <c r="R484" s="79">
        <v>6.33</v>
      </c>
      <c r="S484" s="79">
        <v>6.33</v>
      </c>
      <c r="T484" s="111">
        <f t="shared" si="4"/>
        <v>0</v>
      </c>
      <c r="V484" s="86">
        <v>44883.0</v>
      </c>
      <c r="W484" s="79">
        <v>140.61</v>
      </c>
      <c r="X484" s="79">
        <v>140.62</v>
      </c>
      <c r="Y484" s="111">
        <f t="shared" si="5"/>
        <v>0.01</v>
      </c>
    </row>
    <row r="485">
      <c r="B485" s="86">
        <v>44886.0</v>
      </c>
      <c r="C485" s="79">
        <v>84.0</v>
      </c>
      <c r="D485" s="79">
        <v>84.1</v>
      </c>
      <c r="E485" s="111">
        <f t="shared" si="1"/>
        <v>0.1</v>
      </c>
      <c r="G485" s="86">
        <v>44886.0</v>
      </c>
      <c r="H485" s="79">
        <v>95.9</v>
      </c>
      <c r="I485" s="79">
        <v>95.92</v>
      </c>
      <c r="J485" s="111">
        <f t="shared" si="2"/>
        <v>0.02</v>
      </c>
      <c r="L485" s="86">
        <v>44886.0</v>
      </c>
      <c r="M485" s="79">
        <v>0.07</v>
      </c>
      <c r="N485" s="79">
        <v>0.07</v>
      </c>
      <c r="O485" s="111">
        <f t="shared" si="3"/>
        <v>0</v>
      </c>
      <c r="Q485" s="86">
        <v>44886.0</v>
      </c>
      <c r="R485" s="79">
        <v>6.31</v>
      </c>
      <c r="S485" s="79">
        <v>6.32</v>
      </c>
      <c r="T485" s="111">
        <f t="shared" si="4"/>
        <v>0.01</v>
      </c>
      <c r="V485" s="86">
        <v>44886.0</v>
      </c>
      <c r="W485" s="79">
        <v>142.32</v>
      </c>
      <c r="X485" s="79">
        <v>142.34</v>
      </c>
      <c r="Y485" s="111">
        <f t="shared" si="5"/>
        <v>0.02</v>
      </c>
    </row>
    <row r="486">
      <c r="B486" s="86">
        <v>44887.0</v>
      </c>
      <c r="C486" s="79">
        <v>83.52</v>
      </c>
      <c r="D486" s="79">
        <v>83.55</v>
      </c>
      <c r="E486" s="111">
        <f t="shared" si="1"/>
        <v>0.03</v>
      </c>
      <c r="G486" s="86">
        <v>44887.0</v>
      </c>
      <c r="H486" s="79">
        <v>98.14</v>
      </c>
      <c r="I486" s="79">
        <v>98.17</v>
      </c>
      <c r="J486" s="111">
        <f t="shared" si="2"/>
        <v>0.03</v>
      </c>
      <c r="L486" s="86">
        <v>44887.0</v>
      </c>
      <c r="M486" s="79">
        <v>0.07</v>
      </c>
      <c r="N486" s="79">
        <v>0.07</v>
      </c>
      <c r="O486" s="111">
        <f t="shared" si="3"/>
        <v>0</v>
      </c>
      <c r="Q486" s="86">
        <v>44887.0</v>
      </c>
      <c r="R486" s="79">
        <v>6.25</v>
      </c>
      <c r="S486" s="79">
        <v>6.25</v>
      </c>
      <c r="T486" s="111">
        <f t="shared" si="4"/>
        <v>0</v>
      </c>
      <c r="V486" s="86">
        <v>44887.0</v>
      </c>
      <c r="W486" s="79">
        <v>139.92</v>
      </c>
      <c r="X486" s="79">
        <v>139.93</v>
      </c>
      <c r="Y486" s="111">
        <f t="shared" si="5"/>
        <v>0.01</v>
      </c>
    </row>
    <row r="487">
      <c r="B487" s="86">
        <v>44888.0</v>
      </c>
      <c r="C487" s="79">
        <v>83.58</v>
      </c>
      <c r="D487" s="79">
        <v>83.65</v>
      </c>
      <c r="E487" s="111">
        <f t="shared" si="1"/>
        <v>0.07</v>
      </c>
      <c r="G487" s="86">
        <v>44888.0</v>
      </c>
      <c r="H487" s="79">
        <v>98.13</v>
      </c>
      <c r="I487" s="79">
        <v>98.15</v>
      </c>
      <c r="J487" s="111">
        <f t="shared" si="2"/>
        <v>0.02</v>
      </c>
      <c r="L487" s="86">
        <v>44888.0</v>
      </c>
      <c r="M487" s="79">
        <v>0.07</v>
      </c>
      <c r="N487" s="79">
        <v>0.07</v>
      </c>
      <c r="O487" s="111">
        <f t="shared" si="3"/>
        <v>0</v>
      </c>
      <c r="Q487" s="86">
        <v>44888.0</v>
      </c>
      <c r="R487" s="79">
        <v>6.21</v>
      </c>
      <c r="S487" s="79">
        <v>6.21</v>
      </c>
      <c r="T487" s="111">
        <f t="shared" si="4"/>
        <v>0</v>
      </c>
      <c r="V487" s="86">
        <v>44888.0</v>
      </c>
      <c r="W487" s="79">
        <v>140.03</v>
      </c>
      <c r="X487" s="79">
        <v>140.04</v>
      </c>
      <c r="Y487" s="111">
        <f t="shared" si="5"/>
        <v>0.01</v>
      </c>
    </row>
    <row r="488">
      <c r="B488" s="86">
        <v>44889.0</v>
      </c>
      <c r="C488" s="79">
        <v>83.42</v>
      </c>
      <c r="D488" s="79">
        <v>83.45</v>
      </c>
      <c r="E488" s="111">
        <f t="shared" si="1"/>
        <v>0.03</v>
      </c>
      <c r="G488" s="86">
        <v>44889.0</v>
      </c>
      <c r="H488" s="79">
        <v>98.1</v>
      </c>
      <c r="I488" s="79">
        <v>98.21</v>
      </c>
      <c r="J488" s="111">
        <f t="shared" si="2"/>
        <v>0.11</v>
      </c>
      <c r="L488" s="86">
        <v>44889.0</v>
      </c>
      <c r="M488" s="79">
        <v>0.07</v>
      </c>
      <c r="N488" s="79">
        <v>0.07</v>
      </c>
      <c r="O488" s="111">
        <f t="shared" si="3"/>
        <v>0</v>
      </c>
      <c r="Q488" s="86">
        <v>44889.0</v>
      </c>
      <c r="R488" s="79">
        <v>6.26</v>
      </c>
      <c r="S488" s="79">
        <v>6.27</v>
      </c>
      <c r="T488" s="111">
        <f t="shared" si="4"/>
        <v>0.01</v>
      </c>
      <c r="V488" s="86">
        <v>44889.0</v>
      </c>
      <c r="W488" s="79">
        <v>139.48</v>
      </c>
      <c r="X488" s="79">
        <v>139.55</v>
      </c>
      <c r="Y488" s="111">
        <f t="shared" si="5"/>
        <v>0.07</v>
      </c>
    </row>
    <row r="489">
      <c r="B489" s="86">
        <v>44890.0</v>
      </c>
      <c r="C489" s="79">
        <v>83.12</v>
      </c>
      <c r="D489" s="79">
        <v>83.15</v>
      </c>
      <c r="E489" s="111">
        <f t="shared" si="1"/>
        <v>0.03</v>
      </c>
      <c r="G489" s="86">
        <v>44890.0</v>
      </c>
      <c r="H489" s="79">
        <v>97.08</v>
      </c>
      <c r="I489" s="79">
        <v>97.09</v>
      </c>
      <c r="J489" s="111">
        <f t="shared" si="2"/>
        <v>0.01</v>
      </c>
      <c r="L489" s="86">
        <v>44890.0</v>
      </c>
      <c r="M489" s="79">
        <v>0.07</v>
      </c>
      <c r="N489" s="79">
        <v>0.07</v>
      </c>
      <c r="O489" s="111">
        <f t="shared" si="3"/>
        <v>0</v>
      </c>
      <c r="Q489" s="86">
        <v>44890.0</v>
      </c>
      <c r="R489" s="79">
        <v>6.24</v>
      </c>
      <c r="S489" s="79">
        <v>6.25</v>
      </c>
      <c r="T489" s="111">
        <f t="shared" si="4"/>
        <v>0.01</v>
      </c>
      <c r="V489" s="86">
        <v>44890.0</v>
      </c>
      <c r="W489" s="79">
        <v>138.13</v>
      </c>
      <c r="X489" s="79">
        <v>138.14</v>
      </c>
      <c r="Y489" s="111">
        <f t="shared" si="5"/>
        <v>0.01</v>
      </c>
    </row>
    <row r="490">
      <c r="B490" s="86">
        <v>44893.0</v>
      </c>
      <c r="C490" s="79">
        <v>82.07</v>
      </c>
      <c r="D490" s="79">
        <v>82.12</v>
      </c>
      <c r="E490" s="111">
        <f t="shared" si="1"/>
        <v>0.05</v>
      </c>
      <c r="G490" s="86">
        <v>44893.0</v>
      </c>
      <c r="H490" s="79">
        <v>97.77</v>
      </c>
      <c r="I490" s="79">
        <v>97.8</v>
      </c>
      <c r="J490" s="111">
        <f t="shared" si="2"/>
        <v>0.03</v>
      </c>
      <c r="L490" s="86">
        <v>44893.0</v>
      </c>
      <c r="M490" s="79">
        <v>0.07</v>
      </c>
      <c r="N490" s="79">
        <v>0.07</v>
      </c>
      <c r="O490" s="111">
        <f t="shared" si="3"/>
        <v>0</v>
      </c>
      <c r="Q490" s="86">
        <v>44893.0</v>
      </c>
      <c r="R490" s="79">
        <v>6.29</v>
      </c>
      <c r="S490" s="79">
        <v>6.3</v>
      </c>
      <c r="T490" s="111">
        <f t="shared" si="4"/>
        <v>0.01</v>
      </c>
      <c r="V490" s="86">
        <v>44893.0</v>
      </c>
      <c r="W490" s="79">
        <v>137.28</v>
      </c>
      <c r="X490" s="79">
        <v>137.3</v>
      </c>
      <c r="Y490" s="111">
        <f t="shared" si="5"/>
        <v>0.02</v>
      </c>
    </row>
    <row r="491">
      <c r="B491" s="86">
        <v>44894.0</v>
      </c>
      <c r="C491" s="79">
        <v>80.6</v>
      </c>
      <c r="D491" s="79">
        <v>80.62</v>
      </c>
      <c r="E491" s="111">
        <f t="shared" si="1"/>
        <v>0.02</v>
      </c>
      <c r="G491" s="86">
        <v>44894.0</v>
      </c>
      <c r="H491" s="79">
        <v>97.01</v>
      </c>
      <c r="I491" s="79">
        <v>97.08</v>
      </c>
      <c r="J491" s="111">
        <f t="shared" si="2"/>
        <v>0.07</v>
      </c>
      <c r="L491" s="86">
        <v>44894.0</v>
      </c>
      <c r="M491" s="79">
        <v>0.07</v>
      </c>
      <c r="N491" s="79">
        <v>0.07</v>
      </c>
      <c r="O491" s="111">
        <f t="shared" si="3"/>
        <v>0</v>
      </c>
      <c r="Q491" s="86">
        <v>44894.0</v>
      </c>
      <c r="R491" s="79">
        <v>6.32</v>
      </c>
      <c r="S491" s="79">
        <v>6.33</v>
      </c>
      <c r="T491" s="111">
        <f t="shared" si="4"/>
        <v>0.01</v>
      </c>
      <c r="V491" s="86">
        <v>44894.0</v>
      </c>
      <c r="W491" s="79">
        <v>134.53</v>
      </c>
      <c r="X491" s="79">
        <v>134.56</v>
      </c>
      <c r="Y491" s="111">
        <f t="shared" si="5"/>
        <v>0.03</v>
      </c>
    </row>
    <row r="492">
      <c r="B492" s="86">
        <v>44895.0</v>
      </c>
      <c r="C492" s="79">
        <v>80.9</v>
      </c>
      <c r="D492" s="79">
        <v>80.93</v>
      </c>
      <c r="E492" s="111">
        <f t="shared" si="1"/>
        <v>0.03</v>
      </c>
      <c r="G492" s="86">
        <v>44895.0</v>
      </c>
      <c r="H492" s="79">
        <v>97.52</v>
      </c>
      <c r="I492" s="79">
        <v>97.7</v>
      </c>
      <c r="J492" s="111">
        <f t="shared" si="2"/>
        <v>0.18</v>
      </c>
      <c r="L492" s="86">
        <v>44895.0</v>
      </c>
      <c r="M492" s="79">
        <v>0.07</v>
      </c>
      <c r="N492" s="79">
        <v>0.07</v>
      </c>
      <c r="O492" s="111">
        <f t="shared" si="3"/>
        <v>0</v>
      </c>
      <c r="Q492" s="86">
        <v>44895.0</v>
      </c>
      <c r="R492" s="79">
        <v>6.46</v>
      </c>
      <c r="S492" s="79">
        <v>6.46</v>
      </c>
      <c r="T492" s="111">
        <f t="shared" si="4"/>
        <v>0</v>
      </c>
      <c r="V492" s="86">
        <v>44895.0</v>
      </c>
      <c r="W492" s="79">
        <v>135.45</v>
      </c>
      <c r="X492" s="79">
        <v>135.5</v>
      </c>
      <c r="Y492" s="111">
        <f t="shared" si="5"/>
        <v>0.05</v>
      </c>
    </row>
    <row r="493">
      <c r="B493" s="86">
        <v>44896.0</v>
      </c>
      <c r="C493" s="79">
        <v>80.15</v>
      </c>
      <c r="D493" s="79">
        <v>80.18</v>
      </c>
      <c r="E493" s="111">
        <f t="shared" si="1"/>
        <v>0.03</v>
      </c>
      <c r="G493" s="86">
        <v>44896.0</v>
      </c>
      <c r="H493" s="79">
        <v>99.12</v>
      </c>
      <c r="I493" s="79">
        <v>99.2</v>
      </c>
      <c r="J493" s="111">
        <f t="shared" si="2"/>
        <v>0.08</v>
      </c>
      <c r="L493" s="86">
        <v>44896.0</v>
      </c>
      <c r="M493" s="79">
        <v>0.07</v>
      </c>
      <c r="N493" s="79">
        <v>0.07</v>
      </c>
      <c r="O493" s="111">
        <f t="shared" si="3"/>
        <v>0</v>
      </c>
      <c r="Q493" s="86">
        <v>44896.0</v>
      </c>
      <c r="R493" s="79">
        <v>6.44</v>
      </c>
      <c r="S493" s="79">
        <v>6.44</v>
      </c>
      <c r="T493" s="111">
        <f t="shared" si="4"/>
        <v>0</v>
      </c>
      <c r="V493" s="86">
        <v>44896.0</v>
      </c>
      <c r="W493" s="79">
        <v>134.62</v>
      </c>
      <c r="X493" s="79">
        <v>134.7</v>
      </c>
      <c r="Y493" s="111">
        <f t="shared" si="5"/>
        <v>0.08</v>
      </c>
    </row>
    <row r="494">
      <c r="B494" s="86">
        <v>44897.0</v>
      </c>
      <c r="C494" s="79">
        <v>82.1</v>
      </c>
      <c r="D494" s="79">
        <v>82.15</v>
      </c>
      <c r="E494" s="111">
        <f t="shared" si="1"/>
        <v>0.05</v>
      </c>
      <c r="G494" s="86">
        <v>44897.0</v>
      </c>
      <c r="H494" s="79">
        <v>99.0</v>
      </c>
      <c r="I494" s="79">
        <v>99.23</v>
      </c>
      <c r="J494" s="111">
        <f t="shared" si="2"/>
        <v>0.23</v>
      </c>
      <c r="L494" s="86">
        <v>44897.0</v>
      </c>
      <c r="M494" s="79">
        <v>0.07</v>
      </c>
      <c r="N494" s="79">
        <v>0.07</v>
      </c>
      <c r="O494" s="111">
        <f t="shared" si="3"/>
        <v>0</v>
      </c>
      <c r="Q494" s="86">
        <v>44897.0</v>
      </c>
      <c r="R494" s="79">
        <v>6.61</v>
      </c>
      <c r="S494" s="79">
        <v>6.61</v>
      </c>
      <c r="T494" s="111">
        <f t="shared" si="4"/>
        <v>0</v>
      </c>
      <c r="V494" s="86">
        <v>44897.0</v>
      </c>
      <c r="W494" s="79">
        <v>138.27</v>
      </c>
      <c r="X494" s="79">
        <v>138.31</v>
      </c>
      <c r="Y494" s="111">
        <f t="shared" si="5"/>
        <v>0.04</v>
      </c>
    </row>
    <row r="495">
      <c r="B495" s="86">
        <v>44900.0</v>
      </c>
      <c r="C495" s="79">
        <v>81.9</v>
      </c>
      <c r="D495" s="79">
        <v>81.95</v>
      </c>
      <c r="E495" s="111">
        <f t="shared" si="1"/>
        <v>0.05</v>
      </c>
      <c r="G495" s="86">
        <v>44900.0</v>
      </c>
      <c r="H495" s="79">
        <v>99.31</v>
      </c>
      <c r="I495" s="79">
        <v>99.48</v>
      </c>
      <c r="J495" s="111">
        <f t="shared" si="2"/>
        <v>0.17</v>
      </c>
      <c r="L495" s="86">
        <v>44900.0</v>
      </c>
      <c r="M495" s="79">
        <v>0.07</v>
      </c>
      <c r="N495" s="79">
        <v>0.07</v>
      </c>
      <c r="O495" s="111">
        <f t="shared" si="3"/>
        <v>0</v>
      </c>
      <c r="Q495" s="86">
        <v>44900.0</v>
      </c>
      <c r="R495" s="79">
        <v>6.59</v>
      </c>
      <c r="S495" s="79">
        <v>6.59</v>
      </c>
      <c r="T495" s="111">
        <f t="shared" si="4"/>
        <v>0</v>
      </c>
      <c r="V495" s="86">
        <v>44900.0</v>
      </c>
      <c r="W495" s="79">
        <v>137.72</v>
      </c>
      <c r="X495" s="79">
        <v>137.75</v>
      </c>
      <c r="Y495" s="111">
        <f t="shared" si="5"/>
        <v>0.03</v>
      </c>
    </row>
    <row r="496">
      <c r="B496" s="86">
        <v>44901.0</v>
      </c>
      <c r="C496" s="79">
        <v>85.02</v>
      </c>
      <c r="D496" s="79">
        <v>85.15</v>
      </c>
      <c r="E496" s="111">
        <f t="shared" si="1"/>
        <v>0.13</v>
      </c>
      <c r="G496" s="86">
        <v>44901.0</v>
      </c>
      <c r="H496" s="79">
        <v>100.33</v>
      </c>
      <c r="I496" s="79">
        <v>100.34</v>
      </c>
      <c r="J496" s="111">
        <f t="shared" si="2"/>
        <v>0.01</v>
      </c>
      <c r="L496" s="86">
        <v>44901.0</v>
      </c>
      <c r="M496" s="79">
        <v>0.07</v>
      </c>
      <c r="N496" s="79">
        <v>0.07</v>
      </c>
      <c r="O496" s="111">
        <f t="shared" si="3"/>
        <v>0</v>
      </c>
      <c r="Q496" s="86">
        <v>44901.0</v>
      </c>
      <c r="R496" s="79">
        <v>6.61</v>
      </c>
      <c r="S496" s="79">
        <v>6.61</v>
      </c>
      <c r="T496" s="111">
        <f t="shared" si="4"/>
        <v>0</v>
      </c>
      <c r="V496" s="86">
        <v>44901.0</v>
      </c>
      <c r="W496" s="79">
        <v>137.69</v>
      </c>
      <c r="X496" s="79">
        <v>137.7</v>
      </c>
      <c r="Y496" s="111">
        <f t="shared" si="5"/>
        <v>0.01</v>
      </c>
    </row>
    <row r="497">
      <c r="B497" s="86">
        <v>44902.0</v>
      </c>
      <c r="C497" s="79">
        <v>84.62</v>
      </c>
      <c r="D497" s="79">
        <v>84.65</v>
      </c>
      <c r="E497" s="111">
        <f t="shared" si="1"/>
        <v>0.03</v>
      </c>
      <c r="G497" s="86">
        <v>44902.0</v>
      </c>
      <c r="H497" s="79">
        <v>100.0</v>
      </c>
      <c r="I497" s="79">
        <v>100.04</v>
      </c>
      <c r="J497" s="111">
        <f t="shared" si="2"/>
        <v>0.04</v>
      </c>
      <c r="L497" s="86">
        <v>44902.0</v>
      </c>
      <c r="M497" s="79">
        <v>0.07</v>
      </c>
      <c r="N497" s="79">
        <v>0.07</v>
      </c>
      <c r="O497" s="111">
        <f t="shared" si="3"/>
        <v>0</v>
      </c>
      <c r="Q497" s="86">
        <v>44902.0</v>
      </c>
      <c r="R497" s="79">
        <v>6.64</v>
      </c>
      <c r="S497" s="79">
        <v>6.64</v>
      </c>
      <c r="T497" s="111">
        <f t="shared" si="4"/>
        <v>0</v>
      </c>
      <c r="V497" s="86">
        <v>44902.0</v>
      </c>
      <c r="W497" s="79">
        <v>137.86</v>
      </c>
      <c r="X497" s="79">
        <v>137.91</v>
      </c>
      <c r="Y497" s="111">
        <f t="shared" si="5"/>
        <v>0.05</v>
      </c>
    </row>
    <row r="498">
      <c r="B498" s="86">
        <v>44903.0</v>
      </c>
      <c r="C498" s="79">
        <v>85.38</v>
      </c>
      <c r="D498" s="79">
        <v>85.52</v>
      </c>
      <c r="E498" s="111">
        <f t="shared" si="1"/>
        <v>0.14</v>
      </c>
      <c r="G498" s="86">
        <v>44903.0</v>
      </c>
      <c r="H498" s="79">
        <v>99.4</v>
      </c>
      <c r="I498" s="79">
        <v>99.45</v>
      </c>
      <c r="J498" s="111">
        <f t="shared" si="2"/>
        <v>0.05</v>
      </c>
      <c r="L498" s="86">
        <v>44903.0</v>
      </c>
      <c r="M498" s="79">
        <v>0.07</v>
      </c>
      <c r="N498" s="79">
        <v>0.07</v>
      </c>
      <c r="O498" s="111">
        <f t="shared" si="3"/>
        <v>0</v>
      </c>
      <c r="Q498" s="86">
        <v>44903.0</v>
      </c>
      <c r="R498" s="79">
        <v>6.68</v>
      </c>
      <c r="S498" s="79">
        <v>6.68</v>
      </c>
      <c r="T498" s="111">
        <f t="shared" si="4"/>
        <v>0</v>
      </c>
      <c r="V498" s="86">
        <v>44903.0</v>
      </c>
      <c r="W498" s="79">
        <v>140.95</v>
      </c>
      <c r="X498" s="79">
        <v>140.96</v>
      </c>
      <c r="Y498" s="111">
        <f t="shared" si="5"/>
        <v>0.01</v>
      </c>
    </row>
    <row r="499">
      <c r="B499" s="86">
        <v>44904.0</v>
      </c>
      <c r="C499" s="79">
        <v>85.0</v>
      </c>
      <c r="D499" s="79">
        <v>85.02</v>
      </c>
      <c r="E499" s="111">
        <f t="shared" si="1"/>
        <v>0.02</v>
      </c>
      <c r="G499" s="86">
        <v>44904.0</v>
      </c>
      <c r="H499" s="79">
        <v>99.82</v>
      </c>
      <c r="I499" s="79">
        <v>99.9</v>
      </c>
      <c r="J499" s="111">
        <f t="shared" si="2"/>
        <v>0.08</v>
      </c>
      <c r="L499" s="86">
        <v>44904.0</v>
      </c>
      <c r="M499" s="79">
        <v>0.07</v>
      </c>
      <c r="N499" s="79">
        <v>0.07</v>
      </c>
      <c r="O499" s="111">
        <f t="shared" si="3"/>
        <v>0</v>
      </c>
      <c r="Q499" s="86">
        <v>44904.0</v>
      </c>
      <c r="R499" s="79">
        <v>6.7</v>
      </c>
      <c r="S499" s="79">
        <v>6.7</v>
      </c>
      <c r="T499" s="111">
        <f t="shared" si="4"/>
        <v>0</v>
      </c>
      <c r="V499" s="86">
        <v>44904.0</v>
      </c>
      <c r="W499" s="79">
        <v>139.89</v>
      </c>
      <c r="X499" s="79">
        <v>139.9</v>
      </c>
      <c r="Y499" s="111">
        <f t="shared" si="5"/>
        <v>0.01</v>
      </c>
    </row>
    <row r="500">
      <c r="B500" s="86">
        <v>44907.0</v>
      </c>
      <c r="C500" s="79">
        <v>82.4</v>
      </c>
      <c r="D500" s="79">
        <v>82.5</v>
      </c>
      <c r="E500" s="111">
        <f t="shared" si="1"/>
        <v>0.1</v>
      </c>
      <c r="G500" s="86">
        <v>44907.0</v>
      </c>
      <c r="H500" s="79">
        <v>100.01</v>
      </c>
      <c r="I500" s="79">
        <v>100.02</v>
      </c>
      <c r="J500" s="111">
        <f t="shared" si="2"/>
        <v>0.01</v>
      </c>
      <c r="L500" s="86">
        <v>44907.0</v>
      </c>
      <c r="M500" s="79">
        <v>0.07</v>
      </c>
      <c r="N500" s="79">
        <v>0.07</v>
      </c>
      <c r="O500" s="111">
        <f t="shared" si="3"/>
        <v>0</v>
      </c>
      <c r="Q500" s="86">
        <v>44907.0</v>
      </c>
      <c r="R500" s="79">
        <v>6.68</v>
      </c>
      <c r="S500" s="79">
        <v>6.68</v>
      </c>
      <c r="T500" s="111">
        <f t="shared" si="4"/>
        <v>0</v>
      </c>
      <c r="V500" s="86">
        <v>44907.0</v>
      </c>
      <c r="W500" s="79">
        <v>139.48</v>
      </c>
      <c r="X500" s="79">
        <v>139.51</v>
      </c>
      <c r="Y500" s="111">
        <f t="shared" si="5"/>
        <v>0.03</v>
      </c>
    </row>
    <row r="501">
      <c r="B501" s="86">
        <v>44908.0</v>
      </c>
      <c r="C501" s="79">
        <v>83.0</v>
      </c>
      <c r="D501" s="79">
        <v>83.05</v>
      </c>
      <c r="E501" s="111">
        <f t="shared" si="1"/>
        <v>0.05</v>
      </c>
      <c r="G501" s="86">
        <v>44908.0</v>
      </c>
      <c r="H501" s="79">
        <v>101.74</v>
      </c>
      <c r="I501" s="79">
        <v>101.94</v>
      </c>
      <c r="J501" s="111">
        <f t="shared" si="2"/>
        <v>0.2</v>
      </c>
      <c r="L501" s="86">
        <v>44908.0</v>
      </c>
      <c r="M501" s="79">
        <v>0.07</v>
      </c>
      <c r="N501" s="79">
        <v>0.07</v>
      </c>
      <c r="O501" s="111">
        <f t="shared" si="3"/>
        <v>0</v>
      </c>
      <c r="Q501" s="86">
        <v>44908.0</v>
      </c>
      <c r="R501" s="79">
        <v>6.67</v>
      </c>
      <c r="S501" s="79">
        <v>6.67</v>
      </c>
      <c r="T501" s="111">
        <f t="shared" si="4"/>
        <v>0</v>
      </c>
      <c r="V501" s="86">
        <v>44908.0</v>
      </c>
      <c r="W501" s="79">
        <v>140.95</v>
      </c>
      <c r="X501" s="79">
        <v>140.97</v>
      </c>
      <c r="Y501" s="111">
        <f t="shared" si="5"/>
        <v>0.02</v>
      </c>
    </row>
    <row r="502">
      <c r="B502" s="86">
        <v>44909.0</v>
      </c>
      <c r="C502" s="79">
        <v>81.92</v>
      </c>
      <c r="D502" s="79">
        <v>81.95</v>
      </c>
      <c r="E502" s="111">
        <f t="shared" si="1"/>
        <v>0.03</v>
      </c>
      <c r="G502" s="86">
        <v>44909.0</v>
      </c>
      <c r="H502" s="79">
        <v>101.76</v>
      </c>
      <c r="I502" s="79">
        <v>101.81</v>
      </c>
      <c r="J502" s="111">
        <f t="shared" si="2"/>
        <v>0.05</v>
      </c>
      <c r="L502" s="86">
        <v>44909.0</v>
      </c>
      <c r="M502" s="79">
        <v>0.07</v>
      </c>
      <c r="N502" s="79">
        <v>0.07</v>
      </c>
      <c r="O502" s="111">
        <f t="shared" si="3"/>
        <v>0</v>
      </c>
      <c r="Q502" s="86">
        <v>44909.0</v>
      </c>
      <c r="R502" s="79">
        <v>6.7</v>
      </c>
      <c r="S502" s="79">
        <v>6.7</v>
      </c>
      <c r="T502" s="111">
        <f t="shared" si="4"/>
        <v>0</v>
      </c>
      <c r="V502" s="86">
        <v>44909.0</v>
      </c>
      <c r="W502" s="79">
        <v>141.14</v>
      </c>
      <c r="X502" s="79">
        <v>141.15</v>
      </c>
      <c r="Y502" s="111">
        <f t="shared" si="5"/>
        <v>0.01</v>
      </c>
    </row>
    <row r="503">
      <c r="B503" s="86">
        <v>44910.0</v>
      </c>
      <c r="C503" s="79">
        <v>82.12</v>
      </c>
      <c r="D503" s="79">
        <v>82.22</v>
      </c>
      <c r="E503" s="111">
        <f t="shared" si="1"/>
        <v>0.1</v>
      </c>
      <c r="G503" s="86">
        <v>44910.0</v>
      </c>
      <c r="H503" s="79">
        <v>102.01</v>
      </c>
      <c r="I503" s="79">
        <v>102.19</v>
      </c>
      <c r="J503" s="111">
        <f t="shared" si="2"/>
        <v>0.18</v>
      </c>
      <c r="L503" s="86">
        <v>44910.0</v>
      </c>
      <c r="M503" s="79">
        <v>0.07</v>
      </c>
      <c r="N503" s="79">
        <v>0.07</v>
      </c>
      <c r="O503" s="111">
        <f t="shared" si="3"/>
        <v>0</v>
      </c>
      <c r="Q503" s="86">
        <v>44910.0</v>
      </c>
      <c r="R503" s="79">
        <v>6.79</v>
      </c>
      <c r="S503" s="79">
        <v>6.8</v>
      </c>
      <c r="T503" s="111">
        <f t="shared" si="4"/>
        <v>0.01</v>
      </c>
      <c r="V503" s="86">
        <v>44910.0</v>
      </c>
      <c r="W503" s="79">
        <v>141.77</v>
      </c>
      <c r="X503" s="79">
        <v>141.81</v>
      </c>
      <c r="Y503" s="111">
        <f t="shared" si="5"/>
        <v>0.04</v>
      </c>
    </row>
    <row r="504">
      <c r="B504" s="86">
        <v>44911.0</v>
      </c>
      <c r="C504" s="79">
        <v>82.12</v>
      </c>
      <c r="D504" s="79">
        <v>82.15</v>
      </c>
      <c r="E504" s="111">
        <f t="shared" si="1"/>
        <v>0.03</v>
      </c>
      <c r="G504" s="86">
        <v>44911.0</v>
      </c>
      <c r="H504" s="79">
        <v>101.76</v>
      </c>
      <c r="I504" s="79">
        <v>101.89</v>
      </c>
      <c r="J504" s="111">
        <f t="shared" si="2"/>
        <v>0.13</v>
      </c>
      <c r="L504" s="86">
        <v>44911.0</v>
      </c>
      <c r="M504" s="79">
        <v>0.08</v>
      </c>
      <c r="N504" s="79">
        <v>0.08</v>
      </c>
      <c r="O504" s="111">
        <f t="shared" si="3"/>
        <v>0</v>
      </c>
      <c r="Q504" s="86">
        <v>44911.0</v>
      </c>
      <c r="R504" s="79">
        <v>6.79</v>
      </c>
      <c r="S504" s="79">
        <v>6.79</v>
      </c>
      <c r="T504" s="111">
        <f t="shared" si="4"/>
        <v>0</v>
      </c>
      <c r="V504" s="86">
        <v>44911.0</v>
      </c>
      <c r="W504" s="79">
        <v>141.43</v>
      </c>
      <c r="X504" s="79">
        <v>141.44</v>
      </c>
      <c r="Y504" s="111">
        <f t="shared" si="5"/>
        <v>0.01</v>
      </c>
    </row>
    <row r="505">
      <c r="B505" s="86">
        <v>44914.0</v>
      </c>
      <c r="C505" s="79">
        <v>81.55</v>
      </c>
      <c r="D505" s="79">
        <v>81.6</v>
      </c>
      <c r="E505" s="111">
        <f t="shared" si="1"/>
        <v>0.05</v>
      </c>
      <c r="G505" s="86">
        <v>44914.0</v>
      </c>
      <c r="H505" s="79">
        <v>102.45</v>
      </c>
      <c r="I505" s="79">
        <v>102.5</v>
      </c>
      <c r="J505" s="111">
        <f t="shared" si="2"/>
        <v>0.05</v>
      </c>
      <c r="L505" s="86">
        <v>44914.0</v>
      </c>
      <c r="M505" s="79">
        <v>0.08</v>
      </c>
      <c r="N505" s="79">
        <v>0.08</v>
      </c>
      <c r="O505" s="111">
        <f t="shared" si="3"/>
        <v>0</v>
      </c>
      <c r="Q505" s="86">
        <v>44914.0</v>
      </c>
      <c r="R505" s="79">
        <v>6.79</v>
      </c>
      <c r="S505" s="79">
        <v>6.79</v>
      </c>
      <c r="T505" s="111">
        <f t="shared" si="4"/>
        <v>0</v>
      </c>
      <c r="V505" s="86">
        <v>44914.0</v>
      </c>
      <c r="W505" s="79">
        <v>141.27</v>
      </c>
      <c r="X505" s="79">
        <v>141.28</v>
      </c>
      <c r="Y505" s="111">
        <f t="shared" si="5"/>
        <v>0.01</v>
      </c>
    </row>
    <row r="506">
      <c r="B506" s="86">
        <v>44915.0</v>
      </c>
      <c r="C506" s="79">
        <v>81.03</v>
      </c>
      <c r="D506" s="79">
        <v>81.08</v>
      </c>
      <c r="E506" s="111">
        <f t="shared" si="1"/>
        <v>0.05</v>
      </c>
      <c r="G506" s="86">
        <v>44915.0</v>
      </c>
      <c r="H506" s="79">
        <v>101.58</v>
      </c>
      <c r="I506" s="79">
        <v>101.7</v>
      </c>
      <c r="J506" s="111">
        <f t="shared" si="2"/>
        <v>0.12</v>
      </c>
      <c r="L506" s="86">
        <v>44915.0</v>
      </c>
      <c r="M506" s="79">
        <v>0.07</v>
      </c>
      <c r="N506" s="79">
        <v>0.07</v>
      </c>
      <c r="O506" s="111">
        <f t="shared" si="3"/>
        <v>0</v>
      </c>
      <c r="Q506" s="86">
        <v>44915.0</v>
      </c>
      <c r="R506" s="79">
        <v>6.79</v>
      </c>
      <c r="S506" s="79">
        <v>6.8</v>
      </c>
      <c r="T506" s="111">
        <f t="shared" si="4"/>
        <v>0.01</v>
      </c>
      <c r="V506" s="86">
        <v>44915.0</v>
      </c>
      <c r="W506" s="79">
        <v>141.39</v>
      </c>
      <c r="X506" s="79">
        <v>141.43</v>
      </c>
      <c r="Y506" s="111">
        <f t="shared" si="5"/>
        <v>0.04</v>
      </c>
    </row>
    <row r="507">
      <c r="B507" s="86">
        <v>44916.0</v>
      </c>
      <c r="C507" s="79">
        <v>82.3</v>
      </c>
      <c r="D507" s="79">
        <v>82.35</v>
      </c>
      <c r="E507" s="111">
        <f t="shared" si="1"/>
        <v>0.05</v>
      </c>
      <c r="G507" s="86">
        <v>44916.0</v>
      </c>
      <c r="H507" s="79">
        <v>101.72</v>
      </c>
      <c r="I507" s="79">
        <v>101.8</v>
      </c>
      <c r="J507" s="111">
        <f t="shared" si="2"/>
        <v>0.08</v>
      </c>
      <c r="L507" s="86">
        <v>44916.0</v>
      </c>
      <c r="M507" s="79">
        <v>0.08</v>
      </c>
      <c r="N507" s="79">
        <v>0.08</v>
      </c>
      <c r="O507" s="111">
        <f t="shared" si="3"/>
        <v>0</v>
      </c>
      <c r="Q507" s="86">
        <v>44916.0</v>
      </c>
      <c r="R507" s="79">
        <v>6.84</v>
      </c>
      <c r="S507" s="79">
        <v>6.84</v>
      </c>
      <c r="T507" s="111">
        <f t="shared" si="4"/>
        <v>0</v>
      </c>
      <c r="V507" s="86">
        <v>44916.0</v>
      </c>
      <c r="W507" s="79">
        <v>142.4</v>
      </c>
      <c r="X507" s="79">
        <v>142.42</v>
      </c>
      <c r="Y507" s="111">
        <f t="shared" si="5"/>
        <v>0.02</v>
      </c>
    </row>
    <row r="508">
      <c r="B508" s="86">
        <v>44917.0</v>
      </c>
      <c r="C508" s="79">
        <v>81.8</v>
      </c>
      <c r="D508" s="79">
        <v>81.82</v>
      </c>
      <c r="E508" s="111">
        <f t="shared" si="1"/>
        <v>0.02</v>
      </c>
      <c r="G508" s="86">
        <v>44917.0</v>
      </c>
      <c r="H508" s="79">
        <v>101.67</v>
      </c>
      <c r="I508" s="79">
        <v>101.8</v>
      </c>
      <c r="J508" s="111">
        <f t="shared" si="2"/>
        <v>0.13</v>
      </c>
      <c r="L508" s="86">
        <v>44917.0</v>
      </c>
      <c r="M508" s="79">
        <v>0.08</v>
      </c>
      <c r="N508" s="79">
        <v>0.08</v>
      </c>
      <c r="O508" s="111">
        <f t="shared" si="3"/>
        <v>0</v>
      </c>
      <c r="Q508" s="86">
        <v>44917.0</v>
      </c>
      <c r="R508" s="79">
        <v>6.82</v>
      </c>
      <c r="S508" s="79">
        <v>6.82</v>
      </c>
      <c r="T508" s="111">
        <f t="shared" si="4"/>
        <v>0</v>
      </c>
      <c r="V508" s="86">
        <v>44917.0</v>
      </c>
      <c r="W508" s="79">
        <v>142.82</v>
      </c>
      <c r="X508" s="79">
        <v>142.83</v>
      </c>
      <c r="Y508" s="111">
        <f t="shared" si="5"/>
        <v>0.01</v>
      </c>
    </row>
    <row r="509">
      <c r="B509" s="86">
        <v>44918.0</v>
      </c>
      <c r="C509" s="79">
        <v>83.38</v>
      </c>
      <c r="D509" s="79">
        <v>83.4</v>
      </c>
      <c r="E509" s="111">
        <f t="shared" si="1"/>
        <v>0.02</v>
      </c>
      <c r="G509" s="86">
        <v>44918.0</v>
      </c>
      <c r="H509" s="79">
        <v>100.93</v>
      </c>
      <c r="I509" s="79">
        <v>100.99</v>
      </c>
      <c r="J509" s="111">
        <f t="shared" si="2"/>
        <v>0.06</v>
      </c>
      <c r="L509" s="86">
        <v>44918.0</v>
      </c>
      <c r="M509" s="79">
        <v>0.08</v>
      </c>
      <c r="N509" s="79">
        <v>0.08</v>
      </c>
      <c r="O509" s="111">
        <f t="shared" si="3"/>
        <v>0</v>
      </c>
      <c r="Q509" s="86">
        <v>44918.0</v>
      </c>
      <c r="R509" s="79">
        <v>7.02</v>
      </c>
      <c r="S509" s="79">
        <v>7.02</v>
      </c>
      <c r="T509" s="111">
        <f t="shared" si="4"/>
        <v>0</v>
      </c>
      <c r="V509" s="86">
        <v>44918.0</v>
      </c>
      <c r="W509" s="79">
        <v>149.93</v>
      </c>
      <c r="X509" s="79">
        <v>149.96</v>
      </c>
      <c r="Y509" s="111">
        <f t="shared" si="5"/>
        <v>0.03</v>
      </c>
    </row>
    <row r="510">
      <c r="B510" s="86">
        <v>44921.0</v>
      </c>
      <c r="C510" s="79">
        <v>82.9</v>
      </c>
      <c r="D510" s="79">
        <v>82.92</v>
      </c>
      <c r="E510" s="111">
        <f t="shared" si="1"/>
        <v>0.02</v>
      </c>
      <c r="G510" s="86">
        <v>44921.0</v>
      </c>
      <c r="H510" s="79">
        <v>100.51</v>
      </c>
      <c r="I510" s="79">
        <v>100.52</v>
      </c>
      <c r="J510" s="111">
        <f t="shared" si="2"/>
        <v>0.01</v>
      </c>
      <c r="L510" s="86">
        <v>44921.0</v>
      </c>
      <c r="M510" s="79">
        <v>0.08</v>
      </c>
      <c r="N510" s="79">
        <v>0.08</v>
      </c>
      <c r="O510" s="111">
        <f t="shared" si="3"/>
        <v>0</v>
      </c>
      <c r="Q510" s="86">
        <v>44921.0</v>
      </c>
      <c r="R510" s="79">
        <v>6.99</v>
      </c>
      <c r="S510" s="79">
        <v>6.99</v>
      </c>
      <c r="T510" s="111">
        <f t="shared" si="4"/>
        <v>0</v>
      </c>
      <c r="V510" s="86">
        <v>44921.0</v>
      </c>
      <c r="W510" s="79">
        <v>149.26</v>
      </c>
      <c r="X510" s="79">
        <v>149.3</v>
      </c>
      <c r="Y510" s="111">
        <f t="shared" si="5"/>
        <v>0.04</v>
      </c>
    </row>
    <row r="511">
      <c r="B511" s="86">
        <v>44922.0</v>
      </c>
      <c r="C511" s="79">
        <v>83.18</v>
      </c>
      <c r="D511" s="79">
        <v>83.22</v>
      </c>
      <c r="E511" s="111">
        <f t="shared" si="1"/>
        <v>0.04</v>
      </c>
      <c r="G511" s="86">
        <v>44922.0</v>
      </c>
      <c r="H511" s="79">
        <v>100.12</v>
      </c>
      <c r="I511" s="79">
        <v>100.25</v>
      </c>
      <c r="J511" s="111">
        <f t="shared" si="2"/>
        <v>0.13</v>
      </c>
      <c r="L511" s="86">
        <v>44922.0</v>
      </c>
      <c r="M511" s="79">
        <v>0.08</v>
      </c>
      <c r="N511" s="79">
        <v>0.08</v>
      </c>
      <c r="O511" s="111">
        <f t="shared" si="3"/>
        <v>0</v>
      </c>
      <c r="Q511" s="86">
        <v>44922.0</v>
      </c>
      <c r="R511" s="79">
        <v>7.05</v>
      </c>
      <c r="S511" s="79">
        <v>7.05</v>
      </c>
      <c r="T511" s="111">
        <f t="shared" si="4"/>
        <v>0</v>
      </c>
      <c r="V511" s="86">
        <v>44922.0</v>
      </c>
      <c r="W511" s="79">
        <v>151.69</v>
      </c>
      <c r="X511" s="79">
        <v>151.71</v>
      </c>
      <c r="Y511" s="111">
        <f t="shared" si="5"/>
        <v>0.02</v>
      </c>
    </row>
    <row r="512">
      <c r="B512" s="86">
        <v>44923.0</v>
      </c>
      <c r="C512" s="79">
        <v>85.62</v>
      </c>
      <c r="D512" s="79">
        <v>85.68</v>
      </c>
      <c r="E512" s="111">
        <f t="shared" si="1"/>
        <v>0.06</v>
      </c>
      <c r="G512" s="86">
        <v>44923.0</v>
      </c>
      <c r="H512" s="79">
        <v>100.06</v>
      </c>
      <c r="I512" s="79">
        <v>100.07</v>
      </c>
      <c r="J512" s="111">
        <f t="shared" si="2"/>
        <v>0.01</v>
      </c>
      <c r="L512" s="86">
        <v>44923.0</v>
      </c>
      <c r="M512" s="79">
        <v>0.08</v>
      </c>
      <c r="N512" s="79">
        <v>0.08</v>
      </c>
      <c r="O512" s="111">
        <f t="shared" si="3"/>
        <v>0</v>
      </c>
      <c r="Q512" s="86">
        <v>44923.0</v>
      </c>
      <c r="R512" s="79">
        <v>7.23</v>
      </c>
      <c r="S512" s="79">
        <v>7.23</v>
      </c>
      <c r="T512" s="111">
        <f t="shared" si="4"/>
        <v>0</v>
      </c>
      <c r="V512" s="86">
        <v>44923.0</v>
      </c>
      <c r="W512" s="79">
        <v>153.72</v>
      </c>
      <c r="X512" s="79">
        <v>153.73</v>
      </c>
      <c r="Y512" s="111">
        <f t="shared" si="5"/>
        <v>0.01</v>
      </c>
    </row>
    <row r="513">
      <c r="B513" s="86">
        <v>44924.0</v>
      </c>
      <c r="C513" s="79">
        <v>83.55</v>
      </c>
      <c r="D513" s="79">
        <v>83.58</v>
      </c>
      <c r="E513" s="111">
        <f t="shared" si="1"/>
        <v>0.03</v>
      </c>
      <c r="G513" s="86">
        <v>44924.0</v>
      </c>
      <c r="H513" s="79">
        <v>99.94</v>
      </c>
      <c r="I513" s="79">
        <v>99.95</v>
      </c>
      <c r="J513" s="111">
        <f t="shared" si="2"/>
        <v>0.01</v>
      </c>
      <c r="L513" s="86">
        <v>44924.0</v>
      </c>
      <c r="M513" s="79">
        <v>0.08</v>
      </c>
      <c r="N513" s="79">
        <v>0.08</v>
      </c>
      <c r="O513" s="111">
        <f t="shared" si="3"/>
        <v>0</v>
      </c>
      <c r="Q513" s="86">
        <v>44924.0</v>
      </c>
      <c r="R513" s="79">
        <v>7.23</v>
      </c>
      <c r="S513" s="79">
        <v>7.23</v>
      </c>
      <c r="T513" s="111">
        <f t="shared" si="4"/>
        <v>0</v>
      </c>
      <c r="V513" s="86">
        <v>44924.0</v>
      </c>
      <c r="W513" s="79">
        <v>150.33</v>
      </c>
      <c r="X513" s="79">
        <v>150.35</v>
      </c>
      <c r="Y513" s="111">
        <f t="shared" si="5"/>
        <v>0.02</v>
      </c>
    </row>
    <row r="514">
      <c r="B514" s="86">
        <v>44925.0</v>
      </c>
      <c r="C514" s="79">
        <v>83.68</v>
      </c>
      <c r="D514" s="79">
        <v>83.8</v>
      </c>
      <c r="E514" s="111">
        <f t="shared" si="1"/>
        <v>0.12</v>
      </c>
      <c r="G514" s="86">
        <v>44925.0</v>
      </c>
      <c r="H514" s="79">
        <v>100.83</v>
      </c>
      <c r="I514" s="79">
        <v>100.93</v>
      </c>
      <c r="J514" s="111">
        <f t="shared" si="2"/>
        <v>0.1</v>
      </c>
      <c r="L514" s="86">
        <v>44925.0</v>
      </c>
      <c r="M514" s="79">
        <v>0.08</v>
      </c>
      <c r="N514" s="79">
        <v>0.08</v>
      </c>
      <c r="O514" s="111">
        <f t="shared" si="3"/>
        <v>0</v>
      </c>
      <c r="Q514" s="86">
        <v>44925.0</v>
      </c>
      <c r="R514" s="79">
        <v>7.24</v>
      </c>
      <c r="S514" s="79">
        <v>7.24</v>
      </c>
      <c r="T514" s="111">
        <f t="shared" si="4"/>
        <v>0</v>
      </c>
      <c r="V514" s="86">
        <v>44925.0</v>
      </c>
      <c r="W514" s="79">
        <v>151.47</v>
      </c>
      <c r="X514" s="79">
        <v>151.5</v>
      </c>
      <c r="Y514" s="111">
        <f t="shared" si="5"/>
        <v>0.03</v>
      </c>
    </row>
    <row r="515">
      <c r="B515" s="86">
        <v>44928.0</v>
      </c>
      <c r="C515" s="79">
        <v>83.22</v>
      </c>
      <c r="D515" s="79">
        <v>83.25</v>
      </c>
      <c r="E515" s="111">
        <f t="shared" si="1"/>
        <v>0.03</v>
      </c>
      <c r="G515" s="86">
        <v>44928.0</v>
      </c>
      <c r="H515" s="79">
        <v>101.05</v>
      </c>
      <c r="I515" s="79">
        <v>101.06</v>
      </c>
      <c r="J515" s="111">
        <f t="shared" si="2"/>
        <v>0.01</v>
      </c>
      <c r="L515" s="86">
        <v>44928.0</v>
      </c>
      <c r="M515" s="79">
        <v>0.08</v>
      </c>
      <c r="N515" s="79">
        <v>0.08</v>
      </c>
      <c r="O515" s="111">
        <f t="shared" si="3"/>
        <v>0</v>
      </c>
      <c r="Q515" s="86">
        <v>44928.0</v>
      </c>
      <c r="R515" s="79">
        <v>7.17</v>
      </c>
      <c r="S515" s="79">
        <v>7.17</v>
      </c>
      <c r="T515" s="111">
        <f t="shared" si="4"/>
        <v>0</v>
      </c>
      <c r="V515" s="86">
        <v>44928.0</v>
      </c>
      <c r="W515" s="79">
        <v>149.31</v>
      </c>
      <c r="X515" s="79">
        <v>149.34</v>
      </c>
      <c r="Y515" s="111">
        <f t="shared" si="5"/>
        <v>0.03</v>
      </c>
    </row>
    <row r="516">
      <c r="B516" s="86">
        <v>44929.0</v>
      </c>
      <c r="C516" s="79">
        <v>83.5</v>
      </c>
      <c r="D516" s="79">
        <v>83.52</v>
      </c>
      <c r="E516" s="111">
        <f t="shared" si="1"/>
        <v>0.02</v>
      </c>
      <c r="G516" s="86">
        <v>44929.0</v>
      </c>
      <c r="H516" s="79">
        <v>100.74</v>
      </c>
      <c r="I516" s="79">
        <v>100.8</v>
      </c>
      <c r="J516" s="111">
        <f t="shared" si="2"/>
        <v>0.06</v>
      </c>
      <c r="L516" s="86">
        <v>44929.0</v>
      </c>
      <c r="M516" s="79">
        <v>0.08</v>
      </c>
      <c r="N516" s="79">
        <v>0.08</v>
      </c>
      <c r="O516" s="111">
        <f t="shared" si="3"/>
        <v>0</v>
      </c>
      <c r="Q516" s="86">
        <v>44929.0</v>
      </c>
      <c r="R516" s="79">
        <v>7.22</v>
      </c>
      <c r="S516" s="79">
        <v>7.22</v>
      </c>
      <c r="T516" s="111">
        <f t="shared" si="4"/>
        <v>0</v>
      </c>
      <c r="V516" s="86">
        <v>44929.0</v>
      </c>
      <c r="W516" s="79">
        <v>151.35</v>
      </c>
      <c r="X516" s="79">
        <v>151.38</v>
      </c>
      <c r="Y516" s="111">
        <f t="shared" si="5"/>
        <v>0.03</v>
      </c>
    </row>
    <row r="517">
      <c r="B517" s="86">
        <v>44930.0</v>
      </c>
      <c r="C517" s="79">
        <v>84.08</v>
      </c>
      <c r="D517" s="79">
        <v>84.1</v>
      </c>
      <c r="E517" s="111">
        <f t="shared" si="1"/>
        <v>0.02</v>
      </c>
      <c r="G517" s="86">
        <v>44930.0</v>
      </c>
      <c r="H517" s="79">
        <v>101.47</v>
      </c>
      <c r="I517" s="79">
        <v>101.49</v>
      </c>
      <c r="J517" s="111">
        <f t="shared" si="2"/>
        <v>0.02</v>
      </c>
      <c r="L517" s="86">
        <v>44930.0</v>
      </c>
      <c r="M517" s="79">
        <v>0.08</v>
      </c>
      <c r="N517" s="79">
        <v>0.08</v>
      </c>
      <c r="O517" s="111">
        <f t="shared" si="3"/>
        <v>0</v>
      </c>
      <c r="Q517" s="86">
        <v>44930.0</v>
      </c>
      <c r="R517" s="79">
        <v>7.34</v>
      </c>
      <c r="S517" s="79">
        <v>7.34</v>
      </c>
      <c r="T517" s="111">
        <f t="shared" si="4"/>
        <v>0</v>
      </c>
      <c r="V517" s="86">
        <v>44930.0</v>
      </c>
      <c r="W517" s="79">
        <v>153.49</v>
      </c>
      <c r="X517" s="79">
        <v>153.5</v>
      </c>
      <c r="Y517" s="111">
        <f t="shared" si="5"/>
        <v>0.01</v>
      </c>
    </row>
    <row r="518">
      <c r="B518" s="86">
        <v>44931.0</v>
      </c>
      <c r="C518" s="79">
        <v>82.9</v>
      </c>
      <c r="D518" s="79">
        <v>82.95</v>
      </c>
      <c r="E518" s="111">
        <f t="shared" si="1"/>
        <v>0.05</v>
      </c>
      <c r="G518" s="86">
        <v>44931.0</v>
      </c>
      <c r="H518" s="79">
        <v>101.13</v>
      </c>
      <c r="I518" s="79">
        <v>101.29</v>
      </c>
      <c r="J518" s="111">
        <f t="shared" si="2"/>
        <v>0.16</v>
      </c>
      <c r="L518" s="86">
        <v>44931.0</v>
      </c>
      <c r="M518" s="79">
        <v>0.08</v>
      </c>
      <c r="N518" s="79">
        <v>0.08</v>
      </c>
      <c r="O518" s="111">
        <f t="shared" si="3"/>
        <v>0</v>
      </c>
      <c r="Q518" s="86">
        <v>44931.0</v>
      </c>
      <c r="R518" s="79">
        <v>7.33</v>
      </c>
      <c r="S518" s="79">
        <v>7.33</v>
      </c>
      <c r="T518" s="111">
        <f t="shared" si="4"/>
        <v>0</v>
      </c>
      <c r="V518" s="86">
        <v>44931.0</v>
      </c>
      <c r="W518" s="79">
        <v>152.66</v>
      </c>
      <c r="X518" s="79">
        <v>152.68</v>
      </c>
      <c r="Y518" s="111">
        <f t="shared" si="5"/>
        <v>0.02</v>
      </c>
    </row>
    <row r="519">
      <c r="B519" s="86">
        <v>44932.0</v>
      </c>
      <c r="C519" s="79">
        <v>83.15</v>
      </c>
      <c r="D519" s="79">
        <v>83.18</v>
      </c>
      <c r="E519" s="111">
        <f t="shared" si="1"/>
        <v>0.03</v>
      </c>
      <c r="G519" s="86">
        <v>44932.0</v>
      </c>
      <c r="H519" s="79">
        <v>100.06</v>
      </c>
      <c r="I519" s="79">
        <v>100.13</v>
      </c>
      <c r="J519" s="111">
        <f t="shared" si="2"/>
        <v>0.07</v>
      </c>
      <c r="L519" s="86">
        <v>44932.0</v>
      </c>
      <c r="M519" s="79">
        <v>0.08</v>
      </c>
      <c r="N519" s="79">
        <v>0.08</v>
      </c>
      <c r="O519" s="111">
        <f t="shared" si="3"/>
        <v>0</v>
      </c>
      <c r="Q519" s="86">
        <v>44932.0</v>
      </c>
      <c r="R519" s="79">
        <v>7.33</v>
      </c>
      <c r="S519" s="79">
        <v>7.33</v>
      </c>
      <c r="T519" s="111">
        <f t="shared" si="4"/>
        <v>0</v>
      </c>
      <c r="V519" s="86">
        <v>44932.0</v>
      </c>
      <c r="W519" s="79">
        <v>152.8</v>
      </c>
      <c r="X519" s="79">
        <v>152.81</v>
      </c>
      <c r="Y519" s="111">
        <f t="shared" si="5"/>
        <v>0.01</v>
      </c>
    </row>
    <row r="520">
      <c r="B520" s="86">
        <v>44935.0</v>
      </c>
      <c r="C520" s="79">
        <v>82.98</v>
      </c>
      <c r="D520" s="79">
        <v>83.0</v>
      </c>
      <c r="E520" s="111">
        <f t="shared" si="1"/>
        <v>0.02</v>
      </c>
      <c r="G520" s="86">
        <v>44935.0</v>
      </c>
      <c r="H520" s="79">
        <v>99.99</v>
      </c>
      <c r="I520" s="79">
        <v>100.0</v>
      </c>
      <c r="J520" s="111">
        <f t="shared" si="2"/>
        <v>0.01</v>
      </c>
      <c r="L520" s="86">
        <v>44935.0</v>
      </c>
      <c r="M520" s="79">
        <v>0.08</v>
      </c>
      <c r="N520" s="79">
        <v>0.08</v>
      </c>
      <c r="O520" s="111">
        <f t="shared" si="3"/>
        <v>0</v>
      </c>
      <c r="Q520" s="86">
        <v>44935.0</v>
      </c>
      <c r="R520" s="79">
        <v>7.39</v>
      </c>
      <c r="S520" s="79">
        <v>7.39</v>
      </c>
      <c r="T520" s="111">
        <f t="shared" si="4"/>
        <v>0</v>
      </c>
      <c r="V520" s="86">
        <v>44935.0</v>
      </c>
      <c r="W520" s="79">
        <v>152.37</v>
      </c>
      <c r="X520" s="79">
        <v>152.42</v>
      </c>
      <c r="Y520" s="111">
        <f t="shared" si="5"/>
        <v>0.05</v>
      </c>
    </row>
    <row r="521">
      <c r="B521" s="86">
        <v>44936.0</v>
      </c>
      <c r="C521" s="79">
        <v>82.92</v>
      </c>
      <c r="D521" s="79">
        <v>82.95</v>
      </c>
      <c r="E521" s="111">
        <f t="shared" si="1"/>
        <v>0.03</v>
      </c>
      <c r="G521" s="86">
        <v>44936.0</v>
      </c>
      <c r="H521" s="79">
        <v>101.1</v>
      </c>
      <c r="I521" s="79">
        <v>101.23</v>
      </c>
      <c r="J521" s="111">
        <f t="shared" si="2"/>
        <v>0.13</v>
      </c>
      <c r="L521" s="86">
        <v>44936.0</v>
      </c>
      <c r="M521" s="79">
        <v>0.08</v>
      </c>
      <c r="N521" s="79">
        <v>0.08</v>
      </c>
      <c r="O521" s="111">
        <f t="shared" si="3"/>
        <v>0</v>
      </c>
      <c r="Q521" s="86">
        <v>44936.0</v>
      </c>
      <c r="R521" s="79">
        <v>7.43</v>
      </c>
      <c r="S521" s="79">
        <v>7.43</v>
      </c>
      <c r="T521" s="111">
        <f t="shared" si="4"/>
        <v>0</v>
      </c>
      <c r="V521" s="86">
        <v>44936.0</v>
      </c>
      <c r="W521" s="79">
        <v>153.16</v>
      </c>
      <c r="X521" s="79">
        <v>153.2</v>
      </c>
      <c r="Y521" s="111">
        <f t="shared" si="5"/>
        <v>0.04</v>
      </c>
    </row>
    <row r="522">
      <c r="B522" s="86">
        <v>44937.0</v>
      </c>
      <c r="C522" s="79">
        <v>83.95</v>
      </c>
      <c r="D522" s="79">
        <v>83.98</v>
      </c>
      <c r="E522" s="111">
        <f t="shared" si="1"/>
        <v>0.03</v>
      </c>
      <c r="G522" s="86">
        <v>44937.0</v>
      </c>
      <c r="H522" s="79">
        <v>100.61</v>
      </c>
      <c r="I522" s="79">
        <v>100.71</v>
      </c>
      <c r="J522" s="111">
        <f t="shared" si="2"/>
        <v>0.1</v>
      </c>
      <c r="L522" s="86">
        <v>44937.0</v>
      </c>
      <c r="M522" s="79">
        <v>0.08</v>
      </c>
      <c r="N522" s="79">
        <v>0.08</v>
      </c>
      <c r="O522" s="111">
        <f t="shared" si="3"/>
        <v>0</v>
      </c>
      <c r="Q522" s="86">
        <v>44937.0</v>
      </c>
      <c r="R522" s="79">
        <v>7.71</v>
      </c>
      <c r="S522" s="79">
        <v>7.71</v>
      </c>
      <c r="T522" s="111">
        <f t="shared" si="4"/>
        <v>0</v>
      </c>
      <c r="V522" s="86">
        <v>44937.0</v>
      </c>
      <c r="W522" s="79">
        <v>153.37</v>
      </c>
      <c r="X522" s="79">
        <v>153.38</v>
      </c>
      <c r="Y522" s="111">
        <f t="shared" si="5"/>
        <v>0.01</v>
      </c>
    </row>
    <row r="523">
      <c r="B523" s="86">
        <v>44938.0</v>
      </c>
      <c r="C523" s="79">
        <v>84.72</v>
      </c>
      <c r="D523" s="79">
        <v>84.75</v>
      </c>
      <c r="E523" s="111">
        <f t="shared" si="1"/>
        <v>0.03</v>
      </c>
      <c r="G523" s="86">
        <v>44938.0</v>
      </c>
      <c r="H523" s="79">
        <v>100.81</v>
      </c>
      <c r="I523" s="79">
        <v>100.89</v>
      </c>
      <c r="J523" s="111">
        <f t="shared" si="2"/>
        <v>0.08</v>
      </c>
      <c r="L523" s="86">
        <v>44938.0</v>
      </c>
      <c r="M523" s="79">
        <v>0.08</v>
      </c>
      <c r="N523" s="79">
        <v>0.08</v>
      </c>
      <c r="O523" s="111">
        <f t="shared" si="3"/>
        <v>0</v>
      </c>
      <c r="Q523" s="86">
        <v>44938.0</v>
      </c>
      <c r="R523" s="79">
        <v>7.61</v>
      </c>
      <c r="S523" s="79">
        <v>7.61</v>
      </c>
      <c r="T523" s="111">
        <f t="shared" si="4"/>
        <v>0</v>
      </c>
      <c r="V523" s="86">
        <v>44938.0</v>
      </c>
      <c r="W523" s="79">
        <v>158.02</v>
      </c>
      <c r="X523" s="79">
        <v>158.07</v>
      </c>
      <c r="Y523" s="111">
        <f t="shared" si="5"/>
        <v>0.05</v>
      </c>
    </row>
    <row r="524">
      <c r="B524" s="86">
        <v>44939.0</v>
      </c>
      <c r="C524" s="79">
        <v>85.55</v>
      </c>
      <c r="D524" s="79">
        <v>85.57</v>
      </c>
      <c r="E524" s="111">
        <f t="shared" si="1"/>
        <v>0.02</v>
      </c>
      <c r="G524" s="86">
        <v>44939.0</v>
      </c>
      <c r="H524" s="79">
        <v>100.62</v>
      </c>
      <c r="I524" s="79">
        <v>100.82</v>
      </c>
      <c r="J524" s="111">
        <f t="shared" si="2"/>
        <v>0.2</v>
      </c>
      <c r="L524" s="86">
        <v>44939.0</v>
      </c>
      <c r="M524" s="79">
        <v>0.08</v>
      </c>
      <c r="N524" s="79">
        <v>0.08</v>
      </c>
      <c r="O524" s="111">
        <f t="shared" si="3"/>
        <v>0</v>
      </c>
      <c r="Q524" s="86">
        <v>44939.0</v>
      </c>
      <c r="R524" s="79">
        <v>7.49</v>
      </c>
      <c r="S524" s="79">
        <v>7.5</v>
      </c>
      <c r="T524" s="111">
        <f t="shared" si="4"/>
        <v>0.01</v>
      </c>
      <c r="V524" s="86">
        <v>44939.0</v>
      </c>
      <c r="W524" s="79">
        <v>158.28</v>
      </c>
      <c r="X524" s="79">
        <v>158.33</v>
      </c>
      <c r="Y524" s="111">
        <f t="shared" si="5"/>
        <v>0.05</v>
      </c>
    </row>
    <row r="525">
      <c r="B525" s="86">
        <v>44942.0</v>
      </c>
      <c r="C525" s="79">
        <v>85.1</v>
      </c>
      <c r="D525" s="79">
        <v>85.12</v>
      </c>
      <c r="E525" s="111">
        <f t="shared" si="1"/>
        <v>0.02</v>
      </c>
      <c r="G525" s="86">
        <v>44942.0</v>
      </c>
      <c r="H525" s="79">
        <v>102.26</v>
      </c>
      <c r="I525" s="79">
        <v>102.27</v>
      </c>
      <c r="J525" s="111">
        <f t="shared" si="2"/>
        <v>0.01</v>
      </c>
      <c r="L525" s="86">
        <v>44942.0</v>
      </c>
      <c r="M525" s="79">
        <v>0.08</v>
      </c>
      <c r="N525" s="79">
        <v>0.08</v>
      </c>
      <c r="O525" s="111">
        <f t="shared" si="3"/>
        <v>0</v>
      </c>
      <c r="Q525" s="86">
        <v>44942.0</v>
      </c>
      <c r="R525" s="79">
        <v>7.58</v>
      </c>
      <c r="S525" s="79">
        <v>7.58</v>
      </c>
      <c r="T525" s="111">
        <f t="shared" si="4"/>
        <v>0</v>
      </c>
      <c r="V525" s="86">
        <v>44942.0</v>
      </c>
      <c r="W525" s="79">
        <v>159.45</v>
      </c>
      <c r="X525" s="79">
        <v>159.48</v>
      </c>
      <c r="Y525" s="111">
        <f t="shared" si="5"/>
        <v>0.03</v>
      </c>
    </row>
    <row r="526">
      <c r="B526" s="86">
        <v>44943.0</v>
      </c>
      <c r="C526" s="79">
        <v>84.58</v>
      </c>
      <c r="D526" s="79">
        <v>84.6</v>
      </c>
      <c r="E526" s="111">
        <f t="shared" si="1"/>
        <v>0.02</v>
      </c>
      <c r="G526" s="86">
        <v>44943.0</v>
      </c>
      <c r="H526" s="79">
        <v>105.69</v>
      </c>
      <c r="I526" s="79">
        <v>105.7</v>
      </c>
      <c r="J526" s="111">
        <f t="shared" si="2"/>
        <v>0.01</v>
      </c>
      <c r="L526" s="86">
        <v>44943.0</v>
      </c>
      <c r="M526" s="79">
        <v>0.08</v>
      </c>
      <c r="N526" s="79">
        <v>0.08</v>
      </c>
      <c r="O526" s="111">
        <f t="shared" si="3"/>
        <v>0</v>
      </c>
      <c r="Q526" s="86">
        <v>44943.0</v>
      </c>
      <c r="R526" s="79">
        <v>7.57</v>
      </c>
      <c r="S526" s="79">
        <v>7.58</v>
      </c>
      <c r="T526" s="111">
        <f t="shared" si="4"/>
        <v>0.01</v>
      </c>
      <c r="V526" s="86">
        <v>44943.0</v>
      </c>
      <c r="W526" s="79">
        <v>161.26</v>
      </c>
      <c r="X526" s="79">
        <v>161.33</v>
      </c>
      <c r="Y526" s="111">
        <f t="shared" si="5"/>
        <v>0.07</v>
      </c>
    </row>
    <row r="527">
      <c r="B527" s="86">
        <v>44944.0</v>
      </c>
      <c r="C527" s="79">
        <v>85.62</v>
      </c>
      <c r="D527" s="79">
        <v>85.65</v>
      </c>
      <c r="E527" s="111">
        <f t="shared" si="1"/>
        <v>0.03</v>
      </c>
      <c r="G527" s="86">
        <v>44944.0</v>
      </c>
      <c r="H527" s="79">
        <v>111.72</v>
      </c>
      <c r="I527" s="79">
        <v>111.88</v>
      </c>
      <c r="J527" s="111">
        <f t="shared" si="2"/>
        <v>0.16</v>
      </c>
      <c r="L527" s="86">
        <v>44944.0</v>
      </c>
      <c r="M527" s="79">
        <v>0.09</v>
      </c>
      <c r="N527" s="79">
        <v>0.09</v>
      </c>
      <c r="O527" s="111">
        <f t="shared" si="3"/>
        <v>0</v>
      </c>
      <c r="Q527" s="86">
        <v>44944.0</v>
      </c>
      <c r="R527" s="79">
        <v>7.65</v>
      </c>
      <c r="S527" s="79">
        <v>7.66</v>
      </c>
      <c r="T527" s="111">
        <f t="shared" si="4"/>
        <v>0.01</v>
      </c>
      <c r="V527" s="86">
        <v>44944.0</v>
      </c>
      <c r="W527" s="79">
        <v>167.09</v>
      </c>
      <c r="X527" s="79">
        <v>167.11</v>
      </c>
      <c r="Y527" s="111">
        <f t="shared" si="5"/>
        <v>0.02</v>
      </c>
    </row>
    <row r="528">
      <c r="B528" s="86">
        <v>44945.0</v>
      </c>
      <c r="C528" s="79">
        <v>85.48</v>
      </c>
      <c r="D528" s="79">
        <v>85.5</v>
      </c>
      <c r="E528" s="111">
        <f t="shared" si="1"/>
        <v>0.02</v>
      </c>
      <c r="G528" s="86">
        <v>44945.0</v>
      </c>
      <c r="H528" s="79">
        <v>119.56</v>
      </c>
      <c r="I528" s="79">
        <v>119.73</v>
      </c>
      <c r="J528" s="111">
        <f t="shared" si="2"/>
        <v>0.17</v>
      </c>
      <c r="L528" s="86">
        <v>44945.0</v>
      </c>
      <c r="M528" s="79">
        <v>0.09</v>
      </c>
      <c r="N528" s="79">
        <v>0.09</v>
      </c>
      <c r="O528" s="111">
        <f t="shared" si="3"/>
        <v>0</v>
      </c>
      <c r="Q528" s="86">
        <v>44945.0</v>
      </c>
      <c r="R528" s="79">
        <v>7.55</v>
      </c>
      <c r="S528" s="79">
        <v>7.56</v>
      </c>
      <c r="T528" s="111">
        <f t="shared" si="4"/>
        <v>0.01</v>
      </c>
      <c r="V528" s="86">
        <v>44945.0</v>
      </c>
      <c r="W528" s="79">
        <v>165.39</v>
      </c>
      <c r="X528" s="79">
        <v>165.4</v>
      </c>
      <c r="Y528" s="111">
        <f t="shared" si="5"/>
        <v>0.01</v>
      </c>
    </row>
    <row r="529">
      <c r="B529" s="86">
        <v>44946.0</v>
      </c>
      <c r="C529" s="79">
        <v>85.05</v>
      </c>
      <c r="D529" s="79">
        <v>85.1</v>
      </c>
      <c r="E529" s="111">
        <f t="shared" si="1"/>
        <v>0.05</v>
      </c>
      <c r="G529" s="86">
        <v>44946.0</v>
      </c>
      <c r="H529" s="79">
        <v>119.46</v>
      </c>
      <c r="I529" s="79">
        <v>119.53</v>
      </c>
      <c r="J529" s="111">
        <f t="shared" si="2"/>
        <v>0.07</v>
      </c>
      <c r="L529" s="86">
        <v>44946.0</v>
      </c>
      <c r="M529" s="79">
        <v>0.09</v>
      </c>
      <c r="N529" s="79">
        <v>0.09</v>
      </c>
      <c r="O529" s="111">
        <f t="shared" si="3"/>
        <v>0</v>
      </c>
      <c r="Q529" s="86">
        <v>44946.0</v>
      </c>
      <c r="R529" s="79">
        <v>7.47</v>
      </c>
      <c r="S529" s="79">
        <v>7.47</v>
      </c>
      <c r="T529" s="111">
        <f t="shared" si="4"/>
        <v>0</v>
      </c>
      <c r="V529" s="86">
        <v>44946.0</v>
      </c>
      <c r="W529" s="79">
        <v>164.15</v>
      </c>
      <c r="X529" s="79">
        <v>164.19</v>
      </c>
      <c r="Y529" s="111">
        <f t="shared" si="5"/>
        <v>0.04</v>
      </c>
    </row>
    <row r="530">
      <c r="B530" s="86">
        <v>44949.0</v>
      </c>
      <c r="C530" s="79">
        <v>84.88</v>
      </c>
      <c r="D530" s="79">
        <v>84.98</v>
      </c>
      <c r="E530" s="111">
        <f t="shared" si="1"/>
        <v>0.1</v>
      </c>
      <c r="G530" s="86">
        <v>44949.0</v>
      </c>
      <c r="H530" s="79">
        <v>118.24</v>
      </c>
      <c r="I530" s="79">
        <v>118.47</v>
      </c>
      <c r="J530" s="111">
        <f t="shared" si="2"/>
        <v>0.23</v>
      </c>
      <c r="L530" s="86">
        <v>44949.0</v>
      </c>
      <c r="M530" s="79">
        <v>0.09</v>
      </c>
      <c r="N530" s="79">
        <v>0.09</v>
      </c>
      <c r="O530" s="111">
        <f t="shared" si="3"/>
        <v>0</v>
      </c>
      <c r="Q530" s="86">
        <v>44949.0</v>
      </c>
      <c r="R530" s="79">
        <v>7.52</v>
      </c>
      <c r="S530" s="79">
        <v>7.53</v>
      </c>
      <c r="T530" s="111">
        <f t="shared" si="4"/>
        <v>0.01</v>
      </c>
      <c r="V530" s="86">
        <v>44949.0</v>
      </c>
      <c r="W530" s="79">
        <v>165.31</v>
      </c>
      <c r="X530" s="79">
        <v>165.32</v>
      </c>
      <c r="Y530" s="111">
        <f t="shared" si="5"/>
        <v>0.01</v>
      </c>
    </row>
    <row r="531">
      <c r="B531" s="86">
        <v>44950.0</v>
      </c>
      <c r="C531" s="79">
        <v>84.72</v>
      </c>
      <c r="D531" s="79">
        <v>84.75</v>
      </c>
      <c r="E531" s="111">
        <f t="shared" si="1"/>
        <v>0.03</v>
      </c>
      <c r="G531" s="86">
        <v>44950.0</v>
      </c>
      <c r="H531" s="79">
        <v>115.47</v>
      </c>
      <c r="I531" s="79">
        <v>115.56</v>
      </c>
      <c r="J531" s="111">
        <f t="shared" si="2"/>
        <v>0.09</v>
      </c>
      <c r="L531" s="86">
        <v>44950.0</v>
      </c>
      <c r="M531" s="79">
        <v>0.08</v>
      </c>
      <c r="N531" s="79">
        <v>0.08</v>
      </c>
      <c r="O531" s="111">
        <f t="shared" si="3"/>
        <v>0</v>
      </c>
      <c r="Q531" s="86">
        <v>44950.0</v>
      </c>
      <c r="R531" s="79">
        <v>7.57</v>
      </c>
      <c r="S531" s="79">
        <v>7.57</v>
      </c>
      <c r="T531" s="111">
        <f t="shared" si="4"/>
        <v>0</v>
      </c>
      <c r="V531" s="86">
        <v>44950.0</v>
      </c>
      <c r="W531" s="79">
        <v>165.52</v>
      </c>
      <c r="X531" s="79">
        <v>165.56</v>
      </c>
      <c r="Y531" s="111">
        <f t="shared" si="5"/>
        <v>0.04</v>
      </c>
    </row>
    <row r="532">
      <c r="B532" s="86">
        <v>44951.0</v>
      </c>
      <c r="C532" s="79">
        <v>84.15</v>
      </c>
      <c r="D532" s="79">
        <v>84.2</v>
      </c>
      <c r="E532" s="111">
        <f t="shared" si="1"/>
        <v>0.05</v>
      </c>
      <c r="G532" s="86">
        <v>44951.0</v>
      </c>
      <c r="H532" s="79">
        <v>111.1</v>
      </c>
      <c r="I532" s="79">
        <v>111.22</v>
      </c>
      <c r="J532" s="111">
        <f t="shared" si="2"/>
        <v>0.12</v>
      </c>
      <c r="L532" s="86">
        <v>44951.0</v>
      </c>
      <c r="M532" s="79">
        <v>0.08</v>
      </c>
      <c r="N532" s="79">
        <v>0.08</v>
      </c>
      <c r="O532" s="111">
        <f t="shared" si="3"/>
        <v>0</v>
      </c>
      <c r="Q532" s="86">
        <v>44951.0</v>
      </c>
      <c r="R532" s="79">
        <v>7.58</v>
      </c>
      <c r="S532" s="79">
        <v>7.58</v>
      </c>
      <c r="T532" s="111">
        <f t="shared" si="4"/>
        <v>0</v>
      </c>
      <c r="V532" s="86">
        <v>44951.0</v>
      </c>
      <c r="W532" s="79">
        <v>164.32</v>
      </c>
      <c r="X532" s="79">
        <v>164.34</v>
      </c>
      <c r="Y532" s="111">
        <f t="shared" si="5"/>
        <v>0.02</v>
      </c>
    </row>
    <row r="533">
      <c r="B533" s="86">
        <v>44952.0</v>
      </c>
      <c r="C533" s="79">
        <v>84.08</v>
      </c>
      <c r="D533" s="79">
        <v>84.18</v>
      </c>
      <c r="E533" s="111">
        <f t="shared" si="1"/>
        <v>0.1</v>
      </c>
      <c r="G533" s="86">
        <v>44952.0</v>
      </c>
      <c r="H533" s="79">
        <v>112.81</v>
      </c>
      <c r="I533" s="79">
        <v>112.97</v>
      </c>
      <c r="J533" s="111">
        <f t="shared" si="2"/>
        <v>0.16</v>
      </c>
      <c r="L533" s="86">
        <v>44952.0</v>
      </c>
      <c r="M533" s="79">
        <v>0.08</v>
      </c>
      <c r="N533" s="79">
        <v>0.08</v>
      </c>
      <c r="O533" s="111">
        <f t="shared" si="3"/>
        <v>0</v>
      </c>
      <c r="Q533" s="86">
        <v>44952.0</v>
      </c>
      <c r="R533" s="79">
        <v>7.47</v>
      </c>
      <c r="S533" s="79">
        <v>7.47</v>
      </c>
      <c r="T533" s="111">
        <f t="shared" si="4"/>
        <v>0</v>
      </c>
      <c r="V533" s="86">
        <v>44952.0</v>
      </c>
      <c r="W533" s="79">
        <v>161.88</v>
      </c>
      <c r="X533" s="79">
        <v>161.9</v>
      </c>
      <c r="Y533" s="111">
        <f t="shared" si="5"/>
        <v>0.02</v>
      </c>
    </row>
    <row r="534">
      <c r="B534" s="86">
        <v>44953.0</v>
      </c>
      <c r="C534" s="79">
        <v>80.12</v>
      </c>
      <c r="D534" s="79">
        <v>80.2</v>
      </c>
      <c r="E534" s="111">
        <f t="shared" si="1"/>
        <v>0.08</v>
      </c>
      <c r="G534" s="86">
        <v>44953.0</v>
      </c>
      <c r="H534" s="79">
        <v>114.19</v>
      </c>
      <c r="I534" s="79">
        <v>114.42</v>
      </c>
      <c r="J534" s="111">
        <f t="shared" si="2"/>
        <v>0.23</v>
      </c>
      <c r="L534" s="86">
        <v>44953.0</v>
      </c>
      <c r="M534" s="79">
        <v>0.08</v>
      </c>
      <c r="N534" s="79">
        <v>0.08</v>
      </c>
      <c r="O534" s="111">
        <f t="shared" si="3"/>
        <v>0</v>
      </c>
      <c r="Q534" s="86">
        <v>44953.0</v>
      </c>
      <c r="R534" s="79">
        <v>7.25</v>
      </c>
      <c r="S534" s="79">
        <v>7.27</v>
      </c>
      <c r="T534" s="111">
        <f t="shared" si="4"/>
        <v>0.02</v>
      </c>
      <c r="V534" s="86">
        <v>44953.0</v>
      </c>
      <c r="W534" s="79">
        <v>156.18</v>
      </c>
      <c r="X534" s="79">
        <v>156.24</v>
      </c>
      <c r="Y534" s="111">
        <f t="shared" si="5"/>
        <v>0.06</v>
      </c>
    </row>
    <row r="535">
      <c r="B535" s="86">
        <v>44956.0</v>
      </c>
      <c r="C535" s="79">
        <v>79.97</v>
      </c>
      <c r="D535" s="79">
        <v>80.0</v>
      </c>
      <c r="E535" s="111">
        <f t="shared" si="1"/>
        <v>0.03</v>
      </c>
      <c r="G535" s="86">
        <v>44956.0</v>
      </c>
      <c r="H535" s="79">
        <v>113.81</v>
      </c>
      <c r="I535" s="79">
        <v>113.99</v>
      </c>
      <c r="J535" s="111">
        <f t="shared" si="2"/>
        <v>0.18</v>
      </c>
      <c r="L535" s="86">
        <v>44956.0</v>
      </c>
      <c r="M535" s="79">
        <v>0.08</v>
      </c>
      <c r="N535" s="79">
        <v>0.08</v>
      </c>
      <c r="O535" s="111">
        <f t="shared" si="3"/>
        <v>0</v>
      </c>
      <c r="Q535" s="86">
        <v>44956.0</v>
      </c>
      <c r="R535" s="79">
        <v>7.22</v>
      </c>
      <c r="S535" s="79">
        <v>7.22</v>
      </c>
      <c r="T535" s="111">
        <f t="shared" si="4"/>
        <v>0</v>
      </c>
      <c r="V535" s="86">
        <v>44956.0</v>
      </c>
      <c r="W535" s="79">
        <v>158.19</v>
      </c>
      <c r="X535" s="79">
        <v>158.21</v>
      </c>
      <c r="Y535" s="111">
        <f t="shared" si="5"/>
        <v>0.02</v>
      </c>
    </row>
    <row r="536">
      <c r="B536" s="86">
        <v>44957.0</v>
      </c>
      <c r="C536" s="79">
        <v>79.92</v>
      </c>
      <c r="D536" s="79">
        <v>79.95</v>
      </c>
      <c r="E536" s="111">
        <f t="shared" si="1"/>
        <v>0.03</v>
      </c>
      <c r="G536" s="86">
        <v>44957.0</v>
      </c>
      <c r="H536" s="79">
        <v>115.41</v>
      </c>
      <c r="I536" s="79">
        <v>115.64</v>
      </c>
      <c r="J536" s="111">
        <f t="shared" si="2"/>
        <v>0.23</v>
      </c>
      <c r="L536" s="86">
        <v>44957.0</v>
      </c>
      <c r="M536" s="79">
        <v>0.08</v>
      </c>
      <c r="N536" s="79">
        <v>0.08</v>
      </c>
      <c r="O536" s="111">
        <f t="shared" si="3"/>
        <v>0</v>
      </c>
      <c r="Q536" s="86">
        <v>44957.0</v>
      </c>
      <c r="R536" s="79">
        <v>7.21</v>
      </c>
      <c r="S536" s="79">
        <v>7.22</v>
      </c>
      <c r="T536" s="111">
        <f t="shared" si="4"/>
        <v>0.01</v>
      </c>
      <c r="V536" s="86">
        <v>44957.0</v>
      </c>
      <c r="W536" s="79">
        <v>159.74</v>
      </c>
      <c r="X536" s="79">
        <v>159.79</v>
      </c>
      <c r="Y536" s="111">
        <f t="shared" si="5"/>
        <v>0.05</v>
      </c>
    </row>
    <row r="537">
      <c r="B537" s="86">
        <v>44958.0</v>
      </c>
      <c r="C537" s="79">
        <v>81.08</v>
      </c>
      <c r="D537" s="79">
        <v>81.1</v>
      </c>
      <c r="E537" s="111">
        <f t="shared" si="1"/>
        <v>0.02</v>
      </c>
      <c r="G537" s="86">
        <v>44958.0</v>
      </c>
      <c r="H537" s="79">
        <v>115.81</v>
      </c>
      <c r="I537" s="79">
        <v>116.01</v>
      </c>
      <c r="J537" s="111">
        <f t="shared" si="2"/>
        <v>0.2</v>
      </c>
      <c r="L537" s="86">
        <v>44958.0</v>
      </c>
      <c r="M537" s="79">
        <v>0.09</v>
      </c>
      <c r="N537" s="79">
        <v>0.09</v>
      </c>
      <c r="O537" s="111">
        <f t="shared" si="3"/>
        <v>0</v>
      </c>
      <c r="Q537" s="86">
        <v>44958.0</v>
      </c>
      <c r="R537" s="79">
        <v>7.22</v>
      </c>
      <c r="S537" s="79">
        <v>7.22</v>
      </c>
      <c r="T537" s="111">
        <f t="shared" si="4"/>
        <v>0</v>
      </c>
      <c r="V537" s="86">
        <v>44958.0</v>
      </c>
      <c r="W537" s="79">
        <v>160.07</v>
      </c>
      <c r="X537" s="79">
        <v>160.08</v>
      </c>
      <c r="Y537" s="111">
        <f t="shared" si="5"/>
        <v>0.01</v>
      </c>
    </row>
    <row r="538">
      <c r="B538" s="86">
        <v>44959.0</v>
      </c>
      <c r="C538" s="79">
        <v>81.95</v>
      </c>
      <c r="D538" s="79">
        <v>81.98</v>
      </c>
      <c r="E538" s="111">
        <f t="shared" si="1"/>
        <v>0.03</v>
      </c>
      <c r="G538" s="86">
        <v>44959.0</v>
      </c>
      <c r="H538" s="79">
        <v>109.8</v>
      </c>
      <c r="I538" s="79">
        <v>109.84</v>
      </c>
      <c r="J538" s="111">
        <f t="shared" si="2"/>
        <v>0.04</v>
      </c>
      <c r="L538" s="86">
        <v>44959.0</v>
      </c>
      <c r="M538" s="79">
        <v>0.08</v>
      </c>
      <c r="N538" s="79">
        <v>0.09</v>
      </c>
      <c r="O538" s="111">
        <f t="shared" si="3"/>
        <v>0.01</v>
      </c>
      <c r="Q538" s="86">
        <v>44959.0</v>
      </c>
      <c r="R538" s="79">
        <v>7.26</v>
      </c>
      <c r="S538" s="79">
        <v>7.26</v>
      </c>
      <c r="T538" s="111">
        <f t="shared" si="4"/>
        <v>0</v>
      </c>
      <c r="V538" s="86">
        <v>44959.0</v>
      </c>
      <c r="W538" s="79">
        <v>164.15</v>
      </c>
      <c r="X538" s="79">
        <v>164.16</v>
      </c>
      <c r="Y538" s="111">
        <f t="shared" si="5"/>
        <v>0.01</v>
      </c>
    </row>
    <row r="539">
      <c r="B539" s="86">
        <v>44960.0</v>
      </c>
      <c r="C539" s="79">
        <v>81.7</v>
      </c>
      <c r="D539" s="79">
        <v>81.75</v>
      </c>
      <c r="E539" s="111">
        <f t="shared" si="1"/>
        <v>0.05</v>
      </c>
      <c r="G539" s="86">
        <v>44960.0</v>
      </c>
      <c r="H539" s="79">
        <v>108.88</v>
      </c>
      <c r="I539" s="79">
        <v>108.97</v>
      </c>
      <c r="J539" s="111">
        <f t="shared" si="2"/>
        <v>0.09</v>
      </c>
      <c r="L539" s="86">
        <v>44960.0</v>
      </c>
      <c r="M539" s="79">
        <v>0.08</v>
      </c>
      <c r="N539" s="79">
        <v>0.08</v>
      </c>
      <c r="O539" s="111">
        <f t="shared" si="3"/>
        <v>0</v>
      </c>
      <c r="Q539" s="86">
        <v>44960.0</v>
      </c>
      <c r="R539" s="79">
        <v>7.15</v>
      </c>
      <c r="S539" s="79">
        <v>7.15</v>
      </c>
      <c r="T539" s="111">
        <f t="shared" si="4"/>
        <v>0</v>
      </c>
      <c r="V539" s="86">
        <v>44960.0</v>
      </c>
      <c r="W539" s="79">
        <v>163.37</v>
      </c>
      <c r="X539" s="79">
        <v>163.39</v>
      </c>
      <c r="Y539" s="111">
        <f t="shared" si="5"/>
        <v>0.02</v>
      </c>
    </row>
    <row r="540">
      <c r="B540" s="86">
        <v>44963.0</v>
      </c>
      <c r="C540" s="79">
        <v>81.0</v>
      </c>
      <c r="D540" s="79">
        <v>81.03</v>
      </c>
      <c r="E540" s="111">
        <f t="shared" si="1"/>
        <v>0.03</v>
      </c>
      <c r="G540" s="86">
        <v>44963.0</v>
      </c>
      <c r="H540" s="79">
        <v>107.97</v>
      </c>
      <c r="I540" s="79">
        <v>108.0</v>
      </c>
      <c r="J540" s="111">
        <f t="shared" si="2"/>
        <v>0.03</v>
      </c>
      <c r="L540" s="86">
        <v>44963.0</v>
      </c>
      <c r="M540" s="79">
        <v>0.08</v>
      </c>
      <c r="N540" s="79">
        <v>0.08</v>
      </c>
      <c r="O540" s="111">
        <f t="shared" si="3"/>
        <v>0</v>
      </c>
      <c r="Q540" s="86">
        <v>44963.0</v>
      </c>
      <c r="R540" s="79">
        <v>7.18</v>
      </c>
      <c r="S540" s="79">
        <v>7.19</v>
      </c>
      <c r="T540" s="111">
        <f t="shared" si="4"/>
        <v>0.01</v>
      </c>
      <c r="V540" s="86">
        <v>44963.0</v>
      </c>
      <c r="W540" s="79">
        <v>164.29</v>
      </c>
      <c r="X540" s="79">
        <v>164.3</v>
      </c>
      <c r="Y540" s="111">
        <f t="shared" si="5"/>
        <v>0.01</v>
      </c>
    </row>
    <row r="541">
      <c r="B541" s="86">
        <v>44964.0</v>
      </c>
      <c r="C541" s="79">
        <v>82.02</v>
      </c>
      <c r="D541" s="79">
        <v>82.07</v>
      </c>
      <c r="E541" s="111">
        <f t="shared" si="1"/>
        <v>0.05</v>
      </c>
      <c r="G541" s="86">
        <v>44964.0</v>
      </c>
      <c r="H541" s="79">
        <v>109.6</v>
      </c>
      <c r="I541" s="79">
        <v>109.83</v>
      </c>
      <c r="J541" s="111">
        <f t="shared" si="2"/>
        <v>0.23</v>
      </c>
      <c r="L541" s="86">
        <v>44964.0</v>
      </c>
      <c r="M541" s="79">
        <v>0.08</v>
      </c>
      <c r="N541" s="79">
        <v>0.08</v>
      </c>
      <c r="O541" s="111">
        <f t="shared" si="3"/>
        <v>0</v>
      </c>
      <c r="Q541" s="86">
        <v>44964.0</v>
      </c>
      <c r="R541" s="79">
        <v>7.24</v>
      </c>
      <c r="S541" s="79">
        <v>7.24</v>
      </c>
      <c r="T541" s="111">
        <f t="shared" si="4"/>
        <v>0</v>
      </c>
      <c r="V541" s="86">
        <v>44964.0</v>
      </c>
      <c r="W541" s="79">
        <v>169.95</v>
      </c>
      <c r="X541" s="79">
        <v>169.98</v>
      </c>
      <c r="Y541" s="111">
        <f t="shared" si="5"/>
        <v>0.03</v>
      </c>
    </row>
    <row r="542">
      <c r="B542" s="86">
        <v>44965.0</v>
      </c>
      <c r="C542" s="79">
        <v>82.28</v>
      </c>
      <c r="D542" s="79">
        <v>82.3</v>
      </c>
      <c r="E542" s="111">
        <f t="shared" si="1"/>
        <v>0.02</v>
      </c>
      <c r="G542" s="86">
        <v>44965.0</v>
      </c>
      <c r="H542" s="79">
        <v>109.25</v>
      </c>
      <c r="I542" s="79">
        <v>109.26</v>
      </c>
      <c r="J542" s="111">
        <f t="shared" si="2"/>
        <v>0.01</v>
      </c>
      <c r="L542" s="86">
        <v>44965.0</v>
      </c>
      <c r="M542" s="79">
        <v>0.08</v>
      </c>
      <c r="N542" s="79">
        <v>0.08</v>
      </c>
      <c r="O542" s="111">
        <f t="shared" si="3"/>
        <v>0</v>
      </c>
      <c r="Q542" s="86">
        <v>44965.0</v>
      </c>
      <c r="R542" s="79">
        <v>7.28</v>
      </c>
      <c r="S542" s="79">
        <v>7.28</v>
      </c>
      <c r="T542" s="111">
        <f t="shared" si="4"/>
        <v>0</v>
      </c>
      <c r="V542" s="86">
        <v>44965.0</v>
      </c>
      <c r="W542" s="79">
        <v>169.82</v>
      </c>
      <c r="X542" s="79">
        <v>169.84</v>
      </c>
      <c r="Y542" s="111">
        <f t="shared" si="5"/>
        <v>0.02</v>
      </c>
    </row>
    <row r="543">
      <c r="B543" s="86">
        <v>44972.0</v>
      </c>
      <c r="C543" s="79">
        <v>83.22</v>
      </c>
      <c r="D543" s="79">
        <v>83.25</v>
      </c>
      <c r="E543" s="111">
        <f t="shared" si="1"/>
        <v>0.03</v>
      </c>
      <c r="G543" s="86">
        <v>44972.0</v>
      </c>
      <c r="H543" s="79">
        <v>111.3</v>
      </c>
      <c r="I543" s="79">
        <v>111.39</v>
      </c>
      <c r="J543" s="111">
        <f t="shared" si="2"/>
        <v>0.09</v>
      </c>
      <c r="L543" s="86">
        <v>44972.0</v>
      </c>
      <c r="M543" s="79">
        <v>0.08</v>
      </c>
      <c r="N543" s="79">
        <v>0.08</v>
      </c>
      <c r="O543" s="111">
        <f t="shared" si="3"/>
        <v>0</v>
      </c>
      <c r="Q543" s="86">
        <v>44972.0</v>
      </c>
      <c r="R543" s="79">
        <v>7.31</v>
      </c>
      <c r="S543" s="79">
        <v>7.31</v>
      </c>
      <c r="T543" s="111">
        <f t="shared" si="4"/>
        <v>0</v>
      </c>
      <c r="V543" s="86">
        <v>44972.0</v>
      </c>
      <c r="W543" s="79">
        <v>170.53</v>
      </c>
      <c r="X543" s="79">
        <v>170.55</v>
      </c>
      <c r="Y543" s="111">
        <f t="shared" si="5"/>
        <v>0.02</v>
      </c>
    </row>
    <row r="544">
      <c r="B544" s="86">
        <v>44973.0</v>
      </c>
      <c r="C544" s="79">
        <v>82.0</v>
      </c>
      <c r="D544" s="79">
        <v>82.02</v>
      </c>
      <c r="E544" s="111">
        <f t="shared" si="1"/>
        <v>0.02</v>
      </c>
      <c r="G544" s="86">
        <v>44973.0</v>
      </c>
      <c r="H544" s="79">
        <v>116.84</v>
      </c>
      <c r="I544" s="79">
        <v>117.0</v>
      </c>
      <c r="J544" s="111">
        <f t="shared" si="2"/>
        <v>0.16</v>
      </c>
      <c r="L544" s="86">
        <v>44973.0</v>
      </c>
      <c r="M544" s="79">
        <v>0.09</v>
      </c>
      <c r="N544" s="79">
        <v>0.09</v>
      </c>
      <c r="O544" s="111">
        <f t="shared" si="3"/>
        <v>0</v>
      </c>
      <c r="Q544" s="86">
        <v>44973.0</v>
      </c>
      <c r="R544" s="79">
        <v>7.03</v>
      </c>
      <c r="S544" s="79">
        <v>7.03</v>
      </c>
      <c r="T544" s="111">
        <f t="shared" si="4"/>
        <v>0</v>
      </c>
      <c r="V544" s="86">
        <v>44973.0</v>
      </c>
      <c r="W544" s="79">
        <v>168.02</v>
      </c>
      <c r="X544" s="79">
        <v>168.05</v>
      </c>
      <c r="Y544" s="111">
        <f t="shared" si="5"/>
        <v>0.03</v>
      </c>
    </row>
    <row r="545">
      <c r="B545" s="86">
        <v>44974.0</v>
      </c>
      <c r="C545" s="79">
        <v>82.9</v>
      </c>
      <c r="D545" s="79">
        <v>82.92</v>
      </c>
      <c r="E545" s="111">
        <f t="shared" si="1"/>
        <v>0.02</v>
      </c>
      <c r="G545" s="86">
        <v>44974.0</v>
      </c>
      <c r="H545" s="79">
        <v>124.83</v>
      </c>
      <c r="I545" s="79">
        <v>125.07</v>
      </c>
      <c r="J545" s="111">
        <f t="shared" si="2"/>
        <v>0.24</v>
      </c>
      <c r="L545" s="86">
        <v>44974.0</v>
      </c>
      <c r="M545" s="79">
        <v>0.09</v>
      </c>
      <c r="N545" s="79">
        <v>0.09</v>
      </c>
      <c r="O545" s="111">
        <f t="shared" si="3"/>
        <v>0</v>
      </c>
      <c r="Q545" s="86">
        <v>44974.0</v>
      </c>
      <c r="R545" s="79">
        <v>7.02</v>
      </c>
      <c r="S545" s="79">
        <v>7.03</v>
      </c>
      <c r="T545" s="111">
        <f t="shared" si="4"/>
        <v>0.01</v>
      </c>
      <c r="V545" s="86">
        <v>44974.0</v>
      </c>
      <c r="W545" s="79">
        <v>171.13</v>
      </c>
      <c r="X545" s="79">
        <v>171.16</v>
      </c>
      <c r="Y545" s="111">
        <f t="shared" si="5"/>
        <v>0.03</v>
      </c>
    </row>
    <row r="546">
      <c r="B546" s="86">
        <v>44977.0</v>
      </c>
      <c r="C546" s="79">
        <v>83.82</v>
      </c>
      <c r="D546" s="79">
        <v>83.88</v>
      </c>
      <c r="E546" s="111">
        <f t="shared" si="1"/>
        <v>0.06</v>
      </c>
      <c r="G546" s="86">
        <v>44977.0</v>
      </c>
      <c r="H546" s="79">
        <v>123.2</v>
      </c>
      <c r="I546" s="79">
        <v>123.41</v>
      </c>
      <c r="J546" s="111">
        <f t="shared" si="2"/>
        <v>0.21</v>
      </c>
      <c r="L546" s="86">
        <v>44977.0</v>
      </c>
      <c r="M546" s="79">
        <v>0.09</v>
      </c>
      <c r="N546" s="79">
        <v>0.09</v>
      </c>
      <c r="O546" s="111">
        <f t="shared" si="3"/>
        <v>0</v>
      </c>
      <c r="Q546" s="86">
        <v>44977.0</v>
      </c>
      <c r="R546" s="79">
        <v>7.12</v>
      </c>
      <c r="S546" s="79">
        <v>7.12</v>
      </c>
      <c r="T546" s="111">
        <f t="shared" si="4"/>
        <v>0</v>
      </c>
      <c r="V546" s="86">
        <v>44977.0</v>
      </c>
      <c r="W546" s="79">
        <v>171.8</v>
      </c>
      <c r="X546" s="79">
        <v>171.84</v>
      </c>
      <c r="Y546" s="111">
        <f t="shared" si="5"/>
        <v>0.04</v>
      </c>
    </row>
    <row r="547">
      <c r="B547" s="86">
        <v>44978.0</v>
      </c>
      <c r="C547" s="79">
        <v>83.78</v>
      </c>
      <c r="D547" s="79">
        <v>83.82</v>
      </c>
      <c r="E547" s="111">
        <f t="shared" si="1"/>
        <v>0.04</v>
      </c>
      <c r="G547" s="86">
        <v>44978.0</v>
      </c>
      <c r="H547" s="79">
        <v>123.83</v>
      </c>
      <c r="I547" s="79">
        <v>123.91</v>
      </c>
      <c r="J547" s="111">
        <f t="shared" si="2"/>
        <v>0.08</v>
      </c>
      <c r="L547" s="86">
        <v>44978.0</v>
      </c>
      <c r="M547" s="79">
        <v>0.09</v>
      </c>
      <c r="N547" s="79">
        <v>0.09</v>
      </c>
      <c r="O547" s="111">
        <f t="shared" si="3"/>
        <v>0</v>
      </c>
      <c r="Q547" s="86">
        <v>44978.0</v>
      </c>
      <c r="R547" s="79">
        <v>7.12</v>
      </c>
      <c r="S547" s="79">
        <v>7.12</v>
      </c>
      <c r="T547" s="111">
        <f t="shared" si="4"/>
        <v>0</v>
      </c>
      <c r="V547" s="86">
        <v>44978.0</v>
      </c>
      <c r="W547" s="79">
        <v>174.0</v>
      </c>
      <c r="X547" s="79">
        <v>174.01</v>
      </c>
      <c r="Y547" s="111">
        <f t="shared" si="5"/>
        <v>0.01</v>
      </c>
    </row>
    <row r="548">
      <c r="B548" s="86">
        <v>44979.0</v>
      </c>
      <c r="C548" s="79">
        <v>83.38</v>
      </c>
      <c r="D548" s="79">
        <v>83.4</v>
      </c>
      <c r="E548" s="111">
        <f t="shared" si="1"/>
        <v>0.02</v>
      </c>
      <c r="G548" s="86">
        <v>44979.0</v>
      </c>
      <c r="H548" s="79">
        <v>124.92</v>
      </c>
      <c r="I548" s="79">
        <v>125.0</v>
      </c>
      <c r="J548" s="111">
        <f t="shared" si="2"/>
        <v>0.08</v>
      </c>
      <c r="L548" s="86">
        <v>44979.0</v>
      </c>
      <c r="M548" s="79">
        <v>0.09</v>
      </c>
      <c r="N548" s="79">
        <v>0.09</v>
      </c>
      <c r="O548" s="111">
        <f t="shared" si="3"/>
        <v>0</v>
      </c>
      <c r="Q548" s="86">
        <v>44979.0</v>
      </c>
      <c r="R548" s="79">
        <v>6.99</v>
      </c>
      <c r="S548" s="79">
        <v>6.99</v>
      </c>
      <c r="T548" s="111">
        <f t="shared" si="4"/>
        <v>0</v>
      </c>
      <c r="V548" s="86">
        <v>44979.0</v>
      </c>
      <c r="W548" s="79">
        <v>172.52</v>
      </c>
      <c r="X548" s="79">
        <v>172.55</v>
      </c>
      <c r="Y548" s="111">
        <f t="shared" si="5"/>
        <v>0.03</v>
      </c>
    </row>
    <row r="549">
      <c r="B549" s="86">
        <v>44980.0</v>
      </c>
      <c r="C549" s="79">
        <v>82.48</v>
      </c>
      <c r="D549" s="79">
        <v>82.5</v>
      </c>
      <c r="E549" s="111">
        <f t="shared" si="1"/>
        <v>0.02</v>
      </c>
      <c r="G549" s="86">
        <v>44980.0</v>
      </c>
      <c r="H549" s="79">
        <v>125.04</v>
      </c>
      <c r="I549" s="79">
        <v>125.19</v>
      </c>
      <c r="J549" s="111">
        <f t="shared" si="2"/>
        <v>0.15</v>
      </c>
      <c r="L549" s="86">
        <v>44980.0</v>
      </c>
      <c r="M549" s="79">
        <v>0.09</v>
      </c>
      <c r="N549" s="79">
        <v>0.09</v>
      </c>
      <c r="O549" s="111">
        <f t="shared" si="3"/>
        <v>0</v>
      </c>
      <c r="Q549" s="86">
        <v>44980.0</v>
      </c>
      <c r="R549" s="79">
        <v>6.91</v>
      </c>
      <c r="S549" s="79">
        <v>6.91</v>
      </c>
      <c r="T549" s="111">
        <f t="shared" si="4"/>
        <v>0</v>
      </c>
      <c r="V549" s="86">
        <v>44980.0</v>
      </c>
      <c r="W549" s="79">
        <v>172.5</v>
      </c>
      <c r="X549" s="79">
        <v>172.53</v>
      </c>
      <c r="Y549" s="111">
        <f t="shared" si="5"/>
        <v>0.03</v>
      </c>
    </row>
    <row r="550">
      <c r="B550" s="86">
        <v>44981.0</v>
      </c>
      <c r="C550" s="79">
        <v>82.25</v>
      </c>
      <c r="D550" s="79">
        <v>82.28</v>
      </c>
      <c r="E550" s="111">
        <f t="shared" si="1"/>
        <v>0.03</v>
      </c>
      <c r="G550" s="86">
        <v>44981.0</v>
      </c>
      <c r="H550" s="79">
        <v>124.32</v>
      </c>
      <c r="I550" s="79">
        <v>124.33</v>
      </c>
      <c r="J550" s="111">
        <f t="shared" si="2"/>
        <v>0.01</v>
      </c>
      <c r="L550" s="86">
        <v>44981.0</v>
      </c>
      <c r="M550" s="79">
        <v>0.09</v>
      </c>
      <c r="N550" s="79">
        <v>0.09</v>
      </c>
      <c r="O550" s="111">
        <f t="shared" si="3"/>
        <v>0</v>
      </c>
      <c r="Q550" s="86">
        <v>44981.0</v>
      </c>
      <c r="R550" s="79">
        <v>6.86</v>
      </c>
      <c r="S550" s="79">
        <v>6.86</v>
      </c>
      <c r="T550" s="111">
        <f t="shared" si="4"/>
        <v>0</v>
      </c>
      <c r="V550" s="86">
        <v>44981.0</v>
      </c>
      <c r="W550" s="79">
        <v>172.1</v>
      </c>
      <c r="X550" s="79">
        <v>172.15</v>
      </c>
      <c r="Y550" s="111">
        <f t="shared" si="5"/>
        <v>0.05</v>
      </c>
    </row>
    <row r="551">
      <c r="B551" s="86">
        <v>44984.0</v>
      </c>
      <c r="C551" s="79">
        <v>82.68</v>
      </c>
      <c r="D551" s="79">
        <v>82.72</v>
      </c>
      <c r="E551" s="111">
        <f t="shared" si="1"/>
        <v>0.04</v>
      </c>
      <c r="G551" s="86">
        <v>44984.0</v>
      </c>
      <c r="H551" s="79">
        <v>122.6</v>
      </c>
      <c r="I551" s="79">
        <v>122.84</v>
      </c>
      <c r="J551" s="111">
        <f t="shared" si="2"/>
        <v>0.24</v>
      </c>
      <c r="L551" s="86">
        <v>44984.0</v>
      </c>
      <c r="M551" s="79">
        <v>0.09</v>
      </c>
      <c r="N551" s="79">
        <v>0.09</v>
      </c>
      <c r="O551" s="111">
        <f t="shared" si="3"/>
        <v>0</v>
      </c>
      <c r="Q551" s="86">
        <v>44984.0</v>
      </c>
      <c r="R551" s="79">
        <v>6.96</v>
      </c>
      <c r="S551" s="79">
        <v>6.97</v>
      </c>
      <c r="T551" s="111">
        <f t="shared" si="4"/>
        <v>0.01</v>
      </c>
      <c r="V551" s="86">
        <v>44984.0</v>
      </c>
      <c r="W551" s="79">
        <v>175.71</v>
      </c>
      <c r="X551" s="79">
        <v>175.72</v>
      </c>
      <c r="Y551" s="111">
        <f t="shared" si="5"/>
        <v>0.01</v>
      </c>
    </row>
    <row r="552">
      <c r="B552" s="86">
        <v>44985.0</v>
      </c>
      <c r="C552" s="79">
        <v>82.28</v>
      </c>
      <c r="D552" s="79">
        <v>82.3</v>
      </c>
      <c r="E552" s="111">
        <f t="shared" si="1"/>
        <v>0.02</v>
      </c>
      <c r="G552" s="86">
        <v>44985.0</v>
      </c>
      <c r="H552" s="79">
        <v>125.4</v>
      </c>
      <c r="I552" s="79">
        <v>125.49</v>
      </c>
      <c r="J552" s="111">
        <f t="shared" si="2"/>
        <v>0.09</v>
      </c>
      <c r="L552" s="86">
        <v>44985.0</v>
      </c>
      <c r="M552" s="79">
        <v>0.09</v>
      </c>
      <c r="N552" s="79">
        <v>0.09</v>
      </c>
      <c r="O552" s="111">
        <f t="shared" si="3"/>
        <v>0</v>
      </c>
      <c r="Q552" s="86">
        <v>44985.0</v>
      </c>
      <c r="R552" s="79">
        <v>6.84</v>
      </c>
      <c r="S552" s="79">
        <v>6.85</v>
      </c>
      <c r="T552" s="111">
        <f t="shared" si="4"/>
        <v>0.01</v>
      </c>
      <c r="V552" s="86">
        <v>44985.0</v>
      </c>
      <c r="W552" s="79">
        <v>175.31</v>
      </c>
      <c r="X552" s="79">
        <v>175.36</v>
      </c>
      <c r="Y552" s="111">
        <f t="shared" si="5"/>
        <v>0.05</v>
      </c>
    </row>
    <row r="553">
      <c r="B553" s="86">
        <v>44986.0</v>
      </c>
      <c r="C553" s="79">
        <v>82.1</v>
      </c>
      <c r="D553" s="79">
        <v>82.12</v>
      </c>
      <c r="E553" s="111">
        <f t="shared" si="1"/>
        <v>0.02</v>
      </c>
      <c r="G553" s="86">
        <v>44986.0</v>
      </c>
      <c r="H553" s="79">
        <v>125.98</v>
      </c>
      <c r="I553" s="79">
        <v>126.0</v>
      </c>
      <c r="J553" s="111">
        <f t="shared" si="2"/>
        <v>0.02</v>
      </c>
      <c r="L553" s="86">
        <v>44986.0</v>
      </c>
      <c r="M553" s="79">
        <v>0.09</v>
      </c>
      <c r="N553" s="79">
        <v>0.09</v>
      </c>
      <c r="O553" s="111">
        <f t="shared" si="3"/>
        <v>0</v>
      </c>
      <c r="Q553" s="86">
        <v>44986.0</v>
      </c>
      <c r="R553" s="79">
        <v>6.86</v>
      </c>
      <c r="S553" s="79">
        <v>6.86</v>
      </c>
      <c r="T553" s="111">
        <f t="shared" si="4"/>
        <v>0</v>
      </c>
      <c r="V553" s="86">
        <v>44986.0</v>
      </c>
      <c r="W553" s="79">
        <v>175.42</v>
      </c>
      <c r="X553" s="79">
        <v>175.46</v>
      </c>
      <c r="Y553" s="111">
        <f t="shared" si="5"/>
        <v>0.04</v>
      </c>
    </row>
    <row r="554">
      <c r="B554" s="86">
        <v>44987.0</v>
      </c>
      <c r="C554" s="79">
        <v>83.4</v>
      </c>
      <c r="D554" s="79">
        <v>83.45</v>
      </c>
      <c r="E554" s="111">
        <f t="shared" si="1"/>
        <v>0.05</v>
      </c>
      <c r="G554" s="86">
        <v>44987.0</v>
      </c>
      <c r="H554" s="79">
        <v>127.62</v>
      </c>
      <c r="I554" s="79">
        <v>127.67</v>
      </c>
      <c r="J554" s="111">
        <f t="shared" si="2"/>
        <v>0.05</v>
      </c>
      <c r="L554" s="86">
        <v>44987.0</v>
      </c>
      <c r="M554" s="79">
        <v>0.09</v>
      </c>
      <c r="N554" s="79">
        <v>0.09</v>
      </c>
      <c r="O554" s="111">
        <f t="shared" si="3"/>
        <v>0</v>
      </c>
      <c r="Q554" s="86">
        <v>44987.0</v>
      </c>
      <c r="R554" s="79">
        <v>6.95</v>
      </c>
      <c r="S554" s="79">
        <v>6.96</v>
      </c>
      <c r="T554" s="111">
        <f t="shared" si="4"/>
        <v>0.01</v>
      </c>
      <c r="V554" s="86">
        <v>44987.0</v>
      </c>
      <c r="W554" s="79">
        <v>193.56</v>
      </c>
      <c r="X554" s="79">
        <v>193.59</v>
      </c>
      <c r="Y554" s="111">
        <f t="shared" si="5"/>
        <v>0.03</v>
      </c>
    </row>
    <row r="555">
      <c r="B555" s="86">
        <v>44988.0</v>
      </c>
      <c r="C555" s="79">
        <v>94.98</v>
      </c>
      <c r="D555" s="79">
        <v>95.05</v>
      </c>
      <c r="E555" s="111">
        <f t="shared" si="1"/>
        <v>0.07</v>
      </c>
      <c r="G555" s="86">
        <v>44988.0</v>
      </c>
      <c r="H555" s="79">
        <v>139.81</v>
      </c>
      <c r="I555" s="79">
        <v>139.9</v>
      </c>
      <c r="J555" s="111">
        <f t="shared" si="2"/>
        <v>0.09</v>
      </c>
      <c r="L555" s="86">
        <v>44988.0</v>
      </c>
      <c r="M555" s="79">
        <v>0.09</v>
      </c>
      <c r="N555" s="79">
        <v>0.09</v>
      </c>
      <c r="O555" s="111">
        <f t="shared" si="3"/>
        <v>0</v>
      </c>
      <c r="Q555" s="86">
        <v>44988.0</v>
      </c>
      <c r="R555" s="79">
        <v>7.04</v>
      </c>
      <c r="S555" s="79">
        <v>7.05</v>
      </c>
      <c r="T555" s="111">
        <f t="shared" si="4"/>
        <v>0.01</v>
      </c>
      <c r="V555" s="86">
        <v>44988.0</v>
      </c>
      <c r="W555" s="79">
        <v>203.72</v>
      </c>
      <c r="X555" s="79">
        <v>203.73</v>
      </c>
      <c r="Y555" s="111">
        <f t="shared" si="5"/>
        <v>0.01</v>
      </c>
    </row>
    <row r="556">
      <c r="B556" s="86">
        <v>44991.0</v>
      </c>
      <c r="C556" s="79">
        <v>91.32</v>
      </c>
      <c r="D556" s="79">
        <v>91.35</v>
      </c>
      <c r="E556" s="111">
        <f t="shared" si="1"/>
        <v>0.03</v>
      </c>
      <c r="G556" s="86">
        <v>44991.0</v>
      </c>
      <c r="H556" s="79">
        <v>139.16</v>
      </c>
      <c r="I556" s="79">
        <v>139.28</v>
      </c>
      <c r="J556" s="111">
        <f t="shared" si="2"/>
        <v>0.12</v>
      </c>
      <c r="L556" s="86">
        <v>44991.0</v>
      </c>
      <c r="M556" s="79">
        <v>0.09</v>
      </c>
      <c r="N556" s="79">
        <v>0.09</v>
      </c>
      <c r="O556" s="111">
        <f t="shared" si="3"/>
        <v>0</v>
      </c>
      <c r="Q556" s="86">
        <v>44991.0</v>
      </c>
      <c r="R556" s="79">
        <v>7.02</v>
      </c>
      <c r="S556" s="79">
        <v>7.02</v>
      </c>
      <c r="T556" s="111">
        <f t="shared" si="4"/>
        <v>0</v>
      </c>
      <c r="V556" s="86">
        <v>44991.0</v>
      </c>
      <c r="W556" s="79">
        <v>203.31</v>
      </c>
      <c r="X556" s="79">
        <v>203.32</v>
      </c>
      <c r="Y556" s="111">
        <f t="shared" si="5"/>
        <v>0.01</v>
      </c>
    </row>
    <row r="557">
      <c r="B557" s="86">
        <v>44992.0</v>
      </c>
      <c r="C557" s="79">
        <v>92.08</v>
      </c>
      <c r="D557" s="79">
        <v>92.1</v>
      </c>
      <c r="E557" s="111">
        <f t="shared" si="1"/>
        <v>0.02</v>
      </c>
      <c r="G557" s="86">
        <v>44992.0</v>
      </c>
      <c r="H557" s="79">
        <v>155.28</v>
      </c>
      <c r="I557" s="79">
        <v>155.38</v>
      </c>
      <c r="J557" s="111">
        <f t="shared" si="2"/>
        <v>0.1</v>
      </c>
      <c r="L557" s="86">
        <v>44992.0</v>
      </c>
      <c r="M557" s="79">
        <v>0.09</v>
      </c>
      <c r="N557" s="79">
        <v>0.09</v>
      </c>
      <c r="O557" s="111">
        <f t="shared" si="3"/>
        <v>0</v>
      </c>
      <c r="Q557" s="86">
        <v>44992.0</v>
      </c>
      <c r="R557" s="79">
        <v>6.92</v>
      </c>
      <c r="S557" s="79">
        <v>6.92</v>
      </c>
      <c r="T557" s="111">
        <f t="shared" si="4"/>
        <v>0</v>
      </c>
      <c r="V557" s="86">
        <v>44992.0</v>
      </c>
      <c r="W557" s="79">
        <v>202.89</v>
      </c>
      <c r="X557" s="79">
        <v>202.91</v>
      </c>
      <c r="Y557" s="111">
        <f t="shared" si="5"/>
        <v>0.02</v>
      </c>
    </row>
    <row r="558">
      <c r="B558" s="86">
        <v>44993.0</v>
      </c>
      <c r="C558" s="79">
        <v>90.75</v>
      </c>
      <c r="D558" s="79">
        <v>90.78</v>
      </c>
      <c r="E558" s="111">
        <f t="shared" si="1"/>
        <v>0.03</v>
      </c>
      <c r="G558" s="86">
        <v>44993.0</v>
      </c>
      <c r="H558" s="79">
        <v>153.99</v>
      </c>
      <c r="I558" s="79">
        <v>154.0</v>
      </c>
      <c r="J558" s="111">
        <f t="shared" si="2"/>
        <v>0.01</v>
      </c>
      <c r="L558" s="86">
        <v>44993.0</v>
      </c>
      <c r="M558" s="79">
        <v>0.1</v>
      </c>
      <c r="N558" s="79">
        <v>0.1</v>
      </c>
      <c r="O558" s="111">
        <f t="shared" si="3"/>
        <v>0</v>
      </c>
      <c r="Q558" s="86">
        <v>44993.0</v>
      </c>
      <c r="R558" s="79">
        <v>6.95</v>
      </c>
      <c r="S558" s="79">
        <v>6.96</v>
      </c>
      <c r="T558" s="111">
        <f t="shared" si="4"/>
        <v>0.01</v>
      </c>
      <c r="V558" s="86">
        <v>44993.0</v>
      </c>
      <c r="W558" s="79">
        <v>202.56</v>
      </c>
      <c r="X558" s="79">
        <v>202.58</v>
      </c>
      <c r="Y558" s="111">
        <f t="shared" si="5"/>
        <v>0.02</v>
      </c>
    </row>
    <row r="559">
      <c r="B559" s="86">
        <v>44994.0</v>
      </c>
      <c r="C559" s="79">
        <v>89.4</v>
      </c>
      <c r="D559" s="79">
        <v>89.5</v>
      </c>
      <c r="E559" s="111">
        <f t="shared" si="1"/>
        <v>0.1</v>
      </c>
      <c r="G559" s="86">
        <v>44994.0</v>
      </c>
      <c r="H559" s="79">
        <v>151.89</v>
      </c>
      <c r="I559" s="79">
        <v>151.9</v>
      </c>
      <c r="J559" s="111">
        <f t="shared" si="2"/>
        <v>0.01</v>
      </c>
      <c r="L559" s="86">
        <v>44994.0</v>
      </c>
      <c r="M559" s="79">
        <v>0.1</v>
      </c>
      <c r="N559" s="79">
        <v>0.1</v>
      </c>
      <c r="O559" s="111">
        <f t="shared" si="3"/>
        <v>0</v>
      </c>
      <c r="Q559" s="86">
        <v>44994.0</v>
      </c>
      <c r="R559" s="79">
        <v>7.03</v>
      </c>
      <c r="S559" s="79">
        <v>7.04</v>
      </c>
      <c r="T559" s="111">
        <f t="shared" si="4"/>
        <v>0.01</v>
      </c>
      <c r="V559" s="86">
        <v>44994.0</v>
      </c>
      <c r="W559" s="79">
        <v>203.56</v>
      </c>
      <c r="X559" s="79">
        <v>203.57</v>
      </c>
      <c r="Y559" s="111">
        <f t="shared" si="5"/>
        <v>0.01</v>
      </c>
    </row>
    <row r="560">
      <c r="B560" s="86">
        <v>44995.0</v>
      </c>
      <c r="C560" s="79">
        <v>91.68</v>
      </c>
      <c r="D560" s="79">
        <v>91.7</v>
      </c>
      <c r="E560" s="111">
        <f t="shared" si="1"/>
        <v>0.02</v>
      </c>
      <c r="G560" s="86">
        <v>44995.0</v>
      </c>
      <c r="H560" s="79">
        <v>150.08</v>
      </c>
      <c r="I560" s="79">
        <v>150.09</v>
      </c>
      <c r="J560" s="111">
        <f t="shared" si="2"/>
        <v>0.01</v>
      </c>
      <c r="L560" s="86">
        <v>44995.0</v>
      </c>
      <c r="M560" s="79">
        <v>0.1</v>
      </c>
      <c r="N560" s="79">
        <v>0.1</v>
      </c>
      <c r="O560" s="111">
        <f t="shared" si="3"/>
        <v>0</v>
      </c>
      <c r="Q560" s="86">
        <v>44995.0</v>
      </c>
      <c r="R560" s="79">
        <v>7.16</v>
      </c>
      <c r="S560" s="79">
        <v>7.16</v>
      </c>
      <c r="T560" s="111">
        <f t="shared" si="4"/>
        <v>0</v>
      </c>
      <c r="V560" s="86">
        <v>44995.0</v>
      </c>
      <c r="W560" s="79">
        <v>211.83</v>
      </c>
      <c r="X560" s="79">
        <v>211.84</v>
      </c>
      <c r="Y560" s="111">
        <f t="shared" si="5"/>
        <v>0.01</v>
      </c>
    </row>
    <row r="561">
      <c r="B561" s="86">
        <v>44998.0</v>
      </c>
      <c r="C561" s="79">
        <v>91.5</v>
      </c>
      <c r="D561" s="79">
        <v>91.52</v>
      </c>
      <c r="E561" s="111">
        <f t="shared" si="1"/>
        <v>0.02</v>
      </c>
      <c r="G561" s="86">
        <v>44998.0</v>
      </c>
      <c r="H561" s="79">
        <v>149.86</v>
      </c>
      <c r="I561" s="79">
        <v>149.9</v>
      </c>
      <c r="J561" s="111">
        <f t="shared" si="2"/>
        <v>0.04</v>
      </c>
      <c r="L561" s="86">
        <v>44998.0</v>
      </c>
      <c r="M561" s="79">
        <v>0.1</v>
      </c>
      <c r="N561" s="79">
        <v>0.1</v>
      </c>
      <c r="O561" s="111">
        <f t="shared" si="3"/>
        <v>0</v>
      </c>
      <c r="Q561" s="86">
        <v>44998.0</v>
      </c>
      <c r="R561" s="79">
        <v>7.41</v>
      </c>
      <c r="S561" s="79">
        <v>7.41</v>
      </c>
      <c r="T561" s="111">
        <f t="shared" si="4"/>
        <v>0</v>
      </c>
      <c r="V561" s="86">
        <v>44998.0</v>
      </c>
      <c r="W561" s="79">
        <v>214.02</v>
      </c>
      <c r="X561" s="79">
        <v>214.08</v>
      </c>
      <c r="Y561" s="111">
        <f t="shared" si="5"/>
        <v>0.06</v>
      </c>
    </row>
    <row r="562">
      <c r="B562" s="86">
        <v>44999.0</v>
      </c>
      <c r="C562" s="79">
        <v>91.7</v>
      </c>
      <c r="D562" s="79">
        <v>91.75</v>
      </c>
      <c r="E562" s="111">
        <f t="shared" si="1"/>
        <v>0.05</v>
      </c>
      <c r="G562" s="86">
        <v>44999.0</v>
      </c>
      <c r="H562" s="79">
        <v>148.33</v>
      </c>
      <c r="I562" s="79">
        <v>148.48</v>
      </c>
      <c r="J562" s="111">
        <f t="shared" si="2"/>
        <v>0.15</v>
      </c>
      <c r="L562" s="86">
        <v>44999.0</v>
      </c>
      <c r="M562" s="79">
        <v>0.1</v>
      </c>
      <c r="N562" s="79">
        <v>0.1</v>
      </c>
      <c r="O562" s="111">
        <f t="shared" si="3"/>
        <v>0</v>
      </c>
      <c r="Q562" s="86">
        <v>44999.0</v>
      </c>
      <c r="R562" s="79">
        <v>7.45</v>
      </c>
      <c r="S562" s="79">
        <v>7.46</v>
      </c>
      <c r="T562" s="111">
        <f t="shared" si="4"/>
        <v>0.01</v>
      </c>
      <c r="V562" s="86">
        <v>44999.0</v>
      </c>
      <c r="W562" s="79">
        <v>217.95</v>
      </c>
      <c r="X562" s="79">
        <v>217.99</v>
      </c>
      <c r="Y562" s="111">
        <f t="shared" si="5"/>
        <v>0.04</v>
      </c>
    </row>
    <row r="563">
      <c r="B563" s="86">
        <v>45000.0</v>
      </c>
      <c r="C563" s="79">
        <v>91.78</v>
      </c>
      <c r="D563" s="79">
        <v>91.8</v>
      </c>
      <c r="E563" s="111">
        <f t="shared" si="1"/>
        <v>0.02</v>
      </c>
      <c r="G563" s="86">
        <v>45000.0</v>
      </c>
      <c r="H563" s="79">
        <v>148.01</v>
      </c>
      <c r="I563" s="79">
        <v>148.1</v>
      </c>
      <c r="J563" s="111">
        <f t="shared" si="2"/>
        <v>0.09</v>
      </c>
      <c r="L563" s="86">
        <v>45000.0</v>
      </c>
      <c r="M563" s="79">
        <v>0.1</v>
      </c>
      <c r="N563" s="79">
        <v>0.1</v>
      </c>
      <c r="O563" s="111">
        <f t="shared" si="3"/>
        <v>0</v>
      </c>
      <c r="Q563" s="86">
        <v>45000.0</v>
      </c>
      <c r="R563" s="79">
        <v>7.44</v>
      </c>
      <c r="S563" s="79">
        <v>7.44</v>
      </c>
      <c r="T563" s="111">
        <f t="shared" si="4"/>
        <v>0</v>
      </c>
      <c r="V563" s="86">
        <v>45000.0</v>
      </c>
      <c r="W563" s="79">
        <v>216.88</v>
      </c>
      <c r="X563" s="79">
        <v>216.89</v>
      </c>
      <c r="Y563" s="111">
        <f t="shared" si="5"/>
        <v>0.01</v>
      </c>
    </row>
    <row r="564">
      <c r="B564" s="86">
        <v>45001.0</v>
      </c>
      <c r="C564" s="79">
        <v>90.68</v>
      </c>
      <c r="D564" s="79">
        <v>90.7</v>
      </c>
      <c r="E564" s="111">
        <f t="shared" si="1"/>
        <v>0.02</v>
      </c>
      <c r="G564" s="86">
        <v>45001.0</v>
      </c>
      <c r="H564" s="79">
        <v>147.84</v>
      </c>
      <c r="I564" s="79">
        <v>147.88</v>
      </c>
      <c r="J564" s="111">
        <f t="shared" si="2"/>
        <v>0.04</v>
      </c>
      <c r="L564" s="86">
        <v>45001.0</v>
      </c>
      <c r="M564" s="79">
        <v>0.1</v>
      </c>
      <c r="N564" s="79">
        <v>0.1</v>
      </c>
      <c r="O564" s="111">
        <f t="shared" si="3"/>
        <v>0</v>
      </c>
      <c r="Q564" s="86">
        <v>45001.0</v>
      </c>
      <c r="R564" s="79">
        <v>7.16</v>
      </c>
      <c r="S564" s="79">
        <v>7.16</v>
      </c>
      <c r="T564" s="111">
        <f t="shared" si="4"/>
        <v>0</v>
      </c>
      <c r="V564" s="86">
        <v>45001.0</v>
      </c>
      <c r="W564" s="79">
        <v>216.54</v>
      </c>
      <c r="X564" s="79">
        <v>216.6</v>
      </c>
      <c r="Y564" s="111">
        <f t="shared" si="5"/>
        <v>0.06</v>
      </c>
    </row>
    <row r="565">
      <c r="B565" s="86">
        <v>45002.0</v>
      </c>
      <c r="C565" s="79">
        <v>99.48</v>
      </c>
      <c r="D565" s="79">
        <v>99.55</v>
      </c>
      <c r="E565" s="111">
        <f t="shared" si="1"/>
        <v>0.07</v>
      </c>
      <c r="G565" s="86">
        <v>45002.0</v>
      </c>
      <c r="H565" s="79">
        <v>147.75</v>
      </c>
      <c r="I565" s="79">
        <v>147.79</v>
      </c>
      <c r="J565" s="111">
        <f t="shared" si="2"/>
        <v>0.04</v>
      </c>
      <c r="L565" s="86">
        <v>45002.0</v>
      </c>
      <c r="M565" s="79">
        <v>0.1</v>
      </c>
      <c r="N565" s="79">
        <v>0.1</v>
      </c>
      <c r="O565" s="111">
        <f t="shared" si="3"/>
        <v>0</v>
      </c>
      <c r="Q565" s="86">
        <v>45002.0</v>
      </c>
      <c r="R565" s="79">
        <v>7.18</v>
      </c>
      <c r="S565" s="79">
        <v>7.18</v>
      </c>
      <c r="T565" s="111">
        <f t="shared" si="4"/>
        <v>0</v>
      </c>
      <c r="V565" s="86">
        <v>45002.0</v>
      </c>
      <c r="W565" s="79">
        <v>216.07</v>
      </c>
      <c r="X565" s="79">
        <v>216.15</v>
      </c>
      <c r="Y565" s="111">
        <f t="shared" si="5"/>
        <v>0.08</v>
      </c>
    </row>
    <row r="566">
      <c r="B566" s="86">
        <v>45005.0</v>
      </c>
      <c r="C566" s="79">
        <v>101.7</v>
      </c>
      <c r="D566" s="79">
        <v>101.85</v>
      </c>
      <c r="E566" s="111">
        <f t="shared" si="1"/>
        <v>0.15</v>
      </c>
      <c r="G566" s="86">
        <v>45005.0</v>
      </c>
      <c r="H566" s="79">
        <v>147.74</v>
      </c>
      <c r="I566" s="79">
        <v>147.75</v>
      </c>
      <c r="J566" s="111">
        <f t="shared" si="2"/>
        <v>0.01</v>
      </c>
      <c r="L566" s="86">
        <v>45005.0</v>
      </c>
      <c r="M566" s="79">
        <v>0.1</v>
      </c>
      <c r="N566" s="79">
        <v>0.1</v>
      </c>
      <c r="O566" s="111">
        <f t="shared" si="3"/>
        <v>0</v>
      </c>
      <c r="Q566" s="86">
        <v>45005.0</v>
      </c>
      <c r="R566" s="79">
        <v>7.13</v>
      </c>
      <c r="S566" s="79">
        <v>7.13</v>
      </c>
      <c r="T566" s="111">
        <f t="shared" si="4"/>
        <v>0</v>
      </c>
      <c r="V566" s="86">
        <v>45005.0</v>
      </c>
      <c r="W566" s="79">
        <v>214.8</v>
      </c>
      <c r="X566" s="79">
        <v>214.83</v>
      </c>
      <c r="Y566" s="111">
        <f t="shared" si="5"/>
        <v>0.03</v>
      </c>
    </row>
    <row r="567">
      <c r="B567" s="86">
        <v>45006.0</v>
      </c>
      <c r="C567" s="79">
        <v>94.42</v>
      </c>
      <c r="D567" s="79">
        <v>94.5</v>
      </c>
      <c r="E567" s="111">
        <f t="shared" si="1"/>
        <v>0.08</v>
      </c>
      <c r="G567" s="86">
        <v>45006.0</v>
      </c>
      <c r="H567" s="79">
        <v>147.72</v>
      </c>
      <c r="I567" s="79">
        <v>147.75</v>
      </c>
      <c r="J567" s="111">
        <f t="shared" si="2"/>
        <v>0.03</v>
      </c>
      <c r="L567" s="86">
        <v>45006.0</v>
      </c>
      <c r="M567" s="79">
        <v>0.1</v>
      </c>
      <c r="N567" s="79">
        <v>0.1</v>
      </c>
      <c r="O567" s="111">
        <f t="shared" si="3"/>
        <v>0</v>
      </c>
      <c r="Q567" s="86">
        <v>45006.0</v>
      </c>
      <c r="R567" s="79">
        <v>6.99</v>
      </c>
      <c r="S567" s="79">
        <v>6.99</v>
      </c>
      <c r="T567" s="111">
        <f t="shared" si="4"/>
        <v>0</v>
      </c>
      <c r="V567" s="86">
        <v>45006.0</v>
      </c>
      <c r="W567" s="79">
        <v>216.14</v>
      </c>
      <c r="X567" s="79">
        <v>216.15</v>
      </c>
      <c r="Y567" s="111">
        <f t="shared" si="5"/>
        <v>0.01</v>
      </c>
    </row>
    <row r="568">
      <c r="B568" s="86">
        <v>45007.0</v>
      </c>
      <c r="C568" s="79">
        <v>93.85</v>
      </c>
      <c r="D568" s="79">
        <v>93.88</v>
      </c>
      <c r="E568" s="111">
        <f t="shared" si="1"/>
        <v>0.03</v>
      </c>
      <c r="G568" s="86">
        <v>45007.0</v>
      </c>
      <c r="H568" s="79">
        <v>147.95</v>
      </c>
      <c r="I568" s="79">
        <v>147.96</v>
      </c>
      <c r="J568" s="111">
        <f t="shared" si="2"/>
        <v>0.01</v>
      </c>
      <c r="L568" s="86">
        <v>45007.0</v>
      </c>
      <c r="M568" s="79">
        <v>0.1</v>
      </c>
      <c r="N568" s="79">
        <v>0.1</v>
      </c>
      <c r="O568" s="111">
        <f t="shared" si="3"/>
        <v>0</v>
      </c>
      <c r="Q568" s="86">
        <v>45007.0</v>
      </c>
      <c r="R568" s="79">
        <v>6.93</v>
      </c>
      <c r="S568" s="79">
        <v>6.93</v>
      </c>
      <c r="T568" s="111">
        <f t="shared" si="4"/>
        <v>0</v>
      </c>
      <c r="V568" s="86">
        <v>45007.0</v>
      </c>
      <c r="W568" s="79">
        <v>214.15</v>
      </c>
      <c r="X568" s="79">
        <v>214.24</v>
      </c>
      <c r="Y568" s="111">
        <f t="shared" si="5"/>
        <v>0.09</v>
      </c>
    </row>
    <row r="569">
      <c r="B569" s="86">
        <v>45008.0</v>
      </c>
      <c r="C569" s="79">
        <v>94.13</v>
      </c>
      <c r="D569" s="79">
        <v>94.15</v>
      </c>
      <c r="E569" s="111">
        <f t="shared" si="1"/>
        <v>0.02</v>
      </c>
      <c r="G569" s="86">
        <v>45008.0</v>
      </c>
      <c r="H569" s="79">
        <v>146.15</v>
      </c>
      <c r="I569" s="79">
        <v>146.16</v>
      </c>
      <c r="J569" s="111">
        <f t="shared" si="2"/>
        <v>0.01</v>
      </c>
      <c r="L569" s="86">
        <v>45008.0</v>
      </c>
      <c r="M569" s="79">
        <v>0.1</v>
      </c>
      <c r="N569" s="79">
        <v>0.1</v>
      </c>
      <c r="O569" s="111">
        <f t="shared" si="3"/>
        <v>0</v>
      </c>
      <c r="Q569" s="86">
        <v>45008.0</v>
      </c>
      <c r="R569" s="79">
        <v>6.93</v>
      </c>
      <c r="S569" s="79">
        <v>6.93</v>
      </c>
      <c r="T569" s="111">
        <f t="shared" si="4"/>
        <v>0</v>
      </c>
      <c r="V569" s="86">
        <v>45008.0</v>
      </c>
      <c r="W569" s="79">
        <v>216.25</v>
      </c>
      <c r="X569" s="79">
        <v>216.35</v>
      </c>
      <c r="Y569" s="111">
        <f t="shared" si="5"/>
        <v>0.1</v>
      </c>
    </row>
    <row r="570">
      <c r="B570" s="86">
        <v>45009.0</v>
      </c>
      <c r="C570" s="79">
        <v>95.18</v>
      </c>
      <c r="D570" s="79">
        <v>95.2</v>
      </c>
      <c r="E570" s="111">
        <f t="shared" si="1"/>
        <v>0.02</v>
      </c>
      <c r="G570" s="86">
        <v>45009.0</v>
      </c>
      <c r="H570" s="79">
        <v>147.39</v>
      </c>
      <c r="I570" s="79">
        <v>147.4</v>
      </c>
      <c r="J570" s="111">
        <f t="shared" si="2"/>
        <v>0.01</v>
      </c>
      <c r="L570" s="86">
        <v>45009.0</v>
      </c>
      <c r="M570" s="79">
        <v>0.1</v>
      </c>
      <c r="N570" s="79">
        <v>0.1</v>
      </c>
      <c r="O570" s="111">
        <f t="shared" si="3"/>
        <v>0</v>
      </c>
      <c r="Q570" s="86">
        <v>45009.0</v>
      </c>
      <c r="R570" s="79">
        <v>6.95</v>
      </c>
      <c r="S570" s="79">
        <v>6.95</v>
      </c>
      <c r="T570" s="111">
        <f t="shared" si="4"/>
        <v>0</v>
      </c>
      <c r="V570" s="86">
        <v>45009.0</v>
      </c>
      <c r="W570" s="79">
        <v>222.2</v>
      </c>
      <c r="X570" s="79">
        <v>222.21</v>
      </c>
      <c r="Y570" s="111">
        <f t="shared" si="5"/>
        <v>0.01</v>
      </c>
    </row>
    <row r="571">
      <c r="B571" s="86">
        <v>45012.0</v>
      </c>
      <c r="C571" s="79">
        <v>92.85</v>
      </c>
      <c r="D571" s="79">
        <v>92.9</v>
      </c>
      <c r="E571" s="111">
        <f t="shared" si="1"/>
        <v>0.05</v>
      </c>
      <c r="G571" s="86">
        <v>45012.0</v>
      </c>
      <c r="H571" s="79">
        <v>157.26</v>
      </c>
      <c r="I571" s="79">
        <v>157.39</v>
      </c>
      <c r="J571" s="111">
        <f t="shared" si="2"/>
        <v>0.13</v>
      </c>
      <c r="L571" s="86">
        <v>45012.0</v>
      </c>
      <c r="M571" s="79">
        <v>0.1</v>
      </c>
      <c r="N571" s="79">
        <v>0.1</v>
      </c>
      <c r="O571" s="111">
        <f t="shared" si="3"/>
        <v>0</v>
      </c>
      <c r="Q571" s="86">
        <v>45012.0</v>
      </c>
      <c r="R571" s="79">
        <v>6.76</v>
      </c>
      <c r="S571" s="79">
        <v>6.77</v>
      </c>
      <c r="T571" s="111">
        <f t="shared" si="4"/>
        <v>0.01</v>
      </c>
      <c r="V571" s="86">
        <v>45012.0</v>
      </c>
      <c r="W571" s="79">
        <v>218.6</v>
      </c>
      <c r="X571" s="79">
        <v>218.64</v>
      </c>
      <c r="Y571" s="111">
        <f t="shared" si="5"/>
        <v>0.04</v>
      </c>
    </row>
    <row r="572">
      <c r="B572" s="86">
        <v>45013.0</v>
      </c>
      <c r="C572" s="79">
        <v>93.28</v>
      </c>
      <c r="D572" s="79">
        <v>93.32</v>
      </c>
      <c r="E572" s="111">
        <f t="shared" si="1"/>
        <v>0.04</v>
      </c>
      <c r="G572" s="86">
        <v>45013.0</v>
      </c>
      <c r="H572" s="79">
        <v>156.31</v>
      </c>
      <c r="I572" s="79">
        <v>156.4</v>
      </c>
      <c r="J572" s="111">
        <f t="shared" si="2"/>
        <v>0.09</v>
      </c>
      <c r="L572" s="86">
        <v>45013.0</v>
      </c>
      <c r="M572" s="79">
        <v>0.1</v>
      </c>
      <c r="N572" s="79">
        <v>0.1</v>
      </c>
      <c r="O572" s="111">
        <f t="shared" si="3"/>
        <v>0</v>
      </c>
      <c r="Q572" s="86">
        <v>45013.0</v>
      </c>
      <c r="R572" s="79">
        <v>6.79</v>
      </c>
      <c r="S572" s="79">
        <v>6.79</v>
      </c>
      <c r="T572" s="111">
        <f t="shared" si="4"/>
        <v>0</v>
      </c>
      <c r="V572" s="86">
        <v>45013.0</v>
      </c>
      <c r="W572" s="79">
        <v>219.21</v>
      </c>
      <c r="X572" s="79">
        <v>219.22</v>
      </c>
      <c r="Y572" s="111">
        <f t="shared" si="5"/>
        <v>0.01</v>
      </c>
    </row>
    <row r="573">
      <c r="B573" s="86">
        <v>45014.0</v>
      </c>
      <c r="C573" s="79">
        <v>93.15</v>
      </c>
      <c r="D573" s="79">
        <v>93.2</v>
      </c>
      <c r="E573" s="111">
        <f t="shared" si="1"/>
        <v>0.05</v>
      </c>
      <c r="G573" s="86">
        <v>45014.0</v>
      </c>
      <c r="H573" s="79">
        <v>159.7</v>
      </c>
      <c r="I573" s="79">
        <v>159.81</v>
      </c>
      <c r="J573" s="111">
        <f t="shared" si="2"/>
        <v>0.11</v>
      </c>
      <c r="L573" s="86">
        <v>45014.0</v>
      </c>
      <c r="M573" s="79">
        <v>0.1</v>
      </c>
      <c r="N573" s="79">
        <v>0.1</v>
      </c>
      <c r="O573" s="111">
        <f t="shared" si="3"/>
        <v>0</v>
      </c>
      <c r="Q573" s="86">
        <v>45014.0</v>
      </c>
      <c r="R573" s="79">
        <v>6.79</v>
      </c>
      <c r="S573" s="79">
        <v>6.8</v>
      </c>
      <c r="T573" s="111">
        <f t="shared" si="4"/>
        <v>0.01</v>
      </c>
      <c r="V573" s="86">
        <v>45014.0</v>
      </c>
      <c r="W573" s="79">
        <v>219.84</v>
      </c>
      <c r="X573" s="79">
        <v>219.85</v>
      </c>
      <c r="Y573" s="111">
        <f t="shared" si="5"/>
        <v>0.01</v>
      </c>
    </row>
    <row r="574">
      <c r="B574" s="86">
        <v>45015.0</v>
      </c>
      <c r="C574" s="79">
        <v>93.42</v>
      </c>
      <c r="D574" s="79">
        <v>93.48</v>
      </c>
      <c r="E574" s="111">
        <f t="shared" si="1"/>
        <v>0.06</v>
      </c>
      <c r="G574" s="86">
        <v>45015.0</v>
      </c>
      <c r="H574" s="79">
        <v>165.27</v>
      </c>
      <c r="I574" s="79">
        <v>165.38</v>
      </c>
      <c r="J574" s="111">
        <f t="shared" si="2"/>
        <v>0.11</v>
      </c>
      <c r="L574" s="86">
        <v>45015.0</v>
      </c>
      <c r="M574" s="79">
        <v>0.1</v>
      </c>
      <c r="N574" s="79">
        <v>0.1</v>
      </c>
      <c r="O574" s="111">
        <f t="shared" si="3"/>
        <v>0</v>
      </c>
      <c r="Q574" s="86">
        <v>45015.0</v>
      </c>
      <c r="R574" s="79">
        <v>6.79</v>
      </c>
      <c r="S574" s="79">
        <v>6.8</v>
      </c>
      <c r="T574" s="111">
        <f t="shared" si="4"/>
        <v>0.01</v>
      </c>
      <c r="V574" s="86">
        <v>45015.0</v>
      </c>
      <c r="W574" s="79">
        <v>221.86</v>
      </c>
      <c r="X574" s="79">
        <v>221.87</v>
      </c>
      <c r="Y574" s="111">
        <f t="shared" si="5"/>
        <v>0.01</v>
      </c>
    </row>
    <row r="575">
      <c r="B575" s="86">
        <v>45016.0</v>
      </c>
      <c r="C575" s="79">
        <v>96.52</v>
      </c>
      <c r="D575" s="79">
        <v>96.55</v>
      </c>
      <c r="E575" s="111">
        <f t="shared" si="1"/>
        <v>0.03</v>
      </c>
      <c r="G575" s="86">
        <v>45016.0</v>
      </c>
      <c r="H575" s="79">
        <v>164.0</v>
      </c>
      <c r="I575" s="79">
        <v>164.07</v>
      </c>
      <c r="J575" s="111">
        <f t="shared" si="2"/>
        <v>0.07</v>
      </c>
      <c r="L575" s="86">
        <v>45016.0</v>
      </c>
      <c r="M575" s="79">
        <v>0.1</v>
      </c>
      <c r="N575" s="79">
        <v>0.1</v>
      </c>
      <c r="O575" s="111">
        <f t="shared" si="3"/>
        <v>0</v>
      </c>
      <c r="Q575" s="86">
        <v>45016.0</v>
      </c>
      <c r="R575" s="79">
        <v>6.93</v>
      </c>
      <c r="S575" s="79">
        <v>6.94</v>
      </c>
      <c r="T575" s="111">
        <f t="shared" si="4"/>
        <v>0.01</v>
      </c>
      <c r="V575" s="86">
        <v>45016.0</v>
      </c>
      <c r="W575" s="79">
        <v>228.06</v>
      </c>
      <c r="X575" s="79">
        <v>228.1</v>
      </c>
      <c r="Y575" s="111">
        <f t="shared" si="5"/>
        <v>0.04</v>
      </c>
    </row>
    <row r="576">
      <c r="B576" s="86">
        <v>45019.0</v>
      </c>
      <c r="C576" s="79">
        <v>97.0</v>
      </c>
      <c r="D576" s="79">
        <v>97.05</v>
      </c>
      <c r="E576" s="111">
        <f t="shared" si="1"/>
        <v>0.05</v>
      </c>
      <c r="G576" s="86">
        <v>45019.0</v>
      </c>
      <c r="H576" s="79">
        <v>163.17</v>
      </c>
      <c r="I576" s="79">
        <v>163.34</v>
      </c>
      <c r="J576" s="111">
        <f t="shared" si="2"/>
        <v>0.17</v>
      </c>
      <c r="L576" s="86">
        <v>45019.0</v>
      </c>
      <c r="M576" s="79">
        <v>0.1</v>
      </c>
      <c r="N576" s="79">
        <v>0.1</v>
      </c>
      <c r="O576" s="111">
        <f t="shared" si="3"/>
        <v>0</v>
      </c>
      <c r="Q576" s="86">
        <v>45019.0</v>
      </c>
      <c r="R576" s="79">
        <v>6.96</v>
      </c>
      <c r="S576" s="79">
        <v>6.96</v>
      </c>
      <c r="T576" s="111">
        <f t="shared" si="4"/>
        <v>0</v>
      </c>
      <c r="V576" s="86">
        <v>45019.0</v>
      </c>
      <c r="W576" s="79">
        <v>232.66</v>
      </c>
      <c r="X576" s="79">
        <v>232.7</v>
      </c>
      <c r="Y576" s="111">
        <f t="shared" si="5"/>
        <v>0.04</v>
      </c>
    </row>
    <row r="577">
      <c r="B577" s="86">
        <v>45020.0</v>
      </c>
      <c r="C577" s="79">
        <v>96.5</v>
      </c>
      <c r="D577" s="79">
        <v>96.6</v>
      </c>
      <c r="E577" s="111">
        <f t="shared" si="1"/>
        <v>0.1</v>
      </c>
      <c r="G577" s="86">
        <v>45020.0</v>
      </c>
      <c r="H577" s="79">
        <v>163.1</v>
      </c>
      <c r="I577" s="79">
        <v>163.29</v>
      </c>
      <c r="J577" s="111">
        <f t="shared" si="2"/>
        <v>0.19</v>
      </c>
      <c r="L577" s="86">
        <v>45020.0</v>
      </c>
      <c r="M577" s="79">
        <v>0.1</v>
      </c>
      <c r="N577" s="79">
        <v>0.1</v>
      </c>
      <c r="O577" s="111">
        <f t="shared" si="3"/>
        <v>0</v>
      </c>
      <c r="Q577" s="86">
        <v>45020.0</v>
      </c>
      <c r="R577" s="79">
        <v>7.05</v>
      </c>
      <c r="S577" s="79">
        <v>7.05</v>
      </c>
      <c r="T577" s="111">
        <f t="shared" si="4"/>
        <v>0</v>
      </c>
      <c r="V577" s="86">
        <v>45020.0</v>
      </c>
      <c r="W577" s="79">
        <v>232.92</v>
      </c>
      <c r="X577" s="79">
        <v>232.95</v>
      </c>
      <c r="Y577" s="111">
        <f t="shared" si="5"/>
        <v>0.03</v>
      </c>
    </row>
    <row r="578">
      <c r="B578" s="86">
        <v>45021.0</v>
      </c>
      <c r="C578" s="79">
        <v>100.12</v>
      </c>
      <c r="D578" s="79">
        <v>100.15</v>
      </c>
      <c r="E578" s="111">
        <f t="shared" si="1"/>
        <v>0.03</v>
      </c>
      <c r="G578" s="86">
        <v>45021.0</v>
      </c>
      <c r="H578" s="79">
        <v>165.31</v>
      </c>
      <c r="I578" s="79">
        <v>165.59</v>
      </c>
      <c r="J578" s="111">
        <f t="shared" si="2"/>
        <v>0.28</v>
      </c>
      <c r="L578" s="86">
        <v>45021.0</v>
      </c>
      <c r="M578" s="79">
        <v>0.1</v>
      </c>
      <c r="N578" s="79">
        <v>0.1</v>
      </c>
      <c r="O578" s="111">
        <f t="shared" si="3"/>
        <v>0</v>
      </c>
      <c r="Q578" s="86">
        <v>45021.0</v>
      </c>
      <c r="R578" s="79">
        <v>7.06</v>
      </c>
      <c r="S578" s="79">
        <v>7.07</v>
      </c>
      <c r="T578" s="111">
        <f t="shared" si="4"/>
        <v>0.01</v>
      </c>
      <c r="V578" s="86">
        <v>45021.0</v>
      </c>
      <c r="W578" s="79">
        <v>236.25</v>
      </c>
      <c r="X578" s="79">
        <v>236.28</v>
      </c>
      <c r="Y578" s="111">
        <f t="shared" si="5"/>
        <v>0.03</v>
      </c>
    </row>
    <row r="579">
      <c r="B579" s="86">
        <v>45022.0</v>
      </c>
      <c r="C579" s="79">
        <v>100.98</v>
      </c>
      <c r="D579" s="79">
        <v>101.0</v>
      </c>
      <c r="E579" s="111">
        <f t="shared" si="1"/>
        <v>0.02</v>
      </c>
      <c r="G579" s="86">
        <v>45022.0</v>
      </c>
      <c r="H579" s="79">
        <v>177.1</v>
      </c>
      <c r="I579" s="79">
        <v>177.26</v>
      </c>
      <c r="J579" s="111">
        <f t="shared" si="2"/>
        <v>0.16</v>
      </c>
      <c r="L579" s="86">
        <v>45022.0</v>
      </c>
      <c r="M579" s="79">
        <v>0.1</v>
      </c>
      <c r="N579" s="79">
        <v>0.1</v>
      </c>
      <c r="O579" s="111">
        <f t="shared" si="3"/>
        <v>0</v>
      </c>
      <c r="Q579" s="86">
        <v>45022.0</v>
      </c>
      <c r="R579" s="79">
        <v>7.06</v>
      </c>
      <c r="S579" s="79">
        <v>7.06</v>
      </c>
      <c r="T579" s="111">
        <f t="shared" si="4"/>
        <v>0</v>
      </c>
      <c r="V579" s="86">
        <v>45022.0</v>
      </c>
      <c r="W579" s="79">
        <v>235.11</v>
      </c>
      <c r="X579" s="79">
        <v>235.17</v>
      </c>
      <c r="Y579" s="111">
        <f t="shared" si="5"/>
        <v>0.06</v>
      </c>
    </row>
    <row r="580">
      <c r="B580" s="86">
        <v>45023.0</v>
      </c>
      <c r="C580" s="79">
        <v>100.05</v>
      </c>
      <c r="D580" s="79">
        <v>100.08</v>
      </c>
      <c r="E580" s="111">
        <f t="shared" si="1"/>
        <v>0.03</v>
      </c>
      <c r="G580" s="86">
        <v>45023.0</v>
      </c>
      <c r="H580" s="79">
        <v>175.09</v>
      </c>
      <c r="I580" s="79">
        <v>175.1</v>
      </c>
      <c r="J580" s="111">
        <f t="shared" si="2"/>
        <v>0.01</v>
      </c>
      <c r="L580" s="86">
        <v>45023.0</v>
      </c>
      <c r="M580" s="79">
        <v>0.11</v>
      </c>
      <c r="N580" s="79">
        <v>0.11</v>
      </c>
      <c r="O580" s="111">
        <f t="shared" si="3"/>
        <v>0</v>
      </c>
      <c r="Q580" s="86">
        <v>45023.0</v>
      </c>
      <c r="R580" s="79">
        <v>6.96</v>
      </c>
      <c r="S580" s="79">
        <v>6.96</v>
      </c>
      <c r="T580" s="111">
        <f t="shared" si="4"/>
        <v>0</v>
      </c>
      <c r="V580" s="86">
        <v>45023.0</v>
      </c>
      <c r="W580" s="79">
        <v>235.08</v>
      </c>
      <c r="X580" s="79">
        <v>235.1</v>
      </c>
      <c r="Y580" s="111">
        <f t="shared" si="5"/>
        <v>0.02</v>
      </c>
    </row>
    <row r="581">
      <c r="B581" s="86">
        <v>45026.0</v>
      </c>
      <c r="C581" s="79">
        <v>98.8</v>
      </c>
      <c r="D581" s="79">
        <v>98.85</v>
      </c>
      <c r="E581" s="111">
        <f t="shared" si="1"/>
        <v>0.05</v>
      </c>
      <c r="G581" s="86">
        <v>45026.0</v>
      </c>
      <c r="H581" s="79">
        <v>176.0</v>
      </c>
      <c r="I581" s="79">
        <v>176.03</v>
      </c>
      <c r="J581" s="111">
        <f t="shared" si="2"/>
        <v>0.03</v>
      </c>
      <c r="L581" s="86">
        <v>45026.0</v>
      </c>
      <c r="M581" s="79">
        <v>0.11</v>
      </c>
      <c r="N581" s="79">
        <v>0.11</v>
      </c>
      <c r="O581" s="111">
        <f t="shared" si="3"/>
        <v>0</v>
      </c>
      <c r="Q581" s="86">
        <v>45026.0</v>
      </c>
      <c r="R581" s="79">
        <v>6.93</v>
      </c>
      <c r="S581" s="79">
        <v>6.93</v>
      </c>
      <c r="T581" s="111">
        <f t="shared" si="4"/>
        <v>0</v>
      </c>
      <c r="V581" s="86">
        <v>45026.0</v>
      </c>
      <c r="W581" s="79">
        <v>235.29</v>
      </c>
      <c r="X581" s="79">
        <v>235.3</v>
      </c>
      <c r="Y581" s="111">
        <f t="shared" si="5"/>
        <v>0.01</v>
      </c>
    </row>
    <row r="582">
      <c r="B582" s="86">
        <v>45027.0</v>
      </c>
      <c r="C582" s="79">
        <v>103.7</v>
      </c>
      <c r="D582" s="79">
        <v>103.8</v>
      </c>
      <c r="E582" s="111">
        <f t="shared" si="1"/>
        <v>0.1</v>
      </c>
      <c r="G582" s="86">
        <v>45027.0</v>
      </c>
      <c r="H582" s="79">
        <v>176.51</v>
      </c>
      <c r="I582" s="79">
        <v>176.53</v>
      </c>
      <c r="J582" s="111">
        <f t="shared" si="2"/>
        <v>0.02</v>
      </c>
      <c r="L582" s="86">
        <v>45027.0</v>
      </c>
      <c r="M582" s="79">
        <v>0.11</v>
      </c>
      <c r="N582" s="79">
        <v>0.11</v>
      </c>
      <c r="O582" s="111">
        <f t="shared" si="3"/>
        <v>0</v>
      </c>
      <c r="Q582" s="86">
        <v>45027.0</v>
      </c>
      <c r="R582" s="79">
        <v>6.89</v>
      </c>
      <c r="S582" s="79">
        <v>6.89</v>
      </c>
      <c r="T582" s="111">
        <f t="shared" si="4"/>
        <v>0</v>
      </c>
      <c r="V582" s="86">
        <v>45027.0</v>
      </c>
      <c r="W582" s="79">
        <v>235.22</v>
      </c>
      <c r="X582" s="79">
        <v>235.29</v>
      </c>
      <c r="Y582" s="111">
        <f t="shared" si="5"/>
        <v>0.07</v>
      </c>
    </row>
    <row r="583">
      <c r="B583" s="86">
        <v>45028.0</v>
      </c>
      <c r="C583" s="79">
        <v>112.25</v>
      </c>
      <c r="D583" s="79">
        <v>112.32</v>
      </c>
      <c r="E583" s="111">
        <f t="shared" si="1"/>
        <v>0.07</v>
      </c>
      <c r="G583" s="86">
        <v>45028.0</v>
      </c>
      <c r="H583" s="79">
        <v>174.9</v>
      </c>
      <c r="I583" s="79">
        <v>174.95</v>
      </c>
      <c r="J583" s="111">
        <f t="shared" si="2"/>
        <v>0.05</v>
      </c>
      <c r="L583" s="86">
        <v>45028.0</v>
      </c>
      <c r="M583" s="79">
        <v>0.1</v>
      </c>
      <c r="N583" s="79">
        <v>0.1</v>
      </c>
      <c r="O583" s="111">
        <f t="shared" si="3"/>
        <v>0</v>
      </c>
      <c r="Q583" s="86">
        <v>45028.0</v>
      </c>
      <c r="R583" s="79">
        <v>6.91</v>
      </c>
      <c r="S583" s="79">
        <v>6.91</v>
      </c>
      <c r="T583" s="111">
        <f t="shared" si="4"/>
        <v>0</v>
      </c>
      <c r="V583" s="86">
        <v>45028.0</v>
      </c>
      <c r="W583" s="79">
        <v>240.35</v>
      </c>
      <c r="X583" s="79">
        <v>240.37</v>
      </c>
      <c r="Y583" s="111">
        <f t="shared" si="5"/>
        <v>0.02</v>
      </c>
    </row>
    <row r="584">
      <c r="B584" s="86">
        <v>45029.0</v>
      </c>
      <c r="C584" s="79">
        <v>111.05</v>
      </c>
      <c r="D584" s="79">
        <v>111.1</v>
      </c>
      <c r="E584" s="111">
        <f t="shared" si="1"/>
        <v>0.05</v>
      </c>
      <c r="G584" s="86">
        <v>45029.0</v>
      </c>
      <c r="H584" s="79">
        <v>170.21</v>
      </c>
      <c r="I584" s="79">
        <v>170.43</v>
      </c>
      <c r="J584" s="111">
        <f t="shared" si="2"/>
        <v>0.22</v>
      </c>
      <c r="L584" s="86">
        <v>45029.0</v>
      </c>
      <c r="M584" s="79">
        <v>0.11</v>
      </c>
      <c r="N584" s="79">
        <v>0.11</v>
      </c>
      <c r="O584" s="111">
        <f t="shared" si="3"/>
        <v>0</v>
      </c>
      <c r="Q584" s="86">
        <v>45029.0</v>
      </c>
      <c r="R584" s="79">
        <v>6.85</v>
      </c>
      <c r="S584" s="79">
        <v>6.86</v>
      </c>
      <c r="T584" s="111">
        <f t="shared" si="4"/>
        <v>0.01</v>
      </c>
      <c r="V584" s="86">
        <v>45029.0</v>
      </c>
      <c r="W584" s="79">
        <v>240.36</v>
      </c>
      <c r="X584" s="79">
        <v>240.38</v>
      </c>
      <c r="Y584" s="111">
        <f t="shared" si="5"/>
        <v>0.02</v>
      </c>
    </row>
    <row r="585">
      <c r="B585" s="86">
        <v>45030.0</v>
      </c>
      <c r="C585" s="79">
        <v>109.4</v>
      </c>
      <c r="D585" s="79">
        <v>109.5</v>
      </c>
      <c r="E585" s="111">
        <f t="shared" si="1"/>
        <v>0.1</v>
      </c>
      <c r="G585" s="86">
        <v>45030.0</v>
      </c>
      <c r="H585" s="79">
        <v>172.2</v>
      </c>
      <c r="I585" s="79">
        <v>172.22</v>
      </c>
      <c r="J585" s="111">
        <f t="shared" si="2"/>
        <v>0.02</v>
      </c>
      <c r="L585" s="86">
        <v>45030.0</v>
      </c>
      <c r="M585" s="79">
        <v>0.11</v>
      </c>
      <c r="N585" s="79">
        <v>0.11</v>
      </c>
      <c r="O585" s="111">
        <f t="shared" si="3"/>
        <v>0</v>
      </c>
      <c r="Q585" s="86">
        <v>45030.0</v>
      </c>
      <c r="R585" s="79">
        <v>6.81</v>
      </c>
      <c r="S585" s="79">
        <v>6.82</v>
      </c>
      <c r="T585" s="111">
        <f t="shared" si="4"/>
        <v>0.01</v>
      </c>
      <c r="V585" s="86">
        <v>45030.0</v>
      </c>
      <c r="W585" s="79">
        <v>242.58</v>
      </c>
      <c r="X585" s="79">
        <v>242.62</v>
      </c>
      <c r="Y585" s="111">
        <f t="shared" si="5"/>
        <v>0.04</v>
      </c>
    </row>
    <row r="586">
      <c r="B586" s="86">
        <v>45033.0</v>
      </c>
      <c r="C586" s="79">
        <v>104.78</v>
      </c>
      <c r="D586" s="79">
        <v>104.85</v>
      </c>
      <c r="E586" s="111">
        <f t="shared" si="1"/>
        <v>0.07</v>
      </c>
      <c r="G586" s="86">
        <v>45033.0</v>
      </c>
      <c r="H586" s="79">
        <v>167.25</v>
      </c>
      <c r="I586" s="79">
        <v>167.37</v>
      </c>
      <c r="J586" s="111">
        <f t="shared" si="2"/>
        <v>0.12</v>
      </c>
      <c r="L586" s="86">
        <v>45033.0</v>
      </c>
      <c r="M586" s="79">
        <v>0.11</v>
      </c>
      <c r="N586" s="79">
        <v>0.11</v>
      </c>
      <c r="O586" s="111">
        <f t="shared" si="3"/>
        <v>0</v>
      </c>
      <c r="Q586" s="86">
        <v>45033.0</v>
      </c>
      <c r="R586" s="79">
        <v>6.52</v>
      </c>
      <c r="S586" s="79">
        <v>6.53</v>
      </c>
      <c r="T586" s="111">
        <f t="shared" si="4"/>
        <v>0.01</v>
      </c>
      <c r="V586" s="86">
        <v>45033.0</v>
      </c>
      <c r="W586" s="79">
        <v>235.77</v>
      </c>
      <c r="X586" s="79">
        <v>235.8</v>
      </c>
      <c r="Y586" s="111">
        <f t="shared" si="5"/>
        <v>0.03</v>
      </c>
    </row>
    <row r="587">
      <c r="B587" s="86">
        <v>45034.0</v>
      </c>
      <c r="C587" s="79">
        <v>105.42</v>
      </c>
      <c r="D587" s="79">
        <v>105.45</v>
      </c>
      <c r="E587" s="111">
        <f t="shared" si="1"/>
        <v>0.03</v>
      </c>
      <c r="G587" s="86">
        <v>45034.0</v>
      </c>
      <c r="H587" s="79">
        <v>139.89</v>
      </c>
      <c r="I587" s="79">
        <v>139.92</v>
      </c>
      <c r="J587" s="111">
        <f t="shared" si="2"/>
        <v>0.03</v>
      </c>
      <c r="L587" s="86">
        <v>45034.0</v>
      </c>
      <c r="M587" s="79">
        <v>0.11</v>
      </c>
      <c r="N587" s="79">
        <v>0.11</v>
      </c>
      <c r="O587" s="111">
        <f t="shared" si="3"/>
        <v>0</v>
      </c>
      <c r="Q587" s="86">
        <v>45034.0</v>
      </c>
      <c r="R587" s="79">
        <v>6.58</v>
      </c>
      <c r="S587" s="79">
        <v>6.58</v>
      </c>
      <c r="T587" s="111">
        <f t="shared" si="4"/>
        <v>0</v>
      </c>
      <c r="V587" s="86">
        <v>45034.0</v>
      </c>
      <c r="W587" s="79">
        <v>238.78</v>
      </c>
      <c r="X587" s="79">
        <v>238.86</v>
      </c>
      <c r="Y587" s="111">
        <f t="shared" si="5"/>
        <v>0.08</v>
      </c>
    </row>
    <row r="588">
      <c r="B588" s="86">
        <v>45035.0</v>
      </c>
      <c r="C588" s="79">
        <v>105.3</v>
      </c>
      <c r="D588" s="79">
        <v>105.35</v>
      </c>
      <c r="E588" s="111">
        <f t="shared" si="1"/>
        <v>0.05</v>
      </c>
      <c r="G588" s="86">
        <v>45035.0</v>
      </c>
      <c r="H588" s="79">
        <v>145.43</v>
      </c>
      <c r="I588" s="79">
        <v>145.72</v>
      </c>
      <c r="J588" s="111">
        <f t="shared" si="2"/>
        <v>0.29</v>
      </c>
      <c r="L588" s="86">
        <v>45035.0</v>
      </c>
      <c r="M588" s="79">
        <v>0.11</v>
      </c>
      <c r="N588" s="79">
        <v>0.11</v>
      </c>
      <c r="O588" s="111">
        <f t="shared" si="3"/>
        <v>0</v>
      </c>
      <c r="Q588" s="86">
        <v>45035.0</v>
      </c>
      <c r="R588" s="79">
        <v>6.57</v>
      </c>
      <c r="S588" s="79">
        <v>6.57</v>
      </c>
      <c r="T588" s="111">
        <f t="shared" si="4"/>
        <v>0</v>
      </c>
      <c r="V588" s="86">
        <v>45035.0</v>
      </c>
      <c r="W588" s="79">
        <v>237.69</v>
      </c>
      <c r="X588" s="79">
        <v>237.7</v>
      </c>
      <c r="Y588" s="111">
        <f t="shared" si="5"/>
        <v>0.01</v>
      </c>
    </row>
    <row r="589">
      <c r="B589" s="86">
        <v>45036.0</v>
      </c>
      <c r="C589" s="79">
        <v>103.45</v>
      </c>
      <c r="D589" s="79">
        <v>103.5</v>
      </c>
      <c r="E589" s="111">
        <f t="shared" si="1"/>
        <v>0.05</v>
      </c>
      <c r="G589" s="86">
        <v>45036.0</v>
      </c>
      <c r="H589" s="79">
        <v>145.6</v>
      </c>
      <c r="I589" s="79">
        <v>145.61</v>
      </c>
      <c r="J589" s="111">
        <f t="shared" si="2"/>
        <v>0.01</v>
      </c>
      <c r="L589" s="86">
        <v>45036.0</v>
      </c>
      <c r="M589" s="79">
        <v>0.12</v>
      </c>
      <c r="N589" s="79">
        <v>0.12</v>
      </c>
      <c r="O589" s="111">
        <f t="shared" si="3"/>
        <v>0</v>
      </c>
      <c r="Q589" s="86">
        <v>45036.0</v>
      </c>
      <c r="R589" s="79">
        <v>6.38</v>
      </c>
      <c r="S589" s="79">
        <v>6.38</v>
      </c>
      <c r="T589" s="111">
        <f t="shared" si="4"/>
        <v>0</v>
      </c>
      <c r="V589" s="86">
        <v>45036.0</v>
      </c>
      <c r="W589" s="79">
        <v>238.25</v>
      </c>
      <c r="X589" s="79">
        <v>238.27</v>
      </c>
      <c r="Y589" s="111">
        <f t="shared" si="5"/>
        <v>0.02</v>
      </c>
    </row>
    <row r="590">
      <c r="B590" s="86">
        <v>45040.0</v>
      </c>
      <c r="C590" s="79">
        <v>110.42</v>
      </c>
      <c r="D590" s="79">
        <v>110.5</v>
      </c>
      <c r="E590" s="111">
        <f t="shared" si="1"/>
        <v>0.08</v>
      </c>
      <c r="G590" s="86">
        <v>45040.0</v>
      </c>
      <c r="H590" s="79">
        <v>144.22</v>
      </c>
      <c r="I590" s="79">
        <v>144.24</v>
      </c>
      <c r="J590" s="111">
        <f t="shared" si="2"/>
        <v>0.02</v>
      </c>
      <c r="L590" s="86">
        <v>45040.0</v>
      </c>
      <c r="M590" s="79">
        <v>0.12</v>
      </c>
      <c r="N590" s="79">
        <v>0.12</v>
      </c>
      <c r="O590" s="111">
        <f t="shared" si="3"/>
        <v>0</v>
      </c>
      <c r="Q590" s="86">
        <v>45040.0</v>
      </c>
      <c r="R590" s="79">
        <v>6.37</v>
      </c>
      <c r="S590" s="79">
        <v>6.38</v>
      </c>
      <c r="T590" s="111">
        <f t="shared" si="4"/>
        <v>0.01</v>
      </c>
      <c r="V590" s="86">
        <v>45040.0</v>
      </c>
      <c r="W590" s="79">
        <v>227.03</v>
      </c>
      <c r="X590" s="79">
        <v>227.06</v>
      </c>
      <c r="Y590" s="111">
        <f t="shared" si="5"/>
        <v>0.03</v>
      </c>
    </row>
    <row r="591">
      <c r="B591" s="86">
        <v>45041.0</v>
      </c>
      <c r="C591" s="79">
        <v>108.3</v>
      </c>
      <c r="D591" s="79">
        <v>108.32</v>
      </c>
      <c r="E591" s="111">
        <f t="shared" si="1"/>
        <v>0.02</v>
      </c>
      <c r="G591" s="86">
        <v>45041.0</v>
      </c>
      <c r="H591" s="79">
        <v>149.73</v>
      </c>
      <c r="I591" s="79">
        <v>149.94</v>
      </c>
      <c r="J591" s="111">
        <f t="shared" si="2"/>
        <v>0.21</v>
      </c>
      <c r="L591" s="86">
        <v>45041.0</v>
      </c>
      <c r="M591" s="79">
        <v>0.12</v>
      </c>
      <c r="N591" s="79">
        <v>0.12</v>
      </c>
      <c r="O591" s="111">
        <f t="shared" si="3"/>
        <v>0</v>
      </c>
      <c r="Q591" s="86">
        <v>45041.0</v>
      </c>
      <c r="R591" s="79">
        <v>6.47</v>
      </c>
      <c r="S591" s="79">
        <v>6.48</v>
      </c>
      <c r="T591" s="111">
        <f t="shared" si="4"/>
        <v>0.01</v>
      </c>
      <c r="V591" s="86">
        <v>45041.0</v>
      </c>
      <c r="W591" s="79">
        <v>229.3</v>
      </c>
      <c r="X591" s="79">
        <v>229.32</v>
      </c>
      <c r="Y591" s="111">
        <f t="shared" si="5"/>
        <v>0.02</v>
      </c>
    </row>
    <row r="592">
      <c r="B592" s="86">
        <v>45042.0</v>
      </c>
      <c r="C592" s="79">
        <v>108.5</v>
      </c>
      <c r="D592" s="79">
        <v>108.55</v>
      </c>
      <c r="E592" s="111">
        <f t="shared" si="1"/>
        <v>0.05</v>
      </c>
      <c r="G592" s="86">
        <v>45042.0</v>
      </c>
      <c r="H592" s="79">
        <v>156.84</v>
      </c>
      <c r="I592" s="79">
        <v>157.09</v>
      </c>
      <c r="J592" s="111">
        <f t="shared" si="2"/>
        <v>0.25</v>
      </c>
      <c r="L592" s="86">
        <v>45042.0</v>
      </c>
      <c r="M592" s="79">
        <v>0.12</v>
      </c>
      <c r="N592" s="79">
        <v>0.12</v>
      </c>
      <c r="O592" s="111">
        <f t="shared" si="3"/>
        <v>0</v>
      </c>
      <c r="Q592" s="86">
        <v>45042.0</v>
      </c>
      <c r="R592" s="79">
        <v>6.36</v>
      </c>
      <c r="S592" s="79">
        <v>6.36</v>
      </c>
      <c r="T592" s="111">
        <f t="shared" si="4"/>
        <v>0</v>
      </c>
      <c r="V592" s="86">
        <v>45042.0</v>
      </c>
      <c r="W592" s="79">
        <v>229.29</v>
      </c>
      <c r="X592" s="79">
        <v>229.3</v>
      </c>
      <c r="Y592" s="111">
        <f t="shared" si="5"/>
        <v>0.01</v>
      </c>
    </row>
    <row r="593">
      <c r="B593" s="86">
        <v>45043.0</v>
      </c>
      <c r="C593" s="79">
        <v>112.4</v>
      </c>
      <c r="D593" s="79">
        <v>112.43</v>
      </c>
      <c r="E593" s="111">
        <f t="shared" si="1"/>
        <v>0.03</v>
      </c>
      <c r="G593" s="86">
        <v>45043.0</v>
      </c>
      <c r="H593" s="79">
        <v>159.63</v>
      </c>
      <c r="I593" s="79">
        <v>159.73</v>
      </c>
      <c r="J593" s="111">
        <f t="shared" si="2"/>
        <v>0.1</v>
      </c>
      <c r="L593" s="86">
        <v>45043.0</v>
      </c>
      <c r="M593" s="79">
        <v>0.12</v>
      </c>
      <c r="N593" s="79">
        <v>0.12</v>
      </c>
      <c r="O593" s="111">
        <f t="shared" si="3"/>
        <v>0</v>
      </c>
      <c r="Q593" s="86">
        <v>45043.0</v>
      </c>
      <c r="R593" s="79">
        <v>6.46</v>
      </c>
      <c r="S593" s="79">
        <v>6.46</v>
      </c>
      <c r="T593" s="111">
        <f t="shared" si="4"/>
        <v>0</v>
      </c>
      <c r="V593" s="86">
        <v>45043.0</v>
      </c>
      <c r="W593" s="79">
        <v>231.66</v>
      </c>
      <c r="X593" s="79">
        <v>231.7</v>
      </c>
      <c r="Y593" s="111">
        <f t="shared" si="5"/>
        <v>0.04</v>
      </c>
    </row>
    <row r="594">
      <c r="B594" s="86">
        <v>45044.0</v>
      </c>
      <c r="C594" s="79">
        <v>111.65</v>
      </c>
      <c r="D594" s="79">
        <v>111.7</v>
      </c>
      <c r="E594" s="111">
        <f t="shared" si="1"/>
        <v>0.05</v>
      </c>
      <c r="G594" s="86">
        <v>45044.0</v>
      </c>
      <c r="H594" s="79">
        <v>163.21</v>
      </c>
      <c r="I594" s="79">
        <v>163.29</v>
      </c>
      <c r="J594" s="111">
        <f t="shared" si="2"/>
        <v>0.08</v>
      </c>
      <c r="L594" s="86">
        <v>45044.0</v>
      </c>
      <c r="M594" s="79">
        <v>0.12</v>
      </c>
      <c r="N594" s="79">
        <v>0.13</v>
      </c>
      <c r="O594" s="111">
        <f t="shared" si="3"/>
        <v>0.01</v>
      </c>
      <c r="Q594" s="86">
        <v>45044.0</v>
      </c>
      <c r="R594" s="79">
        <v>6.47</v>
      </c>
      <c r="S594" s="79">
        <v>6.47</v>
      </c>
      <c r="T594" s="111">
        <f t="shared" si="4"/>
        <v>0</v>
      </c>
      <c r="V594" s="86">
        <v>45044.0</v>
      </c>
      <c r="W594" s="79">
        <v>230.62</v>
      </c>
      <c r="X594" s="79">
        <v>230.7</v>
      </c>
      <c r="Y594" s="111">
        <f t="shared" si="5"/>
        <v>0.08</v>
      </c>
    </row>
    <row r="595">
      <c r="B595" s="86">
        <v>45048.0</v>
      </c>
      <c r="C595" s="79">
        <v>116.7</v>
      </c>
      <c r="D595" s="79">
        <v>116.72</v>
      </c>
      <c r="E595" s="111">
        <f t="shared" si="1"/>
        <v>0.02</v>
      </c>
      <c r="G595" s="86">
        <v>45048.0</v>
      </c>
      <c r="H595" s="79">
        <v>161.52</v>
      </c>
      <c r="I595" s="79">
        <v>161.58</v>
      </c>
      <c r="J595" s="111">
        <f t="shared" si="2"/>
        <v>0.06</v>
      </c>
      <c r="L595" s="86">
        <v>45048.0</v>
      </c>
      <c r="M595" s="79">
        <v>0.13</v>
      </c>
      <c r="N595" s="79">
        <v>0.13</v>
      </c>
      <c r="O595" s="111">
        <f t="shared" si="3"/>
        <v>0</v>
      </c>
      <c r="Q595" s="86">
        <v>45048.0</v>
      </c>
      <c r="R595" s="79">
        <v>6.5</v>
      </c>
      <c r="S595" s="79">
        <v>6.5</v>
      </c>
      <c r="T595" s="111">
        <f t="shared" si="4"/>
        <v>0</v>
      </c>
      <c r="V595" s="86">
        <v>45048.0</v>
      </c>
      <c r="W595" s="79">
        <v>230.55</v>
      </c>
      <c r="X595" s="79">
        <v>230.56</v>
      </c>
      <c r="Y595" s="111">
        <f t="shared" si="5"/>
        <v>0.01</v>
      </c>
    </row>
    <row r="596">
      <c r="B596" s="86">
        <v>45049.0</v>
      </c>
      <c r="C596" s="79">
        <v>116.02</v>
      </c>
      <c r="D596" s="79">
        <v>116.05</v>
      </c>
      <c r="E596" s="111">
        <f t="shared" si="1"/>
        <v>0.03</v>
      </c>
      <c r="G596" s="86">
        <v>45049.0</v>
      </c>
      <c r="H596" s="79">
        <v>159.31</v>
      </c>
      <c r="I596" s="79">
        <v>159.34</v>
      </c>
      <c r="J596" s="111">
        <f t="shared" si="2"/>
        <v>0.03</v>
      </c>
      <c r="L596" s="86">
        <v>45049.0</v>
      </c>
      <c r="M596" s="79">
        <v>0.14</v>
      </c>
      <c r="N596" s="79">
        <v>0.14</v>
      </c>
      <c r="O596" s="111">
        <f t="shared" si="3"/>
        <v>0</v>
      </c>
      <c r="Q596" s="86">
        <v>45049.0</v>
      </c>
      <c r="R596" s="79">
        <v>6.48</v>
      </c>
      <c r="S596" s="79">
        <v>6.48</v>
      </c>
      <c r="T596" s="111">
        <f t="shared" si="4"/>
        <v>0</v>
      </c>
      <c r="V596" s="86">
        <v>45049.0</v>
      </c>
      <c r="W596" s="79">
        <v>231.69</v>
      </c>
      <c r="X596" s="79">
        <v>231.7</v>
      </c>
      <c r="Y596" s="111">
        <f t="shared" si="5"/>
        <v>0.01</v>
      </c>
    </row>
    <row r="597">
      <c r="B597" s="86">
        <v>45050.0</v>
      </c>
      <c r="C597" s="79">
        <v>115.55</v>
      </c>
      <c r="D597" s="79">
        <v>115.62</v>
      </c>
      <c r="E597" s="111">
        <f t="shared" si="1"/>
        <v>0.07</v>
      </c>
      <c r="G597" s="86">
        <v>45050.0</v>
      </c>
      <c r="H597" s="79">
        <v>161.13</v>
      </c>
      <c r="I597" s="79">
        <v>161.24</v>
      </c>
      <c r="J597" s="111">
        <f t="shared" si="2"/>
        <v>0.11</v>
      </c>
      <c r="L597" s="86">
        <v>45050.0</v>
      </c>
      <c r="M597" s="79">
        <v>0.17</v>
      </c>
      <c r="N597" s="79">
        <v>0.17</v>
      </c>
      <c r="O597" s="111">
        <f t="shared" si="3"/>
        <v>0</v>
      </c>
      <c r="Q597" s="86">
        <v>45050.0</v>
      </c>
      <c r="R597" s="79">
        <v>6.46</v>
      </c>
      <c r="S597" s="79">
        <v>6.46</v>
      </c>
      <c r="T597" s="111">
        <f t="shared" si="4"/>
        <v>0</v>
      </c>
      <c r="V597" s="86">
        <v>45050.0</v>
      </c>
      <c r="W597" s="79">
        <v>231.24</v>
      </c>
      <c r="X597" s="79">
        <v>231.27</v>
      </c>
      <c r="Y597" s="111">
        <f t="shared" si="5"/>
        <v>0.03</v>
      </c>
    </row>
    <row r="598">
      <c r="B598" s="86">
        <v>45051.0</v>
      </c>
      <c r="C598" s="79">
        <v>114.42</v>
      </c>
      <c r="D598" s="79">
        <v>114.5</v>
      </c>
      <c r="E598" s="111">
        <f t="shared" si="1"/>
        <v>0.08</v>
      </c>
      <c r="G598" s="86">
        <v>45051.0</v>
      </c>
      <c r="H598" s="79">
        <v>162.0</v>
      </c>
      <c r="I598" s="79">
        <v>162.17</v>
      </c>
      <c r="J598" s="111">
        <f t="shared" si="2"/>
        <v>0.17</v>
      </c>
      <c r="L598" s="86">
        <v>45051.0</v>
      </c>
      <c r="M598" s="79">
        <v>0.17</v>
      </c>
      <c r="N598" s="79">
        <v>0.17</v>
      </c>
      <c r="O598" s="111">
        <f t="shared" si="3"/>
        <v>0</v>
      </c>
      <c r="Q598" s="86">
        <v>45051.0</v>
      </c>
      <c r="R598" s="79">
        <v>6.47</v>
      </c>
      <c r="S598" s="79">
        <v>6.48</v>
      </c>
      <c r="T598" s="111">
        <f t="shared" si="4"/>
        <v>0.01</v>
      </c>
      <c r="V598" s="86">
        <v>45051.0</v>
      </c>
      <c r="W598" s="79">
        <v>231.0</v>
      </c>
      <c r="X598" s="79">
        <v>231.02</v>
      </c>
      <c r="Y598" s="111">
        <f t="shared" si="5"/>
        <v>0.02</v>
      </c>
    </row>
    <row r="599">
      <c r="B599" s="86">
        <v>45054.0</v>
      </c>
      <c r="C599" s="79">
        <v>118.22</v>
      </c>
      <c r="D599" s="79">
        <v>118.28</v>
      </c>
      <c r="E599" s="111">
        <f t="shared" si="1"/>
        <v>0.06</v>
      </c>
      <c r="G599" s="86">
        <v>45054.0</v>
      </c>
      <c r="H599" s="79">
        <v>161.4</v>
      </c>
      <c r="I599" s="79">
        <v>161.47</v>
      </c>
      <c r="J599" s="111">
        <f t="shared" si="2"/>
        <v>0.07</v>
      </c>
      <c r="L599" s="86">
        <v>45054.0</v>
      </c>
      <c r="M599" s="79">
        <v>0.16</v>
      </c>
      <c r="N599" s="79">
        <v>0.16</v>
      </c>
      <c r="O599" s="111">
        <f t="shared" si="3"/>
        <v>0</v>
      </c>
      <c r="Q599" s="86">
        <v>45054.0</v>
      </c>
      <c r="R599" s="79">
        <v>6.47</v>
      </c>
      <c r="S599" s="79">
        <v>6.48</v>
      </c>
      <c r="T599" s="111">
        <f t="shared" si="4"/>
        <v>0.01</v>
      </c>
      <c r="V599" s="86">
        <v>45054.0</v>
      </c>
      <c r="W599" s="79">
        <v>236.42</v>
      </c>
      <c r="X599" s="79">
        <v>236.43</v>
      </c>
      <c r="Y599" s="111">
        <f t="shared" si="5"/>
        <v>0.01</v>
      </c>
    </row>
    <row r="600">
      <c r="B600" s="86">
        <v>45055.0</v>
      </c>
      <c r="C600" s="79">
        <v>118.12</v>
      </c>
      <c r="D600" s="79">
        <v>118.18</v>
      </c>
      <c r="E600" s="111">
        <f t="shared" si="1"/>
        <v>0.06</v>
      </c>
      <c r="G600" s="86">
        <v>45055.0</v>
      </c>
      <c r="H600" s="79">
        <v>162.35</v>
      </c>
      <c r="I600" s="79">
        <v>162.5</v>
      </c>
      <c r="J600" s="111">
        <f t="shared" si="2"/>
        <v>0.15</v>
      </c>
      <c r="L600" s="86">
        <v>45055.0</v>
      </c>
      <c r="M600" s="79">
        <v>0.16</v>
      </c>
      <c r="N600" s="79">
        <v>0.16</v>
      </c>
      <c r="O600" s="111">
        <f t="shared" si="3"/>
        <v>0</v>
      </c>
      <c r="Q600" s="86">
        <v>45055.0</v>
      </c>
      <c r="R600" s="79">
        <v>6.48</v>
      </c>
      <c r="S600" s="79">
        <v>6.49</v>
      </c>
      <c r="T600" s="111">
        <f t="shared" si="4"/>
        <v>0.01</v>
      </c>
      <c r="V600" s="86">
        <v>45055.0</v>
      </c>
      <c r="W600" s="79">
        <v>246.01</v>
      </c>
      <c r="X600" s="79">
        <v>246.06</v>
      </c>
      <c r="Y600" s="111">
        <f t="shared" si="5"/>
        <v>0.05</v>
      </c>
    </row>
    <row r="601">
      <c r="B601" s="86">
        <v>45056.0</v>
      </c>
      <c r="C601" s="79">
        <v>116.02</v>
      </c>
      <c r="D601" s="79">
        <v>116.1</v>
      </c>
      <c r="E601" s="111">
        <f t="shared" si="1"/>
        <v>0.08</v>
      </c>
      <c r="G601" s="86">
        <v>45056.0</v>
      </c>
      <c r="H601" s="79">
        <v>166.76</v>
      </c>
      <c r="I601" s="79">
        <v>166.77</v>
      </c>
      <c r="J601" s="111">
        <f t="shared" si="2"/>
        <v>0.01</v>
      </c>
      <c r="L601" s="86">
        <v>45056.0</v>
      </c>
      <c r="M601" s="79">
        <v>0.15</v>
      </c>
      <c r="N601" s="79">
        <v>0.15</v>
      </c>
      <c r="O601" s="111">
        <f t="shared" si="3"/>
        <v>0</v>
      </c>
      <c r="Q601" s="86">
        <v>45056.0</v>
      </c>
      <c r="R601" s="79">
        <v>6.36</v>
      </c>
      <c r="S601" s="79">
        <v>6.37</v>
      </c>
      <c r="T601" s="111">
        <f t="shared" si="4"/>
        <v>0.01</v>
      </c>
      <c r="V601" s="86">
        <v>45056.0</v>
      </c>
      <c r="W601" s="79">
        <v>243.6</v>
      </c>
      <c r="X601" s="79">
        <v>243.77</v>
      </c>
      <c r="Y601" s="111">
        <f t="shared" si="5"/>
        <v>0.17</v>
      </c>
    </row>
    <row r="602">
      <c r="B602" s="86">
        <v>45057.0</v>
      </c>
      <c r="C602" s="79">
        <v>116.28</v>
      </c>
      <c r="D602" s="79">
        <v>116.32</v>
      </c>
      <c r="E602" s="111">
        <f t="shared" si="1"/>
        <v>0.04</v>
      </c>
      <c r="G602" s="86">
        <v>45057.0</v>
      </c>
      <c r="H602" s="79">
        <v>163.4</v>
      </c>
      <c r="I602" s="79">
        <v>163.46</v>
      </c>
      <c r="J602" s="111">
        <f t="shared" si="2"/>
        <v>0.06</v>
      </c>
      <c r="L602" s="86">
        <v>45057.0</v>
      </c>
      <c r="M602" s="79">
        <v>0.15</v>
      </c>
      <c r="N602" s="79">
        <v>0.15</v>
      </c>
      <c r="O602" s="111">
        <f t="shared" si="3"/>
        <v>0</v>
      </c>
      <c r="Q602" s="86">
        <v>45057.0</v>
      </c>
      <c r="R602" s="79">
        <v>6.31</v>
      </c>
      <c r="S602" s="79">
        <v>6.31</v>
      </c>
      <c r="T602" s="111">
        <f t="shared" si="4"/>
        <v>0</v>
      </c>
      <c r="V602" s="86">
        <v>45057.0</v>
      </c>
      <c r="W602" s="79">
        <v>248.1</v>
      </c>
      <c r="X602" s="79">
        <v>248.15</v>
      </c>
      <c r="Y602" s="111">
        <f t="shared" si="5"/>
        <v>0.05</v>
      </c>
    </row>
    <row r="603">
      <c r="B603" s="86">
        <v>45058.0</v>
      </c>
      <c r="C603" s="79">
        <v>116.0</v>
      </c>
      <c r="D603" s="79">
        <v>116.02</v>
      </c>
      <c r="E603" s="111">
        <f t="shared" si="1"/>
        <v>0.02</v>
      </c>
      <c r="G603" s="86">
        <v>45058.0</v>
      </c>
      <c r="H603" s="79">
        <v>167.31</v>
      </c>
      <c r="I603" s="79">
        <v>167.54</v>
      </c>
      <c r="J603" s="111">
        <f t="shared" si="2"/>
        <v>0.23</v>
      </c>
      <c r="L603" s="86">
        <v>45058.0</v>
      </c>
      <c r="M603" s="79">
        <v>0.14</v>
      </c>
      <c r="N603" s="79">
        <v>0.15</v>
      </c>
      <c r="O603" s="111">
        <f t="shared" si="3"/>
        <v>0.01</v>
      </c>
      <c r="Q603" s="86">
        <v>45058.0</v>
      </c>
      <c r="R603" s="79">
        <v>6.31</v>
      </c>
      <c r="S603" s="79">
        <v>6.31</v>
      </c>
      <c r="T603" s="111">
        <f t="shared" si="4"/>
        <v>0</v>
      </c>
      <c r="V603" s="86">
        <v>45058.0</v>
      </c>
      <c r="W603" s="79">
        <v>251.18</v>
      </c>
      <c r="X603" s="79">
        <v>251.29</v>
      </c>
      <c r="Y603" s="111">
        <f t="shared" si="5"/>
        <v>0.11</v>
      </c>
    </row>
    <row r="604">
      <c r="B604" s="86">
        <v>45061.0</v>
      </c>
      <c r="C604" s="79">
        <v>112.37</v>
      </c>
      <c r="D604" s="79">
        <v>112.43</v>
      </c>
      <c r="E604" s="111">
        <f t="shared" si="1"/>
        <v>0.06</v>
      </c>
      <c r="G604" s="86">
        <v>45061.0</v>
      </c>
      <c r="H604" s="79">
        <v>167.71</v>
      </c>
      <c r="I604" s="79">
        <v>167.87</v>
      </c>
      <c r="J604" s="111">
        <f t="shared" si="2"/>
        <v>0.16</v>
      </c>
      <c r="L604" s="86">
        <v>45061.0</v>
      </c>
      <c r="M604" s="79">
        <v>0.14</v>
      </c>
      <c r="N604" s="79">
        <v>0.14</v>
      </c>
      <c r="O604" s="111">
        <f t="shared" si="3"/>
        <v>0</v>
      </c>
      <c r="Q604" s="86">
        <v>45061.0</v>
      </c>
      <c r="R604" s="79">
        <v>6.15</v>
      </c>
      <c r="S604" s="79">
        <v>6.15</v>
      </c>
      <c r="T604" s="111">
        <f t="shared" si="4"/>
        <v>0</v>
      </c>
      <c r="V604" s="86">
        <v>45061.0</v>
      </c>
      <c r="W604" s="79">
        <v>244.59</v>
      </c>
      <c r="X604" s="79">
        <v>244.65</v>
      </c>
      <c r="Y604" s="111">
        <f t="shared" si="5"/>
        <v>0.06</v>
      </c>
    </row>
    <row r="605">
      <c r="B605" s="86">
        <v>45062.0</v>
      </c>
      <c r="C605" s="79">
        <v>110.98</v>
      </c>
      <c r="D605" s="79">
        <v>111.0</v>
      </c>
      <c r="E605" s="111">
        <f t="shared" si="1"/>
        <v>0.02</v>
      </c>
      <c r="G605" s="86">
        <v>45062.0</v>
      </c>
      <c r="H605" s="79">
        <v>169.7</v>
      </c>
      <c r="I605" s="79">
        <v>169.73</v>
      </c>
      <c r="J605" s="111">
        <f t="shared" si="2"/>
        <v>0.03</v>
      </c>
      <c r="L605" s="86">
        <v>45062.0</v>
      </c>
      <c r="M605" s="79">
        <v>0.14</v>
      </c>
      <c r="N605" s="79">
        <v>0.14</v>
      </c>
      <c r="O605" s="111">
        <f t="shared" si="3"/>
        <v>0</v>
      </c>
      <c r="Q605" s="86">
        <v>45062.0</v>
      </c>
      <c r="R605" s="79">
        <v>6.02</v>
      </c>
      <c r="S605" s="79">
        <v>6.03</v>
      </c>
      <c r="T605" s="111">
        <f t="shared" si="4"/>
        <v>0.01</v>
      </c>
      <c r="V605" s="86">
        <v>45062.0</v>
      </c>
      <c r="W605" s="79">
        <v>246.11</v>
      </c>
      <c r="X605" s="79">
        <v>246.17</v>
      </c>
      <c r="Y605" s="111">
        <f t="shared" si="5"/>
        <v>0.06</v>
      </c>
    </row>
    <row r="606">
      <c r="B606" s="86">
        <v>45063.0</v>
      </c>
      <c r="C606" s="79">
        <v>107.05</v>
      </c>
      <c r="D606" s="79">
        <v>107.12</v>
      </c>
      <c r="E606" s="111">
        <f t="shared" si="1"/>
        <v>0.07</v>
      </c>
      <c r="G606" s="86">
        <v>45063.0</v>
      </c>
      <c r="H606" s="79">
        <v>168.1</v>
      </c>
      <c r="I606" s="79">
        <v>168.12</v>
      </c>
      <c r="J606" s="111">
        <f t="shared" si="2"/>
        <v>0.02</v>
      </c>
      <c r="L606" s="86">
        <v>45063.0</v>
      </c>
      <c r="M606" s="79">
        <v>0.14</v>
      </c>
      <c r="N606" s="79">
        <v>0.14</v>
      </c>
      <c r="O606" s="111">
        <f t="shared" si="3"/>
        <v>0</v>
      </c>
      <c r="Q606" s="86">
        <v>45063.0</v>
      </c>
      <c r="R606" s="79">
        <v>6.03</v>
      </c>
      <c r="S606" s="79">
        <v>6.03</v>
      </c>
      <c r="T606" s="111">
        <f t="shared" si="4"/>
        <v>0</v>
      </c>
      <c r="V606" s="86">
        <v>45063.0</v>
      </c>
      <c r="W606" s="79">
        <v>241.59</v>
      </c>
      <c r="X606" s="79">
        <v>241.66</v>
      </c>
      <c r="Y606" s="111">
        <f t="shared" si="5"/>
        <v>0.07</v>
      </c>
    </row>
    <row r="607">
      <c r="B607" s="86">
        <v>45064.0</v>
      </c>
      <c r="C607" s="79">
        <v>113.12</v>
      </c>
      <c r="D607" s="79">
        <v>113.15</v>
      </c>
      <c r="E607" s="111">
        <f t="shared" si="1"/>
        <v>0.03</v>
      </c>
      <c r="G607" s="86">
        <v>45064.0</v>
      </c>
      <c r="H607" s="79">
        <v>167.31</v>
      </c>
      <c r="I607" s="79">
        <v>167.32</v>
      </c>
      <c r="J607" s="111">
        <f t="shared" si="2"/>
        <v>0.01</v>
      </c>
      <c r="L607" s="86">
        <v>45064.0</v>
      </c>
      <c r="M607" s="79">
        <v>0.14</v>
      </c>
      <c r="N607" s="79">
        <v>0.14</v>
      </c>
      <c r="O607" s="111">
        <f t="shared" si="3"/>
        <v>0</v>
      </c>
      <c r="Q607" s="86">
        <v>45064.0</v>
      </c>
      <c r="R607" s="79">
        <v>6.08</v>
      </c>
      <c r="S607" s="79">
        <v>6.08</v>
      </c>
      <c r="T607" s="111">
        <f t="shared" si="4"/>
        <v>0</v>
      </c>
      <c r="V607" s="86">
        <v>45064.0</v>
      </c>
      <c r="W607" s="79">
        <v>243.94</v>
      </c>
      <c r="X607" s="79">
        <v>243.96</v>
      </c>
      <c r="Y607" s="111">
        <f t="shared" si="5"/>
        <v>0.02</v>
      </c>
    </row>
    <row r="608">
      <c r="B608" s="86">
        <v>45068.0</v>
      </c>
      <c r="C608" s="79">
        <v>109.5</v>
      </c>
      <c r="D608" s="79">
        <v>109.52</v>
      </c>
      <c r="E608" s="111">
        <f t="shared" si="1"/>
        <v>0.02</v>
      </c>
      <c r="G608" s="86">
        <v>45068.0</v>
      </c>
      <c r="H608" s="79">
        <v>168.8</v>
      </c>
      <c r="I608" s="79">
        <v>168.99</v>
      </c>
      <c r="J608" s="111">
        <f t="shared" si="2"/>
        <v>0.19</v>
      </c>
      <c r="L608" s="86">
        <v>45068.0</v>
      </c>
      <c r="M608" s="79">
        <v>0.15</v>
      </c>
      <c r="N608" s="79">
        <v>0.15</v>
      </c>
      <c r="O608" s="111">
        <f t="shared" si="3"/>
        <v>0</v>
      </c>
      <c r="Q608" s="86">
        <v>45068.0</v>
      </c>
      <c r="R608" s="79">
        <v>6.22</v>
      </c>
      <c r="S608" s="79">
        <v>6.22</v>
      </c>
      <c r="T608" s="111">
        <f t="shared" si="4"/>
        <v>0</v>
      </c>
      <c r="V608" s="86">
        <v>45068.0</v>
      </c>
      <c r="W608" s="79">
        <v>237.1</v>
      </c>
      <c r="X608" s="79">
        <v>237.12</v>
      </c>
      <c r="Y608" s="111">
        <f t="shared" si="5"/>
        <v>0.02</v>
      </c>
    </row>
    <row r="609">
      <c r="B609" s="86">
        <v>45069.0</v>
      </c>
      <c r="C609" s="79">
        <v>111.6</v>
      </c>
      <c r="D609" s="79">
        <v>111.68</v>
      </c>
      <c r="E609" s="111">
        <f t="shared" si="1"/>
        <v>0.08</v>
      </c>
      <c r="G609" s="86">
        <v>45069.0</v>
      </c>
      <c r="H609" s="79">
        <v>168.36</v>
      </c>
      <c r="I609" s="79">
        <v>168.37</v>
      </c>
      <c r="J609" s="111">
        <f t="shared" si="2"/>
        <v>0.01</v>
      </c>
      <c r="L609" s="86">
        <v>45069.0</v>
      </c>
      <c r="M609" s="79">
        <v>0.18</v>
      </c>
      <c r="N609" s="79">
        <v>0.18</v>
      </c>
      <c r="O609" s="111">
        <f t="shared" si="3"/>
        <v>0</v>
      </c>
      <c r="Q609" s="86">
        <v>45069.0</v>
      </c>
      <c r="R609" s="79">
        <v>6.16</v>
      </c>
      <c r="S609" s="79">
        <v>6.16</v>
      </c>
      <c r="T609" s="111">
        <f t="shared" si="4"/>
        <v>0</v>
      </c>
      <c r="V609" s="86">
        <v>45069.0</v>
      </c>
      <c r="W609" s="79">
        <v>240.9</v>
      </c>
      <c r="X609" s="79">
        <v>240.91</v>
      </c>
      <c r="Y609" s="111">
        <f t="shared" si="5"/>
        <v>0.01</v>
      </c>
    </row>
    <row r="610">
      <c r="B610" s="86">
        <v>45070.0</v>
      </c>
      <c r="C610" s="79">
        <v>114.78</v>
      </c>
      <c r="D610" s="79">
        <v>114.8</v>
      </c>
      <c r="E610" s="111">
        <f t="shared" si="1"/>
        <v>0.02</v>
      </c>
      <c r="G610" s="86">
        <v>45070.0</v>
      </c>
      <c r="H610" s="79">
        <v>167.38</v>
      </c>
      <c r="I610" s="79">
        <v>167.42</v>
      </c>
      <c r="J610" s="111">
        <f t="shared" si="2"/>
        <v>0.04</v>
      </c>
      <c r="L610" s="86">
        <v>45070.0</v>
      </c>
      <c r="M610" s="79">
        <v>0.16</v>
      </c>
      <c r="N610" s="79">
        <v>0.16</v>
      </c>
      <c r="O610" s="111">
        <f t="shared" si="3"/>
        <v>0</v>
      </c>
      <c r="Q610" s="86">
        <v>45070.0</v>
      </c>
      <c r="R610" s="79">
        <v>6.18</v>
      </c>
      <c r="S610" s="79">
        <v>6.19</v>
      </c>
      <c r="T610" s="111">
        <f t="shared" si="4"/>
        <v>0.01</v>
      </c>
      <c r="V610" s="86">
        <v>45070.0</v>
      </c>
      <c r="W610" s="79">
        <v>241.25</v>
      </c>
      <c r="X610" s="79">
        <v>241.32</v>
      </c>
      <c r="Y610" s="111">
        <f t="shared" si="5"/>
        <v>0.07</v>
      </c>
    </row>
    <row r="611">
      <c r="B611" s="86">
        <v>45071.0</v>
      </c>
      <c r="C611" s="79">
        <v>113.72</v>
      </c>
      <c r="D611" s="79">
        <v>113.75</v>
      </c>
      <c r="E611" s="111">
        <f t="shared" si="1"/>
        <v>0.03</v>
      </c>
      <c r="G611" s="86">
        <v>45071.0</v>
      </c>
      <c r="H611" s="79">
        <v>168.16</v>
      </c>
      <c r="I611" s="79">
        <v>168.18</v>
      </c>
      <c r="J611" s="111">
        <f t="shared" si="2"/>
        <v>0.02</v>
      </c>
      <c r="L611" s="86">
        <v>45071.0</v>
      </c>
      <c r="M611" s="79">
        <v>0.16</v>
      </c>
      <c r="N611" s="79">
        <v>0.16</v>
      </c>
      <c r="O611" s="111">
        <f t="shared" si="3"/>
        <v>0</v>
      </c>
      <c r="Q611" s="86">
        <v>45071.0</v>
      </c>
      <c r="R611" s="79">
        <v>6.24</v>
      </c>
      <c r="S611" s="79">
        <v>6.24</v>
      </c>
      <c r="T611" s="111">
        <f t="shared" si="4"/>
        <v>0</v>
      </c>
      <c r="V611" s="86">
        <v>45071.0</v>
      </c>
      <c r="W611" s="79">
        <v>241.65</v>
      </c>
      <c r="X611" s="79">
        <v>241.75</v>
      </c>
      <c r="Y611" s="111">
        <f t="shared" si="5"/>
        <v>0.1</v>
      </c>
    </row>
    <row r="612">
      <c r="B612" s="86">
        <v>45072.0</v>
      </c>
      <c r="C612" s="79">
        <v>113.9</v>
      </c>
      <c r="D612" s="79">
        <v>113.92</v>
      </c>
      <c r="E612" s="111">
        <f t="shared" si="1"/>
        <v>0.02</v>
      </c>
      <c r="G612" s="86">
        <v>45072.0</v>
      </c>
      <c r="H612" s="79">
        <v>168.15</v>
      </c>
      <c r="I612" s="79">
        <v>168.21</v>
      </c>
      <c r="J612" s="111">
        <f t="shared" si="2"/>
        <v>0.06</v>
      </c>
      <c r="L612" s="86">
        <v>45072.0</v>
      </c>
      <c r="M612" s="79">
        <v>0.16</v>
      </c>
      <c r="N612" s="79">
        <v>0.16</v>
      </c>
      <c r="O612" s="111">
        <f t="shared" si="3"/>
        <v>0</v>
      </c>
      <c r="Q612" s="86">
        <v>45072.0</v>
      </c>
      <c r="R612" s="79">
        <v>6.22</v>
      </c>
      <c r="S612" s="79">
        <v>6.22</v>
      </c>
      <c r="T612" s="111">
        <f t="shared" si="4"/>
        <v>0</v>
      </c>
      <c r="V612" s="86">
        <v>45072.0</v>
      </c>
      <c r="W612" s="79">
        <v>240.4</v>
      </c>
      <c r="X612" s="79">
        <v>240.45</v>
      </c>
      <c r="Y612" s="111">
        <f t="shared" si="5"/>
        <v>0.05</v>
      </c>
    </row>
    <row r="613">
      <c r="B613" s="86">
        <v>45075.0</v>
      </c>
      <c r="C613" s="79">
        <v>115.05</v>
      </c>
      <c r="D613" s="79">
        <v>115.1</v>
      </c>
      <c r="E613" s="111">
        <f t="shared" si="1"/>
        <v>0.05</v>
      </c>
      <c r="G613" s="86">
        <v>45075.0</v>
      </c>
      <c r="H613" s="79">
        <v>169.16</v>
      </c>
      <c r="I613" s="79">
        <v>169.19</v>
      </c>
      <c r="J613" s="111">
        <f t="shared" si="2"/>
        <v>0.03</v>
      </c>
      <c r="L613" s="86">
        <v>45075.0</v>
      </c>
      <c r="M613" s="79">
        <v>0.16</v>
      </c>
      <c r="N613" s="79">
        <v>0.16</v>
      </c>
      <c r="O613" s="111">
        <f t="shared" si="3"/>
        <v>0</v>
      </c>
      <c r="Q613" s="86">
        <v>45075.0</v>
      </c>
      <c r="R613" s="79">
        <v>6.27</v>
      </c>
      <c r="S613" s="79">
        <v>6.27</v>
      </c>
      <c r="T613" s="111">
        <f t="shared" si="4"/>
        <v>0</v>
      </c>
      <c r="V613" s="86">
        <v>45075.0</v>
      </c>
      <c r="W613" s="79">
        <v>244.32</v>
      </c>
      <c r="X613" s="79">
        <v>244.4</v>
      </c>
      <c r="Y613" s="111">
        <f t="shared" si="5"/>
        <v>0.08</v>
      </c>
    </row>
    <row r="614">
      <c r="B614" s="86">
        <v>45076.0</v>
      </c>
      <c r="C614" s="79">
        <v>115.15</v>
      </c>
      <c r="D614" s="79">
        <v>115.22</v>
      </c>
      <c r="E614" s="111">
        <f t="shared" si="1"/>
        <v>0.07</v>
      </c>
      <c r="G614" s="86">
        <v>45076.0</v>
      </c>
      <c r="H614" s="79">
        <v>168.39</v>
      </c>
      <c r="I614" s="79">
        <v>168.59</v>
      </c>
      <c r="J614" s="111">
        <f t="shared" si="2"/>
        <v>0.2</v>
      </c>
      <c r="L614" s="86">
        <v>45076.0</v>
      </c>
      <c r="M614" s="79">
        <v>0.16</v>
      </c>
      <c r="N614" s="79">
        <v>0.16</v>
      </c>
      <c r="O614" s="111">
        <f t="shared" si="3"/>
        <v>0</v>
      </c>
      <c r="Q614" s="86">
        <v>45076.0</v>
      </c>
      <c r="R614" s="79">
        <v>6.27</v>
      </c>
      <c r="S614" s="79">
        <v>6.27</v>
      </c>
      <c r="T614" s="111">
        <f t="shared" si="4"/>
        <v>0</v>
      </c>
      <c r="V614" s="86">
        <v>45076.0</v>
      </c>
      <c r="W614" s="79">
        <v>244.55</v>
      </c>
      <c r="X614" s="79">
        <v>244.6</v>
      </c>
      <c r="Y614" s="111">
        <f t="shared" si="5"/>
        <v>0.05</v>
      </c>
    </row>
    <row r="615">
      <c r="B615" s="86">
        <v>45077.0</v>
      </c>
      <c r="C615" s="79">
        <v>115.22</v>
      </c>
      <c r="D615" s="79">
        <v>115.25</v>
      </c>
      <c r="E615" s="111">
        <f t="shared" si="1"/>
        <v>0.03</v>
      </c>
      <c r="G615" s="86">
        <v>45077.0</v>
      </c>
      <c r="H615" s="79">
        <v>168.14</v>
      </c>
      <c r="I615" s="79">
        <v>168.34</v>
      </c>
      <c r="J615" s="111">
        <f t="shared" si="2"/>
        <v>0.2</v>
      </c>
      <c r="L615" s="86">
        <v>45077.0</v>
      </c>
      <c r="M615" s="79">
        <v>0.15</v>
      </c>
      <c r="N615" s="79">
        <v>0.15</v>
      </c>
      <c r="O615" s="111">
        <f t="shared" si="3"/>
        <v>0</v>
      </c>
      <c r="Q615" s="86">
        <v>45077.0</v>
      </c>
      <c r="R615" s="79">
        <v>6.27</v>
      </c>
      <c r="S615" s="79">
        <v>6.28</v>
      </c>
      <c r="T615" s="111">
        <f t="shared" si="4"/>
        <v>0.01</v>
      </c>
      <c r="V615" s="86">
        <v>45077.0</v>
      </c>
      <c r="W615" s="79">
        <v>245.17</v>
      </c>
      <c r="X615" s="79">
        <v>245.18</v>
      </c>
      <c r="Y615" s="111">
        <f t="shared" si="5"/>
        <v>0.01</v>
      </c>
    </row>
    <row r="616">
      <c r="B616" s="86">
        <v>45078.0</v>
      </c>
      <c r="C616" s="79">
        <v>114.88</v>
      </c>
      <c r="D616" s="79">
        <v>114.95</v>
      </c>
      <c r="E616" s="111">
        <f t="shared" si="1"/>
        <v>0.07</v>
      </c>
      <c r="G616" s="86">
        <v>45078.0</v>
      </c>
      <c r="H616" s="79">
        <v>168.0</v>
      </c>
      <c r="I616" s="79">
        <v>168.13</v>
      </c>
      <c r="J616" s="111">
        <f t="shared" si="2"/>
        <v>0.13</v>
      </c>
      <c r="L616" s="86">
        <v>45078.0</v>
      </c>
      <c r="M616" s="79">
        <v>0.15</v>
      </c>
      <c r="N616" s="79">
        <v>0.15</v>
      </c>
      <c r="O616" s="111">
        <f t="shared" si="3"/>
        <v>0</v>
      </c>
      <c r="Q616" s="86">
        <v>45078.0</v>
      </c>
      <c r="R616" s="79">
        <v>6.27</v>
      </c>
      <c r="S616" s="79">
        <v>6.27</v>
      </c>
      <c r="T616" s="111">
        <f t="shared" si="4"/>
        <v>0</v>
      </c>
      <c r="V616" s="86">
        <v>45078.0</v>
      </c>
      <c r="W616" s="79">
        <v>243.87</v>
      </c>
      <c r="X616" s="79">
        <v>243.92</v>
      </c>
      <c r="Y616" s="111">
        <f t="shared" si="5"/>
        <v>0.05</v>
      </c>
    </row>
    <row r="617">
      <c r="B617" s="86">
        <v>45079.0</v>
      </c>
      <c r="C617" s="79">
        <v>114.38</v>
      </c>
      <c r="D617" s="79">
        <v>114.42</v>
      </c>
      <c r="E617" s="111">
        <f t="shared" si="1"/>
        <v>0.04</v>
      </c>
      <c r="G617" s="86">
        <v>45079.0</v>
      </c>
      <c r="H617" s="79">
        <v>171.09</v>
      </c>
      <c r="I617" s="79">
        <v>171.24</v>
      </c>
      <c r="J617" s="111">
        <f t="shared" si="2"/>
        <v>0.15</v>
      </c>
      <c r="L617" s="86">
        <v>45079.0</v>
      </c>
      <c r="M617" s="79">
        <v>0.15</v>
      </c>
      <c r="N617" s="79">
        <v>0.16</v>
      </c>
      <c r="O617" s="111">
        <f t="shared" si="3"/>
        <v>0.01</v>
      </c>
      <c r="Q617" s="86">
        <v>45079.0</v>
      </c>
      <c r="R617" s="79">
        <v>6.4</v>
      </c>
      <c r="S617" s="79">
        <v>6.4</v>
      </c>
      <c r="T617" s="111">
        <f t="shared" si="4"/>
        <v>0</v>
      </c>
      <c r="V617" s="86">
        <v>45079.0</v>
      </c>
      <c r="W617" s="79">
        <v>242.22</v>
      </c>
      <c r="X617" s="79">
        <v>242.3</v>
      </c>
      <c r="Y617" s="111">
        <f t="shared" si="5"/>
        <v>0.08</v>
      </c>
    </row>
    <row r="618">
      <c r="B618" s="86">
        <v>45082.0</v>
      </c>
      <c r="C618" s="79">
        <v>113.42</v>
      </c>
      <c r="D618" s="79">
        <v>113.48</v>
      </c>
      <c r="E618" s="111">
        <f t="shared" si="1"/>
        <v>0.06</v>
      </c>
      <c r="G618" s="86">
        <v>45082.0</v>
      </c>
      <c r="H618" s="79">
        <v>174.48</v>
      </c>
      <c r="I618" s="79">
        <v>174.5</v>
      </c>
      <c r="J618" s="111">
        <f t="shared" si="2"/>
        <v>0.02</v>
      </c>
      <c r="L618" s="86">
        <v>45082.0</v>
      </c>
      <c r="M618" s="79">
        <v>0.16</v>
      </c>
      <c r="N618" s="79">
        <v>0.16</v>
      </c>
      <c r="O618" s="111">
        <f t="shared" si="3"/>
        <v>0</v>
      </c>
      <c r="Q618" s="86">
        <v>45082.0</v>
      </c>
      <c r="R618" s="79">
        <v>6.52</v>
      </c>
      <c r="S618" s="79">
        <v>6.52</v>
      </c>
      <c r="T618" s="111">
        <f t="shared" si="4"/>
        <v>0</v>
      </c>
      <c r="V618" s="86">
        <v>45082.0</v>
      </c>
      <c r="W618" s="79">
        <v>241.72</v>
      </c>
      <c r="X618" s="79">
        <v>241.74</v>
      </c>
      <c r="Y618" s="111">
        <f t="shared" si="5"/>
        <v>0.02</v>
      </c>
    </row>
    <row r="619">
      <c r="B619" s="86">
        <v>45083.0</v>
      </c>
      <c r="C619" s="79">
        <v>113.8</v>
      </c>
      <c r="D619" s="79">
        <v>113.88</v>
      </c>
      <c r="E619" s="111">
        <f t="shared" si="1"/>
        <v>0.08</v>
      </c>
      <c r="G619" s="86">
        <v>45083.0</v>
      </c>
      <c r="H619" s="79">
        <v>171.6</v>
      </c>
      <c r="I619" s="79">
        <v>171.79</v>
      </c>
      <c r="J619" s="111">
        <f t="shared" si="2"/>
        <v>0.19</v>
      </c>
      <c r="L619" s="86">
        <v>45083.0</v>
      </c>
      <c r="M619" s="79">
        <v>0.15</v>
      </c>
      <c r="N619" s="79">
        <v>0.15</v>
      </c>
      <c r="O619" s="111">
        <f t="shared" si="3"/>
        <v>0</v>
      </c>
      <c r="Q619" s="86">
        <v>45083.0</v>
      </c>
      <c r="R619" s="79">
        <v>6.62</v>
      </c>
      <c r="S619" s="79">
        <v>6.63</v>
      </c>
      <c r="T619" s="111">
        <f t="shared" si="4"/>
        <v>0.01</v>
      </c>
      <c r="V619" s="86">
        <v>45083.0</v>
      </c>
      <c r="W619" s="79">
        <v>242.2</v>
      </c>
      <c r="X619" s="79">
        <v>242.29</v>
      </c>
      <c r="Y619" s="111">
        <f t="shared" si="5"/>
        <v>0.09</v>
      </c>
    </row>
    <row r="620">
      <c r="B620" s="86">
        <v>45084.0</v>
      </c>
      <c r="C620" s="79">
        <v>111.6</v>
      </c>
      <c r="D620" s="79">
        <v>111.65</v>
      </c>
      <c r="E620" s="111">
        <f t="shared" si="1"/>
        <v>0.05</v>
      </c>
      <c r="G620" s="86">
        <v>45084.0</v>
      </c>
      <c r="H620" s="79">
        <v>166.05</v>
      </c>
      <c r="I620" s="79">
        <v>166.08</v>
      </c>
      <c r="J620" s="111">
        <f t="shared" si="2"/>
        <v>0.03</v>
      </c>
      <c r="L620" s="86">
        <v>45084.0</v>
      </c>
      <c r="M620" s="79">
        <v>0.15</v>
      </c>
      <c r="N620" s="79">
        <v>0.15</v>
      </c>
      <c r="O620" s="111">
        <f t="shared" si="3"/>
        <v>0</v>
      </c>
      <c r="Q620" s="86">
        <v>45084.0</v>
      </c>
      <c r="R620" s="79">
        <v>6.69</v>
      </c>
      <c r="S620" s="79">
        <v>6.69</v>
      </c>
      <c r="T620" s="111">
        <f t="shared" si="4"/>
        <v>0</v>
      </c>
      <c r="V620" s="86">
        <v>45084.0</v>
      </c>
      <c r="W620" s="79">
        <v>240.64</v>
      </c>
      <c r="X620" s="79">
        <v>240.66</v>
      </c>
      <c r="Y620" s="111">
        <f t="shared" si="5"/>
        <v>0.02</v>
      </c>
    </row>
    <row r="621">
      <c r="B621" s="86">
        <v>45085.0</v>
      </c>
      <c r="C621" s="79">
        <v>109.78</v>
      </c>
      <c r="D621" s="79">
        <v>109.98</v>
      </c>
      <c r="E621" s="111">
        <f t="shared" si="1"/>
        <v>0.2</v>
      </c>
      <c r="G621" s="86">
        <v>45085.0</v>
      </c>
      <c r="H621" s="79">
        <v>168.11</v>
      </c>
      <c r="I621" s="79">
        <v>168.34</v>
      </c>
      <c r="J621" s="111">
        <f t="shared" si="2"/>
        <v>0.23</v>
      </c>
      <c r="L621" s="86">
        <v>45085.0</v>
      </c>
      <c r="M621" s="79">
        <v>0.15</v>
      </c>
      <c r="N621" s="79">
        <v>0.15</v>
      </c>
      <c r="O621" s="111">
        <f t="shared" si="3"/>
        <v>0</v>
      </c>
      <c r="Q621" s="86">
        <v>45085.0</v>
      </c>
      <c r="R621" s="79">
        <v>6.61</v>
      </c>
      <c r="S621" s="79">
        <v>6.62</v>
      </c>
      <c r="T621" s="111">
        <f t="shared" si="4"/>
        <v>0.01</v>
      </c>
      <c r="V621" s="86">
        <v>45085.0</v>
      </c>
      <c r="W621" s="79">
        <v>235.53</v>
      </c>
      <c r="X621" s="79">
        <v>235.71</v>
      </c>
      <c r="Y621" s="111">
        <f t="shared" si="5"/>
        <v>0.18</v>
      </c>
    </row>
    <row r="622">
      <c r="B622" s="86">
        <v>45086.0</v>
      </c>
      <c r="C622" s="79">
        <v>109.4</v>
      </c>
      <c r="D622" s="79">
        <v>109.45</v>
      </c>
      <c r="E622" s="111">
        <f t="shared" si="1"/>
        <v>0.05</v>
      </c>
      <c r="G622" s="86">
        <v>45086.0</v>
      </c>
      <c r="H622" s="79">
        <v>166.05</v>
      </c>
      <c r="I622" s="79">
        <v>166.12</v>
      </c>
      <c r="J622" s="111">
        <f t="shared" si="2"/>
        <v>0.07</v>
      </c>
      <c r="L622" s="86">
        <v>45086.0</v>
      </c>
      <c r="M622" s="79">
        <v>0.15</v>
      </c>
      <c r="N622" s="79">
        <v>0.15</v>
      </c>
      <c r="O622" s="111">
        <f t="shared" si="3"/>
        <v>0</v>
      </c>
      <c r="Q622" s="86">
        <v>45086.0</v>
      </c>
      <c r="R622" s="79">
        <v>6.72</v>
      </c>
      <c r="S622" s="79">
        <v>6.72</v>
      </c>
      <c r="T622" s="111">
        <f t="shared" si="4"/>
        <v>0</v>
      </c>
      <c r="V622" s="86">
        <v>45086.0</v>
      </c>
      <c r="W622" s="79">
        <v>238.13</v>
      </c>
      <c r="X622" s="79">
        <v>238.4</v>
      </c>
      <c r="Y622" s="111">
        <f t="shared" si="5"/>
        <v>0.27</v>
      </c>
    </row>
    <row r="623">
      <c r="B623" s="86">
        <v>45089.0</v>
      </c>
      <c r="C623" s="79">
        <v>109.0</v>
      </c>
      <c r="D623" s="79">
        <v>109.05</v>
      </c>
      <c r="E623" s="111">
        <f t="shared" si="1"/>
        <v>0.05</v>
      </c>
      <c r="G623" s="86">
        <v>45089.0</v>
      </c>
      <c r="H623" s="79">
        <v>165.9</v>
      </c>
      <c r="I623" s="79">
        <v>165.92</v>
      </c>
      <c r="J623" s="111">
        <f t="shared" si="2"/>
        <v>0.02</v>
      </c>
      <c r="L623" s="86">
        <v>45089.0</v>
      </c>
      <c r="M623" s="79">
        <v>0.15</v>
      </c>
      <c r="N623" s="79">
        <v>0.15</v>
      </c>
      <c r="O623" s="111">
        <f t="shared" si="3"/>
        <v>0</v>
      </c>
      <c r="Q623" s="86">
        <v>45089.0</v>
      </c>
      <c r="R623" s="79">
        <v>6.73</v>
      </c>
      <c r="S623" s="79">
        <v>6.73</v>
      </c>
      <c r="T623" s="111">
        <f t="shared" si="4"/>
        <v>0</v>
      </c>
      <c r="V623" s="86">
        <v>45089.0</v>
      </c>
      <c r="W623" s="79">
        <v>241.21</v>
      </c>
      <c r="X623" s="79">
        <v>241.23</v>
      </c>
      <c r="Y623" s="111">
        <f t="shared" si="5"/>
        <v>0.02</v>
      </c>
    </row>
    <row r="624">
      <c r="B624" s="86">
        <v>45090.0</v>
      </c>
      <c r="C624" s="79">
        <v>108.32</v>
      </c>
      <c r="D624" s="79">
        <v>108.38</v>
      </c>
      <c r="E624" s="111">
        <f t="shared" si="1"/>
        <v>0.06</v>
      </c>
      <c r="G624" s="86">
        <v>45090.0</v>
      </c>
      <c r="H624" s="79">
        <v>165.05</v>
      </c>
      <c r="I624" s="79">
        <v>165.11</v>
      </c>
      <c r="J624" s="111">
        <f t="shared" si="2"/>
        <v>0.06</v>
      </c>
      <c r="L624" s="86">
        <v>45090.0</v>
      </c>
      <c r="M624" s="79">
        <v>0.15</v>
      </c>
      <c r="N624" s="79">
        <v>0.15</v>
      </c>
      <c r="O624" s="111">
        <f t="shared" si="3"/>
        <v>0</v>
      </c>
      <c r="Q624" s="86">
        <v>45090.0</v>
      </c>
      <c r="R624" s="79">
        <v>6.69</v>
      </c>
      <c r="S624" s="79">
        <v>6.7</v>
      </c>
      <c r="T624" s="111">
        <f t="shared" si="4"/>
        <v>0.01</v>
      </c>
      <c r="V624" s="86">
        <v>45090.0</v>
      </c>
      <c r="W624" s="79">
        <v>239.67</v>
      </c>
      <c r="X624" s="79">
        <v>239.68</v>
      </c>
      <c r="Y624" s="111">
        <f t="shared" si="5"/>
        <v>0.01</v>
      </c>
    </row>
    <row r="625">
      <c r="B625" s="86">
        <v>45091.0</v>
      </c>
      <c r="C625" s="79">
        <v>108.95</v>
      </c>
      <c r="D625" s="79">
        <v>109.05</v>
      </c>
      <c r="E625" s="111">
        <f t="shared" si="1"/>
        <v>0.1</v>
      </c>
      <c r="G625" s="86">
        <v>45091.0</v>
      </c>
      <c r="H625" s="79">
        <v>162.69</v>
      </c>
      <c r="I625" s="79">
        <v>162.7</v>
      </c>
      <c r="J625" s="111">
        <f t="shared" si="2"/>
        <v>0.01</v>
      </c>
      <c r="L625" s="86">
        <v>45091.0</v>
      </c>
      <c r="M625" s="79">
        <v>0.15</v>
      </c>
      <c r="N625" s="79">
        <v>0.15</v>
      </c>
      <c r="O625" s="111">
        <f t="shared" si="3"/>
        <v>0</v>
      </c>
      <c r="Q625" s="86">
        <v>45091.0</v>
      </c>
      <c r="R625" s="79">
        <v>6.71</v>
      </c>
      <c r="S625" s="79">
        <v>6.72</v>
      </c>
      <c r="T625" s="111">
        <f t="shared" si="4"/>
        <v>0.01</v>
      </c>
      <c r="V625" s="86">
        <v>45091.0</v>
      </c>
      <c r="W625" s="79">
        <v>239.88</v>
      </c>
      <c r="X625" s="79">
        <v>239.99</v>
      </c>
      <c r="Y625" s="111">
        <f t="shared" si="5"/>
        <v>0.11</v>
      </c>
    </row>
    <row r="626">
      <c r="B626" s="86">
        <v>45092.0</v>
      </c>
      <c r="C626" s="79">
        <v>108.38</v>
      </c>
      <c r="D626" s="79">
        <v>108.45</v>
      </c>
      <c r="E626" s="111">
        <f t="shared" si="1"/>
        <v>0.07</v>
      </c>
      <c r="G626" s="86">
        <v>45092.0</v>
      </c>
      <c r="H626" s="79">
        <v>161.68</v>
      </c>
      <c r="I626" s="79">
        <v>161.7</v>
      </c>
      <c r="J626" s="111">
        <f t="shared" si="2"/>
        <v>0.02</v>
      </c>
      <c r="L626" s="86">
        <v>45092.0</v>
      </c>
      <c r="M626" s="79">
        <v>0.15</v>
      </c>
      <c r="N626" s="79">
        <v>0.15</v>
      </c>
      <c r="O626" s="111">
        <f t="shared" si="3"/>
        <v>0</v>
      </c>
      <c r="Q626" s="86">
        <v>45092.0</v>
      </c>
      <c r="R626" s="79">
        <v>6.78</v>
      </c>
      <c r="S626" s="79">
        <v>6.79</v>
      </c>
      <c r="T626" s="111">
        <f t="shared" si="4"/>
        <v>0.01</v>
      </c>
      <c r="V626" s="86">
        <v>45092.0</v>
      </c>
      <c r="W626" s="79">
        <v>239.61</v>
      </c>
      <c r="X626" s="79">
        <v>239.69</v>
      </c>
      <c r="Y626" s="111">
        <f t="shared" si="5"/>
        <v>0.08</v>
      </c>
    </row>
    <row r="627">
      <c r="B627" s="86">
        <v>45093.0</v>
      </c>
      <c r="C627" s="79">
        <v>110.42</v>
      </c>
      <c r="D627" s="79">
        <v>110.45</v>
      </c>
      <c r="E627" s="111">
        <f t="shared" si="1"/>
        <v>0.03</v>
      </c>
      <c r="G627" s="86">
        <v>45093.0</v>
      </c>
      <c r="H627" s="79">
        <v>164.25</v>
      </c>
      <c r="I627" s="79">
        <v>164.33</v>
      </c>
      <c r="J627" s="111">
        <f t="shared" si="2"/>
        <v>0.08</v>
      </c>
      <c r="L627" s="86">
        <v>45093.0</v>
      </c>
      <c r="M627" s="79">
        <v>0.15</v>
      </c>
      <c r="N627" s="79">
        <v>0.15</v>
      </c>
      <c r="O627" s="111">
        <f t="shared" si="3"/>
        <v>0</v>
      </c>
      <c r="Q627" s="86">
        <v>45093.0</v>
      </c>
      <c r="R627" s="79">
        <v>6.78</v>
      </c>
      <c r="S627" s="79">
        <v>6.78</v>
      </c>
      <c r="T627" s="111">
        <f t="shared" si="4"/>
        <v>0</v>
      </c>
      <c r="V627" s="86">
        <v>45093.0</v>
      </c>
      <c r="W627" s="79">
        <v>243.3</v>
      </c>
      <c r="X627" s="79">
        <v>243.32</v>
      </c>
      <c r="Y627" s="111">
        <f t="shared" si="5"/>
        <v>0.02</v>
      </c>
    </row>
    <row r="628">
      <c r="B628" s="86">
        <v>45096.0</v>
      </c>
      <c r="C628" s="79">
        <v>112.05</v>
      </c>
      <c r="D628" s="79">
        <v>112.15</v>
      </c>
      <c r="E628" s="111">
        <f t="shared" si="1"/>
        <v>0.1</v>
      </c>
      <c r="G628" s="86">
        <v>45096.0</v>
      </c>
      <c r="H628" s="79">
        <v>163.23</v>
      </c>
      <c r="I628" s="79">
        <v>163.25</v>
      </c>
      <c r="J628" s="111">
        <f t="shared" si="2"/>
        <v>0.02</v>
      </c>
      <c r="L628" s="86">
        <v>45096.0</v>
      </c>
      <c r="M628" s="79">
        <v>0.15</v>
      </c>
      <c r="N628" s="79">
        <v>0.15</v>
      </c>
      <c r="O628" s="111">
        <f t="shared" si="3"/>
        <v>0</v>
      </c>
      <c r="Q628" s="86">
        <v>45096.0</v>
      </c>
      <c r="R628" s="79">
        <v>6.83</v>
      </c>
      <c r="S628" s="79">
        <v>6.84</v>
      </c>
      <c r="T628" s="111">
        <f t="shared" si="4"/>
        <v>0.01</v>
      </c>
      <c r="V628" s="86">
        <v>45096.0</v>
      </c>
      <c r="W628" s="79">
        <v>240.7</v>
      </c>
      <c r="X628" s="79">
        <v>240.74</v>
      </c>
      <c r="Y628" s="111">
        <f t="shared" si="5"/>
        <v>0.04</v>
      </c>
    </row>
    <row r="629">
      <c r="B629" s="86">
        <v>45097.0</v>
      </c>
      <c r="C629" s="79">
        <v>112.12</v>
      </c>
      <c r="D629" s="79">
        <v>112.18</v>
      </c>
      <c r="E629" s="111">
        <f t="shared" si="1"/>
        <v>0.06</v>
      </c>
      <c r="G629" s="86">
        <v>45097.0</v>
      </c>
      <c r="H629" s="79">
        <v>163.62</v>
      </c>
      <c r="I629" s="79">
        <v>163.68</v>
      </c>
      <c r="J629" s="111">
        <f t="shared" si="2"/>
        <v>0.06</v>
      </c>
      <c r="L629" s="86">
        <v>45097.0</v>
      </c>
      <c r="M629" s="79">
        <v>0.15</v>
      </c>
      <c r="N629" s="79">
        <v>0.15</v>
      </c>
      <c r="O629" s="111">
        <f t="shared" si="3"/>
        <v>0</v>
      </c>
      <c r="Q629" s="86">
        <v>45097.0</v>
      </c>
      <c r="R629" s="79">
        <v>6.85</v>
      </c>
      <c r="S629" s="79">
        <v>6.85</v>
      </c>
      <c r="T629" s="111">
        <f t="shared" si="4"/>
        <v>0</v>
      </c>
      <c r="V629" s="86">
        <v>45097.0</v>
      </c>
      <c r="W629" s="79">
        <v>240.95</v>
      </c>
      <c r="X629" s="79">
        <v>241.0</v>
      </c>
      <c r="Y629" s="111">
        <f t="shared" si="5"/>
        <v>0.05</v>
      </c>
    </row>
    <row r="630">
      <c r="B630" s="86">
        <v>45098.0</v>
      </c>
      <c r="C630" s="79">
        <v>112.02</v>
      </c>
      <c r="D630" s="79">
        <v>112.08</v>
      </c>
      <c r="E630" s="111">
        <f t="shared" si="1"/>
        <v>0.06</v>
      </c>
      <c r="G630" s="86">
        <v>45098.0</v>
      </c>
      <c r="H630" s="79">
        <v>167.24</v>
      </c>
      <c r="I630" s="79">
        <v>167.3</v>
      </c>
      <c r="J630" s="111">
        <f t="shared" si="2"/>
        <v>0.06</v>
      </c>
      <c r="L630" s="86">
        <v>45098.0</v>
      </c>
      <c r="M630" s="79">
        <v>0.15</v>
      </c>
      <c r="N630" s="79">
        <v>0.15</v>
      </c>
      <c r="O630" s="111">
        <f t="shared" si="3"/>
        <v>0</v>
      </c>
      <c r="Q630" s="86">
        <v>45098.0</v>
      </c>
      <c r="R630" s="79">
        <v>6.84</v>
      </c>
      <c r="S630" s="79">
        <v>6.84</v>
      </c>
      <c r="T630" s="111">
        <f t="shared" si="4"/>
        <v>0</v>
      </c>
      <c r="V630" s="86">
        <v>45098.0</v>
      </c>
      <c r="W630" s="79">
        <v>240.89</v>
      </c>
      <c r="X630" s="79">
        <v>240.96</v>
      </c>
      <c r="Y630" s="111">
        <f t="shared" si="5"/>
        <v>0.07</v>
      </c>
    </row>
    <row r="631">
      <c r="B631" s="86">
        <v>45099.0</v>
      </c>
      <c r="C631" s="79">
        <v>112.35</v>
      </c>
      <c r="D631" s="79">
        <v>112.4</v>
      </c>
      <c r="E631" s="111">
        <f t="shared" si="1"/>
        <v>0.05</v>
      </c>
      <c r="G631" s="86">
        <v>45099.0</v>
      </c>
      <c r="H631" s="79">
        <v>167.68</v>
      </c>
      <c r="I631" s="79">
        <v>167.7</v>
      </c>
      <c r="J631" s="111">
        <f t="shared" si="2"/>
        <v>0.02</v>
      </c>
      <c r="L631" s="86">
        <v>45099.0</v>
      </c>
      <c r="M631" s="79">
        <v>0.15</v>
      </c>
      <c r="N631" s="79">
        <v>0.15</v>
      </c>
      <c r="O631" s="111">
        <f t="shared" si="3"/>
        <v>0</v>
      </c>
      <c r="Q631" s="86">
        <v>45099.0</v>
      </c>
      <c r="R631" s="79">
        <v>6.82</v>
      </c>
      <c r="S631" s="79">
        <v>6.83</v>
      </c>
      <c r="T631" s="111">
        <f t="shared" si="4"/>
        <v>0.01</v>
      </c>
      <c r="V631" s="86">
        <v>45099.0</v>
      </c>
      <c r="W631" s="79">
        <v>243.57</v>
      </c>
      <c r="X631" s="79">
        <v>243.66</v>
      </c>
      <c r="Y631" s="111">
        <f t="shared" si="5"/>
        <v>0.09</v>
      </c>
    </row>
    <row r="632">
      <c r="B632" s="86">
        <v>45100.0</v>
      </c>
      <c r="C632" s="79">
        <v>115.05</v>
      </c>
      <c r="D632" s="79">
        <v>115.1</v>
      </c>
      <c r="E632" s="111">
        <f t="shared" si="1"/>
        <v>0.05</v>
      </c>
      <c r="G632" s="86">
        <v>45100.0</v>
      </c>
      <c r="H632" s="79">
        <v>169.87</v>
      </c>
      <c r="I632" s="79">
        <v>169.88</v>
      </c>
      <c r="J632" s="111">
        <f t="shared" si="2"/>
        <v>0.01</v>
      </c>
      <c r="L632" s="86">
        <v>45100.0</v>
      </c>
      <c r="M632" s="79">
        <v>0.16</v>
      </c>
      <c r="N632" s="79">
        <v>0.16</v>
      </c>
      <c r="O632" s="111">
        <f t="shared" si="3"/>
        <v>0</v>
      </c>
      <c r="Q632" s="86">
        <v>45100.0</v>
      </c>
      <c r="R632" s="79">
        <v>6.94</v>
      </c>
      <c r="S632" s="79">
        <v>6.94</v>
      </c>
      <c r="T632" s="111">
        <f t="shared" si="4"/>
        <v>0</v>
      </c>
      <c r="V632" s="86">
        <v>45100.0</v>
      </c>
      <c r="W632" s="79">
        <v>249.4</v>
      </c>
      <c r="X632" s="79">
        <v>249.44</v>
      </c>
      <c r="Y632" s="111">
        <f t="shared" si="5"/>
        <v>0.04</v>
      </c>
    </row>
    <row r="633">
      <c r="B633" s="86">
        <v>45103.0</v>
      </c>
      <c r="C633" s="79">
        <v>116.55</v>
      </c>
      <c r="D633" s="79">
        <v>116.78</v>
      </c>
      <c r="E633" s="111">
        <f t="shared" si="1"/>
        <v>0.23</v>
      </c>
      <c r="G633" s="86">
        <v>45103.0</v>
      </c>
      <c r="H633" s="79">
        <v>175.19</v>
      </c>
      <c r="I633" s="79">
        <v>175.47</v>
      </c>
      <c r="J633" s="111">
        <f t="shared" si="2"/>
        <v>0.28</v>
      </c>
      <c r="L633" s="86">
        <v>45103.0</v>
      </c>
      <c r="M633" s="79">
        <v>0.15</v>
      </c>
      <c r="N633" s="79">
        <v>0.15</v>
      </c>
      <c r="O633" s="111">
        <f t="shared" si="3"/>
        <v>0</v>
      </c>
      <c r="Q633" s="86">
        <v>45103.0</v>
      </c>
      <c r="R633" s="79">
        <v>6.99</v>
      </c>
      <c r="S633" s="79">
        <v>6.99</v>
      </c>
      <c r="T633" s="111">
        <f t="shared" si="4"/>
        <v>0</v>
      </c>
      <c r="V633" s="86">
        <v>45103.0</v>
      </c>
      <c r="W633" s="79">
        <v>247.98</v>
      </c>
      <c r="X633" s="79">
        <v>247.99</v>
      </c>
      <c r="Y633" s="111">
        <f t="shared" si="5"/>
        <v>0.01</v>
      </c>
    </row>
    <row r="634">
      <c r="B634" s="86">
        <v>45104.0</v>
      </c>
      <c r="C634" s="79">
        <v>115.92</v>
      </c>
      <c r="D634" s="79">
        <v>116.0</v>
      </c>
      <c r="E634" s="111">
        <f t="shared" si="1"/>
        <v>0.08</v>
      </c>
      <c r="G634" s="86">
        <v>45104.0</v>
      </c>
      <c r="H634" s="79">
        <v>185.95</v>
      </c>
      <c r="I634" s="79">
        <v>186.67</v>
      </c>
      <c r="J634" s="111">
        <f t="shared" si="2"/>
        <v>0.72</v>
      </c>
      <c r="L634" s="86">
        <v>45104.0</v>
      </c>
      <c r="M634" s="79">
        <v>0.16</v>
      </c>
      <c r="N634" s="79">
        <v>0.16</v>
      </c>
      <c r="O634" s="111">
        <f t="shared" si="3"/>
        <v>0</v>
      </c>
      <c r="Q634" s="86">
        <v>45104.0</v>
      </c>
      <c r="R634" s="79">
        <v>7.05</v>
      </c>
      <c r="S634" s="79">
        <v>7.05</v>
      </c>
      <c r="T634" s="111">
        <f t="shared" si="4"/>
        <v>0</v>
      </c>
      <c r="V634" s="86">
        <v>45104.0</v>
      </c>
      <c r="W634" s="79">
        <v>247.52</v>
      </c>
      <c r="X634" s="79">
        <v>247.57</v>
      </c>
      <c r="Y634" s="111">
        <f t="shared" si="5"/>
        <v>0.05</v>
      </c>
    </row>
    <row r="635">
      <c r="B635" s="86">
        <v>45110.0</v>
      </c>
      <c r="C635" s="79">
        <v>115.2</v>
      </c>
      <c r="D635" s="79">
        <v>115.35</v>
      </c>
      <c r="E635" s="111">
        <f t="shared" si="1"/>
        <v>0.15</v>
      </c>
      <c r="G635" s="86">
        <v>45110.0</v>
      </c>
      <c r="H635" s="79">
        <v>188.89</v>
      </c>
      <c r="I635" s="79">
        <v>188.99</v>
      </c>
      <c r="J635" s="111">
        <f t="shared" si="2"/>
        <v>0.1</v>
      </c>
      <c r="L635" s="86">
        <v>45110.0</v>
      </c>
      <c r="M635" s="79">
        <v>0.16</v>
      </c>
      <c r="N635" s="79">
        <v>0.16</v>
      </c>
      <c r="O635" s="111">
        <f t="shared" si="3"/>
        <v>0</v>
      </c>
      <c r="Q635" s="86">
        <v>45110.0</v>
      </c>
      <c r="R635" s="79">
        <v>7.02</v>
      </c>
      <c r="S635" s="79">
        <v>7.02</v>
      </c>
      <c r="T635" s="111">
        <f t="shared" si="4"/>
        <v>0</v>
      </c>
      <c r="V635" s="86">
        <v>45110.0</v>
      </c>
      <c r="W635" s="79">
        <v>246.19</v>
      </c>
      <c r="X635" s="79">
        <v>246.28</v>
      </c>
      <c r="Y635" s="111">
        <f t="shared" si="5"/>
        <v>0.09</v>
      </c>
    </row>
    <row r="636">
      <c r="B636" s="86">
        <v>45111.0</v>
      </c>
      <c r="C636" s="79">
        <v>116.3</v>
      </c>
      <c r="D636" s="79">
        <v>116.38</v>
      </c>
      <c r="E636" s="111">
        <f t="shared" si="1"/>
        <v>0.08</v>
      </c>
      <c r="G636" s="86">
        <v>45111.0</v>
      </c>
      <c r="H636" s="79">
        <v>194.0</v>
      </c>
      <c r="I636" s="79">
        <v>194.07</v>
      </c>
      <c r="J636" s="111">
        <f t="shared" si="2"/>
        <v>0.07</v>
      </c>
      <c r="L636" s="86">
        <v>45111.0</v>
      </c>
      <c r="M636" s="79">
        <v>0.16</v>
      </c>
      <c r="N636" s="79">
        <v>0.16</v>
      </c>
      <c r="O636" s="111">
        <f t="shared" si="3"/>
        <v>0</v>
      </c>
      <c r="Q636" s="86">
        <v>45111.0</v>
      </c>
      <c r="R636" s="79">
        <v>7.06</v>
      </c>
      <c r="S636" s="79">
        <v>7.06</v>
      </c>
      <c r="T636" s="111">
        <f t="shared" si="4"/>
        <v>0</v>
      </c>
      <c r="V636" s="86">
        <v>45111.0</v>
      </c>
      <c r="W636" s="79">
        <v>246.37</v>
      </c>
      <c r="X636" s="79">
        <v>246.45</v>
      </c>
      <c r="Y636" s="111">
        <f t="shared" si="5"/>
        <v>0.08</v>
      </c>
    </row>
    <row r="637">
      <c r="B637" s="86">
        <v>45112.0</v>
      </c>
      <c r="C637" s="79">
        <v>116.08</v>
      </c>
      <c r="D637" s="79">
        <v>116.15</v>
      </c>
      <c r="E637" s="111">
        <f t="shared" si="1"/>
        <v>0.07</v>
      </c>
      <c r="G637" s="86">
        <v>45112.0</v>
      </c>
      <c r="H637" s="79">
        <v>194.35</v>
      </c>
      <c r="I637" s="79">
        <v>194.4</v>
      </c>
      <c r="J637" s="111">
        <f t="shared" si="2"/>
        <v>0.05</v>
      </c>
      <c r="L637" s="86">
        <v>45112.0</v>
      </c>
      <c r="M637" s="79">
        <v>0.16</v>
      </c>
      <c r="N637" s="79">
        <v>0.16</v>
      </c>
      <c r="O637" s="111">
        <f t="shared" si="3"/>
        <v>0</v>
      </c>
      <c r="Q637" s="86">
        <v>45112.0</v>
      </c>
      <c r="R637" s="79">
        <v>7.14</v>
      </c>
      <c r="S637" s="79">
        <v>7.14</v>
      </c>
      <c r="T637" s="111">
        <f t="shared" si="4"/>
        <v>0</v>
      </c>
      <c r="V637" s="86">
        <v>45112.0</v>
      </c>
      <c r="W637" s="79">
        <v>245.31</v>
      </c>
      <c r="X637" s="79">
        <v>245.39</v>
      </c>
      <c r="Y637" s="111">
        <f t="shared" si="5"/>
        <v>0.08</v>
      </c>
    </row>
    <row r="638">
      <c r="B638" s="86">
        <v>45113.0</v>
      </c>
      <c r="C638" s="79">
        <v>117.68</v>
      </c>
      <c r="D638" s="79">
        <v>117.7</v>
      </c>
      <c r="E638" s="111">
        <f t="shared" si="1"/>
        <v>0.02</v>
      </c>
      <c r="G638" s="86">
        <v>45113.0</v>
      </c>
      <c r="H638" s="79">
        <v>194.51</v>
      </c>
      <c r="I638" s="79">
        <v>194.52</v>
      </c>
      <c r="J638" s="111">
        <f t="shared" si="2"/>
        <v>0.01</v>
      </c>
      <c r="L638" s="86">
        <v>45113.0</v>
      </c>
      <c r="M638" s="79">
        <v>0.16</v>
      </c>
      <c r="N638" s="79">
        <v>0.16</v>
      </c>
      <c r="O638" s="111">
        <f t="shared" si="3"/>
        <v>0</v>
      </c>
      <c r="Q638" s="86">
        <v>45113.0</v>
      </c>
      <c r="R638" s="79">
        <v>7.18</v>
      </c>
      <c r="S638" s="79">
        <v>7.18</v>
      </c>
      <c r="T638" s="111">
        <f t="shared" si="4"/>
        <v>0</v>
      </c>
      <c r="V638" s="86">
        <v>45113.0</v>
      </c>
      <c r="W638" s="79">
        <v>246.77</v>
      </c>
      <c r="X638" s="79">
        <v>246.79</v>
      </c>
      <c r="Y638" s="111">
        <f t="shared" si="5"/>
        <v>0.02</v>
      </c>
    </row>
    <row r="639">
      <c r="B639" s="86">
        <v>45114.0</v>
      </c>
      <c r="C639" s="79">
        <v>116.68</v>
      </c>
      <c r="D639" s="79">
        <v>116.75</v>
      </c>
      <c r="E639" s="111">
        <f t="shared" si="1"/>
        <v>0.07</v>
      </c>
      <c r="G639" s="86">
        <v>45114.0</v>
      </c>
      <c r="H639" s="79">
        <v>194.42</v>
      </c>
      <c r="I639" s="79">
        <v>194.5</v>
      </c>
      <c r="J639" s="111">
        <f t="shared" si="2"/>
        <v>0.08</v>
      </c>
      <c r="L639" s="86">
        <v>45114.0</v>
      </c>
      <c r="M639" s="79">
        <v>0.16</v>
      </c>
      <c r="N639" s="79">
        <v>0.16</v>
      </c>
      <c r="O639" s="111">
        <f t="shared" si="3"/>
        <v>0</v>
      </c>
      <c r="Q639" s="86">
        <v>45114.0</v>
      </c>
      <c r="R639" s="79">
        <v>7.13</v>
      </c>
      <c r="S639" s="79">
        <v>7.13</v>
      </c>
      <c r="T639" s="111">
        <f t="shared" si="4"/>
        <v>0</v>
      </c>
      <c r="V639" s="86">
        <v>45114.0</v>
      </c>
      <c r="W639" s="79">
        <v>245.84</v>
      </c>
      <c r="X639" s="79">
        <v>245.85</v>
      </c>
      <c r="Y639" s="111">
        <f t="shared" si="5"/>
        <v>0.01</v>
      </c>
    </row>
    <row r="640">
      <c r="B640" s="86">
        <v>45117.0</v>
      </c>
      <c r="C640" s="79">
        <v>113.75</v>
      </c>
      <c r="D640" s="79">
        <v>113.82</v>
      </c>
      <c r="E640" s="111">
        <f t="shared" si="1"/>
        <v>0.07</v>
      </c>
      <c r="G640" s="86">
        <v>45117.0</v>
      </c>
      <c r="H640" s="79">
        <v>198.5</v>
      </c>
      <c r="I640" s="79">
        <v>198.66</v>
      </c>
      <c r="J640" s="111">
        <f t="shared" si="2"/>
        <v>0.16</v>
      </c>
      <c r="L640" s="86">
        <v>45117.0</v>
      </c>
      <c r="M640" s="79">
        <v>0.16</v>
      </c>
      <c r="N640" s="79">
        <v>0.16</v>
      </c>
      <c r="O640" s="111">
        <f t="shared" si="3"/>
        <v>0</v>
      </c>
      <c r="Q640" s="86">
        <v>45117.0</v>
      </c>
      <c r="R640" s="79">
        <v>7.03</v>
      </c>
      <c r="S640" s="79">
        <v>7.03</v>
      </c>
      <c r="T640" s="111">
        <f t="shared" si="4"/>
        <v>0</v>
      </c>
      <c r="V640" s="86">
        <v>45117.0</v>
      </c>
      <c r="W640" s="79">
        <v>242.71</v>
      </c>
      <c r="X640" s="79">
        <v>242.76</v>
      </c>
      <c r="Y640" s="111">
        <f t="shared" si="5"/>
        <v>0.05</v>
      </c>
    </row>
    <row r="641">
      <c r="B641" s="86">
        <v>45118.0</v>
      </c>
      <c r="C641" s="79">
        <v>115.15</v>
      </c>
      <c r="D641" s="79">
        <v>115.18</v>
      </c>
      <c r="E641" s="111">
        <f t="shared" si="1"/>
        <v>0.03</v>
      </c>
      <c r="G641" s="86">
        <v>45118.0</v>
      </c>
      <c r="H641" s="79">
        <v>213.59</v>
      </c>
      <c r="I641" s="79">
        <v>213.6</v>
      </c>
      <c r="J641" s="111">
        <f t="shared" si="2"/>
        <v>0.01</v>
      </c>
      <c r="L641" s="86">
        <v>45118.0</v>
      </c>
      <c r="M641" s="79">
        <v>0.17</v>
      </c>
      <c r="N641" s="79">
        <v>0.17</v>
      </c>
      <c r="O641" s="111">
        <f t="shared" si="3"/>
        <v>0</v>
      </c>
      <c r="Q641" s="86">
        <v>45118.0</v>
      </c>
      <c r="R641" s="79">
        <v>7.02</v>
      </c>
      <c r="S641" s="79">
        <v>7.02</v>
      </c>
      <c r="T641" s="111">
        <f t="shared" si="4"/>
        <v>0</v>
      </c>
      <c r="V641" s="86">
        <v>45118.0</v>
      </c>
      <c r="W641" s="79">
        <v>244.01</v>
      </c>
      <c r="X641" s="79">
        <v>244.12</v>
      </c>
      <c r="Y641" s="111">
        <f t="shared" si="5"/>
        <v>0.11</v>
      </c>
    </row>
    <row r="642">
      <c r="B642" s="86">
        <v>45119.0</v>
      </c>
      <c r="C642" s="79">
        <v>116.12</v>
      </c>
      <c r="D642" s="79">
        <v>116.15</v>
      </c>
      <c r="E642" s="111">
        <f t="shared" si="1"/>
        <v>0.03</v>
      </c>
      <c r="G642" s="86">
        <v>45119.0</v>
      </c>
      <c r="H642" s="79">
        <v>214.63</v>
      </c>
      <c r="I642" s="79">
        <v>214.85</v>
      </c>
      <c r="J642" s="111">
        <f t="shared" si="2"/>
        <v>0.22</v>
      </c>
      <c r="L642" s="86">
        <v>45119.0</v>
      </c>
      <c r="M642" s="79">
        <v>0.16</v>
      </c>
      <c r="N642" s="79">
        <v>0.16</v>
      </c>
      <c r="O642" s="111">
        <f t="shared" si="3"/>
        <v>0</v>
      </c>
      <c r="Q642" s="86">
        <v>45119.0</v>
      </c>
      <c r="R642" s="79">
        <v>7.08</v>
      </c>
      <c r="S642" s="79">
        <v>7.08</v>
      </c>
      <c r="T642" s="111">
        <f t="shared" si="4"/>
        <v>0</v>
      </c>
      <c r="V642" s="86">
        <v>45119.0</v>
      </c>
      <c r="W642" s="79">
        <v>244.81</v>
      </c>
      <c r="X642" s="79">
        <v>244.88</v>
      </c>
      <c r="Y642" s="111">
        <f t="shared" si="5"/>
        <v>0.07</v>
      </c>
    </row>
    <row r="643">
      <c r="B643" s="86">
        <v>45120.0</v>
      </c>
      <c r="C643" s="79">
        <v>116.52</v>
      </c>
      <c r="D643" s="79">
        <v>116.55</v>
      </c>
      <c r="E643" s="111">
        <f t="shared" si="1"/>
        <v>0.03</v>
      </c>
      <c r="G643" s="86">
        <v>45120.0</v>
      </c>
      <c r="H643" s="79">
        <v>220.59</v>
      </c>
      <c r="I643" s="79">
        <v>220.85</v>
      </c>
      <c r="J643" s="111">
        <f t="shared" si="2"/>
        <v>0.26</v>
      </c>
      <c r="L643" s="86">
        <v>45120.0</v>
      </c>
      <c r="M643" s="79">
        <v>0.16</v>
      </c>
      <c r="N643" s="79">
        <v>0.16</v>
      </c>
      <c r="O643" s="111">
        <f t="shared" si="3"/>
        <v>0</v>
      </c>
      <c r="Q643" s="86">
        <v>45120.0</v>
      </c>
      <c r="R643" s="79">
        <v>7.17</v>
      </c>
      <c r="S643" s="79">
        <v>7.18</v>
      </c>
      <c r="T643" s="111">
        <f t="shared" si="4"/>
        <v>0.01</v>
      </c>
      <c r="V643" s="86">
        <v>45120.0</v>
      </c>
      <c r="W643" s="79">
        <v>247.16</v>
      </c>
      <c r="X643" s="79">
        <v>247.2</v>
      </c>
      <c r="Y643" s="111">
        <f t="shared" si="5"/>
        <v>0.04</v>
      </c>
    </row>
    <row r="644">
      <c r="B644" s="86">
        <v>45121.0</v>
      </c>
      <c r="C644" s="79">
        <v>117.42</v>
      </c>
      <c r="D644" s="79">
        <v>117.45</v>
      </c>
      <c r="E644" s="111">
        <f t="shared" si="1"/>
        <v>0.03</v>
      </c>
      <c r="G644" s="86">
        <v>45121.0</v>
      </c>
      <c r="H644" s="79">
        <v>218.71</v>
      </c>
      <c r="I644" s="79">
        <v>219.0</v>
      </c>
      <c r="J644" s="111">
        <f t="shared" si="2"/>
        <v>0.29</v>
      </c>
      <c r="L644" s="86">
        <v>45121.0</v>
      </c>
      <c r="M644" s="79">
        <v>0.16</v>
      </c>
      <c r="N644" s="79">
        <v>0.16</v>
      </c>
      <c r="O644" s="111">
        <f t="shared" si="3"/>
        <v>0</v>
      </c>
      <c r="Q644" s="86">
        <v>45121.0</v>
      </c>
      <c r="R644" s="79">
        <v>7.02</v>
      </c>
      <c r="S644" s="79">
        <v>7.02</v>
      </c>
      <c r="T644" s="111">
        <f t="shared" si="4"/>
        <v>0</v>
      </c>
      <c r="V644" s="86">
        <v>45121.0</v>
      </c>
      <c r="W644" s="79">
        <v>247.04</v>
      </c>
      <c r="X644" s="79">
        <v>247.05</v>
      </c>
      <c r="Y644" s="111">
        <f t="shared" si="5"/>
        <v>0.01</v>
      </c>
    </row>
    <row r="645">
      <c r="B645" s="86">
        <v>45124.0</v>
      </c>
      <c r="C645" s="79">
        <v>125.45</v>
      </c>
      <c r="D645" s="79">
        <v>125.5</v>
      </c>
      <c r="E645" s="111">
        <f t="shared" si="1"/>
        <v>0.05</v>
      </c>
      <c r="G645" s="86">
        <v>45124.0</v>
      </c>
      <c r="H645" s="79">
        <v>219.44</v>
      </c>
      <c r="I645" s="79">
        <v>219.46</v>
      </c>
      <c r="J645" s="111">
        <f t="shared" si="2"/>
        <v>0.02</v>
      </c>
      <c r="L645" s="86">
        <v>45124.0</v>
      </c>
      <c r="M645" s="79">
        <v>0.16</v>
      </c>
      <c r="N645" s="79">
        <v>0.16</v>
      </c>
      <c r="O645" s="111">
        <f t="shared" si="3"/>
        <v>0</v>
      </c>
      <c r="Q645" s="86">
        <v>45124.0</v>
      </c>
      <c r="R645" s="79">
        <v>7.09</v>
      </c>
      <c r="S645" s="79">
        <v>7.09</v>
      </c>
      <c r="T645" s="111">
        <f t="shared" si="4"/>
        <v>0</v>
      </c>
      <c r="V645" s="86">
        <v>45124.0</v>
      </c>
      <c r="W645" s="79">
        <v>247.95</v>
      </c>
      <c r="X645" s="79">
        <v>247.99</v>
      </c>
      <c r="Y645" s="111">
        <f t="shared" si="5"/>
        <v>0.04</v>
      </c>
    </row>
    <row r="646">
      <c r="B646" s="86">
        <v>45125.0</v>
      </c>
      <c r="C646" s="79">
        <v>125.3</v>
      </c>
      <c r="D646" s="79">
        <v>125.4</v>
      </c>
      <c r="E646" s="111">
        <f t="shared" si="1"/>
        <v>0.1</v>
      </c>
      <c r="G646" s="86">
        <v>45125.0</v>
      </c>
      <c r="H646" s="79">
        <v>219.67</v>
      </c>
      <c r="I646" s="79">
        <v>219.88</v>
      </c>
      <c r="J646" s="111">
        <f t="shared" si="2"/>
        <v>0.21</v>
      </c>
      <c r="L646" s="86">
        <v>45125.0</v>
      </c>
      <c r="M646" s="79">
        <v>0.18</v>
      </c>
      <c r="N646" s="79">
        <v>0.18</v>
      </c>
      <c r="O646" s="111">
        <f t="shared" si="3"/>
        <v>0</v>
      </c>
      <c r="Q646" s="86">
        <v>45125.0</v>
      </c>
      <c r="R646" s="79">
        <v>7.1</v>
      </c>
      <c r="S646" s="79">
        <v>7.1</v>
      </c>
      <c r="T646" s="111">
        <f t="shared" si="4"/>
        <v>0</v>
      </c>
      <c r="V646" s="86">
        <v>45125.0</v>
      </c>
      <c r="W646" s="79">
        <v>249.25</v>
      </c>
      <c r="X646" s="79">
        <v>249.33</v>
      </c>
      <c r="Y646" s="111">
        <f t="shared" si="5"/>
        <v>0.08</v>
      </c>
    </row>
    <row r="647">
      <c r="B647" s="86">
        <v>45126.0</v>
      </c>
      <c r="C647" s="79">
        <v>129.02</v>
      </c>
      <c r="D647" s="79">
        <v>129.05</v>
      </c>
      <c r="E647" s="111">
        <f t="shared" si="1"/>
        <v>0.03</v>
      </c>
      <c r="G647" s="86">
        <v>45126.0</v>
      </c>
      <c r="H647" s="79">
        <v>218.98</v>
      </c>
      <c r="I647" s="79">
        <v>219.0</v>
      </c>
      <c r="J647" s="111">
        <f t="shared" si="2"/>
        <v>0.02</v>
      </c>
      <c r="L647" s="86">
        <v>45126.0</v>
      </c>
      <c r="M647" s="79">
        <v>0.17</v>
      </c>
      <c r="N647" s="79">
        <v>0.17</v>
      </c>
      <c r="O647" s="111">
        <f t="shared" si="3"/>
        <v>0</v>
      </c>
      <c r="Q647" s="86">
        <v>45126.0</v>
      </c>
      <c r="R647" s="79">
        <v>7.26</v>
      </c>
      <c r="S647" s="79">
        <v>7.26</v>
      </c>
      <c r="T647" s="111">
        <f t="shared" si="4"/>
        <v>0</v>
      </c>
      <c r="V647" s="86">
        <v>45126.0</v>
      </c>
      <c r="W647" s="79">
        <v>267.42</v>
      </c>
      <c r="X647" s="79">
        <v>267.45</v>
      </c>
      <c r="Y647" s="111">
        <f t="shared" si="5"/>
        <v>0.03</v>
      </c>
    </row>
    <row r="648">
      <c r="B648" s="86">
        <v>45127.0</v>
      </c>
      <c r="C648" s="79">
        <v>128.05</v>
      </c>
      <c r="D648" s="79">
        <v>128.15</v>
      </c>
      <c r="E648" s="111">
        <f t="shared" si="1"/>
        <v>0.1</v>
      </c>
      <c r="G648" s="86">
        <v>45127.0</v>
      </c>
      <c r="H648" s="79">
        <v>248.43</v>
      </c>
      <c r="I648" s="79">
        <v>249.19</v>
      </c>
      <c r="J648" s="111">
        <f t="shared" si="2"/>
        <v>0.76</v>
      </c>
      <c r="L648" s="86">
        <v>45127.0</v>
      </c>
      <c r="M648" s="79">
        <v>0.17</v>
      </c>
      <c r="N648" s="79">
        <v>0.17</v>
      </c>
      <c r="O648" s="111">
        <f t="shared" si="3"/>
        <v>0</v>
      </c>
      <c r="Q648" s="86">
        <v>45127.0</v>
      </c>
      <c r="R648" s="79">
        <v>7.29</v>
      </c>
      <c r="S648" s="79">
        <v>7.29</v>
      </c>
      <c r="T648" s="111">
        <f t="shared" si="4"/>
        <v>0</v>
      </c>
      <c r="V648" s="86">
        <v>45127.0</v>
      </c>
      <c r="W648" s="79">
        <v>268.5</v>
      </c>
      <c r="X648" s="79">
        <v>268.53</v>
      </c>
      <c r="Y648" s="111">
        <f t="shared" si="5"/>
        <v>0.03</v>
      </c>
    </row>
    <row r="649">
      <c r="B649" s="86">
        <v>45128.0</v>
      </c>
      <c r="C649" s="79">
        <v>127.9</v>
      </c>
      <c r="D649" s="79">
        <v>127.98</v>
      </c>
      <c r="E649" s="111">
        <f t="shared" si="1"/>
        <v>0.08</v>
      </c>
      <c r="G649" s="86">
        <v>45128.0</v>
      </c>
      <c r="H649" s="79">
        <v>263.01</v>
      </c>
      <c r="I649" s="79">
        <v>263.3</v>
      </c>
      <c r="J649" s="111">
        <f t="shared" si="2"/>
        <v>0.29</v>
      </c>
      <c r="L649" s="86">
        <v>45128.0</v>
      </c>
      <c r="M649" s="79">
        <v>0.17</v>
      </c>
      <c r="N649" s="79">
        <v>0.17</v>
      </c>
      <c r="O649" s="111">
        <f t="shared" si="3"/>
        <v>0</v>
      </c>
      <c r="Q649" s="86">
        <v>45128.0</v>
      </c>
      <c r="R649" s="79">
        <v>7.26</v>
      </c>
      <c r="S649" s="79">
        <v>7.26</v>
      </c>
      <c r="T649" s="111">
        <f t="shared" si="4"/>
        <v>0</v>
      </c>
      <c r="V649" s="86">
        <v>45128.0</v>
      </c>
      <c r="W649" s="79">
        <v>268.57</v>
      </c>
      <c r="X649" s="79">
        <v>268.58</v>
      </c>
      <c r="Y649" s="111">
        <f t="shared" si="5"/>
        <v>0.01</v>
      </c>
    </row>
    <row r="650">
      <c r="B650" s="86">
        <v>45131.0</v>
      </c>
      <c r="C650" s="79">
        <v>135.28</v>
      </c>
      <c r="D650" s="79">
        <v>135.38</v>
      </c>
      <c r="E650" s="111">
        <f t="shared" si="1"/>
        <v>0.1</v>
      </c>
      <c r="G650" s="86">
        <v>45131.0</v>
      </c>
      <c r="H650" s="79">
        <v>292.95</v>
      </c>
      <c r="I650" s="79">
        <v>293.44</v>
      </c>
      <c r="J650" s="111">
        <f t="shared" si="2"/>
        <v>0.49</v>
      </c>
      <c r="L650" s="86">
        <v>45131.0</v>
      </c>
      <c r="M650" s="79">
        <v>0.17</v>
      </c>
      <c r="N650" s="79">
        <v>0.17</v>
      </c>
      <c r="O650" s="111">
        <f t="shared" si="3"/>
        <v>0</v>
      </c>
      <c r="Q650" s="86">
        <v>45131.0</v>
      </c>
      <c r="R650" s="79">
        <v>7.41</v>
      </c>
      <c r="S650" s="79">
        <v>7.41</v>
      </c>
      <c r="T650" s="111">
        <f t="shared" si="4"/>
        <v>0</v>
      </c>
      <c r="V650" s="86">
        <v>45131.0</v>
      </c>
      <c r="W650" s="79">
        <v>269.07</v>
      </c>
      <c r="X650" s="79">
        <v>269.11</v>
      </c>
      <c r="Y650" s="111">
        <f t="shared" si="5"/>
        <v>0.04</v>
      </c>
    </row>
    <row r="651">
      <c r="B651" s="86">
        <v>45132.0</v>
      </c>
      <c r="C651" s="79">
        <v>132.43</v>
      </c>
      <c r="D651" s="79">
        <v>132.6</v>
      </c>
      <c r="E651" s="111">
        <f t="shared" si="1"/>
        <v>0.17</v>
      </c>
      <c r="G651" s="86">
        <v>45132.0</v>
      </c>
      <c r="H651" s="79">
        <v>283.88</v>
      </c>
      <c r="I651" s="79">
        <v>283.98</v>
      </c>
      <c r="J651" s="111">
        <f t="shared" si="2"/>
        <v>0.1</v>
      </c>
      <c r="L651" s="86">
        <v>45132.0</v>
      </c>
      <c r="M651" s="79">
        <v>0.17</v>
      </c>
      <c r="N651" s="79">
        <v>0.17</v>
      </c>
      <c r="O651" s="111">
        <f t="shared" si="3"/>
        <v>0</v>
      </c>
      <c r="Q651" s="86">
        <v>45132.0</v>
      </c>
      <c r="R651" s="79">
        <v>7.24</v>
      </c>
      <c r="S651" s="79">
        <v>7.24</v>
      </c>
      <c r="T651" s="111">
        <f t="shared" si="4"/>
        <v>0</v>
      </c>
      <c r="V651" s="86">
        <v>45132.0</v>
      </c>
      <c r="W651" s="79">
        <v>264.1</v>
      </c>
      <c r="X651" s="79">
        <v>264.12</v>
      </c>
      <c r="Y651" s="111">
        <f t="shared" si="5"/>
        <v>0.02</v>
      </c>
    </row>
    <row r="652">
      <c r="B652" s="86">
        <v>45133.0</v>
      </c>
      <c r="C652" s="79">
        <v>130.25</v>
      </c>
      <c r="D652" s="79">
        <v>130.35</v>
      </c>
      <c r="E652" s="111">
        <f t="shared" si="1"/>
        <v>0.1</v>
      </c>
      <c r="G652" s="86">
        <v>45133.0</v>
      </c>
      <c r="H652" s="79">
        <v>280.67</v>
      </c>
      <c r="I652" s="79">
        <v>281.09</v>
      </c>
      <c r="J652" s="111">
        <f t="shared" si="2"/>
        <v>0.42</v>
      </c>
      <c r="L652" s="86">
        <v>45133.0</v>
      </c>
      <c r="M652" s="79">
        <v>0.17</v>
      </c>
      <c r="N652" s="79">
        <v>0.17</v>
      </c>
      <c r="O652" s="111">
        <f t="shared" si="3"/>
        <v>0</v>
      </c>
      <c r="Q652" s="86">
        <v>45133.0</v>
      </c>
      <c r="R652" s="79">
        <v>7.25</v>
      </c>
      <c r="S652" s="79">
        <v>7.26</v>
      </c>
      <c r="T652" s="111">
        <f t="shared" si="4"/>
        <v>0.01</v>
      </c>
      <c r="V652" s="86">
        <v>45133.0</v>
      </c>
      <c r="W652" s="79">
        <v>261.91</v>
      </c>
      <c r="X652" s="79">
        <v>261.92</v>
      </c>
      <c r="Y652" s="111">
        <f t="shared" si="5"/>
        <v>0.01</v>
      </c>
    </row>
    <row r="653">
      <c r="B653" s="86">
        <v>45134.0</v>
      </c>
      <c r="C653" s="79">
        <v>133.25</v>
      </c>
      <c r="D653" s="79">
        <v>133.3</v>
      </c>
      <c r="E653" s="111">
        <f t="shared" si="1"/>
        <v>0.05</v>
      </c>
      <c r="G653" s="86">
        <v>45134.0</v>
      </c>
      <c r="H653" s="79">
        <v>280.78</v>
      </c>
      <c r="I653" s="79">
        <v>280.8</v>
      </c>
      <c r="J653" s="111">
        <f t="shared" si="2"/>
        <v>0.02</v>
      </c>
      <c r="L653" s="86">
        <v>45134.0</v>
      </c>
      <c r="M653" s="79">
        <v>0.17</v>
      </c>
      <c r="N653" s="79">
        <v>0.17</v>
      </c>
      <c r="O653" s="111">
        <f t="shared" si="3"/>
        <v>0</v>
      </c>
      <c r="Q653" s="86">
        <v>45134.0</v>
      </c>
      <c r="R653" s="79">
        <v>7.2</v>
      </c>
      <c r="S653" s="79">
        <v>7.21</v>
      </c>
      <c r="T653" s="111">
        <f t="shared" si="4"/>
        <v>0.01</v>
      </c>
      <c r="V653" s="86">
        <v>45134.0</v>
      </c>
      <c r="W653" s="79">
        <v>264.52</v>
      </c>
      <c r="X653" s="79">
        <v>264.62</v>
      </c>
      <c r="Y653" s="111">
        <f t="shared" si="5"/>
        <v>0.1</v>
      </c>
    </row>
    <row r="654">
      <c r="B654" s="86">
        <v>45135.0</v>
      </c>
      <c r="C654" s="79">
        <v>132.62</v>
      </c>
      <c r="D654" s="79">
        <v>132.7</v>
      </c>
      <c r="E654" s="111">
        <f t="shared" si="1"/>
        <v>0.08</v>
      </c>
      <c r="G654" s="86">
        <v>45135.0</v>
      </c>
      <c r="H654" s="79">
        <v>279.01</v>
      </c>
      <c r="I654" s="79">
        <v>279.24</v>
      </c>
      <c r="J654" s="111">
        <f t="shared" si="2"/>
        <v>0.23</v>
      </c>
      <c r="L654" s="86">
        <v>45135.0</v>
      </c>
      <c r="M654" s="79">
        <v>0.17</v>
      </c>
      <c r="N654" s="79">
        <v>0.18</v>
      </c>
      <c r="O654" s="111">
        <f t="shared" si="3"/>
        <v>0.01</v>
      </c>
      <c r="Q654" s="86">
        <v>45135.0</v>
      </c>
      <c r="R654" s="79">
        <v>7.3</v>
      </c>
      <c r="S654" s="79">
        <v>7.3</v>
      </c>
      <c r="T654" s="111">
        <f t="shared" si="4"/>
        <v>0</v>
      </c>
      <c r="V654" s="86">
        <v>45135.0</v>
      </c>
      <c r="W654" s="79">
        <v>263.91</v>
      </c>
      <c r="X654" s="79">
        <v>263.93</v>
      </c>
      <c r="Y654" s="111">
        <f t="shared" si="5"/>
        <v>0.02</v>
      </c>
    </row>
    <row r="655">
      <c r="B655" s="86">
        <v>45138.0</v>
      </c>
      <c r="C655" s="79">
        <v>142.75</v>
      </c>
      <c r="D655" s="79">
        <v>142.8</v>
      </c>
      <c r="E655" s="111">
        <f t="shared" si="1"/>
        <v>0.05</v>
      </c>
      <c r="G655" s="86">
        <v>45138.0</v>
      </c>
      <c r="H655" s="79">
        <v>273.46</v>
      </c>
      <c r="I655" s="79">
        <v>273.5</v>
      </c>
      <c r="J655" s="111">
        <f t="shared" si="2"/>
        <v>0.04</v>
      </c>
      <c r="L655" s="86">
        <v>45138.0</v>
      </c>
      <c r="M655" s="79">
        <v>0.17</v>
      </c>
      <c r="N655" s="79">
        <v>0.17</v>
      </c>
      <c r="O655" s="111">
        <f t="shared" si="3"/>
        <v>0</v>
      </c>
      <c r="Q655" s="86">
        <v>45138.0</v>
      </c>
      <c r="R655" s="79">
        <v>7.43</v>
      </c>
      <c r="S655" s="79">
        <v>7.43</v>
      </c>
      <c r="T655" s="111">
        <f t="shared" si="4"/>
        <v>0</v>
      </c>
      <c r="V655" s="86">
        <v>45138.0</v>
      </c>
      <c r="W655" s="79">
        <v>266.9</v>
      </c>
      <c r="X655" s="79">
        <v>266.91</v>
      </c>
      <c r="Y655" s="111">
        <f t="shared" si="5"/>
        <v>0.01</v>
      </c>
    </row>
    <row r="656">
      <c r="B656" s="86">
        <v>45139.0</v>
      </c>
      <c r="C656" s="79">
        <v>141.4</v>
      </c>
      <c r="D656" s="79">
        <v>141.45</v>
      </c>
      <c r="E656" s="111">
        <f t="shared" si="1"/>
        <v>0.05</v>
      </c>
      <c r="G656" s="86">
        <v>45139.0</v>
      </c>
      <c r="H656" s="79">
        <v>271.01</v>
      </c>
      <c r="I656" s="79">
        <v>271.25</v>
      </c>
      <c r="J656" s="111">
        <f t="shared" si="2"/>
        <v>0.24</v>
      </c>
      <c r="L656" s="86">
        <v>45139.0</v>
      </c>
      <c r="M656" s="79">
        <v>0.17</v>
      </c>
      <c r="N656" s="79">
        <v>0.17</v>
      </c>
      <c r="O656" s="111">
        <f t="shared" si="3"/>
        <v>0</v>
      </c>
      <c r="Q656" s="86">
        <v>45139.0</v>
      </c>
      <c r="R656" s="79">
        <v>7.29</v>
      </c>
      <c r="S656" s="79">
        <v>7.3</v>
      </c>
      <c r="T656" s="111">
        <f t="shared" si="4"/>
        <v>0.01</v>
      </c>
      <c r="V656" s="86">
        <v>45139.0</v>
      </c>
      <c r="W656" s="79">
        <v>266.22</v>
      </c>
      <c r="X656" s="79">
        <v>266.23</v>
      </c>
      <c r="Y656" s="111">
        <f t="shared" si="5"/>
        <v>0.01</v>
      </c>
    </row>
    <row r="657">
      <c r="B657" s="86">
        <v>45140.0</v>
      </c>
      <c r="C657" s="79">
        <v>137.2</v>
      </c>
      <c r="D657" s="79">
        <v>137.3</v>
      </c>
      <c r="E657" s="111">
        <f t="shared" si="1"/>
        <v>0.1</v>
      </c>
      <c r="G657" s="86">
        <v>45140.0</v>
      </c>
      <c r="H657" s="79">
        <v>294.31</v>
      </c>
      <c r="I657" s="79">
        <v>294.72</v>
      </c>
      <c r="J657" s="111">
        <f t="shared" si="2"/>
        <v>0.41</v>
      </c>
      <c r="L657" s="86">
        <v>45140.0</v>
      </c>
      <c r="M657" s="79">
        <v>0.17</v>
      </c>
      <c r="N657" s="79">
        <v>0.17</v>
      </c>
      <c r="O657" s="111">
        <f t="shared" si="3"/>
        <v>0</v>
      </c>
      <c r="Q657" s="86">
        <v>45140.0</v>
      </c>
      <c r="R657" s="79">
        <v>7.1</v>
      </c>
      <c r="S657" s="79">
        <v>7.1</v>
      </c>
      <c r="T657" s="111">
        <f t="shared" si="4"/>
        <v>0</v>
      </c>
      <c r="V657" s="86">
        <v>45140.0</v>
      </c>
      <c r="W657" s="79">
        <v>260.39</v>
      </c>
      <c r="X657" s="79">
        <v>260.45</v>
      </c>
      <c r="Y657" s="111">
        <f t="shared" si="5"/>
        <v>0.06</v>
      </c>
    </row>
    <row r="658">
      <c r="B658" s="86">
        <v>45141.0</v>
      </c>
      <c r="C658" s="79">
        <v>135.95</v>
      </c>
      <c r="D658" s="79">
        <v>135.98</v>
      </c>
      <c r="E658" s="111">
        <f t="shared" si="1"/>
        <v>0.03</v>
      </c>
      <c r="G658" s="86">
        <v>45141.0</v>
      </c>
      <c r="H658" s="79">
        <v>294.51</v>
      </c>
      <c r="I658" s="79">
        <v>295.0</v>
      </c>
      <c r="J658" s="111">
        <f t="shared" si="2"/>
        <v>0.49</v>
      </c>
      <c r="L658" s="86">
        <v>45141.0</v>
      </c>
      <c r="M658" s="79">
        <v>0.17</v>
      </c>
      <c r="N658" s="79">
        <v>0.17</v>
      </c>
      <c r="O658" s="111">
        <f t="shared" si="3"/>
        <v>0</v>
      </c>
      <c r="Q658" s="86">
        <v>45141.0</v>
      </c>
      <c r="R658" s="79">
        <v>7.02</v>
      </c>
      <c r="S658" s="79">
        <v>7.03</v>
      </c>
      <c r="T658" s="111">
        <f t="shared" si="4"/>
        <v>0.01</v>
      </c>
      <c r="V658" s="86">
        <v>45141.0</v>
      </c>
      <c r="W658" s="79">
        <v>260.42</v>
      </c>
      <c r="X658" s="79">
        <v>260.45</v>
      </c>
      <c r="Y658" s="111">
        <f t="shared" si="5"/>
        <v>0.03</v>
      </c>
    </row>
    <row r="659">
      <c r="B659" s="86">
        <v>45142.0</v>
      </c>
      <c r="C659" s="79">
        <v>133.88</v>
      </c>
      <c r="D659" s="79">
        <v>133.98</v>
      </c>
      <c r="E659" s="111">
        <f t="shared" si="1"/>
        <v>0.1</v>
      </c>
      <c r="G659" s="86">
        <v>45142.0</v>
      </c>
      <c r="H659" s="79">
        <v>286.67</v>
      </c>
      <c r="I659" s="79">
        <v>286.75</v>
      </c>
      <c r="J659" s="111">
        <f t="shared" si="2"/>
        <v>0.08</v>
      </c>
      <c r="L659" s="86">
        <v>45142.0</v>
      </c>
      <c r="M659" s="79">
        <v>0.18</v>
      </c>
      <c r="N659" s="79">
        <v>0.18</v>
      </c>
      <c r="O659" s="111">
        <f t="shared" si="3"/>
        <v>0</v>
      </c>
      <c r="Q659" s="86">
        <v>45142.0</v>
      </c>
      <c r="R659" s="79">
        <v>6.88</v>
      </c>
      <c r="S659" s="79">
        <v>6.88</v>
      </c>
      <c r="T659" s="111">
        <f t="shared" si="4"/>
        <v>0</v>
      </c>
      <c r="V659" s="86">
        <v>45142.0</v>
      </c>
      <c r="W659" s="79">
        <v>256.02</v>
      </c>
      <c r="X659" s="79">
        <v>256.06</v>
      </c>
      <c r="Y659" s="111">
        <f t="shared" si="5"/>
        <v>0.04</v>
      </c>
    </row>
    <row r="660">
      <c r="B660" s="86">
        <v>45145.0</v>
      </c>
      <c r="C660" s="79">
        <v>139.12</v>
      </c>
      <c r="D660" s="79">
        <v>139.2</v>
      </c>
      <c r="E660" s="111">
        <f t="shared" si="1"/>
        <v>0.08</v>
      </c>
      <c r="G660" s="86">
        <v>45145.0</v>
      </c>
      <c r="H660" s="79">
        <v>283.72</v>
      </c>
      <c r="I660" s="79">
        <v>283.79</v>
      </c>
      <c r="J660" s="111">
        <f t="shared" si="2"/>
        <v>0.07</v>
      </c>
      <c r="L660" s="86">
        <v>45145.0</v>
      </c>
      <c r="M660" s="79">
        <v>0.2</v>
      </c>
      <c r="N660" s="79">
        <v>0.2</v>
      </c>
      <c r="O660" s="111">
        <f t="shared" si="3"/>
        <v>0</v>
      </c>
      <c r="Q660" s="86">
        <v>45145.0</v>
      </c>
      <c r="R660" s="79">
        <v>6.92</v>
      </c>
      <c r="S660" s="79">
        <v>6.92</v>
      </c>
      <c r="T660" s="111">
        <f t="shared" si="4"/>
        <v>0</v>
      </c>
      <c r="V660" s="86">
        <v>45145.0</v>
      </c>
      <c r="W660" s="79">
        <v>258.48</v>
      </c>
      <c r="X660" s="79">
        <v>258.5</v>
      </c>
      <c r="Y660" s="111">
        <f t="shared" si="5"/>
        <v>0.02</v>
      </c>
    </row>
    <row r="661">
      <c r="B661" s="86">
        <v>45146.0</v>
      </c>
      <c r="C661" s="79">
        <v>139.8</v>
      </c>
      <c r="D661" s="79">
        <v>139.9</v>
      </c>
      <c r="E661" s="111">
        <f t="shared" si="1"/>
        <v>0.1</v>
      </c>
      <c r="G661" s="86">
        <v>45146.0</v>
      </c>
      <c r="H661" s="79">
        <v>281.18</v>
      </c>
      <c r="I661" s="79">
        <v>281.22</v>
      </c>
      <c r="J661" s="111">
        <f t="shared" si="2"/>
        <v>0.04</v>
      </c>
      <c r="L661" s="86">
        <v>45146.0</v>
      </c>
      <c r="M661" s="79">
        <v>0.2</v>
      </c>
      <c r="N661" s="79">
        <v>0.2</v>
      </c>
      <c r="O661" s="111">
        <f t="shared" si="3"/>
        <v>0</v>
      </c>
      <c r="Q661" s="86">
        <v>45146.0</v>
      </c>
      <c r="R661" s="79">
        <v>7.02</v>
      </c>
      <c r="S661" s="79">
        <v>7.02</v>
      </c>
      <c r="T661" s="111">
        <f t="shared" si="4"/>
        <v>0</v>
      </c>
      <c r="V661" s="86">
        <v>45146.0</v>
      </c>
      <c r="W661" s="79">
        <v>261.14</v>
      </c>
      <c r="X661" s="79">
        <v>261.19</v>
      </c>
      <c r="Y661" s="111">
        <f t="shared" si="5"/>
        <v>0.05</v>
      </c>
    </row>
    <row r="662">
      <c r="B662" s="86">
        <v>45147.0</v>
      </c>
      <c r="C662" s="79">
        <v>139.28</v>
      </c>
      <c r="D662" s="79">
        <v>139.35</v>
      </c>
      <c r="E662" s="111">
        <f t="shared" si="1"/>
        <v>0.07</v>
      </c>
      <c r="G662" s="86">
        <v>45147.0</v>
      </c>
      <c r="H662" s="79">
        <v>279.45</v>
      </c>
      <c r="I662" s="79">
        <v>279.48</v>
      </c>
      <c r="J662" s="111">
        <f t="shared" si="2"/>
        <v>0.03</v>
      </c>
      <c r="L662" s="86">
        <v>45147.0</v>
      </c>
      <c r="M662" s="79">
        <v>0.2</v>
      </c>
      <c r="N662" s="79">
        <v>0.2</v>
      </c>
      <c r="O662" s="111">
        <f t="shared" si="3"/>
        <v>0</v>
      </c>
      <c r="Q662" s="86">
        <v>45147.0</v>
      </c>
      <c r="R662" s="79">
        <v>6.96</v>
      </c>
      <c r="S662" s="79">
        <v>6.96</v>
      </c>
      <c r="T662" s="111">
        <f t="shared" si="4"/>
        <v>0</v>
      </c>
      <c r="V662" s="86">
        <v>45147.0</v>
      </c>
      <c r="W662" s="79">
        <v>261.11</v>
      </c>
      <c r="X662" s="79">
        <v>261.17</v>
      </c>
      <c r="Y662" s="111">
        <f t="shared" si="5"/>
        <v>0.06</v>
      </c>
    </row>
    <row r="663">
      <c r="B663" s="86">
        <v>45148.0</v>
      </c>
      <c r="C663" s="79">
        <v>138.65</v>
      </c>
      <c r="D663" s="79">
        <v>138.67</v>
      </c>
      <c r="E663" s="111">
        <f t="shared" si="1"/>
        <v>0.02</v>
      </c>
      <c r="G663" s="86">
        <v>45148.0</v>
      </c>
      <c r="H663" s="79">
        <v>293.73</v>
      </c>
      <c r="I663" s="79">
        <v>294.12</v>
      </c>
      <c r="J663" s="111">
        <f t="shared" si="2"/>
        <v>0.39</v>
      </c>
      <c r="L663" s="86">
        <v>45148.0</v>
      </c>
      <c r="M663" s="79">
        <v>0.2</v>
      </c>
      <c r="N663" s="79">
        <v>0.2</v>
      </c>
      <c r="O663" s="111">
        <f t="shared" si="3"/>
        <v>0</v>
      </c>
      <c r="Q663" s="86">
        <v>45148.0</v>
      </c>
      <c r="R663" s="79">
        <v>6.9</v>
      </c>
      <c r="S663" s="79">
        <v>6.9</v>
      </c>
      <c r="T663" s="111">
        <f t="shared" si="4"/>
        <v>0</v>
      </c>
      <c r="V663" s="86">
        <v>45148.0</v>
      </c>
      <c r="W663" s="79">
        <v>261.45</v>
      </c>
      <c r="X663" s="79">
        <v>261.49</v>
      </c>
      <c r="Y663" s="111">
        <f t="shared" si="5"/>
        <v>0.04</v>
      </c>
    </row>
    <row r="664">
      <c r="B664" s="86">
        <v>45149.0</v>
      </c>
      <c r="C664" s="79">
        <v>135.08</v>
      </c>
      <c r="D664" s="79">
        <v>135.1</v>
      </c>
      <c r="E664" s="111">
        <f t="shared" si="1"/>
        <v>0.02</v>
      </c>
      <c r="G664" s="86">
        <v>45149.0</v>
      </c>
      <c r="H664" s="79">
        <v>287.16</v>
      </c>
      <c r="I664" s="79">
        <v>287.17</v>
      </c>
      <c r="J664" s="111">
        <f t="shared" si="2"/>
        <v>0.01</v>
      </c>
      <c r="L664" s="86">
        <v>45149.0</v>
      </c>
      <c r="M664" s="79">
        <v>0.19</v>
      </c>
      <c r="N664" s="79">
        <v>0.19</v>
      </c>
      <c r="O664" s="111">
        <f t="shared" si="3"/>
        <v>0</v>
      </c>
      <c r="Q664" s="86">
        <v>45149.0</v>
      </c>
      <c r="R664" s="79">
        <v>6.85</v>
      </c>
      <c r="S664" s="79">
        <v>6.86</v>
      </c>
      <c r="T664" s="111">
        <f t="shared" si="4"/>
        <v>0.01</v>
      </c>
      <c r="V664" s="86">
        <v>45149.0</v>
      </c>
      <c r="W664" s="79">
        <v>256.39</v>
      </c>
      <c r="X664" s="79">
        <v>256.4</v>
      </c>
      <c r="Y664" s="111">
        <f t="shared" si="5"/>
        <v>0.01</v>
      </c>
    </row>
    <row r="665">
      <c r="B665" s="86">
        <v>45152.0</v>
      </c>
      <c r="C665" s="79">
        <v>138.1</v>
      </c>
      <c r="D665" s="79">
        <v>138.12</v>
      </c>
      <c r="E665" s="111">
        <f t="shared" si="1"/>
        <v>0.02</v>
      </c>
      <c r="G665" s="86">
        <v>45152.0</v>
      </c>
      <c r="H665" s="79">
        <v>287.5</v>
      </c>
      <c r="I665" s="79">
        <v>287.69</v>
      </c>
      <c r="J665" s="111">
        <f t="shared" si="2"/>
        <v>0.19</v>
      </c>
      <c r="L665" s="86">
        <v>45152.0</v>
      </c>
      <c r="M665" s="79">
        <v>0.19</v>
      </c>
      <c r="N665" s="79">
        <v>0.19</v>
      </c>
      <c r="O665" s="111">
        <f t="shared" si="3"/>
        <v>0</v>
      </c>
      <c r="Q665" s="86">
        <v>45152.0</v>
      </c>
      <c r="R665" s="79">
        <v>6.88</v>
      </c>
      <c r="S665" s="79">
        <v>6.89</v>
      </c>
      <c r="T665" s="111">
        <f t="shared" si="4"/>
        <v>0.01</v>
      </c>
      <c r="V665" s="86">
        <v>45152.0</v>
      </c>
      <c r="W665" s="79">
        <v>259.59</v>
      </c>
      <c r="X665" s="79">
        <v>259.6</v>
      </c>
      <c r="Y665" s="111">
        <f t="shared" si="5"/>
        <v>0.01</v>
      </c>
    </row>
    <row r="666">
      <c r="B666" s="86">
        <v>45153.0</v>
      </c>
      <c r="C666" s="79">
        <v>139.25</v>
      </c>
      <c r="D666" s="79">
        <v>139.28</v>
      </c>
      <c r="E666" s="111">
        <f t="shared" si="1"/>
        <v>0.03</v>
      </c>
      <c r="G666" s="86">
        <v>45153.0</v>
      </c>
      <c r="H666" s="79">
        <v>288.43</v>
      </c>
      <c r="I666" s="79">
        <v>288.5</v>
      </c>
      <c r="J666" s="111">
        <f t="shared" si="2"/>
        <v>0.07</v>
      </c>
      <c r="L666" s="86">
        <v>45153.0</v>
      </c>
      <c r="M666" s="79">
        <v>0.19</v>
      </c>
      <c r="N666" s="79">
        <v>0.19</v>
      </c>
      <c r="O666" s="111">
        <f t="shared" si="3"/>
        <v>0</v>
      </c>
      <c r="Q666" s="86">
        <v>45153.0</v>
      </c>
      <c r="R666" s="79">
        <v>6.96</v>
      </c>
      <c r="S666" s="79">
        <v>6.96</v>
      </c>
      <c r="T666" s="111">
        <f t="shared" si="4"/>
        <v>0</v>
      </c>
      <c r="V666" s="86">
        <v>45153.0</v>
      </c>
      <c r="W666" s="79">
        <v>260.44</v>
      </c>
      <c r="X666" s="79">
        <v>260.5</v>
      </c>
      <c r="Y666" s="111">
        <f t="shared" si="5"/>
        <v>0.06</v>
      </c>
    </row>
    <row r="667">
      <c r="B667" s="86">
        <v>45154.0</v>
      </c>
      <c r="C667" s="79">
        <v>142.17</v>
      </c>
      <c r="D667" s="79">
        <v>142.25</v>
      </c>
      <c r="E667" s="111">
        <f t="shared" si="1"/>
        <v>0.08</v>
      </c>
      <c r="G667" s="86">
        <v>45154.0</v>
      </c>
      <c r="H667" s="79">
        <v>287.01</v>
      </c>
      <c r="I667" s="79">
        <v>287.25</v>
      </c>
      <c r="J667" s="111">
        <f t="shared" si="2"/>
        <v>0.24</v>
      </c>
      <c r="L667" s="86">
        <v>45154.0</v>
      </c>
      <c r="M667" s="79">
        <v>0.2</v>
      </c>
      <c r="N667" s="79">
        <v>0.2</v>
      </c>
      <c r="O667" s="111">
        <f t="shared" si="3"/>
        <v>0</v>
      </c>
      <c r="Q667" s="86">
        <v>45154.0</v>
      </c>
      <c r="R667" s="79">
        <v>7.03</v>
      </c>
      <c r="S667" s="79">
        <v>7.03</v>
      </c>
      <c r="T667" s="111">
        <f t="shared" si="4"/>
        <v>0</v>
      </c>
      <c r="V667" s="86">
        <v>45154.0</v>
      </c>
      <c r="W667" s="79">
        <v>266.86</v>
      </c>
      <c r="X667" s="79">
        <v>266.93</v>
      </c>
      <c r="Y667" s="111">
        <f t="shared" si="5"/>
        <v>0.07</v>
      </c>
    </row>
    <row r="668">
      <c r="B668" s="86">
        <v>45155.0</v>
      </c>
      <c r="C668" s="79">
        <v>141.18</v>
      </c>
      <c r="D668" s="79">
        <v>141.2</v>
      </c>
      <c r="E668" s="111">
        <f t="shared" si="1"/>
        <v>0.02</v>
      </c>
      <c r="G668" s="86">
        <v>45155.0</v>
      </c>
      <c r="H668" s="79">
        <v>288.9</v>
      </c>
      <c r="I668" s="79">
        <v>288.93</v>
      </c>
      <c r="J668" s="111">
        <f t="shared" si="2"/>
        <v>0.03</v>
      </c>
      <c r="L668" s="86">
        <v>45155.0</v>
      </c>
      <c r="M668" s="79">
        <v>0.2</v>
      </c>
      <c r="N668" s="79">
        <v>0.2</v>
      </c>
      <c r="O668" s="111">
        <f t="shared" si="3"/>
        <v>0</v>
      </c>
      <c r="Q668" s="86">
        <v>45155.0</v>
      </c>
      <c r="R668" s="79">
        <v>7.0</v>
      </c>
      <c r="S668" s="79">
        <v>7.0</v>
      </c>
      <c r="T668" s="111">
        <f t="shared" si="4"/>
        <v>0</v>
      </c>
      <c r="V668" s="86">
        <v>45155.0</v>
      </c>
      <c r="W668" s="79">
        <v>265.67</v>
      </c>
      <c r="X668" s="79">
        <v>265.73</v>
      </c>
      <c r="Y668" s="111">
        <f t="shared" si="5"/>
        <v>0.06</v>
      </c>
    </row>
    <row r="669">
      <c r="B669" s="86">
        <v>45156.0</v>
      </c>
      <c r="C669" s="79">
        <v>140.45</v>
      </c>
      <c r="D669" s="79">
        <v>140.5</v>
      </c>
      <c r="E669" s="111">
        <f t="shared" si="1"/>
        <v>0.05</v>
      </c>
      <c r="G669" s="86">
        <v>45156.0</v>
      </c>
      <c r="H669" s="79">
        <v>290.41</v>
      </c>
      <c r="I669" s="79">
        <v>290.42</v>
      </c>
      <c r="J669" s="111">
        <f t="shared" si="2"/>
        <v>0.01</v>
      </c>
      <c r="L669" s="86">
        <v>45156.0</v>
      </c>
      <c r="M669" s="79">
        <v>0.2</v>
      </c>
      <c r="N669" s="79">
        <v>0.2</v>
      </c>
      <c r="O669" s="111">
        <f t="shared" si="3"/>
        <v>0</v>
      </c>
      <c r="Q669" s="86">
        <v>45156.0</v>
      </c>
      <c r="R669" s="79">
        <v>7.04</v>
      </c>
      <c r="S669" s="79">
        <v>7.04</v>
      </c>
      <c r="T669" s="111">
        <f t="shared" si="4"/>
        <v>0</v>
      </c>
      <c r="V669" s="86">
        <v>45156.0</v>
      </c>
      <c r="W669" s="79">
        <v>264.68</v>
      </c>
      <c r="X669" s="79">
        <v>264.7</v>
      </c>
      <c r="Y669" s="111">
        <f t="shared" si="5"/>
        <v>0.02</v>
      </c>
    </row>
    <row r="670">
      <c r="B670" s="86">
        <v>45159.0</v>
      </c>
      <c r="C670" s="79">
        <v>144.05</v>
      </c>
      <c r="D670" s="79">
        <v>144.12</v>
      </c>
      <c r="E670" s="111">
        <f t="shared" si="1"/>
        <v>0.07</v>
      </c>
      <c r="G670" s="86">
        <v>45159.0</v>
      </c>
      <c r="H670" s="79">
        <v>292.08</v>
      </c>
      <c r="I670" s="79">
        <v>292.11</v>
      </c>
      <c r="J670" s="111">
        <f t="shared" si="2"/>
        <v>0.03</v>
      </c>
      <c r="L670" s="86">
        <v>45159.0</v>
      </c>
      <c r="M670" s="79">
        <v>0.2</v>
      </c>
      <c r="N670" s="79">
        <v>0.2</v>
      </c>
      <c r="O670" s="111">
        <f t="shared" si="3"/>
        <v>0</v>
      </c>
      <c r="Q670" s="86">
        <v>45159.0</v>
      </c>
      <c r="R670" s="79">
        <v>7.09</v>
      </c>
      <c r="S670" s="79">
        <v>7.1</v>
      </c>
      <c r="T670" s="111">
        <f t="shared" si="4"/>
        <v>0.01</v>
      </c>
      <c r="V670" s="86">
        <v>45159.0</v>
      </c>
      <c r="W670" s="79">
        <v>264.84</v>
      </c>
      <c r="X670" s="79">
        <v>264.85</v>
      </c>
      <c r="Y670" s="111">
        <f t="shared" si="5"/>
        <v>0.01</v>
      </c>
    </row>
    <row r="671">
      <c r="B671" s="86">
        <v>45160.0</v>
      </c>
      <c r="C671" s="79">
        <v>143.9</v>
      </c>
      <c r="D671" s="79">
        <v>143.93</v>
      </c>
      <c r="E671" s="111">
        <f t="shared" si="1"/>
        <v>0.03</v>
      </c>
      <c r="G671" s="86">
        <v>45160.0</v>
      </c>
      <c r="H671" s="79">
        <v>304.1</v>
      </c>
      <c r="I671" s="79">
        <v>304.35</v>
      </c>
      <c r="J671" s="111">
        <f t="shared" si="2"/>
        <v>0.25</v>
      </c>
      <c r="L671" s="86">
        <v>45160.0</v>
      </c>
      <c r="M671" s="79">
        <v>0.2</v>
      </c>
      <c r="N671" s="79">
        <v>0.2</v>
      </c>
      <c r="O671" s="111">
        <f t="shared" si="3"/>
        <v>0</v>
      </c>
      <c r="Q671" s="86">
        <v>45160.0</v>
      </c>
      <c r="R671" s="79">
        <v>7.06</v>
      </c>
      <c r="S671" s="79">
        <v>7.07</v>
      </c>
      <c r="T671" s="111">
        <f t="shared" si="4"/>
        <v>0.01</v>
      </c>
      <c r="V671" s="86">
        <v>45160.0</v>
      </c>
      <c r="W671" s="79">
        <v>264.98</v>
      </c>
      <c r="X671" s="79">
        <v>265.0</v>
      </c>
      <c r="Y671" s="111">
        <f t="shared" si="5"/>
        <v>0.02</v>
      </c>
    </row>
    <row r="672">
      <c r="B672" s="86">
        <v>45161.0</v>
      </c>
      <c r="C672" s="79">
        <v>146.45</v>
      </c>
      <c r="D672" s="79">
        <v>146.48</v>
      </c>
      <c r="E672" s="111">
        <f t="shared" si="1"/>
        <v>0.03</v>
      </c>
      <c r="G672" s="86">
        <v>45161.0</v>
      </c>
      <c r="H672" s="79">
        <v>311.91</v>
      </c>
      <c r="I672" s="79">
        <v>311.95</v>
      </c>
      <c r="J672" s="111">
        <f t="shared" si="2"/>
        <v>0.04</v>
      </c>
      <c r="L672" s="86">
        <v>45161.0</v>
      </c>
      <c r="M672" s="79">
        <v>0.2</v>
      </c>
      <c r="N672" s="79">
        <v>0.2</v>
      </c>
      <c r="O672" s="111">
        <f t="shared" si="3"/>
        <v>0</v>
      </c>
      <c r="Q672" s="86">
        <v>45161.0</v>
      </c>
      <c r="R672" s="79">
        <v>7.17</v>
      </c>
      <c r="S672" s="79">
        <v>7.17</v>
      </c>
      <c r="T672" s="111">
        <f t="shared" si="4"/>
        <v>0</v>
      </c>
      <c r="V672" s="86">
        <v>45161.0</v>
      </c>
      <c r="W672" s="79">
        <v>267.35</v>
      </c>
      <c r="X672" s="79">
        <v>267.39</v>
      </c>
      <c r="Y672" s="111">
        <f t="shared" si="5"/>
        <v>0.04</v>
      </c>
    </row>
    <row r="673">
      <c r="B673" s="86">
        <v>45162.0</v>
      </c>
      <c r="C673" s="79">
        <v>144.95</v>
      </c>
      <c r="D673" s="79">
        <v>144.98</v>
      </c>
      <c r="E673" s="111">
        <f t="shared" si="1"/>
        <v>0.03</v>
      </c>
      <c r="G673" s="86">
        <v>45162.0</v>
      </c>
      <c r="H673" s="79">
        <v>300.74</v>
      </c>
      <c r="I673" s="79">
        <v>301.0</v>
      </c>
      <c r="J673" s="111">
        <f t="shared" si="2"/>
        <v>0.26</v>
      </c>
      <c r="L673" s="86">
        <v>45162.0</v>
      </c>
      <c r="M673" s="79">
        <v>0.2</v>
      </c>
      <c r="N673" s="79">
        <v>0.2</v>
      </c>
      <c r="O673" s="111">
        <f t="shared" si="3"/>
        <v>0</v>
      </c>
      <c r="Q673" s="86">
        <v>45162.0</v>
      </c>
      <c r="R673" s="79">
        <v>7.14</v>
      </c>
      <c r="S673" s="79">
        <v>7.14</v>
      </c>
      <c r="T673" s="111">
        <f t="shared" si="4"/>
        <v>0</v>
      </c>
      <c r="V673" s="86">
        <v>45162.0</v>
      </c>
      <c r="W673" s="79">
        <v>264.74</v>
      </c>
      <c r="X673" s="79">
        <v>264.75</v>
      </c>
      <c r="Y673" s="111">
        <f t="shared" si="5"/>
        <v>0.01</v>
      </c>
    </row>
    <row r="674">
      <c r="B674" s="86">
        <v>45163.0</v>
      </c>
      <c r="C674" s="79">
        <v>142.52</v>
      </c>
      <c r="D674" s="79">
        <v>142.57</v>
      </c>
      <c r="E674" s="111">
        <f t="shared" si="1"/>
        <v>0.05</v>
      </c>
      <c r="G674" s="86">
        <v>45163.0</v>
      </c>
      <c r="H674" s="79">
        <v>301.4</v>
      </c>
      <c r="I674" s="79">
        <v>301.47</v>
      </c>
      <c r="J674" s="111">
        <f t="shared" si="2"/>
        <v>0.07</v>
      </c>
      <c r="L674" s="86">
        <v>45163.0</v>
      </c>
      <c r="M674" s="79">
        <v>0.2</v>
      </c>
      <c r="N674" s="79">
        <v>0.2</v>
      </c>
      <c r="O674" s="111">
        <f t="shared" si="3"/>
        <v>0</v>
      </c>
      <c r="Q674" s="86">
        <v>45163.0</v>
      </c>
      <c r="R674" s="79">
        <v>7.06</v>
      </c>
      <c r="S674" s="79">
        <v>7.07</v>
      </c>
      <c r="T674" s="111">
        <f t="shared" si="4"/>
        <v>0.01</v>
      </c>
      <c r="V674" s="86">
        <v>45163.0</v>
      </c>
      <c r="W674" s="79">
        <v>263.5</v>
      </c>
      <c r="X674" s="79">
        <v>263.51</v>
      </c>
      <c r="Y674" s="111">
        <f t="shared" si="5"/>
        <v>0.01</v>
      </c>
    </row>
    <row r="675">
      <c r="B675" s="86">
        <v>45166.0</v>
      </c>
      <c r="C675" s="79">
        <v>137.7</v>
      </c>
      <c r="D675" s="79">
        <v>137.72</v>
      </c>
      <c r="E675" s="111">
        <f t="shared" si="1"/>
        <v>0.02</v>
      </c>
      <c r="G675" s="86">
        <v>45166.0</v>
      </c>
      <c r="H675" s="79">
        <v>298.22</v>
      </c>
      <c r="I675" s="79">
        <v>298.66</v>
      </c>
      <c r="J675" s="111">
        <f t="shared" si="2"/>
        <v>0.44</v>
      </c>
      <c r="L675" s="86">
        <v>45166.0</v>
      </c>
      <c r="M675" s="79">
        <v>0.2</v>
      </c>
      <c r="N675" s="79">
        <v>0.2</v>
      </c>
      <c r="O675" s="111">
        <f t="shared" si="3"/>
        <v>0</v>
      </c>
      <c r="Q675" s="86">
        <v>45166.0</v>
      </c>
      <c r="R675" s="79">
        <v>6.9</v>
      </c>
      <c r="S675" s="79">
        <v>6.9</v>
      </c>
      <c r="T675" s="111">
        <f t="shared" si="4"/>
        <v>0</v>
      </c>
      <c r="V675" s="86">
        <v>45166.0</v>
      </c>
      <c r="W675" s="79">
        <v>258.79</v>
      </c>
      <c r="X675" s="79">
        <v>258.8</v>
      </c>
      <c r="Y675" s="111">
        <f t="shared" si="5"/>
        <v>0.01</v>
      </c>
    </row>
    <row r="676">
      <c r="B676" s="86">
        <v>45167.0</v>
      </c>
      <c r="C676" s="79">
        <v>135.9</v>
      </c>
      <c r="D676" s="79">
        <v>135.95</v>
      </c>
      <c r="E676" s="111">
        <f t="shared" si="1"/>
        <v>0.05</v>
      </c>
      <c r="G676" s="86">
        <v>45167.0</v>
      </c>
      <c r="H676" s="79">
        <v>300.95</v>
      </c>
      <c r="I676" s="79">
        <v>300.97</v>
      </c>
      <c r="J676" s="111">
        <f t="shared" si="2"/>
        <v>0.02</v>
      </c>
      <c r="L676" s="86">
        <v>45167.0</v>
      </c>
      <c r="M676" s="79">
        <v>0.2</v>
      </c>
      <c r="N676" s="79">
        <v>0.2</v>
      </c>
      <c r="O676" s="111">
        <f t="shared" si="3"/>
        <v>0</v>
      </c>
      <c r="Q676" s="86">
        <v>45167.0</v>
      </c>
      <c r="R676" s="79">
        <v>6.79</v>
      </c>
      <c r="S676" s="79">
        <v>6.79</v>
      </c>
      <c r="T676" s="111">
        <f t="shared" si="4"/>
        <v>0</v>
      </c>
      <c r="V676" s="86">
        <v>45167.0</v>
      </c>
      <c r="W676" s="79">
        <v>255.66</v>
      </c>
      <c r="X676" s="79">
        <v>255.67</v>
      </c>
      <c r="Y676" s="111">
        <f t="shared" si="5"/>
        <v>0.01</v>
      </c>
    </row>
    <row r="677">
      <c r="B677" s="86">
        <v>45169.0</v>
      </c>
      <c r="C677" s="79">
        <v>133.25</v>
      </c>
      <c r="D677" s="79">
        <v>133.33</v>
      </c>
      <c r="E677" s="111">
        <f t="shared" si="1"/>
        <v>0.08</v>
      </c>
      <c r="G677" s="86">
        <v>45169.0</v>
      </c>
      <c r="H677" s="79">
        <v>304.7</v>
      </c>
      <c r="I677" s="79">
        <v>304.71</v>
      </c>
      <c r="J677" s="111">
        <f t="shared" si="2"/>
        <v>0.01</v>
      </c>
      <c r="L677" s="86">
        <v>45169.0</v>
      </c>
      <c r="M677" s="79">
        <v>0.2</v>
      </c>
      <c r="N677" s="79">
        <v>0.2</v>
      </c>
      <c r="O677" s="111">
        <f t="shared" si="3"/>
        <v>0</v>
      </c>
      <c r="Q677" s="86">
        <v>45169.0</v>
      </c>
      <c r="R677" s="79">
        <v>6.7</v>
      </c>
      <c r="S677" s="79">
        <v>6.7</v>
      </c>
      <c r="T677" s="111">
        <f t="shared" si="4"/>
        <v>0</v>
      </c>
      <c r="V677" s="86">
        <v>45169.0</v>
      </c>
      <c r="W677" s="79">
        <v>256.19</v>
      </c>
      <c r="X677" s="79">
        <v>256.25</v>
      </c>
      <c r="Y677" s="111">
        <f t="shared" si="5"/>
        <v>0.06</v>
      </c>
    </row>
    <row r="678">
      <c r="B678" s="86">
        <v>45170.0</v>
      </c>
      <c r="C678" s="79">
        <v>136.68</v>
      </c>
      <c r="D678" s="79">
        <v>136.78</v>
      </c>
      <c r="E678" s="111">
        <f t="shared" si="1"/>
        <v>0.1</v>
      </c>
      <c r="G678" s="86">
        <v>45170.0</v>
      </c>
      <c r="H678" s="79">
        <v>299.95</v>
      </c>
      <c r="I678" s="79">
        <v>300.09</v>
      </c>
      <c r="J678" s="111">
        <f t="shared" si="2"/>
        <v>0.14</v>
      </c>
      <c r="L678" s="86">
        <v>45170.0</v>
      </c>
      <c r="M678" s="79">
        <v>0.2</v>
      </c>
      <c r="N678" s="79">
        <v>0.2</v>
      </c>
      <c r="O678" s="111">
        <f t="shared" si="3"/>
        <v>0</v>
      </c>
      <c r="Q678" s="86">
        <v>45170.0</v>
      </c>
      <c r="R678" s="79">
        <v>6.79</v>
      </c>
      <c r="S678" s="79">
        <v>6.79</v>
      </c>
      <c r="T678" s="111">
        <f t="shared" si="4"/>
        <v>0</v>
      </c>
      <c r="V678" s="86">
        <v>45170.0</v>
      </c>
      <c r="W678" s="79">
        <v>262.38</v>
      </c>
      <c r="X678" s="79">
        <v>262.4</v>
      </c>
      <c r="Y678" s="111">
        <f t="shared" si="5"/>
        <v>0.02</v>
      </c>
    </row>
    <row r="679">
      <c r="B679" s="86">
        <v>45173.0</v>
      </c>
      <c r="C679" s="79">
        <v>133.33</v>
      </c>
      <c r="D679" s="79">
        <v>133.35</v>
      </c>
      <c r="E679" s="111">
        <f t="shared" si="1"/>
        <v>0.02</v>
      </c>
      <c r="G679" s="86">
        <v>45173.0</v>
      </c>
      <c r="H679" s="79">
        <v>300.02</v>
      </c>
      <c r="I679" s="79">
        <v>300.16</v>
      </c>
      <c r="J679" s="111">
        <f t="shared" si="2"/>
        <v>0.14</v>
      </c>
      <c r="L679" s="86">
        <v>45173.0</v>
      </c>
      <c r="M679" s="79">
        <v>0.2</v>
      </c>
      <c r="N679" s="79">
        <v>0.2</v>
      </c>
      <c r="O679" s="111">
        <f t="shared" si="3"/>
        <v>0</v>
      </c>
      <c r="Q679" s="86">
        <v>45173.0</v>
      </c>
      <c r="R679" s="79">
        <v>6.81</v>
      </c>
      <c r="S679" s="79">
        <v>6.81</v>
      </c>
      <c r="T679" s="111">
        <f t="shared" si="4"/>
        <v>0</v>
      </c>
      <c r="V679" s="86">
        <v>45173.0</v>
      </c>
      <c r="W679" s="79">
        <v>258.14</v>
      </c>
      <c r="X679" s="79">
        <v>258.18</v>
      </c>
      <c r="Y679" s="111">
        <f t="shared" si="5"/>
        <v>0.04</v>
      </c>
    </row>
    <row r="680">
      <c r="B680" s="86">
        <v>45174.0</v>
      </c>
      <c r="C680" s="79">
        <v>133.0</v>
      </c>
      <c r="D680" s="79">
        <v>133.02</v>
      </c>
      <c r="E680" s="111">
        <f t="shared" si="1"/>
        <v>0.02</v>
      </c>
      <c r="G680" s="86">
        <v>45174.0</v>
      </c>
      <c r="H680" s="79">
        <v>304.82</v>
      </c>
      <c r="I680" s="79">
        <v>305.29</v>
      </c>
      <c r="J680" s="111">
        <f t="shared" si="2"/>
        <v>0.47</v>
      </c>
      <c r="L680" s="86">
        <v>45174.0</v>
      </c>
      <c r="M680" s="79">
        <v>0.2</v>
      </c>
      <c r="N680" s="79">
        <v>0.2</v>
      </c>
      <c r="O680" s="111">
        <f t="shared" si="3"/>
        <v>0</v>
      </c>
      <c r="Q680" s="86">
        <v>45174.0</v>
      </c>
      <c r="R680" s="79">
        <v>6.75</v>
      </c>
      <c r="S680" s="79">
        <v>6.76</v>
      </c>
      <c r="T680" s="111">
        <f t="shared" si="4"/>
        <v>0.01</v>
      </c>
      <c r="V680" s="86">
        <v>45174.0</v>
      </c>
      <c r="W680" s="79">
        <v>259.99</v>
      </c>
      <c r="X680" s="79">
        <v>260.0</v>
      </c>
      <c r="Y680" s="111">
        <f t="shared" si="5"/>
        <v>0.01</v>
      </c>
    </row>
    <row r="681">
      <c r="B681" s="86">
        <v>45175.0</v>
      </c>
      <c r="C681" s="79">
        <v>135.22</v>
      </c>
      <c r="D681" s="79">
        <v>135.28</v>
      </c>
      <c r="E681" s="111">
        <f t="shared" si="1"/>
        <v>0.06</v>
      </c>
      <c r="G681" s="86">
        <v>45175.0</v>
      </c>
      <c r="H681" s="79">
        <v>301.0</v>
      </c>
      <c r="I681" s="79">
        <v>301.47</v>
      </c>
      <c r="J681" s="111">
        <f t="shared" si="2"/>
        <v>0.47</v>
      </c>
      <c r="L681" s="86">
        <v>45175.0</v>
      </c>
      <c r="M681" s="79">
        <v>0.2</v>
      </c>
      <c r="N681" s="79">
        <v>0.2</v>
      </c>
      <c r="O681" s="111">
        <f t="shared" si="3"/>
        <v>0</v>
      </c>
      <c r="Q681" s="86">
        <v>45175.0</v>
      </c>
      <c r="R681" s="79">
        <v>6.81</v>
      </c>
      <c r="S681" s="79">
        <v>6.81</v>
      </c>
      <c r="T681" s="111">
        <f t="shared" si="4"/>
        <v>0</v>
      </c>
      <c r="V681" s="86">
        <v>45175.0</v>
      </c>
      <c r="W681" s="79">
        <v>260.86</v>
      </c>
      <c r="X681" s="79">
        <v>260.87</v>
      </c>
      <c r="Y681" s="111">
        <f t="shared" si="5"/>
        <v>0.01</v>
      </c>
    </row>
    <row r="682">
      <c r="B682" s="86">
        <v>45176.0</v>
      </c>
      <c r="C682" s="79">
        <v>134.28</v>
      </c>
      <c r="D682" s="79">
        <v>134.35</v>
      </c>
      <c r="E682" s="111">
        <f t="shared" si="1"/>
        <v>0.07</v>
      </c>
      <c r="G682" s="86">
        <v>45176.0</v>
      </c>
      <c r="H682" s="79">
        <v>295.56</v>
      </c>
      <c r="I682" s="79">
        <v>296.05</v>
      </c>
      <c r="J682" s="111">
        <f t="shared" si="2"/>
        <v>0.49</v>
      </c>
      <c r="L682" s="86">
        <v>45176.0</v>
      </c>
      <c r="M682" s="79">
        <v>0.2</v>
      </c>
      <c r="N682" s="79">
        <v>0.2</v>
      </c>
      <c r="O682" s="111">
        <f t="shared" si="3"/>
        <v>0</v>
      </c>
      <c r="Q682" s="86">
        <v>45176.0</v>
      </c>
      <c r="R682" s="79">
        <v>6.83</v>
      </c>
      <c r="S682" s="79">
        <v>6.83</v>
      </c>
      <c r="T682" s="111">
        <f t="shared" si="4"/>
        <v>0</v>
      </c>
      <c r="V682" s="86">
        <v>45176.0</v>
      </c>
      <c r="W682" s="79">
        <v>259.03</v>
      </c>
      <c r="X682" s="79">
        <v>259.09</v>
      </c>
      <c r="Y682" s="111">
        <f t="shared" si="5"/>
        <v>0.06</v>
      </c>
    </row>
    <row r="683">
      <c r="B683" s="86">
        <v>45177.0</v>
      </c>
      <c r="C683" s="79">
        <v>128.25</v>
      </c>
      <c r="D683" s="79">
        <v>128.35</v>
      </c>
      <c r="E683" s="111">
        <f t="shared" si="1"/>
        <v>0.1</v>
      </c>
      <c r="G683" s="86">
        <v>45177.0</v>
      </c>
      <c r="H683" s="79">
        <v>288.3</v>
      </c>
      <c r="I683" s="79">
        <v>288.99</v>
      </c>
      <c r="J683" s="111">
        <f t="shared" si="2"/>
        <v>0.69</v>
      </c>
      <c r="L683" s="86">
        <v>45177.0</v>
      </c>
      <c r="M683" s="79">
        <v>0.19</v>
      </c>
      <c r="N683" s="79">
        <v>0.19</v>
      </c>
      <c r="O683" s="111">
        <f t="shared" si="3"/>
        <v>0</v>
      </c>
      <c r="Q683" s="86">
        <v>45177.0</v>
      </c>
      <c r="R683" s="79">
        <v>6.86</v>
      </c>
      <c r="S683" s="79">
        <v>6.86</v>
      </c>
      <c r="T683" s="111">
        <f t="shared" si="4"/>
        <v>0</v>
      </c>
      <c r="V683" s="86">
        <v>45177.0</v>
      </c>
      <c r="W683" s="79">
        <v>252.7</v>
      </c>
      <c r="X683" s="79">
        <v>252.72</v>
      </c>
      <c r="Y683" s="111">
        <f t="shared" si="5"/>
        <v>0.02</v>
      </c>
    </row>
    <row r="684">
      <c r="B684" s="86">
        <v>45180.0</v>
      </c>
      <c r="C684" s="79">
        <v>127.55</v>
      </c>
      <c r="D684" s="79">
        <v>127.7</v>
      </c>
      <c r="E684" s="111">
        <f t="shared" si="1"/>
        <v>0.15</v>
      </c>
      <c r="G684" s="86">
        <v>45180.0</v>
      </c>
      <c r="H684" s="79">
        <v>289.99</v>
      </c>
      <c r="I684" s="79">
        <v>290.0</v>
      </c>
      <c r="J684" s="111">
        <f t="shared" si="2"/>
        <v>0.01</v>
      </c>
      <c r="L684" s="86">
        <v>45180.0</v>
      </c>
      <c r="M684" s="79">
        <v>0.19</v>
      </c>
      <c r="N684" s="79">
        <v>0.19</v>
      </c>
      <c r="O684" s="111">
        <f t="shared" si="3"/>
        <v>0</v>
      </c>
      <c r="Q684" s="86">
        <v>45180.0</v>
      </c>
      <c r="R684" s="79">
        <v>6.76</v>
      </c>
      <c r="S684" s="79">
        <v>6.77</v>
      </c>
      <c r="T684" s="111">
        <f t="shared" si="4"/>
        <v>0.01</v>
      </c>
      <c r="V684" s="86">
        <v>45180.0</v>
      </c>
      <c r="W684" s="79">
        <v>253.67</v>
      </c>
      <c r="X684" s="79">
        <v>253.75</v>
      </c>
      <c r="Y684" s="111">
        <f t="shared" si="5"/>
        <v>0.08</v>
      </c>
    </row>
    <row r="685">
      <c r="B685" s="86">
        <v>45181.0</v>
      </c>
      <c r="C685" s="79">
        <v>123.02</v>
      </c>
      <c r="D685" s="79">
        <v>123.2</v>
      </c>
      <c r="E685" s="111">
        <f t="shared" si="1"/>
        <v>0.18</v>
      </c>
      <c r="G685" s="86">
        <v>45181.0</v>
      </c>
      <c r="H685" s="79">
        <v>293.0</v>
      </c>
      <c r="I685" s="79">
        <v>293.27</v>
      </c>
      <c r="J685" s="111">
        <f t="shared" si="2"/>
        <v>0.27</v>
      </c>
      <c r="L685" s="86">
        <v>45181.0</v>
      </c>
      <c r="M685" s="79">
        <v>0.19</v>
      </c>
      <c r="N685" s="79">
        <v>0.19</v>
      </c>
      <c r="O685" s="111">
        <f t="shared" si="3"/>
        <v>0</v>
      </c>
      <c r="Q685" s="86">
        <v>45181.0</v>
      </c>
      <c r="R685" s="79">
        <v>6.71</v>
      </c>
      <c r="S685" s="79">
        <v>6.72</v>
      </c>
      <c r="T685" s="111">
        <f t="shared" si="4"/>
        <v>0.01</v>
      </c>
      <c r="V685" s="86">
        <v>45181.0</v>
      </c>
      <c r="W685" s="79">
        <v>250.16</v>
      </c>
      <c r="X685" s="79">
        <v>250.2</v>
      </c>
      <c r="Y685" s="111">
        <f t="shared" si="5"/>
        <v>0.04</v>
      </c>
    </row>
    <row r="686">
      <c r="B686" s="86">
        <v>45182.0</v>
      </c>
      <c r="C686" s="79">
        <v>125.55</v>
      </c>
      <c r="D686" s="79">
        <v>125.63</v>
      </c>
      <c r="E686" s="111">
        <f t="shared" si="1"/>
        <v>0.08</v>
      </c>
      <c r="G686" s="86">
        <v>45182.0</v>
      </c>
      <c r="H686" s="79">
        <v>288.62</v>
      </c>
      <c r="I686" s="79">
        <v>288.9</v>
      </c>
      <c r="J686" s="111">
        <f t="shared" si="2"/>
        <v>0.28</v>
      </c>
      <c r="L686" s="86">
        <v>45182.0</v>
      </c>
      <c r="M686" s="79">
        <v>0.2</v>
      </c>
      <c r="N686" s="79">
        <v>0.2</v>
      </c>
      <c r="O686" s="111">
        <f t="shared" si="3"/>
        <v>0</v>
      </c>
      <c r="Q686" s="86">
        <v>45182.0</v>
      </c>
      <c r="R686" s="79">
        <v>6.78</v>
      </c>
      <c r="S686" s="79">
        <v>6.78</v>
      </c>
      <c r="T686" s="111">
        <f t="shared" si="4"/>
        <v>0</v>
      </c>
      <c r="V686" s="86">
        <v>45182.0</v>
      </c>
      <c r="W686" s="79">
        <v>251.97</v>
      </c>
      <c r="X686" s="79">
        <v>251.98</v>
      </c>
      <c r="Y686" s="111">
        <f t="shared" si="5"/>
        <v>0.01</v>
      </c>
    </row>
    <row r="687">
      <c r="B687" s="86">
        <v>45183.0</v>
      </c>
      <c r="C687" s="79">
        <v>125.57</v>
      </c>
      <c r="D687" s="79">
        <v>125.6</v>
      </c>
      <c r="E687" s="111">
        <f t="shared" si="1"/>
        <v>0.03</v>
      </c>
      <c r="G687" s="86">
        <v>45183.0</v>
      </c>
      <c r="H687" s="79">
        <v>289.5</v>
      </c>
      <c r="I687" s="79">
        <v>289.69</v>
      </c>
      <c r="J687" s="111">
        <f t="shared" si="2"/>
        <v>0.19</v>
      </c>
      <c r="L687" s="86">
        <v>45183.0</v>
      </c>
      <c r="M687" s="79">
        <v>0.2</v>
      </c>
      <c r="N687" s="79">
        <v>0.2</v>
      </c>
      <c r="O687" s="111">
        <f t="shared" si="3"/>
        <v>0</v>
      </c>
      <c r="Q687" s="86">
        <v>45183.0</v>
      </c>
      <c r="R687" s="79">
        <v>6.82</v>
      </c>
      <c r="S687" s="79">
        <v>6.83</v>
      </c>
      <c r="T687" s="111">
        <f t="shared" si="4"/>
        <v>0.01</v>
      </c>
      <c r="V687" s="86">
        <v>45183.0</v>
      </c>
      <c r="W687" s="79">
        <v>252.65</v>
      </c>
      <c r="X687" s="79">
        <v>252.66</v>
      </c>
      <c r="Y687" s="111">
        <f t="shared" si="5"/>
        <v>0.01</v>
      </c>
    </row>
    <row r="688">
      <c r="B688" s="86">
        <v>45184.0</v>
      </c>
      <c r="C688" s="79">
        <v>127.35</v>
      </c>
      <c r="D688" s="79">
        <v>127.48</v>
      </c>
      <c r="E688" s="111">
        <f t="shared" si="1"/>
        <v>0.13</v>
      </c>
      <c r="G688" s="86">
        <v>45184.0</v>
      </c>
      <c r="H688" s="79">
        <v>289.48</v>
      </c>
      <c r="I688" s="79">
        <v>289.57</v>
      </c>
      <c r="J688" s="111">
        <f t="shared" si="2"/>
        <v>0.09</v>
      </c>
      <c r="L688" s="86">
        <v>45184.0</v>
      </c>
      <c r="M688" s="79">
        <v>0.2</v>
      </c>
      <c r="N688" s="79">
        <v>0.2</v>
      </c>
      <c r="O688" s="111">
        <f t="shared" si="3"/>
        <v>0</v>
      </c>
      <c r="Q688" s="86">
        <v>45184.0</v>
      </c>
      <c r="R688" s="79">
        <v>6.96</v>
      </c>
      <c r="S688" s="79">
        <v>6.96</v>
      </c>
      <c r="T688" s="111">
        <f t="shared" si="4"/>
        <v>0</v>
      </c>
      <c r="V688" s="86">
        <v>45184.0</v>
      </c>
      <c r="W688" s="79">
        <v>255.81</v>
      </c>
      <c r="X688" s="79">
        <v>255.86</v>
      </c>
      <c r="Y688" s="111">
        <f t="shared" si="5"/>
        <v>0.05</v>
      </c>
    </row>
    <row r="689">
      <c r="B689" s="86">
        <v>45187.0</v>
      </c>
      <c r="C689" s="79">
        <v>128.07</v>
      </c>
      <c r="D689" s="79">
        <v>128.1</v>
      </c>
      <c r="E689" s="111">
        <f t="shared" si="1"/>
        <v>0.03</v>
      </c>
      <c r="G689" s="86">
        <v>45187.0</v>
      </c>
      <c r="H689" s="79">
        <v>289.77</v>
      </c>
      <c r="I689" s="79">
        <v>289.89</v>
      </c>
      <c r="J689" s="111">
        <f t="shared" si="2"/>
        <v>0.12</v>
      </c>
      <c r="L689" s="86">
        <v>45187.0</v>
      </c>
      <c r="M689" s="79">
        <v>0.2</v>
      </c>
      <c r="N689" s="79">
        <v>0.2</v>
      </c>
      <c r="O689" s="111">
        <f t="shared" si="3"/>
        <v>0</v>
      </c>
      <c r="Q689" s="86">
        <v>45187.0</v>
      </c>
      <c r="R689" s="79">
        <v>6.95</v>
      </c>
      <c r="S689" s="79">
        <v>6.95</v>
      </c>
      <c r="T689" s="111">
        <f t="shared" si="4"/>
        <v>0</v>
      </c>
      <c r="V689" s="86">
        <v>45187.0</v>
      </c>
      <c r="W689" s="79">
        <v>256.06</v>
      </c>
      <c r="X689" s="79">
        <v>256.1</v>
      </c>
      <c r="Y689" s="111">
        <f t="shared" si="5"/>
        <v>0.04</v>
      </c>
    </row>
    <row r="690">
      <c r="B690" s="86">
        <v>45188.0</v>
      </c>
      <c r="C690" s="79">
        <v>129.02</v>
      </c>
      <c r="D690" s="79">
        <v>129.12</v>
      </c>
      <c r="E690" s="111">
        <f t="shared" si="1"/>
        <v>0.1</v>
      </c>
      <c r="G690" s="86">
        <v>45188.0</v>
      </c>
      <c r="H690" s="79">
        <v>296.01</v>
      </c>
      <c r="I690" s="79">
        <v>296.32</v>
      </c>
      <c r="J690" s="111">
        <f t="shared" si="2"/>
        <v>0.31</v>
      </c>
      <c r="L690" s="86">
        <v>45188.0</v>
      </c>
      <c r="M690" s="79">
        <v>0.19</v>
      </c>
      <c r="N690" s="79">
        <v>0.19</v>
      </c>
      <c r="O690" s="111">
        <f t="shared" si="3"/>
        <v>0</v>
      </c>
      <c r="Q690" s="86">
        <v>45188.0</v>
      </c>
      <c r="R690" s="79">
        <v>7.07</v>
      </c>
      <c r="S690" s="79">
        <v>7.07</v>
      </c>
      <c r="T690" s="111">
        <f t="shared" si="4"/>
        <v>0</v>
      </c>
      <c r="V690" s="86">
        <v>45188.0</v>
      </c>
      <c r="W690" s="79">
        <v>257.67</v>
      </c>
      <c r="X690" s="79">
        <v>257.68</v>
      </c>
      <c r="Y690" s="111">
        <f t="shared" si="5"/>
        <v>0.01</v>
      </c>
    </row>
    <row r="691">
      <c r="B691" s="86">
        <v>45189.0</v>
      </c>
      <c r="C691" s="79">
        <v>128.48</v>
      </c>
      <c r="D691" s="79">
        <v>128.5</v>
      </c>
      <c r="E691" s="111">
        <f t="shared" si="1"/>
        <v>0.02</v>
      </c>
      <c r="G691" s="86">
        <v>45189.0</v>
      </c>
      <c r="H691" s="79">
        <v>293.0</v>
      </c>
      <c r="I691" s="79">
        <v>293.01</v>
      </c>
      <c r="J691" s="111">
        <f t="shared" si="2"/>
        <v>0.01</v>
      </c>
      <c r="L691" s="86">
        <v>45189.0</v>
      </c>
      <c r="M691" s="79">
        <v>0.19</v>
      </c>
      <c r="N691" s="79">
        <v>0.19</v>
      </c>
      <c r="O691" s="111">
        <f t="shared" si="3"/>
        <v>0</v>
      </c>
      <c r="Q691" s="86">
        <v>45189.0</v>
      </c>
      <c r="R691" s="79">
        <v>7.04</v>
      </c>
      <c r="S691" s="79">
        <v>7.04</v>
      </c>
      <c r="T691" s="111">
        <f t="shared" si="4"/>
        <v>0</v>
      </c>
      <c r="V691" s="86">
        <v>45189.0</v>
      </c>
      <c r="W691" s="79">
        <v>260.7</v>
      </c>
      <c r="X691" s="79">
        <v>260.72</v>
      </c>
      <c r="Y691" s="111">
        <f t="shared" si="5"/>
        <v>0.02</v>
      </c>
    </row>
    <row r="692">
      <c r="B692" s="86">
        <v>45190.0</v>
      </c>
      <c r="C692" s="79">
        <v>126.52</v>
      </c>
      <c r="D692" s="79">
        <v>126.58</v>
      </c>
      <c r="E692" s="111">
        <f t="shared" si="1"/>
        <v>0.06</v>
      </c>
      <c r="G692" s="86">
        <v>45190.0</v>
      </c>
      <c r="H692" s="79">
        <v>289.57</v>
      </c>
      <c r="I692" s="79">
        <v>289.84</v>
      </c>
      <c r="J692" s="111">
        <f t="shared" si="2"/>
        <v>0.27</v>
      </c>
      <c r="L692" s="86">
        <v>45190.0</v>
      </c>
      <c r="M692" s="79">
        <v>0.19</v>
      </c>
      <c r="N692" s="79">
        <v>0.19</v>
      </c>
      <c r="O692" s="111">
        <f t="shared" si="3"/>
        <v>0</v>
      </c>
      <c r="Q692" s="86">
        <v>45190.0</v>
      </c>
      <c r="R692" s="79">
        <v>7.02</v>
      </c>
      <c r="S692" s="79">
        <v>7.03</v>
      </c>
      <c r="T692" s="111">
        <f t="shared" si="4"/>
        <v>0.01</v>
      </c>
      <c r="V692" s="86">
        <v>45190.0</v>
      </c>
      <c r="W692" s="79">
        <v>258.91</v>
      </c>
      <c r="X692" s="79">
        <v>258.98</v>
      </c>
      <c r="Y692" s="111">
        <f t="shared" si="5"/>
        <v>0.07</v>
      </c>
    </row>
    <row r="693">
      <c r="B693" s="86">
        <v>45191.0</v>
      </c>
      <c r="C693" s="79">
        <v>125.95</v>
      </c>
      <c r="D693" s="79">
        <v>125.98</v>
      </c>
      <c r="E693" s="111">
        <f t="shared" si="1"/>
        <v>0.03</v>
      </c>
      <c r="G693" s="86">
        <v>45191.0</v>
      </c>
      <c r="H693" s="79">
        <v>281.72</v>
      </c>
      <c r="I693" s="79">
        <v>281.99</v>
      </c>
      <c r="J693" s="111">
        <f t="shared" si="2"/>
        <v>0.27</v>
      </c>
      <c r="L693" s="86">
        <v>45191.0</v>
      </c>
      <c r="M693" s="79">
        <v>0.19</v>
      </c>
      <c r="N693" s="79">
        <v>0.19</v>
      </c>
      <c r="O693" s="111">
        <f t="shared" si="3"/>
        <v>0</v>
      </c>
      <c r="Q693" s="86">
        <v>45191.0</v>
      </c>
      <c r="R693" s="79">
        <v>7.02</v>
      </c>
      <c r="S693" s="79">
        <v>7.02</v>
      </c>
      <c r="T693" s="111">
        <f t="shared" si="4"/>
        <v>0</v>
      </c>
      <c r="V693" s="86">
        <v>45191.0</v>
      </c>
      <c r="W693" s="79">
        <v>259.63</v>
      </c>
      <c r="X693" s="79">
        <v>259.64</v>
      </c>
      <c r="Y693" s="111">
        <f t="shared" si="5"/>
        <v>0.01</v>
      </c>
    </row>
    <row r="694">
      <c r="B694" s="86">
        <v>45194.0</v>
      </c>
      <c r="C694" s="79">
        <v>124.38</v>
      </c>
      <c r="D694" s="79">
        <v>124.45</v>
      </c>
      <c r="E694" s="111">
        <f t="shared" si="1"/>
        <v>0.07</v>
      </c>
      <c r="G694" s="86">
        <v>45194.0</v>
      </c>
      <c r="H694" s="79">
        <v>280.09</v>
      </c>
      <c r="I694" s="79">
        <v>280.1</v>
      </c>
      <c r="J694" s="111">
        <f t="shared" si="2"/>
        <v>0.01</v>
      </c>
      <c r="L694" s="86">
        <v>45194.0</v>
      </c>
      <c r="M694" s="79">
        <v>0.19</v>
      </c>
      <c r="N694" s="79">
        <v>0.19</v>
      </c>
      <c r="O694" s="111">
        <f t="shared" si="3"/>
        <v>0</v>
      </c>
      <c r="Q694" s="86">
        <v>45194.0</v>
      </c>
      <c r="R694" s="79">
        <v>6.96</v>
      </c>
      <c r="S694" s="79">
        <v>6.96</v>
      </c>
      <c r="T694" s="111">
        <f t="shared" si="4"/>
        <v>0</v>
      </c>
      <c r="V694" s="86">
        <v>45194.0</v>
      </c>
      <c r="W694" s="79">
        <v>259.52</v>
      </c>
      <c r="X694" s="79">
        <v>259.53</v>
      </c>
      <c r="Y694" s="111">
        <f t="shared" si="5"/>
        <v>0.01</v>
      </c>
    </row>
    <row r="695">
      <c r="B695" s="86">
        <v>45195.0</v>
      </c>
      <c r="C695" s="79">
        <v>123.95</v>
      </c>
      <c r="D695" s="79">
        <v>123.98</v>
      </c>
      <c r="E695" s="111">
        <f t="shared" si="1"/>
        <v>0.03</v>
      </c>
      <c r="G695" s="86">
        <v>45195.0</v>
      </c>
      <c r="H695" s="79">
        <v>262.63</v>
      </c>
      <c r="I695" s="79">
        <v>262.76</v>
      </c>
      <c r="J695" s="111">
        <f t="shared" si="2"/>
        <v>0.13</v>
      </c>
      <c r="L695" s="86">
        <v>45195.0</v>
      </c>
      <c r="M695" s="79">
        <v>0.19</v>
      </c>
      <c r="N695" s="79">
        <v>0.19</v>
      </c>
      <c r="O695" s="111">
        <f t="shared" si="3"/>
        <v>0</v>
      </c>
      <c r="Q695" s="86">
        <v>45195.0</v>
      </c>
      <c r="R695" s="79">
        <v>6.92</v>
      </c>
      <c r="S695" s="79">
        <v>6.93</v>
      </c>
      <c r="T695" s="111">
        <f t="shared" si="4"/>
        <v>0.01</v>
      </c>
      <c r="V695" s="86">
        <v>45195.0</v>
      </c>
      <c r="W695" s="79">
        <v>259.35</v>
      </c>
      <c r="X695" s="79">
        <v>259.38</v>
      </c>
      <c r="Y695" s="111">
        <f t="shared" si="5"/>
        <v>0.03</v>
      </c>
    </row>
    <row r="696">
      <c r="B696" s="86">
        <v>45196.0</v>
      </c>
      <c r="C696" s="79">
        <v>125.68</v>
      </c>
      <c r="D696" s="79">
        <v>125.75</v>
      </c>
      <c r="E696" s="111">
        <f t="shared" si="1"/>
        <v>0.07</v>
      </c>
      <c r="G696" s="86">
        <v>45196.0</v>
      </c>
      <c r="H696" s="79">
        <v>272.13</v>
      </c>
      <c r="I696" s="79">
        <v>272.24</v>
      </c>
      <c r="J696" s="111">
        <f t="shared" si="2"/>
        <v>0.11</v>
      </c>
      <c r="L696" s="86">
        <v>45196.0</v>
      </c>
      <c r="M696" s="79">
        <v>0.19</v>
      </c>
      <c r="N696" s="79">
        <v>0.19</v>
      </c>
      <c r="O696" s="111">
        <f t="shared" si="3"/>
        <v>0</v>
      </c>
      <c r="Q696" s="86">
        <v>45196.0</v>
      </c>
      <c r="R696" s="79">
        <v>6.95</v>
      </c>
      <c r="S696" s="79">
        <v>6.95</v>
      </c>
      <c r="T696" s="111">
        <f t="shared" si="4"/>
        <v>0</v>
      </c>
      <c r="V696" s="86">
        <v>45196.0</v>
      </c>
      <c r="W696" s="79">
        <v>262.81</v>
      </c>
      <c r="X696" s="79">
        <v>262.93</v>
      </c>
      <c r="Y696" s="111">
        <f t="shared" si="5"/>
        <v>0.12</v>
      </c>
    </row>
    <row r="697">
      <c r="B697" s="86">
        <v>45197.0</v>
      </c>
      <c r="C697" s="79">
        <v>127.3</v>
      </c>
      <c r="D697" s="79">
        <v>127.32</v>
      </c>
      <c r="E697" s="111">
        <f t="shared" si="1"/>
        <v>0.02</v>
      </c>
      <c r="G697" s="86">
        <v>45197.0</v>
      </c>
      <c r="H697" s="79">
        <v>270.12</v>
      </c>
      <c r="I697" s="79">
        <v>270.17</v>
      </c>
      <c r="J697" s="111">
        <f t="shared" si="2"/>
        <v>0.05</v>
      </c>
      <c r="L697" s="86">
        <v>45197.0</v>
      </c>
      <c r="M697" s="79">
        <v>0.18</v>
      </c>
      <c r="N697" s="79">
        <v>0.18</v>
      </c>
      <c r="O697" s="111">
        <f t="shared" si="3"/>
        <v>0</v>
      </c>
      <c r="Q697" s="86">
        <v>45197.0</v>
      </c>
      <c r="R697" s="79">
        <v>7.0</v>
      </c>
      <c r="S697" s="79">
        <v>7.0</v>
      </c>
      <c r="T697" s="111">
        <f t="shared" si="4"/>
        <v>0</v>
      </c>
      <c r="V697" s="86">
        <v>45197.0</v>
      </c>
      <c r="W697" s="79">
        <v>265.24</v>
      </c>
      <c r="X697" s="79">
        <v>265.25</v>
      </c>
      <c r="Y697" s="111">
        <f t="shared" si="5"/>
        <v>0.01</v>
      </c>
    </row>
    <row r="698">
      <c r="B698" s="86">
        <v>45198.0</v>
      </c>
      <c r="C698" s="79">
        <v>126.65</v>
      </c>
      <c r="D698" s="79">
        <v>126.7</v>
      </c>
      <c r="E698" s="111">
        <f t="shared" si="1"/>
        <v>0.05</v>
      </c>
      <c r="G698" s="86">
        <v>45198.0</v>
      </c>
      <c r="H698" s="79">
        <v>269.36</v>
      </c>
      <c r="I698" s="79">
        <v>269.62</v>
      </c>
      <c r="J698" s="111">
        <f t="shared" si="2"/>
        <v>0.26</v>
      </c>
      <c r="L698" s="86">
        <v>45198.0</v>
      </c>
      <c r="M698" s="79">
        <v>0.18</v>
      </c>
      <c r="N698" s="79">
        <v>0.18</v>
      </c>
      <c r="O698" s="111">
        <f t="shared" si="3"/>
        <v>0</v>
      </c>
      <c r="Q698" s="86">
        <v>45198.0</v>
      </c>
      <c r="R698" s="79">
        <v>7.01</v>
      </c>
      <c r="S698" s="79">
        <v>7.01</v>
      </c>
      <c r="T698" s="111">
        <f t="shared" si="4"/>
        <v>0</v>
      </c>
      <c r="V698" s="86">
        <v>45198.0</v>
      </c>
      <c r="W698" s="79">
        <v>262.98</v>
      </c>
      <c r="X698" s="79">
        <v>263.0</v>
      </c>
      <c r="Y698" s="111">
        <f t="shared" si="5"/>
        <v>0.02</v>
      </c>
    </row>
    <row r="699">
      <c r="B699" s="86">
        <v>45201.0</v>
      </c>
      <c r="C699" s="79">
        <v>124.15</v>
      </c>
      <c r="D699" s="79">
        <v>124.22</v>
      </c>
      <c r="E699" s="111">
        <f t="shared" si="1"/>
        <v>0.07</v>
      </c>
      <c r="G699" s="86">
        <v>45201.0</v>
      </c>
      <c r="H699" s="79">
        <v>268.1</v>
      </c>
      <c r="I699" s="79">
        <v>268.15</v>
      </c>
      <c r="J699" s="111">
        <f t="shared" si="2"/>
        <v>0.05</v>
      </c>
      <c r="L699" s="86">
        <v>45201.0</v>
      </c>
      <c r="M699" s="79">
        <v>0.18</v>
      </c>
      <c r="N699" s="79">
        <v>0.18</v>
      </c>
      <c r="O699" s="111">
        <f t="shared" si="3"/>
        <v>0</v>
      </c>
      <c r="Q699" s="86">
        <v>45201.0</v>
      </c>
      <c r="R699" s="79">
        <v>7.03</v>
      </c>
      <c r="S699" s="79">
        <v>7.04</v>
      </c>
      <c r="T699" s="111">
        <f t="shared" si="4"/>
        <v>0.01</v>
      </c>
      <c r="V699" s="86">
        <v>45201.0</v>
      </c>
      <c r="W699" s="79">
        <v>260.2</v>
      </c>
      <c r="X699" s="79">
        <v>260.21</v>
      </c>
      <c r="Y699" s="111">
        <f t="shared" si="5"/>
        <v>0.01</v>
      </c>
    </row>
    <row r="700">
      <c r="B700" s="86">
        <v>45202.0</v>
      </c>
      <c r="C700" s="79">
        <v>125.85</v>
      </c>
      <c r="D700" s="79">
        <v>125.88</v>
      </c>
      <c r="E700" s="111">
        <f t="shared" si="1"/>
        <v>0.03</v>
      </c>
      <c r="G700" s="86">
        <v>45202.0</v>
      </c>
      <c r="H700" s="79">
        <v>267.81</v>
      </c>
      <c r="I700" s="79">
        <v>267.93</v>
      </c>
      <c r="J700" s="111">
        <f t="shared" si="2"/>
        <v>0.12</v>
      </c>
      <c r="L700" s="86">
        <v>45202.0</v>
      </c>
      <c r="M700" s="79">
        <v>0.18</v>
      </c>
      <c r="N700" s="79">
        <v>0.18</v>
      </c>
      <c r="O700" s="111">
        <f t="shared" si="3"/>
        <v>0</v>
      </c>
      <c r="Q700" s="86">
        <v>45202.0</v>
      </c>
      <c r="R700" s="79">
        <v>7.01</v>
      </c>
      <c r="S700" s="79">
        <v>7.02</v>
      </c>
      <c r="T700" s="111">
        <f t="shared" si="4"/>
        <v>0.01</v>
      </c>
      <c r="V700" s="86">
        <v>45202.0</v>
      </c>
      <c r="W700" s="79">
        <v>264.44</v>
      </c>
      <c r="X700" s="79">
        <v>264.5</v>
      </c>
      <c r="Y700" s="111">
        <f t="shared" si="5"/>
        <v>0.06</v>
      </c>
    </row>
    <row r="701">
      <c r="B701" s="86">
        <v>45203.0</v>
      </c>
      <c r="C701" s="79">
        <v>126.88</v>
      </c>
      <c r="D701" s="79">
        <v>126.9</v>
      </c>
      <c r="E701" s="111">
        <f t="shared" si="1"/>
        <v>0.02</v>
      </c>
      <c r="G701" s="86">
        <v>45203.0</v>
      </c>
      <c r="H701" s="79">
        <v>268.0</v>
      </c>
      <c r="I701" s="79">
        <v>268.09</v>
      </c>
      <c r="J701" s="111">
        <f t="shared" si="2"/>
        <v>0.09</v>
      </c>
      <c r="L701" s="86">
        <v>45203.0</v>
      </c>
      <c r="M701" s="79">
        <v>0.18</v>
      </c>
      <c r="N701" s="79">
        <v>0.18</v>
      </c>
      <c r="O701" s="111">
        <f t="shared" si="3"/>
        <v>0</v>
      </c>
      <c r="Q701" s="86">
        <v>45203.0</v>
      </c>
      <c r="R701" s="79">
        <v>7.02</v>
      </c>
      <c r="S701" s="79">
        <v>7.02</v>
      </c>
      <c r="T701" s="111">
        <f t="shared" si="4"/>
        <v>0</v>
      </c>
      <c r="V701" s="86">
        <v>45203.0</v>
      </c>
      <c r="W701" s="79">
        <v>263.5</v>
      </c>
      <c r="X701" s="79">
        <v>263.51</v>
      </c>
      <c r="Y701" s="111">
        <f t="shared" si="5"/>
        <v>0.01</v>
      </c>
    </row>
    <row r="702">
      <c r="B702" s="86">
        <v>45204.0</v>
      </c>
      <c r="C702" s="79">
        <v>129.88</v>
      </c>
      <c r="D702" s="79">
        <v>129.9</v>
      </c>
      <c r="E702" s="111">
        <f t="shared" si="1"/>
        <v>0.02</v>
      </c>
      <c r="G702" s="86">
        <v>45204.0</v>
      </c>
      <c r="H702" s="79">
        <v>268.81</v>
      </c>
      <c r="I702" s="79">
        <v>268.91</v>
      </c>
      <c r="J702" s="111">
        <f t="shared" si="2"/>
        <v>0.1</v>
      </c>
      <c r="L702" s="86">
        <v>45204.0</v>
      </c>
      <c r="M702" s="79">
        <v>0.18</v>
      </c>
      <c r="N702" s="79">
        <v>0.18</v>
      </c>
      <c r="O702" s="111">
        <f t="shared" si="3"/>
        <v>0</v>
      </c>
      <c r="Q702" s="86">
        <v>45204.0</v>
      </c>
      <c r="R702" s="79">
        <v>7.1</v>
      </c>
      <c r="S702" s="79">
        <v>7.1</v>
      </c>
      <c r="T702" s="111">
        <f t="shared" si="4"/>
        <v>0</v>
      </c>
      <c r="V702" s="86">
        <v>45204.0</v>
      </c>
      <c r="W702" s="79">
        <v>268.14</v>
      </c>
      <c r="X702" s="79">
        <v>268.15</v>
      </c>
      <c r="Y702" s="111">
        <f t="shared" si="5"/>
        <v>0.01</v>
      </c>
    </row>
    <row r="703">
      <c r="B703" s="86">
        <v>45205.0</v>
      </c>
      <c r="C703" s="79">
        <v>130.83</v>
      </c>
      <c r="D703" s="79">
        <v>130.98</v>
      </c>
      <c r="E703" s="111">
        <f t="shared" si="1"/>
        <v>0.15</v>
      </c>
      <c r="G703" s="86">
        <v>45205.0</v>
      </c>
      <c r="H703" s="79">
        <v>266.87</v>
      </c>
      <c r="I703" s="79">
        <v>266.88</v>
      </c>
      <c r="J703" s="111">
        <f t="shared" si="2"/>
        <v>0.01</v>
      </c>
      <c r="L703" s="86">
        <v>45205.0</v>
      </c>
      <c r="M703" s="79">
        <v>0.18</v>
      </c>
      <c r="N703" s="79">
        <v>0.18</v>
      </c>
      <c r="O703" s="111">
        <f t="shared" si="3"/>
        <v>0</v>
      </c>
      <c r="Q703" s="86">
        <v>45205.0</v>
      </c>
      <c r="R703" s="79">
        <v>7.25</v>
      </c>
      <c r="S703" s="79">
        <v>7.27</v>
      </c>
      <c r="T703" s="111">
        <f t="shared" si="4"/>
        <v>0.02</v>
      </c>
      <c r="V703" s="86">
        <v>45205.0</v>
      </c>
      <c r="W703" s="79">
        <v>269.99</v>
      </c>
      <c r="X703" s="79">
        <v>270.0</v>
      </c>
      <c r="Y703" s="111">
        <f t="shared" si="5"/>
        <v>0.01</v>
      </c>
    </row>
    <row r="704">
      <c r="B704" s="86">
        <v>45208.0</v>
      </c>
      <c r="C704" s="79">
        <v>130.57</v>
      </c>
      <c r="D704" s="79">
        <v>130.6</v>
      </c>
      <c r="E704" s="111">
        <f t="shared" si="1"/>
        <v>0.03</v>
      </c>
      <c r="G704" s="86">
        <v>45208.0</v>
      </c>
      <c r="H704" s="79">
        <v>263.6</v>
      </c>
      <c r="I704" s="79">
        <v>263.7</v>
      </c>
      <c r="J704" s="111">
        <f t="shared" si="2"/>
        <v>0.1</v>
      </c>
      <c r="L704" s="86">
        <v>45208.0</v>
      </c>
      <c r="M704" s="79">
        <v>0.18</v>
      </c>
      <c r="N704" s="79">
        <v>0.18</v>
      </c>
      <c r="O704" s="111">
        <f t="shared" si="3"/>
        <v>0</v>
      </c>
      <c r="Q704" s="86">
        <v>45208.0</v>
      </c>
      <c r="R704" s="79">
        <v>7.21</v>
      </c>
      <c r="S704" s="79">
        <v>7.21</v>
      </c>
      <c r="T704" s="111">
        <f t="shared" si="4"/>
        <v>0</v>
      </c>
      <c r="V704" s="86">
        <v>45208.0</v>
      </c>
      <c r="W704" s="79">
        <v>267.9</v>
      </c>
      <c r="X704" s="79">
        <v>267.91</v>
      </c>
      <c r="Y704" s="111">
        <f t="shared" si="5"/>
        <v>0.01</v>
      </c>
    </row>
    <row r="705">
      <c r="B705" s="86">
        <v>45209.0</v>
      </c>
      <c r="C705" s="79">
        <v>130.78</v>
      </c>
      <c r="D705" s="79">
        <v>130.85</v>
      </c>
      <c r="E705" s="111">
        <f t="shared" si="1"/>
        <v>0.07</v>
      </c>
      <c r="G705" s="86">
        <v>45209.0</v>
      </c>
      <c r="H705" s="79">
        <v>261.29</v>
      </c>
      <c r="I705" s="79">
        <v>261.3</v>
      </c>
      <c r="J705" s="111">
        <f t="shared" si="2"/>
        <v>0.01</v>
      </c>
      <c r="L705" s="86">
        <v>45209.0</v>
      </c>
      <c r="M705" s="79">
        <v>0.18</v>
      </c>
      <c r="N705" s="79">
        <v>0.18</v>
      </c>
      <c r="O705" s="111">
        <f t="shared" si="3"/>
        <v>0</v>
      </c>
      <c r="Q705" s="86">
        <v>45209.0</v>
      </c>
      <c r="R705" s="79">
        <v>7.22</v>
      </c>
      <c r="S705" s="79">
        <v>7.22</v>
      </c>
      <c r="T705" s="111">
        <f t="shared" si="4"/>
        <v>0</v>
      </c>
      <c r="V705" s="86">
        <v>45209.0</v>
      </c>
      <c r="W705" s="79">
        <v>268.65</v>
      </c>
      <c r="X705" s="79">
        <v>268.67</v>
      </c>
      <c r="Y705" s="111">
        <f t="shared" si="5"/>
        <v>0.02</v>
      </c>
    </row>
    <row r="706">
      <c r="B706" s="86">
        <v>45210.0</v>
      </c>
      <c r="C706" s="79">
        <v>129.88</v>
      </c>
      <c r="D706" s="79">
        <v>129.98</v>
      </c>
      <c r="E706" s="111">
        <f t="shared" si="1"/>
        <v>0.1</v>
      </c>
      <c r="G706" s="86">
        <v>45210.0</v>
      </c>
      <c r="H706" s="79">
        <v>258.24</v>
      </c>
      <c r="I706" s="79">
        <v>258.25</v>
      </c>
      <c r="J706" s="111">
        <f t="shared" si="2"/>
        <v>0.01</v>
      </c>
      <c r="L706" s="86">
        <v>45210.0</v>
      </c>
      <c r="M706" s="79">
        <v>0.18</v>
      </c>
      <c r="N706" s="79">
        <v>0.18</v>
      </c>
      <c r="O706" s="111">
        <f t="shared" si="3"/>
        <v>0</v>
      </c>
      <c r="Q706" s="86">
        <v>45210.0</v>
      </c>
      <c r="R706" s="79">
        <v>7.21</v>
      </c>
      <c r="S706" s="79">
        <v>7.22</v>
      </c>
      <c r="T706" s="111">
        <f t="shared" si="4"/>
        <v>0.01</v>
      </c>
      <c r="V706" s="86">
        <v>45210.0</v>
      </c>
      <c r="W706" s="79">
        <v>269.8</v>
      </c>
      <c r="X706" s="79">
        <v>269.89</v>
      </c>
      <c r="Y706" s="111">
        <f t="shared" si="5"/>
        <v>0.09</v>
      </c>
    </row>
    <row r="707">
      <c r="B707" s="86">
        <v>45211.0</v>
      </c>
      <c r="C707" s="79">
        <v>130.52</v>
      </c>
      <c r="D707" s="79">
        <v>130.55</v>
      </c>
      <c r="E707" s="111">
        <f t="shared" si="1"/>
        <v>0.03</v>
      </c>
      <c r="G707" s="86">
        <v>45211.0</v>
      </c>
      <c r="H707" s="79">
        <v>257.71</v>
      </c>
      <c r="I707" s="79">
        <v>257.83</v>
      </c>
      <c r="J707" s="111">
        <f t="shared" si="2"/>
        <v>0.12</v>
      </c>
      <c r="L707" s="86">
        <v>45211.0</v>
      </c>
      <c r="M707" s="79">
        <v>0.18</v>
      </c>
      <c r="N707" s="79">
        <v>0.18</v>
      </c>
      <c r="O707" s="111">
        <f t="shared" si="3"/>
        <v>0</v>
      </c>
      <c r="Q707" s="86">
        <v>45211.0</v>
      </c>
      <c r="R707" s="79">
        <v>7.33</v>
      </c>
      <c r="S707" s="79">
        <v>7.34</v>
      </c>
      <c r="T707" s="111">
        <f t="shared" si="4"/>
        <v>0.01</v>
      </c>
      <c r="V707" s="86">
        <v>45211.0</v>
      </c>
      <c r="W707" s="79">
        <v>270.1</v>
      </c>
      <c r="X707" s="79">
        <v>270.12</v>
      </c>
      <c r="Y707" s="111">
        <f t="shared" si="5"/>
        <v>0.02</v>
      </c>
    </row>
    <row r="708">
      <c r="B708" s="86">
        <v>45212.0</v>
      </c>
      <c r="C708" s="79">
        <v>132.98</v>
      </c>
      <c r="D708" s="79">
        <v>133.07</v>
      </c>
      <c r="E708" s="111">
        <f t="shared" si="1"/>
        <v>0.09</v>
      </c>
      <c r="G708" s="86">
        <v>45212.0</v>
      </c>
      <c r="H708" s="79">
        <v>252.91</v>
      </c>
      <c r="I708" s="79">
        <v>253.0</v>
      </c>
      <c r="J708" s="111">
        <f t="shared" si="2"/>
        <v>0.09</v>
      </c>
      <c r="L708" s="86">
        <v>45212.0</v>
      </c>
      <c r="M708" s="79">
        <v>0.18</v>
      </c>
      <c r="N708" s="79">
        <v>0.18</v>
      </c>
      <c r="O708" s="111">
        <f t="shared" si="3"/>
        <v>0</v>
      </c>
      <c r="Q708" s="86">
        <v>45212.0</v>
      </c>
      <c r="R708" s="79">
        <v>7.35</v>
      </c>
      <c r="S708" s="79">
        <v>7.35</v>
      </c>
      <c r="T708" s="111">
        <f t="shared" si="4"/>
        <v>0</v>
      </c>
      <c r="V708" s="86">
        <v>45212.0</v>
      </c>
      <c r="W708" s="79">
        <v>271.14</v>
      </c>
      <c r="X708" s="79">
        <v>271.27</v>
      </c>
      <c r="Y708" s="111">
        <f t="shared" si="5"/>
        <v>0.13</v>
      </c>
    </row>
    <row r="709">
      <c r="B709" s="86">
        <v>45215.0</v>
      </c>
      <c r="C709" s="79">
        <v>131.62</v>
      </c>
      <c r="D709" s="79">
        <v>131.95</v>
      </c>
      <c r="E709" s="111">
        <f t="shared" si="1"/>
        <v>0.33</v>
      </c>
      <c r="G709" s="86">
        <v>45215.0</v>
      </c>
      <c r="H709" s="79">
        <v>248.51</v>
      </c>
      <c r="I709" s="79">
        <v>248.83</v>
      </c>
      <c r="J709" s="111">
        <f t="shared" si="2"/>
        <v>0.32</v>
      </c>
      <c r="L709" s="86">
        <v>45215.0</v>
      </c>
      <c r="M709" s="79">
        <v>0.18</v>
      </c>
      <c r="N709" s="79">
        <v>0.18</v>
      </c>
      <c r="O709" s="111">
        <f t="shared" si="3"/>
        <v>0</v>
      </c>
      <c r="Q709" s="86">
        <v>45215.0</v>
      </c>
      <c r="R709" s="79">
        <v>7.26</v>
      </c>
      <c r="S709" s="79">
        <v>7.27</v>
      </c>
      <c r="T709" s="111">
        <f t="shared" si="4"/>
        <v>0.01</v>
      </c>
      <c r="V709" s="86">
        <v>45215.0</v>
      </c>
      <c r="W709" s="79">
        <v>273.8</v>
      </c>
      <c r="X709" s="79">
        <v>273.81</v>
      </c>
      <c r="Y709" s="111">
        <f t="shared" si="5"/>
        <v>0.01</v>
      </c>
    </row>
    <row r="710">
      <c r="B710" s="86">
        <v>45216.0</v>
      </c>
      <c r="C710" s="79">
        <v>127.72</v>
      </c>
      <c r="D710" s="79">
        <v>127.75</v>
      </c>
      <c r="E710" s="111">
        <f t="shared" si="1"/>
        <v>0.03</v>
      </c>
      <c r="G710" s="86">
        <v>45216.0</v>
      </c>
      <c r="H710" s="79">
        <v>251.0</v>
      </c>
      <c r="I710" s="79">
        <v>251.33</v>
      </c>
      <c r="J710" s="111">
        <f t="shared" si="2"/>
        <v>0.33</v>
      </c>
      <c r="L710" s="86">
        <v>45216.0</v>
      </c>
      <c r="M710" s="79">
        <v>0.17</v>
      </c>
      <c r="N710" s="79">
        <v>0.18</v>
      </c>
      <c r="O710" s="111">
        <f t="shared" si="3"/>
        <v>0.01</v>
      </c>
      <c r="Q710" s="86">
        <v>45216.0</v>
      </c>
      <c r="R710" s="79">
        <v>7.2</v>
      </c>
      <c r="S710" s="79">
        <v>7.2</v>
      </c>
      <c r="T710" s="111">
        <f t="shared" si="4"/>
        <v>0</v>
      </c>
      <c r="V710" s="86">
        <v>45216.0</v>
      </c>
      <c r="W710" s="79">
        <v>269.85</v>
      </c>
      <c r="X710" s="79">
        <v>269.9</v>
      </c>
      <c r="Y710" s="111">
        <f t="shared" si="5"/>
        <v>0.05</v>
      </c>
    </row>
    <row r="711">
      <c r="B711" s="86">
        <v>45217.0</v>
      </c>
      <c r="C711" s="79">
        <v>126.65</v>
      </c>
      <c r="D711" s="79">
        <v>126.68</v>
      </c>
      <c r="E711" s="111">
        <f t="shared" si="1"/>
        <v>0.03</v>
      </c>
      <c r="G711" s="86">
        <v>45217.0</v>
      </c>
      <c r="H711" s="79">
        <v>250.42</v>
      </c>
      <c r="I711" s="79">
        <v>250.86</v>
      </c>
      <c r="J711" s="111">
        <f t="shared" si="2"/>
        <v>0.44</v>
      </c>
      <c r="L711" s="86">
        <v>45217.0</v>
      </c>
      <c r="M711" s="79">
        <v>0.17</v>
      </c>
      <c r="N711" s="79">
        <v>0.17</v>
      </c>
      <c r="O711" s="111">
        <f t="shared" si="3"/>
        <v>0</v>
      </c>
      <c r="Q711" s="86">
        <v>45217.0</v>
      </c>
      <c r="R711" s="79">
        <v>7.2</v>
      </c>
      <c r="S711" s="79">
        <v>7.21</v>
      </c>
      <c r="T711" s="111">
        <f t="shared" si="4"/>
        <v>0.01</v>
      </c>
      <c r="V711" s="86">
        <v>45217.0</v>
      </c>
      <c r="W711" s="79">
        <v>269.59</v>
      </c>
      <c r="X711" s="79">
        <v>269.69</v>
      </c>
      <c r="Y711" s="111">
        <f t="shared" si="5"/>
        <v>0.1</v>
      </c>
    </row>
    <row r="712">
      <c r="B712" s="86">
        <v>45218.0</v>
      </c>
      <c r="C712" s="79">
        <v>125.63</v>
      </c>
      <c r="D712" s="79">
        <v>125.8</v>
      </c>
      <c r="E712" s="111">
        <f t="shared" si="1"/>
        <v>0.17</v>
      </c>
      <c r="G712" s="86">
        <v>45218.0</v>
      </c>
      <c r="H712" s="79">
        <v>252.19</v>
      </c>
      <c r="I712" s="79">
        <v>252.4</v>
      </c>
      <c r="J712" s="111">
        <f t="shared" si="2"/>
        <v>0.21</v>
      </c>
      <c r="L712" s="86">
        <v>45218.0</v>
      </c>
      <c r="M712" s="79">
        <v>0.17</v>
      </c>
      <c r="N712" s="79">
        <v>0.17</v>
      </c>
      <c r="O712" s="111">
        <f t="shared" si="3"/>
        <v>0</v>
      </c>
      <c r="Q712" s="86">
        <v>45218.0</v>
      </c>
      <c r="R712" s="79">
        <v>7.19</v>
      </c>
      <c r="S712" s="79">
        <v>7.19</v>
      </c>
      <c r="T712" s="111">
        <f t="shared" si="4"/>
        <v>0</v>
      </c>
      <c r="V712" s="86">
        <v>45218.0</v>
      </c>
      <c r="W712" s="79">
        <v>269.88</v>
      </c>
      <c r="X712" s="79">
        <v>269.89</v>
      </c>
      <c r="Y712" s="111">
        <f t="shared" si="5"/>
        <v>0.01</v>
      </c>
    </row>
    <row r="713">
      <c r="B713" s="86">
        <v>45219.0</v>
      </c>
      <c r="C713" s="79">
        <v>126.48</v>
      </c>
      <c r="D713" s="79">
        <v>126.55</v>
      </c>
      <c r="E713" s="111">
        <f t="shared" si="1"/>
        <v>0.07</v>
      </c>
      <c r="G713" s="86">
        <v>45219.0</v>
      </c>
      <c r="H713" s="79">
        <v>249.13</v>
      </c>
      <c r="I713" s="79">
        <v>249.29</v>
      </c>
      <c r="J713" s="111">
        <f t="shared" si="2"/>
        <v>0.16</v>
      </c>
      <c r="L713" s="86">
        <v>45219.0</v>
      </c>
      <c r="M713" s="79">
        <v>0.17</v>
      </c>
      <c r="N713" s="79">
        <v>0.17</v>
      </c>
      <c r="O713" s="111">
        <f t="shared" si="3"/>
        <v>0</v>
      </c>
      <c r="Q713" s="86">
        <v>45219.0</v>
      </c>
      <c r="R713" s="79">
        <v>7.19</v>
      </c>
      <c r="S713" s="79">
        <v>7.19</v>
      </c>
      <c r="T713" s="111">
        <f t="shared" si="4"/>
        <v>0</v>
      </c>
      <c r="V713" s="86">
        <v>45219.0</v>
      </c>
      <c r="W713" s="79">
        <v>268.21</v>
      </c>
      <c r="X713" s="79">
        <v>268.35</v>
      </c>
      <c r="Y713" s="111">
        <f t="shared" si="5"/>
        <v>0.14</v>
      </c>
    </row>
    <row r="714">
      <c r="B714" s="86">
        <v>45222.0</v>
      </c>
      <c r="C714" s="79">
        <v>125.98</v>
      </c>
      <c r="D714" s="79">
        <v>126.0</v>
      </c>
      <c r="E714" s="111">
        <f t="shared" si="1"/>
        <v>0.02</v>
      </c>
      <c r="G714" s="86">
        <v>45222.0</v>
      </c>
      <c r="H714" s="79">
        <v>238.28</v>
      </c>
      <c r="I714" s="79">
        <v>238.42</v>
      </c>
      <c r="J714" s="111">
        <f t="shared" si="2"/>
        <v>0.14</v>
      </c>
      <c r="L714" s="86">
        <v>45222.0</v>
      </c>
      <c r="M714" s="79">
        <v>0.19</v>
      </c>
      <c r="N714" s="79">
        <v>0.19</v>
      </c>
      <c r="O714" s="111">
        <f t="shared" si="3"/>
        <v>0</v>
      </c>
      <c r="Q714" s="86">
        <v>45222.0</v>
      </c>
      <c r="R714" s="79">
        <v>7.24</v>
      </c>
      <c r="S714" s="79">
        <v>7.24</v>
      </c>
      <c r="T714" s="111">
        <f t="shared" si="4"/>
        <v>0</v>
      </c>
      <c r="V714" s="86">
        <v>45222.0</v>
      </c>
      <c r="W714" s="79">
        <v>269.66</v>
      </c>
      <c r="X714" s="79">
        <v>269.68</v>
      </c>
      <c r="Y714" s="111">
        <f t="shared" si="5"/>
        <v>0.02</v>
      </c>
    </row>
    <row r="715">
      <c r="B715" s="86">
        <v>45223.0</v>
      </c>
      <c r="C715" s="79">
        <v>125.25</v>
      </c>
      <c r="D715" s="79">
        <v>125.28</v>
      </c>
      <c r="E715" s="111">
        <f t="shared" si="1"/>
        <v>0.03</v>
      </c>
      <c r="G715" s="86">
        <v>45223.0</v>
      </c>
      <c r="H715" s="79">
        <v>245.57</v>
      </c>
      <c r="I715" s="79">
        <v>245.68</v>
      </c>
      <c r="J715" s="111">
        <f t="shared" si="2"/>
        <v>0.11</v>
      </c>
      <c r="L715" s="86">
        <v>45223.0</v>
      </c>
      <c r="M715" s="79">
        <v>0.18</v>
      </c>
      <c r="N715" s="79">
        <v>0.18</v>
      </c>
      <c r="O715" s="111">
        <f t="shared" si="3"/>
        <v>0</v>
      </c>
      <c r="Q715" s="86">
        <v>45223.0</v>
      </c>
      <c r="R715" s="79">
        <v>7.2</v>
      </c>
      <c r="S715" s="79">
        <v>7.2</v>
      </c>
      <c r="T715" s="111">
        <f t="shared" si="4"/>
        <v>0</v>
      </c>
      <c r="V715" s="86">
        <v>45223.0</v>
      </c>
      <c r="W715" s="79">
        <v>269.07</v>
      </c>
      <c r="X715" s="79">
        <v>269.17</v>
      </c>
      <c r="Y715" s="111">
        <f t="shared" si="5"/>
        <v>0.1</v>
      </c>
    </row>
    <row r="716">
      <c r="B716" s="86">
        <v>45224.0</v>
      </c>
      <c r="C716" s="79">
        <v>124.48</v>
      </c>
      <c r="D716" s="79">
        <v>124.5</v>
      </c>
      <c r="E716" s="111">
        <f t="shared" si="1"/>
        <v>0.02</v>
      </c>
      <c r="G716" s="86">
        <v>45224.0</v>
      </c>
      <c r="H716" s="79">
        <v>260.08</v>
      </c>
      <c r="I716" s="79">
        <v>260.12</v>
      </c>
      <c r="J716" s="111">
        <f t="shared" si="2"/>
        <v>0.04</v>
      </c>
      <c r="L716" s="86">
        <v>45224.0</v>
      </c>
      <c r="M716" s="79">
        <v>0.19</v>
      </c>
      <c r="N716" s="79">
        <v>0.19</v>
      </c>
      <c r="O716" s="111">
        <f t="shared" si="3"/>
        <v>0</v>
      </c>
      <c r="Q716" s="86">
        <v>45224.0</v>
      </c>
      <c r="R716" s="79">
        <v>7.21</v>
      </c>
      <c r="S716" s="79">
        <v>7.21</v>
      </c>
      <c r="T716" s="111">
        <f t="shared" si="4"/>
        <v>0</v>
      </c>
      <c r="V716" s="86">
        <v>45224.0</v>
      </c>
      <c r="W716" s="79">
        <v>268.54</v>
      </c>
      <c r="X716" s="79">
        <v>268.55</v>
      </c>
      <c r="Y716" s="111">
        <f t="shared" si="5"/>
        <v>0.01</v>
      </c>
    </row>
    <row r="717">
      <c r="B717" s="86">
        <v>45225.0</v>
      </c>
      <c r="C717" s="79">
        <v>126.8</v>
      </c>
      <c r="D717" s="79">
        <v>126.82</v>
      </c>
      <c r="E717" s="111">
        <f t="shared" si="1"/>
        <v>0.02</v>
      </c>
      <c r="G717" s="86">
        <v>45225.0</v>
      </c>
      <c r="H717" s="79">
        <v>264.35</v>
      </c>
      <c r="I717" s="79">
        <v>264.36</v>
      </c>
      <c r="J717" s="111">
        <f t="shared" si="2"/>
        <v>0.01</v>
      </c>
      <c r="L717" s="86">
        <v>45225.0</v>
      </c>
      <c r="M717" s="79">
        <v>0.18</v>
      </c>
      <c r="N717" s="79">
        <v>0.18</v>
      </c>
      <c r="O717" s="111">
        <f t="shared" si="3"/>
        <v>0</v>
      </c>
      <c r="Q717" s="86">
        <v>45225.0</v>
      </c>
      <c r="R717" s="79">
        <v>7.31</v>
      </c>
      <c r="S717" s="79">
        <v>7.31</v>
      </c>
      <c r="T717" s="111">
        <f t="shared" si="4"/>
        <v>0</v>
      </c>
      <c r="V717" s="86">
        <v>45225.0</v>
      </c>
      <c r="W717" s="79">
        <v>273.42</v>
      </c>
      <c r="X717" s="79">
        <v>273.43</v>
      </c>
      <c r="Y717" s="111">
        <f t="shared" si="5"/>
        <v>0.01</v>
      </c>
    </row>
    <row r="718">
      <c r="B718" s="86">
        <v>45226.0</v>
      </c>
      <c r="C718" s="79">
        <v>125.8</v>
      </c>
      <c r="D718" s="79">
        <v>125.88</v>
      </c>
      <c r="E718" s="111">
        <f t="shared" si="1"/>
        <v>0.08</v>
      </c>
      <c r="G718" s="86">
        <v>45226.0</v>
      </c>
      <c r="H718" s="79">
        <v>257.82</v>
      </c>
      <c r="I718" s="79">
        <v>257.99</v>
      </c>
      <c r="J718" s="111">
        <f t="shared" si="2"/>
        <v>0.17</v>
      </c>
      <c r="L718" s="86">
        <v>45226.0</v>
      </c>
      <c r="M718" s="79">
        <v>0.18</v>
      </c>
      <c r="N718" s="79">
        <v>0.18</v>
      </c>
      <c r="O718" s="111">
        <f t="shared" si="3"/>
        <v>0</v>
      </c>
      <c r="Q718" s="86">
        <v>45226.0</v>
      </c>
      <c r="R718" s="79">
        <v>7.31</v>
      </c>
      <c r="S718" s="79">
        <v>7.32</v>
      </c>
      <c r="T718" s="111">
        <f t="shared" si="4"/>
        <v>0.01</v>
      </c>
      <c r="V718" s="86">
        <v>45226.0</v>
      </c>
      <c r="W718" s="79">
        <v>273.31</v>
      </c>
      <c r="X718" s="79">
        <v>273.36</v>
      </c>
      <c r="Y718" s="111">
        <f t="shared" si="5"/>
        <v>0.05</v>
      </c>
    </row>
    <row r="719">
      <c r="B719" s="86">
        <v>45229.0</v>
      </c>
      <c r="C719" s="79">
        <v>126.12</v>
      </c>
      <c r="D719" s="79">
        <v>126.15</v>
      </c>
      <c r="E719" s="111">
        <f t="shared" si="1"/>
        <v>0.03</v>
      </c>
      <c r="G719" s="86">
        <v>45229.0</v>
      </c>
      <c r="H719" s="79">
        <v>254.08</v>
      </c>
      <c r="I719" s="79">
        <v>254.17</v>
      </c>
      <c r="J719" s="111">
        <f t="shared" si="2"/>
        <v>0.09</v>
      </c>
      <c r="L719" s="86">
        <v>45229.0</v>
      </c>
      <c r="M719" s="79">
        <v>0.18</v>
      </c>
      <c r="N719" s="79">
        <v>0.19</v>
      </c>
      <c r="O719" s="111">
        <f t="shared" si="3"/>
        <v>0.01</v>
      </c>
      <c r="Q719" s="86">
        <v>45229.0</v>
      </c>
      <c r="R719" s="79">
        <v>7.31</v>
      </c>
      <c r="S719" s="79">
        <v>7.32</v>
      </c>
      <c r="T719" s="111">
        <f t="shared" si="4"/>
        <v>0.01</v>
      </c>
      <c r="V719" s="86">
        <v>45229.0</v>
      </c>
      <c r="W719" s="79">
        <v>278.07</v>
      </c>
      <c r="X719" s="79">
        <v>278.15</v>
      </c>
      <c r="Y719" s="111">
        <f t="shared" si="5"/>
        <v>0.08</v>
      </c>
    </row>
    <row r="720">
      <c r="B720" s="86">
        <v>45230.0</v>
      </c>
      <c r="C720" s="79">
        <v>125.02</v>
      </c>
      <c r="D720" s="79">
        <v>125.05</v>
      </c>
      <c r="E720" s="111">
        <f t="shared" si="1"/>
        <v>0.03</v>
      </c>
      <c r="G720" s="86">
        <v>45230.0</v>
      </c>
      <c r="H720" s="79">
        <v>251.55</v>
      </c>
      <c r="I720" s="79">
        <v>251.61</v>
      </c>
      <c r="J720" s="111">
        <f t="shared" si="2"/>
        <v>0.06</v>
      </c>
      <c r="L720" s="86">
        <v>45230.0</v>
      </c>
      <c r="M720" s="79">
        <v>0.17</v>
      </c>
      <c r="N720" s="79">
        <v>0.18</v>
      </c>
      <c r="O720" s="111">
        <f t="shared" si="3"/>
        <v>0.01</v>
      </c>
      <c r="Q720" s="86">
        <v>45230.0</v>
      </c>
      <c r="R720" s="79">
        <v>7.29</v>
      </c>
      <c r="S720" s="79">
        <v>7.29</v>
      </c>
      <c r="T720" s="111">
        <f t="shared" si="4"/>
        <v>0</v>
      </c>
      <c r="V720" s="86">
        <v>45230.0</v>
      </c>
      <c r="W720" s="79">
        <v>276.66</v>
      </c>
      <c r="X720" s="79">
        <v>276.67</v>
      </c>
      <c r="Y720" s="111">
        <f t="shared" si="5"/>
        <v>0.01</v>
      </c>
    </row>
    <row r="721">
      <c r="B721" s="86">
        <v>45231.0</v>
      </c>
      <c r="C721" s="79">
        <v>124.52</v>
      </c>
      <c r="D721" s="79">
        <v>124.55</v>
      </c>
      <c r="E721" s="111">
        <f t="shared" si="1"/>
        <v>0.03</v>
      </c>
      <c r="G721" s="86">
        <v>45231.0</v>
      </c>
      <c r="H721" s="79">
        <v>245.0</v>
      </c>
      <c r="I721" s="79">
        <v>245.07</v>
      </c>
      <c r="J721" s="111">
        <f t="shared" si="2"/>
        <v>0.07</v>
      </c>
      <c r="L721" s="86">
        <v>45231.0</v>
      </c>
      <c r="M721" s="79">
        <v>0.17</v>
      </c>
      <c r="N721" s="79">
        <v>0.17</v>
      </c>
      <c r="O721" s="111">
        <f t="shared" si="3"/>
        <v>0</v>
      </c>
      <c r="Q721" s="86">
        <v>45231.0</v>
      </c>
      <c r="R721" s="79">
        <v>7.37</v>
      </c>
      <c r="S721" s="79">
        <v>7.38</v>
      </c>
      <c r="T721" s="111">
        <f t="shared" si="4"/>
        <v>0.01</v>
      </c>
      <c r="V721" s="86">
        <v>45231.0</v>
      </c>
      <c r="W721" s="79">
        <v>280.19</v>
      </c>
      <c r="X721" s="79">
        <v>280.2</v>
      </c>
      <c r="Y721" s="111">
        <f t="shared" si="5"/>
        <v>0.01</v>
      </c>
    </row>
    <row r="722">
      <c r="B722" s="86">
        <v>45232.0</v>
      </c>
      <c r="C722" s="79">
        <v>123.82</v>
      </c>
      <c r="D722" s="79">
        <v>123.85</v>
      </c>
      <c r="E722" s="111">
        <f t="shared" si="1"/>
        <v>0.03</v>
      </c>
      <c r="G722" s="86">
        <v>45232.0</v>
      </c>
      <c r="H722" s="79">
        <v>250.5</v>
      </c>
      <c r="I722" s="79">
        <v>250.8</v>
      </c>
      <c r="J722" s="111">
        <f t="shared" si="2"/>
        <v>0.3</v>
      </c>
      <c r="L722" s="86">
        <v>45232.0</v>
      </c>
      <c r="M722" s="79">
        <v>0.17</v>
      </c>
      <c r="N722" s="79">
        <v>0.17</v>
      </c>
      <c r="O722" s="111">
        <f t="shared" si="3"/>
        <v>0</v>
      </c>
      <c r="Q722" s="86">
        <v>45232.0</v>
      </c>
      <c r="R722" s="79">
        <v>7.44</v>
      </c>
      <c r="S722" s="79">
        <v>7.44</v>
      </c>
      <c r="T722" s="111">
        <f t="shared" si="4"/>
        <v>0</v>
      </c>
      <c r="V722" s="86">
        <v>45232.0</v>
      </c>
      <c r="W722" s="79">
        <v>283.92</v>
      </c>
      <c r="X722" s="79">
        <v>283.96</v>
      </c>
      <c r="Y722" s="111">
        <f t="shared" si="5"/>
        <v>0.04</v>
      </c>
    </row>
    <row r="723">
      <c r="B723" s="86">
        <v>45233.0</v>
      </c>
      <c r="C723" s="79">
        <v>120.5</v>
      </c>
      <c r="D723" s="79">
        <v>120.52</v>
      </c>
      <c r="E723" s="111">
        <f t="shared" si="1"/>
        <v>0.02</v>
      </c>
      <c r="G723" s="86">
        <v>45233.0</v>
      </c>
      <c r="H723" s="79">
        <v>245.81</v>
      </c>
      <c r="I723" s="79">
        <v>245.94</v>
      </c>
      <c r="J723" s="111">
        <f t="shared" si="2"/>
        <v>0.13</v>
      </c>
      <c r="L723" s="86">
        <v>45233.0</v>
      </c>
      <c r="M723" s="79">
        <v>0.17</v>
      </c>
      <c r="N723" s="79">
        <v>0.17</v>
      </c>
      <c r="O723" s="111">
        <f t="shared" si="3"/>
        <v>0</v>
      </c>
      <c r="Q723" s="86">
        <v>45233.0</v>
      </c>
      <c r="R723" s="79">
        <v>7.34</v>
      </c>
      <c r="S723" s="79">
        <v>7.35</v>
      </c>
      <c r="T723" s="111">
        <f t="shared" si="4"/>
        <v>0.01</v>
      </c>
      <c r="V723" s="86">
        <v>45233.0</v>
      </c>
      <c r="W723" s="79">
        <v>280.88</v>
      </c>
      <c r="X723" s="79">
        <v>281.09</v>
      </c>
      <c r="Y723" s="111">
        <f t="shared" si="5"/>
        <v>0.21</v>
      </c>
    </row>
    <row r="724">
      <c r="B724" s="86">
        <v>45236.0</v>
      </c>
      <c r="C724" s="79">
        <v>122.15</v>
      </c>
      <c r="D724" s="79">
        <v>122.18</v>
      </c>
      <c r="E724" s="111">
        <f t="shared" si="1"/>
        <v>0.03</v>
      </c>
      <c r="G724" s="86">
        <v>45236.0</v>
      </c>
      <c r="H724" s="79">
        <v>245.55</v>
      </c>
      <c r="I724" s="79">
        <v>245.64</v>
      </c>
      <c r="J724" s="111">
        <f t="shared" si="2"/>
        <v>0.09</v>
      </c>
      <c r="L724" s="86">
        <v>45236.0</v>
      </c>
      <c r="M724" s="79">
        <v>0.17</v>
      </c>
      <c r="N724" s="79">
        <v>0.17</v>
      </c>
      <c r="O724" s="111">
        <f t="shared" si="3"/>
        <v>0</v>
      </c>
      <c r="Q724" s="86">
        <v>45236.0</v>
      </c>
      <c r="R724" s="79">
        <v>7.35</v>
      </c>
      <c r="S724" s="79">
        <v>7.35</v>
      </c>
      <c r="T724" s="111">
        <f t="shared" si="4"/>
        <v>0</v>
      </c>
      <c r="V724" s="86">
        <v>45236.0</v>
      </c>
      <c r="W724" s="79">
        <v>282.89</v>
      </c>
      <c r="X724" s="79">
        <v>282.9</v>
      </c>
      <c r="Y724" s="111">
        <f t="shared" si="5"/>
        <v>0.01</v>
      </c>
    </row>
    <row r="725">
      <c r="B725" s="86">
        <v>45237.0</v>
      </c>
      <c r="C725" s="79">
        <v>120.55</v>
      </c>
      <c r="D725" s="79">
        <v>120.72</v>
      </c>
      <c r="E725" s="111">
        <f t="shared" si="1"/>
        <v>0.17</v>
      </c>
      <c r="G725" s="86">
        <v>45237.0</v>
      </c>
      <c r="H725" s="79">
        <v>244.9</v>
      </c>
      <c r="I725" s="79">
        <v>244.95</v>
      </c>
      <c r="J725" s="111">
        <f t="shared" si="2"/>
        <v>0.05</v>
      </c>
      <c r="L725" s="86">
        <v>45237.0</v>
      </c>
      <c r="M725" s="79">
        <v>0.17</v>
      </c>
      <c r="N725" s="79">
        <v>0.17</v>
      </c>
      <c r="O725" s="111">
        <f t="shared" si="3"/>
        <v>0</v>
      </c>
      <c r="Q725" s="86">
        <v>45237.0</v>
      </c>
      <c r="R725" s="79">
        <v>7.32</v>
      </c>
      <c r="S725" s="79">
        <v>7.32</v>
      </c>
      <c r="T725" s="111">
        <f t="shared" si="4"/>
        <v>0</v>
      </c>
      <c r="V725" s="86">
        <v>45237.0</v>
      </c>
      <c r="W725" s="79">
        <v>279.7</v>
      </c>
      <c r="X725" s="79">
        <v>279.8</v>
      </c>
      <c r="Y725" s="111">
        <f t="shared" si="5"/>
        <v>0.1</v>
      </c>
    </row>
    <row r="726">
      <c r="B726" s="86">
        <v>45238.0</v>
      </c>
      <c r="C726" s="79">
        <v>121.85</v>
      </c>
      <c r="D726" s="79">
        <v>121.92</v>
      </c>
      <c r="E726" s="111">
        <f t="shared" si="1"/>
        <v>0.07</v>
      </c>
      <c r="G726" s="86">
        <v>45238.0</v>
      </c>
      <c r="H726" s="79">
        <v>244.02</v>
      </c>
      <c r="I726" s="79">
        <v>244.24</v>
      </c>
      <c r="J726" s="111">
        <f t="shared" si="2"/>
        <v>0.22</v>
      </c>
      <c r="L726" s="86">
        <v>45238.0</v>
      </c>
      <c r="M726" s="79">
        <v>0.17</v>
      </c>
      <c r="N726" s="79">
        <v>0.17</v>
      </c>
      <c r="O726" s="111">
        <f t="shared" si="3"/>
        <v>0</v>
      </c>
      <c r="Q726" s="86">
        <v>45238.0</v>
      </c>
      <c r="R726" s="79">
        <v>7.45</v>
      </c>
      <c r="S726" s="79">
        <v>7.45</v>
      </c>
      <c r="T726" s="111">
        <f t="shared" si="4"/>
        <v>0</v>
      </c>
      <c r="V726" s="86">
        <v>45238.0</v>
      </c>
      <c r="W726" s="79">
        <v>281.54</v>
      </c>
      <c r="X726" s="79">
        <v>281.6</v>
      </c>
      <c r="Y726" s="111">
        <f t="shared" si="5"/>
        <v>0.06</v>
      </c>
    </row>
    <row r="727">
      <c r="B727" s="86">
        <v>45239.0</v>
      </c>
      <c r="C727" s="79">
        <v>121.88</v>
      </c>
      <c r="D727" s="79">
        <v>122.05</v>
      </c>
      <c r="E727" s="111">
        <f t="shared" si="1"/>
        <v>0.17</v>
      </c>
      <c r="G727" s="86">
        <v>45239.0</v>
      </c>
      <c r="H727" s="79">
        <v>246.61</v>
      </c>
      <c r="I727" s="79">
        <v>246.65</v>
      </c>
      <c r="J727" s="111">
        <f t="shared" si="2"/>
        <v>0.04</v>
      </c>
      <c r="L727" s="86">
        <v>45239.0</v>
      </c>
      <c r="M727" s="79">
        <v>0.18</v>
      </c>
      <c r="N727" s="79">
        <v>0.18</v>
      </c>
      <c r="O727" s="111">
        <f t="shared" si="3"/>
        <v>0</v>
      </c>
      <c r="Q727" s="86">
        <v>45239.0</v>
      </c>
      <c r="R727" s="79">
        <v>7.45</v>
      </c>
      <c r="S727" s="79">
        <v>7.45</v>
      </c>
      <c r="T727" s="111">
        <f t="shared" si="4"/>
        <v>0</v>
      </c>
      <c r="V727" s="86">
        <v>45239.0</v>
      </c>
      <c r="W727" s="79">
        <v>282.91</v>
      </c>
      <c r="X727" s="79">
        <v>283.0</v>
      </c>
      <c r="Y727" s="111">
        <f t="shared" si="5"/>
        <v>0.09</v>
      </c>
    </row>
    <row r="728">
      <c r="B728" s="86">
        <v>45240.0</v>
      </c>
      <c r="C728" s="79">
        <v>122.35</v>
      </c>
      <c r="D728" s="79">
        <v>122.4</v>
      </c>
      <c r="E728" s="111">
        <f t="shared" si="1"/>
        <v>0.05</v>
      </c>
      <c r="G728" s="86">
        <v>45240.0</v>
      </c>
      <c r="H728" s="79">
        <v>242.92</v>
      </c>
      <c r="I728" s="79">
        <v>243.0</v>
      </c>
      <c r="J728" s="111">
        <f t="shared" si="2"/>
        <v>0.08</v>
      </c>
      <c r="L728" s="86">
        <v>45240.0</v>
      </c>
      <c r="M728" s="79">
        <v>0.17</v>
      </c>
      <c r="N728" s="79">
        <v>0.17</v>
      </c>
      <c r="O728" s="111">
        <f t="shared" si="3"/>
        <v>0</v>
      </c>
      <c r="Q728" s="86">
        <v>45240.0</v>
      </c>
      <c r="R728" s="79">
        <v>7.52</v>
      </c>
      <c r="S728" s="79">
        <v>7.52</v>
      </c>
      <c r="T728" s="111">
        <f t="shared" si="4"/>
        <v>0</v>
      </c>
      <c r="V728" s="86">
        <v>45240.0</v>
      </c>
      <c r="W728" s="79">
        <v>282.76</v>
      </c>
      <c r="X728" s="79">
        <v>282.87</v>
      </c>
      <c r="Y728" s="111">
        <f t="shared" si="5"/>
        <v>0.11</v>
      </c>
    </row>
    <row r="729">
      <c r="B729" s="86">
        <v>45243.0</v>
      </c>
      <c r="C729" s="79">
        <v>125.92</v>
      </c>
      <c r="D729" s="79">
        <v>126.0</v>
      </c>
      <c r="E729" s="111">
        <f t="shared" si="1"/>
        <v>0.08</v>
      </c>
      <c r="G729" s="86">
        <v>45243.0</v>
      </c>
      <c r="H729" s="79">
        <v>241.8</v>
      </c>
      <c r="I729" s="79">
        <v>242.0</v>
      </c>
      <c r="J729" s="111">
        <f t="shared" si="2"/>
        <v>0.2</v>
      </c>
      <c r="L729" s="86">
        <v>45243.0</v>
      </c>
      <c r="M729" s="79">
        <v>0.17</v>
      </c>
      <c r="N729" s="79">
        <v>0.17</v>
      </c>
      <c r="O729" s="111">
        <f t="shared" si="3"/>
        <v>0</v>
      </c>
      <c r="Q729" s="86">
        <v>45243.0</v>
      </c>
      <c r="R729" s="79">
        <v>7.66</v>
      </c>
      <c r="S729" s="79">
        <v>7.67</v>
      </c>
      <c r="T729" s="111">
        <f t="shared" si="4"/>
        <v>0.01</v>
      </c>
      <c r="V729" s="86">
        <v>45243.0</v>
      </c>
      <c r="W729" s="79">
        <v>286.16</v>
      </c>
      <c r="X729" s="79">
        <v>286.23</v>
      </c>
      <c r="Y729" s="111">
        <f t="shared" si="5"/>
        <v>0.07</v>
      </c>
    </row>
    <row r="730">
      <c r="B730" s="86">
        <v>45244.0</v>
      </c>
      <c r="C730" s="79">
        <v>124.3</v>
      </c>
      <c r="D730" s="79">
        <v>124.52</v>
      </c>
      <c r="E730" s="111">
        <f t="shared" si="1"/>
        <v>0.22</v>
      </c>
      <c r="G730" s="86">
        <v>45244.0</v>
      </c>
      <c r="H730" s="79">
        <v>231.07</v>
      </c>
      <c r="I730" s="79">
        <v>231.23</v>
      </c>
      <c r="J730" s="111">
        <f t="shared" si="2"/>
        <v>0.16</v>
      </c>
      <c r="L730" s="86">
        <v>45244.0</v>
      </c>
      <c r="M730" s="79">
        <v>0.16</v>
      </c>
      <c r="N730" s="79">
        <v>0.16</v>
      </c>
      <c r="O730" s="111">
        <f t="shared" si="3"/>
        <v>0</v>
      </c>
      <c r="Q730" s="86">
        <v>45244.0</v>
      </c>
      <c r="R730" s="79">
        <v>7.64</v>
      </c>
      <c r="S730" s="79">
        <v>7.64</v>
      </c>
      <c r="T730" s="111">
        <f t="shared" si="4"/>
        <v>0</v>
      </c>
      <c r="V730" s="86">
        <v>45244.0</v>
      </c>
      <c r="W730" s="79">
        <v>286.07</v>
      </c>
      <c r="X730" s="79">
        <v>286.18</v>
      </c>
      <c r="Y730" s="111">
        <f t="shared" si="5"/>
        <v>0.11</v>
      </c>
    </row>
    <row r="731">
      <c r="B731" s="86">
        <v>45245.0</v>
      </c>
      <c r="C731" s="79">
        <v>124.12</v>
      </c>
      <c r="D731" s="79">
        <v>124.2</v>
      </c>
      <c r="E731" s="111">
        <f t="shared" si="1"/>
        <v>0.08</v>
      </c>
      <c r="G731" s="86">
        <v>45245.0</v>
      </c>
      <c r="H731" s="79">
        <v>233.15</v>
      </c>
      <c r="I731" s="79">
        <v>233.3</v>
      </c>
      <c r="J731" s="111">
        <f t="shared" si="2"/>
        <v>0.15</v>
      </c>
      <c r="L731" s="86">
        <v>45245.0</v>
      </c>
      <c r="M731" s="79">
        <v>0.16</v>
      </c>
      <c r="N731" s="79">
        <v>0.16</v>
      </c>
      <c r="O731" s="111">
        <f t="shared" si="3"/>
        <v>0</v>
      </c>
      <c r="Q731" s="86">
        <v>45245.0</v>
      </c>
      <c r="R731" s="79">
        <v>7.65</v>
      </c>
      <c r="S731" s="79">
        <v>7.66</v>
      </c>
      <c r="T731" s="111">
        <f t="shared" si="4"/>
        <v>0.01</v>
      </c>
      <c r="V731" s="86">
        <v>45245.0</v>
      </c>
      <c r="W731" s="79">
        <v>286.84</v>
      </c>
      <c r="X731" s="79">
        <v>286.85</v>
      </c>
      <c r="Y731" s="111">
        <f t="shared" si="5"/>
        <v>0.01</v>
      </c>
    </row>
    <row r="732">
      <c r="B732" s="86">
        <v>45246.0</v>
      </c>
      <c r="C732" s="79">
        <v>121.4</v>
      </c>
      <c r="D732" s="79">
        <v>121.48</v>
      </c>
      <c r="E732" s="111">
        <f t="shared" si="1"/>
        <v>0.08</v>
      </c>
      <c r="G732" s="86">
        <v>45246.0</v>
      </c>
      <c r="H732" s="79">
        <v>230.0</v>
      </c>
      <c r="I732" s="79">
        <v>230.1</v>
      </c>
      <c r="J732" s="111">
        <f t="shared" si="2"/>
        <v>0.1</v>
      </c>
      <c r="L732" s="86">
        <v>45246.0</v>
      </c>
      <c r="M732" s="79">
        <v>0.16</v>
      </c>
      <c r="N732" s="79">
        <v>0.16</v>
      </c>
      <c r="O732" s="111">
        <f t="shared" si="3"/>
        <v>0</v>
      </c>
      <c r="Q732" s="86">
        <v>45246.0</v>
      </c>
      <c r="R732" s="79">
        <v>7.57</v>
      </c>
      <c r="S732" s="79">
        <v>7.57</v>
      </c>
      <c r="T732" s="111">
        <f t="shared" si="4"/>
        <v>0</v>
      </c>
      <c r="V732" s="86">
        <v>45246.0</v>
      </c>
      <c r="W732" s="79">
        <v>282.23</v>
      </c>
      <c r="X732" s="79">
        <v>282.32</v>
      </c>
      <c r="Y732" s="111">
        <f t="shared" si="5"/>
        <v>0.09</v>
      </c>
    </row>
    <row r="733">
      <c r="B733" s="86">
        <v>45247.0</v>
      </c>
      <c r="C733" s="79">
        <v>120.52</v>
      </c>
      <c r="D733" s="79">
        <v>120.62</v>
      </c>
      <c r="E733" s="111">
        <f t="shared" si="1"/>
        <v>0.1</v>
      </c>
      <c r="G733" s="86">
        <v>45247.0</v>
      </c>
      <c r="H733" s="79">
        <v>223.12</v>
      </c>
      <c r="I733" s="79">
        <v>223.38</v>
      </c>
      <c r="J733" s="111">
        <f t="shared" si="2"/>
        <v>0.26</v>
      </c>
      <c r="L733" s="86">
        <v>45247.0</v>
      </c>
      <c r="M733" s="79">
        <v>0.16</v>
      </c>
      <c r="N733" s="79">
        <v>0.16</v>
      </c>
      <c r="O733" s="111">
        <f t="shared" si="3"/>
        <v>0</v>
      </c>
      <c r="Q733" s="86">
        <v>45247.0</v>
      </c>
      <c r="R733" s="79">
        <v>7.67</v>
      </c>
      <c r="S733" s="79">
        <v>7.67</v>
      </c>
      <c r="T733" s="111">
        <f t="shared" si="4"/>
        <v>0</v>
      </c>
      <c r="V733" s="86">
        <v>45247.0</v>
      </c>
      <c r="W733" s="79">
        <v>279.88</v>
      </c>
      <c r="X733" s="79">
        <v>279.91</v>
      </c>
      <c r="Y733" s="111">
        <f t="shared" si="5"/>
        <v>0.03</v>
      </c>
    </row>
    <row r="734">
      <c r="B734" s="86">
        <v>45250.0</v>
      </c>
      <c r="C734" s="79">
        <v>119.48</v>
      </c>
      <c r="D734" s="79">
        <v>119.5</v>
      </c>
      <c r="E734" s="111">
        <f t="shared" si="1"/>
        <v>0.02</v>
      </c>
      <c r="G734" s="86">
        <v>45250.0</v>
      </c>
      <c r="H734" s="79">
        <v>211.44</v>
      </c>
      <c r="I734" s="79">
        <v>211.6</v>
      </c>
      <c r="J734" s="111">
        <f t="shared" si="2"/>
        <v>0.16</v>
      </c>
      <c r="L734" s="86">
        <v>45250.0</v>
      </c>
      <c r="M734" s="79">
        <v>0.16</v>
      </c>
      <c r="N734" s="79">
        <v>0.16</v>
      </c>
      <c r="O734" s="111">
        <f t="shared" si="3"/>
        <v>0</v>
      </c>
      <c r="Q734" s="86">
        <v>45250.0</v>
      </c>
      <c r="R734" s="79">
        <v>7.7</v>
      </c>
      <c r="S734" s="79">
        <v>7.71</v>
      </c>
      <c r="T734" s="111">
        <f t="shared" si="4"/>
        <v>0.01</v>
      </c>
      <c r="V734" s="86">
        <v>45250.0</v>
      </c>
      <c r="W734" s="79">
        <v>276.8</v>
      </c>
      <c r="X734" s="79">
        <v>276.85</v>
      </c>
      <c r="Y734" s="111">
        <f t="shared" si="5"/>
        <v>0.05</v>
      </c>
    </row>
    <row r="735">
      <c r="B735" s="86">
        <v>45251.0</v>
      </c>
      <c r="C735" s="79">
        <v>119.3</v>
      </c>
      <c r="D735" s="79">
        <v>119.42</v>
      </c>
      <c r="E735" s="111">
        <f t="shared" si="1"/>
        <v>0.12</v>
      </c>
      <c r="G735" s="86">
        <v>45251.0</v>
      </c>
      <c r="H735" s="79">
        <v>200.3</v>
      </c>
      <c r="I735" s="79">
        <v>200.4</v>
      </c>
      <c r="J735" s="111">
        <f t="shared" si="2"/>
        <v>0.1</v>
      </c>
      <c r="L735" s="86">
        <v>45251.0</v>
      </c>
      <c r="M735" s="79">
        <v>0.16</v>
      </c>
      <c r="N735" s="79">
        <v>0.16</v>
      </c>
      <c r="O735" s="111">
        <f t="shared" si="3"/>
        <v>0</v>
      </c>
      <c r="Q735" s="86">
        <v>45251.0</v>
      </c>
      <c r="R735" s="79">
        <v>7.77</v>
      </c>
      <c r="S735" s="79">
        <v>7.78</v>
      </c>
      <c r="T735" s="111">
        <f t="shared" si="4"/>
        <v>0.01</v>
      </c>
      <c r="V735" s="86">
        <v>45251.0</v>
      </c>
      <c r="W735" s="79">
        <v>277.41</v>
      </c>
      <c r="X735" s="79">
        <v>277.5</v>
      </c>
      <c r="Y735" s="111">
        <f t="shared" si="5"/>
        <v>0.09</v>
      </c>
    </row>
    <row r="736">
      <c r="B736" s="86">
        <v>45252.0</v>
      </c>
      <c r="C736" s="79">
        <v>117.68</v>
      </c>
      <c r="D736" s="79">
        <v>118.05</v>
      </c>
      <c r="E736" s="111">
        <f t="shared" si="1"/>
        <v>0.37</v>
      </c>
      <c r="G736" s="86">
        <v>45252.0</v>
      </c>
      <c r="H736" s="79">
        <v>221.81</v>
      </c>
      <c r="I736" s="79">
        <v>222.2</v>
      </c>
      <c r="J736" s="111">
        <f t="shared" si="2"/>
        <v>0.39</v>
      </c>
      <c r="L736" s="86">
        <v>45252.0</v>
      </c>
      <c r="M736" s="79">
        <v>0.15</v>
      </c>
      <c r="N736" s="79">
        <v>0.16</v>
      </c>
      <c r="O736" s="111">
        <f t="shared" si="3"/>
        <v>0.01</v>
      </c>
      <c r="Q736" s="86">
        <v>45252.0</v>
      </c>
      <c r="R736" s="79">
        <v>7.75</v>
      </c>
      <c r="S736" s="79">
        <v>7.76</v>
      </c>
      <c r="T736" s="111">
        <f t="shared" si="4"/>
        <v>0.01</v>
      </c>
      <c r="V736" s="86">
        <v>45252.0</v>
      </c>
      <c r="W736" s="79">
        <v>273.97</v>
      </c>
      <c r="X736" s="79">
        <v>273.98</v>
      </c>
      <c r="Y736" s="111">
        <f t="shared" si="5"/>
        <v>0.01</v>
      </c>
    </row>
    <row r="737">
      <c r="B737" s="86">
        <v>45253.0</v>
      </c>
      <c r="C737" s="79">
        <v>112.7</v>
      </c>
      <c r="D737" s="79">
        <v>112.72</v>
      </c>
      <c r="E737" s="111">
        <f t="shared" si="1"/>
        <v>0.02</v>
      </c>
      <c r="G737" s="86">
        <v>45253.0</v>
      </c>
      <c r="H737" s="79">
        <v>212.05</v>
      </c>
      <c r="I737" s="79">
        <v>212.38</v>
      </c>
      <c r="J737" s="111">
        <f t="shared" si="2"/>
        <v>0.33</v>
      </c>
      <c r="L737" s="86">
        <v>45253.0</v>
      </c>
      <c r="M737" s="79">
        <v>0.15</v>
      </c>
      <c r="N737" s="79">
        <v>0.15</v>
      </c>
      <c r="O737" s="111">
        <f t="shared" si="3"/>
        <v>0</v>
      </c>
      <c r="Q737" s="86">
        <v>45253.0</v>
      </c>
      <c r="R737" s="79">
        <v>7.73</v>
      </c>
      <c r="S737" s="79">
        <v>7.74</v>
      </c>
      <c r="T737" s="111">
        <f t="shared" si="4"/>
        <v>0.01</v>
      </c>
      <c r="V737" s="86">
        <v>45253.0</v>
      </c>
      <c r="W737" s="79">
        <v>270.82</v>
      </c>
      <c r="X737" s="79">
        <v>270.96</v>
      </c>
      <c r="Y737" s="111">
        <f t="shared" si="5"/>
        <v>0.14</v>
      </c>
    </row>
    <row r="738">
      <c r="B738" s="86">
        <v>45254.0</v>
      </c>
      <c r="C738" s="79">
        <v>114.35</v>
      </c>
      <c r="D738" s="79">
        <v>114.42</v>
      </c>
      <c r="E738" s="111">
        <f t="shared" si="1"/>
        <v>0.07</v>
      </c>
      <c r="G738" s="86">
        <v>45254.0</v>
      </c>
      <c r="H738" s="79">
        <v>210.53</v>
      </c>
      <c r="I738" s="79">
        <v>210.99</v>
      </c>
      <c r="J738" s="111">
        <f t="shared" si="2"/>
        <v>0.46</v>
      </c>
      <c r="L738" s="86">
        <v>45254.0</v>
      </c>
      <c r="M738" s="79">
        <v>0.15</v>
      </c>
      <c r="N738" s="79">
        <v>0.15</v>
      </c>
      <c r="O738" s="111">
        <f t="shared" si="3"/>
        <v>0</v>
      </c>
      <c r="Q738" s="86">
        <v>45254.0</v>
      </c>
      <c r="R738" s="79">
        <v>7.89</v>
      </c>
      <c r="S738" s="79">
        <v>7.89</v>
      </c>
      <c r="T738" s="111">
        <f t="shared" si="4"/>
        <v>0</v>
      </c>
      <c r="V738" s="86">
        <v>45254.0</v>
      </c>
      <c r="W738" s="79">
        <v>279.6</v>
      </c>
      <c r="X738" s="79">
        <v>279.62</v>
      </c>
      <c r="Y738" s="111">
        <f t="shared" si="5"/>
        <v>0.02</v>
      </c>
    </row>
    <row r="739">
      <c r="B739" s="86">
        <v>45257.0</v>
      </c>
      <c r="C739" s="79">
        <v>110.25</v>
      </c>
      <c r="D739" s="79">
        <v>110.35</v>
      </c>
      <c r="E739" s="111">
        <f t="shared" si="1"/>
        <v>0.1</v>
      </c>
      <c r="G739" s="86">
        <v>45257.0</v>
      </c>
      <c r="H739" s="79">
        <v>212.25</v>
      </c>
      <c r="I739" s="79">
        <v>212.29</v>
      </c>
      <c r="J739" s="111">
        <f t="shared" si="2"/>
        <v>0.04</v>
      </c>
      <c r="L739" s="86">
        <v>45257.0</v>
      </c>
      <c r="M739" s="79">
        <v>0.15</v>
      </c>
      <c r="N739" s="79">
        <v>0.15</v>
      </c>
      <c r="O739" s="111">
        <f t="shared" si="3"/>
        <v>0</v>
      </c>
      <c r="Q739" s="86">
        <v>45257.0</v>
      </c>
      <c r="R739" s="79">
        <v>7.78</v>
      </c>
      <c r="S739" s="79">
        <v>7.78</v>
      </c>
      <c r="T739" s="111">
        <f t="shared" si="4"/>
        <v>0</v>
      </c>
      <c r="V739" s="86">
        <v>45257.0</v>
      </c>
      <c r="W739" s="79">
        <v>267.58</v>
      </c>
      <c r="X739" s="79">
        <v>267.6</v>
      </c>
      <c r="Y739" s="111">
        <f t="shared" si="5"/>
        <v>0.02</v>
      </c>
    </row>
    <row r="740">
      <c r="B740" s="86">
        <v>45258.0</v>
      </c>
      <c r="C740" s="79">
        <v>112.1</v>
      </c>
      <c r="D740" s="79">
        <v>112.3</v>
      </c>
      <c r="E740" s="111">
        <f t="shared" si="1"/>
        <v>0.2</v>
      </c>
      <c r="G740" s="86">
        <v>45258.0</v>
      </c>
      <c r="H740" s="79">
        <v>202.41</v>
      </c>
      <c r="I740" s="79">
        <v>202.9</v>
      </c>
      <c r="J740" s="111">
        <f t="shared" si="2"/>
        <v>0.49</v>
      </c>
      <c r="L740" s="86">
        <v>45258.0</v>
      </c>
      <c r="M740" s="79">
        <v>0.14</v>
      </c>
      <c r="N740" s="79">
        <v>0.14</v>
      </c>
      <c r="O740" s="111">
        <f t="shared" si="3"/>
        <v>0</v>
      </c>
      <c r="Q740" s="86">
        <v>45258.0</v>
      </c>
      <c r="R740" s="79">
        <v>7.88</v>
      </c>
      <c r="S740" s="79">
        <v>7.89</v>
      </c>
      <c r="T740" s="111">
        <f t="shared" si="4"/>
        <v>0.01</v>
      </c>
      <c r="V740" s="86">
        <v>45258.0</v>
      </c>
      <c r="W740" s="79">
        <v>265.04</v>
      </c>
      <c r="X740" s="79">
        <v>265.11</v>
      </c>
      <c r="Y740" s="111">
        <f t="shared" si="5"/>
        <v>0.07</v>
      </c>
    </row>
    <row r="741">
      <c r="B741" s="86">
        <v>45259.0</v>
      </c>
      <c r="C741" s="79">
        <v>111.28</v>
      </c>
      <c r="D741" s="79">
        <v>111.62</v>
      </c>
      <c r="E741" s="111">
        <f t="shared" si="1"/>
        <v>0.34</v>
      </c>
      <c r="G741" s="86">
        <v>45259.0</v>
      </c>
      <c r="H741" s="79">
        <v>202.38</v>
      </c>
      <c r="I741" s="79">
        <v>202.4</v>
      </c>
      <c r="J741" s="111">
        <f t="shared" si="2"/>
        <v>0.02</v>
      </c>
      <c r="L741" s="86">
        <v>45259.0</v>
      </c>
      <c r="M741" s="79">
        <v>0.14</v>
      </c>
      <c r="N741" s="79">
        <v>0.14</v>
      </c>
      <c r="O741" s="111">
        <f t="shared" si="3"/>
        <v>0</v>
      </c>
      <c r="Q741" s="86">
        <v>45259.0</v>
      </c>
      <c r="R741" s="79">
        <v>7.7</v>
      </c>
      <c r="S741" s="79">
        <v>7.71</v>
      </c>
      <c r="T741" s="111">
        <f t="shared" si="4"/>
        <v>0.01</v>
      </c>
      <c r="V741" s="86">
        <v>45259.0</v>
      </c>
      <c r="W741" s="79">
        <v>265.1</v>
      </c>
      <c r="X741" s="79">
        <v>265.15</v>
      </c>
      <c r="Y741" s="111">
        <f t="shared" si="5"/>
        <v>0.05</v>
      </c>
    </row>
    <row r="742">
      <c r="B742" s="86">
        <v>45260.0</v>
      </c>
      <c r="C742" s="79">
        <v>110.18</v>
      </c>
      <c r="D742" s="79">
        <v>110.22</v>
      </c>
      <c r="E742" s="111">
        <f t="shared" si="1"/>
        <v>0.04</v>
      </c>
      <c r="G742" s="86">
        <v>45260.0</v>
      </c>
      <c r="H742" s="79">
        <v>203.4</v>
      </c>
      <c r="I742" s="79">
        <v>203.54</v>
      </c>
      <c r="J742" s="111">
        <f t="shared" si="2"/>
        <v>0.14</v>
      </c>
      <c r="L742" s="86">
        <v>45260.0</v>
      </c>
      <c r="M742" s="79">
        <v>0.15</v>
      </c>
      <c r="N742" s="79">
        <v>0.15</v>
      </c>
      <c r="O742" s="111">
        <f t="shared" si="3"/>
        <v>0</v>
      </c>
      <c r="Q742" s="86">
        <v>45260.0</v>
      </c>
      <c r="R742" s="79">
        <v>7.37</v>
      </c>
      <c r="S742" s="79">
        <v>7.37</v>
      </c>
      <c r="T742" s="111">
        <f t="shared" si="4"/>
        <v>0</v>
      </c>
      <c r="V742" s="86">
        <v>45260.0</v>
      </c>
      <c r="W742" s="79">
        <v>256.89</v>
      </c>
      <c r="X742" s="79">
        <v>256.94</v>
      </c>
      <c r="Y742" s="111">
        <f t="shared" si="5"/>
        <v>0.05</v>
      </c>
    </row>
    <row r="743">
      <c r="B743" s="86">
        <v>45261.0</v>
      </c>
      <c r="C743" s="79">
        <v>111.7</v>
      </c>
      <c r="D743" s="79">
        <v>111.75</v>
      </c>
      <c r="E743" s="111">
        <f t="shared" si="1"/>
        <v>0.05</v>
      </c>
      <c r="G743" s="86">
        <v>45261.0</v>
      </c>
      <c r="H743" s="79">
        <v>196.71</v>
      </c>
      <c r="I743" s="79">
        <v>196.86</v>
      </c>
      <c r="J743" s="111">
        <f t="shared" si="2"/>
        <v>0.15</v>
      </c>
      <c r="L743" s="86">
        <v>45261.0</v>
      </c>
      <c r="M743" s="79">
        <v>0.15</v>
      </c>
      <c r="N743" s="79">
        <v>0.15</v>
      </c>
      <c r="O743" s="111">
        <f t="shared" si="3"/>
        <v>0</v>
      </c>
      <c r="Q743" s="86">
        <v>45261.0</v>
      </c>
      <c r="R743" s="79">
        <v>7.73</v>
      </c>
      <c r="S743" s="79">
        <v>7.74</v>
      </c>
      <c r="T743" s="111">
        <f t="shared" si="4"/>
        <v>0.01</v>
      </c>
      <c r="V743" s="86">
        <v>45261.0</v>
      </c>
      <c r="W743" s="79">
        <v>257.5</v>
      </c>
      <c r="X743" s="79">
        <v>257.6</v>
      </c>
      <c r="Y743" s="111">
        <f t="shared" si="5"/>
        <v>0.1</v>
      </c>
    </row>
    <row r="744">
      <c r="B744" s="86">
        <v>45264.0</v>
      </c>
      <c r="C744" s="79">
        <v>113.78</v>
      </c>
      <c r="D744" s="79">
        <v>113.92</v>
      </c>
      <c r="E744" s="111">
        <f t="shared" si="1"/>
        <v>0.14</v>
      </c>
      <c r="G744" s="86">
        <v>45264.0</v>
      </c>
      <c r="H744" s="79">
        <v>207.47</v>
      </c>
      <c r="I744" s="79">
        <v>207.5</v>
      </c>
      <c r="J744" s="111">
        <f t="shared" si="2"/>
        <v>0.03</v>
      </c>
      <c r="L744" s="86">
        <v>45264.0</v>
      </c>
      <c r="M744" s="79">
        <v>0.15</v>
      </c>
      <c r="N744" s="79">
        <v>0.15</v>
      </c>
      <c r="O744" s="111">
        <f t="shared" si="3"/>
        <v>0</v>
      </c>
      <c r="Q744" s="86">
        <v>45264.0</v>
      </c>
      <c r="R744" s="79">
        <v>7.69</v>
      </c>
      <c r="S744" s="79">
        <v>7.7</v>
      </c>
      <c r="T744" s="111">
        <f t="shared" si="4"/>
        <v>0.01</v>
      </c>
      <c r="V744" s="86">
        <v>45264.0</v>
      </c>
      <c r="W744" s="79">
        <v>260.42</v>
      </c>
      <c r="X744" s="79">
        <v>260.45</v>
      </c>
      <c r="Y744" s="111">
        <f t="shared" si="5"/>
        <v>0.03</v>
      </c>
    </row>
    <row r="745">
      <c r="B745" s="86">
        <v>45265.0</v>
      </c>
      <c r="C745" s="79">
        <v>112.82</v>
      </c>
      <c r="D745" s="79">
        <v>113.0</v>
      </c>
      <c r="E745" s="111">
        <f t="shared" si="1"/>
        <v>0.18</v>
      </c>
      <c r="G745" s="86">
        <v>45265.0</v>
      </c>
      <c r="H745" s="79">
        <v>221.3</v>
      </c>
      <c r="I745" s="79">
        <v>221.34</v>
      </c>
      <c r="J745" s="111">
        <f t="shared" si="2"/>
        <v>0.04</v>
      </c>
      <c r="L745" s="86">
        <v>45265.0</v>
      </c>
      <c r="M745" s="79">
        <v>0.16</v>
      </c>
      <c r="N745" s="79">
        <v>0.16</v>
      </c>
      <c r="O745" s="111">
        <f t="shared" si="3"/>
        <v>0</v>
      </c>
      <c r="Q745" s="86">
        <v>45265.0</v>
      </c>
      <c r="R745" s="79">
        <v>7.61</v>
      </c>
      <c r="S745" s="79">
        <v>7.61</v>
      </c>
      <c r="T745" s="111">
        <f t="shared" si="4"/>
        <v>0</v>
      </c>
      <c r="V745" s="86">
        <v>45265.0</v>
      </c>
      <c r="W745" s="79">
        <v>256.64</v>
      </c>
      <c r="X745" s="79">
        <v>256.65</v>
      </c>
      <c r="Y745" s="111">
        <f t="shared" si="5"/>
        <v>0.01</v>
      </c>
    </row>
    <row r="746">
      <c r="B746" s="86">
        <v>45266.0</v>
      </c>
      <c r="C746" s="79">
        <v>117.2</v>
      </c>
      <c r="D746" s="79">
        <v>117.42</v>
      </c>
      <c r="E746" s="111">
        <f t="shared" si="1"/>
        <v>0.22</v>
      </c>
      <c r="G746" s="86">
        <v>45266.0</v>
      </c>
      <c r="H746" s="79">
        <v>216.72</v>
      </c>
      <c r="I746" s="79">
        <v>217.2</v>
      </c>
      <c r="J746" s="111">
        <f t="shared" si="2"/>
        <v>0.48</v>
      </c>
      <c r="L746" s="86">
        <v>45266.0</v>
      </c>
      <c r="M746" s="79">
        <v>0.16</v>
      </c>
      <c r="N746" s="79">
        <v>0.16</v>
      </c>
      <c r="O746" s="111">
        <f t="shared" si="3"/>
        <v>0</v>
      </c>
      <c r="Q746" s="86">
        <v>45266.0</v>
      </c>
      <c r="R746" s="79">
        <v>7.89</v>
      </c>
      <c r="S746" s="79">
        <v>7.9</v>
      </c>
      <c r="T746" s="111">
        <f t="shared" si="4"/>
        <v>0.01</v>
      </c>
      <c r="V746" s="86">
        <v>45266.0</v>
      </c>
      <c r="W746" s="79">
        <v>268.21</v>
      </c>
      <c r="X746" s="79">
        <v>268.22</v>
      </c>
      <c r="Y746" s="111">
        <f t="shared" si="5"/>
        <v>0.01</v>
      </c>
    </row>
    <row r="747">
      <c r="B747" s="86">
        <v>45267.0</v>
      </c>
      <c r="C747" s="79">
        <v>117.28</v>
      </c>
      <c r="D747" s="79">
        <v>117.3</v>
      </c>
      <c r="E747" s="111">
        <f t="shared" si="1"/>
        <v>0.02</v>
      </c>
      <c r="G747" s="86">
        <v>45267.0</v>
      </c>
      <c r="H747" s="79">
        <v>219.0</v>
      </c>
      <c r="I747" s="79">
        <v>219.37</v>
      </c>
      <c r="J747" s="111">
        <f t="shared" si="2"/>
        <v>0.37</v>
      </c>
      <c r="L747" s="86">
        <v>45267.0</v>
      </c>
      <c r="M747" s="79">
        <v>0.16</v>
      </c>
      <c r="N747" s="79">
        <v>0.16</v>
      </c>
      <c r="O747" s="111">
        <f t="shared" si="3"/>
        <v>0</v>
      </c>
      <c r="Q747" s="86">
        <v>45267.0</v>
      </c>
      <c r="R747" s="79">
        <v>8.1</v>
      </c>
      <c r="S747" s="79">
        <v>8.1</v>
      </c>
      <c r="T747" s="111">
        <f t="shared" si="4"/>
        <v>0</v>
      </c>
      <c r="V747" s="86">
        <v>45267.0</v>
      </c>
      <c r="W747" s="79">
        <v>268.4</v>
      </c>
      <c r="X747" s="79">
        <v>268.47</v>
      </c>
      <c r="Y747" s="111">
        <f t="shared" si="5"/>
        <v>0.07</v>
      </c>
    </row>
    <row r="748">
      <c r="B748" s="86">
        <v>45268.0</v>
      </c>
      <c r="C748" s="79">
        <v>117.38</v>
      </c>
      <c r="D748" s="79">
        <v>117.72</v>
      </c>
      <c r="E748" s="111">
        <f t="shared" si="1"/>
        <v>0.34</v>
      </c>
      <c r="G748" s="86">
        <v>45268.0</v>
      </c>
      <c r="H748" s="79">
        <v>219.91</v>
      </c>
      <c r="I748" s="79">
        <v>219.99</v>
      </c>
      <c r="J748" s="111">
        <f t="shared" si="2"/>
        <v>0.08</v>
      </c>
      <c r="L748" s="86">
        <v>45268.0</v>
      </c>
      <c r="M748" s="79">
        <v>0.16</v>
      </c>
      <c r="N748" s="79">
        <v>0.16</v>
      </c>
      <c r="O748" s="111">
        <f t="shared" si="3"/>
        <v>0</v>
      </c>
      <c r="Q748" s="86">
        <v>45268.0</v>
      </c>
      <c r="R748" s="79">
        <v>7.97</v>
      </c>
      <c r="S748" s="79">
        <v>7.97</v>
      </c>
      <c r="T748" s="111">
        <f t="shared" si="4"/>
        <v>0</v>
      </c>
      <c r="V748" s="86">
        <v>45268.0</v>
      </c>
      <c r="W748" s="79">
        <v>267.31</v>
      </c>
      <c r="X748" s="79">
        <v>267.35</v>
      </c>
      <c r="Y748" s="111">
        <f t="shared" si="5"/>
        <v>0.04</v>
      </c>
    </row>
    <row r="749">
      <c r="B749" s="86">
        <v>45271.0</v>
      </c>
      <c r="C749" s="79">
        <v>116.52</v>
      </c>
      <c r="D749" s="79">
        <v>116.6</v>
      </c>
      <c r="E749" s="111">
        <f t="shared" si="1"/>
        <v>0.08</v>
      </c>
      <c r="G749" s="86">
        <v>45271.0</v>
      </c>
      <c r="H749" s="79">
        <v>225.25</v>
      </c>
      <c r="I749" s="79">
        <v>225.29</v>
      </c>
      <c r="J749" s="111">
        <f t="shared" si="2"/>
        <v>0.04</v>
      </c>
      <c r="L749" s="86">
        <v>45271.0</v>
      </c>
      <c r="M749" s="79">
        <v>0.16</v>
      </c>
      <c r="N749" s="79">
        <v>0.16</v>
      </c>
      <c r="O749" s="111">
        <f t="shared" si="3"/>
        <v>0</v>
      </c>
      <c r="Q749" s="86">
        <v>45271.0</v>
      </c>
      <c r="R749" s="79">
        <v>8.0</v>
      </c>
      <c r="S749" s="79">
        <v>8.01</v>
      </c>
      <c r="T749" s="111">
        <f t="shared" si="4"/>
        <v>0.01</v>
      </c>
      <c r="V749" s="86">
        <v>45271.0</v>
      </c>
      <c r="W749" s="79">
        <v>266.62</v>
      </c>
      <c r="X749" s="79">
        <v>266.69</v>
      </c>
      <c r="Y749" s="111">
        <f t="shared" si="5"/>
        <v>0.07</v>
      </c>
    </row>
    <row r="750">
      <c r="B750" s="86">
        <v>45272.0</v>
      </c>
      <c r="C750" s="79">
        <v>114.55</v>
      </c>
      <c r="D750" s="79">
        <v>114.68</v>
      </c>
      <c r="E750" s="111">
        <f t="shared" si="1"/>
        <v>0.13</v>
      </c>
      <c r="G750" s="86">
        <v>45272.0</v>
      </c>
      <c r="H750" s="79">
        <v>225.45</v>
      </c>
      <c r="I750" s="79">
        <v>225.56</v>
      </c>
      <c r="J750" s="111">
        <f t="shared" si="2"/>
        <v>0.11</v>
      </c>
      <c r="L750" s="86">
        <v>45272.0</v>
      </c>
      <c r="M750" s="79">
        <v>0.16</v>
      </c>
      <c r="N750" s="79">
        <v>0.16</v>
      </c>
      <c r="O750" s="111">
        <f t="shared" si="3"/>
        <v>0</v>
      </c>
      <c r="Q750" s="86">
        <v>45272.0</v>
      </c>
      <c r="R750" s="79">
        <v>7.84</v>
      </c>
      <c r="S750" s="79">
        <v>7.85</v>
      </c>
      <c r="T750" s="111">
        <f t="shared" si="4"/>
        <v>0.01</v>
      </c>
      <c r="V750" s="86">
        <v>45272.0</v>
      </c>
      <c r="W750" s="79">
        <v>265.09</v>
      </c>
      <c r="X750" s="79">
        <v>265.19</v>
      </c>
      <c r="Y750" s="111">
        <f t="shared" si="5"/>
        <v>0.1</v>
      </c>
    </row>
    <row r="751">
      <c r="B751" s="86">
        <v>45273.0</v>
      </c>
      <c r="C751" s="79">
        <v>114.75</v>
      </c>
      <c r="D751" s="79">
        <v>114.88</v>
      </c>
      <c r="E751" s="111">
        <f t="shared" si="1"/>
        <v>0.13</v>
      </c>
      <c r="G751" s="86">
        <v>45273.0</v>
      </c>
      <c r="H751" s="79">
        <v>220.04</v>
      </c>
      <c r="I751" s="79">
        <v>220.17</v>
      </c>
      <c r="J751" s="111">
        <f t="shared" si="2"/>
        <v>0.13</v>
      </c>
      <c r="L751" s="86">
        <v>45273.0</v>
      </c>
      <c r="M751" s="79">
        <v>0.15</v>
      </c>
      <c r="N751" s="79">
        <v>0.15</v>
      </c>
      <c r="O751" s="111">
        <f t="shared" si="3"/>
        <v>0</v>
      </c>
      <c r="Q751" s="86">
        <v>45273.0</v>
      </c>
      <c r="R751" s="79">
        <v>8.07</v>
      </c>
      <c r="S751" s="79">
        <v>8.08</v>
      </c>
      <c r="T751" s="111">
        <f t="shared" si="4"/>
        <v>0.01</v>
      </c>
      <c r="V751" s="86">
        <v>45273.0</v>
      </c>
      <c r="W751" s="79">
        <v>271.3</v>
      </c>
      <c r="X751" s="79">
        <v>271.35</v>
      </c>
      <c r="Y751" s="111">
        <f t="shared" si="5"/>
        <v>0.05</v>
      </c>
    </row>
    <row r="752">
      <c r="B752" s="86">
        <v>45274.0</v>
      </c>
      <c r="C752" s="79">
        <v>115.68</v>
      </c>
      <c r="D752" s="79">
        <v>115.8</v>
      </c>
      <c r="E752" s="111">
        <f t="shared" si="1"/>
        <v>0.12</v>
      </c>
      <c r="G752" s="86">
        <v>45274.0</v>
      </c>
      <c r="H752" s="79">
        <v>216.1</v>
      </c>
      <c r="I752" s="79">
        <v>216.28</v>
      </c>
      <c r="J752" s="111">
        <f t="shared" si="2"/>
        <v>0.18</v>
      </c>
      <c r="L752" s="86">
        <v>45274.0</v>
      </c>
      <c r="M752" s="79">
        <v>0.15</v>
      </c>
      <c r="N752" s="79">
        <v>0.15</v>
      </c>
      <c r="O752" s="111">
        <f t="shared" si="3"/>
        <v>0</v>
      </c>
      <c r="Q752" s="86">
        <v>45274.0</v>
      </c>
      <c r="R752" s="79">
        <v>8.31</v>
      </c>
      <c r="S752" s="79">
        <v>8.32</v>
      </c>
      <c r="T752" s="111">
        <f t="shared" si="4"/>
        <v>0.01</v>
      </c>
      <c r="V752" s="86">
        <v>45274.0</v>
      </c>
      <c r="W752" s="79">
        <v>271.02</v>
      </c>
      <c r="X752" s="79">
        <v>271.03</v>
      </c>
      <c r="Y752" s="111">
        <f t="shared" si="5"/>
        <v>0.01</v>
      </c>
    </row>
    <row r="753">
      <c r="B753" s="86">
        <v>45275.0</v>
      </c>
      <c r="C753" s="79">
        <v>115.78</v>
      </c>
      <c r="D753" s="79">
        <v>115.8</v>
      </c>
      <c r="E753" s="111">
        <f t="shared" si="1"/>
        <v>0.02</v>
      </c>
      <c r="G753" s="86">
        <v>45275.0</v>
      </c>
      <c r="H753" s="79">
        <v>213.43</v>
      </c>
      <c r="I753" s="79">
        <v>214.49</v>
      </c>
      <c r="J753" s="111">
        <f t="shared" si="2"/>
        <v>1.06</v>
      </c>
      <c r="L753" s="86">
        <v>45275.0</v>
      </c>
      <c r="M753" s="79">
        <v>0.15</v>
      </c>
      <c r="N753" s="79">
        <v>0.15</v>
      </c>
      <c r="O753" s="111">
        <f t="shared" si="3"/>
        <v>0</v>
      </c>
      <c r="Q753" s="86">
        <v>45275.0</v>
      </c>
      <c r="R753" s="79">
        <v>8.07</v>
      </c>
      <c r="S753" s="79">
        <v>8.07</v>
      </c>
      <c r="T753" s="111">
        <f t="shared" si="4"/>
        <v>0</v>
      </c>
      <c r="V753" s="86">
        <v>45275.0</v>
      </c>
      <c r="W753" s="79">
        <v>271.91</v>
      </c>
      <c r="X753" s="79">
        <v>271.94</v>
      </c>
      <c r="Y753" s="111">
        <f t="shared" si="5"/>
        <v>0.03</v>
      </c>
    </row>
    <row r="754">
      <c r="B754" s="86">
        <v>45278.0</v>
      </c>
      <c r="C754" s="79">
        <v>114.4</v>
      </c>
      <c r="D754" s="79">
        <v>114.42</v>
      </c>
      <c r="E754" s="111">
        <f t="shared" si="1"/>
        <v>0.02</v>
      </c>
      <c r="G754" s="86">
        <v>45278.0</v>
      </c>
      <c r="H754" s="79">
        <v>214.11</v>
      </c>
      <c r="I754" s="79">
        <v>214.24</v>
      </c>
      <c r="J754" s="111">
        <f t="shared" si="2"/>
        <v>0.13</v>
      </c>
      <c r="L754" s="86">
        <v>45278.0</v>
      </c>
      <c r="M754" s="79">
        <v>0.15</v>
      </c>
      <c r="N754" s="79">
        <v>0.15</v>
      </c>
      <c r="O754" s="111">
        <f t="shared" si="3"/>
        <v>0</v>
      </c>
      <c r="Q754" s="86">
        <v>45278.0</v>
      </c>
      <c r="R754" s="79">
        <v>8.05</v>
      </c>
      <c r="S754" s="79">
        <v>8.06</v>
      </c>
      <c r="T754" s="111">
        <f t="shared" si="4"/>
        <v>0.01</v>
      </c>
      <c r="V754" s="86">
        <v>45278.0</v>
      </c>
      <c r="W754" s="79">
        <v>270.96</v>
      </c>
      <c r="X754" s="79">
        <v>271.08</v>
      </c>
      <c r="Y754" s="111">
        <f t="shared" si="5"/>
        <v>0.12</v>
      </c>
    </row>
    <row r="755">
      <c r="B755" s="86">
        <v>45279.0</v>
      </c>
      <c r="C755" s="79">
        <v>113.45</v>
      </c>
      <c r="D755" s="79">
        <v>113.48</v>
      </c>
      <c r="E755" s="111">
        <f t="shared" si="1"/>
        <v>0.03</v>
      </c>
      <c r="G755" s="86">
        <v>45279.0</v>
      </c>
      <c r="H755" s="79">
        <v>222.74</v>
      </c>
      <c r="I755" s="79">
        <v>223.0</v>
      </c>
      <c r="J755" s="111">
        <f t="shared" si="2"/>
        <v>0.26</v>
      </c>
      <c r="L755" s="86">
        <v>45279.0</v>
      </c>
      <c r="M755" s="79">
        <v>0.15</v>
      </c>
      <c r="N755" s="79">
        <v>0.15</v>
      </c>
      <c r="O755" s="111">
        <f t="shared" si="3"/>
        <v>0</v>
      </c>
      <c r="Q755" s="86">
        <v>45279.0</v>
      </c>
      <c r="R755" s="79">
        <v>8.01</v>
      </c>
      <c r="S755" s="79">
        <v>8.02</v>
      </c>
      <c r="T755" s="111">
        <f t="shared" si="4"/>
        <v>0.01</v>
      </c>
      <c r="V755" s="86">
        <v>45279.0</v>
      </c>
      <c r="W755" s="79">
        <v>271.73</v>
      </c>
      <c r="X755" s="79">
        <v>271.74</v>
      </c>
      <c r="Y755" s="111">
        <f t="shared" si="5"/>
        <v>0.01</v>
      </c>
    </row>
    <row r="756">
      <c r="B756" s="86">
        <v>45280.0</v>
      </c>
      <c r="C756" s="79">
        <v>113.32</v>
      </c>
      <c r="D756" s="79">
        <v>113.4</v>
      </c>
      <c r="E756" s="111">
        <f t="shared" si="1"/>
        <v>0.08</v>
      </c>
      <c r="G756" s="86">
        <v>45280.0</v>
      </c>
      <c r="H756" s="79">
        <v>220.72</v>
      </c>
      <c r="I756" s="79">
        <v>220.74</v>
      </c>
      <c r="J756" s="111">
        <f t="shared" si="2"/>
        <v>0.02</v>
      </c>
      <c r="L756" s="86">
        <v>45280.0</v>
      </c>
      <c r="M756" s="79">
        <v>0.15</v>
      </c>
      <c r="N756" s="79">
        <v>0.15</v>
      </c>
      <c r="O756" s="111">
        <f t="shared" si="3"/>
        <v>0</v>
      </c>
      <c r="Q756" s="86">
        <v>45280.0</v>
      </c>
      <c r="R756" s="79">
        <v>8.03</v>
      </c>
      <c r="S756" s="79">
        <v>8.06</v>
      </c>
      <c r="T756" s="111">
        <f t="shared" si="4"/>
        <v>0.03</v>
      </c>
      <c r="V756" s="86">
        <v>45280.0</v>
      </c>
      <c r="W756" s="79">
        <v>270.77</v>
      </c>
      <c r="X756" s="79">
        <v>270.82</v>
      </c>
      <c r="Y756" s="111">
        <f t="shared" si="5"/>
        <v>0.05</v>
      </c>
    </row>
    <row r="757">
      <c r="B757" s="86">
        <v>45281.0</v>
      </c>
      <c r="C757" s="79">
        <v>115.1</v>
      </c>
      <c r="D757" s="79">
        <v>115.13</v>
      </c>
      <c r="E757" s="111">
        <f t="shared" si="1"/>
        <v>0.03</v>
      </c>
      <c r="G757" s="86">
        <v>45281.0</v>
      </c>
      <c r="H757" s="79">
        <v>222.76</v>
      </c>
      <c r="I757" s="79">
        <v>222.98</v>
      </c>
      <c r="J757" s="111">
        <f t="shared" si="2"/>
        <v>0.22</v>
      </c>
      <c r="L757" s="86">
        <v>45281.0</v>
      </c>
      <c r="M757" s="79">
        <v>0.15</v>
      </c>
      <c r="N757" s="79">
        <v>0.15</v>
      </c>
      <c r="O757" s="111">
        <f t="shared" si="3"/>
        <v>0</v>
      </c>
      <c r="Q757" s="86">
        <v>45281.0</v>
      </c>
      <c r="R757" s="79">
        <v>8.08</v>
      </c>
      <c r="S757" s="79">
        <v>8.09</v>
      </c>
      <c r="T757" s="111">
        <f t="shared" si="4"/>
        <v>0.01</v>
      </c>
      <c r="V757" s="86">
        <v>45281.0</v>
      </c>
      <c r="W757" s="79">
        <v>274.56</v>
      </c>
      <c r="X757" s="79">
        <v>274.6</v>
      </c>
      <c r="Y757" s="111">
        <f t="shared" si="5"/>
        <v>0.04</v>
      </c>
    </row>
    <row r="758">
      <c r="B758" s="86">
        <v>45282.0</v>
      </c>
      <c r="C758" s="79">
        <v>115.5</v>
      </c>
      <c r="D758" s="79">
        <v>115.55</v>
      </c>
      <c r="E758" s="111">
        <f t="shared" si="1"/>
        <v>0.05</v>
      </c>
      <c r="G758" s="86">
        <v>45282.0</v>
      </c>
      <c r="H758" s="79">
        <v>258.71</v>
      </c>
      <c r="I758" s="79">
        <v>258.76</v>
      </c>
      <c r="J758" s="111">
        <f t="shared" si="2"/>
        <v>0.05</v>
      </c>
      <c r="L758" s="86">
        <v>45282.0</v>
      </c>
      <c r="M758" s="79">
        <v>0.16</v>
      </c>
      <c r="N758" s="79">
        <v>0.16</v>
      </c>
      <c r="O758" s="111">
        <f t="shared" si="3"/>
        <v>0</v>
      </c>
      <c r="Q758" s="86">
        <v>45282.0</v>
      </c>
      <c r="R758" s="79">
        <v>8.02</v>
      </c>
      <c r="S758" s="79">
        <v>8.03</v>
      </c>
      <c r="T758" s="111">
        <f t="shared" si="4"/>
        <v>0.01</v>
      </c>
      <c r="V758" s="86">
        <v>45282.0</v>
      </c>
      <c r="W758" s="79">
        <v>274.12</v>
      </c>
      <c r="X758" s="79">
        <v>274.13</v>
      </c>
      <c r="Y758" s="111">
        <f t="shared" si="5"/>
        <v>0.01</v>
      </c>
    </row>
    <row r="759">
      <c r="B759" s="86">
        <v>45285.0</v>
      </c>
      <c r="C759" s="79">
        <v>119.98</v>
      </c>
      <c r="D759" s="79">
        <v>120.0</v>
      </c>
      <c r="E759" s="111">
        <f t="shared" si="1"/>
        <v>0.02</v>
      </c>
      <c r="G759" s="86">
        <v>45285.0</v>
      </c>
      <c r="H759" s="79">
        <v>251.76</v>
      </c>
      <c r="I759" s="79">
        <v>252.28</v>
      </c>
      <c r="J759" s="111">
        <f t="shared" si="2"/>
        <v>0.52</v>
      </c>
      <c r="L759" s="86">
        <v>45285.0</v>
      </c>
      <c r="M759" s="79">
        <v>0.16</v>
      </c>
      <c r="N759" s="79">
        <v>0.16</v>
      </c>
      <c r="O759" s="111">
        <f t="shared" si="3"/>
        <v>0</v>
      </c>
      <c r="Q759" s="86">
        <v>45285.0</v>
      </c>
      <c r="R759" s="79">
        <v>7.98</v>
      </c>
      <c r="S759" s="79">
        <v>7.99</v>
      </c>
      <c r="T759" s="111">
        <f t="shared" si="4"/>
        <v>0.01</v>
      </c>
      <c r="V759" s="86">
        <v>45285.0</v>
      </c>
      <c r="W759" s="79">
        <v>273.6</v>
      </c>
      <c r="X759" s="79">
        <v>273.62</v>
      </c>
      <c r="Y759" s="111">
        <f t="shared" si="5"/>
        <v>0.02</v>
      </c>
    </row>
    <row r="760">
      <c r="B760" s="86">
        <v>45286.0</v>
      </c>
      <c r="C760" s="79">
        <v>124.18</v>
      </c>
      <c r="D760" s="79">
        <v>124.28</v>
      </c>
      <c r="E760" s="111">
        <f t="shared" si="1"/>
        <v>0.1</v>
      </c>
      <c r="G760" s="86">
        <v>45286.0</v>
      </c>
      <c r="H760" s="79">
        <v>246.87</v>
      </c>
      <c r="I760" s="79">
        <v>247.08</v>
      </c>
      <c r="J760" s="111">
        <f t="shared" si="2"/>
        <v>0.21</v>
      </c>
      <c r="L760" s="86">
        <v>45286.0</v>
      </c>
      <c r="M760" s="79">
        <v>0.16</v>
      </c>
      <c r="N760" s="79">
        <v>0.16</v>
      </c>
      <c r="O760" s="111">
        <f t="shared" si="3"/>
        <v>0</v>
      </c>
      <c r="Q760" s="86">
        <v>45286.0</v>
      </c>
      <c r="R760" s="79">
        <v>7.99</v>
      </c>
      <c r="S760" s="79">
        <v>8.0</v>
      </c>
      <c r="T760" s="111">
        <f t="shared" si="4"/>
        <v>0.01</v>
      </c>
      <c r="V760" s="86">
        <v>45286.0</v>
      </c>
      <c r="W760" s="79">
        <v>276.71</v>
      </c>
      <c r="X760" s="79">
        <v>276.72</v>
      </c>
      <c r="Y760" s="111">
        <f t="shared" si="5"/>
        <v>0.01</v>
      </c>
    </row>
    <row r="761">
      <c r="B761" s="86">
        <v>45287.0</v>
      </c>
      <c r="C761" s="79">
        <v>123.43</v>
      </c>
      <c r="D761" s="79">
        <v>123.5</v>
      </c>
      <c r="E761" s="111">
        <f t="shared" si="1"/>
        <v>0.07</v>
      </c>
      <c r="G761" s="86">
        <v>45287.0</v>
      </c>
      <c r="H761" s="79">
        <v>258.21</v>
      </c>
      <c r="I761" s="79">
        <v>258.4</v>
      </c>
      <c r="J761" s="111">
        <f t="shared" si="2"/>
        <v>0.19</v>
      </c>
      <c r="L761" s="86">
        <v>45287.0</v>
      </c>
      <c r="M761" s="79">
        <v>0.17</v>
      </c>
      <c r="N761" s="79">
        <v>0.17</v>
      </c>
      <c r="O761" s="111">
        <f t="shared" si="3"/>
        <v>0</v>
      </c>
      <c r="Q761" s="86">
        <v>45287.0</v>
      </c>
      <c r="R761" s="79">
        <v>7.93</v>
      </c>
      <c r="S761" s="79">
        <v>7.93</v>
      </c>
      <c r="T761" s="111">
        <f t="shared" si="4"/>
        <v>0</v>
      </c>
      <c r="V761" s="86">
        <v>45287.0</v>
      </c>
      <c r="W761" s="79">
        <v>275.28</v>
      </c>
      <c r="X761" s="79">
        <v>275.29</v>
      </c>
      <c r="Y761" s="111">
        <f t="shared" si="5"/>
        <v>0.01</v>
      </c>
    </row>
    <row r="762">
      <c r="B762" s="86">
        <v>45288.0</v>
      </c>
      <c r="C762" s="79">
        <v>122.1</v>
      </c>
      <c r="D762" s="79">
        <v>122.18</v>
      </c>
      <c r="E762" s="111">
        <f t="shared" si="1"/>
        <v>0.08</v>
      </c>
      <c r="G762" s="86">
        <v>45288.0</v>
      </c>
      <c r="H762" s="79">
        <v>264.7</v>
      </c>
      <c r="I762" s="79">
        <v>264.79</v>
      </c>
      <c r="J762" s="111">
        <f t="shared" si="2"/>
        <v>0.09</v>
      </c>
      <c r="L762" s="86">
        <v>45288.0</v>
      </c>
      <c r="M762" s="79">
        <v>0.17</v>
      </c>
      <c r="N762" s="79">
        <v>0.17</v>
      </c>
      <c r="O762" s="111">
        <f t="shared" si="3"/>
        <v>0</v>
      </c>
      <c r="Q762" s="86">
        <v>45288.0</v>
      </c>
      <c r="R762" s="79">
        <v>7.9</v>
      </c>
      <c r="S762" s="79">
        <v>7.91</v>
      </c>
      <c r="T762" s="111">
        <f t="shared" si="4"/>
        <v>0.01</v>
      </c>
      <c r="V762" s="86">
        <v>45288.0</v>
      </c>
      <c r="W762" s="79">
        <v>274.49</v>
      </c>
      <c r="X762" s="79">
        <v>274.51</v>
      </c>
      <c r="Y762" s="111">
        <f t="shared" si="5"/>
        <v>0.02</v>
      </c>
    </row>
    <row r="763">
      <c r="B763" s="86">
        <v>45289.0</v>
      </c>
      <c r="C763" s="79">
        <v>125.9</v>
      </c>
      <c r="D763" s="79">
        <v>125.95</v>
      </c>
      <c r="E763" s="111">
        <f t="shared" si="1"/>
        <v>0.05</v>
      </c>
      <c r="G763" s="86">
        <v>45289.0</v>
      </c>
      <c r="H763" s="79">
        <v>274.57</v>
      </c>
      <c r="I763" s="79">
        <v>274.86</v>
      </c>
      <c r="J763" s="111">
        <f t="shared" si="2"/>
        <v>0.29</v>
      </c>
      <c r="L763" s="86">
        <v>45289.0</v>
      </c>
      <c r="M763" s="79">
        <v>0.17</v>
      </c>
      <c r="N763" s="79">
        <v>0.17</v>
      </c>
      <c r="O763" s="111">
        <f t="shared" si="3"/>
        <v>0</v>
      </c>
      <c r="Q763" s="86">
        <v>45289.0</v>
      </c>
      <c r="R763" s="79">
        <v>7.78</v>
      </c>
      <c r="S763" s="79">
        <v>7.79</v>
      </c>
      <c r="T763" s="111">
        <f t="shared" si="4"/>
        <v>0.01</v>
      </c>
      <c r="V763" s="86">
        <v>45289.0</v>
      </c>
      <c r="W763" s="79">
        <v>275.73</v>
      </c>
      <c r="X763" s="79">
        <v>275.74</v>
      </c>
      <c r="Y763" s="111">
        <f t="shared" si="5"/>
        <v>0.01</v>
      </c>
    </row>
    <row r="764">
      <c r="B764" s="86">
        <v>45293.0</v>
      </c>
      <c r="C764" s="79">
        <v>125.13</v>
      </c>
      <c r="D764" s="79">
        <v>125.15</v>
      </c>
      <c r="E764" s="111">
        <f t="shared" si="1"/>
        <v>0.02</v>
      </c>
      <c r="G764" s="86">
        <v>45293.0</v>
      </c>
      <c r="H764" s="79">
        <v>272.01</v>
      </c>
      <c r="I764" s="79">
        <v>272.1</v>
      </c>
      <c r="J764" s="111">
        <f t="shared" si="2"/>
        <v>0.09</v>
      </c>
      <c r="L764" s="86">
        <v>45293.0</v>
      </c>
      <c r="M764" s="79">
        <v>0.17</v>
      </c>
      <c r="N764" s="79">
        <v>0.17</v>
      </c>
      <c r="O764" s="111">
        <f t="shared" si="3"/>
        <v>0</v>
      </c>
      <c r="Q764" s="86">
        <v>45293.0</v>
      </c>
      <c r="R764" s="79">
        <v>7.79</v>
      </c>
      <c r="S764" s="79">
        <v>7.8</v>
      </c>
      <c r="T764" s="111">
        <f t="shared" si="4"/>
        <v>0.01</v>
      </c>
      <c r="V764" s="86">
        <v>45293.0</v>
      </c>
      <c r="W764" s="79">
        <v>275.81</v>
      </c>
      <c r="X764" s="79">
        <v>275.83</v>
      </c>
      <c r="Y764" s="111">
        <f t="shared" si="5"/>
        <v>0.02</v>
      </c>
    </row>
    <row r="765">
      <c r="B765" s="86">
        <v>45294.0</v>
      </c>
      <c r="C765" s="79">
        <v>124.28</v>
      </c>
      <c r="D765" s="79">
        <v>124.3</v>
      </c>
      <c r="E765" s="111">
        <f t="shared" si="1"/>
        <v>0.02</v>
      </c>
      <c r="G765" s="86">
        <v>45294.0</v>
      </c>
      <c r="H765" s="79">
        <v>274.31</v>
      </c>
      <c r="I765" s="79">
        <v>274.59</v>
      </c>
      <c r="J765" s="111">
        <f t="shared" si="2"/>
        <v>0.28</v>
      </c>
      <c r="L765" s="86">
        <v>45294.0</v>
      </c>
      <c r="M765" s="79">
        <v>0.17</v>
      </c>
      <c r="N765" s="79">
        <v>0.17</v>
      </c>
      <c r="O765" s="111">
        <f t="shared" si="3"/>
        <v>0</v>
      </c>
      <c r="Q765" s="86">
        <v>45294.0</v>
      </c>
      <c r="R765" s="79">
        <v>7.87</v>
      </c>
      <c r="S765" s="79">
        <v>7.88</v>
      </c>
      <c r="T765" s="111">
        <f t="shared" si="4"/>
        <v>0.01</v>
      </c>
      <c r="V765" s="86">
        <v>45294.0</v>
      </c>
      <c r="W765" s="79">
        <v>275.89</v>
      </c>
      <c r="X765" s="79">
        <v>275.96</v>
      </c>
      <c r="Y765" s="111">
        <f t="shared" si="5"/>
        <v>0.07</v>
      </c>
    </row>
    <row r="766">
      <c r="B766" s="86">
        <v>45295.0</v>
      </c>
      <c r="C766" s="79">
        <v>124.88</v>
      </c>
      <c r="D766" s="79">
        <v>124.93</v>
      </c>
      <c r="E766" s="111">
        <f t="shared" si="1"/>
        <v>0.05</v>
      </c>
      <c r="G766" s="86">
        <v>45295.0</v>
      </c>
      <c r="H766" s="79">
        <v>272.01</v>
      </c>
      <c r="I766" s="79">
        <v>272.3</v>
      </c>
      <c r="J766" s="111">
        <f t="shared" si="2"/>
        <v>0.29</v>
      </c>
      <c r="L766" s="86">
        <v>45295.0</v>
      </c>
      <c r="M766" s="79">
        <v>0.16</v>
      </c>
      <c r="N766" s="79">
        <v>0.17</v>
      </c>
      <c r="O766" s="111">
        <f t="shared" si="3"/>
        <v>0.01</v>
      </c>
      <c r="Q766" s="86">
        <v>45295.0</v>
      </c>
      <c r="R766" s="79">
        <v>7.84</v>
      </c>
      <c r="S766" s="79">
        <v>7.92</v>
      </c>
      <c r="T766" s="111">
        <f t="shared" si="4"/>
        <v>0.08</v>
      </c>
      <c r="V766" s="86">
        <v>45295.0</v>
      </c>
      <c r="W766" s="79">
        <v>276.01</v>
      </c>
      <c r="X766" s="79">
        <v>276.05</v>
      </c>
      <c r="Y766" s="111">
        <f t="shared" si="5"/>
        <v>0.04</v>
      </c>
    </row>
    <row r="767">
      <c r="B767" s="86">
        <v>45296.0</v>
      </c>
      <c r="C767" s="79">
        <v>124.98</v>
      </c>
      <c r="D767" s="79">
        <v>125.03</v>
      </c>
      <c r="E767" s="111">
        <f t="shared" si="1"/>
        <v>0.05</v>
      </c>
      <c r="G767" s="86">
        <v>45296.0</v>
      </c>
      <c r="H767" s="79">
        <v>273.96</v>
      </c>
      <c r="I767" s="79">
        <v>273.99</v>
      </c>
      <c r="J767" s="111">
        <f t="shared" si="2"/>
        <v>0.03</v>
      </c>
      <c r="L767" s="86">
        <v>45296.0</v>
      </c>
      <c r="M767" s="79">
        <v>0.16</v>
      </c>
      <c r="N767" s="79">
        <v>0.16</v>
      </c>
      <c r="O767" s="111">
        <f t="shared" si="3"/>
        <v>0</v>
      </c>
      <c r="Q767" s="86">
        <v>45296.0</v>
      </c>
      <c r="R767" s="79">
        <v>7.98</v>
      </c>
      <c r="S767" s="79">
        <v>7.99</v>
      </c>
      <c r="T767" s="111">
        <f t="shared" si="4"/>
        <v>0.01</v>
      </c>
      <c r="V767" s="86">
        <v>45296.0</v>
      </c>
      <c r="W767" s="79">
        <v>278.0</v>
      </c>
      <c r="X767" s="79">
        <v>278.09</v>
      </c>
      <c r="Y767" s="111">
        <f t="shared" si="5"/>
        <v>0.09</v>
      </c>
    </row>
    <row r="768">
      <c r="B768" s="86">
        <v>45299.0</v>
      </c>
      <c r="C768" s="79">
        <v>122.6</v>
      </c>
      <c r="D768" s="79">
        <v>122.65</v>
      </c>
      <c r="E768" s="111">
        <f t="shared" si="1"/>
        <v>0.05</v>
      </c>
      <c r="G768" s="86">
        <v>45299.0</v>
      </c>
      <c r="H768" s="79">
        <v>280.85</v>
      </c>
      <c r="I768" s="79">
        <v>281.22</v>
      </c>
      <c r="J768" s="111">
        <f t="shared" si="2"/>
        <v>0.37</v>
      </c>
      <c r="L768" s="86">
        <v>45299.0</v>
      </c>
      <c r="M768" s="79">
        <v>0.16</v>
      </c>
      <c r="N768" s="79">
        <v>0.16</v>
      </c>
      <c r="O768" s="111">
        <f t="shared" si="3"/>
        <v>0</v>
      </c>
      <c r="Q768" s="86">
        <v>45299.0</v>
      </c>
      <c r="R768" s="79">
        <v>7.79</v>
      </c>
      <c r="S768" s="79">
        <v>7.79</v>
      </c>
      <c r="T768" s="111">
        <f t="shared" si="4"/>
        <v>0</v>
      </c>
      <c r="V768" s="86">
        <v>45299.0</v>
      </c>
      <c r="W768" s="79">
        <v>277.02</v>
      </c>
      <c r="X768" s="79">
        <v>277.07</v>
      </c>
      <c r="Y768" s="111">
        <f t="shared" si="5"/>
        <v>0.05</v>
      </c>
    </row>
    <row r="769">
      <c r="B769" s="86">
        <v>45300.0</v>
      </c>
      <c r="C769" s="79">
        <v>122.73</v>
      </c>
      <c r="D769" s="79">
        <v>122.75</v>
      </c>
      <c r="E769" s="111">
        <f t="shared" si="1"/>
        <v>0.02</v>
      </c>
      <c r="G769" s="86">
        <v>45300.0</v>
      </c>
      <c r="H769" s="79">
        <v>278.77</v>
      </c>
      <c r="I769" s="79">
        <v>278.95</v>
      </c>
      <c r="J769" s="111">
        <f t="shared" si="2"/>
        <v>0.18</v>
      </c>
      <c r="L769" s="86">
        <v>45300.0</v>
      </c>
      <c r="M769" s="79">
        <v>0.16</v>
      </c>
      <c r="N769" s="79">
        <v>0.16</v>
      </c>
      <c r="O769" s="111">
        <f t="shared" si="3"/>
        <v>0</v>
      </c>
      <c r="Q769" s="86">
        <v>45300.0</v>
      </c>
      <c r="R769" s="79">
        <v>7.71</v>
      </c>
      <c r="S769" s="79">
        <v>7.74</v>
      </c>
      <c r="T769" s="111">
        <f t="shared" si="4"/>
        <v>0.03</v>
      </c>
      <c r="V769" s="86">
        <v>45300.0</v>
      </c>
      <c r="W769" s="79">
        <v>274.81</v>
      </c>
      <c r="X769" s="79">
        <v>274.89</v>
      </c>
      <c r="Y769" s="111">
        <f t="shared" si="5"/>
        <v>0.08</v>
      </c>
    </row>
    <row r="770">
      <c r="B770" s="86">
        <v>45301.0</v>
      </c>
      <c r="C770" s="79">
        <v>124.1</v>
      </c>
      <c r="D770" s="79">
        <v>124.3</v>
      </c>
      <c r="E770" s="111">
        <f t="shared" si="1"/>
        <v>0.2</v>
      </c>
      <c r="G770" s="86">
        <v>45301.0</v>
      </c>
      <c r="H770" s="79">
        <v>277.49</v>
      </c>
      <c r="I770" s="79">
        <v>277.67</v>
      </c>
      <c r="J770" s="111">
        <f t="shared" si="2"/>
        <v>0.18</v>
      </c>
      <c r="L770" s="86">
        <v>45301.0</v>
      </c>
      <c r="M770" s="79">
        <v>0.17</v>
      </c>
      <c r="N770" s="79">
        <v>0.17</v>
      </c>
      <c r="O770" s="111">
        <f t="shared" si="3"/>
        <v>0</v>
      </c>
      <c r="Q770" s="86">
        <v>45301.0</v>
      </c>
      <c r="R770" s="79">
        <v>7.76</v>
      </c>
      <c r="S770" s="79">
        <v>7.78</v>
      </c>
      <c r="T770" s="111">
        <f t="shared" si="4"/>
        <v>0.02</v>
      </c>
      <c r="V770" s="86">
        <v>45301.0</v>
      </c>
      <c r="W770" s="79">
        <v>274.9</v>
      </c>
      <c r="X770" s="79">
        <v>274.93</v>
      </c>
      <c r="Y770" s="111">
        <f t="shared" si="5"/>
        <v>0.03</v>
      </c>
    </row>
    <row r="771">
      <c r="B771" s="86">
        <v>45302.0</v>
      </c>
      <c r="C771" s="79">
        <v>122.85</v>
      </c>
      <c r="D771" s="79">
        <v>122.95</v>
      </c>
      <c r="E771" s="111">
        <f t="shared" si="1"/>
        <v>0.1</v>
      </c>
      <c r="G771" s="86">
        <v>45302.0</v>
      </c>
      <c r="H771" s="79">
        <v>278.66</v>
      </c>
      <c r="I771" s="79">
        <v>278.72</v>
      </c>
      <c r="J771" s="111">
        <f t="shared" si="2"/>
        <v>0.06</v>
      </c>
      <c r="L771" s="86">
        <v>45302.0</v>
      </c>
      <c r="M771" s="79">
        <v>0.16</v>
      </c>
      <c r="N771" s="79">
        <v>0.17</v>
      </c>
      <c r="O771" s="111">
        <f t="shared" si="3"/>
        <v>0.01</v>
      </c>
      <c r="Q771" s="86">
        <v>45302.0</v>
      </c>
      <c r="R771" s="79">
        <v>7.67</v>
      </c>
      <c r="S771" s="79">
        <v>7.68</v>
      </c>
      <c r="T771" s="111">
        <f t="shared" si="4"/>
        <v>0.01</v>
      </c>
      <c r="V771" s="86">
        <v>45302.0</v>
      </c>
      <c r="W771" s="79">
        <v>275.9</v>
      </c>
      <c r="X771" s="79">
        <v>275.94</v>
      </c>
      <c r="Y771" s="111">
        <f t="shared" si="5"/>
        <v>0.04</v>
      </c>
    </row>
    <row r="772">
      <c r="B772" s="86">
        <v>45303.0</v>
      </c>
      <c r="C772" s="79">
        <v>120.75</v>
      </c>
      <c r="D772" s="79">
        <v>120.85</v>
      </c>
      <c r="E772" s="111">
        <f t="shared" si="1"/>
        <v>0.1</v>
      </c>
      <c r="G772" s="86">
        <v>45303.0</v>
      </c>
      <c r="H772" s="79">
        <v>276.7</v>
      </c>
      <c r="I772" s="79">
        <v>276.74</v>
      </c>
      <c r="J772" s="111">
        <f t="shared" si="2"/>
        <v>0.04</v>
      </c>
      <c r="L772" s="86">
        <v>45303.0</v>
      </c>
      <c r="M772" s="79">
        <v>0.16</v>
      </c>
      <c r="N772" s="79">
        <v>0.16</v>
      </c>
      <c r="O772" s="111">
        <f t="shared" si="3"/>
        <v>0</v>
      </c>
      <c r="Q772" s="86">
        <v>45303.0</v>
      </c>
      <c r="R772" s="79">
        <v>7.77</v>
      </c>
      <c r="S772" s="79">
        <v>7.79</v>
      </c>
      <c r="T772" s="111">
        <f t="shared" si="4"/>
        <v>0.02</v>
      </c>
      <c r="V772" s="86">
        <v>45303.0</v>
      </c>
      <c r="W772" s="79">
        <v>273.77</v>
      </c>
      <c r="X772" s="79">
        <v>273.84</v>
      </c>
      <c r="Y772" s="111">
        <f t="shared" si="5"/>
        <v>0.07</v>
      </c>
    </row>
    <row r="773">
      <c r="B773" s="86">
        <v>45306.0</v>
      </c>
      <c r="C773" s="79">
        <v>121.95</v>
      </c>
      <c r="D773" s="79">
        <v>121.98</v>
      </c>
      <c r="E773" s="111">
        <f t="shared" si="1"/>
        <v>0.03</v>
      </c>
      <c r="G773" s="86">
        <v>45306.0</v>
      </c>
      <c r="H773" s="79">
        <v>279.25</v>
      </c>
      <c r="I773" s="79">
        <v>280.0</v>
      </c>
      <c r="J773" s="111">
        <f t="shared" si="2"/>
        <v>0.75</v>
      </c>
      <c r="L773" s="86">
        <v>45306.0</v>
      </c>
      <c r="M773" s="79">
        <v>0.17</v>
      </c>
      <c r="N773" s="79">
        <v>0.17</v>
      </c>
      <c r="O773" s="111">
        <f t="shared" si="3"/>
        <v>0</v>
      </c>
      <c r="Q773" s="86">
        <v>45306.0</v>
      </c>
      <c r="R773" s="79">
        <v>7.78</v>
      </c>
      <c r="S773" s="79">
        <v>7.8</v>
      </c>
      <c r="T773" s="111">
        <f t="shared" si="4"/>
        <v>0.02</v>
      </c>
      <c r="V773" s="86">
        <v>45306.0</v>
      </c>
      <c r="W773" s="79">
        <v>272.81</v>
      </c>
      <c r="X773" s="79">
        <v>272.84</v>
      </c>
      <c r="Y773" s="111">
        <f t="shared" si="5"/>
        <v>0.03</v>
      </c>
    </row>
    <row r="774">
      <c r="B774" s="86">
        <v>45307.0</v>
      </c>
      <c r="C774" s="79">
        <v>120.73</v>
      </c>
      <c r="D774" s="79">
        <v>120.75</v>
      </c>
      <c r="E774" s="111">
        <f t="shared" si="1"/>
        <v>0.02</v>
      </c>
      <c r="G774" s="86">
        <v>45307.0</v>
      </c>
      <c r="H774" s="79">
        <v>281.29</v>
      </c>
      <c r="I774" s="79">
        <v>281.48</v>
      </c>
      <c r="J774" s="111">
        <f t="shared" si="2"/>
        <v>0.19</v>
      </c>
      <c r="L774" s="86">
        <v>45307.0</v>
      </c>
      <c r="M774" s="79">
        <v>0.17</v>
      </c>
      <c r="N774" s="79">
        <v>0.17</v>
      </c>
      <c r="O774" s="111">
        <f t="shared" si="3"/>
        <v>0</v>
      </c>
      <c r="Q774" s="86">
        <v>45307.0</v>
      </c>
      <c r="R774" s="79">
        <v>7.78</v>
      </c>
      <c r="S774" s="79">
        <v>7.81</v>
      </c>
      <c r="T774" s="111">
        <f t="shared" si="4"/>
        <v>0.03</v>
      </c>
      <c r="V774" s="86">
        <v>45307.0</v>
      </c>
      <c r="W774" s="79">
        <v>272.62</v>
      </c>
      <c r="X774" s="79">
        <v>272.65</v>
      </c>
      <c r="Y774" s="111">
        <f t="shared" si="5"/>
        <v>0.03</v>
      </c>
    </row>
    <row r="775">
      <c r="B775" s="86">
        <v>45308.0</v>
      </c>
      <c r="C775" s="79">
        <v>121.68</v>
      </c>
      <c r="D775" s="79">
        <v>121.8</v>
      </c>
      <c r="E775" s="111">
        <f t="shared" si="1"/>
        <v>0.12</v>
      </c>
      <c r="G775" s="86">
        <v>45308.0</v>
      </c>
      <c r="H775" s="79">
        <v>286.5</v>
      </c>
      <c r="I775" s="79">
        <v>286.55</v>
      </c>
      <c r="J775" s="111">
        <f t="shared" si="2"/>
        <v>0.05</v>
      </c>
      <c r="L775" s="86">
        <v>45308.0</v>
      </c>
      <c r="M775" s="79">
        <v>0.17</v>
      </c>
      <c r="N775" s="79">
        <v>0.17</v>
      </c>
      <c r="O775" s="111">
        <f t="shared" si="3"/>
        <v>0</v>
      </c>
      <c r="Q775" s="86">
        <v>45308.0</v>
      </c>
      <c r="R775" s="79">
        <v>7.9</v>
      </c>
      <c r="S775" s="79">
        <v>7.91</v>
      </c>
      <c r="T775" s="111">
        <f t="shared" si="4"/>
        <v>0.01</v>
      </c>
      <c r="V775" s="86">
        <v>45308.0</v>
      </c>
      <c r="W775" s="79">
        <v>274.05</v>
      </c>
      <c r="X775" s="79">
        <v>274.08</v>
      </c>
      <c r="Y775" s="111">
        <f t="shared" si="5"/>
        <v>0.03</v>
      </c>
    </row>
    <row r="776">
      <c r="B776" s="86">
        <v>45309.0</v>
      </c>
      <c r="C776" s="79">
        <v>122.63</v>
      </c>
      <c r="D776" s="79">
        <v>122.7</v>
      </c>
      <c r="E776" s="111">
        <f t="shared" si="1"/>
        <v>0.07</v>
      </c>
      <c r="G776" s="86">
        <v>45309.0</v>
      </c>
      <c r="H776" s="79">
        <v>284.91</v>
      </c>
      <c r="I776" s="79">
        <v>285.0</v>
      </c>
      <c r="J776" s="111">
        <f t="shared" si="2"/>
        <v>0.09</v>
      </c>
      <c r="L776" s="86">
        <v>45309.0</v>
      </c>
      <c r="M776" s="79">
        <v>0.17</v>
      </c>
      <c r="N776" s="79">
        <v>0.17</v>
      </c>
      <c r="O776" s="111">
        <f t="shared" si="3"/>
        <v>0</v>
      </c>
      <c r="Q776" s="86">
        <v>45309.0</v>
      </c>
      <c r="R776" s="79">
        <v>7.97</v>
      </c>
      <c r="S776" s="79">
        <v>7.99</v>
      </c>
      <c r="T776" s="111">
        <f t="shared" si="4"/>
        <v>0.02</v>
      </c>
      <c r="V776" s="86">
        <v>45309.0</v>
      </c>
      <c r="W776" s="79">
        <v>275.66</v>
      </c>
      <c r="X776" s="79">
        <v>275.67</v>
      </c>
      <c r="Y776" s="111">
        <f t="shared" si="5"/>
        <v>0.01</v>
      </c>
    </row>
    <row r="777">
      <c r="B777" s="86">
        <v>45310.0</v>
      </c>
      <c r="C777" s="79">
        <v>122.88</v>
      </c>
      <c r="D777" s="79">
        <v>122.9</v>
      </c>
      <c r="E777" s="111">
        <f t="shared" si="1"/>
        <v>0.02</v>
      </c>
      <c r="G777" s="86">
        <v>45310.0</v>
      </c>
      <c r="H777" s="79">
        <v>285.66</v>
      </c>
      <c r="I777" s="79">
        <v>285.69</v>
      </c>
      <c r="J777" s="111">
        <f t="shared" si="2"/>
        <v>0.03</v>
      </c>
      <c r="L777" s="86">
        <v>45310.0</v>
      </c>
      <c r="M777" s="79">
        <v>0.17</v>
      </c>
      <c r="N777" s="79">
        <v>0.17</v>
      </c>
      <c r="O777" s="111">
        <f t="shared" si="3"/>
        <v>0</v>
      </c>
      <c r="Q777" s="86">
        <v>45310.0</v>
      </c>
      <c r="R777" s="79">
        <v>7.83</v>
      </c>
      <c r="S777" s="79">
        <v>7.85</v>
      </c>
      <c r="T777" s="111">
        <f t="shared" si="4"/>
        <v>0.02</v>
      </c>
      <c r="V777" s="86">
        <v>45310.0</v>
      </c>
      <c r="W777" s="79">
        <v>275.92</v>
      </c>
      <c r="X777" s="79">
        <v>276.0</v>
      </c>
      <c r="Y777" s="111">
        <f t="shared" si="5"/>
        <v>0.08</v>
      </c>
    </row>
    <row r="778">
      <c r="B778" s="86">
        <v>45313.0</v>
      </c>
      <c r="C778" s="79">
        <v>123.13</v>
      </c>
      <c r="D778" s="79">
        <v>123.18</v>
      </c>
      <c r="E778" s="111">
        <f t="shared" si="1"/>
        <v>0.05</v>
      </c>
      <c r="G778" s="86">
        <v>45313.0</v>
      </c>
      <c r="H778" s="79">
        <v>297.91</v>
      </c>
      <c r="I778" s="79">
        <v>298.0</v>
      </c>
      <c r="J778" s="111">
        <f t="shared" si="2"/>
        <v>0.09</v>
      </c>
      <c r="L778" s="86">
        <v>45313.0</v>
      </c>
      <c r="M778" s="79">
        <v>0.17</v>
      </c>
      <c r="N778" s="79">
        <v>0.17</v>
      </c>
      <c r="O778" s="111">
        <f t="shared" si="3"/>
        <v>0</v>
      </c>
      <c r="Q778" s="86">
        <v>45313.0</v>
      </c>
      <c r="R778" s="79">
        <v>7.82</v>
      </c>
      <c r="S778" s="79">
        <v>7.84</v>
      </c>
      <c r="T778" s="111">
        <f t="shared" si="4"/>
        <v>0.02</v>
      </c>
      <c r="V778" s="86">
        <v>45313.0</v>
      </c>
      <c r="W778" s="79">
        <v>276.86</v>
      </c>
      <c r="X778" s="79">
        <v>276.95</v>
      </c>
      <c r="Y778" s="111">
        <f t="shared" si="5"/>
        <v>0.09</v>
      </c>
    </row>
    <row r="779">
      <c r="B779" s="86">
        <v>45314.0</v>
      </c>
      <c r="C779" s="79">
        <v>122.18</v>
      </c>
      <c r="D779" s="79">
        <v>122.2</v>
      </c>
      <c r="E779" s="111">
        <f t="shared" si="1"/>
        <v>0.02</v>
      </c>
      <c r="G779" s="86">
        <v>45314.0</v>
      </c>
      <c r="H779" s="79">
        <v>296.31</v>
      </c>
      <c r="I779" s="79">
        <v>296.78</v>
      </c>
      <c r="J779" s="111">
        <f t="shared" si="2"/>
        <v>0.47</v>
      </c>
      <c r="L779" s="86">
        <v>45314.0</v>
      </c>
      <c r="M779" s="79">
        <v>0.17</v>
      </c>
      <c r="N779" s="79">
        <v>0.17</v>
      </c>
      <c r="O779" s="111">
        <f t="shared" si="3"/>
        <v>0</v>
      </c>
      <c r="Q779" s="86">
        <v>45314.0</v>
      </c>
      <c r="R779" s="79">
        <v>7.82</v>
      </c>
      <c r="S779" s="79">
        <v>7.83</v>
      </c>
      <c r="T779" s="111">
        <f t="shared" si="4"/>
        <v>0.01</v>
      </c>
      <c r="V779" s="86">
        <v>45314.0</v>
      </c>
      <c r="W779" s="79">
        <v>276.62</v>
      </c>
      <c r="X779" s="79">
        <v>276.71</v>
      </c>
      <c r="Y779" s="111">
        <f t="shared" si="5"/>
        <v>0.09</v>
      </c>
    </row>
    <row r="780">
      <c r="B780" s="86">
        <v>45315.0</v>
      </c>
      <c r="C780" s="79">
        <v>122.2</v>
      </c>
      <c r="D780" s="79">
        <v>122.28</v>
      </c>
      <c r="E780" s="111">
        <f t="shared" si="1"/>
        <v>0.08</v>
      </c>
      <c r="G780" s="86">
        <v>45315.0</v>
      </c>
      <c r="H780" s="79">
        <v>293.76</v>
      </c>
      <c r="I780" s="79">
        <v>293.92</v>
      </c>
      <c r="J780" s="111">
        <f t="shared" si="2"/>
        <v>0.16</v>
      </c>
      <c r="L780" s="86">
        <v>45315.0</v>
      </c>
      <c r="M780" s="79">
        <v>0.17</v>
      </c>
      <c r="N780" s="79">
        <v>0.17</v>
      </c>
      <c r="O780" s="111">
        <f t="shared" si="3"/>
        <v>0</v>
      </c>
      <c r="Q780" s="86">
        <v>45315.0</v>
      </c>
      <c r="R780" s="79">
        <v>7.78</v>
      </c>
      <c r="S780" s="79">
        <v>7.81</v>
      </c>
      <c r="T780" s="111">
        <f t="shared" si="4"/>
        <v>0.03</v>
      </c>
      <c r="V780" s="86">
        <v>45315.0</v>
      </c>
      <c r="W780" s="79">
        <v>277.82</v>
      </c>
      <c r="X780" s="79">
        <v>277.84</v>
      </c>
      <c r="Y780" s="111">
        <f t="shared" si="5"/>
        <v>0.02</v>
      </c>
    </row>
    <row r="781">
      <c r="B781" s="86">
        <v>45316.0</v>
      </c>
      <c r="C781" s="79">
        <v>121.85</v>
      </c>
      <c r="D781" s="79">
        <v>121.9</v>
      </c>
      <c r="E781" s="111">
        <f t="shared" si="1"/>
        <v>0.05</v>
      </c>
      <c r="G781" s="86">
        <v>45316.0</v>
      </c>
      <c r="H781" s="79">
        <v>285.15</v>
      </c>
      <c r="I781" s="79">
        <v>285.49</v>
      </c>
      <c r="J781" s="111">
        <f t="shared" si="2"/>
        <v>0.34</v>
      </c>
      <c r="L781" s="86">
        <v>45316.0</v>
      </c>
      <c r="M781" s="79">
        <v>0.17</v>
      </c>
      <c r="N781" s="79">
        <v>0.17</v>
      </c>
      <c r="O781" s="111">
        <f t="shared" si="3"/>
        <v>0</v>
      </c>
      <c r="Q781" s="86">
        <v>45316.0</v>
      </c>
      <c r="R781" s="79">
        <v>7.95</v>
      </c>
      <c r="S781" s="79">
        <v>7.97</v>
      </c>
      <c r="T781" s="111">
        <f t="shared" si="4"/>
        <v>0.02</v>
      </c>
      <c r="V781" s="86">
        <v>45316.0</v>
      </c>
      <c r="W781" s="79">
        <v>278.66</v>
      </c>
      <c r="X781" s="79">
        <v>278.67</v>
      </c>
      <c r="Y781" s="111">
        <f t="shared" si="5"/>
        <v>0.01</v>
      </c>
    </row>
    <row r="782">
      <c r="B782" s="86">
        <v>45317.0</v>
      </c>
      <c r="C782" s="79">
        <v>123.43</v>
      </c>
      <c r="D782" s="79">
        <v>123.45</v>
      </c>
      <c r="E782" s="111">
        <f t="shared" si="1"/>
        <v>0.02</v>
      </c>
      <c r="G782" s="86">
        <v>45317.0</v>
      </c>
      <c r="H782" s="79">
        <v>284.69</v>
      </c>
      <c r="I782" s="79">
        <v>284.77</v>
      </c>
      <c r="J782" s="111">
        <f t="shared" si="2"/>
        <v>0.08</v>
      </c>
      <c r="L782" s="86">
        <v>45317.0</v>
      </c>
      <c r="M782" s="79">
        <v>0.16</v>
      </c>
      <c r="N782" s="79">
        <v>0.17</v>
      </c>
      <c r="O782" s="111">
        <f t="shared" si="3"/>
        <v>0.01</v>
      </c>
      <c r="Q782" s="86">
        <v>45317.0</v>
      </c>
      <c r="R782" s="79">
        <v>7.98</v>
      </c>
      <c r="S782" s="79">
        <v>7.99</v>
      </c>
      <c r="T782" s="111">
        <f t="shared" si="4"/>
        <v>0.01</v>
      </c>
      <c r="V782" s="86">
        <v>45317.0</v>
      </c>
      <c r="W782" s="79">
        <v>284.41</v>
      </c>
      <c r="X782" s="79">
        <v>284.46</v>
      </c>
      <c r="Y782" s="111">
        <f t="shared" si="5"/>
        <v>0.05</v>
      </c>
    </row>
    <row r="783">
      <c r="B783" s="86">
        <v>45320.0</v>
      </c>
      <c r="C783" s="79">
        <v>121.23</v>
      </c>
      <c r="D783" s="79">
        <v>121.3</v>
      </c>
      <c r="E783" s="111">
        <f t="shared" si="1"/>
        <v>0.07</v>
      </c>
      <c r="G783" s="86">
        <v>45320.0</v>
      </c>
      <c r="H783" s="79">
        <v>286.94</v>
      </c>
      <c r="I783" s="79">
        <v>287.14</v>
      </c>
      <c r="J783" s="111">
        <f t="shared" si="2"/>
        <v>0.2</v>
      </c>
      <c r="L783" s="86">
        <v>45320.0</v>
      </c>
      <c r="M783" s="79">
        <v>0.16</v>
      </c>
      <c r="N783" s="79">
        <v>0.16</v>
      </c>
      <c r="O783" s="111">
        <f t="shared" si="3"/>
        <v>0</v>
      </c>
      <c r="Q783" s="86">
        <v>45320.0</v>
      </c>
      <c r="R783" s="79">
        <v>7.94</v>
      </c>
      <c r="S783" s="79">
        <v>7.95</v>
      </c>
      <c r="T783" s="111">
        <f t="shared" si="4"/>
        <v>0.01</v>
      </c>
      <c r="V783" s="86">
        <v>45320.0</v>
      </c>
      <c r="W783" s="79">
        <v>282.11</v>
      </c>
      <c r="X783" s="79">
        <v>282.19</v>
      </c>
      <c r="Y783" s="111">
        <f t="shared" si="5"/>
        <v>0.08</v>
      </c>
    </row>
    <row r="784">
      <c r="B784" s="86">
        <v>45321.0</v>
      </c>
      <c r="C784" s="79">
        <v>121.68</v>
      </c>
      <c r="D784" s="79">
        <v>121.85</v>
      </c>
      <c r="E784" s="111">
        <f t="shared" si="1"/>
        <v>0.17</v>
      </c>
      <c r="G784" s="86">
        <v>45321.0</v>
      </c>
      <c r="H784" s="79">
        <v>291.18</v>
      </c>
      <c r="I784" s="79">
        <v>291.19</v>
      </c>
      <c r="J784" s="111">
        <f t="shared" si="2"/>
        <v>0.01</v>
      </c>
      <c r="L784" s="86">
        <v>45321.0</v>
      </c>
      <c r="M784" s="79">
        <v>0.17</v>
      </c>
      <c r="N784" s="79">
        <v>0.17</v>
      </c>
      <c r="O784" s="111">
        <f t="shared" si="3"/>
        <v>0</v>
      </c>
      <c r="Q784" s="86">
        <v>45321.0</v>
      </c>
      <c r="R784" s="79">
        <v>7.86</v>
      </c>
      <c r="S784" s="79">
        <v>7.88</v>
      </c>
      <c r="T784" s="111">
        <f t="shared" si="4"/>
        <v>0.02</v>
      </c>
      <c r="V784" s="86">
        <v>45321.0</v>
      </c>
      <c r="W784" s="79">
        <v>283.46</v>
      </c>
      <c r="X784" s="79">
        <v>283.5</v>
      </c>
      <c r="Y784" s="111">
        <f t="shared" si="5"/>
        <v>0.04</v>
      </c>
    </row>
    <row r="785">
      <c r="B785" s="86">
        <v>45322.0</v>
      </c>
      <c r="C785" s="79">
        <v>122.28</v>
      </c>
      <c r="D785" s="79">
        <v>122.33</v>
      </c>
      <c r="E785" s="111">
        <f t="shared" si="1"/>
        <v>0.05</v>
      </c>
      <c r="G785" s="86">
        <v>45322.0</v>
      </c>
      <c r="H785" s="79">
        <v>289.02</v>
      </c>
      <c r="I785" s="79">
        <v>289.43</v>
      </c>
      <c r="J785" s="111">
        <f t="shared" si="2"/>
        <v>0.41</v>
      </c>
      <c r="L785" s="86">
        <v>45322.0</v>
      </c>
      <c r="M785" s="79">
        <v>0.17</v>
      </c>
      <c r="N785" s="79">
        <v>0.17</v>
      </c>
      <c r="O785" s="111">
        <f t="shared" si="3"/>
        <v>0</v>
      </c>
      <c r="Q785" s="86">
        <v>45322.0</v>
      </c>
      <c r="R785" s="79">
        <v>7.89</v>
      </c>
      <c r="S785" s="79">
        <v>7.9</v>
      </c>
      <c r="T785" s="111">
        <f t="shared" si="4"/>
        <v>0.01</v>
      </c>
      <c r="V785" s="86">
        <v>45322.0</v>
      </c>
      <c r="W785" s="79">
        <v>287.27</v>
      </c>
      <c r="X785" s="79">
        <v>287.28</v>
      </c>
      <c r="Y785" s="111">
        <f t="shared" si="5"/>
        <v>0.01</v>
      </c>
    </row>
    <row r="786">
      <c r="B786" s="86">
        <v>45323.0</v>
      </c>
      <c r="C786" s="79">
        <v>121.9</v>
      </c>
      <c r="D786" s="79">
        <v>121.98</v>
      </c>
      <c r="E786" s="111">
        <f t="shared" si="1"/>
        <v>0.08</v>
      </c>
      <c r="G786" s="86">
        <v>45323.0</v>
      </c>
      <c r="H786" s="79">
        <v>290.81</v>
      </c>
      <c r="I786" s="79">
        <v>290.87</v>
      </c>
      <c r="J786" s="111">
        <f t="shared" si="2"/>
        <v>0.06</v>
      </c>
      <c r="L786" s="86">
        <v>45323.0</v>
      </c>
      <c r="M786" s="79">
        <v>0.17</v>
      </c>
      <c r="N786" s="79">
        <v>0.17</v>
      </c>
      <c r="O786" s="111">
        <f t="shared" si="3"/>
        <v>0</v>
      </c>
      <c r="Q786" s="86">
        <v>45323.0</v>
      </c>
      <c r="R786" s="79">
        <v>7.82</v>
      </c>
      <c r="S786" s="79">
        <v>7.83</v>
      </c>
      <c r="T786" s="111">
        <f t="shared" si="4"/>
        <v>0.01</v>
      </c>
      <c r="V786" s="86">
        <v>45323.0</v>
      </c>
      <c r="W786" s="79">
        <v>287.06</v>
      </c>
      <c r="X786" s="79">
        <v>287.07</v>
      </c>
      <c r="Y786" s="111">
        <f t="shared" si="5"/>
        <v>0.01</v>
      </c>
    </row>
    <row r="787">
      <c r="B787" s="86">
        <v>45324.0</v>
      </c>
      <c r="C787" s="79">
        <v>122.48</v>
      </c>
      <c r="D787" s="79">
        <v>122.5</v>
      </c>
      <c r="E787" s="111">
        <f t="shared" si="1"/>
        <v>0.02</v>
      </c>
      <c r="G787" s="86">
        <v>45324.0</v>
      </c>
      <c r="H787" s="79">
        <v>287.79</v>
      </c>
      <c r="I787" s="79">
        <v>287.99</v>
      </c>
      <c r="J787" s="111">
        <f t="shared" si="2"/>
        <v>0.2</v>
      </c>
      <c r="L787" s="86">
        <v>45324.0</v>
      </c>
      <c r="M787" s="79">
        <v>0.2</v>
      </c>
      <c r="N787" s="114"/>
      <c r="O787" s="111">
        <f t="shared" si="3"/>
        <v>-0.2</v>
      </c>
      <c r="Q787" s="86">
        <v>45324.0</v>
      </c>
      <c r="R787" s="79">
        <v>7.88</v>
      </c>
      <c r="S787" s="79">
        <v>7.9</v>
      </c>
      <c r="T787" s="111">
        <f t="shared" si="4"/>
        <v>0.02</v>
      </c>
      <c r="V787" s="86">
        <v>45324.0</v>
      </c>
      <c r="W787" s="79">
        <v>288.93</v>
      </c>
      <c r="X787" s="79">
        <v>289.05</v>
      </c>
      <c r="Y787" s="111">
        <f t="shared" si="5"/>
        <v>0.12</v>
      </c>
    </row>
    <row r="788">
      <c r="B788" s="86">
        <v>45327.0</v>
      </c>
      <c r="C788" s="79">
        <v>121.88</v>
      </c>
      <c r="D788" s="79">
        <v>121.93</v>
      </c>
      <c r="E788" s="111">
        <f t="shared" si="1"/>
        <v>0.05</v>
      </c>
      <c r="G788" s="86">
        <v>45327.0</v>
      </c>
      <c r="H788" s="79">
        <v>290.6</v>
      </c>
      <c r="I788" s="79">
        <v>290.7</v>
      </c>
      <c r="J788" s="111">
        <f t="shared" si="2"/>
        <v>0.1</v>
      </c>
      <c r="L788" s="86">
        <v>45327.0</v>
      </c>
      <c r="M788" s="79">
        <v>0.21</v>
      </c>
      <c r="N788" s="79">
        <v>0.21</v>
      </c>
      <c r="O788" s="111">
        <f t="shared" si="3"/>
        <v>0</v>
      </c>
      <c r="Q788" s="86">
        <v>45327.0</v>
      </c>
      <c r="R788" s="79">
        <v>7.92</v>
      </c>
      <c r="S788" s="79">
        <v>7.93</v>
      </c>
      <c r="T788" s="111">
        <f t="shared" si="4"/>
        <v>0.01</v>
      </c>
      <c r="V788" s="86">
        <v>45327.0</v>
      </c>
      <c r="W788" s="79">
        <v>290.1</v>
      </c>
      <c r="X788" s="79">
        <v>290.24</v>
      </c>
      <c r="Y788" s="111">
        <f t="shared" si="5"/>
        <v>0.14</v>
      </c>
    </row>
    <row r="789">
      <c r="B789" s="86">
        <v>45328.0</v>
      </c>
      <c r="C789" s="79">
        <v>121.25</v>
      </c>
      <c r="D789" s="79">
        <v>121.35</v>
      </c>
      <c r="E789" s="111">
        <f t="shared" si="1"/>
        <v>0.1</v>
      </c>
      <c r="G789" s="86">
        <v>45328.0</v>
      </c>
      <c r="H789" s="79">
        <v>282.59</v>
      </c>
      <c r="I789" s="79">
        <v>283.14</v>
      </c>
      <c r="J789" s="111">
        <f t="shared" si="2"/>
        <v>0.55</v>
      </c>
      <c r="L789" s="86">
        <v>45328.0</v>
      </c>
      <c r="M789" s="79">
        <v>0.2</v>
      </c>
      <c r="N789" s="79">
        <v>0.2</v>
      </c>
      <c r="O789" s="111">
        <f t="shared" si="3"/>
        <v>0</v>
      </c>
      <c r="Q789" s="86">
        <v>45328.0</v>
      </c>
      <c r="R789" s="79">
        <v>7.85</v>
      </c>
      <c r="S789" s="79">
        <v>7.86</v>
      </c>
      <c r="T789" s="111">
        <f t="shared" si="4"/>
        <v>0.01</v>
      </c>
      <c r="V789" s="86">
        <v>45328.0</v>
      </c>
      <c r="W789" s="79">
        <v>288.3</v>
      </c>
      <c r="X789" s="79">
        <v>288.31</v>
      </c>
      <c r="Y789" s="111">
        <f t="shared" si="5"/>
        <v>0.01</v>
      </c>
    </row>
    <row r="790">
      <c r="B790" s="86">
        <v>45329.0</v>
      </c>
      <c r="C790" s="79">
        <v>124.63</v>
      </c>
      <c r="D790" s="79">
        <v>124.7</v>
      </c>
      <c r="E790" s="111">
        <f t="shared" si="1"/>
        <v>0.07</v>
      </c>
      <c r="G790" s="86">
        <v>45329.0</v>
      </c>
      <c r="H790" s="79">
        <v>280.71</v>
      </c>
      <c r="I790" s="79">
        <v>280.97</v>
      </c>
      <c r="J790" s="111">
        <f t="shared" si="2"/>
        <v>0.26</v>
      </c>
      <c r="L790" s="86">
        <v>45329.0</v>
      </c>
      <c r="M790" s="79">
        <v>0.2</v>
      </c>
      <c r="N790" s="79">
        <v>0.2</v>
      </c>
      <c r="O790" s="111">
        <f t="shared" si="3"/>
        <v>0</v>
      </c>
      <c r="Q790" s="86">
        <v>45329.0</v>
      </c>
      <c r="R790" s="79">
        <v>7.94</v>
      </c>
      <c r="S790" s="79">
        <v>7.95</v>
      </c>
      <c r="T790" s="111">
        <f t="shared" si="4"/>
        <v>0.01</v>
      </c>
      <c r="V790" s="86">
        <v>45329.0</v>
      </c>
      <c r="W790" s="79">
        <v>288.91</v>
      </c>
      <c r="X790" s="79">
        <v>288.98</v>
      </c>
      <c r="Y790" s="111">
        <f t="shared" si="5"/>
        <v>0.07</v>
      </c>
    </row>
    <row r="791">
      <c r="B791" s="86">
        <v>45330.0</v>
      </c>
      <c r="C791" s="79">
        <v>117.85</v>
      </c>
      <c r="D791" s="79">
        <v>117.88</v>
      </c>
      <c r="E791" s="111">
        <f t="shared" si="1"/>
        <v>0.03</v>
      </c>
      <c r="G791" s="86">
        <v>45330.0</v>
      </c>
      <c r="H791" s="79">
        <v>280.94</v>
      </c>
      <c r="I791" s="79">
        <v>280.95</v>
      </c>
      <c r="J791" s="111">
        <f t="shared" si="2"/>
        <v>0.01</v>
      </c>
      <c r="L791" s="86">
        <v>45330.0</v>
      </c>
      <c r="M791" s="79">
        <v>0.2</v>
      </c>
      <c r="N791" s="79">
        <v>0.2</v>
      </c>
      <c r="O791" s="111">
        <f t="shared" si="3"/>
        <v>0</v>
      </c>
      <c r="Q791" s="86">
        <v>45330.0</v>
      </c>
      <c r="R791" s="79">
        <v>7.82</v>
      </c>
      <c r="S791" s="79">
        <v>7.83</v>
      </c>
      <c r="T791" s="111">
        <f t="shared" si="4"/>
        <v>0.01</v>
      </c>
      <c r="V791" s="86">
        <v>45330.0</v>
      </c>
      <c r="W791" s="79">
        <v>283.88</v>
      </c>
      <c r="X791" s="79">
        <v>283.9</v>
      </c>
      <c r="Y791" s="111">
        <f t="shared" si="5"/>
        <v>0.02</v>
      </c>
    </row>
    <row r="792">
      <c r="B792" s="86">
        <v>45331.0</v>
      </c>
      <c r="C792" s="79">
        <v>115.48</v>
      </c>
      <c r="D792" s="79">
        <v>115.5</v>
      </c>
      <c r="E792" s="111">
        <f t="shared" si="1"/>
        <v>0.02</v>
      </c>
      <c r="G792" s="86">
        <v>45331.0</v>
      </c>
      <c r="H792" s="79">
        <v>289.63</v>
      </c>
      <c r="I792" s="79">
        <v>289.66</v>
      </c>
      <c r="J792" s="111">
        <f t="shared" si="2"/>
        <v>0.03</v>
      </c>
      <c r="L792" s="86">
        <v>45331.0</v>
      </c>
      <c r="M792" s="79">
        <v>0.21</v>
      </c>
      <c r="N792" s="79">
        <v>0.21</v>
      </c>
      <c r="O792" s="111">
        <f t="shared" si="3"/>
        <v>0</v>
      </c>
      <c r="Q792" s="86">
        <v>45331.0</v>
      </c>
      <c r="R792" s="79">
        <v>7.86</v>
      </c>
      <c r="S792" s="79">
        <v>7.87</v>
      </c>
      <c r="T792" s="111">
        <f t="shared" si="4"/>
        <v>0.01</v>
      </c>
      <c r="V792" s="86">
        <v>45331.0</v>
      </c>
      <c r="W792" s="79">
        <v>281.99</v>
      </c>
      <c r="X792" s="79">
        <v>282.0</v>
      </c>
      <c r="Y792" s="111">
        <f t="shared" si="5"/>
        <v>0.01</v>
      </c>
    </row>
    <row r="793">
      <c r="B793" s="86">
        <v>45334.0</v>
      </c>
      <c r="C793" s="79">
        <v>115.9</v>
      </c>
      <c r="D793" s="79">
        <v>115.93</v>
      </c>
      <c r="E793" s="111">
        <f t="shared" si="1"/>
        <v>0.03</v>
      </c>
      <c r="G793" s="86">
        <v>45334.0</v>
      </c>
      <c r="H793" s="79">
        <v>287.8</v>
      </c>
      <c r="I793" s="79">
        <v>288.18</v>
      </c>
      <c r="J793" s="111">
        <f t="shared" si="2"/>
        <v>0.38</v>
      </c>
      <c r="L793" s="86">
        <v>45334.0</v>
      </c>
      <c r="M793" s="79">
        <v>0.2</v>
      </c>
      <c r="N793" s="79">
        <v>0.2</v>
      </c>
      <c r="O793" s="111">
        <f t="shared" si="3"/>
        <v>0</v>
      </c>
      <c r="Q793" s="86">
        <v>45334.0</v>
      </c>
      <c r="R793" s="79">
        <v>7.88</v>
      </c>
      <c r="S793" s="79">
        <v>7.89</v>
      </c>
      <c r="T793" s="111">
        <f t="shared" si="4"/>
        <v>0.01</v>
      </c>
      <c r="V793" s="86">
        <v>45334.0</v>
      </c>
      <c r="W793" s="79">
        <v>284.75</v>
      </c>
      <c r="X793" s="79">
        <v>284.76</v>
      </c>
      <c r="Y793" s="111">
        <f t="shared" si="5"/>
        <v>0.01</v>
      </c>
    </row>
    <row r="794">
      <c r="B794" s="86">
        <v>45335.0</v>
      </c>
      <c r="C794" s="79">
        <v>117.93</v>
      </c>
      <c r="D794" s="79">
        <v>118.0</v>
      </c>
      <c r="E794" s="111">
        <f t="shared" si="1"/>
        <v>0.07</v>
      </c>
      <c r="G794" s="86">
        <v>45335.0</v>
      </c>
      <c r="H794" s="79">
        <v>296.9</v>
      </c>
      <c r="I794" s="79">
        <v>296.98</v>
      </c>
      <c r="J794" s="111">
        <f t="shared" si="2"/>
        <v>0.08</v>
      </c>
      <c r="L794" s="86">
        <v>45335.0</v>
      </c>
      <c r="M794" s="79">
        <v>0.22</v>
      </c>
      <c r="N794" s="79">
        <v>0.22</v>
      </c>
      <c r="O794" s="111">
        <f t="shared" si="3"/>
        <v>0</v>
      </c>
      <c r="Q794" s="86">
        <v>45335.0</v>
      </c>
      <c r="R794" s="79">
        <v>8.19</v>
      </c>
      <c r="S794" s="79">
        <v>8.2</v>
      </c>
      <c r="T794" s="111">
        <f t="shared" si="4"/>
        <v>0.01</v>
      </c>
      <c r="V794" s="86">
        <v>45335.0</v>
      </c>
      <c r="W794" s="79">
        <v>291.21</v>
      </c>
      <c r="X794" s="79">
        <v>291.25</v>
      </c>
      <c r="Y794" s="111">
        <f t="shared" si="5"/>
        <v>0.04</v>
      </c>
    </row>
    <row r="795">
      <c r="B795" s="86">
        <v>45336.0</v>
      </c>
      <c r="C795" s="79">
        <v>116.9</v>
      </c>
      <c r="D795" s="79">
        <v>116.93</v>
      </c>
      <c r="E795" s="111">
        <f t="shared" si="1"/>
        <v>0.03</v>
      </c>
      <c r="G795" s="86">
        <v>45336.0</v>
      </c>
      <c r="H795" s="79">
        <v>298.81</v>
      </c>
      <c r="I795" s="79">
        <v>299.0</v>
      </c>
      <c r="J795" s="111">
        <f t="shared" si="2"/>
        <v>0.19</v>
      </c>
      <c r="L795" s="86">
        <v>45336.0</v>
      </c>
      <c r="M795" s="79">
        <v>0.21</v>
      </c>
      <c r="N795" s="79">
        <v>0.21</v>
      </c>
      <c r="O795" s="111">
        <f t="shared" si="3"/>
        <v>0</v>
      </c>
      <c r="Q795" s="86">
        <v>45336.0</v>
      </c>
      <c r="R795" s="79">
        <v>8.13</v>
      </c>
      <c r="S795" s="79">
        <v>8.14</v>
      </c>
      <c r="T795" s="111">
        <f t="shared" si="4"/>
        <v>0.01</v>
      </c>
      <c r="V795" s="86">
        <v>45336.0</v>
      </c>
      <c r="W795" s="79">
        <v>292.52</v>
      </c>
      <c r="X795" s="79">
        <v>292.53</v>
      </c>
      <c r="Y795" s="111">
        <f t="shared" si="5"/>
        <v>0.01</v>
      </c>
    </row>
    <row r="796">
      <c r="B796" s="86">
        <v>45337.0</v>
      </c>
      <c r="C796" s="79">
        <v>116.53</v>
      </c>
      <c r="D796" s="79">
        <v>116.55</v>
      </c>
      <c r="E796" s="111">
        <f t="shared" si="1"/>
        <v>0.02</v>
      </c>
      <c r="G796" s="86">
        <v>45337.0</v>
      </c>
      <c r="H796" s="79">
        <v>298.66</v>
      </c>
      <c r="I796" s="79">
        <v>299.1</v>
      </c>
      <c r="J796" s="111">
        <f t="shared" si="2"/>
        <v>0.44</v>
      </c>
      <c r="L796" s="86">
        <v>45337.0</v>
      </c>
      <c r="M796" s="79">
        <v>0.21</v>
      </c>
      <c r="N796" s="79">
        <v>0.21</v>
      </c>
      <c r="O796" s="111">
        <f t="shared" si="3"/>
        <v>0</v>
      </c>
      <c r="Q796" s="86">
        <v>45337.0</v>
      </c>
      <c r="R796" s="79">
        <v>8.11</v>
      </c>
      <c r="S796" s="79">
        <v>8.14</v>
      </c>
      <c r="T796" s="111">
        <f t="shared" si="4"/>
        <v>0.03</v>
      </c>
      <c r="V796" s="86">
        <v>45337.0</v>
      </c>
      <c r="W796" s="79">
        <v>291.72</v>
      </c>
      <c r="X796" s="79">
        <v>291.75</v>
      </c>
      <c r="Y796" s="111">
        <f t="shared" si="5"/>
        <v>0.03</v>
      </c>
    </row>
    <row r="797">
      <c r="B797" s="86">
        <v>45338.0</v>
      </c>
      <c r="C797" s="79">
        <v>117.1</v>
      </c>
      <c r="D797" s="79">
        <v>117.13</v>
      </c>
      <c r="E797" s="111">
        <f t="shared" si="1"/>
        <v>0.03</v>
      </c>
      <c r="G797" s="86">
        <v>45338.0</v>
      </c>
      <c r="H797" s="79">
        <v>297.4</v>
      </c>
      <c r="I797" s="79">
        <v>297.91</v>
      </c>
      <c r="J797" s="111">
        <f t="shared" si="2"/>
        <v>0.51</v>
      </c>
      <c r="L797" s="86">
        <v>45338.0</v>
      </c>
      <c r="M797" s="79">
        <v>0.21</v>
      </c>
      <c r="N797" s="79">
        <v>0.21</v>
      </c>
      <c r="O797" s="111">
        <f t="shared" si="3"/>
        <v>0</v>
      </c>
      <c r="Q797" s="86">
        <v>45338.0</v>
      </c>
      <c r="R797" s="79">
        <v>8.13</v>
      </c>
      <c r="S797" s="79">
        <v>8.13</v>
      </c>
      <c r="T797" s="111">
        <f t="shared" si="4"/>
        <v>0</v>
      </c>
      <c r="V797" s="86">
        <v>45338.0</v>
      </c>
      <c r="W797" s="79">
        <v>292.18</v>
      </c>
      <c r="X797" s="79">
        <v>292.19</v>
      </c>
      <c r="Y797" s="111">
        <f t="shared" si="5"/>
        <v>0.01</v>
      </c>
    </row>
    <row r="798">
      <c r="B798" s="86">
        <v>45341.0</v>
      </c>
      <c r="C798" s="79">
        <v>118.23</v>
      </c>
      <c r="D798" s="79">
        <v>118.28</v>
      </c>
      <c r="E798" s="111">
        <f t="shared" si="1"/>
        <v>0.05</v>
      </c>
      <c r="G798" s="86">
        <v>45341.0</v>
      </c>
      <c r="H798" s="79">
        <v>295.77</v>
      </c>
      <c r="I798" s="79">
        <v>295.99</v>
      </c>
      <c r="J798" s="111">
        <f t="shared" si="2"/>
        <v>0.22</v>
      </c>
      <c r="L798" s="86">
        <v>45341.0</v>
      </c>
      <c r="M798" s="79">
        <v>0.21</v>
      </c>
      <c r="N798" s="79">
        <v>0.21</v>
      </c>
      <c r="O798" s="111">
        <f t="shared" si="3"/>
        <v>0</v>
      </c>
      <c r="Q798" s="86">
        <v>45341.0</v>
      </c>
      <c r="R798" s="79">
        <v>8.03</v>
      </c>
      <c r="S798" s="79">
        <v>8.05</v>
      </c>
      <c r="T798" s="111">
        <f t="shared" si="4"/>
        <v>0.02</v>
      </c>
      <c r="V798" s="86">
        <v>45341.0</v>
      </c>
      <c r="W798" s="79">
        <v>295.37</v>
      </c>
      <c r="X798" s="79">
        <v>295.38</v>
      </c>
      <c r="Y798" s="111">
        <f t="shared" si="5"/>
        <v>0.01</v>
      </c>
    </row>
    <row r="799">
      <c r="B799" s="86">
        <v>45342.0</v>
      </c>
      <c r="C799" s="79">
        <v>118.88</v>
      </c>
      <c r="D799" s="79">
        <v>118.9</v>
      </c>
      <c r="E799" s="111">
        <f t="shared" si="1"/>
        <v>0.02</v>
      </c>
      <c r="G799" s="86">
        <v>45342.0</v>
      </c>
      <c r="H799" s="79">
        <v>292.11</v>
      </c>
      <c r="I799" s="79">
        <v>292.19</v>
      </c>
      <c r="J799" s="111">
        <f t="shared" si="2"/>
        <v>0.08</v>
      </c>
      <c r="L799" s="86">
        <v>45342.0</v>
      </c>
      <c r="M799" s="79">
        <v>0.21</v>
      </c>
      <c r="N799" s="79">
        <v>0.21</v>
      </c>
      <c r="O799" s="111">
        <f t="shared" si="3"/>
        <v>0</v>
      </c>
      <c r="Q799" s="86">
        <v>45342.0</v>
      </c>
      <c r="R799" s="79">
        <v>7.95</v>
      </c>
      <c r="S799" s="79">
        <v>7.98</v>
      </c>
      <c r="T799" s="111">
        <f t="shared" si="4"/>
        <v>0.03</v>
      </c>
      <c r="V799" s="86">
        <v>45342.0</v>
      </c>
      <c r="W799" s="79">
        <v>299.15</v>
      </c>
      <c r="X799" s="79">
        <v>299.17</v>
      </c>
      <c r="Y799" s="111">
        <f t="shared" si="5"/>
        <v>0.02</v>
      </c>
    </row>
    <row r="800">
      <c r="B800" s="86">
        <v>45343.0</v>
      </c>
      <c r="C800" s="79">
        <v>117.5</v>
      </c>
      <c r="D800" s="79">
        <v>117.53</v>
      </c>
      <c r="E800" s="111">
        <f t="shared" si="1"/>
        <v>0.03</v>
      </c>
      <c r="G800" s="86">
        <v>45343.0</v>
      </c>
      <c r="H800" s="79">
        <v>291.09</v>
      </c>
      <c r="I800" s="79">
        <v>291.15</v>
      </c>
      <c r="J800" s="111">
        <f t="shared" si="2"/>
        <v>0.06</v>
      </c>
      <c r="L800" s="86">
        <v>45343.0</v>
      </c>
      <c r="M800" s="79">
        <v>0.21</v>
      </c>
      <c r="N800" s="79">
        <v>0.21</v>
      </c>
      <c r="O800" s="111">
        <f t="shared" si="3"/>
        <v>0</v>
      </c>
      <c r="Q800" s="86">
        <v>45343.0</v>
      </c>
      <c r="R800" s="79">
        <v>8.01</v>
      </c>
      <c r="S800" s="79">
        <v>8.04</v>
      </c>
      <c r="T800" s="111">
        <f t="shared" si="4"/>
        <v>0.03</v>
      </c>
      <c r="V800" s="86">
        <v>45343.0</v>
      </c>
      <c r="W800" s="79">
        <v>298.4</v>
      </c>
      <c r="X800" s="79">
        <v>298.5</v>
      </c>
      <c r="Y800" s="111">
        <f t="shared" si="5"/>
        <v>0.1</v>
      </c>
    </row>
    <row r="801">
      <c r="B801" s="86">
        <v>45344.0</v>
      </c>
      <c r="C801" s="79">
        <v>117.2</v>
      </c>
      <c r="D801" s="79">
        <v>117.28</v>
      </c>
      <c r="E801" s="111">
        <f t="shared" si="1"/>
        <v>0.08</v>
      </c>
      <c r="G801" s="86">
        <v>45344.0</v>
      </c>
      <c r="H801" s="79">
        <v>295.34</v>
      </c>
      <c r="I801" s="79">
        <v>295.38</v>
      </c>
      <c r="J801" s="111">
        <f t="shared" si="2"/>
        <v>0.04</v>
      </c>
      <c r="L801" s="86">
        <v>45344.0</v>
      </c>
      <c r="M801" s="79">
        <v>0.21</v>
      </c>
      <c r="N801" s="79">
        <v>0.21</v>
      </c>
      <c r="O801" s="111">
        <f t="shared" si="3"/>
        <v>0</v>
      </c>
      <c r="Q801" s="86">
        <v>45344.0</v>
      </c>
      <c r="R801" s="79">
        <v>8.0</v>
      </c>
      <c r="S801" s="79">
        <v>8.0</v>
      </c>
      <c r="T801" s="111">
        <f t="shared" si="4"/>
        <v>0</v>
      </c>
      <c r="V801" s="86">
        <v>45344.0</v>
      </c>
      <c r="W801" s="79">
        <v>297.71</v>
      </c>
      <c r="X801" s="79">
        <v>297.76</v>
      </c>
      <c r="Y801" s="111">
        <f t="shared" si="5"/>
        <v>0.05</v>
      </c>
    </row>
    <row r="802">
      <c r="B802" s="86">
        <v>45345.0</v>
      </c>
      <c r="C802" s="79">
        <v>116.53</v>
      </c>
      <c r="D802" s="79">
        <v>116.55</v>
      </c>
      <c r="E802" s="111">
        <f t="shared" si="1"/>
        <v>0.02</v>
      </c>
      <c r="G802" s="86">
        <v>45345.0</v>
      </c>
      <c r="H802" s="79">
        <v>296.0</v>
      </c>
      <c r="I802" s="79">
        <v>296.06</v>
      </c>
      <c r="J802" s="111">
        <f t="shared" si="2"/>
        <v>0.06</v>
      </c>
      <c r="L802" s="86">
        <v>45345.0</v>
      </c>
      <c r="M802" s="79">
        <v>0.21</v>
      </c>
      <c r="N802" s="79">
        <v>0.21</v>
      </c>
      <c r="O802" s="111">
        <f t="shared" si="3"/>
        <v>0</v>
      </c>
      <c r="Q802" s="86">
        <v>45345.0</v>
      </c>
      <c r="R802" s="79">
        <v>8.03</v>
      </c>
      <c r="S802" s="79">
        <v>8.04</v>
      </c>
      <c r="T802" s="111">
        <f t="shared" si="4"/>
        <v>0.01</v>
      </c>
      <c r="V802" s="86">
        <v>45345.0</v>
      </c>
      <c r="W802" s="79">
        <v>300.31</v>
      </c>
      <c r="X802" s="79">
        <v>300.4</v>
      </c>
      <c r="Y802" s="111">
        <f t="shared" si="5"/>
        <v>0.09</v>
      </c>
    </row>
    <row r="803">
      <c r="B803" s="86">
        <v>45348.0</v>
      </c>
      <c r="C803" s="79">
        <v>116.6</v>
      </c>
      <c r="D803" s="79">
        <v>116.65</v>
      </c>
      <c r="E803" s="111">
        <f t="shared" si="1"/>
        <v>0.05</v>
      </c>
      <c r="G803" s="86">
        <v>45348.0</v>
      </c>
      <c r="H803" s="79">
        <v>293.02</v>
      </c>
      <c r="I803" s="79">
        <v>293.06</v>
      </c>
      <c r="J803" s="111">
        <f t="shared" si="2"/>
        <v>0.04</v>
      </c>
      <c r="L803" s="86">
        <v>45348.0</v>
      </c>
      <c r="M803" s="79">
        <v>0.2</v>
      </c>
      <c r="N803" s="79">
        <v>0.2</v>
      </c>
      <c r="O803" s="111">
        <f t="shared" si="3"/>
        <v>0</v>
      </c>
      <c r="Q803" s="86">
        <v>45348.0</v>
      </c>
      <c r="R803" s="79">
        <v>7.94</v>
      </c>
      <c r="S803" s="79">
        <v>7.95</v>
      </c>
      <c r="T803" s="111">
        <f t="shared" si="4"/>
        <v>0.01</v>
      </c>
      <c r="V803" s="86">
        <v>45348.0</v>
      </c>
      <c r="W803" s="79">
        <v>299.43</v>
      </c>
      <c r="X803" s="79">
        <v>299.79</v>
      </c>
      <c r="Y803" s="111">
        <f t="shared" si="5"/>
        <v>0.36</v>
      </c>
    </row>
    <row r="804">
      <c r="B804" s="86">
        <v>45349.0</v>
      </c>
      <c r="C804" s="79">
        <v>116.9</v>
      </c>
      <c r="D804" s="79">
        <v>116.98</v>
      </c>
      <c r="E804" s="111">
        <f t="shared" si="1"/>
        <v>0.08</v>
      </c>
      <c r="G804" s="86">
        <v>45349.0</v>
      </c>
      <c r="H804" s="79">
        <v>289.08</v>
      </c>
      <c r="I804" s="79">
        <v>289.16</v>
      </c>
      <c r="J804" s="111">
        <f t="shared" si="2"/>
        <v>0.08</v>
      </c>
      <c r="L804" s="86">
        <v>45349.0</v>
      </c>
      <c r="M804" s="79">
        <v>0.2</v>
      </c>
      <c r="N804" s="79">
        <v>0.2</v>
      </c>
      <c r="O804" s="111">
        <f t="shared" si="3"/>
        <v>0</v>
      </c>
      <c r="Q804" s="86">
        <v>45349.0</v>
      </c>
      <c r="R804" s="79">
        <v>8.05</v>
      </c>
      <c r="S804" s="79">
        <v>8.06</v>
      </c>
      <c r="T804" s="111">
        <f t="shared" si="4"/>
        <v>0.01</v>
      </c>
      <c r="V804" s="86">
        <v>45349.0</v>
      </c>
      <c r="W804" s="79">
        <v>300.88</v>
      </c>
      <c r="X804" s="79">
        <v>300.9</v>
      </c>
      <c r="Y804" s="111">
        <f t="shared" si="5"/>
        <v>0.02</v>
      </c>
    </row>
    <row r="805">
      <c r="B805" s="86">
        <v>45350.0</v>
      </c>
      <c r="C805" s="79">
        <v>116.88</v>
      </c>
      <c r="D805" s="79">
        <v>116.93</v>
      </c>
      <c r="E805" s="111">
        <f t="shared" si="1"/>
        <v>0.05</v>
      </c>
      <c r="G805" s="86">
        <v>45350.0</v>
      </c>
      <c r="H805" s="79">
        <v>292.0</v>
      </c>
      <c r="I805" s="79">
        <v>292.68</v>
      </c>
      <c r="J805" s="111">
        <f t="shared" si="2"/>
        <v>0.68</v>
      </c>
      <c r="L805" s="86">
        <v>45350.0</v>
      </c>
      <c r="M805" s="79">
        <v>0.2</v>
      </c>
      <c r="N805" s="79">
        <v>0.2</v>
      </c>
      <c r="O805" s="111">
        <f t="shared" si="3"/>
        <v>0</v>
      </c>
      <c r="Q805" s="86">
        <v>45350.0</v>
      </c>
      <c r="R805" s="79">
        <v>7.93</v>
      </c>
      <c r="S805" s="79">
        <v>7.94</v>
      </c>
      <c r="T805" s="111">
        <f t="shared" si="4"/>
        <v>0.01</v>
      </c>
      <c r="V805" s="86">
        <v>45350.0</v>
      </c>
      <c r="W805" s="79">
        <v>298.86</v>
      </c>
      <c r="X805" s="79">
        <v>298.99</v>
      </c>
      <c r="Y805" s="111">
        <f t="shared" si="5"/>
        <v>0.13</v>
      </c>
    </row>
    <row r="806">
      <c r="B806" s="86">
        <v>45351.0</v>
      </c>
      <c r="C806" s="79">
        <v>115.43</v>
      </c>
      <c r="D806" s="79">
        <v>115.45</v>
      </c>
      <c r="E806" s="111">
        <f t="shared" si="1"/>
        <v>0.02</v>
      </c>
      <c r="G806" s="86">
        <v>45351.0</v>
      </c>
      <c r="H806" s="79">
        <v>295.55</v>
      </c>
      <c r="I806" s="79">
        <v>295.83</v>
      </c>
      <c r="J806" s="111">
        <f t="shared" si="2"/>
        <v>0.28</v>
      </c>
      <c r="L806" s="86">
        <v>45351.0</v>
      </c>
      <c r="M806" s="79">
        <v>0.19</v>
      </c>
      <c r="N806" s="79">
        <v>0.2</v>
      </c>
      <c r="O806" s="111">
        <f t="shared" si="3"/>
        <v>0.01</v>
      </c>
      <c r="Q806" s="86">
        <v>45351.0</v>
      </c>
      <c r="R806" s="79">
        <v>7.86</v>
      </c>
      <c r="S806" s="79">
        <v>7.88</v>
      </c>
      <c r="T806" s="111">
        <f t="shared" si="4"/>
        <v>0.02</v>
      </c>
      <c r="V806" s="86">
        <v>45351.0</v>
      </c>
      <c r="W806" s="79">
        <v>295.83</v>
      </c>
      <c r="X806" s="79">
        <v>295.84</v>
      </c>
      <c r="Y806" s="111">
        <f t="shared" si="5"/>
        <v>0.01</v>
      </c>
    </row>
    <row r="807">
      <c r="B807" s="86">
        <v>45352.0</v>
      </c>
      <c r="C807" s="79">
        <v>115.93</v>
      </c>
      <c r="D807" s="79">
        <v>115.98</v>
      </c>
      <c r="E807" s="111">
        <f t="shared" si="1"/>
        <v>0.05</v>
      </c>
      <c r="G807" s="86">
        <v>45352.0</v>
      </c>
      <c r="H807" s="79">
        <v>294.52</v>
      </c>
      <c r="I807" s="79">
        <v>294.59</v>
      </c>
      <c r="J807" s="111">
        <f t="shared" si="2"/>
        <v>0.07</v>
      </c>
      <c r="L807" s="86">
        <v>45352.0</v>
      </c>
      <c r="M807" s="79">
        <v>0.19</v>
      </c>
      <c r="N807" s="79">
        <v>0.2</v>
      </c>
      <c r="O807" s="111">
        <f t="shared" si="3"/>
        <v>0.01</v>
      </c>
      <c r="Q807" s="86">
        <v>45352.0</v>
      </c>
      <c r="R807" s="79">
        <v>7.9</v>
      </c>
      <c r="S807" s="79">
        <v>7.92</v>
      </c>
      <c r="T807" s="111">
        <f t="shared" si="4"/>
        <v>0.02</v>
      </c>
      <c r="V807" s="86">
        <v>45352.0</v>
      </c>
      <c r="W807" s="79">
        <v>298.33</v>
      </c>
      <c r="X807" s="79">
        <v>298.52</v>
      </c>
      <c r="Y807" s="111">
        <f t="shared" si="5"/>
        <v>0.19</v>
      </c>
    </row>
    <row r="808">
      <c r="B808" s="86">
        <v>45355.0</v>
      </c>
      <c r="C808" s="79">
        <v>114.35</v>
      </c>
      <c r="D808" s="79">
        <v>114.38</v>
      </c>
      <c r="E808" s="111">
        <f t="shared" si="1"/>
        <v>0.03</v>
      </c>
      <c r="G808" s="86">
        <v>45355.0</v>
      </c>
      <c r="H808" s="79">
        <v>299.58</v>
      </c>
      <c r="I808" s="79">
        <v>300.0</v>
      </c>
      <c r="J808" s="111">
        <f t="shared" si="2"/>
        <v>0.42</v>
      </c>
      <c r="L808" s="86">
        <v>45355.0</v>
      </c>
      <c r="M808" s="79">
        <v>0.2</v>
      </c>
      <c r="N808" s="79">
        <v>0.2</v>
      </c>
      <c r="O808" s="111">
        <f t="shared" si="3"/>
        <v>0</v>
      </c>
      <c r="Q808" s="86">
        <v>45355.0</v>
      </c>
      <c r="R808" s="79">
        <v>7.9</v>
      </c>
      <c r="S808" s="79">
        <v>7.91</v>
      </c>
      <c r="T808" s="111">
        <f t="shared" si="4"/>
        <v>0.01</v>
      </c>
      <c r="V808" s="86">
        <v>45355.0</v>
      </c>
      <c r="W808" s="79">
        <v>298.87</v>
      </c>
      <c r="X808" s="79">
        <v>298.9</v>
      </c>
      <c r="Y808" s="111">
        <f t="shared" si="5"/>
        <v>0.03</v>
      </c>
    </row>
    <row r="809">
      <c r="B809" s="86">
        <v>45356.0</v>
      </c>
      <c r="C809" s="79">
        <v>111.75</v>
      </c>
      <c r="D809" s="79">
        <v>111.83</v>
      </c>
      <c r="E809" s="111">
        <f t="shared" si="1"/>
        <v>0.08</v>
      </c>
      <c r="G809" s="86">
        <v>45356.0</v>
      </c>
      <c r="H809" s="79">
        <v>308.74</v>
      </c>
      <c r="I809" s="79">
        <v>308.92</v>
      </c>
      <c r="J809" s="111">
        <f t="shared" si="2"/>
        <v>0.18</v>
      </c>
      <c r="L809" s="86">
        <v>45356.0</v>
      </c>
      <c r="M809" s="79">
        <v>0.19</v>
      </c>
      <c r="N809" s="79">
        <v>0.19</v>
      </c>
      <c r="O809" s="111">
        <f t="shared" si="3"/>
        <v>0</v>
      </c>
      <c r="Q809" s="86">
        <v>45356.0</v>
      </c>
      <c r="R809" s="79">
        <v>7.9</v>
      </c>
      <c r="S809" s="79">
        <v>7.9</v>
      </c>
      <c r="T809" s="111">
        <f t="shared" si="4"/>
        <v>0</v>
      </c>
      <c r="V809" s="86">
        <v>45356.0</v>
      </c>
      <c r="W809" s="79">
        <v>295.15</v>
      </c>
      <c r="X809" s="79">
        <v>295.2</v>
      </c>
      <c r="Y809" s="111">
        <f t="shared" si="5"/>
        <v>0.05</v>
      </c>
    </row>
    <row r="810">
      <c r="B810" s="86">
        <v>45357.0</v>
      </c>
      <c r="C810" s="79">
        <v>112.3</v>
      </c>
      <c r="D810" s="79">
        <v>112.35</v>
      </c>
      <c r="E810" s="111">
        <f t="shared" si="1"/>
        <v>0.05</v>
      </c>
      <c r="G810" s="86">
        <v>45357.0</v>
      </c>
      <c r="H810" s="79">
        <v>304.0</v>
      </c>
      <c r="I810" s="79">
        <v>304.13</v>
      </c>
      <c r="J810" s="111">
        <f t="shared" si="2"/>
        <v>0.13</v>
      </c>
      <c r="L810" s="86">
        <v>45357.0</v>
      </c>
      <c r="M810" s="79">
        <v>0.19</v>
      </c>
      <c r="N810" s="79">
        <v>0.19</v>
      </c>
      <c r="O810" s="111">
        <f t="shared" si="3"/>
        <v>0</v>
      </c>
      <c r="Q810" s="86">
        <v>45357.0</v>
      </c>
      <c r="R810" s="79">
        <v>7.93</v>
      </c>
      <c r="S810" s="79">
        <v>7.94</v>
      </c>
      <c r="T810" s="111">
        <f t="shared" si="4"/>
        <v>0.01</v>
      </c>
      <c r="V810" s="86">
        <v>45357.0</v>
      </c>
      <c r="W810" s="79">
        <v>295.28</v>
      </c>
      <c r="X810" s="79">
        <v>295.4</v>
      </c>
      <c r="Y810" s="111">
        <f t="shared" si="5"/>
        <v>0.12</v>
      </c>
    </row>
    <row r="811">
      <c r="B811" s="86">
        <v>45358.0</v>
      </c>
      <c r="C811" s="79">
        <v>112.38</v>
      </c>
      <c r="D811" s="79">
        <v>112.45</v>
      </c>
      <c r="E811" s="111">
        <f t="shared" si="1"/>
        <v>0.07</v>
      </c>
      <c r="G811" s="86">
        <v>45358.0</v>
      </c>
      <c r="H811" s="79">
        <v>307.56</v>
      </c>
      <c r="I811" s="79">
        <v>307.76</v>
      </c>
      <c r="J811" s="111">
        <f t="shared" si="2"/>
        <v>0.2</v>
      </c>
      <c r="L811" s="86">
        <v>45358.0</v>
      </c>
      <c r="M811" s="79">
        <v>0.19</v>
      </c>
      <c r="N811" s="79">
        <v>0.19</v>
      </c>
      <c r="O811" s="111">
        <f t="shared" si="3"/>
        <v>0</v>
      </c>
      <c r="Q811" s="86">
        <v>45358.0</v>
      </c>
      <c r="R811" s="79">
        <v>7.93</v>
      </c>
      <c r="S811" s="79">
        <v>7.94</v>
      </c>
      <c r="T811" s="111">
        <f t="shared" si="4"/>
        <v>0.01</v>
      </c>
      <c r="V811" s="86">
        <v>45358.0</v>
      </c>
      <c r="W811" s="79">
        <v>295.62</v>
      </c>
      <c r="X811" s="79">
        <v>295.69</v>
      </c>
      <c r="Y811" s="111">
        <f t="shared" si="5"/>
        <v>0.07</v>
      </c>
    </row>
    <row r="812">
      <c r="B812" s="86">
        <v>45359.0</v>
      </c>
      <c r="C812" s="79">
        <v>111.5</v>
      </c>
      <c r="D812" s="79">
        <v>111.53</v>
      </c>
      <c r="E812" s="111">
        <f t="shared" si="1"/>
        <v>0.03</v>
      </c>
      <c r="G812" s="86">
        <v>45359.0</v>
      </c>
      <c r="H812" s="79">
        <v>306.89</v>
      </c>
      <c r="I812" s="79">
        <v>307.02</v>
      </c>
      <c r="J812" s="111">
        <f t="shared" si="2"/>
        <v>0.13</v>
      </c>
      <c r="L812" s="86">
        <v>45359.0</v>
      </c>
      <c r="M812" s="79">
        <v>0.2</v>
      </c>
      <c r="N812" s="79">
        <v>0.2</v>
      </c>
      <c r="O812" s="111">
        <f t="shared" si="3"/>
        <v>0</v>
      </c>
      <c r="Q812" s="86">
        <v>45359.0</v>
      </c>
      <c r="R812" s="79">
        <v>7.81</v>
      </c>
      <c r="S812" s="79">
        <v>7.82</v>
      </c>
      <c r="T812" s="111">
        <f t="shared" si="4"/>
        <v>0.01</v>
      </c>
      <c r="V812" s="86">
        <v>45359.0</v>
      </c>
      <c r="W812" s="79">
        <v>292.93</v>
      </c>
      <c r="X812" s="79">
        <v>292.99</v>
      </c>
      <c r="Y812" s="111">
        <f t="shared" si="5"/>
        <v>0.06</v>
      </c>
    </row>
    <row r="813">
      <c r="B813" s="86">
        <v>45362.0</v>
      </c>
      <c r="C813" s="79">
        <v>113.2</v>
      </c>
      <c r="D813" s="79">
        <v>113.25</v>
      </c>
      <c r="E813" s="111">
        <f t="shared" si="1"/>
        <v>0.05</v>
      </c>
      <c r="G813" s="86">
        <v>45362.0</v>
      </c>
      <c r="H813" s="79">
        <v>309.58</v>
      </c>
      <c r="I813" s="79">
        <v>309.59</v>
      </c>
      <c r="J813" s="111">
        <f t="shared" si="2"/>
        <v>0.01</v>
      </c>
      <c r="L813" s="86">
        <v>45362.0</v>
      </c>
      <c r="M813" s="79">
        <v>0.19</v>
      </c>
      <c r="N813" s="79">
        <v>0.19</v>
      </c>
      <c r="O813" s="111">
        <f t="shared" si="3"/>
        <v>0</v>
      </c>
      <c r="Q813" s="86">
        <v>45362.0</v>
      </c>
      <c r="R813" s="79">
        <v>7.81</v>
      </c>
      <c r="S813" s="79">
        <v>7.82</v>
      </c>
      <c r="T813" s="111">
        <f t="shared" si="4"/>
        <v>0.01</v>
      </c>
      <c r="V813" s="86">
        <v>45362.0</v>
      </c>
      <c r="W813" s="79">
        <v>293.82</v>
      </c>
      <c r="X813" s="79">
        <v>293.9</v>
      </c>
      <c r="Y813" s="111">
        <f t="shared" si="5"/>
        <v>0.08</v>
      </c>
    </row>
    <row r="814">
      <c r="B814" s="86">
        <v>45363.0</v>
      </c>
      <c r="C814" s="79">
        <v>112.88</v>
      </c>
      <c r="D814" s="79">
        <v>112.93</v>
      </c>
      <c r="E814" s="111">
        <f t="shared" si="1"/>
        <v>0.05</v>
      </c>
      <c r="G814" s="86">
        <v>45363.0</v>
      </c>
      <c r="H814" s="79">
        <v>308.46</v>
      </c>
      <c r="I814" s="79">
        <v>308.63</v>
      </c>
      <c r="J814" s="111">
        <f t="shared" si="2"/>
        <v>0.17</v>
      </c>
      <c r="L814" s="86">
        <v>45363.0</v>
      </c>
      <c r="M814" s="79">
        <v>0.19</v>
      </c>
      <c r="N814" s="79">
        <v>0.2</v>
      </c>
      <c r="O814" s="111">
        <f t="shared" si="3"/>
        <v>0.01</v>
      </c>
      <c r="Q814" s="86">
        <v>45363.0</v>
      </c>
      <c r="R814" s="79">
        <v>7.78</v>
      </c>
      <c r="S814" s="79">
        <v>7.79</v>
      </c>
      <c r="T814" s="111">
        <f t="shared" si="4"/>
        <v>0.01</v>
      </c>
      <c r="V814" s="86">
        <v>45363.0</v>
      </c>
      <c r="W814" s="79">
        <v>294.11</v>
      </c>
      <c r="X814" s="79">
        <v>294.12</v>
      </c>
      <c r="Y814" s="111">
        <f t="shared" si="5"/>
        <v>0.01</v>
      </c>
    </row>
    <row r="815">
      <c r="B815" s="86">
        <v>45364.0</v>
      </c>
      <c r="C815" s="79">
        <v>112.95</v>
      </c>
      <c r="D815" s="79">
        <v>112.98</v>
      </c>
      <c r="E815" s="111">
        <f t="shared" si="1"/>
        <v>0.03</v>
      </c>
      <c r="G815" s="86">
        <v>45364.0</v>
      </c>
      <c r="H815" s="79">
        <v>309.51</v>
      </c>
      <c r="I815" s="79">
        <v>309.68</v>
      </c>
      <c r="J815" s="111">
        <f t="shared" si="2"/>
        <v>0.17</v>
      </c>
      <c r="L815" s="86">
        <v>45364.0</v>
      </c>
      <c r="M815" s="79">
        <v>0.19</v>
      </c>
      <c r="N815" s="79">
        <v>0.19</v>
      </c>
      <c r="O815" s="111">
        <f t="shared" si="3"/>
        <v>0</v>
      </c>
      <c r="Q815" s="86">
        <v>45364.0</v>
      </c>
      <c r="R815" s="79">
        <v>7.74</v>
      </c>
      <c r="S815" s="79">
        <v>7.75</v>
      </c>
      <c r="T815" s="111">
        <f t="shared" si="4"/>
        <v>0.01</v>
      </c>
      <c r="V815" s="86">
        <v>45364.0</v>
      </c>
      <c r="W815" s="79">
        <v>294.97</v>
      </c>
      <c r="X815" s="79">
        <v>295.1</v>
      </c>
      <c r="Y815" s="111">
        <f t="shared" si="5"/>
        <v>0.13</v>
      </c>
    </row>
    <row r="816">
      <c r="B816" s="86">
        <v>45365.0</v>
      </c>
      <c r="C816" s="79">
        <v>112.9</v>
      </c>
      <c r="D816" s="79">
        <v>112.93</v>
      </c>
      <c r="E816" s="111">
        <f t="shared" si="1"/>
        <v>0.03</v>
      </c>
      <c r="G816" s="86">
        <v>45365.0</v>
      </c>
      <c r="H816" s="79">
        <v>313.85</v>
      </c>
      <c r="I816" s="79">
        <v>314.25</v>
      </c>
      <c r="J816" s="111">
        <f t="shared" si="2"/>
        <v>0.4</v>
      </c>
      <c r="L816" s="86">
        <v>45365.0</v>
      </c>
      <c r="M816" s="79">
        <v>0.19</v>
      </c>
      <c r="N816" s="79">
        <v>0.19</v>
      </c>
      <c r="O816" s="111">
        <f t="shared" si="3"/>
        <v>0</v>
      </c>
      <c r="Q816" s="86">
        <v>45365.0</v>
      </c>
      <c r="R816" s="79">
        <v>7.72</v>
      </c>
      <c r="S816" s="79">
        <v>7.73</v>
      </c>
      <c r="T816" s="111">
        <f t="shared" si="4"/>
        <v>0.01</v>
      </c>
      <c r="V816" s="86">
        <v>45365.0</v>
      </c>
      <c r="W816" s="79">
        <v>298.96</v>
      </c>
      <c r="X816" s="79">
        <v>299.0</v>
      </c>
      <c r="Y816" s="111">
        <f t="shared" si="5"/>
        <v>0.04</v>
      </c>
    </row>
    <row r="817">
      <c r="B817" s="86">
        <v>45366.0</v>
      </c>
      <c r="C817" s="79">
        <v>114.6</v>
      </c>
      <c r="D817" s="79">
        <v>114.63</v>
      </c>
      <c r="E817" s="111">
        <f t="shared" si="1"/>
        <v>0.03</v>
      </c>
      <c r="G817" s="86">
        <v>45366.0</v>
      </c>
      <c r="H817" s="79">
        <v>320.75</v>
      </c>
      <c r="I817" s="79">
        <v>321.39</v>
      </c>
      <c r="J817" s="111">
        <f t="shared" si="2"/>
        <v>0.64</v>
      </c>
      <c r="L817" s="86">
        <v>45366.0</v>
      </c>
      <c r="M817" s="79">
        <v>0.2</v>
      </c>
      <c r="N817" s="79">
        <v>0.2</v>
      </c>
      <c r="O817" s="111">
        <f t="shared" si="3"/>
        <v>0</v>
      </c>
      <c r="Q817" s="86">
        <v>45366.0</v>
      </c>
      <c r="R817" s="79">
        <v>7.67</v>
      </c>
      <c r="S817" s="79">
        <v>7.68</v>
      </c>
      <c r="T817" s="111">
        <f t="shared" si="4"/>
        <v>0.01</v>
      </c>
      <c r="V817" s="86">
        <v>45366.0</v>
      </c>
      <c r="W817" s="79">
        <v>298.71</v>
      </c>
      <c r="X817" s="79">
        <v>298.72</v>
      </c>
      <c r="Y817" s="111">
        <f t="shared" si="5"/>
        <v>0.01</v>
      </c>
    </row>
    <row r="818">
      <c r="B818" s="86">
        <v>45369.0</v>
      </c>
      <c r="C818" s="79">
        <v>116.45</v>
      </c>
      <c r="D818" s="79">
        <v>116.48</v>
      </c>
      <c r="E818" s="111">
        <f t="shared" si="1"/>
        <v>0.03</v>
      </c>
      <c r="G818" s="86">
        <v>45369.0</v>
      </c>
      <c r="H818" s="79">
        <v>317.51</v>
      </c>
      <c r="I818" s="79">
        <v>317.69</v>
      </c>
      <c r="J818" s="111">
        <f t="shared" si="2"/>
        <v>0.18</v>
      </c>
      <c r="L818" s="86">
        <v>45369.0</v>
      </c>
      <c r="M818" s="79">
        <v>0.2</v>
      </c>
      <c r="N818" s="79">
        <v>0.2</v>
      </c>
      <c r="O818" s="111">
        <f t="shared" si="3"/>
        <v>0</v>
      </c>
      <c r="Q818" s="86">
        <v>45369.0</v>
      </c>
      <c r="R818" s="79">
        <v>7.65</v>
      </c>
      <c r="S818" s="79">
        <v>7.66</v>
      </c>
      <c r="T818" s="111">
        <f t="shared" si="4"/>
        <v>0.01</v>
      </c>
      <c r="V818" s="86">
        <v>45369.0</v>
      </c>
      <c r="W818" s="79">
        <v>300.48</v>
      </c>
      <c r="X818" s="79">
        <v>300.5</v>
      </c>
      <c r="Y818" s="111">
        <f t="shared" si="5"/>
        <v>0.02</v>
      </c>
    </row>
    <row r="819">
      <c r="B819" s="86">
        <v>45370.0</v>
      </c>
      <c r="C819" s="79">
        <v>118.15</v>
      </c>
      <c r="D819" s="79">
        <v>118.23</v>
      </c>
      <c r="E819" s="111">
        <f t="shared" si="1"/>
        <v>0.08</v>
      </c>
      <c r="G819" s="86">
        <v>45370.0</v>
      </c>
      <c r="H819" s="79">
        <v>314.32</v>
      </c>
      <c r="I819" s="79">
        <v>314.52</v>
      </c>
      <c r="J819" s="111">
        <f t="shared" si="2"/>
        <v>0.2</v>
      </c>
      <c r="L819" s="86">
        <v>45370.0</v>
      </c>
      <c r="M819" s="79">
        <v>0.2</v>
      </c>
      <c r="N819" s="79">
        <v>0.2</v>
      </c>
      <c r="O819" s="111">
        <f t="shared" si="3"/>
        <v>0</v>
      </c>
      <c r="Q819" s="86">
        <v>45370.0</v>
      </c>
      <c r="R819" s="79">
        <v>7.63</v>
      </c>
      <c r="S819" s="79">
        <v>7.63</v>
      </c>
      <c r="T819" s="111">
        <f t="shared" si="4"/>
        <v>0</v>
      </c>
      <c r="V819" s="86">
        <v>45370.0</v>
      </c>
      <c r="W819" s="79">
        <v>300.35</v>
      </c>
      <c r="X819" s="79">
        <v>300.38</v>
      </c>
      <c r="Y819" s="111">
        <f t="shared" si="5"/>
        <v>0.03</v>
      </c>
    </row>
    <row r="820">
      <c r="B820" s="86">
        <v>45371.0</v>
      </c>
      <c r="C820" s="79">
        <v>118.35</v>
      </c>
      <c r="D820" s="79">
        <v>118.4</v>
      </c>
      <c r="E820" s="111">
        <f t="shared" si="1"/>
        <v>0.05</v>
      </c>
      <c r="G820" s="86">
        <v>45371.0</v>
      </c>
      <c r="H820" s="79">
        <v>313.49</v>
      </c>
      <c r="I820" s="79">
        <v>313.5</v>
      </c>
      <c r="J820" s="111">
        <f t="shared" si="2"/>
        <v>0.01</v>
      </c>
      <c r="L820" s="86">
        <v>45371.0</v>
      </c>
      <c r="M820" s="79">
        <v>0.19</v>
      </c>
      <c r="N820" s="79">
        <v>0.2</v>
      </c>
      <c r="O820" s="111">
        <f t="shared" si="3"/>
        <v>0.01</v>
      </c>
      <c r="Q820" s="86">
        <v>45371.0</v>
      </c>
      <c r="R820" s="79">
        <v>7.89</v>
      </c>
      <c r="S820" s="79">
        <v>7.91</v>
      </c>
      <c r="T820" s="111">
        <f t="shared" si="4"/>
        <v>0.02</v>
      </c>
      <c r="V820" s="86">
        <v>45371.0</v>
      </c>
      <c r="W820" s="79">
        <v>306.65</v>
      </c>
      <c r="X820" s="79">
        <v>306.72</v>
      </c>
      <c r="Y820" s="111">
        <f t="shared" si="5"/>
        <v>0.07</v>
      </c>
    </row>
    <row r="821">
      <c r="B821" s="86">
        <v>45372.0</v>
      </c>
      <c r="C821" s="79">
        <v>119.65</v>
      </c>
      <c r="D821" s="79">
        <v>119.75</v>
      </c>
      <c r="E821" s="111">
        <f t="shared" si="1"/>
        <v>0.1</v>
      </c>
      <c r="G821" s="86">
        <v>45372.0</v>
      </c>
      <c r="H821" s="79">
        <v>313.98</v>
      </c>
      <c r="I821" s="79">
        <v>314.01</v>
      </c>
      <c r="J821" s="111">
        <f t="shared" si="2"/>
        <v>0.03</v>
      </c>
      <c r="L821" s="86">
        <v>45372.0</v>
      </c>
      <c r="M821" s="79">
        <v>0.2</v>
      </c>
      <c r="N821" s="79">
        <v>0.2</v>
      </c>
      <c r="O821" s="111">
        <f t="shared" si="3"/>
        <v>0</v>
      </c>
      <c r="Q821" s="86">
        <v>45372.0</v>
      </c>
      <c r="R821" s="79">
        <v>7.74</v>
      </c>
      <c r="S821" s="79">
        <v>7.74</v>
      </c>
      <c r="T821" s="111">
        <f t="shared" si="4"/>
        <v>0</v>
      </c>
      <c r="V821" s="86">
        <v>45372.0</v>
      </c>
      <c r="W821" s="79">
        <v>304.62</v>
      </c>
      <c r="X821" s="79">
        <v>304.68</v>
      </c>
      <c r="Y821" s="111">
        <f t="shared" si="5"/>
        <v>0.06</v>
      </c>
    </row>
    <row r="822">
      <c r="B822" s="86">
        <v>45373.0</v>
      </c>
      <c r="C822" s="79">
        <v>119.38</v>
      </c>
      <c r="D822" s="79">
        <v>119.4</v>
      </c>
      <c r="E822" s="111">
        <f t="shared" si="1"/>
        <v>0.02</v>
      </c>
      <c r="G822" s="86">
        <v>45373.0</v>
      </c>
      <c r="H822" s="79">
        <v>311.98</v>
      </c>
      <c r="I822" s="79">
        <v>312.0</v>
      </c>
      <c r="J822" s="111">
        <f t="shared" si="2"/>
        <v>0.02</v>
      </c>
      <c r="L822" s="86">
        <v>45373.0</v>
      </c>
      <c r="M822" s="79">
        <v>0.2</v>
      </c>
      <c r="N822" s="79">
        <v>0.2</v>
      </c>
      <c r="O822" s="111">
        <f t="shared" si="3"/>
        <v>0</v>
      </c>
      <c r="Q822" s="86">
        <v>45373.0</v>
      </c>
      <c r="R822" s="79">
        <v>7.7</v>
      </c>
      <c r="S822" s="79">
        <v>7.71</v>
      </c>
      <c r="T822" s="111">
        <f t="shared" si="4"/>
        <v>0.01</v>
      </c>
      <c r="V822" s="86">
        <v>45373.0</v>
      </c>
      <c r="W822" s="79">
        <v>306.04</v>
      </c>
      <c r="X822" s="79">
        <v>306.1</v>
      </c>
      <c r="Y822" s="111">
        <f t="shared" si="5"/>
        <v>0.06</v>
      </c>
    </row>
    <row r="823">
      <c r="B823" s="86">
        <v>45376.0</v>
      </c>
      <c r="C823" s="79">
        <v>120.13</v>
      </c>
      <c r="D823" s="79">
        <v>120.23</v>
      </c>
      <c r="E823" s="111">
        <f t="shared" si="1"/>
        <v>0.1</v>
      </c>
      <c r="G823" s="86">
        <v>45376.0</v>
      </c>
      <c r="H823" s="79">
        <v>313.2</v>
      </c>
      <c r="I823" s="79">
        <v>313.33</v>
      </c>
      <c r="J823" s="111">
        <f t="shared" si="2"/>
        <v>0.13</v>
      </c>
      <c r="L823" s="86">
        <v>45376.0</v>
      </c>
      <c r="M823" s="79">
        <v>0.2</v>
      </c>
      <c r="N823" s="79">
        <v>0.2</v>
      </c>
      <c r="O823" s="111">
        <f t="shared" si="3"/>
        <v>0</v>
      </c>
      <c r="Q823" s="86">
        <v>45376.0</v>
      </c>
      <c r="R823" s="79">
        <v>7.78</v>
      </c>
      <c r="S823" s="79">
        <v>7.79</v>
      </c>
      <c r="T823" s="111">
        <f t="shared" si="4"/>
        <v>0.01</v>
      </c>
      <c r="V823" s="86">
        <v>45376.0</v>
      </c>
      <c r="W823" s="79">
        <v>307.75</v>
      </c>
      <c r="X823" s="79">
        <v>307.78</v>
      </c>
      <c r="Y823" s="111">
        <f t="shared" si="5"/>
        <v>0.03</v>
      </c>
    </row>
    <row r="824">
      <c r="B824" s="86">
        <v>45377.0</v>
      </c>
      <c r="C824" s="79">
        <v>118.33</v>
      </c>
      <c r="D824" s="79">
        <v>118.4</v>
      </c>
      <c r="E824" s="111">
        <f t="shared" si="1"/>
        <v>0.07</v>
      </c>
      <c r="G824" s="86">
        <v>45377.0</v>
      </c>
      <c r="H824" s="79">
        <v>320.57</v>
      </c>
      <c r="I824" s="79">
        <v>321.12</v>
      </c>
      <c r="J824" s="111">
        <f t="shared" si="2"/>
        <v>0.55</v>
      </c>
      <c r="L824" s="86">
        <v>45377.0</v>
      </c>
      <c r="M824" s="79">
        <v>0.2</v>
      </c>
      <c r="N824" s="79">
        <v>0.2</v>
      </c>
      <c r="O824" s="111">
        <f t="shared" si="3"/>
        <v>0</v>
      </c>
      <c r="Q824" s="86">
        <v>45377.0</v>
      </c>
      <c r="R824" s="79">
        <v>7.66</v>
      </c>
      <c r="S824" s="79">
        <v>7.66</v>
      </c>
      <c r="T824" s="111">
        <f t="shared" si="4"/>
        <v>0</v>
      </c>
      <c r="V824" s="86">
        <v>45377.0</v>
      </c>
      <c r="W824" s="79">
        <v>306.77</v>
      </c>
      <c r="X824" s="79">
        <v>306.81</v>
      </c>
      <c r="Y824" s="111">
        <f t="shared" si="5"/>
        <v>0.04</v>
      </c>
    </row>
    <row r="825">
      <c r="B825" s="86">
        <v>45378.0</v>
      </c>
      <c r="C825" s="79">
        <v>118.58</v>
      </c>
      <c r="D825" s="79">
        <v>118.7</v>
      </c>
      <c r="E825" s="111">
        <f t="shared" si="1"/>
        <v>0.12</v>
      </c>
      <c r="G825" s="86">
        <v>45378.0</v>
      </c>
      <c r="H825" s="79">
        <v>325.07</v>
      </c>
      <c r="I825" s="79">
        <v>325.28</v>
      </c>
      <c r="J825" s="111">
        <f t="shared" si="2"/>
        <v>0.21</v>
      </c>
      <c r="L825" s="86">
        <v>45378.0</v>
      </c>
      <c r="M825" s="79">
        <v>0.2</v>
      </c>
      <c r="N825" s="79">
        <v>0.2</v>
      </c>
      <c r="O825" s="111">
        <f t="shared" si="3"/>
        <v>0</v>
      </c>
      <c r="Q825" s="86">
        <v>45378.0</v>
      </c>
      <c r="R825" s="79">
        <v>7.75</v>
      </c>
      <c r="S825" s="79">
        <v>7.76</v>
      </c>
      <c r="T825" s="111">
        <f t="shared" si="4"/>
        <v>0.01</v>
      </c>
      <c r="V825" s="86">
        <v>45378.0</v>
      </c>
      <c r="W825" s="79">
        <v>306.46</v>
      </c>
      <c r="X825" s="79">
        <v>306.48</v>
      </c>
      <c r="Y825" s="111">
        <f t="shared" si="5"/>
        <v>0.02</v>
      </c>
    </row>
    <row r="826">
      <c r="B826" s="86">
        <v>45379.0</v>
      </c>
      <c r="C826" s="79">
        <v>118.45</v>
      </c>
      <c r="D826" s="79">
        <v>118.5</v>
      </c>
      <c r="E826" s="111">
        <f t="shared" si="1"/>
        <v>0.05</v>
      </c>
      <c r="G826" s="86">
        <v>45379.0</v>
      </c>
      <c r="H826" s="79">
        <v>338.9</v>
      </c>
      <c r="I826" s="79">
        <v>339.0</v>
      </c>
      <c r="J826" s="111">
        <f t="shared" si="2"/>
        <v>0.1</v>
      </c>
      <c r="L826" s="86">
        <v>45379.0</v>
      </c>
      <c r="M826" s="79">
        <v>0.2</v>
      </c>
      <c r="N826" s="79">
        <v>0.2</v>
      </c>
      <c r="O826" s="111">
        <f t="shared" si="3"/>
        <v>0</v>
      </c>
      <c r="Q826" s="86">
        <v>45379.0</v>
      </c>
      <c r="R826" s="79">
        <v>7.79</v>
      </c>
      <c r="S826" s="79">
        <v>7.8</v>
      </c>
      <c r="T826" s="111">
        <f t="shared" si="4"/>
        <v>0.01</v>
      </c>
      <c r="V826" s="86">
        <v>45379.0</v>
      </c>
      <c r="W826" s="79">
        <v>306.95</v>
      </c>
      <c r="X826" s="79">
        <v>306.97</v>
      </c>
      <c r="Y826" s="111">
        <f t="shared" si="5"/>
        <v>0.02</v>
      </c>
    </row>
    <row r="827">
      <c r="B827" s="86">
        <v>45380.0</v>
      </c>
      <c r="C827" s="79">
        <v>119.33</v>
      </c>
      <c r="D827" s="79">
        <v>119.38</v>
      </c>
      <c r="E827" s="111">
        <f t="shared" si="1"/>
        <v>0.05</v>
      </c>
      <c r="G827" s="86">
        <v>45380.0</v>
      </c>
      <c r="H827" s="79">
        <v>336.12</v>
      </c>
      <c r="I827" s="79">
        <v>336.4</v>
      </c>
      <c r="J827" s="111">
        <f t="shared" si="2"/>
        <v>0.28</v>
      </c>
      <c r="L827" s="86">
        <v>45380.0</v>
      </c>
      <c r="M827" s="79">
        <v>0.2</v>
      </c>
      <c r="N827" s="79">
        <v>0.2</v>
      </c>
      <c r="O827" s="111">
        <f t="shared" si="3"/>
        <v>0</v>
      </c>
      <c r="Q827" s="86">
        <v>45380.0</v>
      </c>
      <c r="R827" s="79">
        <v>7.78</v>
      </c>
      <c r="S827" s="79">
        <v>7.78</v>
      </c>
      <c r="T827" s="111">
        <f t="shared" si="4"/>
        <v>0</v>
      </c>
      <c r="V827" s="86">
        <v>45380.0</v>
      </c>
      <c r="W827" s="79">
        <v>307.08</v>
      </c>
      <c r="X827" s="79">
        <v>307.1</v>
      </c>
      <c r="Y827" s="111">
        <f t="shared" si="5"/>
        <v>0.02</v>
      </c>
    </row>
    <row r="828">
      <c r="B828" s="86">
        <v>45383.0</v>
      </c>
      <c r="C828" s="79">
        <v>118.65</v>
      </c>
      <c r="D828" s="79">
        <v>118.68</v>
      </c>
      <c r="E828" s="111">
        <f t="shared" si="1"/>
        <v>0.03</v>
      </c>
      <c r="G828" s="86">
        <v>45383.0</v>
      </c>
      <c r="H828" s="79">
        <v>331.02</v>
      </c>
      <c r="I828" s="79">
        <v>331.06</v>
      </c>
      <c r="J828" s="111">
        <f t="shared" si="2"/>
        <v>0.04</v>
      </c>
      <c r="L828" s="86">
        <v>45383.0</v>
      </c>
      <c r="M828" s="79">
        <v>0.2</v>
      </c>
      <c r="N828" s="79">
        <v>0.2</v>
      </c>
      <c r="O828" s="111">
        <f t="shared" si="3"/>
        <v>0</v>
      </c>
      <c r="Q828" s="86">
        <v>45383.0</v>
      </c>
      <c r="R828" s="79">
        <v>7.77</v>
      </c>
      <c r="S828" s="79">
        <v>7.78</v>
      </c>
      <c r="T828" s="111">
        <f t="shared" si="4"/>
        <v>0.01</v>
      </c>
      <c r="V828" s="86">
        <v>45383.0</v>
      </c>
      <c r="W828" s="79">
        <v>307.98</v>
      </c>
      <c r="X828" s="79">
        <v>307.99</v>
      </c>
      <c r="Y828" s="111">
        <f t="shared" si="5"/>
        <v>0.01</v>
      </c>
    </row>
    <row r="829">
      <c r="B829" s="86">
        <v>45384.0</v>
      </c>
      <c r="C829" s="79">
        <v>118.58</v>
      </c>
      <c r="D829" s="79">
        <v>118.63</v>
      </c>
      <c r="E829" s="111">
        <f t="shared" si="1"/>
        <v>0.05</v>
      </c>
      <c r="G829" s="86">
        <v>45384.0</v>
      </c>
      <c r="H829" s="79">
        <v>329.77</v>
      </c>
      <c r="I829" s="79">
        <v>330.0</v>
      </c>
      <c r="J829" s="111">
        <f t="shared" si="2"/>
        <v>0.23</v>
      </c>
      <c r="L829" s="86">
        <v>45384.0</v>
      </c>
      <c r="M829" s="79">
        <v>0.2</v>
      </c>
      <c r="N829" s="79">
        <v>0.2</v>
      </c>
      <c r="O829" s="111">
        <f t="shared" si="3"/>
        <v>0</v>
      </c>
      <c r="Q829" s="86">
        <v>45384.0</v>
      </c>
      <c r="R829" s="79">
        <v>7.72</v>
      </c>
      <c r="S829" s="79">
        <v>7.72</v>
      </c>
      <c r="T829" s="111">
        <f t="shared" si="4"/>
        <v>0</v>
      </c>
      <c r="V829" s="86">
        <v>45384.0</v>
      </c>
      <c r="W829" s="79">
        <v>308.29</v>
      </c>
      <c r="X829" s="79">
        <v>308.3</v>
      </c>
      <c r="Y829" s="111">
        <f t="shared" si="5"/>
        <v>0.01</v>
      </c>
    </row>
    <row r="830">
      <c r="B830" s="86">
        <v>45385.0</v>
      </c>
      <c r="C830" s="79">
        <v>118.6</v>
      </c>
      <c r="D830" s="79">
        <v>118.63</v>
      </c>
      <c r="E830" s="111">
        <f t="shared" si="1"/>
        <v>0.03</v>
      </c>
      <c r="G830" s="86">
        <v>45385.0</v>
      </c>
      <c r="H830" s="79">
        <v>333.87</v>
      </c>
      <c r="I830" s="79">
        <v>333.99</v>
      </c>
      <c r="J830" s="111">
        <f t="shared" si="2"/>
        <v>0.12</v>
      </c>
      <c r="L830" s="86">
        <v>45385.0</v>
      </c>
      <c r="M830" s="79">
        <v>0.2</v>
      </c>
      <c r="N830" s="79">
        <v>0.2</v>
      </c>
      <c r="O830" s="111">
        <f t="shared" si="3"/>
        <v>0</v>
      </c>
      <c r="Q830" s="86">
        <v>45385.0</v>
      </c>
      <c r="R830" s="79">
        <v>7.57</v>
      </c>
      <c r="S830" s="79">
        <v>7.57</v>
      </c>
      <c r="T830" s="111">
        <f t="shared" si="4"/>
        <v>0</v>
      </c>
      <c r="V830" s="86">
        <v>45385.0</v>
      </c>
      <c r="W830" s="79">
        <v>306.54</v>
      </c>
      <c r="X830" s="79">
        <v>306.6</v>
      </c>
      <c r="Y830" s="111">
        <f t="shared" si="5"/>
        <v>0.06</v>
      </c>
    </row>
    <row r="831">
      <c r="B831" s="86">
        <v>45386.0</v>
      </c>
      <c r="C831" s="79">
        <v>119.1</v>
      </c>
      <c r="D831" s="79">
        <v>119.13</v>
      </c>
      <c r="E831" s="111">
        <f t="shared" si="1"/>
        <v>0.03</v>
      </c>
      <c r="G831" s="86">
        <v>45386.0</v>
      </c>
      <c r="H831" s="79">
        <v>329.1</v>
      </c>
      <c r="I831" s="79">
        <v>329.15</v>
      </c>
      <c r="J831" s="111">
        <f t="shared" si="2"/>
        <v>0.05</v>
      </c>
      <c r="L831" s="86">
        <v>45386.0</v>
      </c>
      <c r="M831" s="79">
        <v>0.2</v>
      </c>
      <c r="N831" s="79">
        <v>0.2</v>
      </c>
      <c r="O831" s="111">
        <f t="shared" si="3"/>
        <v>0</v>
      </c>
      <c r="Q831" s="86">
        <v>45386.0</v>
      </c>
      <c r="R831" s="79">
        <v>7.57</v>
      </c>
      <c r="S831" s="79">
        <v>7.58</v>
      </c>
      <c r="T831" s="111">
        <f t="shared" si="4"/>
        <v>0.01</v>
      </c>
      <c r="V831" s="86">
        <v>45386.0</v>
      </c>
      <c r="W831" s="79">
        <v>307.91</v>
      </c>
      <c r="X831" s="79">
        <v>307.99</v>
      </c>
      <c r="Y831" s="111">
        <f t="shared" si="5"/>
        <v>0.08</v>
      </c>
    </row>
    <row r="832">
      <c r="B832" s="86">
        <v>45387.0</v>
      </c>
      <c r="C832" s="79">
        <v>119.43</v>
      </c>
      <c r="D832" s="79">
        <v>119.48</v>
      </c>
      <c r="E832" s="111">
        <f t="shared" si="1"/>
        <v>0.05</v>
      </c>
      <c r="G832" s="86">
        <v>45387.0</v>
      </c>
      <c r="H832" s="79">
        <v>326.94</v>
      </c>
      <c r="I832" s="79">
        <v>327.09</v>
      </c>
      <c r="J832" s="111">
        <f t="shared" si="2"/>
        <v>0.15</v>
      </c>
      <c r="L832" s="86">
        <v>45387.0</v>
      </c>
      <c r="M832" s="79">
        <v>0.21</v>
      </c>
      <c r="N832" s="79">
        <v>0.21</v>
      </c>
      <c r="O832" s="111">
        <f t="shared" si="3"/>
        <v>0</v>
      </c>
      <c r="Q832" s="86">
        <v>45387.0</v>
      </c>
      <c r="R832" s="79">
        <v>7.45</v>
      </c>
      <c r="S832" s="79">
        <v>7.47</v>
      </c>
      <c r="T832" s="111">
        <f t="shared" si="4"/>
        <v>0.02</v>
      </c>
      <c r="V832" s="86">
        <v>45387.0</v>
      </c>
      <c r="W832" s="79">
        <v>307.37</v>
      </c>
      <c r="X832" s="79">
        <v>307.38</v>
      </c>
      <c r="Y832" s="111">
        <f t="shared" si="5"/>
        <v>0.01</v>
      </c>
    </row>
    <row r="833">
      <c r="B833" s="86">
        <v>45390.0</v>
      </c>
      <c r="C833" s="79">
        <v>120.48</v>
      </c>
      <c r="D833" s="79">
        <v>120.5</v>
      </c>
      <c r="E833" s="111">
        <f t="shared" si="1"/>
        <v>0.02</v>
      </c>
      <c r="G833" s="86">
        <v>45390.0</v>
      </c>
      <c r="H833" s="79">
        <v>339.57</v>
      </c>
      <c r="I833" s="79">
        <v>339.92</v>
      </c>
      <c r="J833" s="111">
        <f t="shared" si="2"/>
        <v>0.35</v>
      </c>
      <c r="L833" s="86">
        <v>45390.0</v>
      </c>
      <c r="M833" s="79">
        <v>0.25</v>
      </c>
      <c r="N833" s="79">
        <v>0.25</v>
      </c>
      <c r="O833" s="111">
        <f t="shared" si="3"/>
        <v>0</v>
      </c>
      <c r="Q833" s="86">
        <v>45390.0</v>
      </c>
      <c r="R833" s="79">
        <v>7.65</v>
      </c>
      <c r="S833" s="79">
        <v>7.66</v>
      </c>
      <c r="T833" s="111">
        <f t="shared" si="4"/>
        <v>0.01</v>
      </c>
      <c r="V833" s="86">
        <v>45390.0</v>
      </c>
      <c r="W833" s="79">
        <v>314.94</v>
      </c>
      <c r="X833" s="79">
        <v>314.98</v>
      </c>
      <c r="Y833" s="111">
        <f t="shared" si="5"/>
        <v>0.04</v>
      </c>
    </row>
    <row r="834">
      <c r="B834" s="86">
        <v>45391.0</v>
      </c>
      <c r="C834" s="79">
        <v>118.3</v>
      </c>
      <c r="D834" s="79">
        <v>118.38</v>
      </c>
      <c r="E834" s="111">
        <f t="shared" si="1"/>
        <v>0.08</v>
      </c>
      <c r="G834" s="86">
        <v>45391.0</v>
      </c>
      <c r="H834" s="79">
        <v>337.51</v>
      </c>
      <c r="I834" s="79">
        <v>337.9</v>
      </c>
      <c r="J834" s="111">
        <f t="shared" si="2"/>
        <v>0.39</v>
      </c>
      <c r="L834" s="86">
        <v>45391.0</v>
      </c>
      <c r="M834" s="79">
        <v>0.24</v>
      </c>
      <c r="N834" s="79">
        <v>0.24</v>
      </c>
      <c r="O834" s="111">
        <f t="shared" si="3"/>
        <v>0</v>
      </c>
      <c r="Q834" s="86">
        <v>45391.0</v>
      </c>
      <c r="R834" s="79">
        <v>7.5</v>
      </c>
      <c r="S834" s="79">
        <v>7.51</v>
      </c>
      <c r="T834" s="111">
        <f t="shared" si="4"/>
        <v>0.01</v>
      </c>
      <c r="V834" s="86">
        <v>45391.0</v>
      </c>
      <c r="W834" s="79">
        <v>307.36</v>
      </c>
      <c r="X834" s="79">
        <v>307.39</v>
      </c>
      <c r="Y834" s="111">
        <f t="shared" si="5"/>
        <v>0.03</v>
      </c>
    </row>
    <row r="835">
      <c r="B835" s="86">
        <v>45397.0</v>
      </c>
      <c r="C835" s="79">
        <v>116.95</v>
      </c>
      <c r="D835" s="79">
        <v>116.98</v>
      </c>
      <c r="E835" s="111">
        <f t="shared" si="1"/>
        <v>0.03</v>
      </c>
      <c r="G835" s="86">
        <v>45397.0</v>
      </c>
      <c r="H835" s="79">
        <v>334.31</v>
      </c>
      <c r="I835" s="79">
        <v>334.81</v>
      </c>
      <c r="J835" s="111">
        <f t="shared" si="2"/>
        <v>0.5</v>
      </c>
      <c r="L835" s="86">
        <v>45397.0</v>
      </c>
      <c r="M835" s="79">
        <v>0.23</v>
      </c>
      <c r="N835" s="79">
        <v>0.23</v>
      </c>
      <c r="O835" s="111">
        <f t="shared" si="3"/>
        <v>0</v>
      </c>
      <c r="Q835" s="86">
        <v>45397.0</v>
      </c>
      <c r="R835" s="79">
        <v>7.54</v>
      </c>
      <c r="S835" s="79">
        <v>7.54</v>
      </c>
      <c r="T835" s="111">
        <f t="shared" si="4"/>
        <v>0</v>
      </c>
      <c r="V835" s="86">
        <v>45397.0</v>
      </c>
      <c r="W835" s="79">
        <v>307.93</v>
      </c>
      <c r="X835" s="79">
        <v>307.96</v>
      </c>
      <c r="Y835" s="111">
        <f t="shared" si="5"/>
        <v>0.03</v>
      </c>
    </row>
    <row r="836">
      <c r="B836" s="86">
        <v>45398.0</v>
      </c>
      <c r="C836" s="79">
        <v>118.05</v>
      </c>
      <c r="D836" s="79">
        <v>118.1</v>
      </c>
      <c r="E836" s="111">
        <f t="shared" si="1"/>
        <v>0.05</v>
      </c>
      <c r="G836" s="86">
        <v>45398.0</v>
      </c>
      <c r="H836" s="79">
        <v>335.75</v>
      </c>
      <c r="I836" s="79">
        <v>336.34</v>
      </c>
      <c r="J836" s="111">
        <f t="shared" si="2"/>
        <v>0.59</v>
      </c>
      <c r="L836" s="86">
        <v>45398.0</v>
      </c>
      <c r="M836" s="79">
        <v>0.23</v>
      </c>
      <c r="N836" s="79">
        <v>0.24</v>
      </c>
      <c r="O836" s="111">
        <f t="shared" si="3"/>
        <v>0.01</v>
      </c>
      <c r="Q836" s="86">
        <v>45398.0</v>
      </c>
      <c r="R836" s="79">
        <v>7.53</v>
      </c>
      <c r="S836" s="79">
        <v>7.55</v>
      </c>
      <c r="T836" s="111">
        <f t="shared" si="4"/>
        <v>0.02</v>
      </c>
      <c r="V836" s="86">
        <v>45398.0</v>
      </c>
      <c r="W836" s="79">
        <v>308.41</v>
      </c>
      <c r="X836" s="79">
        <v>308.42</v>
      </c>
      <c r="Y836" s="111">
        <f t="shared" si="5"/>
        <v>0.01</v>
      </c>
    </row>
    <row r="837">
      <c r="B837" s="86">
        <v>45399.0</v>
      </c>
      <c r="C837" s="79">
        <v>117.55</v>
      </c>
      <c r="D837" s="79">
        <v>117.65</v>
      </c>
      <c r="E837" s="111">
        <f t="shared" si="1"/>
        <v>0.1</v>
      </c>
      <c r="G837" s="86">
        <v>45399.0</v>
      </c>
      <c r="H837" s="79">
        <v>339.15</v>
      </c>
      <c r="I837" s="79">
        <v>339.94</v>
      </c>
      <c r="J837" s="111">
        <f t="shared" si="2"/>
        <v>0.79</v>
      </c>
      <c r="L837" s="86">
        <v>45399.0</v>
      </c>
      <c r="M837" s="79">
        <v>0.23</v>
      </c>
      <c r="N837" s="79">
        <v>0.24</v>
      </c>
      <c r="O837" s="111">
        <f t="shared" si="3"/>
        <v>0.01</v>
      </c>
      <c r="Q837" s="86">
        <v>45399.0</v>
      </c>
      <c r="R837" s="79">
        <v>7.44</v>
      </c>
      <c r="S837" s="79">
        <v>7.44</v>
      </c>
      <c r="T837" s="111">
        <f t="shared" si="4"/>
        <v>0</v>
      </c>
      <c r="V837" s="86">
        <v>45399.0</v>
      </c>
      <c r="W837" s="79">
        <v>309.0</v>
      </c>
      <c r="X837" s="79">
        <v>309.09</v>
      </c>
      <c r="Y837" s="111">
        <f t="shared" si="5"/>
        <v>0.09</v>
      </c>
    </row>
    <row r="838">
      <c r="B838" s="86">
        <v>45400.0</v>
      </c>
      <c r="C838" s="79">
        <v>116.53</v>
      </c>
      <c r="D838" s="79">
        <v>116.58</v>
      </c>
      <c r="E838" s="111">
        <f t="shared" si="1"/>
        <v>0.05</v>
      </c>
      <c r="G838" s="86">
        <v>45400.0</v>
      </c>
      <c r="H838" s="79">
        <v>341.92</v>
      </c>
      <c r="I838" s="79">
        <v>342.29</v>
      </c>
      <c r="J838" s="111">
        <f t="shared" si="2"/>
        <v>0.37</v>
      </c>
      <c r="L838" s="86">
        <v>45400.0</v>
      </c>
      <c r="M838" s="79">
        <v>0.23</v>
      </c>
      <c r="N838" s="79">
        <v>0.24</v>
      </c>
      <c r="O838" s="111">
        <f t="shared" si="3"/>
        <v>0.01</v>
      </c>
      <c r="Q838" s="86">
        <v>45400.0</v>
      </c>
      <c r="R838" s="79">
        <v>7.43</v>
      </c>
      <c r="S838" s="79">
        <v>7.43</v>
      </c>
      <c r="T838" s="111">
        <f t="shared" si="4"/>
        <v>0</v>
      </c>
      <c r="V838" s="86">
        <v>45400.0</v>
      </c>
      <c r="W838" s="79">
        <v>308.98</v>
      </c>
      <c r="X838" s="79">
        <v>308.99</v>
      </c>
      <c r="Y838" s="111">
        <f t="shared" si="5"/>
        <v>0.01</v>
      </c>
    </row>
    <row r="839">
      <c r="B839" s="86">
        <v>45401.0</v>
      </c>
      <c r="C839" s="79">
        <v>117.5</v>
      </c>
      <c r="D839" s="79">
        <v>117.6</v>
      </c>
      <c r="E839" s="111">
        <f t="shared" si="1"/>
        <v>0.1</v>
      </c>
      <c r="G839" s="86">
        <v>45401.0</v>
      </c>
      <c r="H839" s="79">
        <v>341.07</v>
      </c>
      <c r="I839" s="79">
        <v>341.97</v>
      </c>
      <c r="J839" s="111">
        <f t="shared" si="2"/>
        <v>0.9</v>
      </c>
      <c r="L839" s="86">
        <v>45401.0</v>
      </c>
      <c r="M839" s="79">
        <v>0.24</v>
      </c>
      <c r="N839" s="79">
        <v>0.24</v>
      </c>
      <c r="O839" s="111">
        <f t="shared" si="3"/>
        <v>0</v>
      </c>
      <c r="Q839" s="86">
        <v>45401.0</v>
      </c>
      <c r="R839" s="79">
        <v>7.48</v>
      </c>
      <c r="S839" s="79">
        <v>7.48</v>
      </c>
      <c r="T839" s="111">
        <f t="shared" si="4"/>
        <v>0</v>
      </c>
      <c r="V839" s="86">
        <v>45401.0</v>
      </c>
      <c r="W839" s="79">
        <v>308.97</v>
      </c>
      <c r="X839" s="79">
        <v>308.98</v>
      </c>
      <c r="Y839" s="111">
        <f t="shared" si="5"/>
        <v>0.01</v>
      </c>
    </row>
    <row r="840">
      <c r="B840" s="86">
        <v>45404.0</v>
      </c>
      <c r="C840" s="79">
        <v>116.83</v>
      </c>
      <c r="D840" s="79">
        <v>116.88</v>
      </c>
      <c r="E840" s="111">
        <f t="shared" si="1"/>
        <v>0.05</v>
      </c>
      <c r="G840" s="86">
        <v>45404.0</v>
      </c>
      <c r="H840" s="79">
        <v>335.45</v>
      </c>
      <c r="I840" s="79">
        <v>336.4</v>
      </c>
      <c r="J840" s="111">
        <f t="shared" si="2"/>
        <v>0.95</v>
      </c>
      <c r="L840" s="86">
        <v>45404.0</v>
      </c>
      <c r="M840" s="79">
        <v>0.24</v>
      </c>
      <c r="N840" s="79">
        <v>0.24</v>
      </c>
      <c r="O840" s="111">
        <f t="shared" si="3"/>
        <v>0</v>
      </c>
      <c r="Q840" s="86">
        <v>45404.0</v>
      </c>
      <c r="R840" s="79">
        <v>7.45</v>
      </c>
      <c r="S840" s="79">
        <v>7.45</v>
      </c>
      <c r="T840" s="111">
        <f t="shared" si="4"/>
        <v>0</v>
      </c>
      <c r="V840" s="86">
        <v>45404.0</v>
      </c>
      <c r="W840" s="79">
        <v>308.24</v>
      </c>
      <c r="X840" s="79">
        <v>308.26</v>
      </c>
      <c r="Y840" s="111">
        <f t="shared" si="5"/>
        <v>0.02</v>
      </c>
    </row>
    <row r="841">
      <c r="B841" s="86">
        <v>45406.0</v>
      </c>
      <c r="C841" s="79">
        <v>116.05</v>
      </c>
      <c r="D841" s="79">
        <v>116.13</v>
      </c>
      <c r="E841" s="111">
        <f t="shared" si="1"/>
        <v>0.08</v>
      </c>
      <c r="G841" s="86">
        <v>45406.0</v>
      </c>
      <c r="H841" s="79">
        <v>313.72</v>
      </c>
      <c r="I841" s="79">
        <v>313.77</v>
      </c>
      <c r="J841" s="111">
        <f t="shared" si="2"/>
        <v>0.05</v>
      </c>
      <c r="L841" s="86">
        <v>45406.0</v>
      </c>
      <c r="M841" s="79">
        <v>0.26</v>
      </c>
      <c r="N841" s="79">
        <v>0.26</v>
      </c>
      <c r="O841" s="111">
        <f t="shared" si="3"/>
        <v>0</v>
      </c>
      <c r="Q841" s="86">
        <v>45406.0</v>
      </c>
      <c r="R841" s="79">
        <v>7.42</v>
      </c>
      <c r="S841" s="79">
        <v>7.42</v>
      </c>
      <c r="T841" s="111">
        <f t="shared" si="4"/>
        <v>0</v>
      </c>
      <c r="V841" s="86">
        <v>45406.0</v>
      </c>
      <c r="W841" s="79">
        <v>307.4</v>
      </c>
      <c r="X841" s="79">
        <v>307.41</v>
      </c>
      <c r="Y841" s="111">
        <f t="shared" si="5"/>
        <v>0.01</v>
      </c>
    </row>
    <row r="842">
      <c r="B842" s="86">
        <v>45407.0</v>
      </c>
      <c r="C842" s="79">
        <v>114.98</v>
      </c>
      <c r="D842" s="79">
        <v>115.0</v>
      </c>
      <c r="E842" s="111">
        <f t="shared" si="1"/>
        <v>0.02</v>
      </c>
      <c r="G842" s="86">
        <v>45407.0</v>
      </c>
      <c r="H842" s="79">
        <v>329.01</v>
      </c>
      <c r="I842" s="79">
        <v>329.15</v>
      </c>
      <c r="J842" s="111">
        <f t="shared" si="2"/>
        <v>0.14</v>
      </c>
      <c r="L842" s="86">
        <v>45407.0</v>
      </c>
      <c r="M842" s="79">
        <v>0.28</v>
      </c>
      <c r="N842" s="114"/>
      <c r="O842" s="111">
        <f t="shared" si="3"/>
        <v>-0.28</v>
      </c>
      <c r="Q842" s="86">
        <v>45407.0</v>
      </c>
      <c r="R842" s="79">
        <v>7.41</v>
      </c>
      <c r="S842" s="79">
        <v>7.41</v>
      </c>
      <c r="T842" s="111">
        <f t="shared" si="4"/>
        <v>0</v>
      </c>
      <c r="V842" s="86">
        <v>45407.0</v>
      </c>
      <c r="W842" s="79">
        <v>307.47</v>
      </c>
      <c r="X842" s="79">
        <v>307.53</v>
      </c>
      <c r="Y842" s="111">
        <f t="shared" si="5"/>
        <v>0.06</v>
      </c>
    </row>
    <row r="843">
      <c r="B843" s="86">
        <v>45408.0</v>
      </c>
      <c r="C843" s="79">
        <v>115.0</v>
      </c>
      <c r="D843" s="79">
        <v>115.08</v>
      </c>
      <c r="E843" s="111">
        <f t="shared" si="1"/>
        <v>0.08</v>
      </c>
      <c r="G843" s="86">
        <v>45408.0</v>
      </c>
      <c r="H843" s="79">
        <v>327.0</v>
      </c>
      <c r="I843" s="79">
        <v>327.33</v>
      </c>
      <c r="J843" s="111">
        <f t="shared" si="2"/>
        <v>0.33</v>
      </c>
      <c r="L843" s="86">
        <v>45408.0</v>
      </c>
      <c r="M843" s="79">
        <v>0.27</v>
      </c>
      <c r="N843" s="79">
        <v>0.28</v>
      </c>
      <c r="O843" s="111">
        <f t="shared" si="3"/>
        <v>0.01</v>
      </c>
      <c r="Q843" s="86">
        <v>45408.0</v>
      </c>
      <c r="R843" s="79">
        <v>7.35</v>
      </c>
      <c r="S843" s="79">
        <v>7.35</v>
      </c>
      <c r="T843" s="111">
        <f t="shared" si="4"/>
        <v>0</v>
      </c>
      <c r="V843" s="86">
        <v>45408.0</v>
      </c>
      <c r="W843" s="79">
        <v>305.97</v>
      </c>
      <c r="X843" s="79">
        <v>306.04</v>
      </c>
      <c r="Y843" s="111">
        <f t="shared" si="5"/>
        <v>0.07</v>
      </c>
    </row>
    <row r="844">
      <c r="B844" s="86">
        <v>45411.0</v>
      </c>
      <c r="C844" s="79">
        <v>115.2</v>
      </c>
      <c r="D844" s="79">
        <v>115.23</v>
      </c>
      <c r="E844" s="111">
        <f t="shared" si="1"/>
        <v>0.03</v>
      </c>
      <c r="G844" s="86">
        <v>45411.0</v>
      </c>
      <c r="H844" s="79">
        <v>326.56</v>
      </c>
      <c r="I844" s="79">
        <v>327.24</v>
      </c>
      <c r="J844" s="111">
        <f t="shared" si="2"/>
        <v>0.68</v>
      </c>
      <c r="L844" s="86">
        <v>45411.0</v>
      </c>
      <c r="M844" s="79">
        <v>0.28</v>
      </c>
      <c r="N844" s="79">
        <v>0.28</v>
      </c>
      <c r="O844" s="111">
        <f t="shared" si="3"/>
        <v>0</v>
      </c>
      <c r="Q844" s="86">
        <v>45411.0</v>
      </c>
      <c r="R844" s="79">
        <v>7.32</v>
      </c>
      <c r="S844" s="79">
        <v>7.33</v>
      </c>
      <c r="T844" s="111">
        <f t="shared" si="4"/>
        <v>0.01</v>
      </c>
      <c r="V844" s="86">
        <v>45411.0</v>
      </c>
      <c r="W844" s="79">
        <v>308.21</v>
      </c>
      <c r="X844" s="79">
        <v>308.22</v>
      </c>
      <c r="Y844" s="111">
        <f t="shared" si="5"/>
        <v>0.01</v>
      </c>
    </row>
    <row r="845">
      <c r="B845" s="86">
        <v>45412.0</v>
      </c>
      <c r="C845" s="79">
        <v>115.2</v>
      </c>
      <c r="D845" s="79">
        <v>115.23</v>
      </c>
      <c r="E845" s="111">
        <f t="shared" si="1"/>
        <v>0.03</v>
      </c>
      <c r="G845" s="86">
        <v>45412.0</v>
      </c>
      <c r="H845" s="79">
        <v>332.01</v>
      </c>
      <c r="I845" s="79">
        <v>332.1</v>
      </c>
      <c r="J845" s="111">
        <f t="shared" si="2"/>
        <v>0.09</v>
      </c>
      <c r="L845" s="86">
        <v>45412.0</v>
      </c>
      <c r="M845" s="79">
        <v>0.27</v>
      </c>
      <c r="N845" s="79">
        <v>0.27</v>
      </c>
      <c r="O845" s="111">
        <f t="shared" si="3"/>
        <v>0</v>
      </c>
      <c r="Q845" s="86">
        <v>45412.0</v>
      </c>
      <c r="R845" s="79">
        <v>7.35</v>
      </c>
      <c r="S845" s="79">
        <v>7.35</v>
      </c>
      <c r="T845" s="111">
        <f t="shared" si="4"/>
        <v>0</v>
      </c>
      <c r="V845" s="86">
        <v>45412.0</v>
      </c>
      <c r="W845" s="79">
        <v>311.12</v>
      </c>
      <c r="X845" s="79">
        <v>311.21</v>
      </c>
      <c r="Y845" s="111">
        <f t="shared" si="5"/>
        <v>0.09</v>
      </c>
    </row>
    <row r="846">
      <c r="B846" s="86">
        <v>45414.0</v>
      </c>
      <c r="C846" s="79">
        <v>115.4</v>
      </c>
      <c r="D846" s="79">
        <v>115.43</v>
      </c>
      <c r="E846" s="111">
        <f t="shared" si="1"/>
        <v>0.03</v>
      </c>
      <c r="G846" s="86">
        <v>45414.0</v>
      </c>
      <c r="H846" s="79">
        <v>332.8</v>
      </c>
      <c r="I846" s="79">
        <v>333.16</v>
      </c>
      <c r="J846" s="111">
        <f t="shared" si="2"/>
        <v>0.36</v>
      </c>
      <c r="L846" s="86">
        <v>45414.0</v>
      </c>
      <c r="M846" s="79">
        <v>0.27</v>
      </c>
      <c r="N846" s="79">
        <v>0.27</v>
      </c>
      <c r="O846" s="111">
        <f t="shared" si="3"/>
        <v>0</v>
      </c>
      <c r="Q846" s="86">
        <v>45414.0</v>
      </c>
      <c r="R846" s="79">
        <v>7.36</v>
      </c>
      <c r="S846" s="79">
        <v>7.36</v>
      </c>
      <c r="T846" s="111">
        <f t="shared" si="4"/>
        <v>0</v>
      </c>
      <c r="V846" s="86">
        <v>45414.0</v>
      </c>
      <c r="W846" s="79">
        <v>313.45</v>
      </c>
      <c r="X846" s="79">
        <v>313.49</v>
      </c>
      <c r="Y846" s="111">
        <f t="shared" si="5"/>
        <v>0.04</v>
      </c>
    </row>
    <row r="847">
      <c r="B847" s="86">
        <v>45415.0</v>
      </c>
      <c r="C847" s="79">
        <v>115.5</v>
      </c>
      <c r="D847" s="79">
        <v>115.53</v>
      </c>
      <c r="E847" s="111">
        <f t="shared" si="1"/>
        <v>0.03</v>
      </c>
      <c r="G847" s="86">
        <v>45415.0</v>
      </c>
      <c r="H847" s="79">
        <v>339.26</v>
      </c>
      <c r="I847" s="79">
        <v>339.72</v>
      </c>
      <c r="J847" s="111">
        <f t="shared" si="2"/>
        <v>0.46</v>
      </c>
      <c r="L847" s="86">
        <v>45415.0</v>
      </c>
      <c r="M847" s="79">
        <v>0.27</v>
      </c>
      <c r="N847" s="79">
        <v>0.27</v>
      </c>
      <c r="O847" s="111">
        <f t="shared" si="3"/>
        <v>0</v>
      </c>
      <c r="Q847" s="86">
        <v>45415.0</v>
      </c>
      <c r="R847" s="79">
        <v>7.37</v>
      </c>
      <c r="S847" s="79">
        <v>7.38</v>
      </c>
      <c r="T847" s="111">
        <f t="shared" si="4"/>
        <v>0.01</v>
      </c>
      <c r="V847" s="86">
        <v>45415.0</v>
      </c>
      <c r="W847" s="79">
        <v>314.84</v>
      </c>
      <c r="X847" s="79">
        <v>314.85</v>
      </c>
      <c r="Y847" s="111">
        <f t="shared" si="5"/>
        <v>0.01</v>
      </c>
    </row>
    <row r="848">
      <c r="B848" s="86">
        <v>45418.0</v>
      </c>
      <c r="C848" s="79">
        <v>115.3</v>
      </c>
      <c r="D848" s="79">
        <v>115.33</v>
      </c>
      <c r="E848" s="111">
        <f t="shared" si="1"/>
        <v>0.03</v>
      </c>
      <c r="G848" s="86">
        <v>45418.0</v>
      </c>
      <c r="H848" s="79">
        <v>345.74</v>
      </c>
      <c r="I848" s="79">
        <v>346.18</v>
      </c>
      <c r="J848" s="111">
        <f t="shared" si="2"/>
        <v>0.44</v>
      </c>
      <c r="L848" s="86">
        <v>45418.0</v>
      </c>
      <c r="M848" s="79">
        <v>0.27</v>
      </c>
      <c r="N848" s="79">
        <v>0.27</v>
      </c>
      <c r="O848" s="111">
        <f t="shared" si="3"/>
        <v>0</v>
      </c>
      <c r="Q848" s="86">
        <v>45418.0</v>
      </c>
      <c r="R848" s="79">
        <v>7.45</v>
      </c>
      <c r="S848" s="79">
        <v>7.47</v>
      </c>
      <c r="T848" s="111">
        <f t="shared" si="4"/>
        <v>0.02</v>
      </c>
      <c r="V848" s="86">
        <v>45418.0</v>
      </c>
      <c r="W848" s="79">
        <v>318.1</v>
      </c>
      <c r="X848" s="79">
        <v>318.12</v>
      </c>
      <c r="Y848" s="111">
        <f t="shared" si="5"/>
        <v>0.02</v>
      </c>
    </row>
    <row r="849">
      <c r="B849" s="86">
        <v>45419.0</v>
      </c>
      <c r="C849" s="79">
        <v>116.03</v>
      </c>
      <c r="D849" s="79">
        <v>116.05</v>
      </c>
      <c r="E849" s="111">
        <f t="shared" si="1"/>
        <v>0.02</v>
      </c>
      <c r="G849" s="86">
        <v>45419.0</v>
      </c>
      <c r="H849" s="79">
        <v>351.22</v>
      </c>
      <c r="I849" s="79">
        <v>351.77</v>
      </c>
      <c r="J849" s="111">
        <f t="shared" si="2"/>
        <v>0.55</v>
      </c>
      <c r="L849" s="86">
        <v>45419.0</v>
      </c>
      <c r="M849" s="79">
        <v>0.26</v>
      </c>
      <c r="N849" s="79">
        <v>0.26</v>
      </c>
      <c r="O849" s="111">
        <f t="shared" si="3"/>
        <v>0</v>
      </c>
      <c r="Q849" s="86">
        <v>45419.0</v>
      </c>
      <c r="R849" s="79">
        <v>7.7</v>
      </c>
      <c r="S849" s="79">
        <v>7.71</v>
      </c>
      <c r="T849" s="111">
        <f t="shared" si="4"/>
        <v>0.01</v>
      </c>
      <c r="V849" s="86">
        <v>45419.0</v>
      </c>
      <c r="W849" s="79">
        <v>319.61</v>
      </c>
      <c r="X849" s="79">
        <v>319.7</v>
      </c>
      <c r="Y849" s="111">
        <f t="shared" si="5"/>
        <v>0.09</v>
      </c>
    </row>
    <row r="850">
      <c r="B850" s="86">
        <v>45420.0</v>
      </c>
      <c r="C850" s="79">
        <v>115.95</v>
      </c>
      <c r="D850" s="79">
        <v>115.98</v>
      </c>
      <c r="E850" s="111">
        <f t="shared" si="1"/>
        <v>0.03</v>
      </c>
      <c r="G850" s="86">
        <v>45420.0</v>
      </c>
      <c r="H850" s="79">
        <v>359.51</v>
      </c>
      <c r="I850" s="79">
        <v>359.98</v>
      </c>
      <c r="J850" s="111">
        <f t="shared" si="2"/>
        <v>0.47</v>
      </c>
      <c r="L850" s="86">
        <v>45420.0</v>
      </c>
      <c r="M850" s="79">
        <v>0.26</v>
      </c>
      <c r="N850" s="79">
        <v>0.26</v>
      </c>
      <c r="O850" s="111">
        <f t="shared" si="3"/>
        <v>0</v>
      </c>
      <c r="Q850" s="86">
        <v>45420.0</v>
      </c>
      <c r="R850" s="79">
        <v>7.62</v>
      </c>
      <c r="S850" s="79">
        <v>7.64</v>
      </c>
      <c r="T850" s="111">
        <f t="shared" si="4"/>
        <v>0.02</v>
      </c>
      <c r="V850" s="86">
        <v>45420.0</v>
      </c>
      <c r="W850" s="79">
        <v>322.82</v>
      </c>
      <c r="X850" s="79">
        <v>322.91</v>
      </c>
      <c r="Y850" s="111">
        <f t="shared" si="5"/>
        <v>0.09</v>
      </c>
    </row>
    <row r="851">
      <c r="B851" s="86">
        <v>45421.0</v>
      </c>
      <c r="C851" s="79">
        <v>115.4</v>
      </c>
      <c r="D851" s="79">
        <v>115.43</v>
      </c>
      <c r="E851" s="111">
        <f t="shared" si="1"/>
        <v>0.03</v>
      </c>
      <c r="G851" s="86">
        <v>45421.0</v>
      </c>
      <c r="H851" s="79">
        <v>373.69</v>
      </c>
      <c r="I851" s="79">
        <v>374.49</v>
      </c>
      <c r="J851" s="111">
        <f t="shared" si="2"/>
        <v>0.8</v>
      </c>
      <c r="L851" s="86">
        <v>45421.0</v>
      </c>
      <c r="M851" s="79">
        <v>0.26</v>
      </c>
      <c r="N851" s="79">
        <v>0.26</v>
      </c>
      <c r="O851" s="111">
        <f t="shared" si="3"/>
        <v>0</v>
      </c>
      <c r="Q851" s="86">
        <v>45421.0</v>
      </c>
      <c r="R851" s="79">
        <v>7.45</v>
      </c>
      <c r="S851" s="79">
        <v>7.46</v>
      </c>
      <c r="T851" s="111">
        <f t="shared" si="4"/>
        <v>0.01</v>
      </c>
      <c r="V851" s="86">
        <v>45421.0</v>
      </c>
      <c r="W851" s="79">
        <v>323.1</v>
      </c>
      <c r="X851" s="79">
        <v>323.16</v>
      </c>
      <c r="Y851" s="111">
        <f t="shared" si="5"/>
        <v>0.06</v>
      </c>
    </row>
    <row r="852">
      <c r="B852" s="86">
        <v>45422.0</v>
      </c>
      <c r="C852" s="79">
        <v>112.88</v>
      </c>
      <c r="D852" s="79">
        <v>112.93</v>
      </c>
      <c r="E852" s="111">
        <f t="shared" si="1"/>
        <v>0.05</v>
      </c>
      <c r="G852" s="86">
        <v>45422.0</v>
      </c>
      <c r="H852" s="79">
        <v>366.21</v>
      </c>
      <c r="I852" s="79">
        <v>366.93</v>
      </c>
      <c r="J852" s="111">
        <f t="shared" si="2"/>
        <v>0.72</v>
      </c>
      <c r="L852" s="86">
        <v>45422.0</v>
      </c>
      <c r="M852" s="79">
        <v>0.26</v>
      </c>
      <c r="N852" s="79">
        <v>0.26</v>
      </c>
      <c r="O852" s="111">
        <f t="shared" si="3"/>
        <v>0</v>
      </c>
      <c r="Q852" s="86">
        <v>45422.0</v>
      </c>
      <c r="R852" s="79">
        <v>7.13</v>
      </c>
      <c r="S852" s="79">
        <v>7.15</v>
      </c>
      <c r="T852" s="111">
        <f t="shared" si="4"/>
        <v>0.02</v>
      </c>
      <c r="V852" s="86">
        <v>45422.0</v>
      </c>
      <c r="W852" s="79">
        <v>321.08</v>
      </c>
      <c r="X852" s="79">
        <v>321.14</v>
      </c>
      <c r="Y852" s="111">
        <f t="shared" si="5"/>
        <v>0.06</v>
      </c>
    </row>
    <row r="853">
      <c r="B853" s="86">
        <v>45425.0</v>
      </c>
      <c r="C853" s="79">
        <v>112.45</v>
      </c>
      <c r="D853" s="79">
        <v>112.48</v>
      </c>
      <c r="E853" s="111">
        <f t="shared" si="1"/>
        <v>0.03</v>
      </c>
      <c r="G853" s="86">
        <v>45425.0</v>
      </c>
      <c r="H853" s="79">
        <v>370.87</v>
      </c>
      <c r="I853" s="79">
        <v>371.13</v>
      </c>
      <c r="J853" s="111">
        <f t="shared" si="2"/>
        <v>0.26</v>
      </c>
      <c r="L853" s="86">
        <v>45425.0</v>
      </c>
      <c r="M853" s="79">
        <v>0.27</v>
      </c>
      <c r="N853" s="79">
        <v>0.27</v>
      </c>
      <c r="O853" s="111">
        <f t="shared" si="3"/>
        <v>0</v>
      </c>
      <c r="Q853" s="86">
        <v>45425.0</v>
      </c>
      <c r="R853" s="79">
        <v>7.22</v>
      </c>
      <c r="S853" s="79">
        <v>7.24</v>
      </c>
      <c r="T853" s="111">
        <f t="shared" si="4"/>
        <v>0.02</v>
      </c>
      <c r="V853" s="86">
        <v>45425.0</v>
      </c>
      <c r="W853" s="79">
        <v>320.64</v>
      </c>
      <c r="X853" s="79">
        <v>320.69</v>
      </c>
      <c r="Y853" s="111">
        <f t="shared" si="5"/>
        <v>0.05</v>
      </c>
    </row>
    <row r="854">
      <c r="B854" s="86">
        <v>45426.0</v>
      </c>
      <c r="C854" s="79">
        <v>112.48</v>
      </c>
      <c r="D854" s="79">
        <v>112.5</v>
      </c>
      <c r="E854" s="111">
        <f t="shared" si="1"/>
        <v>0.02</v>
      </c>
      <c r="G854" s="86">
        <v>45426.0</v>
      </c>
      <c r="H854" s="79">
        <v>368.6</v>
      </c>
      <c r="I854" s="79">
        <v>368.99</v>
      </c>
      <c r="J854" s="111">
        <f t="shared" si="2"/>
        <v>0.39</v>
      </c>
      <c r="L854" s="86">
        <v>45426.0</v>
      </c>
      <c r="M854" s="79">
        <v>0.27</v>
      </c>
      <c r="N854" s="79">
        <v>0.27</v>
      </c>
      <c r="O854" s="111">
        <f t="shared" si="3"/>
        <v>0</v>
      </c>
      <c r="Q854" s="86">
        <v>45426.0</v>
      </c>
      <c r="R854" s="79">
        <v>7.21</v>
      </c>
      <c r="S854" s="79">
        <v>7.22</v>
      </c>
      <c r="T854" s="111">
        <f t="shared" si="4"/>
        <v>0.01</v>
      </c>
      <c r="V854" s="86">
        <v>45426.0</v>
      </c>
      <c r="W854" s="79">
        <v>322.9</v>
      </c>
      <c r="X854" s="79">
        <v>322.93</v>
      </c>
      <c r="Y854" s="111">
        <f t="shared" si="5"/>
        <v>0.03</v>
      </c>
    </row>
    <row r="855">
      <c r="B855" s="86">
        <v>45427.0</v>
      </c>
      <c r="C855" s="79">
        <v>112.55</v>
      </c>
      <c r="D855" s="79">
        <v>112.6</v>
      </c>
      <c r="E855" s="111">
        <f t="shared" si="1"/>
        <v>0.05</v>
      </c>
      <c r="G855" s="86">
        <v>45427.0</v>
      </c>
      <c r="H855" s="79">
        <v>356.5</v>
      </c>
      <c r="I855" s="79">
        <v>357.0</v>
      </c>
      <c r="J855" s="111">
        <f t="shared" si="2"/>
        <v>0.5</v>
      </c>
      <c r="L855" s="86">
        <v>45427.0</v>
      </c>
      <c r="M855" s="79">
        <v>0.25</v>
      </c>
      <c r="N855" s="79">
        <v>0.25</v>
      </c>
      <c r="O855" s="111">
        <f t="shared" si="3"/>
        <v>0</v>
      </c>
      <c r="Q855" s="86">
        <v>45427.0</v>
      </c>
      <c r="R855" s="79">
        <v>7.22</v>
      </c>
      <c r="S855" s="79">
        <v>7.23</v>
      </c>
      <c r="T855" s="111">
        <f t="shared" si="4"/>
        <v>0.01</v>
      </c>
      <c r="V855" s="86">
        <v>45427.0</v>
      </c>
      <c r="W855" s="79">
        <v>323.48</v>
      </c>
      <c r="X855" s="79">
        <v>323.54</v>
      </c>
      <c r="Y855" s="111">
        <f t="shared" si="5"/>
        <v>0.06</v>
      </c>
    </row>
    <row r="856">
      <c r="B856" s="86">
        <v>45428.0</v>
      </c>
      <c r="C856" s="79">
        <v>110.03</v>
      </c>
      <c r="D856" s="79">
        <v>110.05</v>
      </c>
      <c r="E856" s="111">
        <f t="shared" si="1"/>
        <v>0.02</v>
      </c>
      <c r="G856" s="86">
        <v>45428.0</v>
      </c>
      <c r="H856" s="79">
        <v>364.68</v>
      </c>
      <c r="I856" s="79">
        <v>364.88</v>
      </c>
      <c r="J856" s="111">
        <f t="shared" si="2"/>
        <v>0.2</v>
      </c>
      <c r="L856" s="86">
        <v>45428.0</v>
      </c>
      <c r="M856" s="79">
        <v>0.27</v>
      </c>
      <c r="N856" s="79">
        <v>0.27</v>
      </c>
      <c r="O856" s="111">
        <f t="shared" si="3"/>
        <v>0</v>
      </c>
      <c r="Q856" s="86">
        <v>45428.0</v>
      </c>
      <c r="R856" s="79">
        <v>7.18</v>
      </c>
      <c r="S856" s="79">
        <v>7.18</v>
      </c>
      <c r="T856" s="111">
        <f t="shared" si="4"/>
        <v>0</v>
      </c>
      <c r="V856" s="86">
        <v>45428.0</v>
      </c>
      <c r="W856" s="79">
        <v>321.0</v>
      </c>
      <c r="X856" s="79">
        <v>321.16</v>
      </c>
      <c r="Y856" s="111">
        <f t="shared" si="5"/>
        <v>0.16</v>
      </c>
    </row>
    <row r="857">
      <c r="B857" s="86">
        <v>45429.0</v>
      </c>
      <c r="C857" s="79">
        <v>105.03</v>
      </c>
      <c r="D857" s="79">
        <v>105.1</v>
      </c>
      <c r="E857" s="111">
        <f t="shared" si="1"/>
        <v>0.07</v>
      </c>
      <c r="G857" s="86">
        <v>45429.0</v>
      </c>
      <c r="H857" s="79">
        <v>359.1</v>
      </c>
      <c r="I857" s="79">
        <v>359.15</v>
      </c>
      <c r="J857" s="111">
        <f t="shared" si="2"/>
        <v>0.05</v>
      </c>
      <c r="L857" s="86">
        <v>45429.0</v>
      </c>
      <c r="M857" s="79">
        <v>0.27</v>
      </c>
      <c r="N857" s="79">
        <v>0.27</v>
      </c>
      <c r="O857" s="111">
        <f t="shared" si="3"/>
        <v>0</v>
      </c>
      <c r="Q857" s="86">
        <v>45429.0</v>
      </c>
      <c r="R857" s="79">
        <v>7.0</v>
      </c>
      <c r="S857" s="79">
        <v>7.0</v>
      </c>
      <c r="T857" s="111">
        <f t="shared" si="4"/>
        <v>0</v>
      </c>
      <c r="V857" s="86">
        <v>45429.0</v>
      </c>
      <c r="W857" s="79">
        <v>317.03</v>
      </c>
      <c r="X857" s="79">
        <v>317.09</v>
      </c>
      <c r="Y857" s="111">
        <f t="shared" si="5"/>
        <v>0.06</v>
      </c>
    </row>
    <row r="858">
      <c r="B858" s="86">
        <v>45432.0</v>
      </c>
      <c r="C858" s="79">
        <v>104.23</v>
      </c>
      <c r="D858" s="79">
        <v>104.28</v>
      </c>
      <c r="E858" s="111">
        <f t="shared" si="1"/>
        <v>0.05</v>
      </c>
      <c r="G858" s="86">
        <v>45432.0</v>
      </c>
      <c r="H858" s="79">
        <v>349.38</v>
      </c>
      <c r="I858" s="79">
        <v>349.44</v>
      </c>
      <c r="J858" s="111">
        <f t="shared" si="2"/>
        <v>0.06</v>
      </c>
      <c r="L858" s="86">
        <v>45432.0</v>
      </c>
      <c r="M858" s="79">
        <v>0.26</v>
      </c>
      <c r="N858" s="79">
        <v>0.26</v>
      </c>
      <c r="O858" s="111">
        <f t="shared" si="3"/>
        <v>0</v>
      </c>
      <c r="Q858" s="86">
        <v>45432.0</v>
      </c>
      <c r="R858" s="79">
        <v>7.05</v>
      </c>
      <c r="S858" s="79">
        <v>7.05</v>
      </c>
      <c r="T858" s="111">
        <f t="shared" si="4"/>
        <v>0</v>
      </c>
      <c r="V858" s="86">
        <v>45432.0</v>
      </c>
      <c r="W858" s="79">
        <v>318.2</v>
      </c>
      <c r="X858" s="79">
        <v>318.22</v>
      </c>
      <c r="Y858" s="111">
        <f t="shared" si="5"/>
        <v>0.02</v>
      </c>
    </row>
    <row r="859">
      <c r="B859" s="86">
        <v>45433.0</v>
      </c>
      <c r="C859" s="79">
        <v>104.93</v>
      </c>
      <c r="D859" s="79">
        <v>105.05</v>
      </c>
      <c r="E859" s="111">
        <f t="shared" si="1"/>
        <v>0.12</v>
      </c>
      <c r="G859" s="86">
        <v>45433.0</v>
      </c>
      <c r="H859" s="79">
        <v>340.2</v>
      </c>
      <c r="I859" s="79">
        <v>341.0</v>
      </c>
      <c r="J859" s="111">
        <f t="shared" si="2"/>
        <v>0.8</v>
      </c>
      <c r="L859" s="86">
        <v>45433.0</v>
      </c>
      <c r="M859" s="79">
        <v>0.25</v>
      </c>
      <c r="N859" s="79">
        <v>0.25</v>
      </c>
      <c r="O859" s="111">
        <f t="shared" si="3"/>
        <v>0</v>
      </c>
      <c r="Q859" s="86">
        <v>45433.0</v>
      </c>
      <c r="R859" s="79">
        <v>7.26</v>
      </c>
      <c r="S859" s="79">
        <v>7.26</v>
      </c>
      <c r="T859" s="111">
        <f t="shared" si="4"/>
        <v>0</v>
      </c>
      <c r="V859" s="86">
        <v>45433.0</v>
      </c>
      <c r="W859" s="79">
        <v>320.32</v>
      </c>
      <c r="X859" s="79">
        <v>320.39</v>
      </c>
      <c r="Y859" s="111">
        <f t="shared" si="5"/>
        <v>0.07</v>
      </c>
    </row>
    <row r="860">
      <c r="B860" s="86">
        <v>45434.0</v>
      </c>
      <c r="C860" s="79">
        <v>101.0</v>
      </c>
      <c r="D860" s="79">
        <v>101.05</v>
      </c>
      <c r="E860" s="111">
        <f t="shared" si="1"/>
        <v>0.05</v>
      </c>
      <c r="G860" s="86">
        <v>45434.0</v>
      </c>
      <c r="H860" s="79">
        <v>348.09</v>
      </c>
      <c r="I860" s="79">
        <v>348.56</v>
      </c>
      <c r="J860" s="111">
        <f t="shared" si="2"/>
        <v>0.47</v>
      </c>
      <c r="L860" s="86">
        <v>45434.0</v>
      </c>
      <c r="M860" s="79">
        <v>0.26</v>
      </c>
      <c r="N860" s="79">
        <v>0.26</v>
      </c>
      <c r="O860" s="111">
        <f t="shared" si="3"/>
        <v>0</v>
      </c>
      <c r="Q860" s="86">
        <v>45434.0</v>
      </c>
      <c r="R860" s="79">
        <v>7.01</v>
      </c>
      <c r="S860" s="79">
        <v>7.02</v>
      </c>
      <c r="T860" s="111">
        <f t="shared" si="4"/>
        <v>0.01</v>
      </c>
      <c r="V860" s="86">
        <v>45434.0</v>
      </c>
      <c r="W860" s="79">
        <v>316.63</v>
      </c>
      <c r="X860" s="79">
        <v>316.64</v>
      </c>
      <c r="Y860" s="111">
        <f t="shared" si="5"/>
        <v>0.01</v>
      </c>
    </row>
    <row r="861">
      <c r="B861" s="86">
        <v>45435.0</v>
      </c>
      <c r="C861" s="79">
        <v>98.75</v>
      </c>
      <c r="D861" s="79">
        <v>98.85</v>
      </c>
      <c r="E861" s="111">
        <f t="shared" si="1"/>
        <v>0.1</v>
      </c>
      <c r="G861" s="86">
        <v>45435.0</v>
      </c>
      <c r="H861" s="79">
        <v>363.86</v>
      </c>
      <c r="I861" s="79">
        <v>363.98</v>
      </c>
      <c r="J861" s="111">
        <f t="shared" si="2"/>
        <v>0.12</v>
      </c>
      <c r="L861" s="86">
        <v>45435.0</v>
      </c>
      <c r="M861" s="79">
        <v>0.22</v>
      </c>
      <c r="N861" s="79">
        <v>0.22</v>
      </c>
      <c r="O861" s="111">
        <f t="shared" si="3"/>
        <v>0</v>
      </c>
      <c r="Q861" s="86">
        <v>45435.0</v>
      </c>
      <c r="R861" s="79">
        <v>7.02</v>
      </c>
      <c r="S861" s="79">
        <v>7.04</v>
      </c>
      <c r="T861" s="111">
        <f t="shared" si="4"/>
        <v>0.02</v>
      </c>
      <c r="V861" s="86">
        <v>45435.0</v>
      </c>
      <c r="W861" s="79">
        <v>313.0</v>
      </c>
      <c r="X861" s="79">
        <v>313.11</v>
      </c>
      <c r="Y861" s="111">
        <f t="shared" si="5"/>
        <v>0.11</v>
      </c>
    </row>
    <row r="862">
      <c r="B862" s="86">
        <v>45436.0</v>
      </c>
      <c r="C862" s="79">
        <v>99.38</v>
      </c>
      <c r="D862" s="79">
        <v>99.43</v>
      </c>
      <c r="E862" s="111">
        <f t="shared" si="1"/>
        <v>0.05</v>
      </c>
      <c r="G862" s="86">
        <v>45436.0</v>
      </c>
      <c r="H862" s="79">
        <v>355.15</v>
      </c>
      <c r="I862" s="79">
        <v>355.2</v>
      </c>
      <c r="J862" s="111">
        <f t="shared" si="2"/>
        <v>0.05</v>
      </c>
      <c r="L862" s="86">
        <v>45436.0</v>
      </c>
      <c r="M862" s="79">
        <v>0.23</v>
      </c>
      <c r="N862" s="79">
        <v>0.23</v>
      </c>
      <c r="O862" s="111">
        <f t="shared" si="3"/>
        <v>0</v>
      </c>
      <c r="Q862" s="86">
        <v>45436.0</v>
      </c>
      <c r="R862" s="79">
        <v>6.99</v>
      </c>
      <c r="S862" s="79">
        <v>7.0</v>
      </c>
      <c r="T862" s="111">
        <f t="shared" si="4"/>
        <v>0.01</v>
      </c>
      <c r="V862" s="86">
        <v>45436.0</v>
      </c>
      <c r="W862" s="79">
        <v>310.95</v>
      </c>
      <c r="X862" s="79">
        <v>311.0</v>
      </c>
      <c r="Y862" s="111">
        <f t="shared" si="5"/>
        <v>0.05</v>
      </c>
    </row>
    <row r="863">
      <c r="B863" s="86">
        <v>45439.0</v>
      </c>
      <c r="C863" s="79">
        <v>101.78</v>
      </c>
      <c r="D863" s="79">
        <v>101.88</v>
      </c>
      <c r="E863" s="111">
        <f t="shared" si="1"/>
        <v>0.1</v>
      </c>
      <c r="G863" s="86">
        <v>45439.0</v>
      </c>
      <c r="H863" s="79">
        <v>353.69</v>
      </c>
      <c r="I863" s="79">
        <v>354.1</v>
      </c>
      <c r="J863" s="111">
        <f t="shared" si="2"/>
        <v>0.41</v>
      </c>
      <c r="L863" s="86">
        <v>45439.0</v>
      </c>
      <c r="M863" s="79">
        <v>0.22</v>
      </c>
      <c r="N863" s="79">
        <v>0.22</v>
      </c>
      <c r="O863" s="111">
        <f t="shared" si="3"/>
        <v>0</v>
      </c>
      <c r="Q863" s="86">
        <v>45439.0</v>
      </c>
      <c r="R863" s="79">
        <v>6.9</v>
      </c>
      <c r="S863" s="79">
        <v>6.9</v>
      </c>
      <c r="T863" s="111">
        <f t="shared" si="4"/>
        <v>0</v>
      </c>
      <c r="V863" s="86">
        <v>45439.0</v>
      </c>
      <c r="W863" s="79">
        <v>316.49</v>
      </c>
      <c r="X863" s="79">
        <v>316.5</v>
      </c>
      <c r="Y863" s="111">
        <f t="shared" si="5"/>
        <v>0.01</v>
      </c>
    </row>
    <row r="864">
      <c r="B864" s="86">
        <v>45440.0</v>
      </c>
      <c r="C864" s="79">
        <v>100.28</v>
      </c>
      <c r="D864" s="79">
        <v>100.35</v>
      </c>
      <c r="E864" s="111">
        <f t="shared" si="1"/>
        <v>0.07</v>
      </c>
      <c r="G864" s="86">
        <v>45440.0</v>
      </c>
      <c r="H864" s="79">
        <v>371.2</v>
      </c>
      <c r="I864" s="79">
        <v>371.88</v>
      </c>
      <c r="J864" s="111">
        <f t="shared" si="2"/>
        <v>0.68</v>
      </c>
      <c r="L864" s="86">
        <v>45440.0</v>
      </c>
      <c r="M864" s="79">
        <v>0.24</v>
      </c>
      <c r="N864" s="79">
        <v>0.24</v>
      </c>
      <c r="O864" s="111">
        <f t="shared" si="3"/>
        <v>0</v>
      </c>
      <c r="Q864" s="86">
        <v>45440.0</v>
      </c>
      <c r="R864" s="79">
        <v>6.76</v>
      </c>
      <c r="S864" s="79">
        <v>6.76</v>
      </c>
      <c r="T864" s="111">
        <f t="shared" si="4"/>
        <v>0</v>
      </c>
      <c r="V864" s="86">
        <v>45440.0</v>
      </c>
      <c r="W864" s="79">
        <v>314.72</v>
      </c>
      <c r="X864" s="79">
        <v>314.79</v>
      </c>
      <c r="Y864" s="111">
        <f t="shared" si="5"/>
        <v>0.07</v>
      </c>
    </row>
    <row r="865">
      <c r="B865" s="86">
        <v>45441.0</v>
      </c>
      <c r="C865" s="79">
        <v>100.13</v>
      </c>
      <c r="D865" s="79">
        <v>100.15</v>
      </c>
      <c r="E865" s="111">
        <f t="shared" si="1"/>
        <v>0.02</v>
      </c>
      <c r="G865" s="86">
        <v>45441.0</v>
      </c>
      <c r="H865" s="79">
        <v>369.8</v>
      </c>
      <c r="I865" s="79">
        <v>370.31</v>
      </c>
      <c r="J865" s="111">
        <f t="shared" si="2"/>
        <v>0.51</v>
      </c>
      <c r="L865" s="86">
        <v>45441.0</v>
      </c>
      <c r="M865" s="79">
        <v>0.23</v>
      </c>
      <c r="N865" s="79">
        <v>0.24</v>
      </c>
      <c r="O865" s="111">
        <f t="shared" si="3"/>
        <v>0.01</v>
      </c>
      <c r="Q865" s="86">
        <v>45441.0</v>
      </c>
      <c r="R865" s="79">
        <v>6.82</v>
      </c>
      <c r="S865" s="79">
        <v>6.82</v>
      </c>
      <c r="T865" s="111">
        <f t="shared" si="4"/>
        <v>0</v>
      </c>
      <c r="V865" s="86">
        <v>45441.0</v>
      </c>
      <c r="W865" s="79">
        <v>313.08</v>
      </c>
      <c r="X865" s="79">
        <v>313.1</v>
      </c>
      <c r="Y865" s="111">
        <f t="shared" si="5"/>
        <v>0.02</v>
      </c>
    </row>
    <row r="866">
      <c r="B866" s="86">
        <v>45442.0</v>
      </c>
      <c r="C866" s="79">
        <v>101.93</v>
      </c>
      <c r="D866" s="79">
        <v>102.0</v>
      </c>
      <c r="E866" s="111">
        <f t="shared" si="1"/>
        <v>0.07</v>
      </c>
      <c r="G866" s="86">
        <v>45442.0</v>
      </c>
      <c r="H866" s="79">
        <v>363.08</v>
      </c>
      <c r="I866" s="79">
        <v>364.0</v>
      </c>
      <c r="J866" s="111">
        <f t="shared" si="2"/>
        <v>0.92</v>
      </c>
      <c r="L866" s="86">
        <v>45442.0</v>
      </c>
      <c r="M866" s="79">
        <v>0.23</v>
      </c>
      <c r="N866" s="79">
        <v>0.23</v>
      </c>
      <c r="O866" s="111">
        <f t="shared" si="3"/>
        <v>0</v>
      </c>
      <c r="Q866" s="86">
        <v>45442.0</v>
      </c>
      <c r="R866" s="79">
        <v>7.08</v>
      </c>
      <c r="S866" s="79">
        <v>7.09</v>
      </c>
      <c r="T866" s="111">
        <f t="shared" si="4"/>
        <v>0.01</v>
      </c>
      <c r="V866" s="86">
        <v>45442.0</v>
      </c>
      <c r="W866" s="79">
        <v>319.84</v>
      </c>
      <c r="X866" s="79">
        <v>319.89</v>
      </c>
      <c r="Y866" s="111">
        <f t="shared" si="5"/>
        <v>0.05</v>
      </c>
    </row>
    <row r="867">
      <c r="B867" s="86">
        <v>45443.0</v>
      </c>
      <c r="C867" s="79">
        <v>101.65</v>
      </c>
      <c r="D867" s="79">
        <v>101.7</v>
      </c>
      <c r="E867" s="111">
        <f t="shared" si="1"/>
        <v>0.05</v>
      </c>
      <c r="G867" s="86">
        <v>45443.0</v>
      </c>
      <c r="H867" s="79">
        <v>368.89</v>
      </c>
      <c r="I867" s="79">
        <v>368.99</v>
      </c>
      <c r="J867" s="111">
        <f t="shared" si="2"/>
        <v>0.1</v>
      </c>
      <c r="L867" s="86">
        <v>45443.0</v>
      </c>
      <c r="M867" s="79">
        <v>0.23</v>
      </c>
      <c r="N867" s="79">
        <v>0.23</v>
      </c>
      <c r="O867" s="111">
        <f t="shared" si="3"/>
        <v>0</v>
      </c>
      <c r="Q867" s="86">
        <v>45443.0</v>
      </c>
      <c r="R867" s="79">
        <v>6.91</v>
      </c>
      <c r="S867" s="79">
        <v>6.91</v>
      </c>
      <c r="T867" s="111">
        <f t="shared" si="4"/>
        <v>0</v>
      </c>
      <c r="V867" s="86">
        <v>45443.0</v>
      </c>
      <c r="W867" s="79">
        <v>317.24</v>
      </c>
      <c r="X867" s="79">
        <v>317.28</v>
      </c>
      <c r="Y867" s="111">
        <f t="shared" si="5"/>
        <v>0.04</v>
      </c>
    </row>
    <row r="868">
      <c r="B868" s="86">
        <v>45446.0</v>
      </c>
      <c r="C868" s="79">
        <v>98.98</v>
      </c>
      <c r="D868" s="79">
        <v>99.1</v>
      </c>
      <c r="E868" s="111">
        <f t="shared" si="1"/>
        <v>0.12</v>
      </c>
      <c r="G868" s="86">
        <v>45446.0</v>
      </c>
      <c r="H868" s="79">
        <v>373.8</v>
      </c>
      <c r="I868" s="79">
        <v>373.88</v>
      </c>
      <c r="J868" s="111">
        <f t="shared" si="2"/>
        <v>0.08</v>
      </c>
      <c r="L868" s="86">
        <v>45446.0</v>
      </c>
      <c r="M868" s="79">
        <v>0.23</v>
      </c>
      <c r="N868" s="79">
        <v>0.23</v>
      </c>
      <c r="O868" s="111">
        <f t="shared" si="3"/>
        <v>0</v>
      </c>
      <c r="Q868" s="86">
        <v>45446.0</v>
      </c>
      <c r="R868" s="79">
        <v>6.87</v>
      </c>
      <c r="S868" s="79">
        <v>6.88</v>
      </c>
      <c r="T868" s="111">
        <f t="shared" si="4"/>
        <v>0.01</v>
      </c>
      <c r="V868" s="86">
        <v>45446.0</v>
      </c>
      <c r="W868" s="79">
        <v>317.68</v>
      </c>
      <c r="X868" s="79">
        <v>317.82</v>
      </c>
      <c r="Y868" s="111">
        <f t="shared" si="5"/>
        <v>0.14</v>
      </c>
    </row>
    <row r="869">
      <c r="B869" s="86">
        <v>45447.0</v>
      </c>
      <c r="C869" s="79">
        <v>100.83</v>
      </c>
      <c r="D869" s="79">
        <v>100.85</v>
      </c>
      <c r="E869" s="111">
        <f t="shared" si="1"/>
        <v>0.02</v>
      </c>
      <c r="G869" s="86">
        <v>45447.0</v>
      </c>
      <c r="H869" s="79">
        <v>375.26</v>
      </c>
      <c r="I869" s="79">
        <v>375.67</v>
      </c>
      <c r="J869" s="111">
        <f t="shared" si="2"/>
        <v>0.41</v>
      </c>
      <c r="L869" s="86">
        <v>45447.0</v>
      </c>
      <c r="M869" s="79">
        <v>0.22</v>
      </c>
      <c r="N869" s="79">
        <v>0.22</v>
      </c>
      <c r="O869" s="111">
        <f t="shared" si="3"/>
        <v>0</v>
      </c>
      <c r="Q869" s="86">
        <v>45447.0</v>
      </c>
      <c r="R869" s="79">
        <v>7.04</v>
      </c>
      <c r="S869" s="79">
        <v>7.05</v>
      </c>
      <c r="T869" s="111">
        <f t="shared" si="4"/>
        <v>0.01</v>
      </c>
      <c r="V869" s="86">
        <v>45447.0</v>
      </c>
      <c r="W869" s="79">
        <v>317.7</v>
      </c>
      <c r="X869" s="79">
        <v>317.71</v>
      </c>
      <c r="Y869" s="111">
        <f t="shared" si="5"/>
        <v>0.01</v>
      </c>
    </row>
    <row r="870">
      <c r="B870" s="86">
        <v>45448.0</v>
      </c>
      <c r="C870" s="79">
        <v>100.63</v>
      </c>
      <c r="D870" s="79">
        <v>100.8</v>
      </c>
      <c r="E870" s="111">
        <f t="shared" si="1"/>
        <v>0.17</v>
      </c>
      <c r="G870" s="86">
        <v>45448.0</v>
      </c>
      <c r="H870" s="79">
        <v>362.58</v>
      </c>
      <c r="I870" s="79">
        <v>362.87</v>
      </c>
      <c r="J870" s="111">
        <f t="shared" si="2"/>
        <v>0.29</v>
      </c>
      <c r="L870" s="86">
        <v>45448.0</v>
      </c>
      <c r="M870" s="79">
        <v>0.21</v>
      </c>
      <c r="N870" s="79">
        <v>0.21</v>
      </c>
      <c r="O870" s="111">
        <f t="shared" si="3"/>
        <v>0</v>
      </c>
      <c r="Q870" s="86">
        <v>45448.0</v>
      </c>
      <c r="R870" s="79">
        <v>7.02</v>
      </c>
      <c r="S870" s="79">
        <v>7.03</v>
      </c>
      <c r="T870" s="111">
        <f t="shared" si="4"/>
        <v>0.01</v>
      </c>
      <c r="V870" s="86">
        <v>45448.0</v>
      </c>
      <c r="W870" s="79">
        <v>319.29</v>
      </c>
      <c r="X870" s="79">
        <v>319.35</v>
      </c>
      <c r="Y870" s="111">
        <f t="shared" si="5"/>
        <v>0.06</v>
      </c>
    </row>
    <row r="871">
      <c r="B871" s="86">
        <v>45449.0</v>
      </c>
      <c r="C871" s="79">
        <v>101.9</v>
      </c>
      <c r="D871" s="79">
        <v>101.98</v>
      </c>
      <c r="E871" s="111">
        <f t="shared" si="1"/>
        <v>0.08</v>
      </c>
      <c r="G871" s="86">
        <v>45449.0</v>
      </c>
      <c r="H871" s="79">
        <v>361.07</v>
      </c>
      <c r="I871" s="79">
        <v>361.99</v>
      </c>
      <c r="J871" s="111">
        <f t="shared" si="2"/>
        <v>0.92</v>
      </c>
      <c r="L871" s="86">
        <v>45449.0</v>
      </c>
      <c r="M871" s="79">
        <v>0.19</v>
      </c>
      <c r="N871" s="79">
        <v>0.2</v>
      </c>
      <c r="O871" s="111">
        <f t="shared" si="3"/>
        <v>0.01</v>
      </c>
      <c r="Q871" s="86">
        <v>45449.0</v>
      </c>
      <c r="R871" s="79">
        <v>6.95</v>
      </c>
      <c r="S871" s="79">
        <v>6.96</v>
      </c>
      <c r="T871" s="111">
        <f t="shared" si="4"/>
        <v>0.01</v>
      </c>
      <c r="V871" s="86">
        <v>45449.0</v>
      </c>
      <c r="W871" s="79">
        <v>317.61</v>
      </c>
      <c r="X871" s="79">
        <v>317.65</v>
      </c>
      <c r="Y871" s="111">
        <f t="shared" si="5"/>
        <v>0.04</v>
      </c>
    </row>
    <row r="872">
      <c r="B872" s="86">
        <v>45450.0</v>
      </c>
      <c r="C872" s="79">
        <v>99.33</v>
      </c>
      <c r="D872" s="79">
        <v>99.38</v>
      </c>
      <c r="E872" s="111">
        <f t="shared" si="1"/>
        <v>0.05</v>
      </c>
      <c r="G872" s="86">
        <v>45450.0</v>
      </c>
      <c r="H872" s="79">
        <v>366.79</v>
      </c>
      <c r="I872" s="79">
        <v>367.38</v>
      </c>
      <c r="J872" s="111">
        <f t="shared" si="2"/>
        <v>0.59</v>
      </c>
      <c r="L872" s="86">
        <v>45450.0</v>
      </c>
      <c r="M872" s="79">
        <v>0.2</v>
      </c>
      <c r="N872" s="79">
        <v>0.2</v>
      </c>
      <c r="O872" s="111">
        <f t="shared" si="3"/>
        <v>0</v>
      </c>
      <c r="Q872" s="86">
        <v>45450.0</v>
      </c>
      <c r="R872" s="79">
        <v>6.81</v>
      </c>
      <c r="S872" s="79">
        <v>6.81</v>
      </c>
      <c r="T872" s="111">
        <f t="shared" si="4"/>
        <v>0</v>
      </c>
      <c r="V872" s="86">
        <v>45450.0</v>
      </c>
      <c r="W872" s="79">
        <v>314.33</v>
      </c>
      <c r="X872" s="79">
        <v>314.34</v>
      </c>
      <c r="Y872" s="111">
        <f t="shared" si="5"/>
        <v>0.01</v>
      </c>
    </row>
    <row r="873">
      <c r="B873" s="86">
        <v>45453.0</v>
      </c>
      <c r="C873" s="79">
        <v>96.23</v>
      </c>
      <c r="D873" s="79">
        <v>96.28</v>
      </c>
      <c r="E873" s="111">
        <f t="shared" si="1"/>
        <v>0.05</v>
      </c>
      <c r="G873" s="86">
        <v>45453.0</v>
      </c>
      <c r="H873" s="79">
        <v>363.6</v>
      </c>
      <c r="I873" s="79">
        <v>363.9</v>
      </c>
      <c r="J873" s="111">
        <f t="shared" si="2"/>
        <v>0.3</v>
      </c>
      <c r="L873" s="86">
        <v>45453.0</v>
      </c>
      <c r="M873" s="79">
        <v>0.19</v>
      </c>
      <c r="N873" s="79">
        <v>0.19</v>
      </c>
      <c r="O873" s="111">
        <f t="shared" si="3"/>
        <v>0</v>
      </c>
      <c r="Q873" s="86">
        <v>45453.0</v>
      </c>
      <c r="R873" s="79">
        <v>6.77</v>
      </c>
      <c r="S873" s="79">
        <v>6.79</v>
      </c>
      <c r="T873" s="111">
        <f t="shared" si="4"/>
        <v>0.02</v>
      </c>
      <c r="V873" s="86">
        <v>45453.0</v>
      </c>
      <c r="W873" s="79">
        <v>310.7</v>
      </c>
      <c r="X873" s="79">
        <v>310.71</v>
      </c>
      <c r="Y873" s="111">
        <f t="shared" si="5"/>
        <v>0.01</v>
      </c>
    </row>
    <row r="874">
      <c r="B874" s="86">
        <v>45454.0</v>
      </c>
      <c r="C874" s="79">
        <v>97.88</v>
      </c>
      <c r="D874" s="79">
        <v>97.93</v>
      </c>
      <c r="E874" s="111">
        <f t="shared" si="1"/>
        <v>0.05</v>
      </c>
      <c r="G874" s="86">
        <v>45454.0</v>
      </c>
      <c r="H874" s="79">
        <v>371.3</v>
      </c>
      <c r="I874" s="79">
        <v>371.66</v>
      </c>
      <c r="J874" s="111">
        <f t="shared" si="2"/>
        <v>0.36</v>
      </c>
      <c r="L874" s="86">
        <v>45454.0</v>
      </c>
      <c r="M874" s="79">
        <v>0.19</v>
      </c>
      <c r="N874" s="79">
        <v>0.19</v>
      </c>
      <c r="O874" s="111">
        <f t="shared" si="3"/>
        <v>0</v>
      </c>
      <c r="Q874" s="86">
        <v>45454.0</v>
      </c>
      <c r="R874" s="79">
        <v>7.26</v>
      </c>
      <c r="S874" s="79">
        <v>7.27</v>
      </c>
      <c r="T874" s="111">
        <f t="shared" si="4"/>
        <v>0.01</v>
      </c>
      <c r="V874" s="86">
        <v>45454.0</v>
      </c>
      <c r="W874" s="79">
        <v>314.11</v>
      </c>
      <c r="X874" s="79">
        <v>314.15</v>
      </c>
      <c r="Y874" s="111">
        <f t="shared" si="5"/>
        <v>0.04</v>
      </c>
    </row>
    <row r="875">
      <c r="B875" s="86">
        <v>45455.0</v>
      </c>
      <c r="C875" s="79">
        <v>97.3</v>
      </c>
      <c r="D875" s="79">
        <v>97.35</v>
      </c>
      <c r="E875" s="111">
        <f t="shared" si="1"/>
        <v>0.05</v>
      </c>
      <c r="G875" s="86">
        <v>45455.0</v>
      </c>
      <c r="H875" s="79">
        <v>379.73</v>
      </c>
      <c r="I875" s="79">
        <v>379.74</v>
      </c>
      <c r="J875" s="111">
        <f t="shared" si="2"/>
        <v>0.01</v>
      </c>
      <c r="L875" s="86">
        <v>45455.0</v>
      </c>
      <c r="M875" s="79">
        <v>0.19</v>
      </c>
      <c r="N875" s="79">
        <v>0.19</v>
      </c>
      <c r="O875" s="111">
        <f t="shared" si="3"/>
        <v>0</v>
      </c>
      <c r="Q875" s="86">
        <v>45455.0</v>
      </c>
      <c r="R875" s="79">
        <v>7.37</v>
      </c>
      <c r="S875" s="79">
        <v>7.4</v>
      </c>
      <c r="T875" s="111">
        <f t="shared" si="4"/>
        <v>0.03</v>
      </c>
      <c r="V875" s="86">
        <v>45455.0</v>
      </c>
      <c r="W875" s="79">
        <v>314.01</v>
      </c>
      <c r="X875" s="79">
        <v>314.14</v>
      </c>
      <c r="Y875" s="111">
        <f t="shared" si="5"/>
        <v>0.13</v>
      </c>
    </row>
    <row r="876">
      <c r="B876" s="86">
        <v>45456.0</v>
      </c>
      <c r="C876" s="79">
        <v>97.68</v>
      </c>
      <c r="D876" s="79">
        <v>97.73</v>
      </c>
      <c r="E876" s="111">
        <f t="shared" si="1"/>
        <v>0.05</v>
      </c>
      <c r="G876" s="86">
        <v>45456.0</v>
      </c>
      <c r="H876" s="79">
        <v>387.17</v>
      </c>
      <c r="I876" s="79">
        <v>387.68</v>
      </c>
      <c r="J876" s="111">
        <f t="shared" si="2"/>
        <v>0.51</v>
      </c>
      <c r="L876" s="86">
        <v>45456.0</v>
      </c>
      <c r="M876" s="79">
        <v>0.21</v>
      </c>
      <c r="N876" s="79">
        <v>0.21</v>
      </c>
      <c r="O876" s="111">
        <f t="shared" si="3"/>
        <v>0</v>
      </c>
      <c r="Q876" s="86">
        <v>45456.0</v>
      </c>
      <c r="R876" s="79">
        <v>7.75</v>
      </c>
      <c r="S876" s="79">
        <v>7.75</v>
      </c>
      <c r="T876" s="111">
        <f t="shared" si="4"/>
        <v>0</v>
      </c>
      <c r="V876" s="86">
        <v>45456.0</v>
      </c>
      <c r="W876" s="79">
        <v>317.24</v>
      </c>
      <c r="X876" s="79">
        <v>317.25</v>
      </c>
      <c r="Y876" s="111">
        <f t="shared" si="5"/>
        <v>0.01</v>
      </c>
    </row>
    <row r="877">
      <c r="B877" s="86">
        <v>45457.0</v>
      </c>
      <c r="C877" s="79">
        <v>102.25</v>
      </c>
      <c r="D877" s="79">
        <v>102.35</v>
      </c>
      <c r="E877" s="111">
        <f t="shared" si="1"/>
        <v>0.1</v>
      </c>
      <c r="G877" s="86">
        <v>45457.0</v>
      </c>
      <c r="H877" s="79">
        <v>387.3</v>
      </c>
      <c r="I877" s="79">
        <v>387.81</v>
      </c>
      <c r="J877" s="111">
        <f t="shared" si="2"/>
        <v>0.51</v>
      </c>
      <c r="L877" s="86">
        <v>45457.0</v>
      </c>
      <c r="M877" s="79">
        <v>0.21</v>
      </c>
      <c r="N877" s="79">
        <v>0.21</v>
      </c>
      <c r="O877" s="111">
        <f t="shared" si="3"/>
        <v>0</v>
      </c>
      <c r="Q877" s="86">
        <v>45457.0</v>
      </c>
      <c r="R877" s="79">
        <v>7.61</v>
      </c>
      <c r="S877" s="79">
        <v>7.62</v>
      </c>
      <c r="T877" s="111">
        <f t="shared" si="4"/>
        <v>0.01</v>
      </c>
      <c r="V877" s="86">
        <v>45457.0</v>
      </c>
      <c r="W877" s="79">
        <v>319.69</v>
      </c>
      <c r="X877" s="79">
        <v>319.79</v>
      </c>
      <c r="Y877" s="111">
        <f t="shared" si="5"/>
        <v>0.1</v>
      </c>
    </row>
    <row r="878">
      <c r="B878" s="86">
        <v>45463.0</v>
      </c>
      <c r="C878" s="79">
        <v>108.2</v>
      </c>
      <c r="D878" s="79">
        <v>108.25</v>
      </c>
      <c r="E878" s="111">
        <f t="shared" si="1"/>
        <v>0.05</v>
      </c>
      <c r="G878" s="86">
        <v>45463.0</v>
      </c>
      <c r="H878" s="79">
        <v>385.73</v>
      </c>
      <c r="I878" s="79">
        <v>385.99</v>
      </c>
      <c r="J878" s="111">
        <f t="shared" si="2"/>
        <v>0.26</v>
      </c>
      <c r="L878" s="86">
        <v>45463.0</v>
      </c>
      <c r="M878" s="79">
        <v>0.21</v>
      </c>
      <c r="N878" s="79">
        <v>0.21</v>
      </c>
      <c r="O878" s="111">
        <f t="shared" si="3"/>
        <v>0</v>
      </c>
      <c r="Q878" s="86">
        <v>45463.0</v>
      </c>
      <c r="R878" s="79">
        <v>7.55</v>
      </c>
      <c r="S878" s="79">
        <v>7.55</v>
      </c>
      <c r="T878" s="111">
        <f t="shared" si="4"/>
        <v>0</v>
      </c>
      <c r="V878" s="86">
        <v>45463.0</v>
      </c>
      <c r="W878" s="79">
        <v>324.53</v>
      </c>
      <c r="X878" s="79">
        <v>324.55</v>
      </c>
      <c r="Y878" s="111">
        <f t="shared" si="5"/>
        <v>0.02</v>
      </c>
    </row>
    <row r="879">
      <c r="B879" s="86">
        <v>45464.0</v>
      </c>
      <c r="C879" s="79">
        <v>106.2</v>
      </c>
      <c r="D879" s="79">
        <v>106.3</v>
      </c>
      <c r="E879" s="111">
        <f t="shared" si="1"/>
        <v>0.1</v>
      </c>
      <c r="G879" s="86">
        <v>45464.0</v>
      </c>
      <c r="H879" s="79">
        <v>382.91</v>
      </c>
      <c r="I879" s="79">
        <v>382.92</v>
      </c>
      <c r="J879" s="111">
        <f t="shared" si="2"/>
        <v>0.01</v>
      </c>
      <c r="L879" s="86">
        <v>45464.0</v>
      </c>
      <c r="M879" s="79">
        <v>0.2</v>
      </c>
      <c r="N879" s="79">
        <v>0.2</v>
      </c>
      <c r="O879" s="111">
        <f t="shared" si="3"/>
        <v>0</v>
      </c>
      <c r="Q879" s="86">
        <v>45464.0</v>
      </c>
      <c r="R879" s="79">
        <v>7.77</v>
      </c>
      <c r="S879" s="79">
        <v>7.79</v>
      </c>
      <c r="T879" s="111">
        <f t="shared" si="4"/>
        <v>0.02</v>
      </c>
      <c r="V879" s="86">
        <v>45464.0</v>
      </c>
      <c r="W879" s="79">
        <v>327.1</v>
      </c>
      <c r="X879" s="79">
        <v>327.19</v>
      </c>
      <c r="Y879" s="111">
        <f t="shared" si="5"/>
        <v>0.09</v>
      </c>
    </row>
    <row r="880">
      <c r="B880" s="86">
        <v>45467.0</v>
      </c>
      <c r="C880" s="79">
        <v>105.7</v>
      </c>
      <c r="D880" s="79">
        <v>105.75</v>
      </c>
      <c r="E880" s="111">
        <f t="shared" si="1"/>
        <v>0.05</v>
      </c>
      <c r="G880" s="86">
        <v>45467.0</v>
      </c>
      <c r="H880" s="79">
        <v>385.32</v>
      </c>
      <c r="I880" s="79">
        <v>385.48</v>
      </c>
      <c r="J880" s="111">
        <f t="shared" si="2"/>
        <v>0.16</v>
      </c>
      <c r="L880" s="86">
        <v>45467.0</v>
      </c>
      <c r="M880" s="79">
        <v>0.2</v>
      </c>
      <c r="N880" s="79">
        <v>0.2</v>
      </c>
      <c r="O880" s="111">
        <f t="shared" si="3"/>
        <v>0</v>
      </c>
      <c r="Q880" s="86">
        <v>45467.0</v>
      </c>
      <c r="R880" s="79">
        <v>7.68</v>
      </c>
      <c r="S880" s="79">
        <v>7.69</v>
      </c>
      <c r="T880" s="111">
        <f t="shared" si="4"/>
        <v>0.01</v>
      </c>
      <c r="V880" s="86">
        <v>45467.0</v>
      </c>
      <c r="W880" s="79">
        <v>327.15</v>
      </c>
      <c r="X880" s="79">
        <v>327.16</v>
      </c>
      <c r="Y880" s="111">
        <f t="shared" si="5"/>
        <v>0.01</v>
      </c>
    </row>
    <row r="881">
      <c r="B881" s="86">
        <v>45468.0</v>
      </c>
      <c r="C881" s="79">
        <v>106.58</v>
      </c>
      <c r="D881" s="79">
        <v>106.65</v>
      </c>
      <c r="E881" s="111">
        <f t="shared" si="1"/>
        <v>0.07</v>
      </c>
      <c r="G881" s="86">
        <v>45468.0</v>
      </c>
      <c r="H881" s="79">
        <v>378.0</v>
      </c>
      <c r="I881" s="79">
        <v>378.2</v>
      </c>
      <c r="J881" s="111">
        <f t="shared" si="2"/>
        <v>0.2</v>
      </c>
      <c r="L881" s="86">
        <v>45468.0</v>
      </c>
      <c r="M881" s="79">
        <v>0.19</v>
      </c>
      <c r="N881" s="79">
        <v>0.2</v>
      </c>
      <c r="O881" s="111">
        <f t="shared" si="3"/>
        <v>0.01</v>
      </c>
      <c r="Q881" s="86">
        <v>45468.0</v>
      </c>
      <c r="R881" s="79">
        <v>7.55</v>
      </c>
      <c r="S881" s="79">
        <v>7.56</v>
      </c>
      <c r="T881" s="111">
        <f t="shared" si="4"/>
        <v>0.01</v>
      </c>
      <c r="V881" s="86">
        <v>45468.0</v>
      </c>
      <c r="W881" s="79">
        <v>327.03</v>
      </c>
      <c r="X881" s="79">
        <v>327.1</v>
      </c>
      <c r="Y881" s="111">
        <f t="shared" si="5"/>
        <v>0.07</v>
      </c>
    </row>
    <row r="882">
      <c r="B882" s="86">
        <v>45469.0</v>
      </c>
      <c r="C882" s="79">
        <v>105.05</v>
      </c>
      <c r="D882" s="79">
        <v>105.3</v>
      </c>
      <c r="E882" s="111">
        <f t="shared" si="1"/>
        <v>0.25</v>
      </c>
      <c r="G882" s="86">
        <v>45469.0</v>
      </c>
      <c r="H882" s="79">
        <v>372.93</v>
      </c>
      <c r="I882" s="79">
        <v>373.4</v>
      </c>
      <c r="J882" s="111">
        <f t="shared" si="2"/>
        <v>0.47</v>
      </c>
      <c r="L882" s="86">
        <v>45469.0</v>
      </c>
      <c r="M882" s="79">
        <v>0.19</v>
      </c>
      <c r="N882" s="79">
        <v>0.19</v>
      </c>
      <c r="O882" s="111">
        <f t="shared" si="3"/>
        <v>0</v>
      </c>
      <c r="Q882" s="86">
        <v>45469.0</v>
      </c>
      <c r="R882" s="79">
        <v>7.57</v>
      </c>
      <c r="S882" s="79">
        <v>7.59</v>
      </c>
      <c r="T882" s="111">
        <f t="shared" si="4"/>
        <v>0.02</v>
      </c>
      <c r="V882" s="86">
        <v>45469.0</v>
      </c>
      <c r="W882" s="79">
        <v>328.32</v>
      </c>
      <c r="X882" s="79">
        <v>328.37</v>
      </c>
      <c r="Y882" s="111">
        <f t="shared" si="5"/>
        <v>0.05</v>
      </c>
    </row>
    <row r="883">
      <c r="B883" s="86">
        <v>45470.0</v>
      </c>
      <c r="C883" s="79">
        <v>101.65</v>
      </c>
      <c r="D883" s="79">
        <v>101.83</v>
      </c>
      <c r="E883" s="111">
        <f t="shared" si="1"/>
        <v>0.18</v>
      </c>
      <c r="G883" s="86">
        <v>45470.0</v>
      </c>
      <c r="H883" s="79">
        <v>375.01</v>
      </c>
      <c r="I883" s="79">
        <v>375.36</v>
      </c>
      <c r="J883" s="111">
        <f t="shared" si="2"/>
        <v>0.35</v>
      </c>
      <c r="L883" s="86">
        <v>45470.0</v>
      </c>
      <c r="M883" s="79">
        <v>0.19</v>
      </c>
      <c r="N883" s="79">
        <v>0.19</v>
      </c>
      <c r="O883" s="111">
        <f t="shared" si="3"/>
        <v>0</v>
      </c>
      <c r="Q883" s="86">
        <v>45470.0</v>
      </c>
      <c r="R883" s="79">
        <v>7.6</v>
      </c>
      <c r="S883" s="79">
        <v>7.6</v>
      </c>
      <c r="T883" s="111">
        <f t="shared" si="4"/>
        <v>0</v>
      </c>
      <c r="V883" s="86">
        <v>45470.0</v>
      </c>
      <c r="W883" s="79">
        <v>328.1</v>
      </c>
      <c r="X883" s="79">
        <v>328.2</v>
      </c>
      <c r="Y883" s="111">
        <f t="shared" si="5"/>
        <v>0.1</v>
      </c>
    </row>
    <row r="884">
      <c r="B884" s="86">
        <v>45471.0</v>
      </c>
      <c r="C884" s="79">
        <v>102.5</v>
      </c>
      <c r="D884" s="79">
        <v>102.53</v>
      </c>
      <c r="E884" s="111">
        <f t="shared" si="1"/>
        <v>0.03</v>
      </c>
      <c r="G884" s="86">
        <v>45471.0</v>
      </c>
      <c r="H884" s="79">
        <v>368.33</v>
      </c>
      <c r="I884" s="79">
        <v>368.82</v>
      </c>
      <c r="J884" s="111">
        <f t="shared" si="2"/>
        <v>0.49</v>
      </c>
      <c r="L884" s="86">
        <v>45471.0</v>
      </c>
      <c r="M884" s="79">
        <v>0.19</v>
      </c>
      <c r="N884" s="79">
        <v>0.19</v>
      </c>
      <c r="O884" s="111">
        <f t="shared" si="3"/>
        <v>0</v>
      </c>
      <c r="Q884" s="86">
        <v>45471.0</v>
      </c>
      <c r="R884" s="79">
        <v>7.56</v>
      </c>
      <c r="S884" s="79">
        <v>7.58</v>
      </c>
      <c r="T884" s="111">
        <f t="shared" si="4"/>
        <v>0.02</v>
      </c>
      <c r="V884" s="86">
        <v>45471.0</v>
      </c>
      <c r="W884" s="79">
        <v>324.66</v>
      </c>
      <c r="X884" s="79">
        <v>324.68</v>
      </c>
      <c r="Y884" s="111">
        <f t="shared" si="5"/>
        <v>0.02</v>
      </c>
    </row>
    <row r="885">
      <c r="B885" s="86">
        <v>45474.0</v>
      </c>
      <c r="C885" s="79">
        <v>101.2</v>
      </c>
      <c r="D885" s="79">
        <v>101.35</v>
      </c>
      <c r="E885" s="111">
        <f t="shared" si="1"/>
        <v>0.15</v>
      </c>
      <c r="G885" s="86">
        <v>45474.0</v>
      </c>
      <c r="H885" s="79">
        <v>366.02</v>
      </c>
      <c r="I885" s="79">
        <v>366.67</v>
      </c>
      <c r="J885" s="111">
        <f t="shared" si="2"/>
        <v>0.65</v>
      </c>
      <c r="L885" s="86">
        <v>45474.0</v>
      </c>
      <c r="M885" s="79">
        <v>0.18</v>
      </c>
      <c r="N885" s="79">
        <v>0.18</v>
      </c>
      <c r="O885" s="111">
        <f t="shared" si="3"/>
        <v>0</v>
      </c>
      <c r="Q885" s="86">
        <v>45474.0</v>
      </c>
      <c r="R885" s="79">
        <v>7.24</v>
      </c>
      <c r="S885" s="79">
        <v>7.24</v>
      </c>
      <c r="T885" s="111">
        <f t="shared" si="4"/>
        <v>0</v>
      </c>
      <c r="V885" s="86">
        <v>45474.0</v>
      </c>
      <c r="W885" s="79">
        <v>325.0</v>
      </c>
      <c r="X885" s="79">
        <v>325.11</v>
      </c>
      <c r="Y885" s="111">
        <f t="shared" si="5"/>
        <v>0.11</v>
      </c>
    </row>
    <row r="886">
      <c r="B886" s="86">
        <v>45475.0</v>
      </c>
      <c r="C886" s="79">
        <v>99.65</v>
      </c>
      <c r="D886" s="79">
        <v>99.95</v>
      </c>
      <c r="E886" s="111">
        <f t="shared" si="1"/>
        <v>0.3</v>
      </c>
      <c r="G886" s="86">
        <v>45475.0</v>
      </c>
      <c r="H886" s="79">
        <v>349.61</v>
      </c>
      <c r="I886" s="79">
        <v>350.04</v>
      </c>
      <c r="J886" s="111">
        <f t="shared" si="2"/>
        <v>0.43</v>
      </c>
      <c r="L886" s="86">
        <v>45475.0</v>
      </c>
      <c r="M886" s="79">
        <v>0.18</v>
      </c>
      <c r="N886" s="79">
        <v>0.18</v>
      </c>
      <c r="O886" s="111">
        <f t="shared" si="3"/>
        <v>0</v>
      </c>
      <c r="Q886" s="86">
        <v>45475.0</v>
      </c>
      <c r="R886" s="79">
        <v>7.0</v>
      </c>
      <c r="S886" s="79">
        <v>7.02</v>
      </c>
      <c r="T886" s="111">
        <f t="shared" si="4"/>
        <v>0.02</v>
      </c>
      <c r="V886" s="86">
        <v>45475.0</v>
      </c>
      <c r="W886" s="79">
        <v>324.07</v>
      </c>
      <c r="X886" s="79">
        <v>324.21</v>
      </c>
      <c r="Y886" s="111">
        <f t="shared" si="5"/>
        <v>0.14</v>
      </c>
    </row>
    <row r="887">
      <c r="B887" s="86">
        <v>45476.0</v>
      </c>
      <c r="C887" s="114"/>
      <c r="D887" s="114"/>
      <c r="E887" s="111">
        <f t="shared" si="1"/>
        <v>0</v>
      </c>
      <c r="G887" s="86">
        <v>45476.0</v>
      </c>
      <c r="H887" s="79">
        <v>367.91</v>
      </c>
      <c r="I887" s="79">
        <v>368.31</v>
      </c>
      <c r="J887" s="111">
        <f t="shared" si="2"/>
        <v>0.4</v>
      </c>
      <c r="L887" s="86">
        <v>45476.0</v>
      </c>
      <c r="M887" s="79">
        <v>0.18</v>
      </c>
      <c r="N887" s="79">
        <v>0.18</v>
      </c>
      <c r="O887" s="111">
        <f t="shared" si="3"/>
        <v>0</v>
      </c>
      <c r="Q887" s="86">
        <v>45476.0</v>
      </c>
      <c r="R887" s="79">
        <v>6.79</v>
      </c>
      <c r="S887" s="79">
        <v>6.79</v>
      </c>
      <c r="T887" s="111">
        <f t="shared" si="4"/>
        <v>0</v>
      </c>
      <c r="V887" s="86">
        <v>45476.0</v>
      </c>
      <c r="W887" s="79">
        <v>319.96</v>
      </c>
      <c r="X887" s="79">
        <v>319.97</v>
      </c>
      <c r="Y887" s="111">
        <f t="shared" si="5"/>
        <v>0.01</v>
      </c>
    </row>
    <row r="888">
      <c r="B888" s="86">
        <v>45477.0</v>
      </c>
      <c r="C888" s="114"/>
      <c r="D888" s="114"/>
      <c r="E888" s="111">
        <f t="shared" si="1"/>
        <v>0</v>
      </c>
      <c r="G888" s="86">
        <v>45477.0</v>
      </c>
      <c r="H888" s="79">
        <v>356.01</v>
      </c>
      <c r="I888" s="79">
        <v>356.4</v>
      </c>
      <c r="J888" s="111">
        <f t="shared" si="2"/>
        <v>0.39</v>
      </c>
      <c r="L888" s="86">
        <v>45477.0</v>
      </c>
      <c r="M888" s="79">
        <v>0.18</v>
      </c>
      <c r="N888" s="79">
        <v>0.18</v>
      </c>
      <c r="O888" s="111">
        <f t="shared" si="3"/>
        <v>0</v>
      </c>
      <c r="Q888" s="86">
        <v>45477.0</v>
      </c>
      <c r="R888" s="79">
        <v>6.79</v>
      </c>
      <c r="S888" s="79">
        <v>6.8</v>
      </c>
      <c r="T888" s="111">
        <f t="shared" si="4"/>
        <v>0.01</v>
      </c>
      <c r="V888" s="86">
        <v>45477.0</v>
      </c>
      <c r="W888" s="79">
        <v>316.63</v>
      </c>
      <c r="X888" s="79">
        <v>316.78</v>
      </c>
      <c r="Y888" s="111">
        <f t="shared" si="5"/>
        <v>0.15</v>
      </c>
    </row>
    <row r="889">
      <c r="B889" s="86">
        <v>45478.0</v>
      </c>
      <c r="C889" s="79">
        <v>92.91</v>
      </c>
      <c r="D889" s="79">
        <v>92.95</v>
      </c>
      <c r="E889" s="111">
        <f t="shared" si="1"/>
        <v>0.04</v>
      </c>
      <c r="G889" s="86">
        <v>45478.0</v>
      </c>
      <c r="H889" s="79">
        <v>345.66</v>
      </c>
      <c r="I889" s="79">
        <v>345.99</v>
      </c>
      <c r="J889" s="111">
        <f t="shared" si="2"/>
        <v>0.33</v>
      </c>
      <c r="L889" s="86">
        <v>45478.0</v>
      </c>
      <c r="M889" s="79">
        <v>0.18</v>
      </c>
      <c r="N889" s="79">
        <v>0.18</v>
      </c>
      <c r="O889" s="111">
        <f t="shared" si="3"/>
        <v>0</v>
      </c>
      <c r="Q889" s="86">
        <v>45478.0</v>
      </c>
      <c r="R889" s="79">
        <v>6.94</v>
      </c>
      <c r="S889" s="79">
        <v>6.97</v>
      </c>
      <c r="T889" s="111">
        <f t="shared" si="4"/>
        <v>0.03</v>
      </c>
      <c r="V889" s="86">
        <v>45478.0</v>
      </c>
      <c r="W889" s="79">
        <v>295.86</v>
      </c>
      <c r="X889" s="79">
        <v>295.87</v>
      </c>
      <c r="Y889" s="111">
        <f t="shared" si="5"/>
        <v>0.01</v>
      </c>
    </row>
    <row r="890">
      <c r="B890" s="86">
        <v>45481.0</v>
      </c>
      <c r="C890" s="79">
        <v>95.3</v>
      </c>
      <c r="D890" s="79">
        <v>95.32</v>
      </c>
      <c r="E890" s="111">
        <f t="shared" si="1"/>
        <v>0.02</v>
      </c>
      <c r="G890" s="86">
        <v>45481.0</v>
      </c>
      <c r="H890" s="79">
        <v>350.14</v>
      </c>
      <c r="I890" s="79">
        <v>350.55</v>
      </c>
      <c r="J890" s="111">
        <f t="shared" si="2"/>
        <v>0.41</v>
      </c>
      <c r="L890" s="86">
        <v>45481.0</v>
      </c>
      <c r="M890" s="79">
        <v>0.18</v>
      </c>
      <c r="N890" s="79">
        <v>0.18</v>
      </c>
      <c r="O890" s="111">
        <f t="shared" si="3"/>
        <v>0</v>
      </c>
      <c r="Q890" s="86">
        <v>45481.0</v>
      </c>
      <c r="R890" s="79">
        <v>6.89</v>
      </c>
      <c r="S890" s="79">
        <v>6.89</v>
      </c>
      <c r="T890" s="111">
        <f t="shared" si="4"/>
        <v>0</v>
      </c>
      <c r="V890" s="86">
        <v>45481.0</v>
      </c>
      <c r="W890" s="79">
        <v>292.31</v>
      </c>
      <c r="X890" s="79">
        <v>292.42</v>
      </c>
      <c r="Y890" s="111">
        <f t="shared" si="5"/>
        <v>0.11</v>
      </c>
    </row>
    <row r="891">
      <c r="B891" s="86">
        <v>45482.0</v>
      </c>
      <c r="C891" s="79">
        <v>93.66</v>
      </c>
      <c r="D891" s="79">
        <v>93.72</v>
      </c>
      <c r="E891" s="111">
        <f t="shared" si="1"/>
        <v>0.06</v>
      </c>
      <c r="G891" s="86">
        <v>45482.0</v>
      </c>
      <c r="H891" s="79">
        <v>347.73</v>
      </c>
      <c r="I891" s="79">
        <v>347.87</v>
      </c>
      <c r="J891" s="111">
        <f t="shared" si="2"/>
        <v>0.14</v>
      </c>
      <c r="L891" s="86">
        <v>45482.0</v>
      </c>
      <c r="M891" s="79">
        <v>0.18</v>
      </c>
      <c r="N891" s="79">
        <v>0.18</v>
      </c>
      <c r="O891" s="111">
        <f t="shared" si="3"/>
        <v>0</v>
      </c>
      <c r="Q891" s="86">
        <v>45482.0</v>
      </c>
      <c r="R891" s="79">
        <v>6.73</v>
      </c>
      <c r="S891" s="79">
        <v>6.74</v>
      </c>
      <c r="T891" s="111">
        <f t="shared" si="4"/>
        <v>0.01</v>
      </c>
      <c r="V891" s="86">
        <v>45482.0</v>
      </c>
      <c r="W891" s="79">
        <v>284.3</v>
      </c>
      <c r="X891" s="79">
        <v>284.37</v>
      </c>
      <c r="Y891" s="111">
        <f t="shared" si="5"/>
        <v>0.07</v>
      </c>
    </row>
    <row r="892">
      <c r="B892" s="86">
        <v>45483.0</v>
      </c>
      <c r="C892" s="79">
        <v>95.89</v>
      </c>
      <c r="D892" s="79">
        <v>95.9</v>
      </c>
      <c r="E892" s="111">
        <f t="shared" si="1"/>
        <v>0.01</v>
      </c>
      <c r="G892" s="86">
        <v>45483.0</v>
      </c>
      <c r="H892" s="79">
        <v>358.64</v>
      </c>
      <c r="I892" s="79">
        <v>358.79</v>
      </c>
      <c r="J892" s="111">
        <f t="shared" si="2"/>
        <v>0.15</v>
      </c>
      <c r="L892" s="86">
        <v>45483.0</v>
      </c>
      <c r="M892" s="79">
        <v>0.18</v>
      </c>
      <c r="N892" s="79">
        <v>0.18</v>
      </c>
      <c r="O892" s="111">
        <f t="shared" si="3"/>
        <v>0</v>
      </c>
      <c r="Q892" s="86">
        <v>45483.0</v>
      </c>
      <c r="R892" s="79">
        <v>6.65</v>
      </c>
      <c r="S892" s="79">
        <v>6.66</v>
      </c>
      <c r="T892" s="111">
        <f t="shared" si="4"/>
        <v>0.01</v>
      </c>
      <c r="V892" s="86">
        <v>45483.0</v>
      </c>
      <c r="W892" s="79">
        <v>285.21</v>
      </c>
      <c r="X892" s="79">
        <v>285.25</v>
      </c>
      <c r="Y892" s="111">
        <f t="shared" si="5"/>
        <v>0.04</v>
      </c>
    </row>
    <row r="893">
      <c r="B893" s="86">
        <v>45484.0</v>
      </c>
      <c r="C893" s="79">
        <v>96.33</v>
      </c>
      <c r="D893" s="79">
        <v>96.36</v>
      </c>
      <c r="E893" s="111">
        <f t="shared" si="1"/>
        <v>0.03</v>
      </c>
      <c r="G893" s="86">
        <v>45484.0</v>
      </c>
      <c r="H893" s="79">
        <v>365.8</v>
      </c>
      <c r="I893" s="79">
        <v>365.95</v>
      </c>
      <c r="J893" s="111">
        <f t="shared" si="2"/>
        <v>0.15</v>
      </c>
      <c r="L893" s="86">
        <v>45484.0</v>
      </c>
      <c r="M893" s="79">
        <v>0.19</v>
      </c>
      <c r="N893" s="79">
        <v>0.19</v>
      </c>
      <c r="O893" s="111">
        <f t="shared" si="3"/>
        <v>0</v>
      </c>
      <c r="Q893" s="86">
        <v>45484.0</v>
      </c>
      <c r="R893" s="79">
        <v>6.66</v>
      </c>
      <c r="S893" s="79">
        <v>6.67</v>
      </c>
      <c r="T893" s="111">
        <f t="shared" si="4"/>
        <v>0.01</v>
      </c>
      <c r="V893" s="86">
        <v>45484.0</v>
      </c>
      <c r="W893" s="79">
        <v>284.68</v>
      </c>
      <c r="X893" s="79">
        <v>284.69</v>
      </c>
      <c r="Y893" s="111">
        <f t="shared" si="5"/>
        <v>0.01</v>
      </c>
    </row>
    <row r="894">
      <c r="B894" s="86">
        <v>45485.0</v>
      </c>
      <c r="C894" s="79">
        <v>99.74</v>
      </c>
      <c r="D894" s="79">
        <v>99.75</v>
      </c>
      <c r="E894" s="111">
        <f t="shared" si="1"/>
        <v>0.01</v>
      </c>
      <c r="G894" s="86">
        <v>45485.0</v>
      </c>
      <c r="H894" s="79">
        <v>366.61</v>
      </c>
      <c r="I894" s="79">
        <v>366.88</v>
      </c>
      <c r="J894" s="111">
        <f t="shared" si="2"/>
        <v>0.27</v>
      </c>
      <c r="L894" s="86">
        <v>45485.0</v>
      </c>
      <c r="M894" s="79">
        <v>0.19</v>
      </c>
      <c r="N894" s="79">
        <v>0.19</v>
      </c>
      <c r="O894" s="111">
        <f t="shared" si="3"/>
        <v>0</v>
      </c>
      <c r="Q894" s="86">
        <v>45485.0</v>
      </c>
      <c r="R894" s="79">
        <v>6.79</v>
      </c>
      <c r="S894" s="79">
        <v>6.8</v>
      </c>
      <c r="T894" s="111">
        <f t="shared" si="4"/>
        <v>0.01</v>
      </c>
      <c r="V894" s="86">
        <v>45485.0</v>
      </c>
      <c r="W894" s="79">
        <v>289.75</v>
      </c>
      <c r="X894" s="79">
        <v>289.83</v>
      </c>
      <c r="Y894" s="111">
        <f t="shared" si="5"/>
        <v>0.08</v>
      </c>
    </row>
    <row r="895">
      <c r="B895" s="86">
        <v>45489.0</v>
      </c>
      <c r="C895" s="79">
        <v>100.64</v>
      </c>
      <c r="D895" s="79">
        <v>100.75</v>
      </c>
      <c r="E895" s="111">
        <f t="shared" si="1"/>
        <v>0.11</v>
      </c>
      <c r="G895" s="86">
        <v>45489.0</v>
      </c>
      <c r="H895" s="79">
        <v>362.58</v>
      </c>
      <c r="I895" s="79">
        <v>362.67</v>
      </c>
      <c r="J895" s="111">
        <f t="shared" si="2"/>
        <v>0.09</v>
      </c>
      <c r="L895" s="86">
        <v>45489.0</v>
      </c>
      <c r="M895" s="79">
        <v>0.19</v>
      </c>
      <c r="N895" s="79">
        <v>0.19</v>
      </c>
      <c r="O895" s="111">
        <f t="shared" si="3"/>
        <v>0</v>
      </c>
      <c r="Q895" s="86">
        <v>45489.0</v>
      </c>
      <c r="R895" s="79">
        <v>6.8</v>
      </c>
      <c r="S895" s="79">
        <v>6.8</v>
      </c>
      <c r="T895" s="111">
        <f t="shared" si="4"/>
        <v>0</v>
      </c>
      <c r="V895" s="86">
        <v>45489.0</v>
      </c>
      <c r="W895" s="79">
        <v>289.87</v>
      </c>
      <c r="X895" s="79">
        <v>289.9</v>
      </c>
      <c r="Y895" s="111">
        <f t="shared" si="5"/>
        <v>0.03</v>
      </c>
    </row>
    <row r="896">
      <c r="B896" s="86">
        <v>45490.0</v>
      </c>
      <c r="C896" s="79">
        <v>99.88</v>
      </c>
      <c r="D896" s="79">
        <v>99.9</v>
      </c>
      <c r="E896" s="111">
        <f t="shared" si="1"/>
        <v>0.02</v>
      </c>
      <c r="G896" s="86">
        <v>45490.0</v>
      </c>
      <c r="H896" s="79">
        <v>372.03</v>
      </c>
      <c r="I896" s="79">
        <v>372.28</v>
      </c>
      <c r="J896" s="111">
        <f t="shared" si="2"/>
        <v>0.25</v>
      </c>
      <c r="L896" s="86">
        <v>45490.0</v>
      </c>
      <c r="M896" s="79">
        <v>0.19</v>
      </c>
      <c r="N896" s="79">
        <v>0.19</v>
      </c>
      <c r="O896" s="111">
        <f t="shared" si="3"/>
        <v>0</v>
      </c>
      <c r="Q896" s="86">
        <v>45490.0</v>
      </c>
      <c r="R896" s="79">
        <v>6.78</v>
      </c>
      <c r="S896" s="79">
        <v>6.8</v>
      </c>
      <c r="T896" s="111">
        <f t="shared" si="4"/>
        <v>0.02</v>
      </c>
      <c r="V896" s="86">
        <v>45490.0</v>
      </c>
      <c r="W896" s="79">
        <v>294.73</v>
      </c>
      <c r="X896" s="79">
        <v>294.77</v>
      </c>
      <c r="Y896" s="111">
        <f t="shared" si="5"/>
        <v>0.04</v>
      </c>
    </row>
    <row r="897">
      <c r="B897" s="86">
        <v>45491.0</v>
      </c>
      <c r="C897" s="79">
        <v>99.16</v>
      </c>
      <c r="D897" s="79">
        <v>99.19</v>
      </c>
      <c r="E897" s="111">
        <f t="shared" si="1"/>
        <v>0.03</v>
      </c>
      <c r="G897" s="86">
        <v>45491.0</v>
      </c>
      <c r="H897" s="79">
        <v>386.9</v>
      </c>
      <c r="I897" s="79">
        <v>387.09</v>
      </c>
      <c r="J897" s="111">
        <f t="shared" si="2"/>
        <v>0.19</v>
      </c>
      <c r="L897" s="86">
        <v>45491.0</v>
      </c>
      <c r="M897" s="79">
        <v>0.19</v>
      </c>
      <c r="N897" s="79">
        <v>0.19</v>
      </c>
      <c r="O897" s="111">
        <f t="shared" si="3"/>
        <v>0</v>
      </c>
      <c r="Q897" s="86">
        <v>45491.0</v>
      </c>
      <c r="R897" s="79">
        <v>6.81</v>
      </c>
      <c r="S897" s="79">
        <v>6.82</v>
      </c>
      <c r="T897" s="111">
        <f t="shared" si="4"/>
        <v>0.01</v>
      </c>
      <c r="V897" s="86">
        <v>45491.0</v>
      </c>
      <c r="W897" s="79">
        <v>294.24</v>
      </c>
      <c r="X897" s="79">
        <v>294.38</v>
      </c>
      <c r="Y897" s="111">
        <f t="shared" si="5"/>
        <v>0.14</v>
      </c>
    </row>
    <row r="898">
      <c r="B898" s="86">
        <v>45492.0</v>
      </c>
      <c r="C898" s="79">
        <v>96.73</v>
      </c>
      <c r="D898" s="79">
        <v>96.75</v>
      </c>
      <c r="E898" s="111">
        <f t="shared" si="1"/>
        <v>0.02</v>
      </c>
      <c r="G898" s="86">
        <v>45492.0</v>
      </c>
      <c r="H898" s="79">
        <v>382.42</v>
      </c>
      <c r="I898" s="79">
        <v>382.48</v>
      </c>
      <c r="J898" s="111">
        <f t="shared" si="2"/>
        <v>0.06</v>
      </c>
      <c r="L898" s="86">
        <v>45492.0</v>
      </c>
      <c r="M898" s="79">
        <v>0.18</v>
      </c>
      <c r="N898" s="79">
        <v>0.19</v>
      </c>
      <c r="O898" s="111">
        <f t="shared" si="3"/>
        <v>0.01</v>
      </c>
      <c r="Q898" s="86">
        <v>45492.0</v>
      </c>
      <c r="R898" s="79">
        <v>6.82</v>
      </c>
      <c r="S898" s="79">
        <v>6.83</v>
      </c>
      <c r="T898" s="111">
        <f t="shared" si="4"/>
        <v>0.01</v>
      </c>
      <c r="V898" s="86">
        <v>45492.0</v>
      </c>
      <c r="W898" s="79">
        <v>295.52</v>
      </c>
      <c r="X898" s="79">
        <v>295.69</v>
      </c>
      <c r="Y898" s="111">
        <f t="shared" si="5"/>
        <v>0.17</v>
      </c>
    </row>
    <row r="899">
      <c r="B899" s="86">
        <v>45495.0</v>
      </c>
      <c r="C899" s="79">
        <v>93.4</v>
      </c>
      <c r="D899" s="79">
        <v>93.56</v>
      </c>
      <c r="E899" s="111">
        <f t="shared" si="1"/>
        <v>0.16</v>
      </c>
      <c r="G899" s="86">
        <v>45495.0</v>
      </c>
      <c r="H899" s="79">
        <v>364.6</v>
      </c>
      <c r="I899" s="79">
        <v>365.48</v>
      </c>
      <c r="J899" s="111">
        <f t="shared" si="2"/>
        <v>0.88</v>
      </c>
      <c r="L899" s="86">
        <v>45495.0</v>
      </c>
      <c r="M899" s="79">
        <v>0.18</v>
      </c>
      <c r="N899" s="79">
        <v>0.18</v>
      </c>
      <c r="O899" s="111">
        <f t="shared" si="3"/>
        <v>0</v>
      </c>
      <c r="Q899" s="86">
        <v>45495.0</v>
      </c>
      <c r="R899" s="79">
        <v>6.77</v>
      </c>
      <c r="S899" s="79">
        <v>6.78</v>
      </c>
      <c r="T899" s="111">
        <f t="shared" si="4"/>
        <v>0.01</v>
      </c>
      <c r="V899" s="86">
        <v>45495.0</v>
      </c>
      <c r="W899" s="79">
        <v>296.32</v>
      </c>
      <c r="X899" s="79">
        <v>296.33</v>
      </c>
      <c r="Y899" s="111">
        <f t="shared" si="5"/>
        <v>0.01</v>
      </c>
    </row>
    <row r="900">
      <c r="B900" s="86">
        <v>45496.0</v>
      </c>
      <c r="C900" s="79">
        <v>99.0</v>
      </c>
      <c r="D900" s="79">
        <v>99.08</v>
      </c>
      <c r="E900" s="111">
        <f t="shared" si="1"/>
        <v>0.08</v>
      </c>
      <c r="G900" s="86">
        <v>45496.0</v>
      </c>
      <c r="H900" s="79">
        <v>371.5</v>
      </c>
      <c r="I900" s="79">
        <v>371.97</v>
      </c>
      <c r="J900" s="111">
        <f t="shared" si="2"/>
        <v>0.47</v>
      </c>
      <c r="L900" s="86">
        <v>45496.0</v>
      </c>
      <c r="M900" s="79">
        <v>0.18</v>
      </c>
      <c r="N900" s="79">
        <v>0.18</v>
      </c>
      <c r="O900" s="111">
        <f t="shared" si="3"/>
        <v>0</v>
      </c>
      <c r="Q900" s="86">
        <v>45496.0</v>
      </c>
      <c r="R900" s="79">
        <v>6.71</v>
      </c>
      <c r="S900" s="79">
        <v>6.73</v>
      </c>
      <c r="T900" s="111">
        <f t="shared" si="4"/>
        <v>0.02</v>
      </c>
      <c r="V900" s="86">
        <v>45496.0</v>
      </c>
      <c r="W900" s="79">
        <v>293.19</v>
      </c>
      <c r="X900" s="79">
        <v>293.39</v>
      </c>
      <c r="Y900" s="111">
        <f t="shared" si="5"/>
        <v>0.2</v>
      </c>
    </row>
    <row r="901">
      <c r="B901" s="86">
        <v>45497.0</v>
      </c>
      <c r="C901" s="79">
        <v>97.82</v>
      </c>
      <c r="D901" s="79">
        <v>97.99</v>
      </c>
      <c r="E901" s="111">
        <f t="shared" si="1"/>
        <v>0.17</v>
      </c>
      <c r="G901" s="86">
        <v>45497.0</v>
      </c>
      <c r="H901" s="79">
        <v>377.02</v>
      </c>
      <c r="I901" s="79">
        <v>377.57</v>
      </c>
      <c r="J901" s="111">
        <f t="shared" si="2"/>
        <v>0.55</v>
      </c>
      <c r="L901" s="86">
        <v>45497.0</v>
      </c>
      <c r="M901" s="79">
        <v>0.18</v>
      </c>
      <c r="N901" s="79">
        <v>0.18</v>
      </c>
      <c r="O901" s="111">
        <f t="shared" si="3"/>
        <v>0</v>
      </c>
      <c r="Q901" s="86">
        <v>45497.0</v>
      </c>
      <c r="R901" s="79">
        <v>6.45</v>
      </c>
      <c r="S901" s="79">
        <v>6.46</v>
      </c>
      <c r="T901" s="111">
        <f t="shared" si="4"/>
        <v>0.01</v>
      </c>
      <c r="V901" s="86">
        <v>45497.0</v>
      </c>
      <c r="W901" s="79">
        <v>286.44</v>
      </c>
      <c r="X901" s="79">
        <v>286.58</v>
      </c>
      <c r="Y901" s="111">
        <f t="shared" si="5"/>
        <v>0.14</v>
      </c>
    </row>
    <row r="902">
      <c r="B902" s="86">
        <v>45498.0</v>
      </c>
      <c r="C902" s="79">
        <v>98.13</v>
      </c>
      <c r="D902" s="79">
        <v>98.18</v>
      </c>
      <c r="E902" s="111">
        <f t="shared" si="1"/>
        <v>0.05</v>
      </c>
      <c r="G902" s="86">
        <v>45498.0</v>
      </c>
      <c r="H902" s="79">
        <v>374.88</v>
      </c>
      <c r="I902" s="79">
        <v>375.34</v>
      </c>
      <c r="J902" s="111">
        <f t="shared" si="2"/>
        <v>0.46</v>
      </c>
      <c r="L902" s="86">
        <v>45498.0</v>
      </c>
      <c r="M902" s="79">
        <v>0.18</v>
      </c>
      <c r="N902" s="79">
        <v>0.18</v>
      </c>
      <c r="O902" s="111">
        <f t="shared" si="3"/>
        <v>0</v>
      </c>
      <c r="Q902" s="86">
        <v>45498.0</v>
      </c>
      <c r="R902" s="79">
        <v>6.5</v>
      </c>
      <c r="S902" s="79">
        <v>6.51</v>
      </c>
      <c r="T902" s="111">
        <f t="shared" si="4"/>
        <v>0.01</v>
      </c>
      <c r="V902" s="86">
        <v>45498.0</v>
      </c>
      <c r="W902" s="79">
        <v>290.0</v>
      </c>
      <c r="X902" s="79">
        <v>290.02</v>
      </c>
      <c r="Y902" s="111">
        <f t="shared" si="5"/>
        <v>0.02</v>
      </c>
    </row>
    <row r="903">
      <c r="B903" s="86">
        <v>45499.0</v>
      </c>
      <c r="C903" s="79">
        <v>97.65</v>
      </c>
      <c r="D903" s="79">
        <v>97.69</v>
      </c>
      <c r="E903" s="111">
        <f t="shared" si="1"/>
        <v>0.04</v>
      </c>
      <c r="G903" s="86">
        <v>45499.0</v>
      </c>
      <c r="H903" s="79">
        <v>370.18</v>
      </c>
      <c r="I903" s="79">
        <v>370.33</v>
      </c>
      <c r="J903" s="111">
        <f t="shared" si="2"/>
        <v>0.15</v>
      </c>
      <c r="L903" s="86">
        <v>45499.0</v>
      </c>
      <c r="M903" s="79">
        <v>0.18</v>
      </c>
      <c r="N903" s="79">
        <v>0.18</v>
      </c>
      <c r="O903" s="111">
        <f t="shared" si="3"/>
        <v>0</v>
      </c>
      <c r="Q903" s="86">
        <v>45499.0</v>
      </c>
      <c r="R903" s="79">
        <v>6.78</v>
      </c>
      <c r="S903" s="79">
        <v>6.8</v>
      </c>
      <c r="T903" s="111">
        <f t="shared" si="4"/>
        <v>0.02</v>
      </c>
      <c r="V903" s="86">
        <v>45499.0</v>
      </c>
      <c r="W903" s="79">
        <v>289.17</v>
      </c>
      <c r="X903" s="79">
        <v>289.3</v>
      </c>
      <c r="Y903" s="111">
        <f t="shared" si="5"/>
        <v>0.13</v>
      </c>
    </row>
    <row r="904">
      <c r="B904" s="86">
        <v>45502.0</v>
      </c>
      <c r="C904" s="79">
        <v>95.36</v>
      </c>
      <c r="D904" s="79">
        <v>95.39</v>
      </c>
      <c r="E904" s="111">
        <f t="shared" si="1"/>
        <v>0.03</v>
      </c>
      <c r="G904" s="86">
        <v>45502.0</v>
      </c>
      <c r="H904" s="79">
        <v>362.68</v>
      </c>
      <c r="I904" s="79">
        <v>363.59</v>
      </c>
      <c r="J904" s="111">
        <f t="shared" si="2"/>
        <v>0.91</v>
      </c>
      <c r="L904" s="86">
        <v>45502.0</v>
      </c>
      <c r="M904" s="79">
        <v>0.17</v>
      </c>
      <c r="N904" s="79">
        <v>0.17</v>
      </c>
      <c r="O904" s="111">
        <f t="shared" si="3"/>
        <v>0</v>
      </c>
      <c r="Q904" s="86">
        <v>45502.0</v>
      </c>
      <c r="R904" s="79">
        <v>6.71</v>
      </c>
      <c r="S904" s="79">
        <v>6.72</v>
      </c>
      <c r="T904" s="111">
        <f t="shared" si="4"/>
        <v>0.01</v>
      </c>
      <c r="V904" s="86">
        <v>45502.0</v>
      </c>
      <c r="W904" s="79">
        <v>287.1</v>
      </c>
      <c r="X904" s="79">
        <v>287.2</v>
      </c>
      <c r="Y904" s="111">
        <f t="shared" si="5"/>
        <v>0.1</v>
      </c>
    </row>
    <row r="905">
      <c r="B905" s="86">
        <v>45503.0</v>
      </c>
      <c r="C905" s="79">
        <v>96.21</v>
      </c>
      <c r="D905" s="79">
        <v>96.23</v>
      </c>
      <c r="E905" s="111">
        <f t="shared" si="1"/>
        <v>0.02</v>
      </c>
      <c r="G905" s="86">
        <v>45503.0</v>
      </c>
      <c r="H905" s="79">
        <v>364.04</v>
      </c>
      <c r="I905" s="79">
        <v>364.27</v>
      </c>
      <c r="J905" s="111">
        <f t="shared" si="2"/>
        <v>0.23</v>
      </c>
      <c r="L905" s="86">
        <v>45503.0</v>
      </c>
      <c r="M905" s="79">
        <v>0.17</v>
      </c>
      <c r="N905" s="79">
        <v>0.17</v>
      </c>
      <c r="O905" s="111">
        <f t="shared" si="3"/>
        <v>0</v>
      </c>
      <c r="Q905" s="86">
        <v>45503.0</v>
      </c>
      <c r="R905" s="79">
        <v>6.71</v>
      </c>
      <c r="S905" s="79">
        <v>6.73</v>
      </c>
      <c r="T905" s="111">
        <f t="shared" si="4"/>
        <v>0.02</v>
      </c>
      <c r="V905" s="86">
        <v>45503.0</v>
      </c>
      <c r="W905" s="79">
        <v>286.05</v>
      </c>
      <c r="X905" s="79">
        <v>286.2</v>
      </c>
      <c r="Y905" s="111">
        <f t="shared" si="5"/>
        <v>0.15</v>
      </c>
    </row>
    <row r="906">
      <c r="B906" s="86">
        <v>45504.0</v>
      </c>
      <c r="C906" s="79">
        <v>98.23</v>
      </c>
      <c r="D906" s="79">
        <v>98.34</v>
      </c>
      <c r="E906" s="111">
        <f t="shared" si="1"/>
        <v>0.11</v>
      </c>
      <c r="G906" s="86">
        <v>45504.0</v>
      </c>
      <c r="H906" s="79">
        <v>364.74</v>
      </c>
      <c r="I906" s="79">
        <v>365.78</v>
      </c>
      <c r="J906" s="111">
        <f t="shared" si="2"/>
        <v>1.04</v>
      </c>
      <c r="L906" s="86">
        <v>45504.0</v>
      </c>
      <c r="M906" s="79">
        <v>0.17</v>
      </c>
      <c r="N906" s="79">
        <v>0.17</v>
      </c>
      <c r="O906" s="111">
        <f t="shared" si="3"/>
        <v>0</v>
      </c>
      <c r="Q906" s="86">
        <v>45504.0</v>
      </c>
      <c r="R906" s="79">
        <v>6.7</v>
      </c>
      <c r="S906" s="79">
        <v>6.71</v>
      </c>
      <c r="T906" s="111">
        <f t="shared" si="4"/>
        <v>0.01</v>
      </c>
      <c r="V906" s="86">
        <v>45504.0</v>
      </c>
      <c r="W906" s="79">
        <v>275.49</v>
      </c>
      <c r="X906" s="79">
        <v>275.5</v>
      </c>
      <c r="Y906" s="111">
        <f t="shared" si="5"/>
        <v>0.01</v>
      </c>
    </row>
    <row r="907">
      <c r="B907" s="86">
        <v>45505.0</v>
      </c>
      <c r="C907" s="79">
        <v>96.85</v>
      </c>
      <c r="D907" s="79">
        <v>96.86</v>
      </c>
      <c r="E907" s="111">
        <f t="shared" si="1"/>
        <v>0.01</v>
      </c>
      <c r="G907" s="86">
        <v>45505.0</v>
      </c>
      <c r="H907" s="79">
        <v>362.36</v>
      </c>
      <c r="I907" s="79">
        <v>362.95</v>
      </c>
      <c r="J907" s="111">
        <f t="shared" si="2"/>
        <v>0.59</v>
      </c>
      <c r="L907" s="86">
        <v>45505.0</v>
      </c>
      <c r="M907" s="79">
        <v>0.17</v>
      </c>
      <c r="N907" s="79">
        <v>0.17</v>
      </c>
      <c r="O907" s="111">
        <f t="shared" si="3"/>
        <v>0</v>
      </c>
      <c r="Q907" s="86">
        <v>45505.0</v>
      </c>
      <c r="R907" s="79">
        <v>6.83</v>
      </c>
      <c r="S907" s="79">
        <v>6.84</v>
      </c>
      <c r="T907" s="111">
        <f t="shared" si="4"/>
        <v>0.01</v>
      </c>
      <c r="V907" s="86">
        <v>45505.0</v>
      </c>
      <c r="W907" s="79">
        <v>279.2</v>
      </c>
      <c r="X907" s="79">
        <v>279.4</v>
      </c>
      <c r="Y907" s="111">
        <f t="shared" si="5"/>
        <v>0.2</v>
      </c>
    </row>
    <row r="908">
      <c r="B908" s="86">
        <v>45506.0</v>
      </c>
      <c r="C908" s="79">
        <v>96.96</v>
      </c>
      <c r="D908" s="79">
        <v>97.08</v>
      </c>
      <c r="E908" s="111">
        <f t="shared" si="1"/>
        <v>0.12</v>
      </c>
      <c r="G908" s="86">
        <v>45506.0</v>
      </c>
      <c r="H908" s="79">
        <v>362.54</v>
      </c>
      <c r="I908" s="79">
        <v>362.79</v>
      </c>
      <c r="J908" s="111">
        <f t="shared" si="2"/>
        <v>0.25</v>
      </c>
      <c r="L908" s="86">
        <v>45506.0</v>
      </c>
      <c r="M908" s="79">
        <v>0.17</v>
      </c>
      <c r="N908" s="79">
        <v>0.17</v>
      </c>
      <c r="O908" s="111">
        <f t="shared" si="3"/>
        <v>0</v>
      </c>
      <c r="Q908" s="86">
        <v>45506.0</v>
      </c>
      <c r="R908" s="79">
        <v>6.88</v>
      </c>
      <c r="S908" s="79">
        <v>6.89</v>
      </c>
      <c r="T908" s="111">
        <f t="shared" si="4"/>
        <v>0.01</v>
      </c>
      <c r="V908" s="86">
        <v>45506.0</v>
      </c>
      <c r="W908" s="79">
        <v>282.06</v>
      </c>
      <c r="X908" s="79">
        <v>282.2</v>
      </c>
      <c r="Y908" s="111">
        <f t="shared" si="5"/>
        <v>0.14</v>
      </c>
    </row>
    <row r="909">
      <c r="B909" s="86">
        <v>45509.0</v>
      </c>
      <c r="C909" s="79">
        <v>97.97</v>
      </c>
      <c r="D909" s="79">
        <v>98.02</v>
      </c>
      <c r="E909" s="111">
        <f t="shared" si="1"/>
        <v>0.05</v>
      </c>
      <c r="G909" s="86">
        <v>45509.0</v>
      </c>
      <c r="H909" s="79">
        <v>361.81</v>
      </c>
      <c r="I909" s="79">
        <v>362.04</v>
      </c>
      <c r="J909" s="111">
        <f t="shared" si="2"/>
        <v>0.23</v>
      </c>
      <c r="L909" s="86">
        <v>45509.0</v>
      </c>
      <c r="M909" s="79">
        <v>0.17</v>
      </c>
      <c r="N909" s="79">
        <v>0.17</v>
      </c>
      <c r="O909" s="111">
        <f t="shared" si="3"/>
        <v>0</v>
      </c>
      <c r="Q909" s="86">
        <v>45509.0</v>
      </c>
      <c r="R909" s="79">
        <v>6.72</v>
      </c>
      <c r="S909" s="79">
        <v>6.73</v>
      </c>
      <c r="T909" s="111">
        <f t="shared" si="4"/>
        <v>0.01</v>
      </c>
      <c r="V909" s="86">
        <v>45509.0</v>
      </c>
      <c r="W909" s="79">
        <v>280.93</v>
      </c>
      <c r="X909" s="79">
        <v>281.09</v>
      </c>
      <c r="Y909" s="111">
        <f t="shared" si="5"/>
        <v>0.16</v>
      </c>
    </row>
    <row r="910">
      <c r="B910" s="86">
        <v>45510.0</v>
      </c>
      <c r="C910" s="79">
        <v>100.66</v>
      </c>
      <c r="D910" s="79">
        <v>100.69</v>
      </c>
      <c r="E910" s="111">
        <f t="shared" si="1"/>
        <v>0.03</v>
      </c>
      <c r="G910" s="86">
        <v>45510.0</v>
      </c>
      <c r="H910" s="79">
        <v>361.42</v>
      </c>
      <c r="I910" s="79">
        <v>361.74</v>
      </c>
      <c r="J910" s="111">
        <f t="shared" si="2"/>
        <v>0.32</v>
      </c>
      <c r="L910" s="86">
        <v>45510.0</v>
      </c>
      <c r="M910" s="79">
        <v>0.17</v>
      </c>
      <c r="N910" s="79">
        <v>0.17</v>
      </c>
      <c r="O910" s="111">
        <f t="shared" si="3"/>
        <v>0</v>
      </c>
      <c r="Q910" s="86">
        <v>45510.0</v>
      </c>
      <c r="R910" s="79">
        <v>6.71</v>
      </c>
      <c r="S910" s="79">
        <v>6.72</v>
      </c>
      <c r="T910" s="111">
        <f t="shared" si="4"/>
        <v>0.01</v>
      </c>
      <c r="V910" s="86">
        <v>45510.0</v>
      </c>
      <c r="W910" s="79">
        <v>281.44</v>
      </c>
      <c r="X910" s="79">
        <v>281.48</v>
      </c>
      <c r="Y910" s="111">
        <f t="shared" si="5"/>
        <v>0.04</v>
      </c>
    </row>
    <row r="911">
      <c r="B911" s="86">
        <v>45511.0</v>
      </c>
      <c r="C911" s="79">
        <v>99.81</v>
      </c>
      <c r="D911" s="79">
        <v>99.85</v>
      </c>
      <c r="E911" s="111">
        <f t="shared" si="1"/>
        <v>0.04</v>
      </c>
      <c r="G911" s="86">
        <v>45511.0</v>
      </c>
      <c r="H911" s="79">
        <v>359.22</v>
      </c>
      <c r="I911" s="79">
        <v>359.56</v>
      </c>
      <c r="J911" s="111">
        <f t="shared" si="2"/>
        <v>0.34</v>
      </c>
      <c r="L911" s="86">
        <v>45511.0</v>
      </c>
      <c r="M911" s="79">
        <v>0.17</v>
      </c>
      <c r="N911" s="79">
        <v>0.17</v>
      </c>
      <c r="O911" s="111">
        <f t="shared" si="3"/>
        <v>0</v>
      </c>
      <c r="Q911" s="86">
        <v>45511.0</v>
      </c>
      <c r="R911" s="79">
        <v>6.77</v>
      </c>
      <c r="S911" s="79">
        <v>6.77</v>
      </c>
      <c r="T911" s="111">
        <f t="shared" si="4"/>
        <v>0</v>
      </c>
      <c r="V911" s="86">
        <v>45511.0</v>
      </c>
      <c r="W911" s="79">
        <v>280.74</v>
      </c>
      <c r="X911" s="79">
        <v>280.8</v>
      </c>
      <c r="Y911" s="111">
        <f t="shared" si="5"/>
        <v>0.06</v>
      </c>
    </row>
    <row r="912">
      <c r="B912" s="86">
        <v>45512.0</v>
      </c>
      <c r="C912" s="79">
        <v>99.27</v>
      </c>
      <c r="D912" s="79">
        <v>99.28</v>
      </c>
      <c r="E912" s="111">
        <f t="shared" si="1"/>
        <v>0.01</v>
      </c>
      <c r="G912" s="86">
        <v>45512.0</v>
      </c>
      <c r="H912" s="79">
        <v>359.71</v>
      </c>
      <c r="I912" s="79">
        <v>359.97</v>
      </c>
      <c r="J912" s="111">
        <f t="shared" si="2"/>
        <v>0.26</v>
      </c>
      <c r="L912" s="86">
        <v>45512.0</v>
      </c>
      <c r="M912" s="79">
        <v>0.17</v>
      </c>
      <c r="N912" s="79">
        <v>0.17</v>
      </c>
      <c r="O912" s="111">
        <f t="shared" si="3"/>
        <v>0</v>
      </c>
      <c r="Q912" s="86">
        <v>45512.0</v>
      </c>
      <c r="R912" s="79">
        <v>6.8</v>
      </c>
      <c r="S912" s="79">
        <v>6.83</v>
      </c>
      <c r="T912" s="111">
        <f t="shared" si="4"/>
        <v>0.03</v>
      </c>
      <c r="V912" s="86">
        <v>45512.0</v>
      </c>
      <c r="W912" s="79">
        <v>283.92</v>
      </c>
      <c r="X912" s="79">
        <v>283.93</v>
      </c>
      <c r="Y912" s="111">
        <f t="shared" si="5"/>
        <v>0.01</v>
      </c>
    </row>
    <row r="913">
      <c r="B913" s="86">
        <v>45513.0</v>
      </c>
      <c r="C913" s="79">
        <v>97.85</v>
      </c>
      <c r="D913" s="79">
        <v>97.89</v>
      </c>
      <c r="E913" s="111">
        <f t="shared" si="1"/>
        <v>0.04</v>
      </c>
      <c r="G913" s="86">
        <v>45513.0</v>
      </c>
      <c r="H913" s="79">
        <v>359.59</v>
      </c>
      <c r="I913" s="79">
        <v>360.32</v>
      </c>
      <c r="J913" s="111">
        <f t="shared" si="2"/>
        <v>0.73</v>
      </c>
      <c r="L913" s="86">
        <v>45513.0</v>
      </c>
      <c r="M913" s="79">
        <v>0.17</v>
      </c>
      <c r="N913" s="79">
        <v>0.17</v>
      </c>
      <c r="O913" s="111">
        <f t="shared" si="3"/>
        <v>0</v>
      </c>
      <c r="Q913" s="86">
        <v>45513.0</v>
      </c>
      <c r="R913" s="79">
        <v>6.71</v>
      </c>
      <c r="S913" s="79">
        <v>6.72</v>
      </c>
      <c r="T913" s="111">
        <f t="shared" si="4"/>
        <v>0.01</v>
      </c>
      <c r="V913" s="86">
        <v>45513.0</v>
      </c>
      <c r="W913" s="79">
        <v>280.32</v>
      </c>
      <c r="X913" s="79">
        <v>280.34</v>
      </c>
      <c r="Y913" s="111">
        <f t="shared" si="5"/>
        <v>0.02</v>
      </c>
    </row>
    <row r="914">
      <c r="B914" s="86">
        <v>45516.0</v>
      </c>
      <c r="C914" s="79">
        <v>98.72</v>
      </c>
      <c r="D914" s="79">
        <v>98.78</v>
      </c>
      <c r="E914" s="111">
        <f t="shared" si="1"/>
        <v>0.06</v>
      </c>
      <c r="G914" s="86">
        <v>45516.0</v>
      </c>
      <c r="H914" s="79">
        <v>354.15</v>
      </c>
      <c r="I914" s="79">
        <v>354.17</v>
      </c>
      <c r="J914" s="111">
        <f t="shared" si="2"/>
        <v>0.02</v>
      </c>
      <c r="L914" s="86">
        <v>45516.0</v>
      </c>
      <c r="M914" s="79">
        <v>0.17</v>
      </c>
      <c r="N914" s="79">
        <v>0.17</v>
      </c>
      <c r="O914" s="111">
        <f t="shared" si="3"/>
        <v>0</v>
      </c>
      <c r="Q914" s="86">
        <v>45516.0</v>
      </c>
      <c r="R914" s="79">
        <v>6.76</v>
      </c>
      <c r="S914" s="79">
        <v>6.77</v>
      </c>
      <c r="T914" s="111">
        <f t="shared" si="4"/>
        <v>0.01</v>
      </c>
      <c r="V914" s="86">
        <v>45516.0</v>
      </c>
      <c r="W914" s="79">
        <v>277.61</v>
      </c>
      <c r="X914" s="79">
        <v>277.95</v>
      </c>
      <c r="Y914" s="111">
        <f t="shared" si="5"/>
        <v>0.34</v>
      </c>
    </row>
    <row r="915">
      <c r="B915" s="86">
        <v>45517.0</v>
      </c>
      <c r="C915" s="79">
        <v>99.46</v>
      </c>
      <c r="D915" s="79">
        <v>99.47</v>
      </c>
      <c r="E915" s="111">
        <f t="shared" si="1"/>
        <v>0.01</v>
      </c>
      <c r="G915" s="86">
        <v>45517.0</v>
      </c>
      <c r="H915" s="79">
        <v>363.57</v>
      </c>
      <c r="I915" s="79">
        <v>364.23</v>
      </c>
      <c r="J915" s="111">
        <f t="shared" si="2"/>
        <v>0.66</v>
      </c>
      <c r="L915" s="86">
        <v>45517.0</v>
      </c>
      <c r="M915" s="79">
        <v>0.17</v>
      </c>
      <c r="N915" s="79">
        <v>0.17</v>
      </c>
      <c r="O915" s="111">
        <f t="shared" si="3"/>
        <v>0</v>
      </c>
      <c r="Q915" s="86">
        <v>45517.0</v>
      </c>
      <c r="R915" s="79">
        <v>6.78</v>
      </c>
      <c r="S915" s="79">
        <v>6.79</v>
      </c>
      <c r="T915" s="111">
        <f t="shared" si="4"/>
        <v>0.01</v>
      </c>
      <c r="V915" s="86">
        <v>45517.0</v>
      </c>
      <c r="W915" s="79">
        <v>274.6</v>
      </c>
      <c r="X915" s="79">
        <v>274.61</v>
      </c>
      <c r="Y915" s="111">
        <f t="shared" si="5"/>
        <v>0.01</v>
      </c>
    </row>
    <row r="916">
      <c r="B916" s="86">
        <v>45518.0</v>
      </c>
      <c r="C916" s="79">
        <v>100.15</v>
      </c>
      <c r="D916" s="79">
        <v>100.19</v>
      </c>
      <c r="E916" s="111">
        <f t="shared" si="1"/>
        <v>0.04</v>
      </c>
      <c r="G916" s="86">
        <v>45518.0</v>
      </c>
      <c r="H916" s="79">
        <v>370.74</v>
      </c>
      <c r="I916" s="79">
        <v>370.86</v>
      </c>
      <c r="J916" s="111">
        <f t="shared" si="2"/>
        <v>0.12</v>
      </c>
      <c r="L916" s="86">
        <v>45518.0</v>
      </c>
      <c r="M916" s="79">
        <v>0.17</v>
      </c>
      <c r="N916" s="79">
        <v>0.17</v>
      </c>
      <c r="O916" s="111">
        <f t="shared" si="3"/>
        <v>0</v>
      </c>
      <c r="Q916" s="86">
        <v>45518.0</v>
      </c>
      <c r="R916" s="79">
        <v>6.76</v>
      </c>
      <c r="S916" s="79">
        <v>6.77</v>
      </c>
      <c r="T916" s="111">
        <f t="shared" si="4"/>
        <v>0.01</v>
      </c>
      <c r="V916" s="86">
        <v>45518.0</v>
      </c>
      <c r="W916" s="79">
        <v>268.14</v>
      </c>
      <c r="X916" s="79">
        <v>268.17</v>
      </c>
      <c r="Y916" s="111">
        <f t="shared" si="5"/>
        <v>0.03</v>
      </c>
    </row>
    <row r="917">
      <c r="B917" s="86">
        <v>45519.0</v>
      </c>
      <c r="C917" s="79">
        <v>96.6</v>
      </c>
      <c r="D917" s="79">
        <v>96.65</v>
      </c>
      <c r="E917" s="111">
        <f t="shared" si="1"/>
        <v>0.05</v>
      </c>
      <c r="G917" s="86">
        <v>45519.0</v>
      </c>
      <c r="H917" s="79">
        <v>366.11</v>
      </c>
      <c r="I917" s="79">
        <v>366.2</v>
      </c>
      <c r="J917" s="111">
        <f t="shared" si="2"/>
        <v>0.09</v>
      </c>
      <c r="L917" s="86">
        <v>45519.0</v>
      </c>
      <c r="M917" s="79">
        <v>0.17</v>
      </c>
      <c r="N917" s="79">
        <v>0.17</v>
      </c>
      <c r="O917" s="111">
        <f t="shared" si="3"/>
        <v>0</v>
      </c>
      <c r="Q917" s="86">
        <v>45519.0</v>
      </c>
      <c r="R917" s="79">
        <v>6.75</v>
      </c>
      <c r="S917" s="79">
        <v>6.75</v>
      </c>
      <c r="T917" s="111">
        <f t="shared" si="4"/>
        <v>0</v>
      </c>
      <c r="V917" s="86">
        <v>45519.0</v>
      </c>
      <c r="W917" s="79">
        <v>266.21</v>
      </c>
      <c r="X917" s="79">
        <v>266.25</v>
      </c>
      <c r="Y917" s="111">
        <f t="shared" si="5"/>
        <v>0.04</v>
      </c>
    </row>
    <row r="918">
      <c r="B918" s="86">
        <v>45520.0</v>
      </c>
      <c r="C918" s="79">
        <v>96.43</v>
      </c>
      <c r="D918" s="79">
        <v>96.47</v>
      </c>
      <c r="E918" s="111">
        <f t="shared" si="1"/>
        <v>0.04</v>
      </c>
      <c r="G918" s="86">
        <v>45520.0</v>
      </c>
      <c r="H918" s="79">
        <v>360.43</v>
      </c>
      <c r="I918" s="79">
        <v>360.91</v>
      </c>
      <c r="J918" s="111">
        <f t="shared" si="2"/>
        <v>0.48</v>
      </c>
      <c r="L918" s="86">
        <v>45520.0</v>
      </c>
      <c r="M918" s="79">
        <v>0.17</v>
      </c>
      <c r="N918" s="79">
        <v>0.17</v>
      </c>
      <c r="O918" s="111">
        <f t="shared" si="3"/>
        <v>0</v>
      </c>
      <c r="Q918" s="86">
        <v>45520.0</v>
      </c>
      <c r="R918" s="79">
        <v>6.82</v>
      </c>
      <c r="S918" s="79">
        <v>6.83</v>
      </c>
      <c r="T918" s="111">
        <f t="shared" si="4"/>
        <v>0.01</v>
      </c>
      <c r="V918" s="86">
        <v>45520.0</v>
      </c>
      <c r="W918" s="79">
        <v>266.9</v>
      </c>
      <c r="X918" s="79">
        <v>266.93</v>
      </c>
      <c r="Y918" s="111">
        <f t="shared" si="5"/>
        <v>0.03</v>
      </c>
    </row>
    <row r="919">
      <c r="B919" s="86">
        <v>45523.0</v>
      </c>
      <c r="C919" s="79">
        <v>99.08</v>
      </c>
      <c r="D919" s="79">
        <v>99.1</v>
      </c>
      <c r="E919" s="111">
        <f t="shared" si="1"/>
        <v>0.02</v>
      </c>
      <c r="G919" s="86">
        <v>45523.0</v>
      </c>
      <c r="H919" s="79">
        <v>366.65</v>
      </c>
      <c r="I919" s="79">
        <v>366.98</v>
      </c>
      <c r="J919" s="111">
        <f t="shared" si="2"/>
        <v>0.33</v>
      </c>
      <c r="L919" s="86">
        <v>45523.0</v>
      </c>
      <c r="M919" s="79">
        <v>0.18</v>
      </c>
      <c r="N919" s="79">
        <v>0.18</v>
      </c>
      <c r="O919" s="111">
        <f t="shared" si="3"/>
        <v>0</v>
      </c>
      <c r="Q919" s="86">
        <v>45523.0</v>
      </c>
      <c r="R919" s="79">
        <v>6.75</v>
      </c>
      <c r="S919" s="79">
        <v>6.78</v>
      </c>
      <c r="T919" s="111">
        <f t="shared" si="4"/>
        <v>0.03</v>
      </c>
      <c r="V919" s="86">
        <v>45523.0</v>
      </c>
      <c r="W919" s="79">
        <v>261.55</v>
      </c>
      <c r="X919" s="79">
        <v>261.6</v>
      </c>
      <c r="Y919" s="111">
        <f t="shared" si="5"/>
        <v>0.05</v>
      </c>
    </row>
    <row r="920">
      <c r="B920" s="86">
        <v>45524.0</v>
      </c>
      <c r="C920" s="79">
        <v>96.8</v>
      </c>
      <c r="D920" s="79">
        <v>96.88</v>
      </c>
      <c r="E920" s="111">
        <f t="shared" si="1"/>
        <v>0.08</v>
      </c>
      <c r="G920" s="86">
        <v>45524.0</v>
      </c>
      <c r="H920" s="79">
        <v>361.11</v>
      </c>
      <c r="I920" s="79">
        <v>361.4</v>
      </c>
      <c r="J920" s="111">
        <f t="shared" si="2"/>
        <v>0.29</v>
      </c>
      <c r="L920" s="86">
        <v>45524.0</v>
      </c>
      <c r="M920" s="79">
        <v>0.17</v>
      </c>
      <c r="N920" s="79">
        <v>0.17</v>
      </c>
      <c r="O920" s="111">
        <f t="shared" si="3"/>
        <v>0</v>
      </c>
      <c r="Q920" s="86">
        <v>45524.0</v>
      </c>
      <c r="R920" s="79">
        <v>6.73</v>
      </c>
      <c r="S920" s="79">
        <v>6.74</v>
      </c>
      <c r="T920" s="111">
        <f t="shared" si="4"/>
        <v>0.01</v>
      </c>
      <c r="V920" s="86">
        <v>45524.0</v>
      </c>
      <c r="W920" s="79">
        <v>259.5</v>
      </c>
      <c r="X920" s="79">
        <v>259.6</v>
      </c>
      <c r="Y920" s="111">
        <f t="shared" si="5"/>
        <v>0.1</v>
      </c>
    </row>
    <row r="921">
      <c r="B921" s="86">
        <v>45525.0</v>
      </c>
      <c r="C921" s="79">
        <v>96.97</v>
      </c>
      <c r="D921" s="79">
        <v>97.02</v>
      </c>
      <c r="E921" s="111">
        <f t="shared" si="1"/>
        <v>0.05</v>
      </c>
      <c r="G921" s="86">
        <v>45525.0</v>
      </c>
      <c r="H921" s="79">
        <v>359.5</v>
      </c>
      <c r="I921" s="79">
        <v>359.6</v>
      </c>
      <c r="J921" s="111">
        <f t="shared" si="2"/>
        <v>0.1</v>
      </c>
      <c r="L921" s="86">
        <v>45525.0</v>
      </c>
      <c r="M921" s="79">
        <v>0.17</v>
      </c>
      <c r="N921" s="79">
        <v>0.17</v>
      </c>
      <c r="O921" s="111">
        <f t="shared" si="3"/>
        <v>0</v>
      </c>
      <c r="Q921" s="86">
        <v>45525.0</v>
      </c>
      <c r="R921" s="79">
        <v>6.66</v>
      </c>
      <c r="S921" s="79">
        <v>6.66</v>
      </c>
      <c r="T921" s="111">
        <f t="shared" si="4"/>
        <v>0</v>
      </c>
      <c r="V921" s="86">
        <v>45525.0</v>
      </c>
      <c r="W921" s="79">
        <v>265.39</v>
      </c>
      <c r="X921" s="79">
        <v>265.4</v>
      </c>
      <c r="Y921" s="111">
        <f t="shared" si="5"/>
        <v>0.01</v>
      </c>
    </row>
    <row r="922">
      <c r="B922" s="86">
        <v>45526.0</v>
      </c>
      <c r="C922" s="79">
        <v>95.9</v>
      </c>
      <c r="D922" s="79">
        <v>96.02</v>
      </c>
      <c r="E922" s="111">
        <f t="shared" si="1"/>
        <v>0.12</v>
      </c>
      <c r="G922" s="86">
        <v>45526.0</v>
      </c>
      <c r="H922" s="79">
        <v>357.32</v>
      </c>
      <c r="I922" s="79">
        <v>357.95</v>
      </c>
      <c r="J922" s="111">
        <f t="shared" si="2"/>
        <v>0.63</v>
      </c>
      <c r="L922" s="86">
        <v>45526.0</v>
      </c>
      <c r="M922" s="79">
        <v>0.17</v>
      </c>
      <c r="N922" s="79">
        <v>0.17</v>
      </c>
      <c r="O922" s="111">
        <f t="shared" si="3"/>
        <v>0</v>
      </c>
      <c r="Q922" s="86">
        <v>45526.0</v>
      </c>
      <c r="R922" s="79">
        <v>6.65</v>
      </c>
      <c r="S922" s="79">
        <v>6.65</v>
      </c>
      <c r="T922" s="111">
        <f t="shared" si="4"/>
        <v>0</v>
      </c>
      <c r="V922" s="86">
        <v>45526.0</v>
      </c>
      <c r="W922" s="79">
        <v>260.49</v>
      </c>
      <c r="X922" s="79">
        <v>260.5</v>
      </c>
      <c r="Y922" s="111">
        <f t="shared" si="5"/>
        <v>0.01</v>
      </c>
    </row>
    <row r="923">
      <c r="B923" s="86">
        <v>45527.0</v>
      </c>
      <c r="C923" s="79">
        <v>91.21</v>
      </c>
      <c r="D923" s="79">
        <v>91.48</v>
      </c>
      <c r="E923" s="111">
        <f t="shared" si="1"/>
        <v>0.27</v>
      </c>
      <c r="G923" s="86">
        <v>45527.0</v>
      </c>
      <c r="H923" s="79">
        <v>349.3</v>
      </c>
      <c r="I923" s="79">
        <v>349.89</v>
      </c>
      <c r="J923" s="111">
        <f t="shared" si="2"/>
        <v>0.59</v>
      </c>
      <c r="L923" s="86">
        <v>45527.0</v>
      </c>
      <c r="M923" s="79">
        <v>0.17</v>
      </c>
      <c r="N923" s="79">
        <v>0.17</v>
      </c>
      <c r="O923" s="111">
        <f t="shared" si="3"/>
        <v>0</v>
      </c>
      <c r="Q923" s="86">
        <v>45527.0</v>
      </c>
      <c r="R923" s="79">
        <v>6.69</v>
      </c>
      <c r="S923" s="79">
        <v>6.69</v>
      </c>
      <c r="T923" s="111">
        <f t="shared" si="4"/>
        <v>0</v>
      </c>
      <c r="V923" s="86">
        <v>45527.0</v>
      </c>
      <c r="W923" s="79">
        <v>262.4</v>
      </c>
      <c r="X923" s="79">
        <v>262.47</v>
      </c>
      <c r="Y923" s="111">
        <f t="shared" si="5"/>
        <v>0.07</v>
      </c>
    </row>
    <row r="924">
      <c r="B924" s="86">
        <v>45530.0</v>
      </c>
      <c r="C924" s="79">
        <v>86.08</v>
      </c>
      <c r="D924" s="79">
        <v>86.1</v>
      </c>
      <c r="E924" s="111">
        <f t="shared" si="1"/>
        <v>0.02</v>
      </c>
      <c r="G924" s="86">
        <v>45530.0</v>
      </c>
      <c r="H924" s="79">
        <v>336.8</v>
      </c>
      <c r="I924" s="79">
        <v>337.77</v>
      </c>
      <c r="J924" s="111">
        <f t="shared" si="2"/>
        <v>0.97</v>
      </c>
      <c r="L924" s="86">
        <v>45530.0</v>
      </c>
      <c r="M924" s="79">
        <v>0.15</v>
      </c>
      <c r="N924" s="79">
        <v>0.16</v>
      </c>
      <c r="O924" s="111">
        <f t="shared" si="3"/>
        <v>0.01</v>
      </c>
      <c r="Q924" s="86">
        <v>45530.0</v>
      </c>
      <c r="R924" s="79">
        <v>6.82</v>
      </c>
      <c r="S924" s="79">
        <v>6.84</v>
      </c>
      <c r="T924" s="111">
        <f t="shared" si="4"/>
        <v>0.02</v>
      </c>
      <c r="V924" s="86">
        <v>45530.0</v>
      </c>
      <c r="W924" s="79">
        <v>260.21</v>
      </c>
      <c r="X924" s="79">
        <v>260.3</v>
      </c>
      <c r="Y924" s="111">
        <f t="shared" si="5"/>
        <v>0.09</v>
      </c>
    </row>
    <row r="925">
      <c r="B925" s="86">
        <v>45531.0</v>
      </c>
      <c r="C925" s="79">
        <v>86.17</v>
      </c>
      <c r="D925" s="79">
        <v>86.23</v>
      </c>
      <c r="E925" s="111">
        <f t="shared" si="1"/>
        <v>0.06</v>
      </c>
      <c r="G925" s="86">
        <v>45531.0</v>
      </c>
      <c r="H925" s="79">
        <v>334.16</v>
      </c>
      <c r="I925" s="79">
        <v>334.47</v>
      </c>
      <c r="J925" s="111">
        <f t="shared" si="2"/>
        <v>0.31</v>
      </c>
      <c r="L925" s="86">
        <v>45531.0</v>
      </c>
      <c r="M925" s="79">
        <v>0.16</v>
      </c>
      <c r="N925" s="79">
        <v>0.16</v>
      </c>
      <c r="O925" s="111">
        <f t="shared" si="3"/>
        <v>0</v>
      </c>
      <c r="Q925" s="86">
        <v>45531.0</v>
      </c>
      <c r="R925" s="79">
        <v>6.53</v>
      </c>
      <c r="S925" s="79">
        <v>6.54</v>
      </c>
      <c r="T925" s="111">
        <f t="shared" si="4"/>
        <v>0.01</v>
      </c>
      <c r="V925" s="86">
        <v>45531.0</v>
      </c>
      <c r="W925" s="79">
        <v>254.44</v>
      </c>
      <c r="X925" s="79">
        <v>254.45</v>
      </c>
      <c r="Y925" s="111">
        <f t="shared" si="5"/>
        <v>0.01</v>
      </c>
    </row>
    <row r="926">
      <c r="B926" s="86">
        <v>45532.0</v>
      </c>
      <c r="C926" s="79">
        <v>89.0</v>
      </c>
      <c r="D926" s="79">
        <v>89.03</v>
      </c>
      <c r="E926" s="111">
        <f t="shared" si="1"/>
        <v>0.03</v>
      </c>
      <c r="G926" s="86">
        <v>45532.0</v>
      </c>
      <c r="H926" s="79">
        <v>346.24</v>
      </c>
      <c r="I926" s="79">
        <v>346.72</v>
      </c>
      <c r="J926" s="111">
        <f t="shared" si="2"/>
        <v>0.48</v>
      </c>
      <c r="L926" s="86">
        <v>45532.0</v>
      </c>
      <c r="M926" s="79">
        <v>0.16</v>
      </c>
      <c r="N926" s="79">
        <v>0.16</v>
      </c>
      <c r="O926" s="111">
        <f t="shared" si="3"/>
        <v>0</v>
      </c>
      <c r="Q926" s="86">
        <v>45532.0</v>
      </c>
      <c r="R926" s="79">
        <v>5.86</v>
      </c>
      <c r="S926" s="79">
        <v>5.87</v>
      </c>
      <c r="T926" s="111">
        <f t="shared" si="4"/>
        <v>0.01</v>
      </c>
      <c r="V926" s="86">
        <v>45532.0</v>
      </c>
      <c r="W926" s="79">
        <v>244.31</v>
      </c>
      <c r="X926" s="79">
        <v>244.49</v>
      </c>
      <c r="Y926" s="111">
        <f t="shared" si="5"/>
        <v>0.18</v>
      </c>
    </row>
    <row r="927">
      <c r="B927" s="86">
        <v>45533.0</v>
      </c>
      <c r="C927" s="79">
        <v>87.17</v>
      </c>
      <c r="D927" s="79">
        <v>87.19</v>
      </c>
      <c r="E927" s="111">
        <f t="shared" si="1"/>
        <v>0.02</v>
      </c>
      <c r="G927" s="86">
        <v>45533.0</v>
      </c>
      <c r="H927" s="79">
        <v>346.01</v>
      </c>
      <c r="I927" s="79">
        <v>346.19</v>
      </c>
      <c r="J927" s="111">
        <f t="shared" si="2"/>
        <v>0.18</v>
      </c>
      <c r="L927" s="86">
        <v>45533.0</v>
      </c>
      <c r="M927" s="79">
        <v>0.16</v>
      </c>
      <c r="N927" s="79">
        <v>0.16</v>
      </c>
      <c r="O927" s="111">
        <f t="shared" si="3"/>
        <v>0</v>
      </c>
      <c r="Q927" s="86">
        <v>45533.0</v>
      </c>
      <c r="R927" s="79">
        <v>5.62</v>
      </c>
      <c r="S927" s="79">
        <v>5.63</v>
      </c>
      <c r="T927" s="111">
        <f t="shared" si="4"/>
        <v>0.01</v>
      </c>
      <c r="V927" s="86">
        <v>45533.0</v>
      </c>
      <c r="W927" s="79">
        <v>243.97</v>
      </c>
      <c r="X927" s="79">
        <v>244.0</v>
      </c>
      <c r="Y927" s="111">
        <f t="shared" si="5"/>
        <v>0.03</v>
      </c>
    </row>
    <row r="928">
      <c r="B928" s="86">
        <v>45537.0</v>
      </c>
      <c r="C928" s="79">
        <v>87.3</v>
      </c>
      <c r="D928" s="79">
        <v>87.33</v>
      </c>
      <c r="E928" s="111">
        <f t="shared" si="1"/>
        <v>0.03</v>
      </c>
      <c r="G928" s="86">
        <v>45537.0</v>
      </c>
      <c r="H928" s="79">
        <v>349.56</v>
      </c>
      <c r="I928" s="79">
        <v>350.0</v>
      </c>
      <c r="J928" s="111">
        <f t="shared" si="2"/>
        <v>0.44</v>
      </c>
      <c r="L928" s="86">
        <v>45537.0</v>
      </c>
      <c r="M928" s="79">
        <v>0.16</v>
      </c>
      <c r="N928" s="79">
        <v>0.16</v>
      </c>
      <c r="O928" s="111">
        <f t="shared" si="3"/>
        <v>0</v>
      </c>
      <c r="Q928" s="86">
        <v>45537.0</v>
      </c>
      <c r="R928" s="79">
        <v>5.97</v>
      </c>
      <c r="S928" s="79">
        <v>5.98</v>
      </c>
      <c r="T928" s="111">
        <f t="shared" si="4"/>
        <v>0.01</v>
      </c>
      <c r="V928" s="86">
        <v>45537.0</v>
      </c>
      <c r="W928" s="79">
        <v>253.0</v>
      </c>
      <c r="X928" s="79">
        <v>253.01</v>
      </c>
      <c r="Y928" s="111">
        <f t="shared" si="5"/>
        <v>0.01</v>
      </c>
    </row>
    <row r="929">
      <c r="B929" s="86">
        <v>45538.0</v>
      </c>
      <c r="C929" s="79">
        <v>90.9</v>
      </c>
      <c r="D929" s="79">
        <v>90.91</v>
      </c>
      <c r="E929" s="111">
        <f t="shared" si="1"/>
        <v>0.01</v>
      </c>
      <c r="G929" s="86">
        <v>45538.0</v>
      </c>
      <c r="H929" s="79">
        <v>361.39</v>
      </c>
      <c r="I929" s="79">
        <v>361.76</v>
      </c>
      <c r="J929" s="111">
        <f t="shared" si="2"/>
        <v>0.37</v>
      </c>
      <c r="L929" s="86">
        <v>45538.0</v>
      </c>
      <c r="M929" s="79">
        <v>0.16</v>
      </c>
      <c r="N929" s="79">
        <v>0.16</v>
      </c>
      <c r="O929" s="111">
        <f t="shared" si="3"/>
        <v>0</v>
      </c>
      <c r="Q929" s="86">
        <v>45538.0</v>
      </c>
      <c r="R929" s="79">
        <v>6.18</v>
      </c>
      <c r="S929" s="79">
        <v>6.2</v>
      </c>
      <c r="T929" s="111">
        <f t="shared" si="4"/>
        <v>0.02</v>
      </c>
      <c r="V929" s="86">
        <v>45538.0</v>
      </c>
      <c r="W929" s="79">
        <v>252.75</v>
      </c>
      <c r="X929" s="79">
        <v>252.82</v>
      </c>
      <c r="Y929" s="111">
        <f t="shared" si="5"/>
        <v>0.07</v>
      </c>
    </row>
    <row r="930">
      <c r="B930" s="86">
        <v>45539.0</v>
      </c>
      <c r="C930" s="79">
        <v>88.88</v>
      </c>
      <c r="D930" s="79">
        <v>88.99</v>
      </c>
      <c r="E930" s="111">
        <f t="shared" si="1"/>
        <v>0.11</v>
      </c>
      <c r="G930" s="86">
        <v>45539.0</v>
      </c>
      <c r="H930" s="79">
        <v>359.78</v>
      </c>
      <c r="I930" s="79">
        <v>360.45</v>
      </c>
      <c r="J930" s="111">
        <f t="shared" si="2"/>
        <v>0.67</v>
      </c>
      <c r="L930" s="86">
        <v>45539.0</v>
      </c>
      <c r="M930" s="79">
        <v>0.16</v>
      </c>
      <c r="N930" s="79">
        <v>0.16</v>
      </c>
      <c r="O930" s="111">
        <f t="shared" si="3"/>
        <v>0</v>
      </c>
      <c r="Q930" s="86">
        <v>45539.0</v>
      </c>
      <c r="R930" s="79">
        <v>6.38</v>
      </c>
      <c r="S930" s="79">
        <v>6.38</v>
      </c>
      <c r="T930" s="111">
        <f t="shared" si="4"/>
        <v>0</v>
      </c>
      <c r="V930" s="86">
        <v>45539.0</v>
      </c>
      <c r="W930" s="79">
        <v>254.61</v>
      </c>
      <c r="X930" s="79">
        <v>254.65</v>
      </c>
      <c r="Y930" s="111">
        <f t="shared" si="5"/>
        <v>0.04</v>
      </c>
    </row>
    <row r="931">
      <c r="B931" s="86">
        <v>45540.0</v>
      </c>
      <c r="C931" s="79">
        <v>87.13</v>
      </c>
      <c r="D931" s="79">
        <v>87.16</v>
      </c>
      <c r="E931" s="111">
        <f t="shared" si="1"/>
        <v>0.03</v>
      </c>
      <c r="G931" s="86">
        <v>45540.0</v>
      </c>
      <c r="H931" s="79">
        <v>357.8</v>
      </c>
      <c r="I931" s="79">
        <v>357.99</v>
      </c>
      <c r="J931" s="111">
        <f t="shared" si="2"/>
        <v>0.19</v>
      </c>
      <c r="L931" s="86">
        <v>45540.0</v>
      </c>
      <c r="M931" s="79">
        <v>0.16</v>
      </c>
      <c r="N931" s="79">
        <v>0.16</v>
      </c>
      <c r="O931" s="111">
        <f t="shared" si="3"/>
        <v>0</v>
      </c>
      <c r="Q931" s="86">
        <v>45540.0</v>
      </c>
      <c r="R931" s="79">
        <v>6.3</v>
      </c>
      <c r="S931" s="79">
        <v>6.31</v>
      </c>
      <c r="T931" s="111">
        <f t="shared" si="4"/>
        <v>0.01</v>
      </c>
      <c r="V931" s="86">
        <v>45540.0</v>
      </c>
      <c r="W931" s="79">
        <v>263.3</v>
      </c>
      <c r="X931" s="79">
        <v>263.31</v>
      </c>
      <c r="Y931" s="111">
        <f t="shared" si="5"/>
        <v>0.01</v>
      </c>
    </row>
    <row r="932">
      <c r="B932" s="86">
        <v>45541.0</v>
      </c>
      <c r="C932" s="79">
        <v>86.19</v>
      </c>
      <c r="D932" s="79">
        <v>86.21</v>
      </c>
      <c r="E932" s="111">
        <f t="shared" si="1"/>
        <v>0.02</v>
      </c>
      <c r="G932" s="86">
        <v>45541.0</v>
      </c>
      <c r="H932" s="79">
        <v>360.35</v>
      </c>
      <c r="I932" s="79">
        <v>361.25</v>
      </c>
      <c r="J932" s="111">
        <f t="shared" si="2"/>
        <v>0.9</v>
      </c>
      <c r="L932" s="86">
        <v>45541.0</v>
      </c>
      <c r="M932" s="79">
        <v>0.16</v>
      </c>
      <c r="N932" s="79">
        <v>0.16</v>
      </c>
      <c r="O932" s="111">
        <f t="shared" si="3"/>
        <v>0</v>
      </c>
      <c r="Q932" s="86">
        <v>45541.0</v>
      </c>
      <c r="R932" s="79">
        <v>6.17</v>
      </c>
      <c r="S932" s="79">
        <v>6.18</v>
      </c>
      <c r="T932" s="111">
        <f t="shared" si="4"/>
        <v>0.01</v>
      </c>
      <c r="V932" s="86">
        <v>45541.0</v>
      </c>
      <c r="W932" s="79">
        <v>261.29</v>
      </c>
      <c r="X932" s="79">
        <v>261.35</v>
      </c>
      <c r="Y932" s="111">
        <f t="shared" si="5"/>
        <v>0.06</v>
      </c>
    </row>
    <row r="933">
      <c r="B933" s="86">
        <v>45544.0</v>
      </c>
      <c r="C933" s="79">
        <v>87.14</v>
      </c>
      <c r="D933" s="79">
        <v>87.2</v>
      </c>
      <c r="E933" s="111">
        <f t="shared" si="1"/>
        <v>0.06</v>
      </c>
      <c r="G933" s="86">
        <v>45544.0</v>
      </c>
      <c r="H933" s="79">
        <v>364.1</v>
      </c>
      <c r="I933" s="79">
        <v>364.49</v>
      </c>
      <c r="J933" s="111">
        <f t="shared" si="2"/>
        <v>0.39</v>
      </c>
      <c r="L933" s="86">
        <v>45544.0</v>
      </c>
      <c r="M933" s="79">
        <v>0.16</v>
      </c>
      <c r="N933" s="79">
        <v>0.16</v>
      </c>
      <c r="O933" s="111">
        <f t="shared" si="3"/>
        <v>0</v>
      </c>
      <c r="Q933" s="86">
        <v>45544.0</v>
      </c>
      <c r="R933" s="79">
        <v>5.97</v>
      </c>
      <c r="S933" s="79">
        <v>5.98</v>
      </c>
      <c r="T933" s="111">
        <f t="shared" si="4"/>
        <v>0.01</v>
      </c>
      <c r="V933" s="86">
        <v>45544.0</v>
      </c>
      <c r="W933" s="79">
        <v>258.15</v>
      </c>
      <c r="X933" s="79">
        <v>258.2</v>
      </c>
      <c r="Y933" s="111">
        <f t="shared" si="5"/>
        <v>0.05</v>
      </c>
    </row>
    <row r="934">
      <c r="B934" s="86">
        <v>45545.0</v>
      </c>
      <c r="C934" s="79">
        <v>88.62</v>
      </c>
      <c r="D934" s="79">
        <v>88.63</v>
      </c>
      <c r="E934" s="111">
        <f t="shared" si="1"/>
        <v>0.01</v>
      </c>
      <c r="G934" s="86">
        <v>45545.0</v>
      </c>
      <c r="H934" s="79">
        <v>370.53</v>
      </c>
      <c r="I934" s="79">
        <v>371.11</v>
      </c>
      <c r="J934" s="111">
        <f t="shared" si="2"/>
        <v>0.58</v>
      </c>
      <c r="L934" s="86">
        <v>45545.0</v>
      </c>
      <c r="M934" s="79">
        <v>0.16</v>
      </c>
      <c r="N934" s="79">
        <v>0.16</v>
      </c>
      <c r="O934" s="111">
        <f t="shared" si="3"/>
        <v>0</v>
      </c>
      <c r="Q934" s="86">
        <v>45545.0</v>
      </c>
      <c r="R934" s="79">
        <v>5.91</v>
      </c>
      <c r="S934" s="79">
        <v>5.92</v>
      </c>
      <c r="T934" s="111">
        <f t="shared" si="4"/>
        <v>0.01</v>
      </c>
      <c r="V934" s="86">
        <v>45545.0</v>
      </c>
      <c r="W934" s="79">
        <v>254.79</v>
      </c>
      <c r="X934" s="79">
        <v>254.82</v>
      </c>
      <c r="Y934" s="111">
        <f t="shared" si="5"/>
        <v>0.03</v>
      </c>
    </row>
    <row r="935">
      <c r="B935" s="86">
        <v>45546.0</v>
      </c>
      <c r="C935" s="79">
        <v>90.08</v>
      </c>
      <c r="D935" s="79">
        <v>90.1</v>
      </c>
      <c r="E935" s="111">
        <f t="shared" si="1"/>
        <v>0.02</v>
      </c>
      <c r="G935" s="86">
        <v>45546.0</v>
      </c>
      <c r="H935" s="79">
        <v>375.05</v>
      </c>
      <c r="I935" s="79">
        <v>375.42</v>
      </c>
      <c r="J935" s="111">
        <f t="shared" si="2"/>
        <v>0.37</v>
      </c>
      <c r="L935" s="86">
        <v>45546.0</v>
      </c>
      <c r="M935" s="79">
        <v>0.16</v>
      </c>
      <c r="N935" s="79">
        <v>0.16</v>
      </c>
      <c r="O935" s="111">
        <f t="shared" si="3"/>
        <v>0</v>
      </c>
      <c r="Q935" s="86">
        <v>45546.0</v>
      </c>
      <c r="R935" s="79">
        <v>6.08</v>
      </c>
      <c r="S935" s="79">
        <v>6.1</v>
      </c>
      <c r="T935" s="111">
        <f t="shared" si="4"/>
        <v>0.02</v>
      </c>
      <c r="V935" s="86">
        <v>45546.0</v>
      </c>
      <c r="W935" s="79">
        <v>258.2</v>
      </c>
      <c r="X935" s="79">
        <v>258.21</v>
      </c>
      <c r="Y935" s="111">
        <f t="shared" si="5"/>
        <v>0.01</v>
      </c>
    </row>
    <row r="936">
      <c r="B936" s="86">
        <v>45547.0</v>
      </c>
      <c r="C936" s="79">
        <v>87.89</v>
      </c>
      <c r="D936" s="79">
        <v>87.93</v>
      </c>
      <c r="E936" s="111">
        <f t="shared" si="1"/>
        <v>0.04</v>
      </c>
      <c r="G936" s="86">
        <v>45547.0</v>
      </c>
      <c r="H936" s="79">
        <v>376.42</v>
      </c>
      <c r="I936" s="79">
        <v>376.89</v>
      </c>
      <c r="J936" s="111">
        <f t="shared" si="2"/>
        <v>0.47</v>
      </c>
      <c r="L936" s="86">
        <v>45547.0</v>
      </c>
      <c r="M936" s="79">
        <v>0.16</v>
      </c>
      <c r="N936" s="79">
        <v>0.16</v>
      </c>
      <c r="O936" s="111">
        <f t="shared" si="3"/>
        <v>0</v>
      </c>
      <c r="Q936" s="86">
        <v>45547.0</v>
      </c>
      <c r="R936" s="79">
        <v>6.17</v>
      </c>
      <c r="S936" s="79">
        <v>6.18</v>
      </c>
      <c r="T936" s="111">
        <f t="shared" si="4"/>
        <v>0.01</v>
      </c>
      <c r="V936" s="86">
        <v>45547.0</v>
      </c>
      <c r="W936" s="79">
        <v>263.76</v>
      </c>
      <c r="X936" s="79">
        <v>263.79</v>
      </c>
      <c r="Y936" s="111">
        <f t="shared" si="5"/>
        <v>0.03</v>
      </c>
    </row>
    <row r="937">
      <c r="B937" s="86">
        <v>45548.0</v>
      </c>
      <c r="C937" s="79">
        <v>88.51</v>
      </c>
      <c r="D937" s="79">
        <v>88.53</v>
      </c>
      <c r="E937" s="111">
        <f t="shared" si="1"/>
        <v>0.02</v>
      </c>
      <c r="G937" s="86">
        <v>45548.0</v>
      </c>
      <c r="H937" s="79">
        <v>376.3</v>
      </c>
      <c r="I937" s="79">
        <v>376.67</v>
      </c>
      <c r="J937" s="111">
        <f t="shared" si="2"/>
        <v>0.37</v>
      </c>
      <c r="L937" s="86">
        <v>45548.0</v>
      </c>
      <c r="M937" s="79">
        <v>0.16</v>
      </c>
      <c r="N937" s="79">
        <v>0.16</v>
      </c>
      <c r="O937" s="111">
        <f t="shared" si="3"/>
        <v>0</v>
      </c>
      <c r="Q937" s="86">
        <v>45548.0</v>
      </c>
      <c r="R937" s="79">
        <v>6.14</v>
      </c>
      <c r="S937" s="79">
        <v>6.15</v>
      </c>
      <c r="T937" s="111">
        <f t="shared" si="4"/>
        <v>0.01</v>
      </c>
      <c r="V937" s="86">
        <v>45548.0</v>
      </c>
      <c r="W937" s="79">
        <v>265.99</v>
      </c>
      <c r="X937" s="79">
        <v>266.13</v>
      </c>
      <c r="Y937" s="111">
        <f t="shared" si="5"/>
        <v>0.14</v>
      </c>
    </row>
    <row r="938">
      <c r="B938" s="86">
        <v>45551.0</v>
      </c>
      <c r="C938" s="79">
        <v>89.35</v>
      </c>
      <c r="D938" s="79">
        <v>89.36</v>
      </c>
      <c r="E938" s="111">
        <f t="shared" si="1"/>
        <v>0.01</v>
      </c>
      <c r="G938" s="86">
        <v>45551.0</v>
      </c>
      <c r="H938" s="79">
        <v>383.7</v>
      </c>
      <c r="I938" s="79">
        <v>383.9</v>
      </c>
      <c r="J938" s="111">
        <f t="shared" si="2"/>
        <v>0.2</v>
      </c>
      <c r="L938" s="86">
        <v>45551.0</v>
      </c>
      <c r="M938" s="79">
        <v>0.16</v>
      </c>
      <c r="N938" s="79">
        <v>0.16</v>
      </c>
      <c r="O938" s="111">
        <f t="shared" si="3"/>
        <v>0</v>
      </c>
      <c r="Q938" s="86">
        <v>45551.0</v>
      </c>
      <c r="R938" s="79">
        <v>6.02</v>
      </c>
      <c r="S938" s="79">
        <v>6.03</v>
      </c>
      <c r="T938" s="111">
        <f t="shared" si="4"/>
        <v>0.01</v>
      </c>
      <c r="V938" s="86">
        <v>45551.0</v>
      </c>
      <c r="W938" s="79">
        <v>263.4</v>
      </c>
      <c r="X938" s="79">
        <v>263.41</v>
      </c>
      <c r="Y938" s="111">
        <f t="shared" si="5"/>
        <v>0.01</v>
      </c>
    </row>
    <row r="939">
      <c r="B939" s="86">
        <v>45552.0</v>
      </c>
      <c r="C939" s="79">
        <v>91.95</v>
      </c>
      <c r="D939" s="79">
        <v>91.96</v>
      </c>
      <c r="E939" s="111">
        <f t="shared" si="1"/>
        <v>0.01</v>
      </c>
      <c r="G939" s="86">
        <v>45552.0</v>
      </c>
      <c r="H939" s="79">
        <v>393.01</v>
      </c>
      <c r="I939" s="79">
        <v>393.37</v>
      </c>
      <c r="J939" s="111">
        <f t="shared" si="2"/>
        <v>0.36</v>
      </c>
      <c r="L939" s="86">
        <v>45552.0</v>
      </c>
      <c r="M939" s="79">
        <v>0.17</v>
      </c>
      <c r="N939" s="79">
        <v>0.17</v>
      </c>
      <c r="O939" s="111">
        <f t="shared" si="3"/>
        <v>0</v>
      </c>
      <c r="Q939" s="86">
        <v>45552.0</v>
      </c>
      <c r="R939" s="79">
        <v>5.94</v>
      </c>
      <c r="S939" s="79">
        <v>5.94</v>
      </c>
      <c r="T939" s="111">
        <f t="shared" si="4"/>
        <v>0</v>
      </c>
      <c r="V939" s="86">
        <v>45552.0</v>
      </c>
      <c r="W939" s="79">
        <v>264.5</v>
      </c>
      <c r="X939" s="79">
        <v>264.51</v>
      </c>
      <c r="Y939" s="111">
        <f t="shared" si="5"/>
        <v>0.01</v>
      </c>
    </row>
    <row r="940">
      <c r="B940" s="86">
        <v>45553.0</v>
      </c>
      <c r="C940" s="79">
        <v>92.65</v>
      </c>
      <c r="D940" s="79">
        <v>92.67</v>
      </c>
      <c r="E940" s="111">
        <f t="shared" si="1"/>
        <v>0.02</v>
      </c>
      <c r="G940" s="86">
        <v>45553.0</v>
      </c>
      <c r="H940" s="79">
        <v>389.91</v>
      </c>
      <c r="I940" s="79">
        <v>390.16</v>
      </c>
      <c r="J940" s="111">
        <f t="shared" si="2"/>
        <v>0.25</v>
      </c>
      <c r="L940" s="86">
        <v>45553.0</v>
      </c>
      <c r="M940" s="79">
        <v>0.17</v>
      </c>
      <c r="N940" s="79">
        <v>0.17</v>
      </c>
      <c r="O940" s="111">
        <f t="shared" si="3"/>
        <v>0</v>
      </c>
      <c r="Q940" s="86">
        <v>45553.0</v>
      </c>
      <c r="R940" s="79">
        <v>5.95</v>
      </c>
      <c r="S940" s="79">
        <v>5.96</v>
      </c>
      <c r="T940" s="111">
        <f t="shared" si="4"/>
        <v>0.01</v>
      </c>
      <c r="V940" s="86">
        <v>45553.0</v>
      </c>
      <c r="W940" s="79">
        <v>269.05</v>
      </c>
      <c r="X940" s="79">
        <v>269.08</v>
      </c>
      <c r="Y940" s="111">
        <f t="shared" si="5"/>
        <v>0.03</v>
      </c>
    </row>
    <row r="941">
      <c r="B941" s="86">
        <v>45554.0</v>
      </c>
      <c r="C941" s="79">
        <v>90.7</v>
      </c>
      <c r="D941" s="79">
        <v>90.83</v>
      </c>
      <c r="E941" s="111">
        <f t="shared" si="1"/>
        <v>0.13</v>
      </c>
      <c r="G941" s="86">
        <v>45554.0</v>
      </c>
      <c r="H941" s="79">
        <v>386.2</v>
      </c>
      <c r="I941" s="79">
        <v>386.3</v>
      </c>
      <c r="J941" s="111">
        <f t="shared" si="2"/>
        <v>0.1</v>
      </c>
      <c r="L941" s="86">
        <v>45554.0</v>
      </c>
      <c r="M941" s="79">
        <v>0.16</v>
      </c>
      <c r="N941" s="79">
        <v>0.16</v>
      </c>
      <c r="O941" s="111">
        <f t="shared" si="3"/>
        <v>0</v>
      </c>
      <c r="Q941" s="86">
        <v>45554.0</v>
      </c>
      <c r="R941" s="79">
        <v>6.13</v>
      </c>
      <c r="S941" s="79">
        <v>6.15</v>
      </c>
      <c r="T941" s="111">
        <f t="shared" si="4"/>
        <v>0.02</v>
      </c>
      <c r="V941" s="86">
        <v>45554.0</v>
      </c>
      <c r="W941" s="79">
        <v>273.17</v>
      </c>
      <c r="X941" s="79">
        <v>273.24</v>
      </c>
      <c r="Y941" s="111">
        <f t="shared" si="5"/>
        <v>0.07</v>
      </c>
    </row>
    <row r="942">
      <c r="B942" s="86">
        <v>45555.0</v>
      </c>
      <c r="C942" s="79">
        <v>90.73</v>
      </c>
      <c r="D942" s="79">
        <v>90.76</v>
      </c>
      <c r="E942" s="111">
        <f t="shared" si="1"/>
        <v>0.03</v>
      </c>
      <c r="G942" s="86">
        <v>45555.0</v>
      </c>
      <c r="H942" s="79">
        <v>389.61</v>
      </c>
      <c r="I942" s="79">
        <v>389.67</v>
      </c>
      <c r="J942" s="111">
        <f t="shared" si="2"/>
        <v>0.06</v>
      </c>
      <c r="L942" s="86">
        <v>45555.0</v>
      </c>
      <c r="M942" s="79">
        <v>0.16</v>
      </c>
      <c r="N942" s="79">
        <v>0.17</v>
      </c>
      <c r="O942" s="111">
        <f t="shared" si="3"/>
        <v>0.01</v>
      </c>
      <c r="Q942" s="86">
        <v>45555.0</v>
      </c>
      <c r="R942" s="79">
        <v>6.21</v>
      </c>
      <c r="S942" s="79">
        <v>6.22</v>
      </c>
      <c r="T942" s="111">
        <f t="shared" si="4"/>
        <v>0.01</v>
      </c>
      <c r="V942" s="86">
        <v>45555.0</v>
      </c>
      <c r="W942" s="79">
        <v>272.91</v>
      </c>
      <c r="X942" s="79">
        <v>272.93</v>
      </c>
      <c r="Y942" s="111">
        <f t="shared" si="5"/>
        <v>0.02</v>
      </c>
    </row>
    <row r="943">
      <c r="B943" s="86">
        <v>45558.0</v>
      </c>
      <c r="C943" s="79">
        <v>90.56</v>
      </c>
      <c r="D943" s="79">
        <v>90.57</v>
      </c>
      <c r="E943" s="111">
        <f t="shared" si="1"/>
        <v>0.01</v>
      </c>
      <c r="G943" s="86">
        <v>45558.0</v>
      </c>
      <c r="H943" s="79">
        <v>394.72</v>
      </c>
      <c r="I943" s="79">
        <v>394.85</v>
      </c>
      <c r="J943" s="111">
        <f t="shared" si="2"/>
        <v>0.13</v>
      </c>
      <c r="L943" s="86">
        <v>45558.0</v>
      </c>
      <c r="M943" s="79">
        <v>0.16</v>
      </c>
      <c r="N943" s="79">
        <v>0.16</v>
      </c>
      <c r="O943" s="111">
        <f t="shared" si="3"/>
        <v>0</v>
      </c>
      <c r="Q943" s="86">
        <v>45558.0</v>
      </c>
      <c r="R943" s="79">
        <v>6.07</v>
      </c>
      <c r="S943" s="79">
        <v>6.07</v>
      </c>
      <c r="T943" s="111">
        <f t="shared" si="4"/>
        <v>0</v>
      </c>
      <c r="V943" s="86">
        <v>45558.0</v>
      </c>
      <c r="W943" s="79">
        <v>267.81</v>
      </c>
      <c r="X943" s="79">
        <v>267.82</v>
      </c>
      <c r="Y943" s="111">
        <f t="shared" si="5"/>
        <v>0.01</v>
      </c>
    </row>
    <row r="944">
      <c r="B944" s="86">
        <v>45559.0</v>
      </c>
      <c r="C944" s="79">
        <v>89.0</v>
      </c>
      <c r="D944" s="79">
        <v>89.03</v>
      </c>
      <c r="E944" s="111">
        <f t="shared" si="1"/>
        <v>0.03</v>
      </c>
      <c r="G944" s="86">
        <v>45559.0</v>
      </c>
      <c r="H944" s="79">
        <v>378.67</v>
      </c>
      <c r="I944" s="79">
        <v>379.46</v>
      </c>
      <c r="J944" s="111">
        <f t="shared" si="2"/>
        <v>0.79</v>
      </c>
      <c r="L944" s="86">
        <v>45559.0</v>
      </c>
      <c r="M944" s="79">
        <v>0.17</v>
      </c>
      <c r="N944" s="79">
        <v>0.17</v>
      </c>
      <c r="O944" s="111">
        <f t="shared" si="3"/>
        <v>0</v>
      </c>
      <c r="Q944" s="86">
        <v>45559.0</v>
      </c>
      <c r="R944" s="79">
        <v>6.3</v>
      </c>
      <c r="S944" s="79">
        <v>6.31</v>
      </c>
      <c r="T944" s="111">
        <f t="shared" si="4"/>
        <v>0.01</v>
      </c>
      <c r="V944" s="86">
        <v>45559.0</v>
      </c>
      <c r="W944" s="79">
        <v>267.93</v>
      </c>
      <c r="X944" s="79">
        <v>268.12</v>
      </c>
      <c r="Y944" s="111">
        <f t="shared" si="5"/>
        <v>0.19</v>
      </c>
    </row>
    <row r="945">
      <c r="B945" s="86">
        <v>45560.0</v>
      </c>
      <c r="C945" s="79">
        <v>87.44</v>
      </c>
      <c r="D945" s="79">
        <v>87.52</v>
      </c>
      <c r="E945" s="111">
        <f t="shared" si="1"/>
        <v>0.08</v>
      </c>
      <c r="G945" s="86">
        <v>45560.0</v>
      </c>
      <c r="H945" s="79">
        <v>373.3</v>
      </c>
      <c r="I945" s="79">
        <v>373.51</v>
      </c>
      <c r="J945" s="111">
        <f t="shared" si="2"/>
        <v>0.21</v>
      </c>
      <c r="L945" s="86">
        <v>45560.0</v>
      </c>
      <c r="M945" s="79">
        <v>0.17</v>
      </c>
      <c r="N945" s="79">
        <v>0.17</v>
      </c>
      <c r="O945" s="111">
        <f t="shared" si="3"/>
        <v>0</v>
      </c>
      <c r="Q945" s="86">
        <v>45560.0</v>
      </c>
      <c r="R945" s="79">
        <v>6.4</v>
      </c>
      <c r="S945" s="79">
        <v>6.4</v>
      </c>
      <c r="T945" s="111">
        <f t="shared" si="4"/>
        <v>0</v>
      </c>
      <c r="V945" s="86">
        <v>45560.0</v>
      </c>
      <c r="W945" s="79">
        <v>268.07</v>
      </c>
      <c r="X945" s="79">
        <v>268.09</v>
      </c>
      <c r="Y945" s="111">
        <f t="shared" si="5"/>
        <v>0.02</v>
      </c>
    </row>
    <row r="946">
      <c r="B946" s="86">
        <v>45561.0</v>
      </c>
      <c r="C946" s="79">
        <v>86.16</v>
      </c>
      <c r="D946" s="79">
        <v>86.26</v>
      </c>
      <c r="E946" s="111">
        <f t="shared" si="1"/>
        <v>0.1</v>
      </c>
      <c r="G946" s="86">
        <v>45561.0</v>
      </c>
      <c r="H946" s="79">
        <v>366.59</v>
      </c>
      <c r="I946" s="79">
        <v>366.6</v>
      </c>
      <c r="J946" s="111">
        <f t="shared" si="2"/>
        <v>0.01</v>
      </c>
      <c r="L946" s="86">
        <v>45561.0</v>
      </c>
      <c r="M946" s="79">
        <v>0.17</v>
      </c>
      <c r="N946" s="79">
        <v>0.17</v>
      </c>
      <c r="O946" s="111">
        <f t="shared" si="3"/>
        <v>0</v>
      </c>
      <c r="Q946" s="86">
        <v>45561.0</v>
      </c>
      <c r="R946" s="79">
        <v>6.49</v>
      </c>
      <c r="S946" s="79">
        <v>6.5</v>
      </c>
      <c r="T946" s="111">
        <f t="shared" si="4"/>
        <v>0.01</v>
      </c>
      <c r="V946" s="86">
        <v>45561.0</v>
      </c>
      <c r="W946" s="79">
        <v>268.44</v>
      </c>
      <c r="X946" s="79">
        <v>268.5</v>
      </c>
      <c r="Y946" s="111">
        <f t="shared" si="5"/>
        <v>0.06</v>
      </c>
    </row>
    <row r="947">
      <c r="B947" s="86">
        <v>45562.0</v>
      </c>
      <c r="C947" s="79">
        <v>87.12</v>
      </c>
      <c r="D947" s="79">
        <v>87.22</v>
      </c>
      <c r="E947" s="111">
        <f t="shared" si="1"/>
        <v>0.1</v>
      </c>
      <c r="G947" s="86">
        <v>45562.0</v>
      </c>
      <c r="H947" s="79">
        <v>365.7</v>
      </c>
      <c r="I947" s="79">
        <v>366.16</v>
      </c>
      <c r="J947" s="111">
        <f t="shared" si="2"/>
        <v>0.46</v>
      </c>
      <c r="L947" s="86">
        <v>45562.0</v>
      </c>
      <c r="M947" s="79">
        <v>0.17</v>
      </c>
      <c r="N947" s="79">
        <v>0.17</v>
      </c>
      <c r="O947" s="111">
        <f t="shared" si="3"/>
        <v>0</v>
      </c>
      <c r="Q947" s="86">
        <v>45562.0</v>
      </c>
      <c r="R947" s="79">
        <v>6.44</v>
      </c>
      <c r="S947" s="79">
        <v>6.45</v>
      </c>
      <c r="T947" s="111">
        <f t="shared" si="4"/>
        <v>0.01</v>
      </c>
      <c r="V947" s="86">
        <v>45562.0</v>
      </c>
      <c r="W947" s="79">
        <v>266.2</v>
      </c>
      <c r="X947" s="79">
        <v>266.29</v>
      </c>
      <c r="Y947" s="111">
        <f t="shared" si="5"/>
        <v>0.09</v>
      </c>
    </row>
    <row r="948">
      <c r="B948" s="86">
        <v>45565.0</v>
      </c>
      <c r="C948" s="79">
        <v>86.62</v>
      </c>
      <c r="D948" s="79">
        <v>86.67</v>
      </c>
      <c r="E948" s="111">
        <f t="shared" si="1"/>
        <v>0.05</v>
      </c>
      <c r="G948" s="86">
        <v>45565.0</v>
      </c>
      <c r="H948" s="79">
        <v>366.03</v>
      </c>
      <c r="I948" s="79">
        <v>366.07</v>
      </c>
      <c r="J948" s="111">
        <f t="shared" si="2"/>
        <v>0.04</v>
      </c>
      <c r="L948" s="86">
        <v>45565.0</v>
      </c>
      <c r="M948" s="79">
        <v>0.17</v>
      </c>
      <c r="N948" s="79">
        <v>0.17</v>
      </c>
      <c r="O948" s="111">
        <f t="shared" si="3"/>
        <v>0</v>
      </c>
      <c r="Q948" s="86">
        <v>45565.0</v>
      </c>
      <c r="R948" s="79">
        <v>6.23</v>
      </c>
      <c r="S948" s="79">
        <v>6.24</v>
      </c>
      <c r="T948" s="111">
        <f t="shared" si="4"/>
        <v>0.01</v>
      </c>
      <c r="V948" s="86">
        <v>45565.0</v>
      </c>
      <c r="W948" s="79">
        <v>259.31</v>
      </c>
      <c r="X948" s="79">
        <v>259.36</v>
      </c>
      <c r="Y948" s="111">
        <f t="shared" si="5"/>
        <v>0.05</v>
      </c>
    </row>
    <row r="949">
      <c r="B949" s="86">
        <v>45566.0</v>
      </c>
      <c r="C949" s="79">
        <v>86.41</v>
      </c>
      <c r="D949" s="79">
        <v>86.42</v>
      </c>
      <c r="E949" s="111">
        <f t="shared" si="1"/>
        <v>0.01</v>
      </c>
      <c r="G949" s="86">
        <v>45566.0</v>
      </c>
      <c r="H949" s="79">
        <v>359.0</v>
      </c>
      <c r="I949" s="79">
        <v>359.28</v>
      </c>
      <c r="J949" s="111">
        <f t="shared" si="2"/>
        <v>0.28</v>
      </c>
      <c r="L949" s="86">
        <v>45566.0</v>
      </c>
      <c r="M949" s="79">
        <v>0.16</v>
      </c>
      <c r="N949" s="79">
        <v>0.17</v>
      </c>
      <c r="O949" s="111">
        <f t="shared" si="3"/>
        <v>0.01</v>
      </c>
      <c r="Q949" s="86">
        <v>45566.0</v>
      </c>
      <c r="R949" s="79">
        <v>6.12</v>
      </c>
      <c r="S949" s="79">
        <v>6.13</v>
      </c>
      <c r="T949" s="111">
        <f t="shared" si="4"/>
        <v>0.01</v>
      </c>
      <c r="V949" s="86">
        <v>45566.0</v>
      </c>
      <c r="W949" s="79">
        <v>264.25</v>
      </c>
      <c r="X949" s="79">
        <v>264.44</v>
      </c>
      <c r="Y949" s="111">
        <f t="shared" si="5"/>
        <v>0.19</v>
      </c>
    </row>
    <row r="950">
      <c r="B950" s="86">
        <v>45567.0</v>
      </c>
      <c r="C950" s="79">
        <v>85.85</v>
      </c>
      <c r="D950" s="79">
        <v>85.86</v>
      </c>
      <c r="E950" s="111">
        <f t="shared" si="1"/>
        <v>0.01</v>
      </c>
      <c r="G950" s="86">
        <v>45567.0</v>
      </c>
      <c r="H950" s="79">
        <v>362.5</v>
      </c>
      <c r="I950" s="79">
        <v>362.59</v>
      </c>
      <c r="J950" s="111">
        <f t="shared" si="2"/>
        <v>0.09</v>
      </c>
      <c r="L950" s="86">
        <v>45567.0</v>
      </c>
      <c r="M950" s="79">
        <v>0.17</v>
      </c>
      <c r="N950" s="79">
        <v>0.17</v>
      </c>
      <c r="O950" s="111">
        <f t="shared" si="3"/>
        <v>0</v>
      </c>
      <c r="Q950" s="86">
        <v>45567.0</v>
      </c>
      <c r="R950" s="79">
        <v>6.09</v>
      </c>
      <c r="S950" s="79">
        <v>6.11</v>
      </c>
      <c r="T950" s="111">
        <f t="shared" si="4"/>
        <v>0.02</v>
      </c>
      <c r="V950" s="86">
        <v>45567.0</v>
      </c>
      <c r="W950" s="79">
        <v>264.08</v>
      </c>
      <c r="X950" s="79">
        <v>264.19</v>
      </c>
      <c r="Y950" s="111">
        <f t="shared" si="5"/>
        <v>0.11</v>
      </c>
    </row>
    <row r="951">
      <c r="B951" s="86">
        <v>45568.0</v>
      </c>
      <c r="C951" s="79">
        <v>89.67</v>
      </c>
      <c r="D951" s="79">
        <v>89.79</v>
      </c>
      <c r="E951" s="111">
        <f t="shared" si="1"/>
        <v>0.12</v>
      </c>
      <c r="G951" s="86">
        <v>45568.0</v>
      </c>
      <c r="H951" s="79">
        <v>355.32</v>
      </c>
      <c r="I951" s="79">
        <v>355.5</v>
      </c>
      <c r="J951" s="111">
        <f t="shared" si="2"/>
        <v>0.18</v>
      </c>
      <c r="L951" s="86">
        <v>45568.0</v>
      </c>
      <c r="M951" s="79">
        <v>0.16</v>
      </c>
      <c r="N951" s="79">
        <v>0.16</v>
      </c>
      <c r="O951" s="111">
        <f t="shared" si="3"/>
        <v>0</v>
      </c>
      <c r="Q951" s="86">
        <v>45568.0</v>
      </c>
      <c r="R951" s="79">
        <v>6.08</v>
      </c>
      <c r="S951" s="79">
        <v>6.08</v>
      </c>
      <c r="T951" s="111">
        <f t="shared" si="4"/>
        <v>0</v>
      </c>
      <c r="V951" s="86">
        <v>45568.0</v>
      </c>
      <c r="W951" s="79">
        <v>263.33</v>
      </c>
      <c r="X951" s="79">
        <v>263.39</v>
      </c>
      <c r="Y951" s="111">
        <f t="shared" si="5"/>
        <v>0.06</v>
      </c>
    </row>
    <row r="952">
      <c r="B952" s="86">
        <v>45569.0</v>
      </c>
      <c r="C952" s="79">
        <v>86.15</v>
      </c>
      <c r="D952" s="79">
        <v>86.16</v>
      </c>
      <c r="E952" s="111">
        <f t="shared" si="1"/>
        <v>0.01</v>
      </c>
      <c r="G952" s="86">
        <v>45569.0</v>
      </c>
      <c r="H952" s="79">
        <v>356.84</v>
      </c>
      <c r="I952" s="79">
        <v>357.45</v>
      </c>
      <c r="J952" s="111">
        <f t="shared" si="2"/>
        <v>0.61</v>
      </c>
      <c r="L952" s="86">
        <v>45569.0</v>
      </c>
      <c r="M952" s="79">
        <v>0.16</v>
      </c>
      <c r="N952" s="79">
        <v>0.16</v>
      </c>
      <c r="O952" s="111">
        <f t="shared" si="3"/>
        <v>0</v>
      </c>
      <c r="Q952" s="86">
        <v>45569.0</v>
      </c>
      <c r="R952" s="79">
        <v>6.07</v>
      </c>
      <c r="S952" s="79">
        <v>6.08</v>
      </c>
      <c r="T952" s="111">
        <f t="shared" si="4"/>
        <v>0.01</v>
      </c>
      <c r="V952" s="86">
        <v>45569.0</v>
      </c>
      <c r="W952" s="79">
        <v>262.41</v>
      </c>
      <c r="X952" s="79">
        <v>262.5</v>
      </c>
      <c r="Y952" s="111">
        <f t="shared" si="5"/>
        <v>0.09</v>
      </c>
    </row>
    <row r="953">
      <c r="B953" s="86">
        <v>45572.0</v>
      </c>
      <c r="C953" s="79">
        <v>85.6</v>
      </c>
      <c r="D953" s="79">
        <v>85.61</v>
      </c>
      <c r="E953" s="111">
        <f t="shared" si="1"/>
        <v>0.01</v>
      </c>
      <c r="G953" s="86">
        <v>45572.0</v>
      </c>
      <c r="H953" s="79">
        <v>358.25</v>
      </c>
      <c r="I953" s="79">
        <v>358.48</v>
      </c>
      <c r="J953" s="111">
        <f t="shared" si="2"/>
        <v>0.23</v>
      </c>
      <c r="L953" s="86">
        <v>45572.0</v>
      </c>
      <c r="M953" s="79">
        <v>0.16</v>
      </c>
      <c r="N953" s="79">
        <v>0.17</v>
      </c>
      <c r="O953" s="111">
        <f t="shared" si="3"/>
        <v>0.01</v>
      </c>
      <c r="Q953" s="86">
        <v>45572.0</v>
      </c>
      <c r="R953" s="79">
        <v>6.05</v>
      </c>
      <c r="S953" s="79">
        <v>6.05</v>
      </c>
      <c r="T953" s="111">
        <f t="shared" si="4"/>
        <v>0</v>
      </c>
      <c r="V953" s="86">
        <v>45572.0</v>
      </c>
      <c r="W953" s="79">
        <v>260.9</v>
      </c>
      <c r="X953" s="79">
        <v>260.94</v>
      </c>
      <c r="Y953" s="111">
        <f t="shared" si="5"/>
        <v>0.04</v>
      </c>
    </row>
    <row r="954">
      <c r="B954" s="86">
        <v>45573.0</v>
      </c>
      <c r="C954" s="79">
        <v>86.68</v>
      </c>
      <c r="D954" s="79">
        <v>86.7</v>
      </c>
      <c r="E954" s="111">
        <f t="shared" si="1"/>
        <v>0.02</v>
      </c>
      <c r="G954" s="86">
        <v>45573.0</v>
      </c>
      <c r="H954" s="79">
        <v>365.28</v>
      </c>
      <c r="I954" s="79">
        <v>365.99</v>
      </c>
      <c r="J954" s="111">
        <f t="shared" si="2"/>
        <v>0.71</v>
      </c>
      <c r="L954" s="86">
        <v>45573.0</v>
      </c>
      <c r="M954" s="79">
        <v>0.16</v>
      </c>
      <c r="N954" s="79">
        <v>0.17</v>
      </c>
      <c r="O954" s="111">
        <f t="shared" si="3"/>
        <v>0.01</v>
      </c>
      <c r="Q954" s="86">
        <v>45573.0</v>
      </c>
      <c r="R954" s="79">
        <v>6.15</v>
      </c>
      <c r="S954" s="79">
        <v>6.15</v>
      </c>
      <c r="T954" s="111">
        <f t="shared" si="4"/>
        <v>0</v>
      </c>
      <c r="V954" s="86">
        <v>45573.0</v>
      </c>
      <c r="W954" s="79">
        <v>259.96</v>
      </c>
      <c r="X954" s="79">
        <v>259.98</v>
      </c>
      <c r="Y954" s="111">
        <f t="shared" si="5"/>
        <v>0.02</v>
      </c>
    </row>
    <row r="955">
      <c r="B955" s="86">
        <v>45574.0</v>
      </c>
      <c r="C955" s="79">
        <v>86.67</v>
      </c>
      <c r="D955" s="79">
        <v>86.75</v>
      </c>
      <c r="E955" s="111">
        <f t="shared" si="1"/>
        <v>0.08</v>
      </c>
      <c r="G955" s="86">
        <v>45574.0</v>
      </c>
      <c r="H955" s="79">
        <v>371.42</v>
      </c>
      <c r="I955" s="79">
        <v>371.59</v>
      </c>
      <c r="J955" s="111">
        <f t="shared" si="2"/>
        <v>0.17</v>
      </c>
      <c r="L955" s="86">
        <v>45574.0</v>
      </c>
      <c r="M955" s="79">
        <v>0.17</v>
      </c>
      <c r="N955" s="79">
        <v>0.17</v>
      </c>
      <c r="O955" s="111">
        <f t="shared" si="3"/>
        <v>0</v>
      </c>
      <c r="Q955" s="86">
        <v>45574.0</v>
      </c>
      <c r="R955" s="79">
        <v>6.14</v>
      </c>
      <c r="S955" s="79">
        <v>6.14</v>
      </c>
      <c r="T955" s="111">
        <f t="shared" si="4"/>
        <v>0</v>
      </c>
      <c r="V955" s="86">
        <v>45574.0</v>
      </c>
      <c r="W955" s="79">
        <v>256.92</v>
      </c>
      <c r="X955" s="79">
        <v>256.94</v>
      </c>
      <c r="Y955" s="111">
        <f t="shared" si="5"/>
        <v>0.02</v>
      </c>
    </row>
    <row r="956">
      <c r="B956" s="86">
        <v>45575.0</v>
      </c>
      <c r="C956" s="79">
        <v>85.8</v>
      </c>
      <c r="D956" s="79">
        <v>85.85</v>
      </c>
      <c r="E956" s="111">
        <f t="shared" si="1"/>
        <v>0.05</v>
      </c>
      <c r="G956" s="86">
        <v>45575.0</v>
      </c>
      <c r="H956" s="79">
        <v>368.07</v>
      </c>
      <c r="I956" s="79">
        <v>368.36</v>
      </c>
      <c r="J956" s="111">
        <f t="shared" si="2"/>
        <v>0.29</v>
      </c>
      <c r="L956" s="86">
        <v>45575.0</v>
      </c>
      <c r="M956" s="79">
        <v>0.17</v>
      </c>
      <c r="N956" s="79">
        <v>0.17</v>
      </c>
      <c r="O956" s="111">
        <f t="shared" si="3"/>
        <v>0</v>
      </c>
      <c r="Q956" s="86">
        <v>45575.0</v>
      </c>
      <c r="R956" s="79">
        <v>6.3</v>
      </c>
      <c r="S956" s="79">
        <v>6.31</v>
      </c>
      <c r="T956" s="111">
        <f t="shared" si="4"/>
        <v>0.01</v>
      </c>
      <c r="V956" s="86">
        <v>45575.0</v>
      </c>
      <c r="W956" s="79">
        <v>261.28</v>
      </c>
      <c r="X956" s="79">
        <v>261.43</v>
      </c>
      <c r="Y956" s="111">
        <f t="shared" si="5"/>
        <v>0.15</v>
      </c>
    </row>
    <row r="957">
      <c r="B957" s="86">
        <v>45576.0</v>
      </c>
      <c r="C957" s="79">
        <v>85.02</v>
      </c>
      <c r="D957" s="79">
        <v>85.09</v>
      </c>
      <c r="E957" s="111">
        <f t="shared" si="1"/>
        <v>0.07</v>
      </c>
      <c r="G957" s="86">
        <v>45576.0</v>
      </c>
      <c r="H957" s="79">
        <v>362.0</v>
      </c>
      <c r="I957" s="79">
        <v>362.01</v>
      </c>
      <c r="J957" s="111">
        <f t="shared" si="2"/>
        <v>0.01</v>
      </c>
      <c r="L957" s="86">
        <v>45576.0</v>
      </c>
      <c r="M957" s="79">
        <v>0.17</v>
      </c>
      <c r="N957" s="79">
        <v>0.17</v>
      </c>
      <c r="O957" s="111">
        <f t="shared" si="3"/>
        <v>0</v>
      </c>
      <c r="Q957" s="86">
        <v>45576.0</v>
      </c>
      <c r="R957" s="79">
        <v>6.42</v>
      </c>
      <c r="S957" s="79">
        <v>6.42</v>
      </c>
      <c r="T957" s="111">
        <f t="shared" si="4"/>
        <v>0</v>
      </c>
      <c r="V957" s="86">
        <v>45576.0</v>
      </c>
      <c r="W957" s="79">
        <v>262.03</v>
      </c>
      <c r="X957" s="79">
        <v>262.04</v>
      </c>
      <c r="Y957" s="111">
        <f t="shared" si="5"/>
        <v>0.01</v>
      </c>
    </row>
    <row r="958">
      <c r="B958" s="86">
        <v>45579.0</v>
      </c>
      <c r="C958" s="79">
        <v>84.84</v>
      </c>
      <c r="D958" s="79">
        <v>84.85</v>
      </c>
      <c r="E958" s="111">
        <f t="shared" si="1"/>
        <v>0.01</v>
      </c>
      <c r="G958" s="86">
        <v>45579.0</v>
      </c>
      <c r="H958" s="79">
        <v>362.44</v>
      </c>
      <c r="I958" s="79">
        <v>362.84</v>
      </c>
      <c r="J958" s="111">
        <f t="shared" si="2"/>
        <v>0.4</v>
      </c>
      <c r="L958" s="86">
        <v>45579.0</v>
      </c>
      <c r="M958" s="79">
        <v>0.16</v>
      </c>
      <c r="N958" s="79">
        <v>0.17</v>
      </c>
      <c r="O958" s="111">
        <f t="shared" si="3"/>
        <v>0.01</v>
      </c>
      <c r="Q958" s="86">
        <v>45579.0</v>
      </c>
      <c r="R958" s="79">
        <v>6.27</v>
      </c>
      <c r="S958" s="79">
        <v>6.28</v>
      </c>
      <c r="T958" s="111">
        <f t="shared" si="4"/>
        <v>0.01</v>
      </c>
      <c r="V958" s="86">
        <v>45579.0</v>
      </c>
      <c r="W958" s="79">
        <v>259.49</v>
      </c>
      <c r="X958" s="79">
        <v>259.5</v>
      </c>
      <c r="Y958" s="111">
        <f t="shared" si="5"/>
        <v>0.01</v>
      </c>
    </row>
    <row r="959">
      <c r="B959" s="86">
        <v>45580.0</v>
      </c>
      <c r="C959" s="79">
        <v>84.7</v>
      </c>
      <c r="D959" s="79">
        <v>84.71</v>
      </c>
      <c r="E959" s="111">
        <f t="shared" si="1"/>
        <v>0.01</v>
      </c>
      <c r="G959" s="86">
        <v>45580.0</v>
      </c>
      <c r="H959" s="79">
        <v>363.02</v>
      </c>
      <c r="I959" s="79">
        <v>363.1</v>
      </c>
      <c r="J959" s="111">
        <f t="shared" si="2"/>
        <v>0.08</v>
      </c>
      <c r="L959" s="86">
        <v>45580.0</v>
      </c>
      <c r="M959" s="79">
        <v>0.16</v>
      </c>
      <c r="N959" s="79">
        <v>0.16</v>
      </c>
      <c r="O959" s="111">
        <f t="shared" si="3"/>
        <v>0</v>
      </c>
      <c r="Q959" s="86">
        <v>45580.0</v>
      </c>
      <c r="R959" s="79">
        <v>6.32</v>
      </c>
      <c r="S959" s="79">
        <v>6.33</v>
      </c>
      <c r="T959" s="111">
        <f t="shared" si="4"/>
        <v>0.01</v>
      </c>
      <c r="V959" s="86">
        <v>45580.0</v>
      </c>
      <c r="W959" s="79">
        <v>256.56</v>
      </c>
      <c r="X959" s="79">
        <v>256.57</v>
      </c>
      <c r="Y959" s="111">
        <f t="shared" si="5"/>
        <v>0.01</v>
      </c>
    </row>
    <row r="960">
      <c r="B960" s="86">
        <v>45581.0</v>
      </c>
      <c r="C960" s="79">
        <v>83.54</v>
      </c>
      <c r="D960" s="79">
        <v>83.58</v>
      </c>
      <c r="E960" s="111">
        <f t="shared" si="1"/>
        <v>0.04</v>
      </c>
      <c r="G960" s="86">
        <v>45581.0</v>
      </c>
      <c r="H960" s="79">
        <v>356.0</v>
      </c>
      <c r="I960" s="79">
        <v>356.05</v>
      </c>
      <c r="J960" s="111">
        <f t="shared" si="2"/>
        <v>0.05</v>
      </c>
      <c r="L960" s="86">
        <v>45581.0</v>
      </c>
      <c r="M960" s="79">
        <v>0.16</v>
      </c>
      <c r="N960" s="79">
        <v>0.16</v>
      </c>
      <c r="O960" s="111">
        <f t="shared" si="3"/>
        <v>0</v>
      </c>
      <c r="Q960" s="86">
        <v>45581.0</v>
      </c>
      <c r="R960" s="79">
        <v>6.39</v>
      </c>
      <c r="S960" s="79">
        <v>6.4</v>
      </c>
      <c r="T960" s="111">
        <f t="shared" si="4"/>
        <v>0.01</v>
      </c>
      <c r="V960" s="86">
        <v>45581.0</v>
      </c>
      <c r="W960" s="79">
        <v>257.14</v>
      </c>
      <c r="X960" s="79">
        <v>257.18</v>
      </c>
      <c r="Y960" s="111">
        <f t="shared" si="5"/>
        <v>0.04</v>
      </c>
    </row>
    <row r="961">
      <c r="B961" s="86">
        <v>45582.0</v>
      </c>
      <c r="C961" s="79">
        <v>82.22</v>
      </c>
      <c r="D961" s="79">
        <v>82.23</v>
      </c>
      <c r="E961" s="111">
        <f t="shared" si="1"/>
        <v>0.01</v>
      </c>
      <c r="G961" s="86">
        <v>45582.0</v>
      </c>
      <c r="H961" s="79">
        <v>350.55</v>
      </c>
      <c r="I961" s="79">
        <v>351.1</v>
      </c>
      <c r="J961" s="111">
        <f t="shared" si="2"/>
        <v>0.55</v>
      </c>
      <c r="L961" s="86">
        <v>45582.0</v>
      </c>
      <c r="M961" s="79">
        <v>0.16</v>
      </c>
      <c r="N961" s="79">
        <v>0.16</v>
      </c>
      <c r="O961" s="111">
        <f t="shared" si="3"/>
        <v>0</v>
      </c>
      <c r="Q961" s="86">
        <v>45582.0</v>
      </c>
      <c r="R961" s="79">
        <v>6.16</v>
      </c>
      <c r="S961" s="79">
        <v>6.16</v>
      </c>
      <c r="T961" s="111">
        <f t="shared" si="4"/>
        <v>0</v>
      </c>
      <c r="V961" s="86">
        <v>45582.0</v>
      </c>
      <c r="W961" s="79">
        <v>258.22</v>
      </c>
      <c r="X961" s="79">
        <v>258.24</v>
      </c>
      <c r="Y961" s="111">
        <f t="shared" si="5"/>
        <v>0.02</v>
      </c>
    </row>
    <row r="962">
      <c r="B962" s="86">
        <v>45583.0</v>
      </c>
      <c r="C962" s="79">
        <v>82.65</v>
      </c>
      <c r="D962" s="79">
        <v>82.7</v>
      </c>
      <c r="E962" s="111">
        <f t="shared" si="1"/>
        <v>0.05</v>
      </c>
      <c r="G962" s="86">
        <v>45583.0</v>
      </c>
      <c r="H962" s="79">
        <v>355.53</v>
      </c>
      <c r="I962" s="79">
        <v>356.35</v>
      </c>
      <c r="J962" s="111">
        <f t="shared" si="2"/>
        <v>0.82</v>
      </c>
      <c r="L962" s="86">
        <v>45583.0</v>
      </c>
      <c r="M962" s="79">
        <v>0.16</v>
      </c>
      <c r="N962" s="79">
        <v>0.16</v>
      </c>
      <c r="O962" s="111">
        <f t="shared" si="3"/>
        <v>0</v>
      </c>
      <c r="Q962" s="86">
        <v>45583.0</v>
      </c>
      <c r="R962" s="79">
        <v>6.18</v>
      </c>
      <c r="S962" s="79">
        <v>6.18</v>
      </c>
      <c r="T962" s="111">
        <f t="shared" si="4"/>
        <v>0</v>
      </c>
      <c r="V962" s="86">
        <v>45583.0</v>
      </c>
      <c r="W962" s="79">
        <v>255.41</v>
      </c>
      <c r="X962" s="79">
        <v>255.42</v>
      </c>
      <c r="Y962" s="111">
        <f t="shared" si="5"/>
        <v>0.01</v>
      </c>
    </row>
    <row r="963">
      <c r="B963" s="86">
        <v>45586.0</v>
      </c>
      <c r="C963" s="79">
        <v>79.86</v>
      </c>
      <c r="D963" s="79">
        <v>79.89</v>
      </c>
      <c r="E963" s="111">
        <f t="shared" si="1"/>
        <v>0.03</v>
      </c>
      <c r="G963" s="86">
        <v>45586.0</v>
      </c>
      <c r="H963" s="79">
        <v>349.38</v>
      </c>
      <c r="I963" s="79">
        <v>349.78</v>
      </c>
      <c r="J963" s="111">
        <f t="shared" si="2"/>
        <v>0.4</v>
      </c>
      <c r="L963" s="86">
        <v>45586.0</v>
      </c>
      <c r="M963" s="79">
        <v>0.16</v>
      </c>
      <c r="N963" s="79">
        <v>0.16</v>
      </c>
      <c r="O963" s="111">
        <f t="shared" si="3"/>
        <v>0</v>
      </c>
      <c r="Q963" s="86">
        <v>45586.0</v>
      </c>
      <c r="R963" s="79">
        <v>6.03</v>
      </c>
      <c r="S963" s="79">
        <v>6.05</v>
      </c>
      <c r="T963" s="111">
        <f t="shared" si="4"/>
        <v>0.02</v>
      </c>
      <c r="V963" s="86">
        <v>45586.0</v>
      </c>
      <c r="W963" s="79">
        <v>252.02</v>
      </c>
      <c r="X963" s="79">
        <v>252.06</v>
      </c>
      <c r="Y963" s="111">
        <f t="shared" si="5"/>
        <v>0.04</v>
      </c>
    </row>
    <row r="964">
      <c r="B964" s="86">
        <v>45587.0</v>
      </c>
      <c r="C964" s="79">
        <v>76.16</v>
      </c>
      <c r="D964" s="79">
        <v>76.2</v>
      </c>
      <c r="E964" s="111">
        <f t="shared" si="1"/>
        <v>0.04</v>
      </c>
      <c r="G964" s="86">
        <v>45587.0</v>
      </c>
      <c r="H964" s="79">
        <v>344.19</v>
      </c>
      <c r="I964" s="79">
        <v>344.23</v>
      </c>
      <c r="J964" s="111">
        <f t="shared" si="2"/>
        <v>0.04</v>
      </c>
      <c r="L964" s="86">
        <v>45587.0</v>
      </c>
      <c r="M964" s="79">
        <v>0.15</v>
      </c>
      <c r="N964" s="79">
        <v>0.15</v>
      </c>
      <c r="O964" s="111">
        <f t="shared" si="3"/>
        <v>0</v>
      </c>
      <c r="Q964" s="86">
        <v>45587.0</v>
      </c>
      <c r="R964" s="79">
        <v>6.05</v>
      </c>
      <c r="S964" s="79">
        <v>6.06</v>
      </c>
      <c r="T964" s="111">
        <f t="shared" si="4"/>
        <v>0.01</v>
      </c>
      <c r="V964" s="86">
        <v>45587.0</v>
      </c>
      <c r="W964" s="79">
        <v>252.56</v>
      </c>
      <c r="X964" s="79">
        <v>252.7</v>
      </c>
      <c r="Y964" s="111">
        <f t="shared" si="5"/>
        <v>0.14</v>
      </c>
    </row>
    <row r="965">
      <c r="B965" s="86">
        <v>45588.0</v>
      </c>
      <c r="C965" s="79">
        <v>77.44</v>
      </c>
      <c r="D965" s="79">
        <v>77.45</v>
      </c>
      <c r="E965" s="111">
        <f t="shared" si="1"/>
        <v>0.01</v>
      </c>
      <c r="G965" s="86">
        <v>45588.0</v>
      </c>
      <c r="H965" s="79">
        <v>342.49</v>
      </c>
      <c r="I965" s="79">
        <v>342.96</v>
      </c>
      <c r="J965" s="111">
        <f t="shared" si="2"/>
        <v>0.47</v>
      </c>
      <c r="L965" s="86">
        <v>45588.0</v>
      </c>
      <c r="M965" s="79">
        <v>0.16</v>
      </c>
      <c r="N965" s="79">
        <v>0.16</v>
      </c>
      <c r="O965" s="111">
        <f t="shared" si="3"/>
        <v>0</v>
      </c>
      <c r="Q965" s="86">
        <v>45588.0</v>
      </c>
      <c r="R965" s="79">
        <v>6.01</v>
      </c>
      <c r="S965" s="79">
        <v>6.02</v>
      </c>
      <c r="T965" s="111">
        <f t="shared" si="4"/>
        <v>0.01</v>
      </c>
      <c r="V965" s="86">
        <v>45588.0</v>
      </c>
      <c r="W965" s="79">
        <v>246.35</v>
      </c>
      <c r="X965" s="79">
        <v>246.46</v>
      </c>
      <c r="Y965" s="111">
        <f t="shared" si="5"/>
        <v>0.11</v>
      </c>
    </row>
    <row r="966">
      <c r="B966" s="86">
        <v>45589.0</v>
      </c>
      <c r="C966" s="79">
        <v>76.18</v>
      </c>
      <c r="D966" s="79">
        <v>76.2</v>
      </c>
      <c r="E966" s="111">
        <f t="shared" si="1"/>
        <v>0.02</v>
      </c>
      <c r="G966" s="86">
        <v>45589.0</v>
      </c>
      <c r="H966" s="79">
        <v>336.31</v>
      </c>
      <c r="I966" s="79">
        <v>336.65</v>
      </c>
      <c r="J966" s="111">
        <f t="shared" si="2"/>
        <v>0.34</v>
      </c>
      <c r="L966" s="86">
        <v>45589.0</v>
      </c>
      <c r="M966" s="79">
        <v>0.16</v>
      </c>
      <c r="N966" s="79">
        <v>0.16</v>
      </c>
      <c r="O966" s="111">
        <f t="shared" si="3"/>
        <v>0</v>
      </c>
      <c r="Q966" s="86">
        <v>45589.0</v>
      </c>
      <c r="R966" s="79">
        <v>5.94</v>
      </c>
      <c r="S966" s="79">
        <v>5.96</v>
      </c>
      <c r="T966" s="111">
        <f t="shared" si="4"/>
        <v>0.02</v>
      </c>
      <c r="V966" s="86">
        <v>45589.0</v>
      </c>
      <c r="W966" s="79">
        <v>242.55</v>
      </c>
      <c r="X966" s="79">
        <v>242.56</v>
      </c>
      <c r="Y966" s="111">
        <f t="shared" si="5"/>
        <v>0.01</v>
      </c>
    </row>
    <row r="967">
      <c r="B967" s="86">
        <v>45590.0</v>
      </c>
      <c r="C967" s="79">
        <v>75.16</v>
      </c>
      <c r="D967" s="79">
        <v>75.25</v>
      </c>
      <c r="E967" s="111">
        <f t="shared" si="1"/>
        <v>0.09</v>
      </c>
      <c r="G967" s="86">
        <v>45590.0</v>
      </c>
      <c r="H967" s="79">
        <v>335.01</v>
      </c>
      <c r="I967" s="79">
        <v>335.21</v>
      </c>
      <c r="J967" s="111">
        <f t="shared" si="2"/>
        <v>0.2</v>
      </c>
      <c r="L967" s="86">
        <v>45590.0</v>
      </c>
      <c r="M967" s="79">
        <v>0.15</v>
      </c>
      <c r="N967" s="79">
        <v>0.16</v>
      </c>
      <c r="O967" s="111">
        <f t="shared" si="3"/>
        <v>0.01</v>
      </c>
      <c r="Q967" s="86">
        <v>45590.0</v>
      </c>
      <c r="R967" s="79">
        <v>5.95</v>
      </c>
      <c r="S967" s="79">
        <v>5.96</v>
      </c>
      <c r="T967" s="111">
        <f t="shared" si="4"/>
        <v>0.01</v>
      </c>
      <c r="V967" s="86">
        <v>45590.0</v>
      </c>
      <c r="W967" s="79">
        <v>242.65</v>
      </c>
      <c r="X967" s="79">
        <v>242.66</v>
      </c>
      <c r="Y967" s="111">
        <f t="shared" si="5"/>
        <v>0.01</v>
      </c>
    </row>
    <row r="968">
      <c r="B968" s="86">
        <v>45593.0</v>
      </c>
      <c r="C968" s="79">
        <v>76.6</v>
      </c>
      <c r="D968" s="79">
        <v>76.62</v>
      </c>
      <c r="E968" s="111">
        <f t="shared" si="1"/>
        <v>0.02</v>
      </c>
      <c r="G968" s="86">
        <v>45593.0</v>
      </c>
      <c r="H968" s="79">
        <v>334.4</v>
      </c>
      <c r="I968" s="79">
        <v>334.58</v>
      </c>
      <c r="J968" s="111">
        <f t="shared" si="2"/>
        <v>0.18</v>
      </c>
      <c r="L968" s="86">
        <v>45593.0</v>
      </c>
      <c r="M968" s="79">
        <v>0.16</v>
      </c>
      <c r="N968" s="79">
        <v>0.16</v>
      </c>
      <c r="O968" s="111">
        <f t="shared" si="3"/>
        <v>0</v>
      </c>
      <c r="Q968" s="86">
        <v>45593.0</v>
      </c>
      <c r="R968" s="79">
        <v>5.89</v>
      </c>
      <c r="S968" s="79">
        <v>5.9</v>
      </c>
      <c r="T968" s="111">
        <f t="shared" si="4"/>
        <v>0.01</v>
      </c>
      <c r="V968" s="86">
        <v>45593.0</v>
      </c>
      <c r="W968" s="79">
        <v>241.46</v>
      </c>
      <c r="X968" s="79">
        <v>241.56</v>
      </c>
      <c r="Y968" s="111">
        <f t="shared" si="5"/>
        <v>0.1</v>
      </c>
    </row>
    <row r="969">
      <c r="B969" s="86">
        <v>45595.0</v>
      </c>
      <c r="C969" s="79">
        <v>77.12</v>
      </c>
      <c r="D969" s="79">
        <v>77.18</v>
      </c>
      <c r="E969" s="111">
        <f t="shared" si="1"/>
        <v>0.06</v>
      </c>
      <c r="G969" s="86">
        <v>45595.0</v>
      </c>
      <c r="H969" s="79">
        <v>333.84</v>
      </c>
      <c r="I969" s="79">
        <v>334.47</v>
      </c>
      <c r="J969" s="111">
        <f t="shared" si="2"/>
        <v>0.63</v>
      </c>
      <c r="L969" s="86">
        <v>45595.0</v>
      </c>
      <c r="M969" s="79">
        <v>0.16</v>
      </c>
      <c r="N969" s="79">
        <v>0.16</v>
      </c>
      <c r="O969" s="111">
        <f t="shared" si="3"/>
        <v>0</v>
      </c>
      <c r="Q969" s="86">
        <v>45595.0</v>
      </c>
      <c r="R969" s="79">
        <v>5.84</v>
      </c>
      <c r="S969" s="79">
        <v>5.84</v>
      </c>
      <c r="T969" s="111">
        <f t="shared" si="4"/>
        <v>0</v>
      </c>
      <c r="V969" s="86">
        <v>45595.0</v>
      </c>
      <c r="W969" s="79">
        <v>237.9</v>
      </c>
      <c r="X969" s="79">
        <v>237.92</v>
      </c>
      <c r="Y969" s="111">
        <f t="shared" si="5"/>
        <v>0.02</v>
      </c>
    </row>
    <row r="970">
      <c r="B970" s="86">
        <v>45596.0</v>
      </c>
      <c r="C970" s="79">
        <v>77.37</v>
      </c>
      <c r="D970" s="79">
        <v>77.38</v>
      </c>
      <c r="E970" s="111">
        <f t="shared" si="1"/>
        <v>0.01</v>
      </c>
      <c r="G970" s="86">
        <v>45596.0</v>
      </c>
      <c r="H970" s="79">
        <v>337.7</v>
      </c>
      <c r="I970" s="79">
        <v>338.0</v>
      </c>
      <c r="J970" s="111">
        <f t="shared" si="2"/>
        <v>0.3</v>
      </c>
      <c r="L970" s="86">
        <v>45596.0</v>
      </c>
      <c r="M970" s="79">
        <v>0.16</v>
      </c>
      <c r="N970" s="79">
        <v>0.16</v>
      </c>
      <c r="O970" s="111">
        <f t="shared" si="3"/>
        <v>0</v>
      </c>
      <c r="Q970" s="86">
        <v>45596.0</v>
      </c>
      <c r="R970" s="79">
        <v>6.02</v>
      </c>
      <c r="S970" s="79">
        <v>6.03</v>
      </c>
      <c r="T970" s="111">
        <f t="shared" si="4"/>
        <v>0.01</v>
      </c>
      <c r="V970" s="86">
        <v>45596.0</v>
      </c>
      <c r="W970" s="79">
        <v>238.0</v>
      </c>
      <c r="X970" s="79">
        <v>238.03</v>
      </c>
      <c r="Y970" s="111">
        <f t="shared" si="5"/>
        <v>0.03</v>
      </c>
    </row>
    <row r="971">
      <c r="B971" s="86">
        <v>45597.0</v>
      </c>
      <c r="C971" s="79">
        <v>78.26</v>
      </c>
      <c r="D971" s="79">
        <v>78.3</v>
      </c>
      <c r="E971" s="111">
        <f t="shared" si="1"/>
        <v>0.04</v>
      </c>
      <c r="G971" s="86">
        <v>45597.0</v>
      </c>
      <c r="H971" s="79">
        <v>338.51</v>
      </c>
      <c r="I971" s="79">
        <v>339.15</v>
      </c>
      <c r="J971" s="111">
        <f t="shared" si="2"/>
        <v>0.64</v>
      </c>
      <c r="L971" s="86">
        <v>45597.0</v>
      </c>
      <c r="M971" s="79">
        <v>0.16</v>
      </c>
      <c r="N971" s="79">
        <v>0.16</v>
      </c>
      <c r="O971" s="111">
        <f t="shared" si="3"/>
        <v>0</v>
      </c>
      <c r="Q971" s="86">
        <v>45597.0</v>
      </c>
      <c r="R971" s="79">
        <v>6.0</v>
      </c>
      <c r="S971" s="79">
        <v>6.01</v>
      </c>
      <c r="T971" s="111">
        <f t="shared" si="4"/>
        <v>0.01</v>
      </c>
      <c r="V971" s="86">
        <v>45597.0</v>
      </c>
      <c r="W971" s="79">
        <v>238.97</v>
      </c>
      <c r="X971" s="79">
        <v>239.02</v>
      </c>
      <c r="Y971" s="111">
        <f t="shared" si="5"/>
        <v>0.05</v>
      </c>
    </row>
    <row r="972">
      <c r="B972" s="86">
        <v>45600.0</v>
      </c>
      <c r="C972" s="79">
        <v>79.02</v>
      </c>
      <c r="D972" s="79">
        <v>79.1</v>
      </c>
      <c r="E972" s="111">
        <f t="shared" si="1"/>
        <v>0.08</v>
      </c>
      <c r="G972" s="86">
        <v>45600.0</v>
      </c>
      <c r="H972" s="79">
        <v>341.0</v>
      </c>
      <c r="I972" s="79">
        <v>341.46</v>
      </c>
      <c r="J972" s="111">
        <f t="shared" si="2"/>
        <v>0.46</v>
      </c>
      <c r="L972" s="86">
        <v>45600.0</v>
      </c>
      <c r="M972" s="79">
        <v>0.16</v>
      </c>
      <c r="N972" s="79">
        <v>0.16</v>
      </c>
      <c r="O972" s="111">
        <f t="shared" si="3"/>
        <v>0</v>
      </c>
      <c r="Q972" s="86">
        <v>45600.0</v>
      </c>
      <c r="R972" s="79">
        <v>6.17</v>
      </c>
      <c r="S972" s="79">
        <v>6.17</v>
      </c>
      <c r="T972" s="111">
        <f t="shared" si="4"/>
        <v>0</v>
      </c>
      <c r="V972" s="86">
        <v>45600.0</v>
      </c>
      <c r="W972" s="79">
        <v>239.22</v>
      </c>
      <c r="X972" s="79">
        <v>239.23</v>
      </c>
      <c r="Y972" s="111">
        <f t="shared" si="5"/>
        <v>0.01</v>
      </c>
    </row>
    <row r="973">
      <c r="B973" s="86">
        <v>45601.0</v>
      </c>
      <c r="C973" s="79">
        <v>80.18</v>
      </c>
      <c r="D973" s="79">
        <v>80.2</v>
      </c>
      <c r="E973" s="111">
        <f t="shared" si="1"/>
        <v>0.02</v>
      </c>
      <c r="G973" s="86">
        <v>45601.0</v>
      </c>
      <c r="H973" s="79">
        <v>351.83</v>
      </c>
      <c r="I973" s="79">
        <v>351.89</v>
      </c>
      <c r="J973" s="111">
        <f t="shared" si="2"/>
        <v>0.06</v>
      </c>
      <c r="L973" s="86">
        <v>45601.0</v>
      </c>
      <c r="M973" s="79">
        <v>0.16</v>
      </c>
      <c r="N973" s="79">
        <v>0.16</v>
      </c>
      <c r="O973" s="111">
        <f t="shared" si="3"/>
        <v>0</v>
      </c>
      <c r="Q973" s="86">
        <v>45601.0</v>
      </c>
      <c r="R973" s="79">
        <v>6.38</v>
      </c>
      <c r="S973" s="79">
        <v>6.39</v>
      </c>
      <c r="T973" s="111">
        <f t="shared" si="4"/>
        <v>0.01</v>
      </c>
      <c r="V973" s="86">
        <v>45601.0</v>
      </c>
      <c r="W973" s="79">
        <v>243.59</v>
      </c>
      <c r="X973" s="79">
        <v>243.61</v>
      </c>
      <c r="Y973" s="111">
        <f t="shared" si="5"/>
        <v>0.02</v>
      </c>
    </row>
    <row r="974">
      <c r="B974" s="86">
        <v>45602.0</v>
      </c>
      <c r="C974" s="79">
        <v>81.57</v>
      </c>
      <c r="D974" s="79">
        <v>81.64</v>
      </c>
      <c r="E974" s="111">
        <f t="shared" si="1"/>
        <v>0.07</v>
      </c>
      <c r="G974" s="86">
        <v>45602.0</v>
      </c>
      <c r="H974" s="79">
        <v>353.26</v>
      </c>
      <c r="I974" s="79">
        <v>354.13</v>
      </c>
      <c r="J974" s="111">
        <f t="shared" si="2"/>
        <v>0.87</v>
      </c>
      <c r="L974" s="86">
        <v>45602.0</v>
      </c>
      <c r="M974" s="79">
        <v>0.16</v>
      </c>
      <c r="N974" s="79">
        <v>0.16</v>
      </c>
      <c r="O974" s="111">
        <f t="shared" si="3"/>
        <v>0</v>
      </c>
      <c r="Q974" s="86">
        <v>45602.0</v>
      </c>
      <c r="R974" s="79">
        <v>6.48</v>
      </c>
      <c r="S974" s="79">
        <v>6.49</v>
      </c>
      <c r="T974" s="111">
        <f t="shared" si="4"/>
        <v>0.01</v>
      </c>
      <c r="V974" s="86">
        <v>45602.0</v>
      </c>
      <c r="W974" s="79">
        <v>250.74</v>
      </c>
      <c r="X974" s="79">
        <v>250.93</v>
      </c>
      <c r="Y974" s="111">
        <f t="shared" si="5"/>
        <v>0.19</v>
      </c>
    </row>
    <row r="975">
      <c r="B975" s="86">
        <v>45603.0</v>
      </c>
      <c r="C975" s="79">
        <v>80.64</v>
      </c>
      <c r="D975" s="79">
        <v>80.67</v>
      </c>
      <c r="E975" s="111">
        <f t="shared" si="1"/>
        <v>0.03</v>
      </c>
      <c r="G975" s="86">
        <v>45603.0</v>
      </c>
      <c r="H975" s="79">
        <v>342.3</v>
      </c>
      <c r="I975" s="79">
        <v>343.23</v>
      </c>
      <c r="J975" s="111">
        <f t="shared" si="2"/>
        <v>0.93</v>
      </c>
      <c r="L975" s="86">
        <v>45603.0</v>
      </c>
      <c r="M975" s="79">
        <v>0.16</v>
      </c>
      <c r="N975" s="79">
        <v>0.16</v>
      </c>
      <c r="O975" s="111">
        <f t="shared" si="3"/>
        <v>0</v>
      </c>
      <c r="Q975" s="86">
        <v>45603.0</v>
      </c>
      <c r="R975" s="79">
        <v>6.75</v>
      </c>
      <c r="S975" s="79">
        <v>6.76</v>
      </c>
      <c r="T975" s="111">
        <f t="shared" si="4"/>
        <v>0.01</v>
      </c>
      <c r="V975" s="86">
        <v>45603.0</v>
      </c>
      <c r="W975" s="79">
        <v>255.98</v>
      </c>
      <c r="X975" s="79">
        <v>255.99</v>
      </c>
      <c r="Y975" s="111">
        <f t="shared" si="5"/>
        <v>0.01</v>
      </c>
    </row>
    <row r="976">
      <c r="B976" s="86">
        <v>45604.0</v>
      </c>
      <c r="C976" s="79">
        <v>79.4</v>
      </c>
      <c r="D976" s="79">
        <v>79.41</v>
      </c>
      <c r="E976" s="111">
        <f t="shared" si="1"/>
        <v>0.01</v>
      </c>
      <c r="G976" s="86">
        <v>45604.0</v>
      </c>
      <c r="H976" s="79">
        <v>346.34</v>
      </c>
      <c r="I976" s="79">
        <v>346.9</v>
      </c>
      <c r="J976" s="111">
        <f t="shared" si="2"/>
        <v>0.56</v>
      </c>
      <c r="L976" s="86">
        <v>45604.0</v>
      </c>
      <c r="M976" s="79">
        <v>0.16</v>
      </c>
      <c r="N976" s="79">
        <v>0.16</v>
      </c>
      <c r="O976" s="111">
        <f t="shared" si="3"/>
        <v>0</v>
      </c>
      <c r="Q976" s="86">
        <v>45604.0</v>
      </c>
      <c r="R976" s="79">
        <v>6.89</v>
      </c>
      <c r="S976" s="79">
        <v>6.91</v>
      </c>
      <c r="T976" s="111">
        <f t="shared" si="4"/>
        <v>0.02</v>
      </c>
      <c r="V976" s="86">
        <v>45604.0</v>
      </c>
      <c r="W976" s="79">
        <v>260.67</v>
      </c>
      <c r="X976" s="79">
        <v>260.73</v>
      </c>
      <c r="Y976" s="111">
        <f t="shared" si="5"/>
        <v>0.06</v>
      </c>
    </row>
    <row r="977">
      <c r="B977" s="86">
        <v>45607.0</v>
      </c>
      <c r="C977" s="79">
        <v>79.18</v>
      </c>
      <c r="D977" s="79">
        <v>79.24</v>
      </c>
      <c r="E977" s="111">
        <f t="shared" si="1"/>
        <v>0.06</v>
      </c>
      <c r="G977" s="86">
        <v>45607.0</v>
      </c>
      <c r="H977" s="79">
        <v>349.23</v>
      </c>
      <c r="I977" s="79">
        <v>349.85</v>
      </c>
      <c r="J977" s="111">
        <f t="shared" si="2"/>
        <v>0.62</v>
      </c>
      <c r="L977" s="86">
        <v>45607.0</v>
      </c>
      <c r="M977" s="79">
        <v>0.16</v>
      </c>
      <c r="N977" s="79">
        <v>0.16</v>
      </c>
      <c r="O977" s="111">
        <f t="shared" si="3"/>
        <v>0</v>
      </c>
      <c r="Q977" s="86">
        <v>45607.0</v>
      </c>
      <c r="R977" s="79">
        <v>7.06</v>
      </c>
      <c r="S977" s="79">
        <v>7.07</v>
      </c>
      <c r="T977" s="111">
        <f t="shared" si="4"/>
        <v>0.01</v>
      </c>
      <c r="V977" s="86">
        <v>45607.0</v>
      </c>
      <c r="W977" s="79">
        <v>255.7</v>
      </c>
      <c r="X977" s="79">
        <v>255.77</v>
      </c>
      <c r="Y977" s="111">
        <f t="shared" si="5"/>
        <v>0.07</v>
      </c>
    </row>
    <row r="978">
      <c r="B978" s="86">
        <v>45608.0</v>
      </c>
      <c r="C978" s="79">
        <v>80.52</v>
      </c>
      <c r="D978" s="79">
        <v>80.59</v>
      </c>
      <c r="E978" s="111">
        <f t="shared" si="1"/>
        <v>0.07</v>
      </c>
      <c r="G978" s="86">
        <v>45608.0</v>
      </c>
      <c r="H978" s="79">
        <v>353.14</v>
      </c>
      <c r="I978" s="79">
        <v>353.97</v>
      </c>
      <c r="J978" s="111">
        <f t="shared" si="2"/>
        <v>0.83</v>
      </c>
      <c r="L978" s="86">
        <v>45608.0</v>
      </c>
      <c r="M978" s="79">
        <v>0.17</v>
      </c>
      <c r="N978" s="79">
        <v>0.17</v>
      </c>
      <c r="O978" s="111">
        <f t="shared" si="3"/>
        <v>0</v>
      </c>
      <c r="Q978" s="86">
        <v>45608.0</v>
      </c>
      <c r="R978" s="79">
        <v>6.97</v>
      </c>
      <c r="S978" s="79">
        <v>6.98</v>
      </c>
      <c r="T978" s="111">
        <f t="shared" si="4"/>
        <v>0.01</v>
      </c>
      <c r="V978" s="86">
        <v>45608.0</v>
      </c>
      <c r="W978" s="79">
        <v>254.6</v>
      </c>
      <c r="X978" s="79">
        <v>254.7</v>
      </c>
      <c r="Y978" s="111">
        <f t="shared" si="5"/>
        <v>0.1</v>
      </c>
    </row>
    <row r="979">
      <c r="B979" s="86">
        <v>45609.0</v>
      </c>
      <c r="C979" s="79">
        <v>78.93</v>
      </c>
      <c r="D979" s="79">
        <v>78.95</v>
      </c>
      <c r="E979" s="111">
        <f t="shared" si="1"/>
        <v>0.02</v>
      </c>
      <c r="G979" s="86">
        <v>45609.0</v>
      </c>
      <c r="H979" s="79">
        <v>347.6</v>
      </c>
      <c r="I979" s="79">
        <v>348.14</v>
      </c>
      <c r="J979" s="111">
        <f t="shared" si="2"/>
        <v>0.54</v>
      </c>
      <c r="L979" s="86">
        <v>45609.0</v>
      </c>
      <c r="M979" s="79">
        <v>0.17</v>
      </c>
      <c r="N979" s="79">
        <v>0.17</v>
      </c>
      <c r="O979" s="111">
        <f t="shared" si="3"/>
        <v>0</v>
      </c>
      <c r="Q979" s="86">
        <v>45609.0</v>
      </c>
      <c r="R979" s="79">
        <v>7.13</v>
      </c>
      <c r="S979" s="79">
        <v>7.14</v>
      </c>
      <c r="T979" s="111">
        <f t="shared" si="4"/>
        <v>0.01</v>
      </c>
      <c r="V979" s="86">
        <v>45609.0</v>
      </c>
      <c r="W979" s="79">
        <v>249.52</v>
      </c>
      <c r="X979" s="79">
        <v>249.56</v>
      </c>
      <c r="Y979" s="111">
        <f t="shared" si="5"/>
        <v>0.04</v>
      </c>
    </row>
    <row r="980">
      <c r="B980" s="86">
        <v>45610.0</v>
      </c>
      <c r="C980" s="79">
        <v>77.02</v>
      </c>
      <c r="D980" s="79">
        <v>77.06</v>
      </c>
      <c r="E980" s="111">
        <f t="shared" si="1"/>
        <v>0.04</v>
      </c>
      <c r="G980" s="86">
        <v>45610.0</v>
      </c>
      <c r="H980" s="79">
        <v>337.43</v>
      </c>
      <c r="I980" s="79">
        <v>337.51</v>
      </c>
      <c r="J980" s="111">
        <f t="shared" si="2"/>
        <v>0.08</v>
      </c>
      <c r="L980" s="86">
        <v>45610.0</v>
      </c>
      <c r="M980" s="79">
        <v>0.17</v>
      </c>
      <c r="N980" s="79">
        <v>0.17</v>
      </c>
      <c r="O980" s="111">
        <f t="shared" si="3"/>
        <v>0</v>
      </c>
      <c r="Q980" s="86">
        <v>45610.0</v>
      </c>
      <c r="R980" s="79">
        <v>7.28</v>
      </c>
      <c r="S980" s="79">
        <v>7.29</v>
      </c>
      <c r="T980" s="111">
        <f t="shared" si="4"/>
        <v>0.01</v>
      </c>
      <c r="V980" s="86">
        <v>45610.0</v>
      </c>
      <c r="W980" s="79">
        <v>253.36</v>
      </c>
      <c r="X980" s="79">
        <v>253.43</v>
      </c>
      <c r="Y980" s="111">
        <f t="shared" si="5"/>
        <v>0.07</v>
      </c>
    </row>
    <row r="981">
      <c r="B981" s="86">
        <v>45611.0</v>
      </c>
      <c r="C981" s="79">
        <v>75.6</v>
      </c>
      <c r="D981" s="79">
        <v>75.64</v>
      </c>
      <c r="E981" s="111">
        <f t="shared" si="1"/>
        <v>0.04</v>
      </c>
      <c r="G981" s="86">
        <v>45611.0</v>
      </c>
      <c r="H981" s="79">
        <v>330.72</v>
      </c>
      <c r="I981" s="79">
        <v>330.99</v>
      </c>
      <c r="J981" s="111">
        <f t="shared" si="2"/>
        <v>0.27</v>
      </c>
      <c r="L981" s="86">
        <v>45611.0</v>
      </c>
      <c r="M981" s="79">
        <v>0.17</v>
      </c>
      <c r="N981" s="79">
        <v>0.17</v>
      </c>
      <c r="O981" s="111">
        <f t="shared" si="3"/>
        <v>0</v>
      </c>
      <c r="Q981" s="86">
        <v>45611.0</v>
      </c>
      <c r="R981" s="79">
        <v>7.29</v>
      </c>
      <c r="S981" s="79">
        <v>7.31</v>
      </c>
      <c r="T981" s="111">
        <f t="shared" si="4"/>
        <v>0.02</v>
      </c>
      <c r="V981" s="86">
        <v>45611.0</v>
      </c>
      <c r="W981" s="79">
        <v>248.74</v>
      </c>
      <c r="X981" s="79">
        <v>248.75</v>
      </c>
      <c r="Y981" s="111">
        <f t="shared" si="5"/>
        <v>0.01</v>
      </c>
    </row>
    <row r="982">
      <c r="B982" s="86">
        <v>45614.0</v>
      </c>
      <c r="C982" s="79">
        <v>76.21</v>
      </c>
      <c r="D982" s="79">
        <v>76.3</v>
      </c>
      <c r="E982" s="111">
        <f t="shared" si="1"/>
        <v>0.09</v>
      </c>
      <c r="G982" s="86">
        <v>45614.0</v>
      </c>
      <c r="H982" s="79">
        <v>334.26</v>
      </c>
      <c r="I982" s="79">
        <v>334.77</v>
      </c>
      <c r="J982" s="111">
        <f t="shared" si="2"/>
        <v>0.51</v>
      </c>
      <c r="L982" s="86">
        <v>45614.0</v>
      </c>
      <c r="M982" s="79">
        <v>0.17</v>
      </c>
      <c r="N982" s="79">
        <v>0.17</v>
      </c>
      <c r="O982" s="111">
        <f t="shared" si="3"/>
        <v>0</v>
      </c>
      <c r="Q982" s="86">
        <v>45614.0</v>
      </c>
      <c r="R982" s="79">
        <v>6.96</v>
      </c>
      <c r="S982" s="79">
        <v>6.97</v>
      </c>
      <c r="T982" s="111">
        <f t="shared" si="4"/>
        <v>0.01</v>
      </c>
      <c r="V982" s="86">
        <v>45614.0</v>
      </c>
      <c r="W982" s="79">
        <v>240.59</v>
      </c>
      <c r="X982" s="79">
        <v>240.69</v>
      </c>
      <c r="Y982" s="111">
        <f t="shared" si="5"/>
        <v>0.1</v>
      </c>
    </row>
    <row r="983">
      <c r="B983" s="86">
        <v>45615.0</v>
      </c>
      <c r="C983" s="79">
        <v>74.01</v>
      </c>
      <c r="D983" s="79">
        <v>74.09</v>
      </c>
      <c r="E983" s="111">
        <f t="shared" si="1"/>
        <v>0.08</v>
      </c>
      <c r="G983" s="86">
        <v>45615.0</v>
      </c>
      <c r="H983" s="79">
        <v>326.43</v>
      </c>
      <c r="I983" s="79">
        <v>326.88</v>
      </c>
      <c r="J983" s="111">
        <f t="shared" si="2"/>
        <v>0.45</v>
      </c>
      <c r="L983" s="86">
        <v>45615.0</v>
      </c>
      <c r="M983" s="79">
        <v>0.17</v>
      </c>
      <c r="N983" s="79">
        <v>0.17</v>
      </c>
      <c r="O983" s="111">
        <f t="shared" si="3"/>
        <v>0</v>
      </c>
      <c r="Q983" s="86">
        <v>45615.0</v>
      </c>
      <c r="R983" s="79">
        <v>7.01</v>
      </c>
      <c r="S983" s="79">
        <v>7.02</v>
      </c>
      <c r="T983" s="111">
        <f t="shared" si="4"/>
        <v>0.01</v>
      </c>
      <c r="V983" s="86">
        <v>45615.0</v>
      </c>
      <c r="W983" s="79">
        <v>237.05</v>
      </c>
      <c r="X983" s="79">
        <v>237.06</v>
      </c>
      <c r="Y983" s="111">
        <f t="shared" si="5"/>
        <v>0.01</v>
      </c>
    </row>
    <row r="984">
      <c r="B984" s="86">
        <v>45616.0</v>
      </c>
      <c r="C984" s="79">
        <v>70.11</v>
      </c>
      <c r="D984" s="79">
        <v>70.2</v>
      </c>
      <c r="E984" s="111">
        <f t="shared" si="1"/>
        <v>0.09</v>
      </c>
      <c r="G984" s="86">
        <v>45616.0</v>
      </c>
      <c r="H984" s="79">
        <v>314.78</v>
      </c>
      <c r="I984" s="79">
        <v>315.13</v>
      </c>
      <c r="J984" s="111">
        <f t="shared" si="2"/>
        <v>0.35</v>
      </c>
      <c r="L984" s="86">
        <v>45616.0</v>
      </c>
      <c r="M984" s="79">
        <v>0.17</v>
      </c>
      <c r="N984" s="79">
        <v>0.17</v>
      </c>
      <c r="O984" s="111">
        <f t="shared" si="3"/>
        <v>0</v>
      </c>
      <c r="Q984" s="86">
        <v>45616.0</v>
      </c>
      <c r="R984" s="79">
        <v>6.84</v>
      </c>
      <c r="S984" s="79">
        <v>6.85</v>
      </c>
      <c r="T984" s="111">
        <f t="shared" si="4"/>
        <v>0.01</v>
      </c>
      <c r="V984" s="86">
        <v>45616.0</v>
      </c>
      <c r="W984" s="79">
        <v>240.5</v>
      </c>
      <c r="X984" s="79">
        <v>240.57</v>
      </c>
      <c r="Y984" s="111">
        <f t="shared" si="5"/>
        <v>0.07</v>
      </c>
    </row>
    <row r="985">
      <c r="B985" s="86">
        <v>45617.0</v>
      </c>
      <c r="C985" s="79">
        <v>68.21</v>
      </c>
      <c r="D985" s="79">
        <v>68.23</v>
      </c>
      <c r="E985" s="111">
        <f t="shared" si="1"/>
        <v>0.02</v>
      </c>
      <c r="G985" s="86">
        <v>45617.0</v>
      </c>
      <c r="H985" s="79">
        <v>304.25</v>
      </c>
      <c r="I985" s="79">
        <v>304.71</v>
      </c>
      <c r="J985" s="111">
        <f t="shared" si="2"/>
        <v>0.46</v>
      </c>
      <c r="L985" s="86">
        <v>45617.0</v>
      </c>
      <c r="M985" s="79">
        <v>0.16</v>
      </c>
      <c r="N985" s="79">
        <v>0.16</v>
      </c>
      <c r="O985" s="111">
        <f t="shared" si="3"/>
        <v>0</v>
      </c>
      <c r="Q985" s="86">
        <v>45617.0</v>
      </c>
      <c r="R985" s="79">
        <v>7.12</v>
      </c>
      <c r="S985" s="79">
        <v>7.13</v>
      </c>
      <c r="T985" s="111">
        <f t="shared" si="4"/>
        <v>0.01</v>
      </c>
      <c r="V985" s="86">
        <v>45617.0</v>
      </c>
      <c r="W985" s="79">
        <v>235.94</v>
      </c>
      <c r="X985" s="79">
        <v>236.0</v>
      </c>
      <c r="Y985" s="111">
        <f t="shared" si="5"/>
        <v>0.06</v>
      </c>
    </row>
    <row r="986">
      <c r="B986" s="86">
        <v>45618.0</v>
      </c>
      <c r="C986" s="79">
        <v>69.94</v>
      </c>
      <c r="D986" s="79">
        <v>70.0</v>
      </c>
      <c r="E986" s="111">
        <f t="shared" si="1"/>
        <v>0.06</v>
      </c>
      <c r="G986" s="86">
        <v>45618.0</v>
      </c>
      <c r="H986" s="79">
        <v>315.03</v>
      </c>
      <c r="I986" s="79">
        <v>315.58</v>
      </c>
      <c r="J986" s="111">
        <f t="shared" si="2"/>
        <v>0.55</v>
      </c>
      <c r="L986" s="86">
        <v>45618.0</v>
      </c>
      <c r="M986" s="79">
        <v>0.15</v>
      </c>
      <c r="N986" s="79">
        <v>0.16</v>
      </c>
      <c r="O986" s="111">
        <f t="shared" si="3"/>
        <v>0.01</v>
      </c>
      <c r="Q986" s="86">
        <v>45618.0</v>
      </c>
      <c r="R986" s="79">
        <v>7.08</v>
      </c>
      <c r="S986" s="79">
        <v>7.09</v>
      </c>
      <c r="T986" s="111">
        <f t="shared" si="4"/>
        <v>0.01</v>
      </c>
      <c r="V986" s="86">
        <v>45618.0</v>
      </c>
      <c r="W986" s="79">
        <v>227.77</v>
      </c>
      <c r="X986" s="79">
        <v>227.81</v>
      </c>
      <c r="Y986" s="111">
        <f t="shared" si="5"/>
        <v>0.04</v>
      </c>
    </row>
    <row r="987">
      <c r="B987" s="86">
        <v>45621.0</v>
      </c>
      <c r="C987" s="79">
        <v>69.14</v>
      </c>
      <c r="D987" s="79">
        <v>69.23</v>
      </c>
      <c r="E987" s="111">
        <f t="shared" si="1"/>
        <v>0.09</v>
      </c>
      <c r="G987" s="86">
        <v>45621.0</v>
      </c>
      <c r="H987" s="79">
        <v>314.5</v>
      </c>
      <c r="I987" s="79">
        <v>314.86</v>
      </c>
      <c r="J987" s="111">
        <f t="shared" si="2"/>
        <v>0.36</v>
      </c>
      <c r="L987" s="86">
        <v>45621.0</v>
      </c>
      <c r="M987" s="79">
        <v>0.16</v>
      </c>
      <c r="N987" s="79">
        <v>0.16</v>
      </c>
      <c r="O987" s="111">
        <f t="shared" si="3"/>
        <v>0</v>
      </c>
      <c r="Q987" s="86">
        <v>45621.0</v>
      </c>
      <c r="R987" s="79">
        <v>7.11</v>
      </c>
      <c r="S987" s="79">
        <v>7.13</v>
      </c>
      <c r="T987" s="111">
        <f t="shared" si="4"/>
        <v>0.02</v>
      </c>
      <c r="V987" s="86">
        <v>45621.0</v>
      </c>
      <c r="W987" s="79">
        <v>223.15</v>
      </c>
      <c r="X987" s="79">
        <v>223.29</v>
      </c>
      <c r="Y987" s="111">
        <f t="shared" si="5"/>
        <v>0.14</v>
      </c>
    </row>
    <row r="988">
      <c r="B988" s="86">
        <v>45622.0</v>
      </c>
      <c r="C988" s="79">
        <v>69.49</v>
      </c>
      <c r="D988" s="79">
        <v>69.5</v>
      </c>
      <c r="E988" s="111">
        <f t="shared" si="1"/>
        <v>0.01</v>
      </c>
      <c r="G988" s="86">
        <v>45622.0</v>
      </c>
      <c r="H988" s="79">
        <v>318.14</v>
      </c>
      <c r="I988" s="79">
        <v>318.46</v>
      </c>
      <c r="J988" s="111">
        <f t="shared" si="2"/>
        <v>0.32</v>
      </c>
      <c r="L988" s="86">
        <v>45622.0</v>
      </c>
      <c r="M988" s="79">
        <v>0.16</v>
      </c>
      <c r="N988" s="79">
        <v>0.16</v>
      </c>
      <c r="O988" s="111">
        <f t="shared" si="3"/>
        <v>0</v>
      </c>
      <c r="Q988" s="86">
        <v>45622.0</v>
      </c>
      <c r="R988" s="79">
        <v>7.29</v>
      </c>
      <c r="S988" s="79">
        <v>7.3</v>
      </c>
      <c r="T988" s="111">
        <f t="shared" si="4"/>
        <v>0.01</v>
      </c>
      <c r="V988" s="86">
        <v>45622.0</v>
      </c>
      <c r="W988" s="79">
        <v>226.25</v>
      </c>
      <c r="X988" s="79">
        <v>226.3</v>
      </c>
      <c r="Y988" s="111">
        <f t="shared" si="5"/>
        <v>0.05</v>
      </c>
    </row>
    <row r="989">
      <c r="B989" s="86">
        <v>45623.0</v>
      </c>
      <c r="C989" s="79">
        <v>69.26</v>
      </c>
      <c r="D989" s="79">
        <v>69.27</v>
      </c>
      <c r="E989" s="111">
        <f t="shared" si="1"/>
        <v>0.01</v>
      </c>
      <c r="G989" s="86">
        <v>45623.0</v>
      </c>
      <c r="H989" s="79">
        <v>325.11</v>
      </c>
      <c r="I989" s="79">
        <v>325.94</v>
      </c>
      <c r="J989" s="111">
        <f t="shared" si="2"/>
        <v>0.83</v>
      </c>
      <c r="L989" s="86">
        <v>45623.0</v>
      </c>
      <c r="M989" s="79">
        <v>0.16</v>
      </c>
      <c r="N989" s="79">
        <v>0.16</v>
      </c>
      <c r="O989" s="111">
        <f t="shared" si="3"/>
        <v>0</v>
      </c>
      <c r="Q989" s="86">
        <v>45623.0</v>
      </c>
      <c r="R989" s="79">
        <v>7.56</v>
      </c>
      <c r="S989" s="79">
        <v>7.57</v>
      </c>
      <c r="T989" s="111">
        <f t="shared" si="4"/>
        <v>0.01</v>
      </c>
      <c r="V989" s="86">
        <v>45623.0</v>
      </c>
      <c r="W989" s="79">
        <v>228.56</v>
      </c>
      <c r="X989" s="79">
        <v>228.63</v>
      </c>
      <c r="Y989" s="111">
        <f t="shared" si="5"/>
        <v>0.07</v>
      </c>
    </row>
    <row r="990">
      <c r="B990" s="86">
        <v>45624.0</v>
      </c>
      <c r="C990" s="79">
        <v>67.26</v>
      </c>
      <c r="D990" s="79">
        <v>67.28</v>
      </c>
      <c r="E990" s="111">
        <f t="shared" si="1"/>
        <v>0.02</v>
      </c>
      <c r="G990" s="86">
        <v>45624.0</v>
      </c>
      <c r="H990" s="79">
        <v>310.14</v>
      </c>
      <c r="I990" s="79">
        <v>310.29</v>
      </c>
      <c r="J990" s="111">
        <f t="shared" si="2"/>
        <v>0.15</v>
      </c>
      <c r="L990" s="86">
        <v>45624.0</v>
      </c>
      <c r="M990" s="79">
        <v>0.16</v>
      </c>
      <c r="N990" s="79">
        <v>0.16</v>
      </c>
      <c r="O990" s="111">
        <f t="shared" si="3"/>
        <v>0</v>
      </c>
      <c r="Q990" s="86">
        <v>45624.0</v>
      </c>
      <c r="R990" s="79">
        <v>7.59</v>
      </c>
      <c r="S990" s="79">
        <v>7.59</v>
      </c>
      <c r="T990" s="111">
        <f t="shared" si="4"/>
        <v>0</v>
      </c>
      <c r="V990" s="86">
        <v>45624.0</v>
      </c>
      <c r="W990" s="79">
        <v>236.45</v>
      </c>
      <c r="X990" s="79">
        <v>236.49</v>
      </c>
      <c r="Y990" s="111">
        <f t="shared" si="5"/>
        <v>0.04</v>
      </c>
    </row>
    <row r="991">
      <c r="B991" s="86">
        <v>45625.0</v>
      </c>
      <c r="C991" s="79">
        <v>65.32</v>
      </c>
      <c r="D991" s="79">
        <v>65.38</v>
      </c>
      <c r="E991" s="111">
        <f t="shared" si="1"/>
        <v>0.06</v>
      </c>
      <c r="G991" s="86">
        <v>45625.0</v>
      </c>
      <c r="H991" s="79">
        <v>304.9</v>
      </c>
      <c r="I991" s="79">
        <v>305.2</v>
      </c>
      <c r="J991" s="111">
        <f t="shared" si="2"/>
        <v>0.3</v>
      </c>
      <c r="L991" s="86">
        <v>45625.0</v>
      </c>
      <c r="M991" s="79">
        <v>0.16</v>
      </c>
      <c r="N991" s="79">
        <v>0.16</v>
      </c>
      <c r="O991" s="111">
        <f t="shared" si="3"/>
        <v>0</v>
      </c>
      <c r="Q991" s="86">
        <v>45625.0</v>
      </c>
      <c r="R991" s="79">
        <v>7.73</v>
      </c>
      <c r="S991" s="79">
        <v>7.75</v>
      </c>
      <c r="T991" s="111">
        <f t="shared" si="4"/>
        <v>0.02</v>
      </c>
      <c r="V991" s="86">
        <v>45625.0</v>
      </c>
      <c r="W991" s="79">
        <v>235.15</v>
      </c>
      <c r="X991" s="79">
        <v>235.17</v>
      </c>
      <c r="Y991" s="111">
        <f t="shared" si="5"/>
        <v>0.02</v>
      </c>
    </row>
    <row r="992">
      <c r="B992" s="86">
        <v>45628.0</v>
      </c>
      <c r="C992" s="79">
        <v>66.91</v>
      </c>
      <c r="D992" s="79">
        <v>66.96</v>
      </c>
      <c r="E992" s="111">
        <f t="shared" si="1"/>
        <v>0.05</v>
      </c>
      <c r="G992" s="86">
        <v>45628.0</v>
      </c>
      <c r="H992" s="79">
        <v>318.19</v>
      </c>
      <c r="I992" s="79">
        <v>318.5</v>
      </c>
      <c r="J992" s="111">
        <f t="shared" si="2"/>
        <v>0.31</v>
      </c>
      <c r="L992" s="86">
        <v>45628.0</v>
      </c>
      <c r="M992" s="79">
        <v>0.16</v>
      </c>
      <c r="N992" s="79">
        <v>0.16</v>
      </c>
      <c r="O992" s="111">
        <f t="shared" si="3"/>
        <v>0</v>
      </c>
      <c r="Q992" s="86">
        <v>45628.0</v>
      </c>
      <c r="R992" s="79">
        <v>7.61</v>
      </c>
      <c r="S992" s="79">
        <v>7.62</v>
      </c>
      <c r="T992" s="111">
        <f t="shared" si="4"/>
        <v>0.01</v>
      </c>
      <c r="V992" s="86">
        <v>45628.0</v>
      </c>
      <c r="W992" s="79">
        <v>230.79</v>
      </c>
      <c r="X992" s="79">
        <v>230.8</v>
      </c>
      <c r="Y992" s="111">
        <f t="shared" si="5"/>
        <v>0.01</v>
      </c>
    </row>
    <row r="993">
      <c r="B993" s="86">
        <v>45629.0</v>
      </c>
      <c r="C993" s="79">
        <v>67.42</v>
      </c>
      <c r="D993" s="79">
        <v>67.52</v>
      </c>
      <c r="E993" s="111">
        <f t="shared" si="1"/>
        <v>0.1</v>
      </c>
      <c r="G993" s="86">
        <v>45629.0</v>
      </c>
      <c r="H993" s="79">
        <v>321.8</v>
      </c>
      <c r="I993" s="79">
        <v>321.94</v>
      </c>
      <c r="J993" s="111">
        <f t="shared" si="2"/>
        <v>0.14</v>
      </c>
      <c r="L993" s="86">
        <v>45629.0</v>
      </c>
      <c r="M993" s="79">
        <v>0.15</v>
      </c>
      <c r="N993" s="79">
        <v>0.15</v>
      </c>
      <c r="O993" s="111">
        <f t="shared" si="3"/>
        <v>0</v>
      </c>
      <c r="Q993" s="86">
        <v>45629.0</v>
      </c>
      <c r="R993" s="79">
        <v>7.48</v>
      </c>
      <c r="S993" s="79">
        <v>7.49</v>
      </c>
      <c r="T993" s="111">
        <f t="shared" si="4"/>
        <v>0.01</v>
      </c>
      <c r="V993" s="86">
        <v>45629.0</v>
      </c>
      <c r="W993" s="79">
        <v>224.55</v>
      </c>
      <c r="X993" s="79">
        <v>224.57</v>
      </c>
      <c r="Y993" s="111">
        <f t="shared" si="5"/>
        <v>0.02</v>
      </c>
    </row>
    <row r="994">
      <c r="B994" s="86">
        <v>45630.0</v>
      </c>
      <c r="C994" s="79">
        <v>68.07</v>
      </c>
      <c r="D994" s="79">
        <v>68.1</v>
      </c>
      <c r="E994" s="111">
        <f t="shared" si="1"/>
        <v>0.03</v>
      </c>
      <c r="G994" s="86">
        <v>45630.0</v>
      </c>
      <c r="H994" s="79">
        <v>318.98</v>
      </c>
      <c r="I994" s="79">
        <v>319.59</v>
      </c>
      <c r="J994" s="111">
        <f t="shared" si="2"/>
        <v>0.61</v>
      </c>
      <c r="L994" s="86">
        <v>45630.0</v>
      </c>
      <c r="M994" s="79">
        <v>0.15</v>
      </c>
      <c r="N994" s="79">
        <v>0.15</v>
      </c>
      <c r="O994" s="111">
        <f t="shared" si="3"/>
        <v>0</v>
      </c>
      <c r="Q994" s="86">
        <v>45630.0</v>
      </c>
      <c r="R994" s="79">
        <v>7.75</v>
      </c>
      <c r="S994" s="79">
        <v>7.76</v>
      </c>
      <c r="T994" s="111">
        <f t="shared" si="4"/>
        <v>0.01</v>
      </c>
      <c r="V994" s="86">
        <v>45630.0</v>
      </c>
      <c r="W994" s="79">
        <v>233.42</v>
      </c>
      <c r="X994" s="79">
        <v>233.46</v>
      </c>
      <c r="Y994" s="111">
        <f t="shared" si="5"/>
        <v>0.04</v>
      </c>
    </row>
    <row r="995">
      <c r="B995" s="86">
        <v>45631.0</v>
      </c>
      <c r="C995" s="79">
        <v>66.9</v>
      </c>
      <c r="D995" s="79">
        <v>66.95</v>
      </c>
      <c r="E995" s="111">
        <f t="shared" si="1"/>
        <v>0.05</v>
      </c>
      <c r="G995" s="86">
        <v>45631.0</v>
      </c>
      <c r="H995" s="79">
        <v>313.2</v>
      </c>
      <c r="I995" s="79">
        <v>313.32</v>
      </c>
      <c r="J995" s="111">
        <f t="shared" si="2"/>
        <v>0.12</v>
      </c>
      <c r="L995" s="86">
        <v>45631.0</v>
      </c>
      <c r="M995" s="79">
        <v>0.15</v>
      </c>
      <c r="N995" s="79">
        <v>0.15</v>
      </c>
      <c r="O995" s="111">
        <f t="shared" si="3"/>
        <v>0</v>
      </c>
      <c r="Q995" s="86">
        <v>45631.0</v>
      </c>
      <c r="R995" s="79">
        <v>7.87</v>
      </c>
      <c r="S995" s="79">
        <v>7.87</v>
      </c>
      <c r="T995" s="111">
        <f t="shared" si="4"/>
        <v>0</v>
      </c>
      <c r="V995" s="86">
        <v>45631.0</v>
      </c>
      <c r="W995" s="79">
        <v>237.88</v>
      </c>
      <c r="X995" s="79">
        <v>237.98</v>
      </c>
      <c r="Y995" s="111">
        <f t="shared" si="5"/>
        <v>0.1</v>
      </c>
    </row>
    <row r="996">
      <c r="B996" s="86">
        <v>45632.0</v>
      </c>
      <c r="C996" s="79">
        <v>67.8</v>
      </c>
      <c r="D996" s="79">
        <v>67.82</v>
      </c>
      <c r="E996" s="111">
        <f t="shared" si="1"/>
        <v>0.02</v>
      </c>
      <c r="G996" s="86">
        <v>45632.0</v>
      </c>
      <c r="H996" s="79">
        <v>313.24</v>
      </c>
      <c r="I996" s="79">
        <v>313.91</v>
      </c>
      <c r="J996" s="111">
        <f t="shared" si="2"/>
        <v>0.67</v>
      </c>
      <c r="L996" s="86">
        <v>45632.0</v>
      </c>
      <c r="M996" s="79">
        <v>0.15</v>
      </c>
      <c r="N996" s="79">
        <v>0.15</v>
      </c>
      <c r="O996" s="111">
        <f t="shared" si="3"/>
        <v>0</v>
      </c>
      <c r="Q996" s="86">
        <v>45632.0</v>
      </c>
      <c r="R996" s="79">
        <v>8.11</v>
      </c>
      <c r="S996" s="79">
        <v>8.12</v>
      </c>
      <c r="T996" s="111">
        <f t="shared" si="4"/>
        <v>0.01</v>
      </c>
      <c r="V996" s="86">
        <v>45632.0</v>
      </c>
      <c r="W996" s="79">
        <v>237.29</v>
      </c>
      <c r="X996" s="79">
        <v>237.3</v>
      </c>
      <c r="Y996" s="111">
        <f t="shared" si="5"/>
        <v>0.01</v>
      </c>
    </row>
    <row r="997">
      <c r="B997" s="86">
        <v>45635.0</v>
      </c>
      <c r="C997" s="79">
        <v>66.57</v>
      </c>
      <c r="D997" s="79">
        <v>66.6</v>
      </c>
      <c r="E997" s="111">
        <f t="shared" si="1"/>
        <v>0.03</v>
      </c>
      <c r="G997" s="86">
        <v>45635.0</v>
      </c>
      <c r="H997" s="79">
        <v>306.38</v>
      </c>
      <c r="I997" s="79">
        <v>306.53</v>
      </c>
      <c r="J997" s="111">
        <f t="shared" si="2"/>
        <v>0.15</v>
      </c>
      <c r="L997" s="86">
        <v>45635.0</v>
      </c>
      <c r="M997" s="79">
        <v>0.15</v>
      </c>
      <c r="N997" s="79">
        <v>0.15</v>
      </c>
      <c r="O997" s="111">
        <f t="shared" si="3"/>
        <v>0</v>
      </c>
      <c r="Q997" s="86">
        <v>45635.0</v>
      </c>
      <c r="R997" s="79">
        <v>7.8</v>
      </c>
      <c r="S997" s="79">
        <v>7.81</v>
      </c>
      <c r="T997" s="111">
        <f t="shared" si="4"/>
        <v>0.01</v>
      </c>
      <c r="V997" s="86">
        <v>45635.0</v>
      </c>
      <c r="W997" s="79">
        <v>230.81</v>
      </c>
      <c r="X997" s="79">
        <v>230.82</v>
      </c>
      <c r="Y997" s="111">
        <f t="shared" si="5"/>
        <v>0.01</v>
      </c>
    </row>
    <row r="998">
      <c r="B998" s="86">
        <v>45636.0</v>
      </c>
      <c r="C998" s="79">
        <v>66.35</v>
      </c>
      <c r="D998" s="79">
        <v>66.38</v>
      </c>
      <c r="E998" s="111">
        <f t="shared" si="1"/>
        <v>0.03</v>
      </c>
      <c r="G998" s="86">
        <v>45636.0</v>
      </c>
      <c r="H998" s="79">
        <v>308.44</v>
      </c>
      <c r="I998" s="79">
        <v>308.61</v>
      </c>
      <c r="J998" s="111">
        <f t="shared" si="2"/>
        <v>0.17</v>
      </c>
      <c r="L998" s="86">
        <v>45636.0</v>
      </c>
      <c r="M998" s="79">
        <v>0.15</v>
      </c>
      <c r="N998" s="79">
        <v>0.15</v>
      </c>
      <c r="O998" s="111">
        <f t="shared" si="3"/>
        <v>0</v>
      </c>
      <c r="Q998" s="86">
        <v>45636.0</v>
      </c>
      <c r="R998" s="79">
        <v>7.93</v>
      </c>
      <c r="S998" s="79">
        <v>7.93</v>
      </c>
      <c r="T998" s="111">
        <f t="shared" si="4"/>
        <v>0</v>
      </c>
      <c r="V998" s="86">
        <v>45636.0</v>
      </c>
      <c r="W998" s="79">
        <v>234.18</v>
      </c>
      <c r="X998" s="79">
        <v>234.35</v>
      </c>
      <c r="Y998" s="111">
        <f t="shared" si="5"/>
        <v>0.17</v>
      </c>
    </row>
    <row r="999">
      <c r="B999" s="86">
        <v>45637.0</v>
      </c>
      <c r="C999" s="79">
        <v>64.25</v>
      </c>
      <c r="D999" s="79">
        <v>64.27</v>
      </c>
      <c r="E999" s="111">
        <f t="shared" si="1"/>
        <v>0.02</v>
      </c>
      <c r="G999" s="86">
        <v>45637.0</v>
      </c>
      <c r="H999" s="79">
        <v>296.21</v>
      </c>
      <c r="I999" s="79">
        <v>296.91</v>
      </c>
      <c r="J999" s="111">
        <f t="shared" si="2"/>
        <v>0.7</v>
      </c>
      <c r="L999" s="86">
        <v>45637.0</v>
      </c>
      <c r="M999" s="79">
        <v>0.14</v>
      </c>
      <c r="N999" s="79">
        <v>0.14</v>
      </c>
      <c r="O999" s="111">
        <f t="shared" si="3"/>
        <v>0</v>
      </c>
      <c r="Q999" s="86">
        <v>45637.0</v>
      </c>
      <c r="R999" s="79">
        <v>7.81</v>
      </c>
      <c r="S999" s="79">
        <v>7.82</v>
      </c>
      <c r="T999" s="111">
        <f t="shared" si="4"/>
        <v>0.01</v>
      </c>
      <c r="V999" s="86">
        <v>45637.0</v>
      </c>
      <c r="W999" s="79">
        <v>229.02</v>
      </c>
      <c r="X999" s="79">
        <v>229.05</v>
      </c>
      <c r="Y999" s="111">
        <f t="shared" si="5"/>
        <v>0.03</v>
      </c>
    </row>
    <row r="1000">
      <c r="B1000" s="86">
        <v>45638.0</v>
      </c>
      <c r="C1000" s="79">
        <v>64.17</v>
      </c>
      <c r="D1000" s="79">
        <v>64.21</v>
      </c>
      <c r="E1000" s="111">
        <f t="shared" si="1"/>
        <v>0.04</v>
      </c>
      <c r="G1000" s="86">
        <v>45638.0</v>
      </c>
      <c r="H1000" s="79">
        <v>303.62</v>
      </c>
      <c r="I1000" s="79">
        <v>303.8</v>
      </c>
      <c r="J1000" s="111">
        <f t="shared" si="2"/>
        <v>0.18</v>
      </c>
      <c r="L1000" s="86">
        <v>45638.0</v>
      </c>
      <c r="M1000" s="79">
        <v>0.14</v>
      </c>
      <c r="N1000" s="79">
        <v>0.14</v>
      </c>
      <c r="O1000" s="111">
        <f t="shared" si="3"/>
        <v>0</v>
      </c>
      <c r="Q1000" s="86">
        <v>45638.0</v>
      </c>
      <c r="R1000" s="79">
        <v>7.99</v>
      </c>
      <c r="S1000" s="79">
        <v>8.0</v>
      </c>
      <c r="T1000" s="111">
        <f t="shared" si="4"/>
        <v>0.01</v>
      </c>
      <c r="V1000" s="86">
        <v>45638.0</v>
      </c>
      <c r="W1000" s="79">
        <v>228.68</v>
      </c>
      <c r="X1000" s="79">
        <v>228.7</v>
      </c>
      <c r="Y1000" s="111">
        <f t="shared" si="5"/>
        <v>0.02</v>
      </c>
    </row>
    <row r="1001">
      <c r="B1001" s="86">
        <v>45639.0</v>
      </c>
      <c r="C1001" s="79">
        <v>65.2</v>
      </c>
      <c r="D1001" s="79">
        <v>65.23</v>
      </c>
      <c r="E1001" s="111">
        <f t="shared" si="1"/>
        <v>0.03</v>
      </c>
      <c r="G1001" s="86">
        <v>45639.0</v>
      </c>
      <c r="H1001" s="79">
        <v>314.77</v>
      </c>
      <c r="I1001" s="79">
        <v>315.2</v>
      </c>
      <c r="J1001" s="111">
        <f t="shared" si="2"/>
        <v>0.43</v>
      </c>
      <c r="L1001" s="86">
        <v>45639.0</v>
      </c>
      <c r="M1001" s="79">
        <v>0.14</v>
      </c>
      <c r="N1001" s="79">
        <v>0.14</v>
      </c>
      <c r="O1001" s="111">
        <f t="shared" si="3"/>
        <v>0</v>
      </c>
      <c r="Q1001" s="86">
        <v>45639.0</v>
      </c>
      <c r="R1001" s="79">
        <v>7.91</v>
      </c>
      <c r="S1001" s="79">
        <v>7.93</v>
      </c>
      <c r="T1001" s="111">
        <f t="shared" si="4"/>
        <v>0.02</v>
      </c>
      <c r="V1001" s="86">
        <v>45639.0</v>
      </c>
      <c r="W1001" s="79">
        <v>225.53</v>
      </c>
      <c r="X1001" s="79">
        <v>225.56</v>
      </c>
      <c r="Y1001" s="111">
        <f t="shared" si="5"/>
        <v>0.03</v>
      </c>
    </row>
    <row r="1002">
      <c r="B1002" s="86">
        <v>45642.0</v>
      </c>
      <c r="C1002" s="79">
        <v>65.94</v>
      </c>
      <c r="D1002" s="79">
        <v>65.95</v>
      </c>
      <c r="E1002" s="111">
        <f t="shared" si="1"/>
        <v>0.01</v>
      </c>
      <c r="G1002" s="86">
        <v>45642.0</v>
      </c>
      <c r="H1002" s="79">
        <v>315.21</v>
      </c>
      <c r="I1002" s="79">
        <v>315.72</v>
      </c>
      <c r="J1002" s="111">
        <f t="shared" si="2"/>
        <v>0.51</v>
      </c>
      <c r="L1002" s="86">
        <v>45642.0</v>
      </c>
      <c r="M1002" s="79">
        <v>0.14</v>
      </c>
      <c r="N1002" s="79">
        <v>0.14</v>
      </c>
      <c r="O1002" s="111">
        <f t="shared" si="3"/>
        <v>0</v>
      </c>
      <c r="Q1002" s="86">
        <v>45642.0</v>
      </c>
      <c r="R1002" s="79">
        <v>8.06</v>
      </c>
      <c r="S1002" s="79">
        <v>8.06</v>
      </c>
      <c r="T1002" s="111">
        <f t="shared" si="4"/>
        <v>0</v>
      </c>
      <c r="V1002" s="86">
        <v>45642.0</v>
      </c>
      <c r="W1002" s="79">
        <v>226.48</v>
      </c>
      <c r="X1002" s="79">
        <v>226.5</v>
      </c>
      <c r="Y1002" s="111">
        <f t="shared" si="5"/>
        <v>0.02</v>
      </c>
    </row>
    <row r="1003">
      <c r="B1003" s="86">
        <v>45643.0</v>
      </c>
      <c r="C1003" s="79">
        <v>72.86</v>
      </c>
      <c r="D1003" s="79">
        <v>72.88</v>
      </c>
      <c r="E1003" s="111">
        <f t="shared" si="1"/>
        <v>0.02</v>
      </c>
      <c r="G1003" s="86">
        <v>45643.0</v>
      </c>
      <c r="H1003" s="79">
        <v>339.14</v>
      </c>
      <c r="I1003" s="79">
        <v>340.0</v>
      </c>
      <c r="J1003" s="111">
        <f t="shared" si="2"/>
        <v>0.86</v>
      </c>
      <c r="L1003" s="86">
        <v>45643.0</v>
      </c>
      <c r="M1003" s="79">
        <v>0.15</v>
      </c>
      <c r="N1003" s="79">
        <v>0.15</v>
      </c>
      <c r="O1003" s="111">
        <f t="shared" si="3"/>
        <v>0</v>
      </c>
      <c r="Q1003" s="86">
        <v>45643.0</v>
      </c>
      <c r="R1003" s="79">
        <v>8.31</v>
      </c>
      <c r="S1003" s="79">
        <v>8.32</v>
      </c>
      <c r="T1003" s="111">
        <f t="shared" si="4"/>
        <v>0.01</v>
      </c>
      <c r="V1003" s="86">
        <v>45643.0</v>
      </c>
      <c r="W1003" s="79">
        <v>230.14</v>
      </c>
      <c r="X1003" s="79">
        <v>230.15</v>
      </c>
      <c r="Y1003" s="111">
        <f t="shared" si="5"/>
        <v>0.01</v>
      </c>
    </row>
    <row r="1004">
      <c r="B1004" s="86">
        <v>45644.0</v>
      </c>
      <c r="C1004" s="79">
        <v>74.17</v>
      </c>
      <c r="D1004" s="79">
        <v>74.19</v>
      </c>
      <c r="E1004" s="111">
        <f t="shared" si="1"/>
        <v>0.02</v>
      </c>
      <c r="G1004" s="86">
        <v>45644.0</v>
      </c>
      <c r="H1004" s="79">
        <v>335.65</v>
      </c>
      <c r="I1004" s="79">
        <v>335.82</v>
      </c>
      <c r="J1004" s="111">
        <f t="shared" si="2"/>
        <v>0.17</v>
      </c>
      <c r="L1004" s="86">
        <v>45644.0</v>
      </c>
      <c r="M1004" s="79">
        <v>0.16</v>
      </c>
      <c r="N1004" s="79">
        <v>0.16</v>
      </c>
      <c r="O1004" s="111">
        <f t="shared" si="3"/>
        <v>0</v>
      </c>
      <c r="Q1004" s="86">
        <v>45644.0</v>
      </c>
      <c r="R1004" s="79">
        <v>8.39</v>
      </c>
      <c r="S1004" s="79">
        <v>8.39</v>
      </c>
      <c r="T1004" s="111">
        <f t="shared" si="4"/>
        <v>0</v>
      </c>
      <c r="V1004" s="86">
        <v>45644.0</v>
      </c>
      <c r="W1004" s="79">
        <v>228.66</v>
      </c>
      <c r="X1004" s="79">
        <v>229.0</v>
      </c>
      <c r="Y1004" s="111">
        <f t="shared" si="5"/>
        <v>0.34</v>
      </c>
    </row>
    <row r="1005">
      <c r="B1005" s="86">
        <v>45645.0</v>
      </c>
      <c r="C1005" s="79">
        <v>73.89</v>
      </c>
      <c r="D1005" s="79">
        <v>73.9</v>
      </c>
      <c r="E1005" s="111">
        <f t="shared" si="1"/>
        <v>0.01</v>
      </c>
      <c r="G1005" s="86">
        <v>45645.0</v>
      </c>
      <c r="H1005" s="79">
        <v>331.55</v>
      </c>
      <c r="I1005" s="79">
        <v>331.96</v>
      </c>
      <c r="J1005" s="111">
        <f t="shared" si="2"/>
        <v>0.41</v>
      </c>
      <c r="L1005" s="86">
        <v>45645.0</v>
      </c>
      <c r="M1005" s="79">
        <v>0.15</v>
      </c>
      <c r="N1005" s="79">
        <v>0.15</v>
      </c>
      <c r="O1005" s="111">
        <f t="shared" si="3"/>
        <v>0</v>
      </c>
      <c r="Q1005" s="86">
        <v>45645.0</v>
      </c>
      <c r="R1005" s="79">
        <v>9.52</v>
      </c>
      <c r="S1005" s="79">
        <v>9.55</v>
      </c>
      <c r="T1005" s="111">
        <f t="shared" si="4"/>
        <v>0.03</v>
      </c>
      <c r="V1005" s="86">
        <v>45645.0</v>
      </c>
      <c r="W1005" s="79">
        <v>257.6</v>
      </c>
      <c r="X1005" s="79">
        <v>257.86</v>
      </c>
      <c r="Y1005" s="111">
        <f t="shared" si="5"/>
        <v>0.26</v>
      </c>
    </row>
    <row r="1006">
      <c r="B1006" s="86">
        <v>45646.0</v>
      </c>
      <c r="C1006" s="79">
        <v>76.49</v>
      </c>
      <c r="D1006" s="79">
        <v>76.52</v>
      </c>
      <c r="E1006" s="111">
        <f t="shared" si="1"/>
        <v>0.03</v>
      </c>
      <c r="G1006" s="86">
        <v>45646.0</v>
      </c>
      <c r="H1006" s="79">
        <v>336.9</v>
      </c>
      <c r="I1006" s="79">
        <v>336.95</v>
      </c>
      <c r="J1006" s="111">
        <f t="shared" si="2"/>
        <v>0.05</v>
      </c>
      <c r="L1006" s="86">
        <v>45646.0</v>
      </c>
      <c r="M1006" s="79">
        <v>0.15</v>
      </c>
      <c r="N1006" s="79">
        <v>0.15</v>
      </c>
      <c r="O1006" s="111">
        <f t="shared" si="3"/>
        <v>0</v>
      </c>
      <c r="Q1006" s="86">
        <v>45646.0</v>
      </c>
      <c r="R1006" s="79">
        <v>10.22</v>
      </c>
      <c r="S1006" s="79">
        <v>10.25</v>
      </c>
      <c r="T1006" s="111">
        <f t="shared" si="4"/>
        <v>0.03</v>
      </c>
      <c r="V1006" s="86">
        <v>45646.0</v>
      </c>
      <c r="W1006" s="79">
        <v>264.77</v>
      </c>
      <c r="X1006" s="79">
        <v>264.89</v>
      </c>
      <c r="Y1006" s="111">
        <f t="shared" si="5"/>
        <v>0.12</v>
      </c>
    </row>
    <row r="1007">
      <c r="B1007" s="86">
        <v>45649.0</v>
      </c>
      <c r="C1007" s="79">
        <v>75.72</v>
      </c>
      <c r="D1007" s="79">
        <v>75.74</v>
      </c>
      <c r="E1007" s="111">
        <f t="shared" si="1"/>
        <v>0.02</v>
      </c>
      <c r="G1007" s="86">
        <v>45649.0</v>
      </c>
      <c r="H1007" s="79">
        <v>338.01</v>
      </c>
      <c r="I1007" s="79">
        <v>338.51</v>
      </c>
      <c r="J1007" s="111">
        <f t="shared" si="2"/>
        <v>0.5</v>
      </c>
      <c r="L1007" s="86">
        <v>45649.0</v>
      </c>
      <c r="M1007" s="79">
        <v>0.15</v>
      </c>
      <c r="N1007" s="79">
        <v>0.16</v>
      </c>
      <c r="O1007" s="111">
        <f t="shared" si="3"/>
        <v>0.01</v>
      </c>
      <c r="Q1007" s="86">
        <v>45649.0</v>
      </c>
      <c r="R1007" s="79">
        <v>9.43</v>
      </c>
      <c r="S1007" s="79">
        <v>9.46</v>
      </c>
      <c r="T1007" s="111">
        <f t="shared" si="4"/>
        <v>0.03</v>
      </c>
      <c r="V1007" s="86">
        <v>45649.0</v>
      </c>
      <c r="W1007" s="79">
        <v>264.32</v>
      </c>
      <c r="X1007" s="79">
        <v>264.34</v>
      </c>
      <c r="Y1007" s="111">
        <f t="shared" si="5"/>
        <v>0.02</v>
      </c>
    </row>
    <row r="1008">
      <c r="B1008" s="86">
        <v>45650.0</v>
      </c>
      <c r="C1008" s="79">
        <v>76.48</v>
      </c>
      <c r="D1008" s="79">
        <v>76.49</v>
      </c>
      <c r="E1008" s="111">
        <f t="shared" si="1"/>
        <v>0.01</v>
      </c>
      <c r="G1008" s="86">
        <v>45650.0</v>
      </c>
      <c r="H1008" s="79">
        <v>347.34</v>
      </c>
      <c r="I1008" s="79">
        <v>347.5</v>
      </c>
      <c r="J1008" s="111">
        <f t="shared" si="2"/>
        <v>0.16</v>
      </c>
      <c r="L1008" s="86">
        <v>45650.0</v>
      </c>
      <c r="M1008" s="79">
        <v>0.15</v>
      </c>
      <c r="N1008" s="79">
        <v>0.15</v>
      </c>
      <c r="O1008" s="111">
        <f t="shared" si="3"/>
        <v>0</v>
      </c>
      <c r="Q1008" s="86">
        <v>45650.0</v>
      </c>
      <c r="R1008" s="79">
        <v>9.75</v>
      </c>
      <c r="S1008" s="79">
        <v>9.78</v>
      </c>
      <c r="T1008" s="111">
        <f t="shared" si="4"/>
        <v>0.03</v>
      </c>
      <c r="V1008" s="86">
        <v>45650.0</v>
      </c>
      <c r="W1008" s="79">
        <v>271.54</v>
      </c>
      <c r="X1008" s="79">
        <v>271.69</v>
      </c>
      <c r="Y1008" s="111">
        <f t="shared" si="5"/>
        <v>0.15</v>
      </c>
    </row>
    <row r="1009">
      <c r="B1009" s="86">
        <v>45651.0</v>
      </c>
      <c r="C1009" s="79">
        <v>78.03</v>
      </c>
      <c r="D1009" s="79">
        <v>78.09</v>
      </c>
      <c r="E1009" s="111">
        <f t="shared" si="1"/>
        <v>0.06</v>
      </c>
      <c r="G1009" s="86">
        <v>45651.0</v>
      </c>
      <c r="H1009" s="79">
        <v>357.89</v>
      </c>
      <c r="I1009" s="79">
        <v>357.98</v>
      </c>
      <c r="J1009" s="111">
        <f t="shared" si="2"/>
        <v>0.09</v>
      </c>
      <c r="L1009" s="86">
        <v>45651.0</v>
      </c>
      <c r="M1009" s="79">
        <v>0.15</v>
      </c>
      <c r="N1009" s="79">
        <v>0.16</v>
      </c>
      <c r="O1009" s="111">
        <f t="shared" si="3"/>
        <v>0.01</v>
      </c>
      <c r="Q1009" s="86">
        <v>45651.0</v>
      </c>
      <c r="R1009" s="79">
        <v>10.03</v>
      </c>
      <c r="S1009" s="79">
        <v>10.05</v>
      </c>
      <c r="T1009" s="111">
        <f t="shared" si="4"/>
        <v>0.02</v>
      </c>
      <c r="V1009" s="86">
        <v>45651.0</v>
      </c>
      <c r="W1009" s="79">
        <v>269.57</v>
      </c>
      <c r="X1009" s="79">
        <v>269.8</v>
      </c>
      <c r="Y1009" s="111">
        <f t="shared" si="5"/>
        <v>0.23</v>
      </c>
    </row>
    <row r="1010">
      <c r="B1010" s="86">
        <v>45652.0</v>
      </c>
      <c r="C1010" s="79">
        <v>80.03</v>
      </c>
      <c r="D1010" s="79">
        <v>80.1</v>
      </c>
      <c r="E1010" s="111">
        <f t="shared" si="1"/>
        <v>0.07</v>
      </c>
      <c r="G1010" s="86">
        <v>45652.0</v>
      </c>
      <c r="H1010" s="79">
        <v>369.17</v>
      </c>
      <c r="I1010" s="79">
        <v>369.3</v>
      </c>
      <c r="J1010" s="111">
        <f t="shared" si="2"/>
        <v>0.13</v>
      </c>
      <c r="L1010" s="86">
        <v>45652.0</v>
      </c>
      <c r="M1010" s="79">
        <v>0.16</v>
      </c>
      <c r="N1010" s="79">
        <v>0.16</v>
      </c>
      <c r="O1010" s="111">
        <f t="shared" si="3"/>
        <v>0</v>
      </c>
      <c r="Q1010" s="86">
        <v>45652.0</v>
      </c>
      <c r="R1010" s="79">
        <v>9.92</v>
      </c>
      <c r="S1010" s="79">
        <v>9.94</v>
      </c>
      <c r="T1010" s="111">
        <f t="shared" si="4"/>
        <v>0.02</v>
      </c>
      <c r="V1010" s="86">
        <v>45652.0</v>
      </c>
      <c r="W1010" s="79">
        <v>271.19</v>
      </c>
      <c r="X1010" s="79">
        <v>271.2</v>
      </c>
      <c r="Y1010" s="111">
        <f t="shared" si="5"/>
        <v>0.01</v>
      </c>
    </row>
    <row r="1011">
      <c r="B1011" s="86">
        <v>45653.0</v>
      </c>
      <c r="C1011" s="79">
        <v>77.78</v>
      </c>
      <c r="D1011" s="79">
        <v>77.8</v>
      </c>
      <c r="E1011" s="111">
        <f t="shared" si="1"/>
        <v>0.02</v>
      </c>
      <c r="G1011" s="86">
        <v>45653.0</v>
      </c>
      <c r="H1011" s="79">
        <v>361.17</v>
      </c>
      <c r="I1011" s="79">
        <v>361.19</v>
      </c>
      <c r="J1011" s="111">
        <f t="shared" si="2"/>
        <v>0.02</v>
      </c>
      <c r="L1011" s="86">
        <v>45653.0</v>
      </c>
      <c r="M1011" s="79">
        <v>0.16</v>
      </c>
      <c r="N1011" s="79">
        <v>0.16</v>
      </c>
      <c r="O1011" s="111">
        <f t="shared" si="3"/>
        <v>0</v>
      </c>
      <c r="Q1011" s="86">
        <v>45653.0</v>
      </c>
      <c r="R1011" s="79">
        <v>9.91</v>
      </c>
      <c r="S1011" s="79">
        <v>9.93</v>
      </c>
      <c r="T1011" s="111">
        <f t="shared" si="4"/>
        <v>0.02</v>
      </c>
      <c r="V1011" s="86">
        <v>45653.0</v>
      </c>
      <c r="W1011" s="79">
        <v>272.83</v>
      </c>
      <c r="X1011" s="79">
        <v>272.85</v>
      </c>
      <c r="Y1011" s="111">
        <f t="shared" si="5"/>
        <v>0.02</v>
      </c>
    </row>
    <row r="1012">
      <c r="B1012" s="86">
        <v>45656.0</v>
      </c>
      <c r="C1012" s="79">
        <v>77.92</v>
      </c>
      <c r="D1012" s="79">
        <v>77.97</v>
      </c>
      <c r="E1012" s="111">
        <f t="shared" si="1"/>
        <v>0.05</v>
      </c>
      <c r="G1012" s="86">
        <v>45656.0</v>
      </c>
      <c r="H1012" s="79">
        <v>363.46</v>
      </c>
      <c r="I1012" s="79">
        <v>364.0</v>
      </c>
      <c r="J1012" s="111">
        <f t="shared" si="2"/>
        <v>0.54</v>
      </c>
      <c r="L1012" s="86">
        <v>45656.0</v>
      </c>
      <c r="M1012" s="79">
        <v>0.16</v>
      </c>
      <c r="N1012" s="79">
        <v>0.16</v>
      </c>
      <c r="O1012" s="111">
        <f t="shared" si="3"/>
        <v>0</v>
      </c>
      <c r="Q1012" s="86">
        <v>45656.0</v>
      </c>
      <c r="R1012" s="79">
        <v>10.22</v>
      </c>
      <c r="S1012" s="79">
        <v>10.26</v>
      </c>
      <c r="T1012" s="111">
        <f t="shared" si="4"/>
        <v>0.04</v>
      </c>
      <c r="V1012" s="86">
        <v>45656.0</v>
      </c>
      <c r="W1012" s="79">
        <v>279.3</v>
      </c>
      <c r="X1012" s="79">
        <v>279.44</v>
      </c>
      <c r="Y1012" s="111">
        <f t="shared" si="5"/>
        <v>0.14</v>
      </c>
    </row>
    <row r="1013">
      <c r="B1013" s="86">
        <v>45657.0</v>
      </c>
      <c r="C1013" s="79">
        <v>78.64</v>
      </c>
      <c r="D1013" s="79">
        <v>78.72</v>
      </c>
      <c r="E1013" s="111">
        <f t="shared" si="1"/>
        <v>0.08</v>
      </c>
      <c r="G1013" s="86">
        <v>45657.0</v>
      </c>
      <c r="H1013" s="79">
        <v>373.83</v>
      </c>
      <c r="I1013" s="79">
        <v>373.99</v>
      </c>
      <c r="J1013" s="111">
        <f t="shared" si="2"/>
        <v>0.16</v>
      </c>
      <c r="L1013" s="86">
        <v>45657.0</v>
      </c>
      <c r="M1013" s="79">
        <v>0.16</v>
      </c>
      <c r="N1013" s="79">
        <v>0.16</v>
      </c>
      <c r="O1013" s="111">
        <f t="shared" si="3"/>
        <v>0</v>
      </c>
      <c r="Q1013" s="86">
        <v>45657.0</v>
      </c>
      <c r="R1013" s="79">
        <v>9.97</v>
      </c>
      <c r="S1013" s="79">
        <v>9.99</v>
      </c>
      <c r="T1013" s="111">
        <f t="shared" si="4"/>
        <v>0.02</v>
      </c>
      <c r="V1013" s="86">
        <v>45657.0</v>
      </c>
      <c r="W1013" s="79">
        <v>272.13</v>
      </c>
      <c r="X1013" s="79">
        <v>272.24</v>
      </c>
      <c r="Y1013" s="111">
        <f t="shared" si="5"/>
        <v>0.11</v>
      </c>
    </row>
    <row r="1014">
      <c r="B1014" s="86">
        <v>45659.0</v>
      </c>
      <c r="C1014" s="79">
        <v>76.04</v>
      </c>
      <c r="D1014" s="79">
        <v>76.06</v>
      </c>
      <c r="E1014" s="111">
        <f t="shared" si="1"/>
        <v>0.02</v>
      </c>
      <c r="G1014" s="86">
        <v>45659.0</v>
      </c>
      <c r="H1014" s="79">
        <v>360.76</v>
      </c>
      <c r="I1014" s="79">
        <v>360.89</v>
      </c>
      <c r="J1014" s="111">
        <f t="shared" si="2"/>
        <v>0.13</v>
      </c>
      <c r="L1014" s="86">
        <v>45659.0</v>
      </c>
      <c r="M1014" s="79">
        <v>0.16</v>
      </c>
      <c r="N1014" s="79">
        <v>0.16</v>
      </c>
      <c r="O1014" s="111">
        <f t="shared" si="3"/>
        <v>0</v>
      </c>
      <c r="Q1014" s="86">
        <v>45659.0</v>
      </c>
      <c r="R1014" s="79">
        <v>10.17</v>
      </c>
      <c r="S1014" s="79">
        <v>10.19</v>
      </c>
      <c r="T1014" s="111">
        <f t="shared" si="4"/>
        <v>0.02</v>
      </c>
      <c r="V1014" s="86">
        <v>45659.0</v>
      </c>
      <c r="W1014" s="79">
        <v>274.24</v>
      </c>
      <c r="X1014" s="79">
        <v>274.37</v>
      </c>
      <c r="Y1014" s="111">
        <f t="shared" si="5"/>
        <v>0.13</v>
      </c>
    </row>
    <row r="1015">
      <c r="B1015" s="86">
        <v>45660.0</v>
      </c>
      <c r="C1015" s="79">
        <v>79.3</v>
      </c>
      <c r="D1015" s="79">
        <v>79.33</v>
      </c>
      <c r="E1015" s="111">
        <f t="shared" si="1"/>
        <v>0.03</v>
      </c>
      <c r="G1015" s="86">
        <v>45660.0</v>
      </c>
      <c r="H1015" s="79">
        <v>369.83</v>
      </c>
      <c r="I1015" s="79">
        <v>370.24</v>
      </c>
      <c r="J1015" s="111">
        <f t="shared" si="2"/>
        <v>0.41</v>
      </c>
      <c r="L1015" s="86">
        <v>45660.0</v>
      </c>
      <c r="M1015" s="79">
        <v>0.16</v>
      </c>
      <c r="N1015" s="79">
        <v>0.16</v>
      </c>
      <c r="O1015" s="111">
        <f t="shared" si="3"/>
        <v>0</v>
      </c>
      <c r="Q1015" s="86">
        <v>45660.0</v>
      </c>
      <c r="R1015" s="79">
        <v>10.17</v>
      </c>
      <c r="S1015" s="79">
        <v>10.18</v>
      </c>
      <c r="T1015" s="111">
        <f t="shared" si="4"/>
        <v>0.01</v>
      </c>
      <c r="V1015" s="86">
        <v>45660.0</v>
      </c>
      <c r="W1015" s="79">
        <v>277.0</v>
      </c>
      <c r="X1015" s="79">
        <v>277.05</v>
      </c>
      <c r="Y1015" s="111">
        <f t="shared" si="5"/>
        <v>0.05</v>
      </c>
    </row>
    <row r="1016">
      <c r="B1016" s="86">
        <v>45663.0</v>
      </c>
      <c r="C1016" s="79">
        <v>79.34</v>
      </c>
      <c r="D1016" s="79">
        <v>79.36</v>
      </c>
      <c r="E1016" s="111">
        <f t="shared" si="1"/>
        <v>0.02</v>
      </c>
      <c r="G1016" s="86">
        <v>45663.0</v>
      </c>
      <c r="H1016" s="79">
        <v>367.34</v>
      </c>
      <c r="I1016" s="79">
        <v>367.92</v>
      </c>
      <c r="J1016" s="111">
        <f t="shared" si="2"/>
        <v>0.58</v>
      </c>
      <c r="L1016" s="86">
        <v>45663.0</v>
      </c>
      <c r="M1016" s="79">
        <v>0.16</v>
      </c>
      <c r="N1016" s="79">
        <v>0.16</v>
      </c>
      <c r="O1016" s="111">
        <f t="shared" si="3"/>
        <v>0</v>
      </c>
      <c r="Q1016" s="86">
        <v>45663.0</v>
      </c>
      <c r="R1016" s="79">
        <v>9.84</v>
      </c>
      <c r="S1016" s="79">
        <v>9.85</v>
      </c>
      <c r="T1016" s="111">
        <f t="shared" si="4"/>
        <v>0.01</v>
      </c>
      <c r="V1016" s="86">
        <v>45663.0</v>
      </c>
      <c r="W1016" s="79">
        <v>271.8</v>
      </c>
      <c r="X1016" s="79">
        <v>271.85</v>
      </c>
      <c r="Y1016" s="111">
        <f t="shared" si="5"/>
        <v>0.05</v>
      </c>
    </row>
    <row r="1017">
      <c r="B1017" s="86">
        <v>45664.0</v>
      </c>
      <c r="C1017" s="79">
        <v>81.27</v>
      </c>
      <c r="D1017" s="79">
        <v>81.28</v>
      </c>
      <c r="E1017" s="111">
        <f t="shared" si="1"/>
        <v>0.01</v>
      </c>
      <c r="G1017" s="86">
        <v>45664.0</v>
      </c>
      <c r="H1017" s="79">
        <v>368.53</v>
      </c>
      <c r="I1017" s="79">
        <v>368.7</v>
      </c>
      <c r="J1017" s="111">
        <f t="shared" si="2"/>
        <v>0.17</v>
      </c>
      <c r="L1017" s="86">
        <v>45664.0</v>
      </c>
      <c r="M1017" s="79">
        <v>0.16</v>
      </c>
      <c r="N1017" s="79">
        <v>0.16</v>
      </c>
      <c r="O1017" s="111">
        <f t="shared" si="3"/>
        <v>0</v>
      </c>
      <c r="Q1017" s="86">
        <v>45664.0</v>
      </c>
      <c r="R1017" s="79">
        <v>10.04</v>
      </c>
      <c r="S1017" s="79">
        <v>10.04</v>
      </c>
      <c r="T1017" s="111">
        <f t="shared" si="4"/>
        <v>0</v>
      </c>
      <c r="V1017" s="86">
        <v>45664.0</v>
      </c>
      <c r="W1017" s="79">
        <v>278.71</v>
      </c>
      <c r="X1017" s="79">
        <v>278.77</v>
      </c>
      <c r="Y1017" s="111">
        <f t="shared" si="5"/>
        <v>0.06</v>
      </c>
    </row>
    <row r="1018">
      <c r="B1018" s="86">
        <v>45665.0</v>
      </c>
      <c r="C1018" s="79">
        <v>82.41</v>
      </c>
      <c r="D1018" s="79">
        <v>82.46</v>
      </c>
      <c r="E1018" s="111">
        <f t="shared" si="1"/>
        <v>0.05</v>
      </c>
      <c r="G1018" s="86">
        <v>45665.0</v>
      </c>
      <c r="H1018" s="79">
        <v>369.59</v>
      </c>
      <c r="I1018" s="79">
        <v>369.97</v>
      </c>
      <c r="J1018" s="111">
        <f t="shared" si="2"/>
        <v>0.38</v>
      </c>
      <c r="L1018" s="86">
        <v>45665.0</v>
      </c>
      <c r="M1018" s="79">
        <v>0.16</v>
      </c>
      <c r="N1018" s="79">
        <v>0.16</v>
      </c>
      <c r="O1018" s="111">
        <f t="shared" si="3"/>
        <v>0</v>
      </c>
      <c r="Q1018" s="86">
        <v>45665.0</v>
      </c>
      <c r="R1018" s="79">
        <v>9.76</v>
      </c>
      <c r="S1018" s="79">
        <v>9.77</v>
      </c>
      <c r="T1018" s="111">
        <f t="shared" si="4"/>
        <v>0.01</v>
      </c>
      <c r="V1018" s="86">
        <v>45665.0</v>
      </c>
      <c r="W1018" s="79">
        <v>279.8</v>
      </c>
      <c r="X1018" s="79">
        <v>279.82</v>
      </c>
      <c r="Y1018" s="111">
        <f t="shared" si="5"/>
        <v>0.02</v>
      </c>
    </row>
    <row r="1019">
      <c r="B1019" s="86">
        <v>45666.0</v>
      </c>
      <c r="C1019" s="79">
        <v>84.56</v>
      </c>
      <c r="D1019" s="79">
        <v>84.57</v>
      </c>
      <c r="E1019" s="111">
        <f t="shared" si="1"/>
        <v>0.01</v>
      </c>
      <c r="G1019" s="86">
        <v>45666.0</v>
      </c>
      <c r="H1019" s="79">
        <v>365.89</v>
      </c>
      <c r="I1019" s="79">
        <v>366.01</v>
      </c>
      <c r="J1019" s="111">
        <f t="shared" si="2"/>
        <v>0.12</v>
      </c>
      <c r="L1019" s="86">
        <v>45666.0</v>
      </c>
      <c r="M1019" s="79">
        <v>0.16</v>
      </c>
      <c r="N1019" s="79">
        <v>0.16</v>
      </c>
      <c r="O1019" s="111">
        <f t="shared" si="3"/>
        <v>0</v>
      </c>
      <c r="Q1019" s="86">
        <v>45666.0</v>
      </c>
      <c r="R1019" s="79">
        <v>9.5</v>
      </c>
      <c r="S1019" s="79">
        <v>9.5</v>
      </c>
      <c r="T1019" s="111">
        <f t="shared" si="4"/>
        <v>0</v>
      </c>
      <c r="V1019" s="86">
        <v>45666.0</v>
      </c>
      <c r="W1019" s="79">
        <v>279.85</v>
      </c>
      <c r="X1019" s="79">
        <v>279.93</v>
      </c>
      <c r="Y1019" s="111">
        <f t="shared" si="5"/>
        <v>0.08</v>
      </c>
    </row>
    <row r="1020">
      <c r="B1020" s="86">
        <v>45667.0</v>
      </c>
      <c r="C1020" s="79">
        <v>86.93</v>
      </c>
      <c r="D1020" s="79">
        <v>87.0</v>
      </c>
      <c r="E1020" s="111">
        <f t="shared" si="1"/>
        <v>0.07</v>
      </c>
      <c r="G1020" s="86">
        <v>45667.0</v>
      </c>
      <c r="H1020" s="79">
        <v>364.92</v>
      </c>
      <c r="I1020" s="79">
        <v>365.2</v>
      </c>
      <c r="J1020" s="111">
        <f t="shared" si="2"/>
        <v>0.28</v>
      </c>
      <c r="L1020" s="86">
        <v>45667.0</v>
      </c>
      <c r="M1020" s="79">
        <v>0.16</v>
      </c>
      <c r="N1020" s="79">
        <v>0.16</v>
      </c>
      <c r="O1020" s="111">
        <f t="shared" si="3"/>
        <v>0</v>
      </c>
      <c r="Q1020" s="86">
        <v>45667.0</v>
      </c>
      <c r="R1020" s="79">
        <v>9.36</v>
      </c>
      <c r="S1020" s="79">
        <v>9.36</v>
      </c>
      <c r="T1020" s="111">
        <f t="shared" si="4"/>
        <v>0</v>
      </c>
      <c r="V1020" s="86">
        <v>45667.0</v>
      </c>
      <c r="W1020" s="79">
        <v>282.75</v>
      </c>
      <c r="X1020" s="79">
        <v>282.78</v>
      </c>
      <c r="Y1020" s="111">
        <f t="shared" si="5"/>
        <v>0.03</v>
      </c>
    </row>
    <row r="1021">
      <c r="B1021" s="86">
        <v>45670.0</v>
      </c>
      <c r="C1021" s="79">
        <v>86.07</v>
      </c>
      <c r="D1021" s="79">
        <v>86.17</v>
      </c>
      <c r="E1021" s="111">
        <f t="shared" si="1"/>
        <v>0.1</v>
      </c>
      <c r="G1021" s="86">
        <v>45670.0</v>
      </c>
      <c r="H1021" s="79">
        <v>367.85</v>
      </c>
      <c r="I1021" s="79">
        <v>367.98</v>
      </c>
      <c r="J1021" s="111">
        <f t="shared" si="2"/>
        <v>0.13</v>
      </c>
      <c r="L1021" s="86">
        <v>45670.0</v>
      </c>
      <c r="M1021" s="79">
        <v>0.16</v>
      </c>
      <c r="N1021" s="79">
        <v>0.16</v>
      </c>
      <c r="O1021" s="111">
        <f t="shared" si="3"/>
        <v>0</v>
      </c>
      <c r="Q1021" s="86">
        <v>45670.0</v>
      </c>
      <c r="R1021" s="79">
        <v>9.34</v>
      </c>
      <c r="S1021" s="79">
        <v>9.35</v>
      </c>
      <c r="T1021" s="111">
        <f t="shared" si="4"/>
        <v>0.01</v>
      </c>
      <c r="V1021" s="86">
        <v>45670.0</v>
      </c>
      <c r="W1021" s="79">
        <v>281.8</v>
      </c>
      <c r="X1021" s="79">
        <v>281.85</v>
      </c>
      <c r="Y1021" s="111">
        <f t="shared" si="5"/>
        <v>0.05</v>
      </c>
    </row>
    <row r="1022">
      <c r="B1022" s="86">
        <v>45671.0</v>
      </c>
      <c r="C1022" s="79">
        <v>87.65</v>
      </c>
      <c r="D1022" s="79">
        <v>87.69</v>
      </c>
      <c r="E1022" s="111">
        <f t="shared" si="1"/>
        <v>0.04</v>
      </c>
      <c r="G1022" s="86">
        <v>45671.0</v>
      </c>
      <c r="H1022" s="79">
        <v>374.64</v>
      </c>
      <c r="I1022" s="79">
        <v>375.1</v>
      </c>
      <c r="J1022" s="111">
        <f t="shared" si="2"/>
        <v>0.46</v>
      </c>
      <c r="L1022" s="86">
        <v>45671.0</v>
      </c>
      <c r="M1022" s="79">
        <v>0.16</v>
      </c>
      <c r="N1022" s="79">
        <v>0.16</v>
      </c>
      <c r="O1022" s="111">
        <f t="shared" si="3"/>
        <v>0</v>
      </c>
      <c r="Q1022" s="86">
        <v>45671.0</v>
      </c>
      <c r="R1022" s="79">
        <v>9.26</v>
      </c>
      <c r="S1022" s="79">
        <v>9.27</v>
      </c>
      <c r="T1022" s="111">
        <f t="shared" si="4"/>
        <v>0.01</v>
      </c>
      <c r="V1022" s="86">
        <v>45671.0</v>
      </c>
      <c r="W1022" s="79">
        <v>283.35</v>
      </c>
      <c r="X1022" s="79">
        <v>283.52</v>
      </c>
      <c r="Y1022" s="111">
        <f t="shared" si="5"/>
        <v>0.17</v>
      </c>
    </row>
    <row r="1023">
      <c r="B1023" s="86">
        <v>45672.0</v>
      </c>
      <c r="C1023" s="79">
        <v>86.01</v>
      </c>
      <c r="D1023" s="79">
        <v>86.02</v>
      </c>
      <c r="E1023" s="111">
        <f t="shared" si="1"/>
        <v>0.01</v>
      </c>
      <c r="G1023" s="86">
        <v>45672.0</v>
      </c>
      <c r="H1023" s="79">
        <v>377.01</v>
      </c>
      <c r="I1023" s="79">
        <v>377.27</v>
      </c>
      <c r="J1023" s="111">
        <f t="shared" si="2"/>
        <v>0.26</v>
      </c>
      <c r="L1023" s="86">
        <v>45672.0</v>
      </c>
      <c r="M1023" s="79">
        <v>0.16</v>
      </c>
      <c r="N1023" s="79">
        <v>0.16</v>
      </c>
      <c r="O1023" s="111">
        <f t="shared" si="3"/>
        <v>0</v>
      </c>
      <c r="Q1023" s="86">
        <v>45672.0</v>
      </c>
      <c r="R1023" s="79">
        <v>9.45</v>
      </c>
      <c r="S1023" s="79">
        <v>9.46</v>
      </c>
      <c r="T1023" s="111">
        <f t="shared" si="4"/>
        <v>0.01</v>
      </c>
      <c r="V1023" s="86">
        <v>45672.0</v>
      </c>
      <c r="W1023" s="79">
        <v>278.2</v>
      </c>
      <c r="X1023" s="79">
        <v>278.22</v>
      </c>
      <c r="Y1023" s="111">
        <f t="shared" si="5"/>
        <v>0.02</v>
      </c>
    </row>
    <row r="1024">
      <c r="B1024" s="86">
        <v>45673.0</v>
      </c>
      <c r="C1024" s="79">
        <v>87.8</v>
      </c>
      <c r="D1024" s="79">
        <v>87.88</v>
      </c>
      <c r="E1024" s="111">
        <f t="shared" si="1"/>
        <v>0.08</v>
      </c>
      <c r="G1024" s="86">
        <v>45673.0</v>
      </c>
      <c r="H1024" s="79">
        <v>379.09</v>
      </c>
      <c r="I1024" s="79">
        <v>379.54</v>
      </c>
      <c r="J1024" s="111">
        <f t="shared" si="2"/>
        <v>0.45</v>
      </c>
      <c r="L1024" s="86">
        <v>45673.0</v>
      </c>
      <c r="M1024" s="79">
        <v>0.16</v>
      </c>
      <c r="N1024" s="79">
        <v>0.16</v>
      </c>
      <c r="O1024" s="111">
        <f t="shared" si="3"/>
        <v>0</v>
      </c>
      <c r="Q1024" s="86">
        <v>45673.0</v>
      </c>
      <c r="R1024" s="79">
        <v>9.66</v>
      </c>
      <c r="S1024" s="79">
        <v>9.68</v>
      </c>
      <c r="T1024" s="111">
        <f t="shared" si="4"/>
        <v>0.02</v>
      </c>
      <c r="V1024" s="86">
        <v>45673.0</v>
      </c>
      <c r="W1024" s="79">
        <v>281.82</v>
      </c>
      <c r="X1024" s="79">
        <v>281.85</v>
      </c>
      <c r="Y1024" s="111">
        <f t="shared" si="5"/>
        <v>0.03</v>
      </c>
    </row>
    <row r="1025">
      <c r="B1025" s="86">
        <v>45674.0</v>
      </c>
      <c r="C1025" s="79">
        <v>87.5</v>
      </c>
      <c r="D1025" s="79">
        <v>87.54</v>
      </c>
      <c r="E1025" s="111">
        <f t="shared" si="1"/>
        <v>0.04</v>
      </c>
      <c r="G1025" s="86">
        <v>45674.0</v>
      </c>
      <c r="H1025" s="79">
        <v>381.0</v>
      </c>
      <c r="I1025" s="79">
        <v>381.13</v>
      </c>
      <c r="J1025" s="111">
        <f t="shared" si="2"/>
        <v>0.13</v>
      </c>
      <c r="L1025" s="86">
        <v>45674.0</v>
      </c>
      <c r="M1025" s="79">
        <v>0.17</v>
      </c>
      <c r="N1025" s="79">
        <v>0.17</v>
      </c>
      <c r="O1025" s="111">
        <f t="shared" si="3"/>
        <v>0</v>
      </c>
      <c r="Q1025" s="86">
        <v>45674.0</v>
      </c>
      <c r="R1025" s="79">
        <v>9.62</v>
      </c>
      <c r="S1025" s="79">
        <v>9.63</v>
      </c>
      <c r="T1025" s="111">
        <f t="shared" si="4"/>
        <v>0.01</v>
      </c>
      <c r="V1025" s="86">
        <v>45674.0</v>
      </c>
      <c r="W1025" s="79">
        <v>280.36</v>
      </c>
      <c r="X1025" s="79">
        <v>280.4</v>
      </c>
      <c r="Y1025" s="111">
        <f t="shared" si="5"/>
        <v>0.04</v>
      </c>
    </row>
    <row r="1026">
      <c r="B1026" s="86">
        <v>45677.0</v>
      </c>
      <c r="C1026" s="79">
        <v>83.74</v>
      </c>
      <c r="D1026" s="79">
        <v>83.77</v>
      </c>
      <c r="E1026" s="111">
        <f t="shared" si="1"/>
        <v>0.03</v>
      </c>
      <c r="G1026" s="86">
        <v>45677.0</v>
      </c>
      <c r="H1026" s="79">
        <v>371.74</v>
      </c>
      <c r="I1026" s="79">
        <v>371.85</v>
      </c>
      <c r="J1026" s="111">
        <f t="shared" si="2"/>
        <v>0.11</v>
      </c>
      <c r="L1026" s="86">
        <v>45677.0</v>
      </c>
      <c r="M1026" s="79">
        <v>0.17</v>
      </c>
      <c r="N1026" s="79">
        <v>0.17</v>
      </c>
      <c r="O1026" s="111">
        <f t="shared" si="3"/>
        <v>0</v>
      </c>
      <c r="Q1026" s="86">
        <v>45677.0</v>
      </c>
      <c r="R1026" s="79">
        <v>9.6</v>
      </c>
      <c r="S1026" s="79">
        <v>9.61</v>
      </c>
      <c r="T1026" s="111">
        <f t="shared" si="4"/>
        <v>0.01</v>
      </c>
      <c r="V1026" s="86">
        <v>45677.0</v>
      </c>
      <c r="W1026" s="79">
        <v>280.48</v>
      </c>
      <c r="X1026" s="79">
        <v>280.49</v>
      </c>
      <c r="Y1026" s="111">
        <f t="shared" si="5"/>
        <v>0.01</v>
      </c>
    </row>
    <row r="1027">
      <c r="B1027" s="86">
        <v>45678.0</v>
      </c>
      <c r="C1027" s="79">
        <v>84.65</v>
      </c>
      <c r="D1027" s="79">
        <v>84.66</v>
      </c>
      <c r="E1027" s="111">
        <f t="shared" si="1"/>
        <v>0.01</v>
      </c>
      <c r="G1027" s="86">
        <v>45678.0</v>
      </c>
      <c r="H1027" s="79">
        <v>376.13</v>
      </c>
      <c r="I1027" s="79">
        <v>376.56</v>
      </c>
      <c r="J1027" s="111">
        <f t="shared" si="2"/>
        <v>0.43</v>
      </c>
      <c r="L1027" s="86">
        <v>45678.0</v>
      </c>
      <c r="M1027" s="79">
        <v>0.17</v>
      </c>
      <c r="N1027" s="79">
        <v>0.17</v>
      </c>
      <c r="O1027" s="111">
        <f t="shared" si="3"/>
        <v>0</v>
      </c>
      <c r="Q1027" s="86">
        <v>45678.0</v>
      </c>
      <c r="R1027" s="79">
        <v>9.54</v>
      </c>
      <c r="S1027" s="79">
        <v>9.55</v>
      </c>
      <c r="T1027" s="111">
        <f t="shared" si="4"/>
        <v>0.01</v>
      </c>
      <c r="V1027" s="86">
        <v>45678.0</v>
      </c>
      <c r="W1027" s="79">
        <v>280.79</v>
      </c>
      <c r="X1027" s="79">
        <v>281.0</v>
      </c>
      <c r="Y1027" s="111">
        <f t="shared" si="5"/>
        <v>0.21</v>
      </c>
    </row>
    <row r="1028">
      <c r="B1028" s="86">
        <v>45679.0</v>
      </c>
      <c r="C1028" s="79">
        <v>83.95</v>
      </c>
      <c r="D1028" s="79">
        <v>83.96</v>
      </c>
      <c r="E1028" s="111">
        <f t="shared" si="1"/>
        <v>0.01</v>
      </c>
      <c r="G1028" s="86">
        <v>45679.0</v>
      </c>
      <c r="H1028" s="79">
        <v>375.07</v>
      </c>
      <c r="I1028" s="79">
        <v>375.17</v>
      </c>
      <c r="J1028" s="111">
        <f t="shared" si="2"/>
        <v>0.1</v>
      </c>
      <c r="L1028" s="86">
        <v>45679.0</v>
      </c>
      <c r="M1028" s="79">
        <v>0.17</v>
      </c>
      <c r="N1028" s="79">
        <v>0.17</v>
      </c>
      <c r="O1028" s="111">
        <f t="shared" si="3"/>
        <v>0</v>
      </c>
      <c r="Q1028" s="86">
        <v>45679.0</v>
      </c>
      <c r="R1028" s="79">
        <v>9.23</v>
      </c>
      <c r="S1028" s="79">
        <v>9.23</v>
      </c>
      <c r="T1028" s="111">
        <f t="shared" si="4"/>
        <v>0</v>
      </c>
      <c r="V1028" s="86">
        <v>45679.0</v>
      </c>
      <c r="W1028" s="79">
        <v>275.15</v>
      </c>
      <c r="X1028" s="79">
        <v>275.23</v>
      </c>
      <c r="Y1028" s="111">
        <f t="shared" si="5"/>
        <v>0.08</v>
      </c>
    </row>
    <row r="1029">
      <c r="B1029" s="86">
        <v>45680.0</v>
      </c>
      <c r="C1029" s="79">
        <v>83.81</v>
      </c>
      <c r="D1029" s="79">
        <v>83.85</v>
      </c>
      <c r="E1029" s="111">
        <f t="shared" si="1"/>
        <v>0.04</v>
      </c>
      <c r="G1029" s="86">
        <v>45680.0</v>
      </c>
      <c r="H1029" s="79">
        <v>375.17</v>
      </c>
      <c r="I1029" s="79">
        <v>375.2</v>
      </c>
      <c r="J1029" s="111">
        <f t="shared" si="2"/>
        <v>0.03</v>
      </c>
      <c r="L1029" s="86">
        <v>45680.0</v>
      </c>
      <c r="M1029" s="79">
        <v>0.18</v>
      </c>
      <c r="N1029" s="79">
        <v>0.18</v>
      </c>
      <c r="O1029" s="111">
        <f t="shared" si="3"/>
        <v>0</v>
      </c>
      <c r="Q1029" s="86">
        <v>45680.0</v>
      </c>
      <c r="R1029" s="79">
        <v>9.28</v>
      </c>
      <c r="S1029" s="79">
        <v>9.29</v>
      </c>
      <c r="T1029" s="111">
        <f t="shared" si="4"/>
        <v>0.01</v>
      </c>
      <c r="V1029" s="86">
        <v>45680.0</v>
      </c>
      <c r="W1029" s="79">
        <v>278.32</v>
      </c>
      <c r="X1029" s="79">
        <v>278.33</v>
      </c>
      <c r="Y1029" s="111">
        <f t="shared" si="5"/>
        <v>0.01</v>
      </c>
    </row>
    <row r="1030">
      <c r="B1030" s="86">
        <v>45681.0</v>
      </c>
      <c r="C1030" s="79">
        <v>83.78</v>
      </c>
      <c r="D1030" s="79">
        <v>83.87</v>
      </c>
      <c r="E1030" s="111">
        <f t="shared" si="1"/>
        <v>0.09</v>
      </c>
      <c r="G1030" s="86">
        <v>45681.0</v>
      </c>
      <c r="H1030" s="79">
        <v>373.45</v>
      </c>
      <c r="I1030" s="79">
        <v>373.63</v>
      </c>
      <c r="J1030" s="111">
        <f t="shared" si="2"/>
        <v>0.18</v>
      </c>
      <c r="L1030" s="86">
        <v>45681.0</v>
      </c>
      <c r="M1030" s="79">
        <v>0.17</v>
      </c>
      <c r="N1030" s="79">
        <v>0.17</v>
      </c>
      <c r="O1030" s="111">
        <f t="shared" si="3"/>
        <v>0</v>
      </c>
      <c r="Q1030" s="86">
        <v>45681.0</v>
      </c>
      <c r="R1030" s="79">
        <v>9.21</v>
      </c>
      <c r="S1030" s="79">
        <v>9.22</v>
      </c>
      <c r="T1030" s="111">
        <f t="shared" si="4"/>
        <v>0.01</v>
      </c>
      <c r="V1030" s="86">
        <v>45681.0</v>
      </c>
      <c r="W1030" s="79">
        <v>280.27</v>
      </c>
      <c r="X1030" s="79">
        <v>280.36</v>
      </c>
      <c r="Y1030" s="111">
        <f t="shared" si="5"/>
        <v>0.09</v>
      </c>
    </row>
    <row r="1031">
      <c r="B1031" s="86">
        <v>45684.0</v>
      </c>
      <c r="C1031" s="79">
        <v>81.95</v>
      </c>
      <c r="D1031" s="79">
        <v>81.96</v>
      </c>
      <c r="E1031" s="111">
        <f t="shared" si="1"/>
        <v>0.01</v>
      </c>
      <c r="G1031" s="86">
        <v>45684.0</v>
      </c>
      <c r="H1031" s="79">
        <v>373.41</v>
      </c>
      <c r="I1031" s="79">
        <v>373.57</v>
      </c>
      <c r="J1031" s="111">
        <f t="shared" si="2"/>
        <v>0.16</v>
      </c>
      <c r="L1031" s="86">
        <v>45684.0</v>
      </c>
      <c r="M1031" s="79">
        <v>0.17</v>
      </c>
      <c r="N1031" s="79">
        <v>0.17</v>
      </c>
      <c r="O1031" s="111">
        <f t="shared" si="3"/>
        <v>0</v>
      </c>
      <c r="Q1031" s="86">
        <v>45684.0</v>
      </c>
      <c r="R1031" s="79">
        <v>9.12</v>
      </c>
      <c r="S1031" s="79">
        <v>9.12</v>
      </c>
      <c r="T1031" s="111">
        <f t="shared" si="4"/>
        <v>0</v>
      </c>
      <c r="V1031" s="86">
        <v>45684.0</v>
      </c>
      <c r="W1031" s="79">
        <v>281.96</v>
      </c>
      <c r="X1031" s="79">
        <v>281.97</v>
      </c>
      <c r="Y1031" s="111">
        <f t="shared" si="5"/>
        <v>0.01</v>
      </c>
    </row>
    <row r="1032">
      <c r="B1032" s="86">
        <v>45685.0</v>
      </c>
      <c r="C1032" s="79">
        <v>80.35</v>
      </c>
      <c r="D1032" s="79">
        <v>80.4</v>
      </c>
      <c r="E1032" s="111">
        <f t="shared" si="1"/>
        <v>0.05</v>
      </c>
      <c r="G1032" s="86">
        <v>45685.0</v>
      </c>
      <c r="H1032" s="79">
        <v>371.5</v>
      </c>
      <c r="I1032" s="79">
        <v>371.57</v>
      </c>
      <c r="J1032" s="111">
        <f t="shared" si="2"/>
        <v>0.07</v>
      </c>
      <c r="L1032" s="86">
        <v>45685.0</v>
      </c>
      <c r="M1032" s="79">
        <v>0.17</v>
      </c>
      <c r="N1032" s="79">
        <v>0.17</v>
      </c>
      <c r="O1032" s="111">
        <f t="shared" si="3"/>
        <v>0</v>
      </c>
      <c r="Q1032" s="86">
        <v>45685.0</v>
      </c>
      <c r="R1032" s="79">
        <v>8.9</v>
      </c>
      <c r="S1032" s="79">
        <v>8.91</v>
      </c>
      <c r="T1032" s="111">
        <f t="shared" si="4"/>
        <v>0.01</v>
      </c>
      <c r="V1032" s="86">
        <v>45685.0</v>
      </c>
      <c r="W1032" s="79">
        <v>280.72</v>
      </c>
      <c r="X1032" s="79">
        <v>280.73</v>
      </c>
      <c r="Y1032" s="111">
        <f t="shared" si="5"/>
        <v>0.01</v>
      </c>
    </row>
    <row r="1033">
      <c r="B1033" s="86">
        <v>45686.0</v>
      </c>
      <c r="C1033" s="79">
        <v>82.09</v>
      </c>
      <c r="D1033" s="79">
        <v>82.13</v>
      </c>
      <c r="E1033" s="111">
        <f t="shared" si="1"/>
        <v>0.04</v>
      </c>
      <c r="G1033" s="86">
        <v>45686.0</v>
      </c>
      <c r="H1033" s="79">
        <v>379.07</v>
      </c>
      <c r="I1033" s="79">
        <v>379.33</v>
      </c>
      <c r="J1033" s="111">
        <f t="shared" si="2"/>
        <v>0.26</v>
      </c>
      <c r="L1033" s="86">
        <v>45686.0</v>
      </c>
      <c r="M1033" s="79">
        <v>0.18</v>
      </c>
      <c r="N1033" s="79">
        <v>0.18</v>
      </c>
      <c r="O1033" s="111">
        <f t="shared" si="3"/>
        <v>0</v>
      </c>
      <c r="Q1033" s="86">
        <v>45686.0</v>
      </c>
      <c r="R1033" s="79">
        <v>8.78</v>
      </c>
      <c r="S1033" s="79">
        <v>8.79</v>
      </c>
      <c r="T1033" s="111">
        <f t="shared" si="4"/>
        <v>0.01</v>
      </c>
      <c r="V1033" s="86">
        <v>45686.0</v>
      </c>
      <c r="W1033" s="79">
        <v>279.54</v>
      </c>
      <c r="X1033" s="79">
        <v>279.55</v>
      </c>
      <c r="Y1033" s="111">
        <f t="shared" si="5"/>
        <v>0.01</v>
      </c>
    </row>
    <row r="1034">
      <c r="B1034" s="86">
        <v>45687.0</v>
      </c>
      <c r="C1034" s="79">
        <v>82.4</v>
      </c>
      <c r="D1034" s="79">
        <v>82.41</v>
      </c>
      <c r="E1034" s="111">
        <f t="shared" si="1"/>
        <v>0.01</v>
      </c>
      <c r="G1034" s="86">
        <v>45687.0</v>
      </c>
      <c r="H1034" s="79">
        <v>375.54</v>
      </c>
      <c r="I1034" s="79">
        <v>375.91</v>
      </c>
      <c r="J1034" s="111">
        <f t="shared" si="2"/>
        <v>0.37</v>
      </c>
      <c r="L1034" s="86">
        <v>45687.0</v>
      </c>
      <c r="M1034" s="79">
        <v>0.18</v>
      </c>
      <c r="N1034" s="79">
        <v>0.18</v>
      </c>
      <c r="O1034" s="111">
        <f t="shared" si="3"/>
        <v>0</v>
      </c>
      <c r="Q1034" s="86">
        <v>45687.0</v>
      </c>
      <c r="R1034" s="79">
        <v>8.83</v>
      </c>
      <c r="S1034" s="79">
        <v>8.84</v>
      </c>
      <c r="T1034" s="111">
        <f t="shared" si="4"/>
        <v>0.01</v>
      </c>
      <c r="V1034" s="86">
        <v>45687.0</v>
      </c>
      <c r="W1034" s="79">
        <v>277.35</v>
      </c>
      <c r="X1034" s="79">
        <v>277.4</v>
      </c>
      <c r="Y1034" s="111">
        <f t="shared" si="5"/>
        <v>0.05</v>
      </c>
    </row>
    <row r="1035">
      <c r="B1035" s="86">
        <v>45688.0</v>
      </c>
      <c r="C1035" s="79">
        <v>81.19</v>
      </c>
      <c r="D1035" s="79">
        <v>81.2</v>
      </c>
      <c r="E1035" s="111">
        <f t="shared" si="1"/>
        <v>0.01</v>
      </c>
      <c r="G1035" s="86">
        <v>45688.0</v>
      </c>
      <c r="H1035" s="79">
        <v>375.54</v>
      </c>
      <c r="I1035" s="79">
        <v>375.69</v>
      </c>
      <c r="J1035" s="111">
        <f t="shared" si="2"/>
        <v>0.15</v>
      </c>
      <c r="L1035" s="86">
        <v>45688.0</v>
      </c>
      <c r="M1035" s="79">
        <v>0.18</v>
      </c>
      <c r="N1035" s="79">
        <v>0.18</v>
      </c>
      <c r="O1035" s="111">
        <f t="shared" si="3"/>
        <v>0</v>
      </c>
      <c r="Q1035" s="86">
        <v>45688.0</v>
      </c>
      <c r="R1035" s="79">
        <v>8.91</v>
      </c>
      <c r="S1035" s="79">
        <v>8.91</v>
      </c>
      <c r="T1035" s="111">
        <f t="shared" si="4"/>
        <v>0</v>
      </c>
      <c r="V1035" s="86">
        <v>45688.0</v>
      </c>
      <c r="W1035" s="79">
        <v>282.89</v>
      </c>
      <c r="X1035" s="79">
        <v>282.91</v>
      </c>
      <c r="Y1035" s="111">
        <f t="shared" si="5"/>
        <v>0.02</v>
      </c>
    </row>
    <row r="1036">
      <c r="B1036" s="86">
        <v>45691.0</v>
      </c>
      <c r="C1036" s="79">
        <v>79.99</v>
      </c>
      <c r="D1036" s="79">
        <v>80.0</v>
      </c>
      <c r="E1036" s="111">
        <f t="shared" si="1"/>
        <v>0.01</v>
      </c>
      <c r="G1036" s="86">
        <v>45691.0</v>
      </c>
      <c r="H1036" s="79">
        <v>379.94</v>
      </c>
      <c r="I1036" s="79">
        <v>380.09</v>
      </c>
      <c r="J1036" s="111">
        <f t="shared" si="2"/>
        <v>0.15</v>
      </c>
      <c r="L1036" s="86">
        <v>45691.0</v>
      </c>
      <c r="M1036" s="79">
        <v>0.18</v>
      </c>
      <c r="N1036" s="79">
        <v>0.18</v>
      </c>
      <c r="O1036" s="111">
        <f t="shared" si="3"/>
        <v>0</v>
      </c>
      <c r="Q1036" s="86">
        <v>45691.0</v>
      </c>
      <c r="R1036" s="79">
        <v>9.19</v>
      </c>
      <c r="S1036" s="79">
        <v>9.2</v>
      </c>
      <c r="T1036" s="111">
        <f t="shared" si="4"/>
        <v>0.01</v>
      </c>
      <c r="V1036" s="86">
        <v>45691.0</v>
      </c>
      <c r="W1036" s="79">
        <v>287.12</v>
      </c>
      <c r="X1036" s="79">
        <v>287.15</v>
      </c>
      <c r="Y1036" s="111">
        <f t="shared" si="5"/>
        <v>0.03</v>
      </c>
    </row>
    <row r="1037">
      <c r="B1037" s="86">
        <v>45692.0</v>
      </c>
      <c r="C1037" s="79">
        <v>82.1</v>
      </c>
      <c r="D1037" s="79">
        <v>82.11</v>
      </c>
      <c r="E1037" s="111">
        <f t="shared" si="1"/>
        <v>0.01</v>
      </c>
      <c r="G1037" s="86">
        <v>45692.0</v>
      </c>
      <c r="H1037" s="79">
        <v>386.71</v>
      </c>
      <c r="I1037" s="79">
        <v>387.2</v>
      </c>
      <c r="J1037" s="111">
        <f t="shared" si="2"/>
        <v>0.49</v>
      </c>
      <c r="L1037" s="86">
        <v>45692.0</v>
      </c>
      <c r="M1037" s="79">
        <v>0.18</v>
      </c>
      <c r="N1037" s="79">
        <v>0.18</v>
      </c>
      <c r="O1037" s="111">
        <f t="shared" si="3"/>
        <v>0</v>
      </c>
      <c r="Q1037" s="86">
        <v>45692.0</v>
      </c>
      <c r="R1037" s="79">
        <v>9.02</v>
      </c>
      <c r="S1037" s="79">
        <v>9.03</v>
      </c>
      <c r="T1037" s="111">
        <f t="shared" si="4"/>
        <v>0.01</v>
      </c>
      <c r="V1037" s="86">
        <v>45692.0</v>
      </c>
      <c r="W1037" s="79">
        <v>285.8</v>
      </c>
      <c r="X1037" s="79">
        <v>285.81</v>
      </c>
      <c r="Y1037" s="111">
        <f t="shared" si="5"/>
        <v>0.01</v>
      </c>
    </row>
    <row r="1038">
      <c r="B1038" s="86">
        <v>45693.0</v>
      </c>
      <c r="C1038" s="79">
        <v>88.14</v>
      </c>
      <c r="D1038" s="79">
        <v>88.17</v>
      </c>
      <c r="E1038" s="111">
        <f t="shared" si="1"/>
        <v>0.03</v>
      </c>
      <c r="G1038" s="86">
        <v>45693.0</v>
      </c>
      <c r="H1038" s="79">
        <v>398.0</v>
      </c>
      <c r="I1038" s="79">
        <v>398.88</v>
      </c>
      <c r="J1038" s="111">
        <f t="shared" si="2"/>
        <v>0.88</v>
      </c>
      <c r="L1038" s="86">
        <v>45693.0</v>
      </c>
      <c r="M1038" s="79">
        <v>0.18</v>
      </c>
      <c r="N1038" s="79">
        <v>0.18</v>
      </c>
      <c r="O1038" s="111">
        <f t="shared" si="3"/>
        <v>0</v>
      </c>
      <c r="Q1038" s="86">
        <v>45693.0</v>
      </c>
      <c r="R1038" s="79">
        <v>9.04</v>
      </c>
      <c r="S1038" s="79">
        <v>9.05</v>
      </c>
      <c r="T1038" s="111">
        <f t="shared" si="4"/>
        <v>0.01</v>
      </c>
      <c r="V1038" s="86">
        <v>45693.0</v>
      </c>
      <c r="W1038" s="79">
        <v>289.91</v>
      </c>
      <c r="X1038" s="79">
        <v>289.97</v>
      </c>
      <c r="Y1038" s="111">
        <f t="shared" si="5"/>
        <v>0.06</v>
      </c>
    </row>
    <row r="1039">
      <c r="B1039" s="86">
        <v>45694.0</v>
      </c>
      <c r="C1039" s="79">
        <v>89.54</v>
      </c>
      <c r="D1039" s="79">
        <v>89.56</v>
      </c>
      <c r="E1039" s="111">
        <f t="shared" si="1"/>
        <v>0.02</v>
      </c>
      <c r="G1039" s="86">
        <v>45694.0</v>
      </c>
      <c r="H1039" s="79">
        <v>394.83</v>
      </c>
      <c r="I1039" s="79">
        <v>395.49</v>
      </c>
      <c r="J1039" s="111">
        <f t="shared" si="2"/>
        <v>0.66</v>
      </c>
      <c r="L1039" s="86">
        <v>45694.0</v>
      </c>
      <c r="M1039" s="79">
        <v>0.18</v>
      </c>
      <c r="N1039" s="79">
        <v>0.18</v>
      </c>
      <c r="O1039" s="111">
        <f t="shared" si="3"/>
        <v>0</v>
      </c>
      <c r="Q1039" s="86">
        <v>45694.0</v>
      </c>
      <c r="R1039" s="79">
        <v>9.08</v>
      </c>
      <c r="S1039" s="79">
        <v>9.08</v>
      </c>
      <c r="T1039" s="111">
        <f t="shared" si="4"/>
        <v>0</v>
      </c>
      <c r="V1039" s="86">
        <v>45694.0</v>
      </c>
      <c r="W1039" s="79">
        <v>294.02</v>
      </c>
      <c r="X1039" s="79">
        <v>294.06</v>
      </c>
      <c r="Y1039" s="111">
        <f t="shared" si="5"/>
        <v>0.04</v>
      </c>
    </row>
    <row r="1040">
      <c r="B1040" s="86">
        <v>45695.0</v>
      </c>
      <c r="C1040" s="79">
        <v>87.74</v>
      </c>
      <c r="D1040" s="79">
        <v>87.79</v>
      </c>
      <c r="E1040" s="111">
        <f t="shared" si="1"/>
        <v>0.05</v>
      </c>
      <c r="G1040" s="86">
        <v>45695.0</v>
      </c>
      <c r="H1040" s="79">
        <v>390.15</v>
      </c>
      <c r="I1040" s="79">
        <v>390.3</v>
      </c>
      <c r="J1040" s="111">
        <f t="shared" si="2"/>
        <v>0.15</v>
      </c>
      <c r="L1040" s="86">
        <v>45695.0</v>
      </c>
      <c r="M1040" s="79">
        <v>0.19</v>
      </c>
      <c r="N1040" s="79">
        <v>0.19</v>
      </c>
      <c r="O1040" s="111">
        <f t="shared" si="3"/>
        <v>0</v>
      </c>
      <c r="Q1040" s="86">
        <v>45695.0</v>
      </c>
      <c r="R1040" s="79">
        <v>9.3</v>
      </c>
      <c r="S1040" s="79">
        <v>9.33</v>
      </c>
      <c r="T1040" s="111">
        <f t="shared" si="4"/>
        <v>0.03</v>
      </c>
      <c r="V1040" s="86">
        <v>45695.0</v>
      </c>
      <c r="W1040" s="79">
        <v>313.84</v>
      </c>
      <c r="X1040" s="79">
        <v>313.99</v>
      </c>
      <c r="Y1040" s="111">
        <f t="shared" si="5"/>
        <v>0.15</v>
      </c>
    </row>
    <row r="1041">
      <c r="B1041" s="86">
        <v>45698.0</v>
      </c>
      <c r="C1041" s="79">
        <v>98.75</v>
      </c>
      <c r="D1041" s="79">
        <v>98.76</v>
      </c>
      <c r="E1041" s="111">
        <f t="shared" si="1"/>
        <v>0.01</v>
      </c>
      <c r="G1041" s="86">
        <v>45698.0</v>
      </c>
      <c r="H1041" s="79">
        <v>397.2</v>
      </c>
      <c r="I1041" s="79">
        <v>397.59</v>
      </c>
      <c r="J1041" s="111">
        <f t="shared" si="2"/>
        <v>0.39</v>
      </c>
      <c r="L1041" s="86">
        <v>45698.0</v>
      </c>
      <c r="M1041" s="79">
        <v>0.19</v>
      </c>
      <c r="N1041" s="79">
        <v>0.19</v>
      </c>
      <c r="O1041" s="111">
        <f t="shared" si="3"/>
        <v>0</v>
      </c>
      <c r="Q1041" s="86">
        <v>45698.0</v>
      </c>
      <c r="R1041" s="79">
        <v>9.58</v>
      </c>
      <c r="S1041" s="79">
        <v>9.65</v>
      </c>
      <c r="T1041" s="111">
        <f t="shared" si="4"/>
        <v>0.07</v>
      </c>
      <c r="V1041" s="86">
        <v>45698.0</v>
      </c>
      <c r="W1041" s="79">
        <v>310.08</v>
      </c>
      <c r="X1041" s="79">
        <v>310.27</v>
      </c>
      <c r="Y1041" s="111">
        <f t="shared" si="5"/>
        <v>0.19</v>
      </c>
    </row>
    <row r="1042">
      <c r="B1042" s="86">
        <v>45699.0</v>
      </c>
      <c r="C1042" s="79">
        <v>91.72</v>
      </c>
      <c r="D1042" s="79">
        <v>91.82</v>
      </c>
      <c r="E1042" s="111">
        <f t="shared" si="1"/>
        <v>0.1</v>
      </c>
      <c r="G1042" s="86">
        <v>45699.0</v>
      </c>
      <c r="H1042" s="79">
        <v>387.8</v>
      </c>
      <c r="I1042" s="79">
        <v>387.88</v>
      </c>
      <c r="J1042" s="111">
        <f t="shared" si="2"/>
        <v>0.08</v>
      </c>
      <c r="L1042" s="86">
        <v>45699.0</v>
      </c>
      <c r="M1042" s="79">
        <v>0.18</v>
      </c>
      <c r="N1042" s="79">
        <v>0.18</v>
      </c>
      <c r="O1042" s="111">
        <f t="shared" si="3"/>
        <v>0</v>
      </c>
      <c r="Q1042" s="86">
        <v>45699.0</v>
      </c>
      <c r="R1042" s="79">
        <v>10.04</v>
      </c>
      <c r="S1042" s="79">
        <v>10.05</v>
      </c>
      <c r="T1042" s="111">
        <f t="shared" si="4"/>
        <v>0.01</v>
      </c>
      <c r="V1042" s="86">
        <v>45699.0</v>
      </c>
      <c r="W1042" s="79">
        <v>309.48</v>
      </c>
      <c r="X1042" s="79">
        <v>309.86</v>
      </c>
      <c r="Y1042" s="111">
        <f t="shared" si="5"/>
        <v>0.38</v>
      </c>
    </row>
    <row r="1043">
      <c r="B1043" s="86">
        <v>45700.0</v>
      </c>
      <c r="C1043" s="79">
        <v>94.43</v>
      </c>
      <c r="D1043" s="79">
        <v>94.46</v>
      </c>
      <c r="E1043" s="111">
        <f t="shared" si="1"/>
        <v>0.03</v>
      </c>
      <c r="G1043" s="86">
        <v>45700.0</v>
      </c>
      <c r="H1043" s="79">
        <v>391.55</v>
      </c>
      <c r="I1043" s="79">
        <v>391.8</v>
      </c>
      <c r="J1043" s="111">
        <f t="shared" si="2"/>
        <v>0.25</v>
      </c>
      <c r="L1043" s="86">
        <v>45700.0</v>
      </c>
      <c r="M1043" s="79">
        <v>0.19</v>
      </c>
      <c r="N1043" s="79">
        <v>0.19</v>
      </c>
      <c r="O1043" s="111">
        <f t="shared" si="3"/>
        <v>0</v>
      </c>
      <c r="Q1043" s="86">
        <v>45700.0</v>
      </c>
      <c r="R1043" s="79">
        <v>10.05</v>
      </c>
      <c r="S1043" s="79">
        <v>10.05</v>
      </c>
      <c r="T1043" s="111">
        <f t="shared" si="4"/>
        <v>0</v>
      </c>
      <c r="V1043" s="86">
        <v>45700.0</v>
      </c>
      <c r="W1043" s="79">
        <v>319.5</v>
      </c>
      <c r="X1043" s="79">
        <v>319.53</v>
      </c>
      <c r="Y1043" s="111">
        <f t="shared" si="5"/>
        <v>0.03</v>
      </c>
    </row>
    <row r="1044">
      <c r="B1044" s="86">
        <v>45701.0</v>
      </c>
      <c r="C1044" s="79">
        <v>92.91</v>
      </c>
      <c r="D1044" s="79">
        <v>92.92</v>
      </c>
      <c r="E1044" s="111">
        <f t="shared" si="1"/>
        <v>0.01</v>
      </c>
      <c r="G1044" s="86">
        <v>45701.0</v>
      </c>
      <c r="H1044" s="79">
        <v>391.36</v>
      </c>
      <c r="I1044" s="79">
        <v>391.56</v>
      </c>
      <c r="J1044" s="111">
        <f t="shared" si="2"/>
        <v>0.2</v>
      </c>
      <c r="L1044" s="86">
        <v>45701.0</v>
      </c>
      <c r="M1044" s="79">
        <v>0.18</v>
      </c>
      <c r="N1044" s="79">
        <v>0.19</v>
      </c>
      <c r="O1044" s="111">
        <f t="shared" si="3"/>
        <v>0.01</v>
      </c>
      <c r="Q1044" s="86">
        <v>45701.0</v>
      </c>
      <c r="R1044" s="79">
        <v>9.61</v>
      </c>
      <c r="S1044" s="79">
        <v>9.62</v>
      </c>
      <c r="T1044" s="111">
        <f t="shared" si="4"/>
        <v>0.01</v>
      </c>
      <c r="V1044" s="86">
        <v>45701.0</v>
      </c>
      <c r="W1044" s="79">
        <v>312.94</v>
      </c>
      <c r="X1044" s="79">
        <v>312.95</v>
      </c>
      <c r="Y1044" s="111">
        <f t="shared" si="5"/>
        <v>0.01</v>
      </c>
    </row>
    <row r="1045">
      <c r="B1045" s="86">
        <v>45702.0</v>
      </c>
      <c r="C1045" s="79">
        <v>92.35</v>
      </c>
      <c r="D1045" s="79">
        <v>92.36</v>
      </c>
      <c r="E1045" s="111">
        <f t="shared" si="1"/>
        <v>0.01</v>
      </c>
      <c r="G1045" s="86">
        <v>45702.0</v>
      </c>
      <c r="H1045" s="79">
        <v>390.5</v>
      </c>
      <c r="I1045" s="79">
        <v>390.8</v>
      </c>
      <c r="J1045" s="111">
        <f t="shared" si="2"/>
        <v>0.3</v>
      </c>
      <c r="L1045" s="86">
        <v>45702.0</v>
      </c>
      <c r="M1045" s="79">
        <v>0.18</v>
      </c>
      <c r="N1045" s="79">
        <v>0.19</v>
      </c>
      <c r="O1045" s="111">
        <f t="shared" si="3"/>
        <v>0.01</v>
      </c>
      <c r="Q1045" s="86">
        <v>45702.0</v>
      </c>
      <c r="R1045" s="79">
        <v>9.69</v>
      </c>
      <c r="S1045" s="79">
        <v>9.7</v>
      </c>
      <c r="T1045" s="111">
        <f t="shared" si="4"/>
        <v>0.01</v>
      </c>
      <c r="V1045" s="86">
        <v>45702.0</v>
      </c>
      <c r="W1045" s="79">
        <v>315.91</v>
      </c>
      <c r="X1045" s="79">
        <v>315.98</v>
      </c>
      <c r="Y1045" s="111">
        <f t="shared" si="5"/>
        <v>0.07</v>
      </c>
    </row>
    <row r="1046">
      <c r="B1046" s="86">
        <v>45705.0</v>
      </c>
      <c r="C1046" s="79">
        <v>96.21</v>
      </c>
      <c r="D1046" s="79">
        <v>96.22</v>
      </c>
      <c r="E1046" s="111">
        <f t="shared" si="1"/>
        <v>0.01</v>
      </c>
      <c r="G1046" s="86">
        <v>45705.0</v>
      </c>
      <c r="H1046" s="79">
        <v>394.81</v>
      </c>
      <c r="I1046" s="79">
        <v>395.13</v>
      </c>
      <c r="J1046" s="111">
        <f t="shared" si="2"/>
        <v>0.32</v>
      </c>
      <c r="L1046" s="86">
        <v>45705.0</v>
      </c>
      <c r="M1046" s="79">
        <v>0.18</v>
      </c>
      <c r="N1046" s="79">
        <v>0.18</v>
      </c>
      <c r="O1046" s="111">
        <f t="shared" si="3"/>
        <v>0</v>
      </c>
      <c r="Q1046" s="86">
        <v>45705.0</v>
      </c>
      <c r="R1046" s="79">
        <v>9.57</v>
      </c>
      <c r="S1046" s="79">
        <v>9.58</v>
      </c>
      <c r="T1046" s="111">
        <f t="shared" si="4"/>
        <v>0.01</v>
      </c>
      <c r="V1046" s="86">
        <v>45705.0</v>
      </c>
      <c r="W1046" s="79">
        <v>315.05</v>
      </c>
      <c r="X1046" s="79">
        <v>315.11</v>
      </c>
      <c r="Y1046" s="111">
        <f t="shared" si="5"/>
        <v>0.06</v>
      </c>
    </row>
    <row r="1047">
      <c r="B1047" s="86">
        <v>45706.0</v>
      </c>
      <c r="C1047" s="79">
        <v>93.68</v>
      </c>
      <c r="D1047" s="79">
        <v>93.7</v>
      </c>
      <c r="E1047" s="111">
        <f t="shared" si="1"/>
        <v>0.02</v>
      </c>
      <c r="G1047" s="86">
        <v>45706.0</v>
      </c>
      <c r="H1047" s="79">
        <v>393.31</v>
      </c>
      <c r="I1047" s="79">
        <v>393.56</v>
      </c>
      <c r="J1047" s="111">
        <f t="shared" si="2"/>
        <v>0.25</v>
      </c>
      <c r="L1047" s="86">
        <v>45706.0</v>
      </c>
      <c r="M1047" s="79">
        <v>0.18</v>
      </c>
      <c r="N1047" s="79">
        <v>0.19</v>
      </c>
      <c r="O1047" s="111">
        <f t="shared" si="3"/>
        <v>0.01</v>
      </c>
      <c r="Q1047" s="86">
        <v>45706.0</v>
      </c>
      <c r="R1047" s="79">
        <v>9.63</v>
      </c>
      <c r="S1047" s="79">
        <v>9.64</v>
      </c>
      <c r="T1047" s="111">
        <f t="shared" si="4"/>
        <v>0.01</v>
      </c>
      <c r="V1047" s="86">
        <v>45706.0</v>
      </c>
      <c r="W1047" s="79">
        <v>314.73</v>
      </c>
      <c r="X1047" s="79">
        <v>314.74</v>
      </c>
      <c r="Y1047" s="111">
        <f t="shared" si="5"/>
        <v>0.01</v>
      </c>
    </row>
    <row r="1048">
      <c r="B1048" s="86">
        <v>45707.0</v>
      </c>
      <c r="C1048" s="79">
        <v>90.47</v>
      </c>
      <c r="D1048" s="79">
        <v>90.48</v>
      </c>
      <c r="E1048" s="111">
        <f t="shared" si="1"/>
        <v>0.01</v>
      </c>
      <c r="G1048" s="86">
        <v>45707.0</v>
      </c>
      <c r="H1048" s="79">
        <v>386.43</v>
      </c>
      <c r="I1048" s="79">
        <v>386.8</v>
      </c>
      <c r="J1048" s="111">
        <f t="shared" si="2"/>
        <v>0.37</v>
      </c>
      <c r="L1048" s="86">
        <v>45707.0</v>
      </c>
      <c r="M1048" s="79">
        <v>0.18</v>
      </c>
      <c r="N1048" s="79">
        <v>0.18</v>
      </c>
      <c r="O1048" s="111">
        <f t="shared" si="3"/>
        <v>0</v>
      </c>
      <c r="Q1048" s="86">
        <v>45707.0</v>
      </c>
      <c r="R1048" s="79">
        <v>10.03</v>
      </c>
      <c r="S1048" s="79">
        <v>10.06</v>
      </c>
      <c r="T1048" s="111">
        <f t="shared" si="4"/>
        <v>0.03</v>
      </c>
      <c r="V1048" s="86">
        <v>45707.0</v>
      </c>
      <c r="W1048" s="79">
        <v>316.02</v>
      </c>
      <c r="X1048" s="79">
        <v>316.03</v>
      </c>
      <c r="Y1048" s="111">
        <f t="shared" si="5"/>
        <v>0.01</v>
      </c>
    </row>
    <row r="1049">
      <c r="B1049" s="86">
        <v>45708.0</v>
      </c>
      <c r="C1049" s="79">
        <v>89.27</v>
      </c>
      <c r="D1049" s="79">
        <v>89.3</v>
      </c>
      <c r="E1049" s="111">
        <f t="shared" si="1"/>
        <v>0.03</v>
      </c>
      <c r="G1049" s="86">
        <v>45708.0</v>
      </c>
      <c r="H1049" s="79">
        <v>381.13</v>
      </c>
      <c r="I1049" s="79">
        <v>381.49</v>
      </c>
      <c r="J1049" s="111">
        <f t="shared" si="2"/>
        <v>0.36</v>
      </c>
      <c r="L1049" s="86">
        <v>45708.0</v>
      </c>
      <c r="M1049" s="79">
        <v>0.18</v>
      </c>
      <c r="N1049" s="79">
        <v>0.18</v>
      </c>
      <c r="O1049" s="111">
        <f t="shared" si="3"/>
        <v>0</v>
      </c>
      <c r="Q1049" s="86">
        <v>45708.0</v>
      </c>
      <c r="R1049" s="79">
        <v>10.57</v>
      </c>
      <c r="S1049" s="79">
        <v>10.58</v>
      </c>
      <c r="T1049" s="111">
        <f t="shared" si="4"/>
        <v>0.01</v>
      </c>
      <c r="V1049" s="86">
        <v>45708.0</v>
      </c>
      <c r="W1049" s="79">
        <v>316.98</v>
      </c>
      <c r="X1049" s="79">
        <v>316.99</v>
      </c>
      <c r="Y1049" s="111">
        <f t="shared" si="5"/>
        <v>0.01</v>
      </c>
    </row>
    <row r="1050">
      <c r="B1050" s="86">
        <v>45709.0</v>
      </c>
      <c r="C1050" s="79">
        <v>91.7</v>
      </c>
      <c r="D1050" s="79">
        <v>91.75</v>
      </c>
      <c r="E1050" s="111">
        <f t="shared" si="1"/>
        <v>0.05</v>
      </c>
      <c r="G1050" s="86">
        <v>45709.0</v>
      </c>
      <c r="H1050" s="79">
        <v>386.55</v>
      </c>
      <c r="I1050" s="79">
        <v>386.6</v>
      </c>
      <c r="J1050" s="111">
        <f t="shared" si="2"/>
        <v>0.05</v>
      </c>
      <c r="L1050" s="86">
        <v>45709.0</v>
      </c>
      <c r="M1050" s="79">
        <v>0.18</v>
      </c>
      <c r="N1050" s="79">
        <v>0.18</v>
      </c>
      <c r="O1050" s="111">
        <f t="shared" si="3"/>
        <v>0</v>
      </c>
      <c r="Q1050" s="86">
        <v>45709.0</v>
      </c>
      <c r="R1050" s="79">
        <v>10.61</v>
      </c>
      <c r="S1050" s="79">
        <v>10.63</v>
      </c>
      <c r="T1050" s="111">
        <f t="shared" si="4"/>
        <v>0.02</v>
      </c>
      <c r="V1050" s="86">
        <v>45709.0</v>
      </c>
      <c r="W1050" s="79">
        <v>310.06</v>
      </c>
      <c r="X1050" s="79">
        <v>310.23</v>
      </c>
      <c r="Y1050" s="111">
        <f t="shared" si="5"/>
        <v>0.17</v>
      </c>
    </row>
    <row r="1051">
      <c r="B1051" s="86">
        <v>45712.0</v>
      </c>
      <c r="C1051" s="79">
        <v>90.72</v>
      </c>
      <c r="D1051" s="79">
        <v>90.75</v>
      </c>
      <c r="E1051" s="111">
        <f t="shared" si="1"/>
        <v>0.03</v>
      </c>
      <c r="G1051" s="86">
        <v>45712.0</v>
      </c>
      <c r="H1051" s="79">
        <v>386.89</v>
      </c>
      <c r="I1051" s="79">
        <v>387.06</v>
      </c>
      <c r="J1051" s="111">
        <f t="shared" si="2"/>
        <v>0.17</v>
      </c>
      <c r="L1051" s="86">
        <v>45712.0</v>
      </c>
      <c r="M1051" s="79">
        <v>0.18</v>
      </c>
      <c r="N1051" s="79">
        <v>0.18</v>
      </c>
      <c r="O1051" s="111">
        <f t="shared" si="3"/>
        <v>0</v>
      </c>
      <c r="Q1051" s="86">
        <v>45712.0</v>
      </c>
      <c r="R1051" s="79">
        <v>10.25</v>
      </c>
      <c r="S1051" s="79">
        <v>10.26</v>
      </c>
      <c r="T1051" s="111">
        <f t="shared" si="4"/>
        <v>0.01</v>
      </c>
      <c r="V1051" s="86">
        <v>45712.0</v>
      </c>
      <c r="W1051" s="79">
        <v>306.98</v>
      </c>
      <c r="X1051" s="79">
        <v>307.1</v>
      </c>
      <c r="Y1051" s="111">
        <f t="shared" si="5"/>
        <v>0.12</v>
      </c>
    </row>
    <row r="1052">
      <c r="B1052" s="86">
        <v>45713.0</v>
      </c>
      <c r="C1052" s="79">
        <v>93.18</v>
      </c>
      <c r="D1052" s="79">
        <v>93.19</v>
      </c>
      <c r="E1052" s="111">
        <f t="shared" si="1"/>
        <v>0.01</v>
      </c>
      <c r="G1052" s="86">
        <v>45713.0</v>
      </c>
      <c r="H1052" s="79">
        <v>389.88</v>
      </c>
      <c r="I1052" s="79">
        <v>390.0</v>
      </c>
      <c r="J1052" s="111">
        <f t="shared" si="2"/>
        <v>0.12</v>
      </c>
      <c r="L1052" s="86">
        <v>45713.0</v>
      </c>
      <c r="M1052" s="79">
        <v>0.18</v>
      </c>
      <c r="N1052" s="79">
        <v>0.18</v>
      </c>
      <c r="O1052" s="111">
        <f t="shared" si="3"/>
        <v>0</v>
      </c>
      <c r="Q1052" s="86">
        <v>45713.0</v>
      </c>
      <c r="R1052" s="79">
        <v>10.4</v>
      </c>
      <c r="S1052" s="79">
        <v>10.42</v>
      </c>
      <c r="T1052" s="111">
        <f t="shared" si="4"/>
        <v>0.02</v>
      </c>
      <c r="V1052" s="86">
        <v>45713.0</v>
      </c>
      <c r="W1052" s="79">
        <v>309.6</v>
      </c>
      <c r="X1052" s="79">
        <v>309.63</v>
      </c>
      <c r="Y1052" s="111">
        <f t="shared" si="5"/>
        <v>0.03</v>
      </c>
    </row>
    <row r="1053">
      <c r="B1053" s="86">
        <v>45714.0</v>
      </c>
      <c r="C1053" s="79">
        <v>90.48</v>
      </c>
      <c r="D1053" s="79">
        <v>90.51</v>
      </c>
      <c r="E1053" s="111">
        <f t="shared" si="1"/>
        <v>0.03</v>
      </c>
      <c r="G1053" s="86">
        <v>45714.0</v>
      </c>
      <c r="H1053" s="79">
        <v>387.3</v>
      </c>
      <c r="I1053" s="79">
        <v>387.75</v>
      </c>
      <c r="J1053" s="111">
        <f t="shared" si="2"/>
        <v>0.45</v>
      </c>
      <c r="L1053" s="86">
        <v>45714.0</v>
      </c>
      <c r="M1053" s="79">
        <v>0.18</v>
      </c>
      <c r="N1053" s="79">
        <v>0.18</v>
      </c>
      <c r="O1053" s="111">
        <f t="shared" si="3"/>
        <v>0</v>
      </c>
      <c r="Q1053" s="86">
        <v>45714.0</v>
      </c>
      <c r="R1053" s="79">
        <v>10.0</v>
      </c>
      <c r="S1053" s="79">
        <v>10.0</v>
      </c>
      <c r="T1053" s="111">
        <f t="shared" si="4"/>
        <v>0</v>
      </c>
      <c r="V1053" s="86">
        <v>45714.0</v>
      </c>
      <c r="W1053" s="79">
        <v>305.43</v>
      </c>
      <c r="X1053" s="79">
        <v>305.5</v>
      </c>
      <c r="Y1053" s="111">
        <f t="shared" si="5"/>
        <v>0.07</v>
      </c>
    </row>
    <row r="1054">
      <c r="B1054" s="86">
        <v>45715.0</v>
      </c>
      <c r="C1054" s="79">
        <v>91.09</v>
      </c>
      <c r="D1054" s="79">
        <v>91.11</v>
      </c>
      <c r="E1054" s="111">
        <f t="shared" si="1"/>
        <v>0.02</v>
      </c>
      <c r="G1054" s="86">
        <v>45715.0</v>
      </c>
      <c r="H1054" s="79">
        <v>396.59</v>
      </c>
      <c r="I1054" s="79">
        <v>396.75</v>
      </c>
      <c r="J1054" s="111">
        <f t="shared" si="2"/>
        <v>0.16</v>
      </c>
      <c r="L1054" s="86">
        <v>45715.0</v>
      </c>
      <c r="M1054" s="79">
        <v>0.18</v>
      </c>
      <c r="N1054" s="79">
        <v>0.18</v>
      </c>
      <c r="O1054" s="111">
        <f t="shared" si="3"/>
        <v>0</v>
      </c>
      <c r="Q1054" s="86">
        <v>45715.0</v>
      </c>
      <c r="R1054" s="79">
        <v>10.07</v>
      </c>
      <c r="S1054" s="79">
        <v>10.1</v>
      </c>
      <c r="T1054" s="111">
        <f t="shared" si="4"/>
        <v>0.03</v>
      </c>
      <c r="V1054" s="86">
        <v>45715.0</v>
      </c>
      <c r="W1054" s="79">
        <v>316.4</v>
      </c>
      <c r="X1054" s="79">
        <v>316.67</v>
      </c>
      <c r="Y1054" s="111">
        <f t="shared" si="5"/>
        <v>0.27</v>
      </c>
    </row>
    <row r="1055">
      <c r="B1055" s="86">
        <v>45716.0</v>
      </c>
      <c r="C1055" s="79">
        <v>91.05</v>
      </c>
      <c r="D1055" s="79">
        <v>91.07</v>
      </c>
      <c r="E1055" s="111">
        <f t="shared" si="1"/>
        <v>0.02</v>
      </c>
      <c r="G1055" s="86">
        <v>45716.0</v>
      </c>
      <c r="H1055" s="79">
        <v>397.69</v>
      </c>
      <c r="I1055" s="79">
        <v>397.95</v>
      </c>
      <c r="J1055" s="111">
        <f t="shared" si="2"/>
        <v>0.26</v>
      </c>
      <c r="L1055" s="86">
        <v>45716.0</v>
      </c>
      <c r="M1055" s="79">
        <v>0.18</v>
      </c>
      <c r="N1055" s="79">
        <v>0.18</v>
      </c>
      <c r="O1055" s="111">
        <f t="shared" si="3"/>
        <v>0</v>
      </c>
      <c r="Q1055" s="86">
        <v>45716.0</v>
      </c>
      <c r="R1055" s="79">
        <v>9.91</v>
      </c>
      <c r="S1055" s="79">
        <v>9.92</v>
      </c>
      <c r="T1055" s="111">
        <f t="shared" si="4"/>
        <v>0.01</v>
      </c>
      <c r="V1055" s="86">
        <v>45716.0</v>
      </c>
      <c r="W1055" s="79">
        <v>313.55</v>
      </c>
      <c r="X1055" s="79">
        <v>313.56</v>
      </c>
      <c r="Y1055" s="111">
        <f t="shared" si="5"/>
        <v>0.01</v>
      </c>
    </row>
    <row r="1056">
      <c r="B1056" s="86">
        <v>45719.0</v>
      </c>
      <c r="C1056" s="79">
        <v>90.95</v>
      </c>
      <c r="D1056" s="79">
        <v>91.0</v>
      </c>
      <c r="E1056" s="111">
        <f t="shared" si="1"/>
        <v>0.05</v>
      </c>
      <c r="G1056" s="86">
        <v>45719.0</v>
      </c>
      <c r="H1056" s="79">
        <v>399.02</v>
      </c>
      <c r="I1056" s="79">
        <v>399.49</v>
      </c>
      <c r="J1056" s="111">
        <f t="shared" si="2"/>
        <v>0.47</v>
      </c>
      <c r="L1056" s="86">
        <v>45719.0</v>
      </c>
      <c r="M1056" s="79">
        <v>0.18</v>
      </c>
      <c r="N1056" s="79">
        <v>0.18</v>
      </c>
      <c r="O1056" s="111">
        <f t="shared" si="3"/>
        <v>0</v>
      </c>
      <c r="Q1056" s="86">
        <v>45719.0</v>
      </c>
      <c r="R1056" s="79">
        <v>9.76</v>
      </c>
      <c r="S1056" s="79">
        <v>9.76</v>
      </c>
      <c r="T1056" s="111">
        <f t="shared" si="4"/>
        <v>0</v>
      </c>
      <c r="V1056" s="86">
        <v>45719.0</v>
      </c>
      <c r="W1056" s="79">
        <v>315.18</v>
      </c>
      <c r="X1056" s="79">
        <v>315.31</v>
      </c>
      <c r="Y1056" s="111">
        <f t="shared" si="5"/>
        <v>0.13</v>
      </c>
    </row>
    <row r="1057">
      <c r="B1057" s="86">
        <v>45720.0</v>
      </c>
      <c r="C1057" s="79">
        <v>90.68</v>
      </c>
      <c r="D1057" s="79">
        <v>90.7</v>
      </c>
      <c r="E1057" s="111">
        <f t="shared" si="1"/>
        <v>0.02</v>
      </c>
      <c r="G1057" s="86">
        <v>45720.0</v>
      </c>
      <c r="H1057" s="79">
        <v>403.6</v>
      </c>
      <c r="I1057" s="79">
        <v>403.74</v>
      </c>
      <c r="J1057" s="111">
        <f t="shared" si="2"/>
        <v>0.14</v>
      </c>
      <c r="L1057" s="86">
        <v>45720.0</v>
      </c>
      <c r="M1057" s="79">
        <v>0.18</v>
      </c>
      <c r="N1057" s="79">
        <v>0.18</v>
      </c>
      <c r="O1057" s="111">
        <f t="shared" si="3"/>
        <v>0</v>
      </c>
      <c r="Q1057" s="86">
        <v>45720.0</v>
      </c>
      <c r="R1057" s="79">
        <v>9.77</v>
      </c>
      <c r="S1057" s="79">
        <v>9.78</v>
      </c>
      <c r="T1057" s="111">
        <f t="shared" si="4"/>
        <v>0.01</v>
      </c>
      <c r="V1057" s="86">
        <v>45720.0</v>
      </c>
      <c r="W1057" s="79">
        <v>316.91</v>
      </c>
      <c r="X1057" s="79">
        <v>316.92</v>
      </c>
      <c r="Y1057" s="111">
        <f t="shared" si="5"/>
        <v>0.01</v>
      </c>
    </row>
    <row r="1058">
      <c r="B1058" s="86">
        <v>45721.0</v>
      </c>
      <c r="C1058" s="79">
        <v>90.3</v>
      </c>
      <c r="D1058" s="79">
        <v>90.31</v>
      </c>
      <c r="E1058" s="111">
        <f t="shared" si="1"/>
        <v>0.01</v>
      </c>
      <c r="G1058" s="86">
        <v>45721.0</v>
      </c>
      <c r="H1058" s="79">
        <v>398.55</v>
      </c>
      <c r="I1058" s="79">
        <v>398.6</v>
      </c>
      <c r="J1058" s="111">
        <f t="shared" si="2"/>
        <v>0.05</v>
      </c>
      <c r="L1058" s="86">
        <v>45721.0</v>
      </c>
      <c r="M1058" s="79">
        <v>0.18</v>
      </c>
      <c r="N1058" s="79">
        <v>0.18</v>
      </c>
      <c r="O1058" s="111">
        <f t="shared" si="3"/>
        <v>0</v>
      </c>
      <c r="Q1058" s="86">
        <v>45721.0</v>
      </c>
      <c r="R1058" s="79">
        <v>9.95</v>
      </c>
      <c r="S1058" s="79">
        <v>9.96</v>
      </c>
      <c r="T1058" s="111">
        <f t="shared" si="4"/>
        <v>0.01</v>
      </c>
      <c r="V1058" s="86">
        <v>45721.0</v>
      </c>
      <c r="W1058" s="79">
        <v>317.57</v>
      </c>
      <c r="X1058" s="79">
        <v>317.64</v>
      </c>
      <c r="Y1058" s="111">
        <f t="shared" si="5"/>
        <v>0.07</v>
      </c>
    </row>
    <row r="1059">
      <c r="B1059" s="86">
        <v>45722.0</v>
      </c>
      <c r="C1059" s="79">
        <v>89.87</v>
      </c>
      <c r="D1059" s="79">
        <v>89.96</v>
      </c>
      <c r="E1059" s="111">
        <f t="shared" si="1"/>
        <v>0.09</v>
      </c>
      <c r="G1059" s="86">
        <v>45722.0</v>
      </c>
      <c r="H1059" s="79">
        <v>393.4</v>
      </c>
      <c r="I1059" s="79">
        <v>393.65</v>
      </c>
      <c r="J1059" s="111">
        <f t="shared" si="2"/>
        <v>0.25</v>
      </c>
      <c r="L1059" s="86">
        <v>45722.0</v>
      </c>
      <c r="M1059" s="79">
        <v>0.17</v>
      </c>
      <c r="N1059" s="79">
        <v>0.18</v>
      </c>
      <c r="O1059" s="111">
        <f t="shared" si="3"/>
        <v>0.01</v>
      </c>
      <c r="Q1059" s="86">
        <v>45722.0</v>
      </c>
      <c r="R1059" s="79">
        <v>10.11</v>
      </c>
      <c r="S1059" s="79">
        <v>10.12</v>
      </c>
      <c r="T1059" s="111">
        <f t="shared" si="4"/>
        <v>0.01</v>
      </c>
      <c r="V1059" s="86">
        <v>45722.0</v>
      </c>
      <c r="W1059" s="79">
        <v>319.37</v>
      </c>
      <c r="X1059" s="79">
        <v>319.69</v>
      </c>
      <c r="Y1059" s="111">
        <f t="shared" si="5"/>
        <v>0.32</v>
      </c>
    </row>
    <row r="1060">
      <c r="B1060" s="86">
        <v>45723.0</v>
      </c>
      <c r="C1060" s="79">
        <v>90.91</v>
      </c>
      <c r="D1060" s="79">
        <v>90.97</v>
      </c>
      <c r="E1060" s="111">
        <f t="shared" si="1"/>
        <v>0.06</v>
      </c>
      <c r="G1060" s="86">
        <v>45723.0</v>
      </c>
      <c r="H1060" s="79">
        <v>395.82</v>
      </c>
      <c r="I1060" s="79">
        <v>396.0</v>
      </c>
      <c r="J1060" s="111">
        <f t="shared" si="2"/>
        <v>0.18</v>
      </c>
      <c r="L1060" s="86">
        <v>45723.0</v>
      </c>
      <c r="M1060" s="79">
        <v>0.18</v>
      </c>
      <c r="N1060" s="79">
        <v>0.18</v>
      </c>
      <c r="O1060" s="111">
        <f t="shared" si="3"/>
        <v>0</v>
      </c>
      <c r="Q1060" s="86">
        <v>45723.0</v>
      </c>
      <c r="R1060" s="79">
        <v>10.19</v>
      </c>
      <c r="S1060" s="79">
        <v>10.2</v>
      </c>
      <c r="T1060" s="111">
        <f t="shared" si="4"/>
        <v>0.01</v>
      </c>
      <c r="V1060" s="86">
        <v>45723.0</v>
      </c>
      <c r="W1060" s="79">
        <v>318.39</v>
      </c>
      <c r="X1060" s="79">
        <v>318.4</v>
      </c>
      <c r="Y1060" s="111">
        <f t="shared" si="5"/>
        <v>0.01</v>
      </c>
    </row>
    <row r="1061">
      <c r="B1061" s="86">
        <v>45726.0</v>
      </c>
      <c r="C1061" s="79">
        <v>92.6</v>
      </c>
      <c r="D1061" s="79">
        <v>92.63</v>
      </c>
      <c r="E1061" s="111">
        <f t="shared" si="1"/>
        <v>0.03</v>
      </c>
      <c r="G1061" s="86">
        <v>45726.0</v>
      </c>
      <c r="H1061" s="79">
        <v>404.23</v>
      </c>
      <c r="I1061" s="79">
        <v>404.4</v>
      </c>
      <c r="J1061" s="111">
        <f t="shared" si="2"/>
        <v>0.17</v>
      </c>
      <c r="L1061" s="86">
        <v>45726.0</v>
      </c>
      <c r="M1061" s="79">
        <v>0.18</v>
      </c>
      <c r="N1061" s="79">
        <v>0.18</v>
      </c>
      <c r="O1061" s="111">
        <f t="shared" si="3"/>
        <v>0</v>
      </c>
      <c r="Q1061" s="86">
        <v>45726.0</v>
      </c>
      <c r="R1061" s="79">
        <v>10.14</v>
      </c>
      <c r="S1061" s="79">
        <v>10.15</v>
      </c>
      <c r="T1061" s="111">
        <f t="shared" si="4"/>
        <v>0.01</v>
      </c>
      <c r="V1061" s="86">
        <v>45726.0</v>
      </c>
      <c r="W1061" s="79">
        <v>316.37</v>
      </c>
      <c r="X1061" s="79">
        <v>316.38</v>
      </c>
      <c r="Y1061" s="111">
        <f t="shared" si="5"/>
        <v>0.01</v>
      </c>
    </row>
    <row r="1062">
      <c r="B1062" s="86">
        <v>45727.0</v>
      </c>
      <c r="C1062" s="79">
        <v>90.11</v>
      </c>
      <c r="D1062" s="79">
        <v>90.13</v>
      </c>
      <c r="E1062" s="111">
        <f t="shared" si="1"/>
        <v>0.02</v>
      </c>
      <c r="G1062" s="86">
        <v>45727.0</v>
      </c>
      <c r="H1062" s="79">
        <v>398.66</v>
      </c>
      <c r="I1062" s="79">
        <v>398.7</v>
      </c>
      <c r="J1062" s="111">
        <f t="shared" si="2"/>
        <v>0.04</v>
      </c>
      <c r="L1062" s="86">
        <v>45727.0</v>
      </c>
      <c r="M1062" s="79">
        <v>0.18</v>
      </c>
      <c r="N1062" s="79">
        <v>0.18</v>
      </c>
      <c r="O1062" s="111">
        <f t="shared" si="3"/>
        <v>0</v>
      </c>
      <c r="Q1062" s="86">
        <v>45727.0</v>
      </c>
      <c r="R1062" s="79">
        <v>10.27</v>
      </c>
      <c r="S1062" s="79">
        <v>10.28</v>
      </c>
      <c r="T1062" s="111">
        <f t="shared" si="4"/>
        <v>0.01</v>
      </c>
      <c r="V1062" s="86">
        <v>45727.0</v>
      </c>
      <c r="W1062" s="79">
        <v>320.52</v>
      </c>
      <c r="X1062" s="79">
        <v>320.57</v>
      </c>
      <c r="Y1062" s="111">
        <f t="shared" si="5"/>
        <v>0.05</v>
      </c>
    </row>
    <row r="1063">
      <c r="B1063" s="86">
        <v>45728.0</v>
      </c>
      <c r="C1063" s="79">
        <v>90.51</v>
      </c>
      <c r="D1063" s="79">
        <v>90.56</v>
      </c>
      <c r="E1063" s="111">
        <f t="shared" si="1"/>
        <v>0.05</v>
      </c>
      <c r="G1063" s="86">
        <v>45728.0</v>
      </c>
      <c r="H1063" s="79">
        <v>404.5</v>
      </c>
      <c r="I1063" s="79">
        <v>404.63</v>
      </c>
      <c r="J1063" s="111">
        <f t="shared" si="2"/>
        <v>0.13</v>
      </c>
      <c r="L1063" s="86">
        <v>45728.0</v>
      </c>
      <c r="M1063" s="79">
        <v>0.18</v>
      </c>
      <c r="N1063" s="79">
        <v>0.18</v>
      </c>
      <c r="O1063" s="111">
        <f t="shared" si="3"/>
        <v>0</v>
      </c>
      <c r="Q1063" s="86">
        <v>45728.0</v>
      </c>
      <c r="R1063" s="79">
        <v>10.42</v>
      </c>
      <c r="S1063" s="79">
        <v>10.43</v>
      </c>
      <c r="T1063" s="111">
        <f t="shared" si="4"/>
        <v>0.01</v>
      </c>
      <c r="V1063" s="86">
        <v>45728.0</v>
      </c>
      <c r="W1063" s="79">
        <v>325.9</v>
      </c>
      <c r="X1063" s="79">
        <v>326.02</v>
      </c>
      <c r="Y1063" s="111">
        <f t="shared" si="5"/>
        <v>0.12</v>
      </c>
    </row>
    <row r="1064">
      <c r="B1064" s="86">
        <v>45729.0</v>
      </c>
      <c r="C1064" s="79">
        <v>90.71</v>
      </c>
      <c r="D1064" s="79">
        <v>90.72</v>
      </c>
      <c r="E1064" s="111">
        <f t="shared" si="1"/>
        <v>0.01</v>
      </c>
      <c r="G1064" s="86">
        <v>45729.0</v>
      </c>
      <c r="H1064" s="79">
        <v>406.25</v>
      </c>
      <c r="I1064" s="79">
        <v>406.28</v>
      </c>
      <c r="J1064" s="111">
        <f t="shared" si="2"/>
        <v>0.03</v>
      </c>
      <c r="L1064" s="86">
        <v>45729.0</v>
      </c>
      <c r="M1064" s="79">
        <v>0.18</v>
      </c>
      <c r="N1064" s="79">
        <v>0.18</v>
      </c>
      <c r="O1064" s="111">
        <f t="shared" si="3"/>
        <v>0</v>
      </c>
      <c r="Q1064" s="86">
        <v>45729.0</v>
      </c>
      <c r="R1064" s="79">
        <v>10.36</v>
      </c>
      <c r="S1064" s="79">
        <v>10.38</v>
      </c>
      <c r="T1064" s="111">
        <f t="shared" si="4"/>
        <v>0.02</v>
      </c>
      <c r="V1064" s="86">
        <v>45729.0</v>
      </c>
      <c r="W1064" s="79">
        <v>324.06</v>
      </c>
      <c r="X1064" s="79">
        <v>324.15</v>
      </c>
      <c r="Y1064" s="111">
        <f t="shared" si="5"/>
        <v>0.09</v>
      </c>
    </row>
    <row r="1065">
      <c r="B1065" s="86">
        <v>45730.0</v>
      </c>
      <c r="C1065" s="79">
        <v>89.8</v>
      </c>
      <c r="D1065" s="79">
        <v>89.82</v>
      </c>
      <c r="E1065" s="111">
        <f t="shared" si="1"/>
        <v>0.02</v>
      </c>
      <c r="G1065" s="86">
        <v>45730.0</v>
      </c>
      <c r="H1065" s="79">
        <v>409.11</v>
      </c>
      <c r="I1065" s="79">
        <v>409.71</v>
      </c>
      <c r="J1065" s="111">
        <f t="shared" si="2"/>
        <v>0.6</v>
      </c>
      <c r="L1065" s="86">
        <v>45730.0</v>
      </c>
      <c r="M1065" s="79">
        <v>0.18</v>
      </c>
      <c r="N1065" s="79">
        <v>0.18</v>
      </c>
      <c r="O1065" s="111">
        <f t="shared" si="3"/>
        <v>0</v>
      </c>
      <c r="Q1065" s="86">
        <v>45730.0</v>
      </c>
      <c r="R1065" s="79">
        <v>10.5</v>
      </c>
      <c r="S1065" s="79">
        <v>10.51</v>
      </c>
      <c r="T1065" s="111">
        <f t="shared" si="4"/>
        <v>0.01</v>
      </c>
      <c r="V1065" s="86">
        <v>45730.0</v>
      </c>
      <c r="W1065" s="79">
        <v>325.25</v>
      </c>
      <c r="X1065" s="79">
        <v>325.3</v>
      </c>
      <c r="Y1065" s="111">
        <f t="shared" si="5"/>
        <v>0.05</v>
      </c>
    </row>
    <row r="1066">
      <c r="B1066" s="86">
        <v>45733.0</v>
      </c>
      <c r="C1066" s="79">
        <v>88.99</v>
      </c>
      <c r="D1066" s="79">
        <v>89.05</v>
      </c>
      <c r="E1066" s="111">
        <f t="shared" si="1"/>
        <v>0.06</v>
      </c>
      <c r="G1066" s="86">
        <v>45733.0</v>
      </c>
      <c r="H1066" s="79">
        <v>408.24</v>
      </c>
      <c r="I1066" s="79">
        <v>408.5</v>
      </c>
      <c r="J1066" s="111">
        <f t="shared" si="2"/>
        <v>0.26</v>
      </c>
      <c r="L1066" s="86">
        <v>45733.0</v>
      </c>
      <c r="M1066" s="79">
        <v>0.19</v>
      </c>
      <c r="N1066" s="79">
        <v>0.19</v>
      </c>
      <c r="O1066" s="111">
        <f t="shared" si="3"/>
        <v>0</v>
      </c>
      <c r="Q1066" s="86">
        <v>45733.0</v>
      </c>
      <c r="R1066" s="79">
        <v>9.98</v>
      </c>
      <c r="S1066" s="79">
        <v>10.01</v>
      </c>
      <c r="T1066" s="111">
        <f t="shared" si="4"/>
        <v>0.03</v>
      </c>
      <c r="V1066" s="86">
        <v>45733.0</v>
      </c>
      <c r="W1066" s="79">
        <v>324.09</v>
      </c>
      <c r="X1066" s="79">
        <v>324.32</v>
      </c>
      <c r="Y1066" s="111">
        <f t="shared" si="5"/>
        <v>0.23</v>
      </c>
    </row>
    <row r="1067">
      <c r="B1067" s="86">
        <v>45734.0</v>
      </c>
      <c r="C1067" s="79">
        <v>90.91</v>
      </c>
      <c r="D1067" s="79">
        <v>90.98</v>
      </c>
      <c r="E1067" s="111">
        <f t="shared" si="1"/>
        <v>0.07</v>
      </c>
      <c r="G1067" s="86">
        <v>45734.0</v>
      </c>
      <c r="H1067" s="79">
        <v>406.76</v>
      </c>
      <c r="I1067" s="79">
        <v>406.98</v>
      </c>
      <c r="J1067" s="111">
        <f t="shared" si="2"/>
        <v>0.22</v>
      </c>
      <c r="L1067" s="86">
        <v>45734.0</v>
      </c>
      <c r="M1067" s="79">
        <v>0.18</v>
      </c>
      <c r="N1067" s="79">
        <v>0.18</v>
      </c>
      <c r="O1067" s="111">
        <f t="shared" si="3"/>
        <v>0</v>
      </c>
      <c r="Q1067" s="86">
        <v>45734.0</v>
      </c>
      <c r="R1067" s="79">
        <v>9.87</v>
      </c>
      <c r="S1067" s="79">
        <v>9.88</v>
      </c>
      <c r="T1067" s="111">
        <f t="shared" si="4"/>
        <v>0.01</v>
      </c>
      <c r="V1067" s="86">
        <v>45734.0</v>
      </c>
      <c r="W1067" s="79">
        <v>323.26</v>
      </c>
      <c r="X1067" s="79">
        <v>323.27</v>
      </c>
      <c r="Y1067" s="111">
        <f t="shared" si="5"/>
        <v>0.01</v>
      </c>
    </row>
    <row r="1068">
      <c r="B1068" s="86">
        <v>45735.0</v>
      </c>
      <c r="C1068" s="79">
        <v>89.11</v>
      </c>
      <c r="D1068" s="79">
        <v>89.12</v>
      </c>
      <c r="E1068" s="111">
        <f t="shared" si="1"/>
        <v>0.01</v>
      </c>
      <c r="G1068" s="86">
        <v>45735.0</v>
      </c>
      <c r="H1068" s="79">
        <v>404.04</v>
      </c>
      <c r="I1068" s="79">
        <v>404.25</v>
      </c>
      <c r="J1068" s="111">
        <f t="shared" si="2"/>
        <v>0.21</v>
      </c>
      <c r="L1068" s="86">
        <v>45735.0</v>
      </c>
      <c r="M1068" s="79">
        <v>0.19</v>
      </c>
      <c r="N1068" s="79">
        <v>0.19</v>
      </c>
      <c r="O1068" s="111">
        <f t="shared" si="3"/>
        <v>0</v>
      </c>
      <c r="Q1068" s="86">
        <v>45735.0</v>
      </c>
      <c r="R1068" s="79">
        <v>9.99</v>
      </c>
      <c r="S1068" s="79">
        <v>10.01</v>
      </c>
      <c r="T1068" s="111">
        <f t="shared" si="4"/>
        <v>0.02</v>
      </c>
      <c r="V1068" s="86">
        <v>45735.0</v>
      </c>
      <c r="W1068" s="79">
        <v>319.47</v>
      </c>
      <c r="X1068" s="79">
        <v>319.48</v>
      </c>
      <c r="Y1068" s="111">
        <f t="shared" si="5"/>
        <v>0.01</v>
      </c>
    </row>
    <row r="1069">
      <c r="B1069" s="86">
        <v>45736.0</v>
      </c>
      <c r="C1069" s="79">
        <v>87.03</v>
      </c>
      <c r="D1069" s="79">
        <v>87.07</v>
      </c>
      <c r="E1069" s="111">
        <f t="shared" si="1"/>
        <v>0.04</v>
      </c>
      <c r="G1069" s="86">
        <v>45736.0</v>
      </c>
      <c r="H1069" s="79">
        <v>395.0</v>
      </c>
      <c r="I1069" s="79">
        <v>395.01</v>
      </c>
      <c r="J1069" s="111">
        <f t="shared" si="2"/>
        <v>0.01</v>
      </c>
      <c r="L1069" s="86">
        <v>45736.0</v>
      </c>
      <c r="M1069" s="79">
        <v>0.18</v>
      </c>
      <c r="N1069" s="79">
        <v>0.18</v>
      </c>
      <c r="O1069" s="111">
        <f t="shared" si="3"/>
        <v>0</v>
      </c>
      <c r="Q1069" s="86">
        <v>45736.0</v>
      </c>
      <c r="R1069" s="79">
        <v>9.98</v>
      </c>
      <c r="S1069" s="79">
        <v>9.99</v>
      </c>
      <c r="T1069" s="111">
        <f t="shared" si="4"/>
        <v>0.01</v>
      </c>
      <c r="V1069" s="86">
        <v>45736.0</v>
      </c>
      <c r="W1069" s="79">
        <v>319.75</v>
      </c>
      <c r="X1069" s="79">
        <v>319.8</v>
      </c>
      <c r="Y1069" s="111">
        <f t="shared" si="5"/>
        <v>0.05</v>
      </c>
    </row>
    <row r="1070">
      <c r="B1070" s="86">
        <v>45737.0</v>
      </c>
      <c r="C1070" s="79">
        <v>82.35</v>
      </c>
      <c r="D1070" s="79">
        <v>82.4</v>
      </c>
      <c r="E1070" s="111">
        <f t="shared" si="1"/>
        <v>0.05</v>
      </c>
      <c r="G1070" s="86">
        <v>45737.0</v>
      </c>
      <c r="H1070" s="79">
        <v>397.97</v>
      </c>
      <c r="I1070" s="79">
        <v>398.17</v>
      </c>
      <c r="J1070" s="111">
        <f t="shared" si="2"/>
        <v>0.2</v>
      </c>
      <c r="L1070" s="86">
        <v>45737.0</v>
      </c>
      <c r="M1070" s="79">
        <v>0.18</v>
      </c>
      <c r="N1070" s="79">
        <v>0.18</v>
      </c>
      <c r="O1070" s="111">
        <f t="shared" si="3"/>
        <v>0</v>
      </c>
      <c r="Q1070" s="86">
        <v>45737.0</v>
      </c>
      <c r="R1070" s="79">
        <v>9.88</v>
      </c>
      <c r="S1070" s="79">
        <v>9.89</v>
      </c>
      <c r="T1070" s="111">
        <f t="shared" si="4"/>
        <v>0.01</v>
      </c>
      <c r="V1070" s="86">
        <v>45737.0</v>
      </c>
      <c r="W1070" s="79">
        <v>315.22</v>
      </c>
      <c r="X1070" s="79">
        <v>315.23</v>
      </c>
      <c r="Y1070" s="111">
        <f t="shared" si="5"/>
        <v>0.01</v>
      </c>
    </row>
    <row r="1071">
      <c r="B1071" s="86">
        <v>45740.0</v>
      </c>
      <c r="C1071" s="79">
        <v>81.96</v>
      </c>
      <c r="D1071" s="79">
        <v>81.97</v>
      </c>
      <c r="E1071" s="111">
        <f t="shared" si="1"/>
        <v>0.01</v>
      </c>
      <c r="G1071" s="86">
        <v>45740.0</v>
      </c>
      <c r="H1071" s="79">
        <v>401.7</v>
      </c>
      <c r="I1071" s="79">
        <v>401.95</v>
      </c>
      <c r="J1071" s="111">
        <f t="shared" si="2"/>
        <v>0.25</v>
      </c>
      <c r="L1071" s="86">
        <v>45740.0</v>
      </c>
      <c r="M1071" s="79">
        <v>0.18</v>
      </c>
      <c r="N1071" s="79">
        <v>0.18</v>
      </c>
      <c r="O1071" s="111">
        <f t="shared" si="3"/>
        <v>0</v>
      </c>
      <c r="Q1071" s="86">
        <v>45740.0</v>
      </c>
      <c r="R1071" s="79">
        <v>9.31</v>
      </c>
      <c r="S1071" s="79">
        <v>9.32</v>
      </c>
      <c r="T1071" s="111">
        <f t="shared" si="4"/>
        <v>0.01</v>
      </c>
      <c r="V1071" s="86">
        <v>45740.0</v>
      </c>
      <c r="W1071" s="79">
        <v>311.96</v>
      </c>
      <c r="X1071" s="79">
        <v>312.02</v>
      </c>
      <c r="Y1071" s="111">
        <f t="shared" si="5"/>
        <v>0.06</v>
      </c>
    </row>
    <row r="1072">
      <c r="B1072" s="86">
        <v>45741.0</v>
      </c>
      <c r="C1072" s="79">
        <v>78.78</v>
      </c>
      <c r="D1072" s="79">
        <v>78.79</v>
      </c>
      <c r="E1072" s="111">
        <f t="shared" si="1"/>
        <v>0.01</v>
      </c>
      <c r="G1072" s="86">
        <v>45741.0</v>
      </c>
      <c r="H1072" s="79">
        <v>394.55</v>
      </c>
      <c r="I1072" s="79">
        <v>395.05</v>
      </c>
      <c r="J1072" s="111">
        <f t="shared" si="2"/>
        <v>0.5</v>
      </c>
      <c r="L1072" s="86">
        <v>45741.0</v>
      </c>
      <c r="M1072" s="79">
        <v>0.18</v>
      </c>
      <c r="N1072" s="79">
        <v>0.18</v>
      </c>
      <c r="O1072" s="111">
        <f t="shared" si="3"/>
        <v>0</v>
      </c>
      <c r="Q1072" s="86">
        <v>45741.0</v>
      </c>
      <c r="R1072" s="79">
        <v>9.36</v>
      </c>
      <c r="S1072" s="79">
        <v>9.37</v>
      </c>
      <c r="T1072" s="111">
        <f t="shared" si="4"/>
        <v>0.01</v>
      </c>
      <c r="V1072" s="86">
        <v>45741.0</v>
      </c>
      <c r="W1072" s="79">
        <v>307.8</v>
      </c>
      <c r="X1072" s="79">
        <v>308.02</v>
      </c>
      <c r="Y1072" s="111">
        <f t="shared" si="5"/>
        <v>0.22</v>
      </c>
    </row>
    <row r="1073">
      <c r="B1073" s="86">
        <v>45742.0</v>
      </c>
      <c r="C1073" s="79">
        <v>79.85</v>
      </c>
      <c r="D1073" s="79">
        <v>79.88</v>
      </c>
      <c r="E1073" s="111">
        <f t="shared" si="1"/>
        <v>0.03</v>
      </c>
      <c r="G1073" s="86">
        <v>45742.0</v>
      </c>
      <c r="H1073" s="79">
        <v>399.16</v>
      </c>
      <c r="I1073" s="79">
        <v>399.48</v>
      </c>
      <c r="J1073" s="111">
        <f t="shared" si="2"/>
        <v>0.32</v>
      </c>
      <c r="L1073" s="86">
        <v>45742.0</v>
      </c>
      <c r="M1073" s="79">
        <v>0.18</v>
      </c>
      <c r="N1073" s="79">
        <v>0.18</v>
      </c>
      <c r="O1073" s="111">
        <f t="shared" si="3"/>
        <v>0</v>
      </c>
      <c r="Q1073" s="86">
        <v>45742.0</v>
      </c>
      <c r="R1073" s="79">
        <v>9.23</v>
      </c>
      <c r="S1073" s="79">
        <v>9.24</v>
      </c>
      <c r="T1073" s="111">
        <f t="shared" si="4"/>
        <v>0.01</v>
      </c>
      <c r="V1073" s="86">
        <v>45742.0</v>
      </c>
      <c r="W1073" s="79">
        <v>309.71</v>
      </c>
      <c r="X1073" s="79">
        <v>309.77</v>
      </c>
      <c r="Y1073" s="111">
        <f t="shared" si="5"/>
        <v>0.06</v>
      </c>
    </row>
    <row r="1074">
      <c r="B1074" s="86">
        <v>45743.0</v>
      </c>
      <c r="C1074" s="79">
        <v>77.82</v>
      </c>
      <c r="D1074" s="79">
        <v>77.86</v>
      </c>
      <c r="E1074" s="111">
        <f t="shared" si="1"/>
        <v>0.04</v>
      </c>
      <c r="G1074" s="86">
        <v>45743.0</v>
      </c>
      <c r="H1074" s="79">
        <v>393.38</v>
      </c>
      <c r="I1074" s="79">
        <v>393.66</v>
      </c>
      <c r="J1074" s="111">
        <f t="shared" si="2"/>
        <v>0.28</v>
      </c>
      <c r="L1074" s="86">
        <v>45743.0</v>
      </c>
      <c r="M1074" s="79">
        <v>0.17</v>
      </c>
      <c r="N1074" s="79">
        <v>0.17</v>
      </c>
      <c r="O1074" s="111">
        <f t="shared" si="3"/>
        <v>0</v>
      </c>
      <c r="Q1074" s="86">
        <v>45743.0</v>
      </c>
      <c r="R1074" s="79">
        <v>8.95</v>
      </c>
      <c r="S1074" s="79">
        <v>8.96</v>
      </c>
      <c r="T1074" s="111">
        <f t="shared" si="4"/>
        <v>0.01</v>
      </c>
      <c r="V1074" s="86">
        <v>45743.0</v>
      </c>
      <c r="W1074" s="79">
        <v>303.0</v>
      </c>
      <c r="X1074" s="79">
        <v>303.11</v>
      </c>
      <c r="Y1074" s="111">
        <f t="shared" si="5"/>
        <v>0.11</v>
      </c>
    </row>
    <row r="1075">
      <c r="B1075" s="86">
        <v>45744.0</v>
      </c>
      <c r="C1075" s="79">
        <v>72.23</v>
      </c>
      <c r="D1075" s="79">
        <v>72.25</v>
      </c>
      <c r="E1075" s="111">
        <f t="shared" si="1"/>
        <v>0.02</v>
      </c>
      <c r="G1075" s="86">
        <v>45744.0</v>
      </c>
      <c r="H1075" s="79">
        <v>382.25</v>
      </c>
      <c r="I1075" s="79">
        <v>382.58</v>
      </c>
      <c r="J1075" s="111">
        <f t="shared" si="2"/>
        <v>0.33</v>
      </c>
      <c r="L1075" s="86">
        <v>45744.0</v>
      </c>
      <c r="M1075" s="79">
        <v>0.17</v>
      </c>
      <c r="N1075" s="79">
        <v>0.17</v>
      </c>
      <c r="O1075" s="111">
        <f t="shared" si="3"/>
        <v>0</v>
      </c>
      <c r="Q1075" s="86">
        <v>45744.0</v>
      </c>
      <c r="R1075" s="79">
        <v>8.91</v>
      </c>
      <c r="S1075" s="79">
        <v>8.92</v>
      </c>
      <c r="T1075" s="111">
        <f t="shared" si="4"/>
        <v>0.01</v>
      </c>
      <c r="V1075" s="86">
        <v>45744.0</v>
      </c>
      <c r="W1075" s="79">
        <v>306.11</v>
      </c>
      <c r="X1075" s="79">
        <v>306.24</v>
      </c>
      <c r="Y1075" s="111">
        <f t="shared" si="5"/>
        <v>0.13</v>
      </c>
    </row>
    <row r="1076">
      <c r="B1076" s="86">
        <v>45749.0</v>
      </c>
      <c r="C1076" s="79">
        <v>70.89</v>
      </c>
      <c r="D1076" s="79">
        <v>70.97</v>
      </c>
      <c r="E1076" s="111">
        <f t="shared" si="1"/>
        <v>0.08</v>
      </c>
      <c r="G1076" s="86">
        <v>45749.0</v>
      </c>
      <c r="H1076" s="79">
        <v>377.39</v>
      </c>
      <c r="I1076" s="79">
        <v>377.4</v>
      </c>
      <c r="J1076" s="111">
        <f t="shared" si="2"/>
        <v>0.01</v>
      </c>
      <c r="L1076" s="86">
        <v>45749.0</v>
      </c>
      <c r="M1076" s="79">
        <v>0.16</v>
      </c>
      <c r="N1076" s="79">
        <v>0.16</v>
      </c>
      <c r="O1076" s="111">
        <f t="shared" si="3"/>
        <v>0</v>
      </c>
      <c r="Q1076" s="86">
        <v>45749.0</v>
      </c>
      <c r="R1076" s="79">
        <v>8.56</v>
      </c>
      <c r="S1076" s="79">
        <v>8.57</v>
      </c>
      <c r="T1076" s="111">
        <f t="shared" si="4"/>
        <v>0.01</v>
      </c>
      <c r="V1076" s="86">
        <v>45749.0</v>
      </c>
      <c r="W1076" s="79">
        <v>301.99</v>
      </c>
      <c r="X1076" s="79">
        <v>302.09</v>
      </c>
      <c r="Y1076" s="111">
        <f t="shared" si="5"/>
        <v>0.1</v>
      </c>
    </row>
    <row r="1077">
      <c r="B1077" s="86">
        <v>45750.0</v>
      </c>
      <c r="C1077" s="79">
        <v>67.75</v>
      </c>
      <c r="D1077" s="79">
        <v>67.76</v>
      </c>
      <c r="E1077" s="111">
        <f t="shared" si="1"/>
        <v>0.01</v>
      </c>
      <c r="G1077" s="86">
        <v>45750.0</v>
      </c>
      <c r="H1077" s="79">
        <v>375.03</v>
      </c>
      <c r="I1077" s="79">
        <v>375.23</v>
      </c>
      <c r="J1077" s="111">
        <f t="shared" si="2"/>
        <v>0.2</v>
      </c>
      <c r="L1077" s="86">
        <v>45750.0</v>
      </c>
      <c r="M1077" s="79">
        <v>0.16</v>
      </c>
      <c r="N1077" s="79">
        <v>0.16</v>
      </c>
      <c r="O1077" s="111">
        <f t="shared" si="3"/>
        <v>0</v>
      </c>
      <c r="Q1077" s="86">
        <v>45750.0</v>
      </c>
      <c r="R1077" s="79">
        <v>8.04</v>
      </c>
      <c r="S1077" s="79">
        <v>8.05</v>
      </c>
      <c r="T1077" s="111">
        <f t="shared" si="4"/>
        <v>0.01</v>
      </c>
      <c r="V1077" s="86">
        <v>45750.0</v>
      </c>
      <c r="W1077" s="79">
        <v>285.18</v>
      </c>
      <c r="X1077" s="79">
        <v>285.35</v>
      </c>
      <c r="Y1077" s="111">
        <f t="shared" si="5"/>
        <v>0.17</v>
      </c>
    </row>
    <row r="1078">
      <c r="B1078" s="86">
        <v>45751.0</v>
      </c>
      <c r="C1078" s="79">
        <v>73.27</v>
      </c>
      <c r="D1078" s="79">
        <v>73.4</v>
      </c>
      <c r="E1078" s="111">
        <f t="shared" si="1"/>
        <v>0.13</v>
      </c>
      <c r="G1078" s="86">
        <v>45751.0</v>
      </c>
      <c r="H1078" s="79">
        <v>384.83</v>
      </c>
      <c r="I1078" s="79">
        <v>385.28</v>
      </c>
      <c r="J1078" s="111">
        <f t="shared" si="2"/>
        <v>0.45</v>
      </c>
      <c r="L1078" s="86">
        <v>45751.0</v>
      </c>
      <c r="M1078" s="79">
        <v>0.15</v>
      </c>
      <c r="N1078" s="79">
        <v>0.15</v>
      </c>
      <c r="O1078" s="111">
        <f t="shared" si="3"/>
        <v>0</v>
      </c>
      <c r="Q1078" s="86">
        <v>45751.0</v>
      </c>
      <c r="R1078" s="79">
        <v>7.95</v>
      </c>
      <c r="S1078" s="79">
        <v>7.96</v>
      </c>
      <c r="T1078" s="111">
        <f t="shared" si="4"/>
        <v>0.01</v>
      </c>
      <c r="V1078" s="86">
        <v>45751.0</v>
      </c>
      <c r="W1078" s="79">
        <v>287.51</v>
      </c>
      <c r="X1078" s="79">
        <v>287.56</v>
      </c>
      <c r="Y1078" s="111">
        <f t="shared" si="5"/>
        <v>0.05</v>
      </c>
    </row>
    <row r="1079">
      <c r="B1079" s="86">
        <v>45754.0</v>
      </c>
      <c r="C1079" s="79">
        <v>73.05</v>
      </c>
      <c r="D1079" s="79">
        <v>73.12</v>
      </c>
      <c r="E1079" s="111">
        <f t="shared" si="1"/>
        <v>0.07</v>
      </c>
      <c r="G1079" s="86">
        <v>45754.0</v>
      </c>
      <c r="H1079" s="79">
        <v>386.06</v>
      </c>
      <c r="I1079" s="79">
        <v>386.42</v>
      </c>
      <c r="J1079" s="111">
        <f t="shared" si="2"/>
        <v>0.36</v>
      </c>
      <c r="L1079" s="86">
        <v>45754.0</v>
      </c>
      <c r="M1079" s="79">
        <v>0.16</v>
      </c>
      <c r="N1079" s="79">
        <v>0.16</v>
      </c>
      <c r="O1079" s="111">
        <f t="shared" si="3"/>
        <v>0</v>
      </c>
      <c r="Q1079" s="86">
        <v>45754.0</v>
      </c>
      <c r="R1079" s="79">
        <v>7.51</v>
      </c>
      <c r="S1079" s="79">
        <v>7.52</v>
      </c>
      <c r="T1079" s="111">
        <f t="shared" si="4"/>
        <v>0.01</v>
      </c>
      <c r="V1079" s="86">
        <v>45754.0</v>
      </c>
      <c r="W1079" s="79">
        <v>282.01</v>
      </c>
      <c r="X1079" s="79">
        <v>282.04</v>
      </c>
      <c r="Y1079" s="111">
        <f t="shared" si="5"/>
        <v>0.03</v>
      </c>
    </row>
    <row r="1080">
      <c r="B1080" s="86">
        <v>45755.0</v>
      </c>
      <c r="C1080" s="79">
        <v>76.76</v>
      </c>
      <c r="D1080" s="79">
        <v>76.8</v>
      </c>
      <c r="E1080" s="111">
        <f t="shared" si="1"/>
        <v>0.04</v>
      </c>
      <c r="G1080" s="86">
        <v>45755.0</v>
      </c>
      <c r="H1080" s="79">
        <v>391.69</v>
      </c>
      <c r="I1080" s="79">
        <v>391.82</v>
      </c>
      <c r="J1080" s="111">
        <f t="shared" si="2"/>
        <v>0.13</v>
      </c>
      <c r="L1080" s="86">
        <v>45755.0</v>
      </c>
      <c r="M1080" s="79">
        <v>0.16</v>
      </c>
      <c r="N1080" s="79">
        <v>0.16</v>
      </c>
      <c r="O1080" s="111">
        <f t="shared" si="3"/>
        <v>0</v>
      </c>
      <c r="Q1080" s="86">
        <v>45755.0</v>
      </c>
      <c r="R1080" s="79">
        <v>7.8</v>
      </c>
      <c r="S1080" s="79">
        <v>7.81</v>
      </c>
      <c r="T1080" s="111">
        <f t="shared" si="4"/>
        <v>0.01</v>
      </c>
      <c r="V1080" s="86">
        <v>45755.0</v>
      </c>
      <c r="W1080" s="79">
        <v>293.37</v>
      </c>
      <c r="X1080" s="79">
        <v>293.4</v>
      </c>
      <c r="Y1080" s="111">
        <f t="shared" si="5"/>
        <v>0.03</v>
      </c>
    </row>
    <row r="1081">
      <c r="B1081" s="86">
        <v>45756.0</v>
      </c>
      <c r="C1081" s="79">
        <v>75.47</v>
      </c>
      <c r="D1081" s="79">
        <v>75.5</v>
      </c>
      <c r="E1081" s="111">
        <f t="shared" si="1"/>
        <v>0.03</v>
      </c>
      <c r="G1081" s="86">
        <v>45756.0</v>
      </c>
      <c r="H1081" s="79">
        <v>383.23</v>
      </c>
      <c r="I1081" s="79">
        <v>383.46</v>
      </c>
      <c r="J1081" s="111">
        <f t="shared" si="2"/>
        <v>0.23</v>
      </c>
      <c r="L1081" s="86">
        <v>45756.0</v>
      </c>
      <c r="M1081" s="79">
        <v>0.16</v>
      </c>
      <c r="N1081" s="79">
        <v>0.16</v>
      </c>
      <c r="O1081" s="111">
        <f t="shared" si="3"/>
        <v>0</v>
      </c>
      <c r="Q1081" s="86">
        <v>45756.0</v>
      </c>
      <c r="R1081" s="79">
        <v>7.55</v>
      </c>
      <c r="S1081" s="79">
        <v>7.56</v>
      </c>
      <c r="T1081" s="111">
        <f t="shared" si="4"/>
        <v>0.01</v>
      </c>
      <c r="V1081" s="86">
        <v>45756.0</v>
      </c>
      <c r="W1081" s="79">
        <v>292.41</v>
      </c>
      <c r="X1081" s="79">
        <v>292.46</v>
      </c>
      <c r="Y1081" s="111">
        <f t="shared" si="5"/>
        <v>0.05</v>
      </c>
    </row>
    <row r="1082">
      <c r="B1082" s="86">
        <v>45757.0</v>
      </c>
      <c r="C1082" s="79">
        <v>77.1</v>
      </c>
      <c r="D1082" s="79">
        <v>77.14</v>
      </c>
      <c r="E1082" s="111">
        <f t="shared" si="1"/>
        <v>0.04</v>
      </c>
      <c r="G1082" s="86">
        <v>45757.0</v>
      </c>
      <c r="H1082" s="79">
        <v>384.2</v>
      </c>
      <c r="I1082" s="79">
        <v>384.29</v>
      </c>
      <c r="J1082" s="111">
        <f t="shared" si="2"/>
        <v>0.09</v>
      </c>
      <c r="L1082" s="86">
        <v>45757.0</v>
      </c>
      <c r="M1082" s="79">
        <v>0.15</v>
      </c>
      <c r="N1082" s="79">
        <v>0.15</v>
      </c>
      <c r="O1082" s="111">
        <f t="shared" si="3"/>
        <v>0</v>
      </c>
      <c r="Q1082" s="86">
        <v>45757.0</v>
      </c>
      <c r="R1082" s="79">
        <v>7.92</v>
      </c>
      <c r="S1082" s="79">
        <v>7.93</v>
      </c>
      <c r="T1082" s="111">
        <f t="shared" si="4"/>
        <v>0.01</v>
      </c>
      <c r="V1082" s="86">
        <v>45757.0</v>
      </c>
      <c r="W1082" s="79">
        <v>299.76</v>
      </c>
      <c r="X1082" s="79">
        <v>299.81</v>
      </c>
      <c r="Y1082" s="111">
        <f t="shared" si="5"/>
        <v>0.05</v>
      </c>
    </row>
    <row r="1083">
      <c r="B1083" s="86">
        <v>45758.0</v>
      </c>
      <c r="C1083" s="79">
        <v>79.73</v>
      </c>
      <c r="D1083" s="79">
        <v>79.74</v>
      </c>
      <c r="E1083" s="111">
        <f t="shared" si="1"/>
        <v>0.01</v>
      </c>
      <c r="G1083" s="86">
        <v>45758.0</v>
      </c>
      <c r="H1083" s="79">
        <v>388.3</v>
      </c>
      <c r="I1083" s="79">
        <v>388.4</v>
      </c>
      <c r="J1083" s="111">
        <f t="shared" si="2"/>
        <v>0.1</v>
      </c>
      <c r="L1083" s="86">
        <v>45758.0</v>
      </c>
      <c r="M1083" s="79">
        <v>0.16</v>
      </c>
      <c r="N1083" s="79">
        <v>0.16</v>
      </c>
      <c r="O1083" s="111">
        <f t="shared" si="3"/>
        <v>0</v>
      </c>
      <c r="Q1083" s="86">
        <v>45758.0</v>
      </c>
      <c r="R1083" s="79">
        <v>7.73</v>
      </c>
      <c r="S1083" s="79">
        <v>7.74</v>
      </c>
      <c r="T1083" s="111">
        <f t="shared" si="4"/>
        <v>0.01</v>
      </c>
      <c r="V1083" s="86">
        <v>45758.0</v>
      </c>
      <c r="W1083" s="79">
        <v>296.5</v>
      </c>
      <c r="X1083" s="79">
        <v>296.54</v>
      </c>
      <c r="Y1083" s="111">
        <f t="shared" si="5"/>
        <v>0.04</v>
      </c>
    </row>
    <row r="1084">
      <c r="B1084" s="86">
        <v>45761.0</v>
      </c>
      <c r="C1084" s="79">
        <v>83.28</v>
      </c>
      <c r="D1084" s="79">
        <v>83.34</v>
      </c>
      <c r="E1084" s="111">
        <f t="shared" si="1"/>
        <v>0.06</v>
      </c>
      <c r="G1084" s="86">
        <v>45761.0</v>
      </c>
      <c r="H1084" s="79">
        <v>393.65</v>
      </c>
      <c r="I1084" s="79">
        <v>393.77</v>
      </c>
      <c r="J1084" s="111">
        <f t="shared" si="2"/>
        <v>0.12</v>
      </c>
      <c r="L1084" s="86">
        <v>45761.0</v>
      </c>
      <c r="M1084" s="79">
        <v>0.16</v>
      </c>
      <c r="N1084" s="79">
        <v>0.16</v>
      </c>
      <c r="O1084" s="111">
        <f t="shared" si="3"/>
        <v>0</v>
      </c>
      <c r="Q1084" s="86">
        <v>45761.0</v>
      </c>
      <c r="R1084" s="79">
        <v>7.7</v>
      </c>
      <c r="S1084" s="79">
        <v>7.7</v>
      </c>
      <c r="T1084" s="111">
        <f t="shared" si="4"/>
        <v>0</v>
      </c>
      <c r="V1084" s="86">
        <v>45761.0</v>
      </c>
      <c r="W1084" s="79">
        <v>297.98</v>
      </c>
      <c r="X1084" s="79">
        <v>298.09</v>
      </c>
      <c r="Y1084" s="111">
        <f t="shared" si="5"/>
        <v>0.11</v>
      </c>
    </row>
    <row r="1085">
      <c r="B1085" s="86">
        <v>45762.0</v>
      </c>
      <c r="C1085" s="79">
        <v>83.23</v>
      </c>
      <c r="D1085" s="79">
        <v>83.3</v>
      </c>
      <c r="E1085" s="111">
        <f t="shared" si="1"/>
        <v>0.07</v>
      </c>
      <c r="G1085" s="86">
        <v>45762.0</v>
      </c>
      <c r="H1085" s="79">
        <v>387.01</v>
      </c>
      <c r="I1085" s="79">
        <v>387.17</v>
      </c>
      <c r="J1085" s="111">
        <f t="shared" si="2"/>
        <v>0.16</v>
      </c>
      <c r="L1085" s="86">
        <v>45762.0</v>
      </c>
      <c r="M1085" s="79">
        <v>0.16</v>
      </c>
      <c r="N1085" s="79">
        <v>0.16</v>
      </c>
      <c r="O1085" s="111">
        <f t="shared" si="3"/>
        <v>0</v>
      </c>
      <c r="Q1085" s="86">
        <v>45762.0</v>
      </c>
      <c r="R1085" s="79">
        <v>7.7</v>
      </c>
      <c r="S1085" s="79">
        <v>7.7</v>
      </c>
      <c r="T1085" s="111">
        <f t="shared" si="4"/>
        <v>0</v>
      </c>
      <c r="V1085" s="86">
        <v>45762.0</v>
      </c>
      <c r="W1085" s="79">
        <v>300.8</v>
      </c>
      <c r="X1085" s="79">
        <v>300.94</v>
      </c>
      <c r="Y1085" s="111">
        <f t="shared" si="5"/>
        <v>0.14</v>
      </c>
    </row>
    <row r="1086">
      <c r="B1086" s="86">
        <v>45763.0</v>
      </c>
      <c r="C1086" s="79">
        <v>85.35</v>
      </c>
      <c r="D1086" s="79">
        <v>85.39</v>
      </c>
      <c r="E1086" s="111">
        <f t="shared" si="1"/>
        <v>0.04</v>
      </c>
      <c r="G1086" s="86">
        <v>45763.0</v>
      </c>
      <c r="H1086" s="79">
        <v>396.52</v>
      </c>
      <c r="I1086" s="79">
        <v>396.53</v>
      </c>
      <c r="J1086" s="111">
        <f t="shared" si="2"/>
        <v>0.01</v>
      </c>
      <c r="L1086" s="86">
        <v>45763.0</v>
      </c>
      <c r="M1086" s="79">
        <v>0.16</v>
      </c>
      <c r="N1086" s="79">
        <v>0.16</v>
      </c>
      <c r="O1086" s="111">
        <f t="shared" si="3"/>
        <v>0</v>
      </c>
      <c r="Q1086" s="86">
        <v>45763.0</v>
      </c>
      <c r="R1086" s="79">
        <v>8.11</v>
      </c>
      <c r="S1086" s="79">
        <v>8.12</v>
      </c>
      <c r="T1086" s="111">
        <f t="shared" si="4"/>
        <v>0.01</v>
      </c>
      <c r="V1086" s="86">
        <v>45763.0</v>
      </c>
      <c r="W1086" s="79">
        <v>304.75</v>
      </c>
      <c r="X1086" s="79">
        <v>304.8</v>
      </c>
      <c r="Y1086" s="111">
        <f t="shared" si="5"/>
        <v>0.05</v>
      </c>
    </row>
    <row r="1087">
      <c r="B1087" s="86">
        <v>45764.0</v>
      </c>
      <c r="C1087" s="79">
        <v>86.32</v>
      </c>
      <c r="D1087" s="79">
        <v>86.33</v>
      </c>
      <c r="E1087" s="111">
        <f t="shared" si="1"/>
        <v>0.01</v>
      </c>
      <c r="G1087" s="86">
        <v>45764.0</v>
      </c>
      <c r="H1087" s="79">
        <v>398.33</v>
      </c>
      <c r="I1087" s="79">
        <v>398.6</v>
      </c>
      <c r="J1087" s="111">
        <f t="shared" si="2"/>
        <v>0.27</v>
      </c>
      <c r="L1087" s="86">
        <v>45764.0</v>
      </c>
      <c r="M1087" s="79">
        <v>0.16</v>
      </c>
      <c r="N1087" s="79">
        <v>0.16</v>
      </c>
      <c r="O1087" s="111">
        <f t="shared" si="3"/>
        <v>0</v>
      </c>
      <c r="Q1087" s="86">
        <v>45764.0</v>
      </c>
      <c r="R1087" s="79">
        <v>8.09</v>
      </c>
      <c r="S1087" s="79">
        <v>8.1</v>
      </c>
      <c r="T1087" s="111">
        <f t="shared" si="4"/>
        <v>0.01</v>
      </c>
      <c r="V1087" s="86">
        <v>45764.0</v>
      </c>
      <c r="W1087" s="79">
        <v>300.01</v>
      </c>
      <c r="X1087" s="79">
        <v>300.13</v>
      </c>
      <c r="Y1087" s="111">
        <f t="shared" si="5"/>
        <v>0.12</v>
      </c>
    </row>
    <row r="1088">
      <c r="B1088" s="86">
        <v>45765.0</v>
      </c>
      <c r="C1088" s="79">
        <v>85.4</v>
      </c>
      <c r="D1088" s="79">
        <v>85.41</v>
      </c>
      <c r="E1088" s="111">
        <f t="shared" si="1"/>
        <v>0.01</v>
      </c>
      <c r="G1088" s="86">
        <v>45765.0</v>
      </c>
      <c r="H1088" s="79">
        <v>395.0</v>
      </c>
      <c r="I1088" s="79">
        <v>395.04</v>
      </c>
      <c r="J1088" s="111">
        <f t="shared" si="2"/>
        <v>0.04</v>
      </c>
      <c r="L1088" s="86">
        <v>45765.0</v>
      </c>
      <c r="M1088" s="79">
        <v>0.16</v>
      </c>
      <c r="N1088" s="79">
        <v>0.16</v>
      </c>
      <c r="O1088" s="111">
        <f t="shared" si="3"/>
        <v>0</v>
      </c>
      <c r="Q1088" s="86">
        <v>45765.0</v>
      </c>
      <c r="R1088" s="79">
        <v>8.12</v>
      </c>
      <c r="S1088" s="79">
        <v>8.13</v>
      </c>
      <c r="T1088" s="111">
        <f t="shared" si="4"/>
        <v>0.01</v>
      </c>
      <c r="V1088" s="86">
        <v>45765.0</v>
      </c>
      <c r="W1088" s="79">
        <v>308.11</v>
      </c>
      <c r="X1088" s="79">
        <v>308.12</v>
      </c>
      <c r="Y1088" s="111">
        <f t="shared" si="5"/>
        <v>0.01</v>
      </c>
    </row>
    <row r="1089">
      <c r="B1089" s="86">
        <v>45768.0</v>
      </c>
      <c r="C1089" s="79">
        <v>85.52</v>
      </c>
      <c r="D1089" s="79">
        <v>85.58</v>
      </c>
      <c r="E1089" s="111">
        <f t="shared" si="1"/>
        <v>0.06</v>
      </c>
      <c r="G1089" s="86">
        <v>45768.0</v>
      </c>
      <c r="H1089" s="79">
        <v>395.42</v>
      </c>
      <c r="I1089" s="79">
        <v>395.9</v>
      </c>
      <c r="J1089" s="111">
        <f t="shared" si="2"/>
        <v>0.48</v>
      </c>
      <c r="L1089" s="86">
        <v>45768.0</v>
      </c>
      <c r="M1089" s="79">
        <v>0.16</v>
      </c>
      <c r="N1089" s="79">
        <v>0.16</v>
      </c>
      <c r="O1089" s="111">
        <f t="shared" si="3"/>
        <v>0</v>
      </c>
      <c r="Q1089" s="86">
        <v>45768.0</v>
      </c>
      <c r="R1089" s="79">
        <v>8.22</v>
      </c>
      <c r="S1089" s="79">
        <v>8.23</v>
      </c>
      <c r="T1089" s="111">
        <f t="shared" si="4"/>
        <v>0.01</v>
      </c>
      <c r="V1089" s="86">
        <v>45768.0</v>
      </c>
      <c r="W1089" s="79">
        <v>312.19</v>
      </c>
      <c r="X1089" s="79">
        <v>312.25</v>
      </c>
      <c r="Y1089" s="111">
        <f t="shared" si="5"/>
        <v>0.06</v>
      </c>
    </row>
    <row r="1090">
      <c r="B1090" s="86">
        <v>45769.0</v>
      </c>
      <c r="C1090" s="79">
        <v>87.24</v>
      </c>
      <c r="D1090" s="79">
        <v>87.26</v>
      </c>
      <c r="E1090" s="111">
        <f t="shared" si="1"/>
        <v>0.02</v>
      </c>
      <c r="G1090" s="86">
        <v>45769.0</v>
      </c>
      <c r="H1090" s="79">
        <v>403.71</v>
      </c>
      <c r="I1090" s="79">
        <v>403.74</v>
      </c>
      <c r="J1090" s="111">
        <f t="shared" si="2"/>
        <v>0.03</v>
      </c>
      <c r="L1090" s="86">
        <v>45769.0</v>
      </c>
      <c r="M1090" s="79">
        <v>0.16</v>
      </c>
      <c r="N1090" s="79">
        <v>0.16</v>
      </c>
      <c r="O1090" s="111">
        <f t="shared" si="3"/>
        <v>0</v>
      </c>
      <c r="Q1090" s="86">
        <v>45769.0</v>
      </c>
      <c r="R1090" s="79">
        <v>8.04</v>
      </c>
      <c r="S1090" s="79">
        <v>8.05</v>
      </c>
      <c r="T1090" s="111">
        <f t="shared" si="4"/>
        <v>0.01</v>
      </c>
      <c r="V1090" s="86">
        <v>45769.0</v>
      </c>
      <c r="W1090" s="79">
        <v>309.9</v>
      </c>
      <c r="X1090" s="79">
        <v>310.0</v>
      </c>
      <c r="Y1090" s="111">
        <f t="shared" si="5"/>
        <v>0.1</v>
      </c>
    </row>
    <row r="1091">
      <c r="B1091" s="86">
        <v>45771.0</v>
      </c>
      <c r="C1091" s="79">
        <v>98.52</v>
      </c>
      <c r="D1091" s="79">
        <v>98.55</v>
      </c>
      <c r="E1091" s="111">
        <f t="shared" si="1"/>
        <v>0.03</v>
      </c>
      <c r="G1091" s="86">
        <v>45771.0</v>
      </c>
      <c r="H1091" s="79">
        <v>411.16</v>
      </c>
      <c r="I1091" s="79">
        <v>411.48</v>
      </c>
      <c r="J1091" s="111">
        <f t="shared" si="2"/>
        <v>0.32</v>
      </c>
      <c r="L1091" s="86">
        <v>45771.0</v>
      </c>
      <c r="M1091" s="79">
        <v>0.16</v>
      </c>
      <c r="N1091" s="79">
        <v>0.16</v>
      </c>
      <c r="O1091" s="111">
        <f t="shared" si="3"/>
        <v>0</v>
      </c>
      <c r="Q1091" s="86">
        <v>45771.0</v>
      </c>
      <c r="R1091" s="79">
        <v>7.94</v>
      </c>
      <c r="S1091" s="79">
        <v>7.95</v>
      </c>
      <c r="T1091" s="111">
        <f t="shared" si="4"/>
        <v>0.01</v>
      </c>
      <c r="V1091" s="86">
        <v>45771.0</v>
      </c>
      <c r="W1091" s="79">
        <v>310.16</v>
      </c>
      <c r="X1091" s="79">
        <v>310.19</v>
      </c>
      <c r="Y1091" s="111">
        <f t="shared" si="5"/>
        <v>0.03</v>
      </c>
    </row>
    <row r="1092">
      <c r="B1092" s="86">
        <v>45772.0</v>
      </c>
      <c r="C1092" s="79">
        <v>97.24</v>
      </c>
      <c r="D1092" s="79">
        <v>97.3</v>
      </c>
      <c r="E1092" s="111">
        <f t="shared" si="1"/>
        <v>0.06</v>
      </c>
      <c r="G1092" s="86">
        <v>45772.0</v>
      </c>
      <c r="H1092" s="79">
        <v>408.15</v>
      </c>
      <c r="I1092" s="79">
        <v>408.52</v>
      </c>
      <c r="J1092" s="111">
        <f t="shared" si="2"/>
        <v>0.37</v>
      </c>
      <c r="L1092" s="86">
        <v>45772.0</v>
      </c>
      <c r="M1092" s="79">
        <v>0.16</v>
      </c>
      <c r="N1092" s="79">
        <v>0.16</v>
      </c>
      <c r="O1092" s="111">
        <f t="shared" si="3"/>
        <v>0</v>
      </c>
      <c r="Q1092" s="86">
        <v>45772.0</v>
      </c>
      <c r="R1092" s="79">
        <v>8.13</v>
      </c>
      <c r="S1092" s="79">
        <v>8.13</v>
      </c>
      <c r="T1092" s="111">
        <f t="shared" si="4"/>
        <v>0</v>
      </c>
      <c r="V1092" s="86">
        <v>45772.0</v>
      </c>
      <c r="W1092" s="79">
        <v>316.68</v>
      </c>
      <c r="X1092" s="79">
        <v>316.69</v>
      </c>
      <c r="Y1092" s="111">
        <f t="shared" si="5"/>
        <v>0.01</v>
      </c>
    </row>
    <row r="1093">
      <c r="B1093" s="86">
        <v>45775.0</v>
      </c>
      <c r="C1093" s="79">
        <v>98.07</v>
      </c>
      <c r="D1093" s="79">
        <v>98.1</v>
      </c>
      <c r="E1093" s="111">
        <f t="shared" si="1"/>
        <v>0.03</v>
      </c>
      <c r="G1093" s="86">
        <v>45775.0</v>
      </c>
      <c r="H1093" s="79">
        <v>407.6</v>
      </c>
      <c r="I1093" s="79">
        <v>408.22</v>
      </c>
      <c r="J1093" s="111">
        <f t="shared" si="2"/>
        <v>0.62</v>
      </c>
      <c r="L1093" s="86">
        <v>45775.0</v>
      </c>
      <c r="M1093" s="79">
        <v>0.16</v>
      </c>
      <c r="N1093" s="79">
        <v>0.16</v>
      </c>
      <c r="O1093" s="111">
        <f t="shared" si="3"/>
        <v>0</v>
      </c>
      <c r="Q1093" s="86">
        <v>45775.0</v>
      </c>
      <c r="R1093" s="79">
        <v>8.15</v>
      </c>
      <c r="S1093" s="79">
        <v>8.16</v>
      </c>
      <c r="T1093" s="111">
        <f t="shared" si="4"/>
        <v>0.01</v>
      </c>
      <c r="V1093" s="86">
        <v>45775.0</v>
      </c>
      <c r="W1093" s="79">
        <v>314.18</v>
      </c>
      <c r="X1093" s="79">
        <v>314.19</v>
      </c>
      <c r="Y1093" s="111">
        <f t="shared" si="5"/>
        <v>0.01</v>
      </c>
    </row>
    <row r="1094">
      <c r="B1094" s="86">
        <v>45776.0</v>
      </c>
      <c r="C1094" s="79">
        <v>96.6</v>
      </c>
      <c r="D1094" s="79">
        <v>96.61</v>
      </c>
      <c r="E1094" s="111">
        <f t="shared" si="1"/>
        <v>0.01</v>
      </c>
      <c r="G1094" s="86">
        <v>45776.0</v>
      </c>
      <c r="H1094" s="79">
        <v>405.14</v>
      </c>
      <c r="I1094" s="79">
        <v>406.17</v>
      </c>
      <c r="J1094" s="111">
        <f t="shared" si="2"/>
        <v>1.03</v>
      </c>
      <c r="L1094" s="86">
        <v>45776.0</v>
      </c>
      <c r="M1094" s="79">
        <v>0.16</v>
      </c>
      <c r="N1094" s="79">
        <v>0.16</v>
      </c>
      <c r="O1094" s="111">
        <f t="shared" si="3"/>
        <v>0</v>
      </c>
      <c r="Q1094" s="86">
        <v>45776.0</v>
      </c>
      <c r="R1094" s="79">
        <v>7.81</v>
      </c>
      <c r="S1094" s="79">
        <v>7.82</v>
      </c>
      <c r="T1094" s="111">
        <f t="shared" si="4"/>
        <v>0.01</v>
      </c>
      <c r="V1094" s="86">
        <v>45776.0</v>
      </c>
      <c r="W1094" s="79">
        <v>309.4</v>
      </c>
      <c r="X1094" s="79">
        <v>309.41</v>
      </c>
      <c r="Y1094" s="111">
        <f t="shared" si="5"/>
        <v>0.01</v>
      </c>
    </row>
    <row r="1095">
      <c r="B1095" s="86">
        <v>45777.0</v>
      </c>
      <c r="C1095" s="79">
        <v>96.18</v>
      </c>
      <c r="D1095" s="79">
        <v>96.19</v>
      </c>
      <c r="E1095" s="111">
        <f t="shared" si="1"/>
        <v>0.01</v>
      </c>
      <c r="G1095" s="86">
        <v>45777.0</v>
      </c>
      <c r="H1095" s="79">
        <v>378.37</v>
      </c>
      <c r="I1095" s="79">
        <v>378.42</v>
      </c>
      <c r="J1095" s="111">
        <f t="shared" si="2"/>
        <v>0.05</v>
      </c>
      <c r="L1095" s="86">
        <v>45777.0</v>
      </c>
      <c r="M1095" s="79">
        <v>0.15</v>
      </c>
      <c r="N1095" s="79">
        <v>0.15</v>
      </c>
      <c r="O1095" s="111">
        <f t="shared" si="3"/>
        <v>0</v>
      </c>
      <c r="Q1095" s="86">
        <v>45777.0</v>
      </c>
      <c r="R1095" s="79">
        <v>7.73</v>
      </c>
      <c r="S1095" s="79">
        <v>7.74</v>
      </c>
      <c r="T1095" s="111">
        <f t="shared" si="4"/>
        <v>0.01</v>
      </c>
      <c r="V1095" s="86">
        <v>45777.0</v>
      </c>
      <c r="W1095" s="79">
        <v>307.73</v>
      </c>
      <c r="X1095" s="79">
        <v>307.8</v>
      </c>
      <c r="Y1095" s="111">
        <f t="shared" si="5"/>
        <v>0.07</v>
      </c>
    </row>
    <row r="1096">
      <c r="B1096" s="86">
        <v>45779.0</v>
      </c>
      <c r="C1096" s="79">
        <v>97.42</v>
      </c>
      <c r="D1096" s="79">
        <v>97.45</v>
      </c>
      <c r="E1096" s="111">
        <f t="shared" si="1"/>
        <v>0.03</v>
      </c>
      <c r="G1096" s="86">
        <v>45779.0</v>
      </c>
      <c r="H1096" s="79">
        <v>378.18</v>
      </c>
      <c r="I1096" s="79">
        <v>378.52</v>
      </c>
      <c r="J1096" s="111">
        <f t="shared" si="2"/>
        <v>0.34</v>
      </c>
      <c r="L1096" s="86">
        <v>45779.0</v>
      </c>
      <c r="M1096" s="79">
        <v>0.16</v>
      </c>
      <c r="N1096" s="79">
        <v>0.16</v>
      </c>
      <c r="O1096" s="111">
        <f t="shared" si="3"/>
        <v>0</v>
      </c>
      <c r="Q1096" s="86">
        <v>45779.0</v>
      </c>
      <c r="R1096" s="79">
        <v>7.44</v>
      </c>
      <c r="S1096" s="79">
        <v>7.46</v>
      </c>
      <c r="T1096" s="111">
        <f t="shared" si="4"/>
        <v>0.02</v>
      </c>
      <c r="V1096" s="86">
        <v>45779.0</v>
      </c>
      <c r="W1096" s="79">
        <v>299.95</v>
      </c>
      <c r="X1096" s="79">
        <v>299.96</v>
      </c>
      <c r="Y1096" s="111">
        <f t="shared" si="5"/>
        <v>0.01</v>
      </c>
    </row>
    <row r="1097">
      <c r="B1097" s="86">
        <v>45782.0</v>
      </c>
      <c r="C1097" s="79">
        <v>97.63</v>
      </c>
      <c r="D1097" s="79">
        <v>97.64</v>
      </c>
      <c r="E1097" s="111">
        <f t="shared" si="1"/>
        <v>0.01</v>
      </c>
      <c r="G1097" s="86">
        <v>45782.0</v>
      </c>
      <c r="H1097" s="79">
        <v>376.32</v>
      </c>
      <c r="I1097" s="79">
        <v>376.46</v>
      </c>
      <c r="J1097" s="111">
        <f t="shared" si="2"/>
        <v>0.14</v>
      </c>
      <c r="L1097" s="86">
        <v>45782.0</v>
      </c>
      <c r="M1097" s="79">
        <v>0.15</v>
      </c>
      <c r="N1097" s="79">
        <v>0.15</v>
      </c>
      <c r="O1097" s="111">
        <f t="shared" si="3"/>
        <v>0</v>
      </c>
      <c r="Q1097" s="86">
        <v>45782.0</v>
      </c>
      <c r="R1097" s="79">
        <v>7.18</v>
      </c>
      <c r="S1097" s="79">
        <v>7.19</v>
      </c>
      <c r="T1097" s="111">
        <f t="shared" si="4"/>
        <v>0.01</v>
      </c>
      <c r="V1097" s="86">
        <v>45782.0</v>
      </c>
      <c r="W1097" s="79">
        <v>294.57</v>
      </c>
      <c r="X1097" s="79">
        <v>294.63</v>
      </c>
      <c r="Y1097" s="111">
        <f t="shared" si="5"/>
        <v>0.06</v>
      </c>
    </row>
    <row r="1098">
      <c r="B1098" s="86">
        <v>45783.0</v>
      </c>
      <c r="C1098" s="79">
        <v>97.74</v>
      </c>
      <c r="D1098" s="79">
        <v>97.75</v>
      </c>
      <c r="E1098" s="111">
        <f t="shared" si="1"/>
        <v>0.01</v>
      </c>
      <c r="G1098" s="86">
        <v>45783.0</v>
      </c>
      <c r="H1098" s="79">
        <v>375.12</v>
      </c>
      <c r="I1098" s="79">
        <v>375.2</v>
      </c>
      <c r="J1098" s="111">
        <f t="shared" si="2"/>
        <v>0.08</v>
      </c>
      <c r="L1098" s="86">
        <v>45783.0</v>
      </c>
      <c r="M1098" s="79">
        <v>0.15</v>
      </c>
      <c r="N1098" s="79">
        <v>0.15</v>
      </c>
      <c r="O1098" s="111">
        <f t="shared" si="3"/>
        <v>0</v>
      </c>
      <c r="Q1098" s="86">
        <v>45783.0</v>
      </c>
      <c r="R1098" s="79">
        <v>7.1</v>
      </c>
      <c r="S1098" s="79">
        <v>7.11</v>
      </c>
      <c r="T1098" s="111">
        <f t="shared" si="4"/>
        <v>0.01</v>
      </c>
      <c r="V1098" s="86">
        <v>45783.0</v>
      </c>
      <c r="W1098" s="79">
        <v>302.02</v>
      </c>
      <c r="X1098" s="79">
        <v>302.14</v>
      </c>
      <c r="Y1098" s="111">
        <f t="shared" si="5"/>
        <v>0.12</v>
      </c>
    </row>
    <row r="1099">
      <c r="B1099" s="86">
        <v>45784.0</v>
      </c>
      <c r="C1099" s="79">
        <v>99.72</v>
      </c>
      <c r="D1099" s="79">
        <v>99.73</v>
      </c>
      <c r="E1099" s="111">
        <f t="shared" si="1"/>
        <v>0.01</v>
      </c>
      <c r="G1099" s="86">
        <v>45784.0</v>
      </c>
      <c r="H1099" s="79">
        <v>384.0</v>
      </c>
      <c r="I1099" s="79">
        <v>384.28</v>
      </c>
      <c r="J1099" s="111">
        <f t="shared" si="2"/>
        <v>0.28</v>
      </c>
      <c r="L1099" s="86">
        <v>45784.0</v>
      </c>
      <c r="M1099" s="79">
        <v>0.16</v>
      </c>
      <c r="N1099" s="79">
        <v>0.16</v>
      </c>
      <c r="O1099" s="111">
        <f t="shared" si="3"/>
        <v>0</v>
      </c>
      <c r="Q1099" s="86">
        <v>45784.0</v>
      </c>
      <c r="R1099" s="79">
        <v>7.21</v>
      </c>
      <c r="S1099" s="79">
        <v>7.22</v>
      </c>
      <c r="T1099" s="111">
        <f t="shared" si="4"/>
        <v>0.01</v>
      </c>
      <c r="V1099" s="86">
        <v>45784.0</v>
      </c>
      <c r="W1099" s="79">
        <v>302.7</v>
      </c>
      <c r="X1099" s="79">
        <v>302.79</v>
      </c>
      <c r="Y1099" s="111">
        <f t="shared" si="5"/>
        <v>0.09</v>
      </c>
    </row>
    <row r="1100">
      <c r="B1100" s="86">
        <v>45785.0</v>
      </c>
      <c r="C1100" s="79">
        <v>99.16</v>
      </c>
      <c r="D1100" s="79">
        <v>99.17</v>
      </c>
      <c r="E1100" s="111">
        <f t="shared" si="1"/>
        <v>0.01</v>
      </c>
      <c r="G1100" s="86">
        <v>45785.0</v>
      </c>
      <c r="H1100" s="79">
        <v>385.23</v>
      </c>
      <c r="I1100" s="79">
        <v>385.43</v>
      </c>
      <c r="J1100" s="111">
        <f t="shared" si="2"/>
        <v>0.2</v>
      </c>
      <c r="L1100" s="86">
        <v>45785.0</v>
      </c>
      <c r="M1100" s="79">
        <v>0.16</v>
      </c>
      <c r="N1100" s="79">
        <v>0.16</v>
      </c>
      <c r="O1100" s="111">
        <f t="shared" si="3"/>
        <v>0</v>
      </c>
      <c r="Q1100" s="86">
        <v>45785.0</v>
      </c>
      <c r="R1100" s="79">
        <v>7.14</v>
      </c>
      <c r="S1100" s="79">
        <v>7.16</v>
      </c>
      <c r="T1100" s="111">
        <f t="shared" si="4"/>
        <v>0.02</v>
      </c>
      <c r="V1100" s="86">
        <v>45785.0</v>
      </c>
      <c r="W1100" s="79">
        <v>302.14</v>
      </c>
      <c r="X1100" s="79">
        <v>302.15</v>
      </c>
      <c r="Y1100" s="111">
        <f t="shared" si="5"/>
        <v>0.01</v>
      </c>
    </row>
    <row r="1101">
      <c r="B1101" s="86">
        <v>45786.0</v>
      </c>
      <c r="C1101" s="79">
        <v>97.0</v>
      </c>
      <c r="D1101" s="79">
        <v>97.05</v>
      </c>
      <c r="E1101" s="111">
        <f t="shared" si="1"/>
        <v>0.05</v>
      </c>
      <c r="G1101" s="86">
        <v>45786.0</v>
      </c>
      <c r="H1101" s="79">
        <v>375.26</v>
      </c>
      <c r="I1101" s="79">
        <v>375.5</v>
      </c>
      <c r="J1101" s="111">
        <f t="shared" si="2"/>
        <v>0.24</v>
      </c>
      <c r="L1101" s="86">
        <v>45786.0</v>
      </c>
      <c r="M1101" s="79">
        <v>0.16</v>
      </c>
      <c r="N1101" s="79">
        <v>0.16</v>
      </c>
      <c r="O1101" s="111">
        <f t="shared" si="3"/>
        <v>0</v>
      </c>
      <c r="Q1101" s="86">
        <v>45786.0</v>
      </c>
      <c r="R1101" s="79">
        <v>7.65</v>
      </c>
      <c r="S1101" s="79">
        <v>7.66</v>
      </c>
      <c r="T1101" s="111">
        <f t="shared" si="4"/>
        <v>0.01</v>
      </c>
      <c r="V1101" s="86">
        <v>45786.0</v>
      </c>
      <c r="W1101" s="79">
        <v>310.81</v>
      </c>
      <c r="X1101" s="79">
        <v>310.82</v>
      </c>
      <c r="Y1101" s="111">
        <f t="shared" si="5"/>
        <v>0.01</v>
      </c>
    </row>
    <row r="1102">
      <c r="B1102" s="86">
        <v>45789.0</v>
      </c>
      <c r="C1102" s="79">
        <v>97.25</v>
      </c>
      <c r="D1102" s="79">
        <v>97.26</v>
      </c>
      <c r="E1102" s="111">
        <f t="shared" si="1"/>
        <v>0.01</v>
      </c>
      <c r="G1102" s="86">
        <v>45789.0</v>
      </c>
      <c r="H1102" s="79">
        <v>371.58</v>
      </c>
      <c r="I1102" s="79">
        <v>371.7</v>
      </c>
      <c r="J1102" s="111">
        <f t="shared" si="2"/>
        <v>0.12</v>
      </c>
      <c r="L1102" s="86">
        <v>45789.0</v>
      </c>
      <c r="M1102" s="79">
        <v>0.16</v>
      </c>
      <c r="N1102" s="79">
        <v>0.16</v>
      </c>
      <c r="O1102" s="111">
        <f t="shared" si="3"/>
        <v>0</v>
      </c>
      <c r="Q1102" s="86">
        <v>45789.0</v>
      </c>
      <c r="R1102" s="79">
        <v>7.84</v>
      </c>
      <c r="S1102" s="79">
        <v>7.84</v>
      </c>
      <c r="T1102" s="111">
        <f t="shared" si="4"/>
        <v>0</v>
      </c>
      <c r="V1102" s="86">
        <v>45789.0</v>
      </c>
      <c r="W1102" s="79">
        <v>311.03</v>
      </c>
      <c r="X1102" s="79">
        <v>311.24</v>
      </c>
      <c r="Y1102" s="111">
        <f t="shared" si="5"/>
        <v>0.21</v>
      </c>
    </row>
    <row r="1103">
      <c r="B1103" s="86">
        <v>45790.0</v>
      </c>
      <c r="C1103" s="79">
        <v>97.19</v>
      </c>
      <c r="D1103" s="79">
        <v>97.2</v>
      </c>
      <c r="E1103" s="111">
        <f t="shared" si="1"/>
        <v>0.01</v>
      </c>
      <c r="G1103" s="86">
        <v>45790.0</v>
      </c>
      <c r="H1103" s="79">
        <v>378.7</v>
      </c>
      <c r="I1103" s="79">
        <v>378.74</v>
      </c>
      <c r="J1103" s="111">
        <f t="shared" si="2"/>
        <v>0.04</v>
      </c>
      <c r="L1103" s="86">
        <v>45790.0</v>
      </c>
      <c r="M1103" s="79">
        <v>0.16</v>
      </c>
      <c r="N1103" s="79">
        <v>0.16</v>
      </c>
      <c r="O1103" s="111">
        <f t="shared" si="3"/>
        <v>0</v>
      </c>
      <c r="Q1103" s="86">
        <v>45790.0</v>
      </c>
      <c r="R1103" s="79">
        <v>7.6</v>
      </c>
      <c r="S1103" s="79">
        <v>7.61</v>
      </c>
      <c r="T1103" s="111">
        <f t="shared" si="4"/>
        <v>0.01</v>
      </c>
      <c r="V1103" s="86">
        <v>45790.0</v>
      </c>
      <c r="W1103" s="79">
        <v>304.21</v>
      </c>
      <c r="X1103" s="79">
        <v>304.23</v>
      </c>
      <c r="Y1103" s="111">
        <f t="shared" si="5"/>
        <v>0.02</v>
      </c>
    </row>
    <row r="1104">
      <c r="B1104" s="86">
        <v>45791.0</v>
      </c>
      <c r="C1104" s="79">
        <v>96.95</v>
      </c>
      <c r="D1104" s="79">
        <v>96.97</v>
      </c>
      <c r="E1104" s="111">
        <f t="shared" si="1"/>
        <v>0.02</v>
      </c>
      <c r="G1104" s="86">
        <v>45791.0</v>
      </c>
      <c r="H1104" s="79">
        <v>376.72</v>
      </c>
      <c r="I1104" s="79">
        <v>377.13</v>
      </c>
      <c r="J1104" s="111">
        <f t="shared" si="2"/>
        <v>0.41</v>
      </c>
      <c r="L1104" s="86">
        <v>45791.0</v>
      </c>
      <c r="M1104" s="79">
        <v>0.13</v>
      </c>
      <c r="N1104" s="79">
        <v>0.13</v>
      </c>
      <c r="O1104" s="111">
        <f t="shared" si="3"/>
        <v>0</v>
      </c>
      <c r="Q1104" s="86">
        <v>45791.0</v>
      </c>
      <c r="R1104" s="79">
        <v>7.43</v>
      </c>
      <c r="S1104" s="79">
        <v>7.44</v>
      </c>
      <c r="T1104" s="111">
        <f t="shared" si="4"/>
        <v>0.01</v>
      </c>
      <c r="V1104" s="86">
        <v>45791.0</v>
      </c>
      <c r="W1104" s="79">
        <v>304.65</v>
      </c>
      <c r="X1104" s="79">
        <v>304.73</v>
      </c>
      <c r="Y1104" s="111">
        <f t="shared" si="5"/>
        <v>0.08</v>
      </c>
    </row>
    <row r="1105">
      <c r="B1105" s="86">
        <v>45792.0</v>
      </c>
      <c r="C1105" s="79">
        <v>96.3</v>
      </c>
      <c r="D1105" s="79">
        <v>96.32</v>
      </c>
      <c r="E1105" s="111">
        <f t="shared" si="1"/>
        <v>0.02</v>
      </c>
      <c r="G1105" s="86">
        <v>45792.0</v>
      </c>
      <c r="H1105" s="79">
        <v>380.9</v>
      </c>
      <c r="I1105" s="79">
        <v>380.92</v>
      </c>
      <c r="J1105" s="111">
        <f t="shared" si="2"/>
        <v>0.02</v>
      </c>
      <c r="L1105" s="86">
        <v>45792.0</v>
      </c>
      <c r="M1105" s="79">
        <v>0.13</v>
      </c>
      <c r="N1105" s="79">
        <v>0.13</v>
      </c>
      <c r="O1105" s="111">
        <f t="shared" si="3"/>
        <v>0</v>
      </c>
      <c r="Q1105" s="86">
        <v>45792.0</v>
      </c>
      <c r="R1105" s="79">
        <v>7.31</v>
      </c>
      <c r="S1105" s="79">
        <v>7.31</v>
      </c>
      <c r="T1105" s="111">
        <f t="shared" si="4"/>
        <v>0</v>
      </c>
      <c r="V1105" s="86">
        <v>45792.0</v>
      </c>
      <c r="W1105" s="79">
        <v>306.34</v>
      </c>
      <c r="X1105" s="79">
        <v>306.35</v>
      </c>
      <c r="Y1105" s="111">
        <f t="shared" si="5"/>
        <v>0.01</v>
      </c>
    </row>
    <row r="1106">
      <c r="B1106" s="86">
        <v>45793.0</v>
      </c>
      <c r="C1106" s="79">
        <v>95.63</v>
      </c>
      <c r="D1106" s="79">
        <v>95.65</v>
      </c>
      <c r="E1106" s="111">
        <f t="shared" si="1"/>
        <v>0.02</v>
      </c>
      <c r="G1106" s="86">
        <v>45793.0</v>
      </c>
      <c r="H1106" s="79">
        <v>379.47</v>
      </c>
      <c r="I1106" s="79">
        <v>379.6</v>
      </c>
      <c r="J1106" s="111">
        <f t="shared" si="2"/>
        <v>0.13</v>
      </c>
      <c r="L1106" s="86">
        <v>45793.0</v>
      </c>
      <c r="M1106" s="79">
        <v>0.13</v>
      </c>
      <c r="N1106" s="79">
        <v>0.13</v>
      </c>
      <c r="O1106" s="111">
        <f t="shared" si="3"/>
        <v>0</v>
      </c>
      <c r="Q1106" s="86">
        <v>45793.0</v>
      </c>
      <c r="R1106" s="79">
        <v>7.75</v>
      </c>
      <c r="S1106" s="79">
        <v>7.76</v>
      </c>
      <c r="T1106" s="111">
        <f t="shared" si="4"/>
        <v>0.01</v>
      </c>
      <c r="V1106" s="86">
        <v>45793.0</v>
      </c>
      <c r="W1106" s="79">
        <v>308.22</v>
      </c>
      <c r="X1106" s="79">
        <v>308.33</v>
      </c>
      <c r="Y1106" s="111">
        <f t="shared" si="5"/>
        <v>0.11</v>
      </c>
    </row>
    <row r="1107">
      <c r="B1107" s="86">
        <v>45797.0</v>
      </c>
      <c r="C1107" s="79">
        <v>95.13</v>
      </c>
      <c r="D1107" s="79">
        <v>95.18</v>
      </c>
      <c r="E1107" s="111">
        <f t="shared" si="1"/>
        <v>0.05</v>
      </c>
      <c r="G1107" s="86">
        <v>45797.0</v>
      </c>
      <c r="H1107" s="79">
        <v>379.9</v>
      </c>
      <c r="I1107" s="79">
        <v>379.96</v>
      </c>
      <c r="J1107" s="111">
        <f t="shared" si="2"/>
        <v>0.06</v>
      </c>
      <c r="L1107" s="86">
        <v>45797.0</v>
      </c>
      <c r="M1107" s="79">
        <v>0.12</v>
      </c>
      <c r="N1107" s="79">
        <v>0.12</v>
      </c>
      <c r="O1107" s="111">
        <f t="shared" si="3"/>
        <v>0</v>
      </c>
      <c r="Q1107" s="86">
        <v>45797.0</v>
      </c>
      <c r="R1107" s="79">
        <v>7.65</v>
      </c>
      <c r="S1107" s="79">
        <v>7.66</v>
      </c>
      <c r="T1107" s="111">
        <f t="shared" si="4"/>
        <v>0.01</v>
      </c>
      <c r="V1107" s="86">
        <v>45797.0</v>
      </c>
      <c r="W1107" s="79">
        <v>306.15</v>
      </c>
      <c r="X1107" s="79">
        <v>306.24</v>
      </c>
      <c r="Y1107" s="111">
        <f t="shared" si="5"/>
        <v>0.09</v>
      </c>
    </row>
    <row r="1108">
      <c r="B1108" s="86">
        <v>45798.0</v>
      </c>
      <c r="C1108" s="79">
        <v>95.48</v>
      </c>
      <c r="D1108" s="79">
        <v>95.5</v>
      </c>
      <c r="E1108" s="111">
        <f t="shared" si="1"/>
        <v>0.02</v>
      </c>
      <c r="G1108" s="86">
        <v>45798.0</v>
      </c>
      <c r="H1108" s="79">
        <v>379.68</v>
      </c>
      <c r="I1108" s="79">
        <v>379.92</v>
      </c>
      <c r="J1108" s="111">
        <f t="shared" si="2"/>
        <v>0.24</v>
      </c>
      <c r="L1108" s="86">
        <v>45798.0</v>
      </c>
      <c r="M1108" s="79">
        <v>0.12</v>
      </c>
      <c r="N1108" s="79">
        <v>0.12</v>
      </c>
      <c r="O1108" s="111">
        <f t="shared" si="3"/>
        <v>0</v>
      </c>
      <c r="Q1108" s="86">
        <v>45798.0</v>
      </c>
      <c r="R1108" s="79">
        <v>7.27</v>
      </c>
      <c r="S1108" s="79">
        <v>7.28</v>
      </c>
      <c r="T1108" s="111">
        <f t="shared" si="4"/>
        <v>0.01</v>
      </c>
      <c r="V1108" s="86">
        <v>45798.0</v>
      </c>
      <c r="W1108" s="79">
        <v>303.98</v>
      </c>
      <c r="X1108" s="79">
        <v>304.0</v>
      </c>
      <c r="Y1108" s="111">
        <f t="shared" si="5"/>
        <v>0.02</v>
      </c>
    </row>
    <row r="1109">
      <c r="B1109" s="86">
        <v>45799.0</v>
      </c>
      <c r="C1109" s="79">
        <v>92.24</v>
      </c>
      <c r="D1109" s="79">
        <v>92.25</v>
      </c>
      <c r="E1109" s="111">
        <f t="shared" si="1"/>
        <v>0.01</v>
      </c>
      <c r="G1109" s="86">
        <v>45799.0</v>
      </c>
      <c r="H1109" s="79">
        <v>372.68</v>
      </c>
      <c r="I1109" s="79">
        <v>372.98</v>
      </c>
      <c r="J1109" s="111">
        <f t="shared" si="2"/>
        <v>0.3</v>
      </c>
      <c r="L1109" s="86">
        <v>45799.0</v>
      </c>
      <c r="M1109" s="79">
        <v>0.12</v>
      </c>
      <c r="N1109" s="79">
        <v>0.12</v>
      </c>
      <c r="O1109" s="111">
        <f t="shared" si="3"/>
        <v>0</v>
      </c>
      <c r="Q1109" s="86">
        <v>45799.0</v>
      </c>
      <c r="R1109" s="79">
        <v>6.62</v>
      </c>
      <c r="S1109" s="79">
        <v>6.62</v>
      </c>
      <c r="T1109" s="111">
        <f t="shared" si="4"/>
        <v>0</v>
      </c>
      <c r="V1109" s="86">
        <v>45799.0</v>
      </c>
      <c r="W1109" s="79">
        <v>302.67</v>
      </c>
      <c r="X1109" s="79">
        <v>302.78</v>
      </c>
      <c r="Y1109" s="111">
        <f t="shared" si="5"/>
        <v>0.11</v>
      </c>
    </row>
    <row r="1110">
      <c r="B1110" s="86">
        <v>45800.0</v>
      </c>
      <c r="C1110" s="79">
        <v>93.58</v>
      </c>
      <c r="D1110" s="79">
        <v>93.59</v>
      </c>
      <c r="E1110" s="111">
        <f t="shared" si="1"/>
        <v>0.01</v>
      </c>
      <c r="G1110" s="86">
        <v>45800.0</v>
      </c>
      <c r="H1110" s="79">
        <v>374.17</v>
      </c>
      <c r="I1110" s="79">
        <v>374.31</v>
      </c>
      <c r="J1110" s="111">
        <f t="shared" si="2"/>
        <v>0.14</v>
      </c>
      <c r="L1110" s="86">
        <v>45800.0</v>
      </c>
      <c r="M1110" s="79">
        <v>0.12</v>
      </c>
      <c r="N1110" s="79">
        <v>0.12</v>
      </c>
      <c r="O1110" s="111">
        <f t="shared" si="3"/>
        <v>0</v>
      </c>
      <c r="Q1110" s="86">
        <v>45800.0</v>
      </c>
      <c r="R1110" s="79">
        <v>6.27</v>
      </c>
      <c r="S1110" s="79">
        <v>6.28</v>
      </c>
      <c r="T1110" s="111">
        <f t="shared" si="4"/>
        <v>0.01</v>
      </c>
      <c r="V1110" s="86">
        <v>45800.0</v>
      </c>
      <c r="W1110" s="79">
        <v>302.15</v>
      </c>
      <c r="X1110" s="79">
        <v>302.23</v>
      </c>
      <c r="Y1110" s="111">
        <f t="shared" si="5"/>
        <v>0.08</v>
      </c>
    </row>
    <row r="1111">
      <c r="B1111" s="86">
        <v>45803.0</v>
      </c>
      <c r="C1111" s="79">
        <v>95.73</v>
      </c>
      <c r="D1111" s="79">
        <v>95.78</v>
      </c>
      <c r="E1111" s="111">
        <f t="shared" si="1"/>
        <v>0.05</v>
      </c>
      <c r="G1111" s="86">
        <v>45803.0</v>
      </c>
      <c r="H1111" s="79">
        <v>377.66</v>
      </c>
      <c r="I1111" s="79">
        <v>378.1</v>
      </c>
      <c r="J1111" s="111">
        <f t="shared" si="2"/>
        <v>0.44</v>
      </c>
      <c r="L1111" s="86">
        <v>45803.0</v>
      </c>
      <c r="M1111" s="79">
        <v>0.12</v>
      </c>
      <c r="N1111" s="79">
        <v>0.12</v>
      </c>
      <c r="O1111" s="111">
        <f t="shared" si="3"/>
        <v>0</v>
      </c>
      <c r="Q1111" s="86">
        <v>45803.0</v>
      </c>
      <c r="R1111" s="79">
        <v>6.26</v>
      </c>
      <c r="S1111" s="79">
        <v>6.27</v>
      </c>
      <c r="T1111" s="111">
        <f t="shared" si="4"/>
        <v>0.01</v>
      </c>
      <c r="V1111" s="86">
        <v>45803.0</v>
      </c>
      <c r="W1111" s="79">
        <v>297.64</v>
      </c>
      <c r="X1111" s="79">
        <v>297.77</v>
      </c>
      <c r="Y1111" s="111">
        <f t="shared" si="5"/>
        <v>0.13</v>
      </c>
    </row>
    <row r="1112">
      <c r="B1112" s="86">
        <v>45804.0</v>
      </c>
      <c r="C1112" s="79">
        <v>94.16</v>
      </c>
      <c r="D1112" s="79">
        <v>94.17</v>
      </c>
      <c r="E1112" s="111">
        <f t="shared" si="1"/>
        <v>0.01</v>
      </c>
      <c r="G1112" s="86">
        <v>45804.0</v>
      </c>
      <c r="H1112" s="79">
        <v>375.0</v>
      </c>
      <c r="I1112" s="79">
        <v>375.28</v>
      </c>
      <c r="J1112" s="111">
        <f t="shared" si="2"/>
        <v>0.28</v>
      </c>
      <c r="L1112" s="86">
        <v>45804.0</v>
      </c>
      <c r="M1112" s="79">
        <v>0.12</v>
      </c>
      <c r="N1112" s="79">
        <v>0.12</v>
      </c>
      <c r="O1112" s="111">
        <f t="shared" si="3"/>
        <v>0</v>
      </c>
      <c r="Q1112" s="86">
        <v>45804.0</v>
      </c>
      <c r="R1112" s="79">
        <v>6.5</v>
      </c>
      <c r="S1112" s="79">
        <v>6.51</v>
      </c>
      <c r="T1112" s="111">
        <f t="shared" si="4"/>
        <v>0.01</v>
      </c>
      <c r="V1112" s="86">
        <v>45804.0</v>
      </c>
      <c r="W1112" s="79">
        <v>298.69</v>
      </c>
      <c r="X1112" s="79">
        <v>298.7</v>
      </c>
      <c r="Y1112" s="111">
        <f t="shared" si="5"/>
        <v>0.01</v>
      </c>
    </row>
    <row r="1113">
      <c r="B1113" s="86">
        <v>45805.0</v>
      </c>
      <c r="C1113" s="79">
        <v>93.91</v>
      </c>
      <c r="D1113" s="79">
        <v>93.92</v>
      </c>
      <c r="E1113" s="111">
        <f t="shared" si="1"/>
        <v>0.01</v>
      </c>
      <c r="G1113" s="86">
        <v>45805.0</v>
      </c>
      <c r="H1113" s="79">
        <v>378.93</v>
      </c>
      <c r="I1113" s="79">
        <v>379.2</v>
      </c>
      <c r="J1113" s="111">
        <f t="shared" si="2"/>
        <v>0.27</v>
      </c>
      <c r="L1113" s="86">
        <v>45805.0</v>
      </c>
      <c r="M1113" s="79">
        <v>0.12</v>
      </c>
      <c r="N1113" s="79">
        <v>0.12</v>
      </c>
      <c r="O1113" s="111">
        <f t="shared" si="3"/>
        <v>0</v>
      </c>
      <c r="Q1113" s="86">
        <v>45805.0</v>
      </c>
      <c r="R1113" s="79">
        <v>6.42</v>
      </c>
      <c r="S1113" s="79">
        <v>6.43</v>
      </c>
      <c r="T1113" s="111">
        <f t="shared" si="4"/>
        <v>0.01</v>
      </c>
      <c r="V1113" s="86">
        <v>45805.0</v>
      </c>
      <c r="W1113" s="79">
        <v>308.4</v>
      </c>
      <c r="X1113" s="79">
        <v>308.47</v>
      </c>
      <c r="Y1113" s="111">
        <f t="shared" si="5"/>
        <v>0.07</v>
      </c>
    </row>
    <row r="1114">
      <c r="B1114" s="86">
        <v>45806.0</v>
      </c>
      <c r="C1114" s="79">
        <v>93.45</v>
      </c>
      <c r="D1114" s="79">
        <v>93.47</v>
      </c>
      <c r="E1114" s="111">
        <f t="shared" si="1"/>
        <v>0.02</v>
      </c>
      <c r="G1114" s="86">
        <v>45806.0</v>
      </c>
      <c r="H1114" s="79">
        <v>371.86</v>
      </c>
      <c r="I1114" s="79">
        <v>372.12</v>
      </c>
      <c r="J1114" s="111">
        <f t="shared" si="2"/>
        <v>0.26</v>
      </c>
      <c r="L1114" s="86">
        <v>45806.0</v>
      </c>
      <c r="M1114" s="79">
        <v>0.12</v>
      </c>
      <c r="N1114" s="79">
        <v>0.12</v>
      </c>
      <c r="O1114" s="111">
        <f t="shared" si="3"/>
        <v>0</v>
      </c>
      <c r="Q1114" s="86">
        <v>45806.0</v>
      </c>
      <c r="R1114" s="79">
        <v>6.28</v>
      </c>
      <c r="S1114" s="79">
        <v>6.28</v>
      </c>
      <c r="T1114" s="111">
        <f t="shared" si="4"/>
        <v>0</v>
      </c>
      <c r="V1114" s="86">
        <v>45806.0</v>
      </c>
      <c r="W1114" s="79">
        <v>306.64</v>
      </c>
      <c r="X1114" s="79">
        <v>306.65</v>
      </c>
      <c r="Y1114" s="111">
        <f t="shared" si="5"/>
        <v>0.01</v>
      </c>
    </row>
    <row r="1115">
      <c r="B1115" s="86">
        <v>45807.0</v>
      </c>
      <c r="C1115" s="79">
        <v>95.4</v>
      </c>
      <c r="D1115" s="79">
        <v>95.41</v>
      </c>
      <c r="E1115" s="111">
        <f t="shared" si="1"/>
        <v>0.01</v>
      </c>
      <c r="G1115" s="86">
        <v>45807.0</v>
      </c>
      <c r="H1115" s="79">
        <v>373.32</v>
      </c>
      <c r="I1115" s="79">
        <v>373.72</v>
      </c>
      <c r="J1115" s="111">
        <f t="shared" si="2"/>
        <v>0.4</v>
      </c>
      <c r="L1115" s="86">
        <v>45807.0</v>
      </c>
      <c r="M1115" s="79">
        <v>0.12</v>
      </c>
      <c r="N1115" s="79">
        <v>0.12</v>
      </c>
      <c r="O1115" s="111">
        <f t="shared" si="3"/>
        <v>0</v>
      </c>
      <c r="Q1115" s="86">
        <v>45807.0</v>
      </c>
      <c r="R1115" s="79">
        <v>6.16</v>
      </c>
      <c r="S1115" s="79">
        <v>6.17</v>
      </c>
      <c r="T1115" s="111">
        <f t="shared" si="4"/>
        <v>0.01</v>
      </c>
      <c r="V1115" s="86">
        <v>45807.0</v>
      </c>
      <c r="W1115" s="79">
        <v>309.19</v>
      </c>
      <c r="X1115" s="79">
        <v>309.29</v>
      </c>
      <c r="Y1115" s="111">
        <f t="shared" si="5"/>
        <v>0.1</v>
      </c>
    </row>
    <row r="1116">
      <c r="B1116" s="86">
        <v>45810.0</v>
      </c>
      <c r="C1116" s="79">
        <v>95.06</v>
      </c>
      <c r="D1116" s="79">
        <v>95.09</v>
      </c>
      <c r="E1116" s="111">
        <f t="shared" si="1"/>
        <v>0.03</v>
      </c>
      <c r="G1116" s="86">
        <v>45810.0</v>
      </c>
      <c r="H1116" s="79">
        <v>369.98</v>
      </c>
      <c r="I1116" s="79">
        <v>370.0</v>
      </c>
      <c r="J1116" s="111">
        <f t="shared" si="2"/>
        <v>0.02</v>
      </c>
      <c r="L1116" s="86">
        <v>45810.0</v>
      </c>
      <c r="M1116" s="79">
        <v>0.12</v>
      </c>
      <c r="N1116" s="79">
        <v>0.12</v>
      </c>
      <c r="O1116" s="111">
        <f t="shared" si="3"/>
        <v>0</v>
      </c>
      <c r="Q1116" s="86">
        <v>45810.0</v>
      </c>
      <c r="R1116" s="79">
        <v>6.25</v>
      </c>
      <c r="S1116" s="79">
        <v>6.26</v>
      </c>
      <c r="T1116" s="111">
        <f t="shared" si="4"/>
        <v>0.01</v>
      </c>
      <c r="V1116" s="86">
        <v>45810.0</v>
      </c>
      <c r="W1116" s="79">
        <v>309.48</v>
      </c>
      <c r="X1116" s="79">
        <v>309.6</v>
      </c>
      <c r="Y1116" s="111">
        <f t="shared" si="5"/>
        <v>0.12</v>
      </c>
    </row>
    <row r="1117">
      <c r="B1117" s="86">
        <v>45811.0</v>
      </c>
      <c r="C1117" s="79">
        <v>95.44</v>
      </c>
      <c r="D1117" s="79">
        <v>95.45</v>
      </c>
      <c r="E1117" s="111">
        <f t="shared" si="1"/>
        <v>0.01</v>
      </c>
      <c r="G1117" s="86">
        <v>45811.0</v>
      </c>
      <c r="H1117" s="79">
        <v>372.61</v>
      </c>
      <c r="I1117" s="79">
        <v>372.85</v>
      </c>
      <c r="J1117" s="111">
        <f t="shared" si="2"/>
        <v>0.24</v>
      </c>
      <c r="L1117" s="86">
        <v>45811.0</v>
      </c>
      <c r="M1117" s="79">
        <v>0.12</v>
      </c>
      <c r="N1117" s="79">
        <v>0.12</v>
      </c>
      <c r="O1117" s="111">
        <f t="shared" si="3"/>
        <v>0</v>
      </c>
      <c r="Q1117" s="86">
        <v>45811.0</v>
      </c>
      <c r="R1117" s="79">
        <v>6.28</v>
      </c>
      <c r="S1117" s="79">
        <v>6.29</v>
      </c>
      <c r="T1117" s="111">
        <f t="shared" si="4"/>
        <v>0.01</v>
      </c>
      <c r="V1117" s="86">
        <v>45811.0</v>
      </c>
      <c r="W1117" s="79">
        <v>313.54</v>
      </c>
      <c r="X1117" s="79">
        <v>313.55</v>
      </c>
      <c r="Y1117" s="111">
        <f t="shared" si="5"/>
        <v>0.01</v>
      </c>
    </row>
    <row r="1118">
      <c r="B1118" s="86">
        <v>45812.0</v>
      </c>
      <c r="C1118" s="79">
        <v>93.27</v>
      </c>
      <c r="D1118" s="79">
        <v>93.28</v>
      </c>
      <c r="E1118" s="111">
        <f t="shared" si="1"/>
        <v>0.01</v>
      </c>
      <c r="G1118" s="86">
        <v>45812.0</v>
      </c>
      <c r="H1118" s="79">
        <v>370.02</v>
      </c>
      <c r="I1118" s="79">
        <v>370.14</v>
      </c>
      <c r="J1118" s="111">
        <f t="shared" si="2"/>
        <v>0.12</v>
      </c>
      <c r="L1118" s="86">
        <v>45812.0</v>
      </c>
      <c r="M1118" s="79">
        <v>0.12</v>
      </c>
      <c r="N1118" s="79">
        <v>0.12</v>
      </c>
      <c r="O1118" s="111">
        <f t="shared" si="3"/>
        <v>0</v>
      </c>
      <c r="Q1118" s="86">
        <v>45812.0</v>
      </c>
      <c r="R1118" s="79">
        <v>6.3</v>
      </c>
      <c r="S1118" s="79">
        <v>6.31</v>
      </c>
      <c r="T1118" s="111">
        <f t="shared" si="4"/>
        <v>0.01</v>
      </c>
      <c r="V1118" s="86">
        <v>45812.0</v>
      </c>
      <c r="W1118" s="79">
        <v>313.22</v>
      </c>
      <c r="X1118" s="79">
        <v>313.25</v>
      </c>
      <c r="Y1118" s="111">
        <f t="shared" si="5"/>
        <v>0.03</v>
      </c>
    </row>
    <row r="1119">
      <c r="B1119" s="86">
        <v>45813.0</v>
      </c>
      <c r="C1119" s="79">
        <v>94.21</v>
      </c>
      <c r="D1119" s="79">
        <v>94.24</v>
      </c>
      <c r="E1119" s="111">
        <f t="shared" si="1"/>
        <v>0.03</v>
      </c>
      <c r="G1119" s="86">
        <v>45813.0</v>
      </c>
      <c r="H1119" s="79">
        <v>363.53</v>
      </c>
      <c r="I1119" s="79">
        <v>363.88</v>
      </c>
      <c r="J1119" s="111">
        <f t="shared" si="2"/>
        <v>0.35</v>
      </c>
      <c r="L1119" s="86">
        <v>45813.0</v>
      </c>
      <c r="M1119" s="79">
        <v>0.12</v>
      </c>
      <c r="N1119" s="79">
        <v>0.12</v>
      </c>
      <c r="O1119" s="111">
        <f t="shared" si="3"/>
        <v>0</v>
      </c>
      <c r="Q1119" s="86">
        <v>45813.0</v>
      </c>
      <c r="R1119" s="79">
        <v>6.38</v>
      </c>
      <c r="S1119" s="79">
        <v>6.38</v>
      </c>
      <c r="T1119" s="111">
        <f t="shared" si="4"/>
        <v>0</v>
      </c>
      <c r="V1119" s="86">
        <v>45813.0</v>
      </c>
      <c r="W1119" s="79">
        <v>317.91</v>
      </c>
      <c r="X1119" s="79">
        <v>317.96</v>
      </c>
      <c r="Y1119" s="111">
        <f t="shared" si="5"/>
        <v>0.05</v>
      </c>
    </row>
    <row r="1120">
      <c r="B1120" s="86">
        <v>45818.0</v>
      </c>
      <c r="C1120" s="79">
        <v>93.49</v>
      </c>
      <c r="D1120" s="79">
        <v>93.5</v>
      </c>
      <c r="E1120" s="111">
        <f t="shared" si="1"/>
        <v>0.01</v>
      </c>
      <c r="G1120" s="86">
        <v>45818.0</v>
      </c>
      <c r="H1120" s="79">
        <v>359.04</v>
      </c>
      <c r="I1120" s="79">
        <v>359.11</v>
      </c>
      <c r="J1120" s="111">
        <f t="shared" si="2"/>
        <v>0.07</v>
      </c>
      <c r="L1120" s="86">
        <v>45818.0</v>
      </c>
      <c r="M1120" s="79">
        <v>0.12</v>
      </c>
      <c r="N1120" s="79">
        <v>0.12</v>
      </c>
      <c r="O1120" s="111">
        <f t="shared" si="3"/>
        <v>0</v>
      </c>
      <c r="Q1120" s="86">
        <v>45818.0</v>
      </c>
      <c r="R1120" s="79">
        <v>6.38</v>
      </c>
      <c r="S1120" s="79">
        <v>6.38</v>
      </c>
      <c r="T1120" s="111">
        <f t="shared" si="4"/>
        <v>0</v>
      </c>
      <c r="V1120" s="86">
        <v>45818.0</v>
      </c>
      <c r="W1120" s="79">
        <v>313.0</v>
      </c>
      <c r="X1120" s="79">
        <v>313.04</v>
      </c>
      <c r="Y1120" s="111">
        <f t="shared" si="5"/>
        <v>0.04</v>
      </c>
    </row>
    <row r="1121">
      <c r="B1121" s="86">
        <v>45819.0</v>
      </c>
      <c r="C1121" s="79">
        <v>93.44</v>
      </c>
      <c r="D1121" s="79">
        <v>93.47</v>
      </c>
      <c r="E1121" s="111">
        <f t="shared" si="1"/>
        <v>0.03</v>
      </c>
      <c r="G1121" s="86">
        <v>45819.0</v>
      </c>
      <c r="H1121" s="79">
        <v>359.43</v>
      </c>
      <c r="I1121" s="79">
        <v>359.48</v>
      </c>
      <c r="J1121" s="111">
        <f t="shared" si="2"/>
        <v>0.05</v>
      </c>
      <c r="L1121" s="86">
        <v>45819.0</v>
      </c>
      <c r="M1121" s="79">
        <v>0.12</v>
      </c>
      <c r="N1121" s="79">
        <v>0.12</v>
      </c>
      <c r="O1121" s="111">
        <f t="shared" si="3"/>
        <v>0</v>
      </c>
      <c r="Q1121" s="86">
        <v>45819.0</v>
      </c>
      <c r="R1121" s="79">
        <v>6.27</v>
      </c>
      <c r="S1121" s="79">
        <v>6.27</v>
      </c>
      <c r="T1121" s="111">
        <f t="shared" si="4"/>
        <v>0</v>
      </c>
      <c r="V1121" s="86">
        <v>45819.0</v>
      </c>
      <c r="W1121" s="79">
        <v>311.05</v>
      </c>
      <c r="X1121" s="79">
        <v>311.17</v>
      </c>
      <c r="Y1121" s="111">
        <f t="shared" si="5"/>
        <v>0.12</v>
      </c>
    </row>
    <row r="1122">
      <c r="B1122" s="86">
        <v>45820.0</v>
      </c>
      <c r="C1122" s="79">
        <v>98.12</v>
      </c>
      <c r="D1122" s="79">
        <v>98.15</v>
      </c>
      <c r="E1122" s="111">
        <f t="shared" si="1"/>
        <v>0.03</v>
      </c>
      <c r="G1122" s="86">
        <v>45820.0</v>
      </c>
      <c r="H1122" s="79">
        <v>355.06</v>
      </c>
      <c r="I1122" s="79">
        <v>355.28</v>
      </c>
      <c r="J1122" s="111">
        <f t="shared" si="2"/>
        <v>0.22</v>
      </c>
      <c r="L1122" s="86">
        <v>45820.0</v>
      </c>
      <c r="M1122" s="79">
        <v>0.12</v>
      </c>
      <c r="N1122" s="79">
        <v>0.12</v>
      </c>
      <c r="O1122" s="111">
        <f t="shared" si="3"/>
        <v>0</v>
      </c>
      <c r="Q1122" s="86">
        <v>45820.0</v>
      </c>
      <c r="R1122" s="79">
        <v>6.28</v>
      </c>
      <c r="S1122" s="79">
        <v>6.29</v>
      </c>
      <c r="T1122" s="111">
        <f t="shared" si="4"/>
        <v>0.01</v>
      </c>
      <c r="V1122" s="86">
        <v>45820.0</v>
      </c>
      <c r="W1122" s="79">
        <v>308.68</v>
      </c>
      <c r="X1122" s="79">
        <v>308.69</v>
      </c>
      <c r="Y1122" s="111">
        <f t="shared" si="5"/>
        <v>0.01</v>
      </c>
    </row>
    <row r="1123">
      <c r="B1123" s="86">
        <v>45821.0</v>
      </c>
      <c r="C1123" s="79">
        <v>96.7</v>
      </c>
      <c r="D1123" s="79">
        <v>96.72</v>
      </c>
      <c r="E1123" s="111">
        <f t="shared" si="1"/>
        <v>0.02</v>
      </c>
      <c r="G1123" s="86">
        <v>45821.0</v>
      </c>
      <c r="H1123" s="79">
        <v>351.3</v>
      </c>
      <c r="I1123" s="79">
        <v>351.37</v>
      </c>
      <c r="J1123" s="111">
        <f t="shared" si="2"/>
        <v>0.07</v>
      </c>
      <c r="L1123" s="86">
        <v>45821.0</v>
      </c>
      <c r="M1123" s="79">
        <v>0.12</v>
      </c>
      <c r="N1123" s="79">
        <v>0.12</v>
      </c>
      <c r="O1123" s="111">
        <f t="shared" si="3"/>
        <v>0</v>
      </c>
      <c r="Q1123" s="86">
        <v>45821.0</v>
      </c>
      <c r="R1123" s="79">
        <v>6.28</v>
      </c>
      <c r="S1123" s="79">
        <v>6.28</v>
      </c>
      <c r="T1123" s="111">
        <f t="shared" si="4"/>
        <v>0</v>
      </c>
      <c r="V1123" s="86">
        <v>45821.0</v>
      </c>
      <c r="W1123" s="79">
        <v>311.88</v>
      </c>
      <c r="X1123" s="79">
        <v>311.99</v>
      </c>
      <c r="Y1123" s="111">
        <f t="shared" si="5"/>
        <v>0.11</v>
      </c>
    </row>
    <row r="1124">
      <c r="B1124" s="86">
        <v>45824.0</v>
      </c>
      <c r="C1124" s="79">
        <v>97.84</v>
      </c>
      <c r="D1124" s="79">
        <v>97.85</v>
      </c>
      <c r="E1124" s="111">
        <f t="shared" si="1"/>
        <v>0.01</v>
      </c>
      <c r="G1124" s="86">
        <v>45824.0</v>
      </c>
      <c r="H1124" s="79">
        <v>350.6</v>
      </c>
      <c r="I1124" s="79">
        <v>350.81</v>
      </c>
      <c r="J1124" s="111">
        <f t="shared" si="2"/>
        <v>0.21</v>
      </c>
      <c r="L1124" s="86">
        <v>45824.0</v>
      </c>
      <c r="M1124" s="79">
        <v>0.12</v>
      </c>
      <c r="N1124" s="79">
        <v>0.12</v>
      </c>
      <c r="O1124" s="111">
        <f t="shared" si="3"/>
        <v>0</v>
      </c>
      <c r="Q1124" s="86">
        <v>45824.0</v>
      </c>
      <c r="R1124" s="79">
        <v>6.2</v>
      </c>
      <c r="S1124" s="79">
        <v>6.21</v>
      </c>
      <c r="T1124" s="111">
        <f t="shared" si="4"/>
        <v>0.01</v>
      </c>
      <c r="V1124" s="86">
        <v>45824.0</v>
      </c>
      <c r="W1124" s="79">
        <v>310.2</v>
      </c>
      <c r="X1124" s="79">
        <v>310.26</v>
      </c>
      <c r="Y1124" s="111">
        <f t="shared" si="5"/>
        <v>0.06</v>
      </c>
    </row>
    <row r="1125">
      <c r="B1125" s="86">
        <v>45825.0</v>
      </c>
      <c r="C1125" s="79">
        <v>97.37</v>
      </c>
      <c r="D1125" s="79">
        <v>97.39</v>
      </c>
      <c r="E1125" s="111">
        <f t="shared" si="1"/>
        <v>0.02</v>
      </c>
      <c r="G1125" s="86">
        <v>45825.0</v>
      </c>
      <c r="H1125" s="79">
        <v>369.49</v>
      </c>
      <c r="I1125" s="79">
        <v>370.16</v>
      </c>
      <c r="J1125" s="111">
        <f t="shared" si="2"/>
        <v>0.67</v>
      </c>
      <c r="L1125" s="86">
        <v>45825.0</v>
      </c>
      <c r="M1125" s="79">
        <v>0.12</v>
      </c>
      <c r="N1125" s="79">
        <v>0.12</v>
      </c>
      <c r="O1125" s="111">
        <f t="shared" si="3"/>
        <v>0</v>
      </c>
      <c r="Q1125" s="86">
        <v>45825.0</v>
      </c>
      <c r="R1125" s="79">
        <v>6.24</v>
      </c>
      <c r="S1125" s="79">
        <v>6.25</v>
      </c>
      <c r="T1125" s="111">
        <f t="shared" si="4"/>
        <v>0.01</v>
      </c>
      <c r="V1125" s="86">
        <v>45825.0</v>
      </c>
      <c r="W1125" s="79">
        <v>311.5</v>
      </c>
      <c r="X1125" s="79">
        <v>311.51</v>
      </c>
      <c r="Y1125" s="111">
        <f t="shared" si="5"/>
        <v>0.01</v>
      </c>
    </row>
    <row r="1126">
      <c r="B1126" s="86">
        <v>45826.0</v>
      </c>
      <c r="C1126" s="79">
        <v>97.96</v>
      </c>
      <c r="D1126" s="79">
        <v>97.97</v>
      </c>
      <c r="E1126" s="111">
        <f t="shared" si="1"/>
        <v>0.01</v>
      </c>
      <c r="G1126" s="86">
        <v>45826.0</v>
      </c>
      <c r="H1126" s="79">
        <v>371.41</v>
      </c>
      <c r="I1126" s="79">
        <v>371.86</v>
      </c>
      <c r="J1126" s="111">
        <f t="shared" si="2"/>
        <v>0.45</v>
      </c>
      <c r="L1126" s="86">
        <v>45826.0</v>
      </c>
      <c r="M1126" s="79">
        <v>0.12</v>
      </c>
      <c r="N1126" s="79">
        <v>0.12</v>
      </c>
      <c r="O1126" s="111">
        <f t="shared" si="3"/>
        <v>0</v>
      </c>
      <c r="Q1126" s="86">
        <v>45826.0</v>
      </c>
      <c r="R1126" s="79">
        <v>6.35</v>
      </c>
      <c r="S1126" s="79">
        <v>6.35</v>
      </c>
      <c r="T1126" s="111">
        <f t="shared" si="4"/>
        <v>0</v>
      </c>
      <c r="V1126" s="86">
        <v>45826.0</v>
      </c>
      <c r="W1126" s="79">
        <v>313.56</v>
      </c>
      <c r="X1126" s="79">
        <v>313.8</v>
      </c>
      <c r="Y1126" s="111">
        <f t="shared" si="5"/>
        <v>0.24</v>
      </c>
    </row>
    <row r="1127">
      <c r="B1127" s="86">
        <v>45827.0</v>
      </c>
      <c r="C1127" s="79">
        <v>101.73</v>
      </c>
      <c r="D1127" s="79">
        <v>101.75</v>
      </c>
      <c r="E1127" s="111">
        <f t="shared" si="1"/>
        <v>0.02</v>
      </c>
      <c r="G1127" s="86">
        <v>45827.0</v>
      </c>
      <c r="H1127" s="79">
        <v>372.02</v>
      </c>
      <c r="I1127" s="79">
        <v>372.03</v>
      </c>
      <c r="J1127" s="111">
        <f t="shared" si="2"/>
        <v>0.01</v>
      </c>
      <c r="L1127" s="86">
        <v>45827.0</v>
      </c>
      <c r="M1127" s="79">
        <v>0.11</v>
      </c>
      <c r="N1127" s="79">
        <v>0.12</v>
      </c>
      <c r="O1127" s="111">
        <f t="shared" si="3"/>
        <v>0.01</v>
      </c>
      <c r="Q1127" s="86">
        <v>45827.0</v>
      </c>
      <c r="R1127" s="79">
        <v>6.45</v>
      </c>
      <c r="S1127" s="79">
        <v>6.45</v>
      </c>
      <c r="T1127" s="111">
        <f t="shared" si="4"/>
        <v>0</v>
      </c>
      <c r="V1127" s="86">
        <v>45827.0</v>
      </c>
      <c r="W1127" s="79">
        <v>313.05</v>
      </c>
      <c r="X1127" s="79">
        <v>313.38</v>
      </c>
      <c r="Y1127" s="111">
        <f t="shared" si="5"/>
        <v>0.33</v>
      </c>
    </row>
    <row r="1128">
      <c r="B1128" s="86">
        <v>45828.0</v>
      </c>
      <c r="C1128" s="79">
        <v>104.23</v>
      </c>
      <c r="D1128" s="79">
        <v>104.24</v>
      </c>
      <c r="E1128" s="111">
        <f t="shared" si="1"/>
        <v>0.01</v>
      </c>
      <c r="G1128" s="86">
        <v>45828.0</v>
      </c>
      <c r="H1128" s="79">
        <v>372.22</v>
      </c>
      <c r="I1128" s="79">
        <v>372.23</v>
      </c>
      <c r="J1128" s="111">
        <f t="shared" si="2"/>
        <v>0.01</v>
      </c>
      <c r="L1128" s="86">
        <v>45828.0</v>
      </c>
      <c r="M1128" s="79">
        <v>0.11</v>
      </c>
      <c r="N1128" s="79">
        <v>0.11</v>
      </c>
      <c r="O1128" s="111">
        <f t="shared" si="3"/>
        <v>0</v>
      </c>
      <c r="Q1128" s="86">
        <v>45828.0</v>
      </c>
      <c r="R1128" s="79">
        <v>6.32</v>
      </c>
      <c r="S1128" s="79">
        <v>6.33</v>
      </c>
      <c r="T1128" s="111">
        <f t="shared" si="4"/>
        <v>0.01</v>
      </c>
      <c r="V1128" s="86">
        <v>45828.0</v>
      </c>
      <c r="W1128" s="79">
        <v>312.45</v>
      </c>
      <c r="X1128" s="79">
        <v>312.46</v>
      </c>
      <c r="Y1128" s="111">
        <f t="shared" si="5"/>
        <v>0.01</v>
      </c>
    </row>
    <row r="1129">
      <c r="B1129" s="86">
        <v>45831.0</v>
      </c>
      <c r="C1129" s="79">
        <v>106.45</v>
      </c>
      <c r="D1129" s="79">
        <v>106.46</v>
      </c>
      <c r="E1129" s="111">
        <f t="shared" si="1"/>
        <v>0.01</v>
      </c>
      <c r="G1129" s="86">
        <v>45831.0</v>
      </c>
      <c r="H1129" s="79">
        <v>381.78</v>
      </c>
      <c r="I1129" s="79">
        <v>381.99</v>
      </c>
      <c r="J1129" s="111">
        <f t="shared" si="2"/>
        <v>0.21</v>
      </c>
      <c r="L1129" s="86">
        <v>45831.0</v>
      </c>
      <c r="M1129" s="79">
        <v>0.11</v>
      </c>
      <c r="N1129" s="79">
        <v>0.11</v>
      </c>
      <c r="O1129" s="111">
        <f t="shared" si="3"/>
        <v>0</v>
      </c>
      <c r="Q1129" s="86">
        <v>45831.0</v>
      </c>
      <c r="R1129" s="79">
        <v>6.34</v>
      </c>
      <c r="S1129" s="79">
        <v>6.36</v>
      </c>
      <c r="T1129" s="111">
        <f t="shared" si="4"/>
        <v>0.02</v>
      </c>
      <c r="V1129" s="86">
        <v>45831.0</v>
      </c>
      <c r="W1129" s="79">
        <v>309.65</v>
      </c>
      <c r="X1129" s="79">
        <v>309.7</v>
      </c>
      <c r="Y1129" s="111">
        <f t="shared" si="5"/>
        <v>0.05</v>
      </c>
    </row>
    <row r="1130">
      <c r="B1130" s="86">
        <v>45832.0</v>
      </c>
      <c r="C1130" s="79">
        <v>107.47</v>
      </c>
      <c r="D1130" s="79">
        <v>107.48</v>
      </c>
      <c r="E1130" s="111">
        <f t="shared" si="1"/>
        <v>0.01</v>
      </c>
      <c r="G1130" s="86">
        <v>45832.0</v>
      </c>
      <c r="H1130" s="79">
        <v>377.4</v>
      </c>
      <c r="I1130" s="79">
        <v>377.79</v>
      </c>
      <c r="J1130" s="111">
        <f t="shared" si="2"/>
        <v>0.39</v>
      </c>
      <c r="L1130" s="86">
        <v>45832.0</v>
      </c>
      <c r="M1130" s="79">
        <v>0.11</v>
      </c>
      <c r="N1130" s="79">
        <v>0.11</v>
      </c>
      <c r="O1130" s="111">
        <f t="shared" si="3"/>
        <v>0</v>
      </c>
      <c r="Q1130" s="86">
        <v>45832.0</v>
      </c>
      <c r="R1130" s="79">
        <v>6.32</v>
      </c>
      <c r="S1130" s="79">
        <v>6.32</v>
      </c>
      <c r="T1130" s="111">
        <f t="shared" si="4"/>
        <v>0</v>
      </c>
      <c r="V1130" s="86">
        <v>45832.0</v>
      </c>
      <c r="W1130" s="79">
        <v>310.18</v>
      </c>
      <c r="X1130" s="79">
        <v>310.2</v>
      </c>
      <c r="Y1130" s="111">
        <f t="shared" si="5"/>
        <v>0.02</v>
      </c>
    </row>
    <row r="1131">
      <c r="B1131" s="86">
        <v>45833.0</v>
      </c>
      <c r="C1131" s="79">
        <v>106.45</v>
      </c>
      <c r="D1131" s="79">
        <v>106.46</v>
      </c>
      <c r="E1131" s="111">
        <f t="shared" si="1"/>
        <v>0.01</v>
      </c>
      <c r="G1131" s="86">
        <v>45833.0</v>
      </c>
      <c r="H1131" s="79">
        <v>376.9</v>
      </c>
      <c r="I1131" s="79">
        <v>377.06</v>
      </c>
      <c r="J1131" s="111">
        <f t="shared" si="2"/>
        <v>0.16</v>
      </c>
      <c r="L1131" s="86">
        <v>45833.0</v>
      </c>
      <c r="M1131" s="79">
        <v>0.11</v>
      </c>
      <c r="N1131" s="79">
        <v>0.11</v>
      </c>
      <c r="O1131" s="111">
        <f t="shared" si="3"/>
        <v>0</v>
      </c>
      <c r="Q1131" s="86">
        <v>45833.0</v>
      </c>
      <c r="R1131" s="79">
        <v>6.27</v>
      </c>
      <c r="S1131" s="79">
        <v>6.3</v>
      </c>
      <c r="T1131" s="111">
        <f t="shared" si="4"/>
        <v>0.03</v>
      </c>
      <c r="V1131" s="86">
        <v>45833.0</v>
      </c>
      <c r="W1131" s="79">
        <v>311.32</v>
      </c>
      <c r="X1131" s="79">
        <v>311.37</v>
      </c>
      <c r="Y1131" s="111">
        <f t="shared" si="5"/>
        <v>0.05</v>
      </c>
    </row>
    <row r="1132">
      <c r="B1132" s="86">
        <v>45834.0</v>
      </c>
      <c r="C1132" s="79">
        <v>106.74</v>
      </c>
      <c r="D1132" s="79">
        <v>106.75</v>
      </c>
      <c r="E1132" s="111">
        <f t="shared" si="1"/>
        <v>0.01</v>
      </c>
      <c r="G1132" s="86">
        <v>45834.0</v>
      </c>
      <c r="H1132" s="79">
        <v>378.64</v>
      </c>
      <c r="I1132" s="79">
        <v>378.65</v>
      </c>
      <c r="J1132" s="111">
        <f t="shared" si="2"/>
        <v>0.01</v>
      </c>
      <c r="L1132" s="86">
        <v>45834.0</v>
      </c>
      <c r="M1132" s="79">
        <v>0.11</v>
      </c>
      <c r="N1132" s="79">
        <v>0.11</v>
      </c>
      <c r="O1132" s="111">
        <f t="shared" si="3"/>
        <v>0</v>
      </c>
      <c r="Q1132" s="86">
        <v>45834.0</v>
      </c>
      <c r="R1132" s="79">
        <v>6.31</v>
      </c>
      <c r="S1132" s="79">
        <v>6.32</v>
      </c>
      <c r="T1132" s="111">
        <f t="shared" si="4"/>
        <v>0.01</v>
      </c>
      <c r="V1132" s="86">
        <v>45834.0</v>
      </c>
      <c r="W1132" s="79">
        <v>313.78</v>
      </c>
      <c r="X1132" s="79">
        <v>313.79</v>
      </c>
      <c r="Y1132" s="111">
        <f t="shared" si="5"/>
        <v>0.01</v>
      </c>
    </row>
    <row r="1133">
      <c r="B1133" s="86">
        <v>45835.0</v>
      </c>
      <c r="C1133" s="79">
        <v>106.2</v>
      </c>
      <c r="D1133" s="79">
        <v>106.22</v>
      </c>
      <c r="E1133" s="111">
        <f t="shared" si="1"/>
        <v>0.02</v>
      </c>
      <c r="G1133" s="86">
        <v>45835.0</v>
      </c>
      <c r="H1133" s="79">
        <v>378.28</v>
      </c>
      <c r="I1133" s="79">
        <v>378.39</v>
      </c>
      <c r="J1133" s="111">
        <f t="shared" si="2"/>
        <v>0.11</v>
      </c>
      <c r="L1133" s="86">
        <v>45835.0</v>
      </c>
      <c r="M1133" s="79">
        <v>0.11</v>
      </c>
      <c r="N1133" s="79">
        <v>0.11</v>
      </c>
      <c r="O1133" s="111">
        <f t="shared" si="3"/>
        <v>0</v>
      </c>
      <c r="Q1133" s="86">
        <v>45835.0</v>
      </c>
      <c r="R1133" s="79">
        <v>6.41</v>
      </c>
      <c r="S1133" s="79">
        <v>6.43</v>
      </c>
      <c r="T1133" s="111">
        <f t="shared" si="4"/>
        <v>0.02</v>
      </c>
      <c r="V1133" s="86">
        <v>45835.0</v>
      </c>
      <c r="W1133" s="79">
        <v>312.83</v>
      </c>
      <c r="X1133" s="79">
        <v>312.84</v>
      </c>
      <c r="Y1133" s="111">
        <f t="shared" si="5"/>
        <v>0.01</v>
      </c>
    </row>
    <row r="1134">
      <c r="B1134" s="86">
        <v>45838.0</v>
      </c>
      <c r="C1134" s="79">
        <v>104.68</v>
      </c>
      <c r="D1134" s="79">
        <v>104.74</v>
      </c>
      <c r="E1134" s="111">
        <f t="shared" si="1"/>
        <v>0.06</v>
      </c>
      <c r="G1134" s="86">
        <v>45838.0</v>
      </c>
      <c r="H1134" s="79">
        <v>380.53</v>
      </c>
      <c r="I1134" s="79">
        <v>381.17</v>
      </c>
      <c r="J1134" s="111">
        <f t="shared" si="2"/>
        <v>0.64</v>
      </c>
      <c r="L1134" s="86">
        <v>45838.0</v>
      </c>
      <c r="M1134" s="79">
        <v>0.11</v>
      </c>
      <c r="N1134" s="79">
        <v>0.11</v>
      </c>
      <c r="O1134" s="111">
        <f t="shared" si="3"/>
        <v>0</v>
      </c>
      <c r="Q1134" s="86">
        <v>45838.0</v>
      </c>
      <c r="R1134" s="79">
        <v>6.58</v>
      </c>
      <c r="S1134" s="79">
        <v>6.59</v>
      </c>
      <c r="T1134" s="111">
        <f t="shared" si="4"/>
        <v>0.01</v>
      </c>
      <c r="V1134" s="86">
        <v>45838.0</v>
      </c>
      <c r="W1134" s="79">
        <v>315.0</v>
      </c>
      <c r="X1134" s="79">
        <v>315.17</v>
      </c>
      <c r="Y1134" s="111">
        <f t="shared" si="5"/>
        <v>0.17</v>
      </c>
    </row>
    <row r="1135">
      <c r="B1135" s="86">
        <v>45839.0</v>
      </c>
      <c r="C1135" s="79">
        <v>102.39</v>
      </c>
      <c r="D1135" s="79">
        <v>102.57</v>
      </c>
      <c r="E1135" s="111">
        <f t="shared" si="1"/>
        <v>0.18</v>
      </c>
      <c r="G1135" s="86">
        <v>45839.0</v>
      </c>
      <c r="H1135" s="79">
        <v>378.09</v>
      </c>
      <c r="I1135" s="79">
        <v>378.37</v>
      </c>
      <c r="J1135" s="111">
        <f t="shared" si="2"/>
        <v>0.28</v>
      </c>
      <c r="L1135" s="86">
        <v>45839.0</v>
      </c>
      <c r="M1135" s="79">
        <v>0.11</v>
      </c>
      <c r="N1135" s="79">
        <v>0.11</v>
      </c>
      <c r="O1135" s="111">
        <f t="shared" si="3"/>
        <v>0</v>
      </c>
      <c r="Q1135" s="86">
        <v>45839.0</v>
      </c>
      <c r="R1135" s="79">
        <v>6.71</v>
      </c>
      <c r="S1135" s="79">
        <v>6.73</v>
      </c>
      <c r="T1135" s="111">
        <f t="shared" si="4"/>
        <v>0.02</v>
      </c>
      <c r="V1135" s="86">
        <v>45839.0</v>
      </c>
      <c r="W1135" s="79">
        <v>316.1</v>
      </c>
      <c r="X1135" s="79">
        <v>316.15</v>
      </c>
      <c r="Y1135" s="111">
        <f t="shared" si="5"/>
        <v>0.05</v>
      </c>
    </row>
    <row r="1136">
      <c r="B1136" s="86">
        <v>45840.0</v>
      </c>
      <c r="C1136" s="79">
        <v>99.86</v>
      </c>
      <c r="D1136" s="79">
        <v>99.95</v>
      </c>
      <c r="E1136" s="111">
        <f t="shared" si="1"/>
        <v>0.09</v>
      </c>
      <c r="G1136" s="86">
        <v>45840.0</v>
      </c>
      <c r="H1136" s="79">
        <v>378.81</v>
      </c>
      <c r="I1136" s="79">
        <v>379.0</v>
      </c>
      <c r="J1136" s="111">
        <f t="shared" si="2"/>
        <v>0.19</v>
      </c>
      <c r="L1136" s="86">
        <v>45840.0</v>
      </c>
      <c r="M1136" s="79">
        <v>0.11</v>
      </c>
      <c r="N1136" s="79">
        <v>0.11</v>
      </c>
      <c r="O1136" s="111">
        <f t="shared" si="3"/>
        <v>0</v>
      </c>
      <c r="Q1136" s="86">
        <v>45840.0</v>
      </c>
      <c r="R1136" s="79">
        <v>6.67</v>
      </c>
      <c r="S1136" s="79">
        <v>6.67</v>
      </c>
      <c r="T1136" s="111">
        <f t="shared" si="4"/>
        <v>0</v>
      </c>
      <c r="V1136" s="86">
        <v>45840.0</v>
      </c>
      <c r="W1136" s="79">
        <v>318.43</v>
      </c>
      <c r="X1136" s="79">
        <v>318.46</v>
      </c>
      <c r="Y1136" s="111">
        <f t="shared" si="5"/>
        <v>0.03</v>
      </c>
    </row>
    <row r="1137">
      <c r="B1137" s="86">
        <v>45841.0</v>
      </c>
      <c r="C1137" s="79">
        <v>99.35</v>
      </c>
      <c r="D1137" s="79">
        <v>99.38</v>
      </c>
      <c r="E1137" s="111">
        <f t="shared" si="1"/>
        <v>0.03</v>
      </c>
      <c r="G1137" s="86">
        <v>45841.0</v>
      </c>
      <c r="H1137" s="79">
        <v>378.71</v>
      </c>
      <c r="I1137" s="79">
        <v>378.98</v>
      </c>
      <c r="J1137" s="111">
        <f t="shared" si="2"/>
        <v>0.27</v>
      </c>
      <c r="L1137" s="86">
        <v>45841.0</v>
      </c>
      <c r="M1137" s="79">
        <v>0.11</v>
      </c>
      <c r="N1137" s="79">
        <v>0.11</v>
      </c>
      <c r="O1137" s="111">
        <f t="shared" si="3"/>
        <v>0</v>
      </c>
      <c r="Q1137" s="86">
        <v>45841.0</v>
      </c>
      <c r="R1137" s="79">
        <v>6.77</v>
      </c>
      <c r="S1137" s="79">
        <v>6.79</v>
      </c>
      <c r="T1137" s="111">
        <f t="shared" si="4"/>
        <v>0.02</v>
      </c>
      <c r="V1137" s="86">
        <v>45841.0</v>
      </c>
      <c r="W1137" s="79">
        <v>319.43</v>
      </c>
      <c r="X1137" s="79">
        <v>319.48</v>
      </c>
      <c r="Y1137" s="111">
        <f t="shared" si="5"/>
        <v>0.05</v>
      </c>
    </row>
    <row r="1138">
      <c r="B1138" s="86">
        <v>45842.0</v>
      </c>
      <c r="C1138" s="79">
        <v>96.6</v>
      </c>
      <c r="D1138" s="79">
        <v>96.65</v>
      </c>
      <c r="E1138" s="111">
        <f t="shared" si="1"/>
        <v>0.05</v>
      </c>
      <c r="G1138" s="86">
        <v>45842.0</v>
      </c>
      <c r="H1138" s="79">
        <v>371.9</v>
      </c>
      <c r="I1138" s="79">
        <v>371.99</v>
      </c>
      <c r="J1138" s="111">
        <f t="shared" si="2"/>
        <v>0.09</v>
      </c>
      <c r="L1138" s="86">
        <v>45842.0</v>
      </c>
      <c r="M1138" s="79">
        <v>0.11</v>
      </c>
      <c r="N1138" s="79">
        <v>0.11</v>
      </c>
      <c r="O1138" s="111">
        <f t="shared" si="3"/>
        <v>0</v>
      </c>
      <c r="Q1138" s="86">
        <v>45842.0</v>
      </c>
      <c r="R1138" s="79">
        <v>6.86</v>
      </c>
      <c r="S1138" s="79">
        <v>6.87</v>
      </c>
      <c r="T1138" s="111">
        <f t="shared" si="4"/>
        <v>0.01</v>
      </c>
      <c r="V1138" s="86">
        <v>45842.0</v>
      </c>
      <c r="W1138" s="79">
        <v>319.16</v>
      </c>
      <c r="X1138" s="79">
        <v>319.26</v>
      </c>
      <c r="Y1138" s="111">
        <f t="shared" si="5"/>
        <v>0.1</v>
      </c>
    </row>
    <row r="1139">
      <c r="B1139" s="86">
        <v>45845.0</v>
      </c>
      <c r="C1139" s="79">
        <v>94.37</v>
      </c>
      <c r="D1139" s="79">
        <v>94.38</v>
      </c>
      <c r="E1139" s="111">
        <f t="shared" si="1"/>
        <v>0.01</v>
      </c>
      <c r="G1139" s="86">
        <v>45845.0</v>
      </c>
      <c r="H1139" s="79">
        <v>372.91</v>
      </c>
      <c r="I1139" s="79">
        <v>372.99</v>
      </c>
      <c r="J1139" s="111">
        <f t="shared" si="2"/>
        <v>0.08</v>
      </c>
      <c r="L1139" s="86">
        <v>45845.0</v>
      </c>
      <c r="M1139" s="79">
        <v>0.11</v>
      </c>
      <c r="N1139" s="79">
        <v>0.11</v>
      </c>
      <c r="O1139" s="111">
        <f t="shared" si="3"/>
        <v>0</v>
      </c>
      <c r="Q1139" s="86">
        <v>45845.0</v>
      </c>
      <c r="R1139" s="79">
        <v>6.93</v>
      </c>
      <c r="S1139" s="79">
        <v>6.93</v>
      </c>
      <c r="T1139" s="111">
        <f t="shared" si="4"/>
        <v>0</v>
      </c>
      <c r="V1139" s="86">
        <v>45845.0</v>
      </c>
      <c r="W1139" s="79">
        <v>319.43</v>
      </c>
      <c r="X1139" s="79">
        <v>319.44</v>
      </c>
      <c r="Y1139" s="111">
        <f t="shared" si="5"/>
        <v>0.01</v>
      </c>
    </row>
    <row r="1140">
      <c r="B1140" s="86">
        <v>45846.0</v>
      </c>
      <c r="C1140" s="79">
        <v>94.43</v>
      </c>
      <c r="D1140" s="79">
        <v>94.45</v>
      </c>
      <c r="E1140" s="111">
        <f t="shared" si="1"/>
        <v>0.02</v>
      </c>
      <c r="G1140" s="86">
        <v>45846.0</v>
      </c>
      <c r="H1140" s="79">
        <v>376.46</v>
      </c>
      <c r="I1140" s="79">
        <v>376.6</v>
      </c>
      <c r="J1140" s="111">
        <f t="shared" si="2"/>
        <v>0.14</v>
      </c>
      <c r="L1140" s="86">
        <v>45846.0</v>
      </c>
      <c r="M1140" s="79">
        <v>0.11</v>
      </c>
      <c r="N1140" s="79">
        <v>0.11</v>
      </c>
      <c r="O1140" s="111">
        <f t="shared" si="3"/>
        <v>0</v>
      </c>
      <c r="Q1140" s="86">
        <v>45846.0</v>
      </c>
      <c r="R1140" s="79">
        <v>6.77</v>
      </c>
      <c r="S1140" s="79">
        <v>6.79</v>
      </c>
      <c r="T1140" s="111">
        <f t="shared" si="4"/>
        <v>0.02</v>
      </c>
      <c r="V1140" s="86">
        <v>45846.0</v>
      </c>
      <c r="W1140" s="79">
        <v>313.5</v>
      </c>
      <c r="X1140" s="79">
        <v>313.59</v>
      </c>
      <c r="Y1140" s="111">
        <f t="shared" si="5"/>
        <v>0.09</v>
      </c>
    </row>
    <row r="1141">
      <c r="B1141" s="86">
        <v>45847.0</v>
      </c>
      <c r="C1141" s="79">
        <v>93.46</v>
      </c>
      <c r="D1141" s="79">
        <v>93.5</v>
      </c>
      <c r="E1141" s="111">
        <f t="shared" si="1"/>
        <v>0.04</v>
      </c>
      <c r="G1141" s="86">
        <v>45847.0</v>
      </c>
      <c r="H1141" s="79">
        <v>383.68</v>
      </c>
      <c r="I1141" s="79">
        <v>383.99</v>
      </c>
      <c r="J1141" s="111">
        <f t="shared" si="2"/>
        <v>0.31</v>
      </c>
      <c r="L1141" s="86">
        <v>45847.0</v>
      </c>
      <c r="M1141" s="79">
        <v>0.11</v>
      </c>
      <c r="N1141" s="79">
        <v>0.11</v>
      </c>
      <c r="O1141" s="111">
        <f t="shared" si="3"/>
        <v>0</v>
      </c>
      <c r="Q1141" s="86">
        <v>45847.0</v>
      </c>
      <c r="R1141" s="79">
        <v>6.63</v>
      </c>
      <c r="S1141" s="79">
        <v>6.66</v>
      </c>
      <c r="T1141" s="111">
        <f t="shared" si="4"/>
        <v>0.03</v>
      </c>
      <c r="V1141" s="86">
        <v>45847.0</v>
      </c>
      <c r="W1141" s="79">
        <v>309.7</v>
      </c>
      <c r="X1141" s="79">
        <v>309.71</v>
      </c>
      <c r="Y1141" s="111">
        <f t="shared" si="5"/>
        <v>0.01</v>
      </c>
    </row>
    <row r="1142">
      <c r="B1142" s="86">
        <v>45848.0</v>
      </c>
      <c r="C1142" s="79">
        <v>72.73</v>
      </c>
      <c r="D1142" s="79">
        <v>72.77</v>
      </c>
      <c r="E1142" s="111">
        <f t="shared" si="1"/>
        <v>0.04</v>
      </c>
      <c r="G1142" s="86">
        <v>45848.0</v>
      </c>
      <c r="H1142" s="79">
        <v>379.49</v>
      </c>
      <c r="I1142" s="79">
        <v>380.25</v>
      </c>
      <c r="J1142" s="111">
        <f t="shared" si="2"/>
        <v>0.76</v>
      </c>
      <c r="L1142" s="86">
        <v>45848.0</v>
      </c>
      <c r="M1142" s="79">
        <v>0.11</v>
      </c>
      <c r="N1142" s="79">
        <v>0.11</v>
      </c>
      <c r="O1142" s="111">
        <f t="shared" si="3"/>
        <v>0</v>
      </c>
      <c r="Q1142" s="86">
        <v>45848.0</v>
      </c>
      <c r="R1142" s="79">
        <v>6.43</v>
      </c>
      <c r="S1142" s="79">
        <v>6.46</v>
      </c>
      <c r="T1142" s="111">
        <f t="shared" si="4"/>
        <v>0.03</v>
      </c>
      <c r="V1142" s="86">
        <v>45848.0</v>
      </c>
      <c r="W1142" s="79">
        <v>310.08</v>
      </c>
      <c r="X1142" s="79">
        <v>310.09</v>
      </c>
      <c r="Y1142" s="111">
        <f t="shared" si="5"/>
        <v>0.01</v>
      </c>
    </row>
    <row r="1143">
      <c r="B1143" s="86">
        <v>45849.0</v>
      </c>
      <c r="C1143" s="79">
        <v>74.85</v>
      </c>
      <c r="D1143" s="79">
        <v>74.91</v>
      </c>
      <c r="E1143" s="111">
        <f t="shared" si="1"/>
        <v>0.06</v>
      </c>
      <c r="G1143" s="86">
        <v>45849.0</v>
      </c>
      <c r="H1143" s="79">
        <v>381.9</v>
      </c>
      <c r="I1143" s="79">
        <v>382.0</v>
      </c>
      <c r="J1143" s="111">
        <f t="shared" si="2"/>
        <v>0.1</v>
      </c>
      <c r="L1143" s="86">
        <v>45849.0</v>
      </c>
      <c r="M1143" s="79">
        <v>0.11</v>
      </c>
      <c r="N1143" s="79">
        <v>0.11</v>
      </c>
      <c r="O1143" s="111">
        <f t="shared" si="3"/>
        <v>0</v>
      </c>
      <c r="Q1143" s="86">
        <v>45849.0</v>
      </c>
      <c r="R1143" s="79">
        <v>6.61</v>
      </c>
      <c r="S1143" s="79">
        <v>6.64</v>
      </c>
      <c r="T1143" s="111">
        <f t="shared" si="4"/>
        <v>0.03</v>
      </c>
      <c r="V1143" s="86">
        <v>45849.0</v>
      </c>
      <c r="W1143" s="79">
        <v>314.01</v>
      </c>
      <c r="X1143" s="79">
        <v>314.14</v>
      </c>
      <c r="Y1143" s="111">
        <f t="shared" si="5"/>
        <v>0.13</v>
      </c>
    </row>
    <row r="1144">
      <c r="B1144" s="86">
        <v>45852.0</v>
      </c>
      <c r="C1144" s="79">
        <v>78.84</v>
      </c>
      <c r="D1144" s="79">
        <v>78.85</v>
      </c>
      <c r="E1144" s="111">
        <f t="shared" si="1"/>
        <v>0.01</v>
      </c>
      <c r="G1144" s="86">
        <v>45852.0</v>
      </c>
      <c r="H1144" s="79">
        <v>386.62</v>
      </c>
      <c r="I1144" s="79">
        <v>386.83</v>
      </c>
      <c r="J1144" s="111">
        <f t="shared" si="2"/>
        <v>0.21</v>
      </c>
      <c r="L1144" s="86">
        <v>45852.0</v>
      </c>
      <c r="M1144" s="79">
        <v>0.11</v>
      </c>
      <c r="N1144" s="79">
        <v>0.11</v>
      </c>
      <c r="O1144" s="111">
        <f t="shared" si="3"/>
        <v>0</v>
      </c>
      <c r="Q1144" s="86">
        <v>45852.0</v>
      </c>
      <c r="R1144" s="79">
        <v>6.58</v>
      </c>
      <c r="S1144" s="79">
        <v>6.6</v>
      </c>
      <c r="T1144" s="111">
        <f t="shared" si="4"/>
        <v>0.02</v>
      </c>
      <c r="V1144" s="86">
        <v>45852.0</v>
      </c>
      <c r="W1144" s="79">
        <v>309.88</v>
      </c>
      <c r="X1144" s="79">
        <v>309.89</v>
      </c>
      <c r="Y1144" s="111">
        <f t="shared" si="5"/>
        <v>0.01</v>
      </c>
    </row>
    <row r="1145">
      <c r="B1145" s="86">
        <v>45854.0</v>
      </c>
      <c r="C1145" s="79">
        <v>79.34</v>
      </c>
      <c r="D1145" s="79">
        <v>79.38</v>
      </c>
      <c r="E1145" s="111">
        <f t="shared" si="1"/>
        <v>0.04</v>
      </c>
      <c r="G1145" s="86">
        <v>45854.0</v>
      </c>
      <c r="H1145" s="79">
        <v>389.35</v>
      </c>
      <c r="I1145" s="79">
        <v>389.89</v>
      </c>
      <c r="J1145" s="111">
        <f t="shared" si="2"/>
        <v>0.54</v>
      </c>
      <c r="L1145" s="86">
        <v>45854.0</v>
      </c>
      <c r="M1145" s="79">
        <v>0.12</v>
      </c>
      <c r="N1145" s="79">
        <v>0.12</v>
      </c>
      <c r="O1145" s="111">
        <f t="shared" si="3"/>
        <v>0</v>
      </c>
      <c r="Q1145" s="86">
        <v>45854.0</v>
      </c>
      <c r="R1145" s="79">
        <v>6.81</v>
      </c>
      <c r="S1145" s="79">
        <v>6.84</v>
      </c>
      <c r="T1145" s="111">
        <f t="shared" si="4"/>
        <v>0.03</v>
      </c>
      <c r="V1145" s="86">
        <v>45854.0</v>
      </c>
      <c r="W1145" s="79">
        <v>317.96</v>
      </c>
      <c r="X1145" s="79">
        <v>317.97</v>
      </c>
      <c r="Y1145" s="111">
        <f t="shared" si="5"/>
        <v>0.01</v>
      </c>
    </row>
    <row r="1146">
      <c r="B1146" s="86">
        <v>45855.0</v>
      </c>
      <c r="C1146" s="79">
        <v>78.0</v>
      </c>
      <c r="D1146" s="79">
        <v>78.03</v>
      </c>
      <c r="E1146" s="111">
        <f t="shared" si="1"/>
        <v>0.03</v>
      </c>
      <c r="G1146" s="86">
        <v>45855.0</v>
      </c>
      <c r="H1146" s="79">
        <v>388.82</v>
      </c>
      <c r="I1146" s="79">
        <v>389.18</v>
      </c>
      <c r="J1146" s="111">
        <f t="shared" si="2"/>
        <v>0.36</v>
      </c>
      <c r="L1146" s="86">
        <v>45855.0</v>
      </c>
      <c r="M1146" s="79">
        <v>0.12</v>
      </c>
      <c r="N1146" s="79">
        <v>0.12</v>
      </c>
      <c r="O1146" s="111">
        <f t="shared" si="3"/>
        <v>0</v>
      </c>
      <c r="Q1146" s="86">
        <v>45855.0</v>
      </c>
      <c r="R1146" s="79">
        <v>6.86</v>
      </c>
      <c r="S1146" s="79">
        <v>6.89</v>
      </c>
      <c r="T1146" s="111">
        <f t="shared" si="4"/>
        <v>0.03</v>
      </c>
      <c r="V1146" s="86">
        <v>45855.0</v>
      </c>
      <c r="W1146" s="79">
        <v>319.95</v>
      </c>
      <c r="X1146" s="79">
        <v>319.98</v>
      </c>
      <c r="Y1146" s="111">
        <f t="shared" si="5"/>
        <v>0.03</v>
      </c>
    </row>
    <row r="1147">
      <c r="B1147" s="86">
        <v>45856.0</v>
      </c>
      <c r="C1147" s="79">
        <v>80.99</v>
      </c>
      <c r="D1147" s="79">
        <v>81.0</v>
      </c>
      <c r="E1147" s="111">
        <f t="shared" si="1"/>
        <v>0.01</v>
      </c>
      <c r="G1147" s="86">
        <v>45856.0</v>
      </c>
      <c r="H1147" s="79">
        <v>391.9</v>
      </c>
      <c r="I1147" s="79">
        <v>391.99</v>
      </c>
      <c r="J1147" s="111">
        <f t="shared" si="2"/>
        <v>0.09</v>
      </c>
      <c r="L1147" s="86">
        <v>45856.0</v>
      </c>
      <c r="M1147" s="79">
        <v>0.12</v>
      </c>
      <c r="N1147" s="79">
        <v>0.12</v>
      </c>
      <c r="O1147" s="111">
        <f t="shared" si="3"/>
        <v>0</v>
      </c>
      <c r="Q1147" s="86">
        <v>45856.0</v>
      </c>
      <c r="R1147" s="79">
        <v>6.86</v>
      </c>
      <c r="S1147" s="79">
        <v>6.88</v>
      </c>
      <c r="T1147" s="111">
        <f t="shared" si="4"/>
        <v>0.02</v>
      </c>
      <c r="V1147" s="86">
        <v>45856.0</v>
      </c>
      <c r="W1147" s="79">
        <v>321.58</v>
      </c>
      <c r="X1147" s="79">
        <v>321.59</v>
      </c>
      <c r="Y1147" s="111">
        <f t="shared" si="5"/>
        <v>0.01</v>
      </c>
    </row>
    <row r="1148">
      <c r="B1148" s="86">
        <v>45859.0</v>
      </c>
      <c r="C1148" s="79">
        <v>82.05</v>
      </c>
      <c r="D1148" s="79">
        <v>82.06</v>
      </c>
      <c r="E1148" s="111">
        <f t="shared" si="1"/>
        <v>0.01</v>
      </c>
      <c r="G1148" s="86">
        <v>45859.0</v>
      </c>
      <c r="H1148" s="79">
        <v>394.32</v>
      </c>
      <c r="I1148" s="79">
        <v>394.74</v>
      </c>
      <c r="J1148" s="111">
        <f t="shared" si="2"/>
        <v>0.42</v>
      </c>
      <c r="L1148" s="86">
        <v>45859.0</v>
      </c>
      <c r="M1148" s="79">
        <v>0.12</v>
      </c>
      <c r="N1148" s="79">
        <v>0.12</v>
      </c>
      <c r="O1148" s="111">
        <f t="shared" si="3"/>
        <v>0</v>
      </c>
      <c r="Q1148" s="86">
        <v>45859.0</v>
      </c>
      <c r="R1148" s="79">
        <v>6.77</v>
      </c>
      <c r="S1148" s="79">
        <v>6.78</v>
      </c>
      <c r="T1148" s="111">
        <f t="shared" si="4"/>
        <v>0.01</v>
      </c>
      <c r="V1148" s="86">
        <v>45859.0</v>
      </c>
      <c r="W1148" s="79">
        <v>327.0</v>
      </c>
      <c r="X1148" s="79">
        <v>327.05</v>
      </c>
      <c r="Y1148" s="111">
        <f t="shared" si="5"/>
        <v>0.05</v>
      </c>
    </row>
    <row r="1149">
      <c r="B1149" s="86">
        <v>45860.0</v>
      </c>
      <c r="C1149" s="79">
        <v>82.51</v>
      </c>
      <c r="D1149" s="79">
        <v>82.52</v>
      </c>
      <c r="E1149" s="111">
        <f t="shared" si="1"/>
        <v>0.01</v>
      </c>
      <c r="G1149" s="86">
        <v>45860.0</v>
      </c>
      <c r="H1149" s="79">
        <v>397.77</v>
      </c>
      <c r="I1149" s="79">
        <v>398.29</v>
      </c>
      <c r="J1149" s="111">
        <f t="shared" si="2"/>
        <v>0.52</v>
      </c>
      <c r="L1149" s="86">
        <v>45860.0</v>
      </c>
      <c r="M1149" s="79">
        <v>0.12</v>
      </c>
      <c r="N1149" s="79">
        <v>0.12</v>
      </c>
      <c r="O1149" s="111">
        <f t="shared" si="3"/>
        <v>0</v>
      </c>
      <c r="Q1149" s="86">
        <v>45860.0</v>
      </c>
      <c r="R1149" s="79">
        <v>7.06</v>
      </c>
      <c r="S1149" s="79">
        <v>7.06</v>
      </c>
      <c r="T1149" s="111">
        <f t="shared" si="4"/>
        <v>0</v>
      </c>
      <c r="V1149" s="86">
        <v>45860.0</v>
      </c>
      <c r="W1149" s="79">
        <v>308.86</v>
      </c>
      <c r="X1149" s="79">
        <v>309.0</v>
      </c>
      <c r="Y1149" s="111">
        <f t="shared" si="5"/>
        <v>0.14</v>
      </c>
    </row>
    <row r="1150">
      <c r="B1150" s="86">
        <v>45861.0</v>
      </c>
      <c r="C1150" s="79">
        <v>82.6</v>
      </c>
      <c r="D1150" s="79">
        <v>82.63</v>
      </c>
      <c r="E1150" s="111">
        <f t="shared" si="1"/>
        <v>0.03</v>
      </c>
      <c r="G1150" s="86">
        <v>45861.0</v>
      </c>
      <c r="H1150" s="79">
        <v>397.35</v>
      </c>
      <c r="I1150" s="79">
        <v>397.75</v>
      </c>
      <c r="J1150" s="111">
        <f t="shared" si="2"/>
        <v>0.4</v>
      </c>
      <c r="L1150" s="86">
        <v>45861.0</v>
      </c>
      <c r="M1150" s="79">
        <v>0.12</v>
      </c>
      <c r="N1150" s="79">
        <v>0.12</v>
      </c>
      <c r="O1150" s="111">
        <f t="shared" si="3"/>
        <v>0</v>
      </c>
      <c r="Q1150" s="86">
        <v>45861.0</v>
      </c>
      <c r="R1150" s="79">
        <v>7.36</v>
      </c>
      <c r="S1150" s="79">
        <v>7.36</v>
      </c>
      <c r="T1150" s="111">
        <f t="shared" si="4"/>
        <v>0</v>
      </c>
      <c r="V1150" s="86">
        <v>45861.0</v>
      </c>
      <c r="W1150" s="79">
        <v>310.38</v>
      </c>
      <c r="X1150" s="79">
        <v>310.4</v>
      </c>
      <c r="Y1150" s="111">
        <f t="shared" si="5"/>
        <v>0.02</v>
      </c>
    </row>
    <row r="1151">
      <c r="B1151" s="86">
        <v>45862.0</v>
      </c>
      <c r="C1151" s="79">
        <v>82.27</v>
      </c>
      <c r="D1151" s="79">
        <v>82.28</v>
      </c>
      <c r="E1151" s="111">
        <f t="shared" si="1"/>
        <v>0.01</v>
      </c>
      <c r="G1151" s="86">
        <v>45862.0</v>
      </c>
      <c r="H1151" s="79">
        <v>397.38</v>
      </c>
      <c r="I1151" s="79">
        <v>397.4</v>
      </c>
      <c r="J1151" s="111">
        <f t="shared" si="2"/>
        <v>0.02</v>
      </c>
      <c r="L1151" s="86">
        <v>45862.0</v>
      </c>
      <c r="M1151" s="79">
        <v>0.12</v>
      </c>
      <c r="N1151" s="79">
        <v>0.12</v>
      </c>
      <c r="O1151" s="111">
        <f t="shared" si="3"/>
        <v>0</v>
      </c>
      <c r="Q1151" s="86">
        <v>45862.0</v>
      </c>
      <c r="R1151" s="79">
        <v>7.53</v>
      </c>
      <c r="S1151" s="79">
        <v>7.54</v>
      </c>
      <c r="T1151" s="111">
        <f t="shared" si="4"/>
        <v>0.01</v>
      </c>
      <c r="V1151" s="86">
        <v>45862.0</v>
      </c>
      <c r="W1151" s="79">
        <v>310.67</v>
      </c>
      <c r="X1151" s="79">
        <v>310.68</v>
      </c>
      <c r="Y1151" s="111">
        <f t="shared" si="5"/>
        <v>0.01</v>
      </c>
    </row>
    <row r="1152">
      <c r="B1152" s="86">
        <v>45863.0</v>
      </c>
      <c r="C1152" s="79">
        <v>83.63</v>
      </c>
      <c r="D1152" s="79">
        <v>83.64</v>
      </c>
      <c r="E1152" s="111">
        <f t="shared" si="1"/>
        <v>0.01</v>
      </c>
      <c r="G1152" s="86">
        <v>45863.0</v>
      </c>
      <c r="H1152" s="79">
        <v>397.82</v>
      </c>
      <c r="I1152" s="79">
        <v>397.85</v>
      </c>
      <c r="J1152" s="111">
        <f t="shared" si="2"/>
        <v>0.03</v>
      </c>
      <c r="L1152" s="86">
        <v>45863.0</v>
      </c>
      <c r="M1152" s="79">
        <v>0.12</v>
      </c>
      <c r="N1152" s="79">
        <v>0.12</v>
      </c>
      <c r="O1152" s="111">
        <f t="shared" si="3"/>
        <v>0</v>
      </c>
      <c r="Q1152" s="86">
        <v>45863.0</v>
      </c>
      <c r="R1152" s="79">
        <v>7.44</v>
      </c>
      <c r="S1152" s="79">
        <v>7.44</v>
      </c>
      <c r="T1152" s="111">
        <f t="shared" si="4"/>
        <v>0</v>
      </c>
      <c r="V1152" s="86">
        <v>45863.0</v>
      </c>
      <c r="W1152" s="79">
        <v>313.08</v>
      </c>
      <c r="X1152" s="79">
        <v>313.25</v>
      </c>
      <c r="Y1152" s="111">
        <f t="shared" si="5"/>
        <v>0.17</v>
      </c>
    </row>
    <row r="1153">
      <c r="B1153" s="86">
        <v>45866.0</v>
      </c>
      <c r="C1153" s="79">
        <v>79.56</v>
      </c>
      <c r="D1153" s="79">
        <v>79.6</v>
      </c>
      <c r="E1153" s="111">
        <f t="shared" si="1"/>
        <v>0.04</v>
      </c>
      <c r="G1153" s="86">
        <v>45866.0</v>
      </c>
      <c r="H1153" s="79">
        <v>393.48</v>
      </c>
      <c r="I1153" s="79">
        <v>394.52</v>
      </c>
      <c r="J1153" s="111">
        <f t="shared" si="2"/>
        <v>1.04</v>
      </c>
      <c r="L1153" s="86">
        <v>45866.0</v>
      </c>
      <c r="M1153" s="79">
        <v>0.12</v>
      </c>
      <c r="N1153" s="79">
        <v>0.12</v>
      </c>
      <c r="O1153" s="111">
        <f t="shared" si="3"/>
        <v>0</v>
      </c>
      <c r="Q1153" s="86">
        <v>45866.0</v>
      </c>
      <c r="R1153" s="79">
        <v>7.34</v>
      </c>
      <c r="S1153" s="79">
        <v>7.34</v>
      </c>
      <c r="T1153" s="111">
        <f t="shared" si="4"/>
        <v>0</v>
      </c>
      <c r="V1153" s="86">
        <v>45866.0</v>
      </c>
      <c r="W1153" s="79">
        <v>310.83</v>
      </c>
      <c r="X1153" s="79">
        <v>310.9</v>
      </c>
      <c r="Y1153" s="111">
        <f t="shared" si="5"/>
        <v>0.07</v>
      </c>
    </row>
    <row r="1154">
      <c r="B1154" s="86">
        <v>45867.0</v>
      </c>
      <c r="C1154" s="79">
        <v>78.75</v>
      </c>
      <c r="D1154" s="79">
        <v>78.76</v>
      </c>
      <c r="E1154" s="111">
        <f t="shared" si="1"/>
        <v>0.01</v>
      </c>
      <c r="G1154" s="86">
        <v>45867.0</v>
      </c>
      <c r="H1154" s="79">
        <v>391.3</v>
      </c>
      <c r="I1154" s="79">
        <v>391.69</v>
      </c>
      <c r="J1154" s="111">
        <f t="shared" si="2"/>
        <v>0.39</v>
      </c>
      <c r="L1154" s="86">
        <v>45867.0</v>
      </c>
      <c r="M1154" s="79">
        <v>0.12</v>
      </c>
      <c r="N1154" s="79">
        <v>0.12</v>
      </c>
      <c r="O1154" s="111">
        <f t="shared" si="3"/>
        <v>0</v>
      </c>
      <c r="Q1154" s="86">
        <v>45867.0</v>
      </c>
      <c r="R1154" s="79">
        <v>7.16</v>
      </c>
      <c r="S1154" s="79">
        <v>7.18</v>
      </c>
      <c r="T1154" s="111">
        <f t="shared" si="4"/>
        <v>0.02</v>
      </c>
      <c r="V1154" s="86">
        <v>45867.0</v>
      </c>
      <c r="W1154" s="79">
        <v>308.91</v>
      </c>
      <c r="X1154" s="79">
        <v>308.93</v>
      </c>
      <c r="Y1154" s="111">
        <f t="shared" si="5"/>
        <v>0.02</v>
      </c>
    </row>
    <row r="1155">
      <c r="B1155" s="86">
        <v>45868.0</v>
      </c>
      <c r="C1155" s="79">
        <v>78.18</v>
      </c>
      <c r="D1155" s="79">
        <v>78.19</v>
      </c>
      <c r="E1155" s="111">
        <f t="shared" si="1"/>
        <v>0.01</v>
      </c>
      <c r="G1155" s="86">
        <v>45868.0</v>
      </c>
      <c r="H1155" s="79">
        <v>392.99</v>
      </c>
      <c r="I1155" s="79">
        <v>393.0</v>
      </c>
      <c r="J1155" s="111">
        <f t="shared" si="2"/>
        <v>0.01</v>
      </c>
      <c r="L1155" s="86">
        <v>45868.0</v>
      </c>
      <c r="M1155" s="79">
        <v>0.12</v>
      </c>
      <c r="N1155" s="79">
        <v>0.12</v>
      </c>
      <c r="O1155" s="111">
        <f t="shared" si="3"/>
        <v>0</v>
      </c>
      <c r="Q1155" s="86">
        <v>45868.0</v>
      </c>
      <c r="R1155" s="79">
        <v>7.18</v>
      </c>
      <c r="S1155" s="79">
        <v>7.2</v>
      </c>
      <c r="T1155" s="111">
        <f t="shared" si="4"/>
        <v>0.02</v>
      </c>
      <c r="V1155" s="86">
        <v>45868.0</v>
      </c>
      <c r="W1155" s="79">
        <v>303.85</v>
      </c>
      <c r="X1155" s="79">
        <v>303.95</v>
      </c>
      <c r="Y1155" s="111">
        <f t="shared" si="5"/>
        <v>0.1</v>
      </c>
    </row>
    <row r="1156">
      <c r="B1156" s="86">
        <v>45869.0</v>
      </c>
      <c r="C1156" s="79">
        <v>77.73</v>
      </c>
      <c r="D1156" s="79">
        <v>77.77</v>
      </c>
      <c r="E1156" s="111">
        <f t="shared" si="1"/>
        <v>0.04</v>
      </c>
      <c r="G1156" s="86">
        <v>45869.0</v>
      </c>
      <c r="H1156" s="79">
        <v>397.75</v>
      </c>
      <c r="I1156" s="79">
        <v>398.78</v>
      </c>
      <c r="J1156" s="111">
        <f t="shared" si="2"/>
        <v>1.03</v>
      </c>
      <c r="L1156" s="86">
        <v>45869.0</v>
      </c>
      <c r="M1156" s="79">
        <v>0.12</v>
      </c>
      <c r="N1156" s="79">
        <v>0.12</v>
      </c>
      <c r="O1156" s="111">
        <f t="shared" si="3"/>
        <v>0</v>
      </c>
      <c r="Q1156" s="86">
        <v>45869.0</v>
      </c>
      <c r="R1156" s="79">
        <v>7.17</v>
      </c>
      <c r="S1156" s="79">
        <v>7.19</v>
      </c>
      <c r="T1156" s="111">
        <f t="shared" si="4"/>
        <v>0.02</v>
      </c>
      <c r="V1156" s="86">
        <v>45869.0</v>
      </c>
      <c r="W1156" s="79">
        <v>305.2</v>
      </c>
      <c r="X1156" s="79">
        <v>305.25</v>
      </c>
      <c r="Y1156" s="111">
        <f t="shared" si="5"/>
        <v>0.05</v>
      </c>
    </row>
    <row r="1157">
      <c r="B1157" s="86">
        <v>45870.0</v>
      </c>
      <c r="C1157" s="79">
        <v>76.68</v>
      </c>
      <c r="D1157" s="79">
        <v>76.69</v>
      </c>
      <c r="E1157" s="111">
        <f t="shared" si="1"/>
        <v>0.01</v>
      </c>
      <c r="G1157" s="86">
        <v>45870.0</v>
      </c>
      <c r="H1157" s="79">
        <v>399.51</v>
      </c>
      <c r="I1157" s="79">
        <v>399.6</v>
      </c>
      <c r="J1157" s="111">
        <f t="shared" si="2"/>
        <v>0.09</v>
      </c>
      <c r="L1157" s="86">
        <v>45870.0</v>
      </c>
      <c r="M1157" s="79">
        <v>0.12</v>
      </c>
      <c r="N1157" s="79">
        <v>0.12</v>
      </c>
      <c r="O1157" s="111">
        <f t="shared" si="3"/>
        <v>0</v>
      </c>
      <c r="Q1157" s="86">
        <v>45870.0</v>
      </c>
      <c r="R1157" s="79">
        <v>7.09</v>
      </c>
      <c r="S1157" s="79">
        <v>7.11</v>
      </c>
      <c r="T1157" s="111">
        <f t="shared" si="4"/>
        <v>0.02</v>
      </c>
      <c r="V1157" s="86">
        <v>45870.0</v>
      </c>
      <c r="W1157" s="79">
        <v>303.27</v>
      </c>
      <c r="X1157" s="79">
        <v>303.3</v>
      </c>
      <c r="Y1157" s="111">
        <f t="shared" si="5"/>
        <v>0.03</v>
      </c>
    </row>
    <row r="1158">
      <c r="B1158" s="86">
        <v>45873.0</v>
      </c>
      <c r="C1158" s="79">
        <v>76.6</v>
      </c>
      <c r="D1158" s="79">
        <v>76.62</v>
      </c>
      <c r="E1158" s="111">
        <f t="shared" si="1"/>
        <v>0.02</v>
      </c>
      <c r="G1158" s="86">
        <v>45873.0</v>
      </c>
      <c r="H1158" s="79">
        <v>401.0</v>
      </c>
      <c r="I1158" s="79">
        <v>401.25</v>
      </c>
      <c r="J1158" s="111">
        <f t="shared" si="2"/>
        <v>0.25</v>
      </c>
      <c r="L1158" s="86">
        <v>45873.0</v>
      </c>
      <c r="M1158" s="79">
        <v>0.12</v>
      </c>
      <c r="N1158" s="79">
        <v>0.12</v>
      </c>
      <c r="O1158" s="111">
        <f t="shared" si="3"/>
        <v>0</v>
      </c>
      <c r="Q1158" s="86">
        <v>45873.0</v>
      </c>
      <c r="R1158" s="79">
        <v>7.33</v>
      </c>
      <c r="S1158" s="79">
        <v>7.36</v>
      </c>
      <c r="T1158" s="111">
        <f t="shared" si="4"/>
        <v>0.03</v>
      </c>
      <c r="V1158" s="86">
        <v>45873.0</v>
      </c>
      <c r="W1158" s="79">
        <v>304.95</v>
      </c>
      <c r="X1158" s="79">
        <v>304.99</v>
      </c>
      <c r="Y1158" s="111">
        <f t="shared" si="5"/>
        <v>0.04</v>
      </c>
    </row>
    <row r="1159">
      <c r="B1159" s="86">
        <v>45874.0</v>
      </c>
      <c r="C1159" s="79">
        <v>78.85</v>
      </c>
      <c r="D1159" s="79">
        <v>78.86</v>
      </c>
      <c r="E1159" s="111">
        <f t="shared" si="1"/>
        <v>0.01</v>
      </c>
      <c r="G1159" s="86">
        <v>45874.0</v>
      </c>
      <c r="H1159" s="79">
        <v>403.79</v>
      </c>
      <c r="I1159" s="79">
        <v>404.07</v>
      </c>
      <c r="J1159" s="111">
        <f t="shared" si="2"/>
        <v>0.28</v>
      </c>
      <c r="L1159" s="86">
        <v>45874.0</v>
      </c>
      <c r="M1159" s="79">
        <v>0.12</v>
      </c>
      <c r="N1159" s="79">
        <v>0.12</v>
      </c>
      <c r="O1159" s="111">
        <f t="shared" si="3"/>
        <v>0</v>
      </c>
      <c r="Q1159" s="86">
        <v>45874.0</v>
      </c>
      <c r="R1159" s="79">
        <v>7.23</v>
      </c>
      <c r="S1159" s="79">
        <v>7.24</v>
      </c>
      <c r="T1159" s="111">
        <f t="shared" si="4"/>
        <v>0.01</v>
      </c>
      <c r="V1159" s="86">
        <v>45874.0</v>
      </c>
      <c r="W1159" s="79">
        <v>304.15</v>
      </c>
      <c r="X1159" s="79">
        <v>304.23</v>
      </c>
      <c r="Y1159" s="111">
        <f t="shared" si="5"/>
        <v>0.08</v>
      </c>
    </row>
    <row r="1160">
      <c r="B1160" s="86">
        <v>45875.0</v>
      </c>
      <c r="C1160" s="79">
        <v>79.55</v>
      </c>
      <c r="D1160" s="79">
        <v>79.62</v>
      </c>
      <c r="E1160" s="111">
        <f t="shared" si="1"/>
        <v>0.07</v>
      </c>
      <c r="G1160" s="86">
        <v>45875.0</v>
      </c>
      <c r="H1160" s="79">
        <v>405.3</v>
      </c>
      <c r="I1160" s="79">
        <v>405.79</v>
      </c>
      <c r="J1160" s="111">
        <f t="shared" si="2"/>
        <v>0.49</v>
      </c>
      <c r="L1160" s="86">
        <v>45875.0</v>
      </c>
      <c r="M1160" s="79">
        <v>0.12</v>
      </c>
      <c r="N1160" s="79">
        <v>0.12</v>
      </c>
      <c r="O1160" s="111">
        <f t="shared" si="3"/>
        <v>0</v>
      </c>
      <c r="Q1160" s="86">
        <v>45875.0</v>
      </c>
      <c r="R1160" s="79">
        <v>7.2</v>
      </c>
      <c r="S1160" s="79">
        <v>7.22</v>
      </c>
      <c r="T1160" s="111">
        <f t="shared" si="4"/>
        <v>0.02</v>
      </c>
      <c r="V1160" s="86">
        <v>45875.0</v>
      </c>
      <c r="W1160" s="79">
        <v>307.93</v>
      </c>
      <c r="X1160" s="79">
        <v>307.95</v>
      </c>
      <c r="Y1160" s="111">
        <f t="shared" si="5"/>
        <v>0.02</v>
      </c>
    </row>
    <row r="1161">
      <c r="B1161" s="86">
        <v>45876.0</v>
      </c>
      <c r="C1161" s="79">
        <v>79.52</v>
      </c>
      <c r="D1161" s="79">
        <v>79.61</v>
      </c>
      <c r="E1161" s="111">
        <f t="shared" si="1"/>
        <v>0.09</v>
      </c>
      <c r="G1161" s="86">
        <v>45876.0</v>
      </c>
      <c r="H1161" s="79">
        <v>407.21</v>
      </c>
      <c r="I1161" s="79">
        <v>407.72</v>
      </c>
      <c r="J1161" s="111">
        <f t="shared" si="2"/>
        <v>0.51</v>
      </c>
      <c r="L1161" s="86">
        <v>45876.0</v>
      </c>
      <c r="M1161" s="79">
        <v>0.12</v>
      </c>
      <c r="N1161" s="79">
        <v>0.12</v>
      </c>
      <c r="O1161" s="111">
        <f t="shared" si="3"/>
        <v>0</v>
      </c>
      <c r="Q1161" s="86">
        <v>45876.0</v>
      </c>
      <c r="R1161" s="79">
        <v>7.41</v>
      </c>
      <c r="S1161" s="79">
        <v>7.41</v>
      </c>
      <c r="T1161" s="111">
        <f t="shared" si="4"/>
        <v>0</v>
      </c>
      <c r="V1161" s="86">
        <v>45876.0</v>
      </c>
      <c r="W1161" s="79">
        <v>307.37</v>
      </c>
      <c r="X1161" s="79">
        <v>307.38</v>
      </c>
      <c r="Y1161" s="111">
        <f t="shared" si="5"/>
        <v>0.01</v>
      </c>
    </row>
    <row r="1162">
      <c r="B1162" s="86">
        <v>45877.0</v>
      </c>
      <c r="C1162" s="79">
        <v>80.42</v>
      </c>
      <c r="D1162" s="79">
        <v>80.53</v>
      </c>
      <c r="E1162" s="111">
        <f t="shared" si="1"/>
        <v>0.11</v>
      </c>
      <c r="G1162" s="86">
        <v>45877.0</v>
      </c>
      <c r="H1162" s="79">
        <v>409.79</v>
      </c>
      <c r="I1162" s="79">
        <v>409.9</v>
      </c>
      <c r="J1162" s="111">
        <f t="shared" si="2"/>
        <v>0.11</v>
      </c>
      <c r="L1162" s="86">
        <v>45877.0</v>
      </c>
      <c r="M1162" s="79">
        <v>0.12</v>
      </c>
      <c r="N1162" s="79">
        <v>0.12</v>
      </c>
      <c r="O1162" s="111">
        <f t="shared" si="3"/>
        <v>0</v>
      </c>
      <c r="Q1162" s="86">
        <v>45877.0</v>
      </c>
      <c r="R1162" s="79">
        <v>7.68</v>
      </c>
      <c r="S1162" s="79">
        <v>7.69</v>
      </c>
      <c r="T1162" s="111">
        <f t="shared" si="4"/>
        <v>0.01</v>
      </c>
      <c r="V1162" s="86">
        <v>45877.0</v>
      </c>
      <c r="W1162" s="79">
        <v>310.23</v>
      </c>
      <c r="X1162" s="79">
        <v>310.49</v>
      </c>
      <c r="Y1162" s="111">
        <f t="shared" si="5"/>
        <v>0.26</v>
      </c>
    </row>
    <row r="1163">
      <c r="B1163" s="86">
        <v>45880.0</v>
      </c>
      <c r="C1163" s="79">
        <v>79.52</v>
      </c>
      <c r="D1163" s="79">
        <v>79.53</v>
      </c>
      <c r="E1163" s="111">
        <f t="shared" si="1"/>
        <v>0.01</v>
      </c>
      <c r="G1163" s="86">
        <v>45880.0</v>
      </c>
      <c r="H1163" s="79">
        <v>408.3</v>
      </c>
      <c r="I1163" s="79">
        <v>409.59</v>
      </c>
      <c r="J1163" s="111">
        <f t="shared" si="2"/>
        <v>1.29</v>
      </c>
      <c r="L1163" s="86">
        <v>45880.0</v>
      </c>
      <c r="M1163" s="79">
        <v>0.12</v>
      </c>
      <c r="N1163" s="79">
        <v>0.12</v>
      </c>
      <c r="O1163" s="111">
        <f t="shared" si="3"/>
        <v>0</v>
      </c>
      <c r="Q1163" s="86">
        <v>45880.0</v>
      </c>
      <c r="R1163" s="79">
        <v>7.8</v>
      </c>
      <c r="S1163" s="79">
        <v>7.81</v>
      </c>
      <c r="T1163" s="111">
        <f t="shared" si="4"/>
        <v>0.01</v>
      </c>
      <c r="V1163" s="86">
        <v>45880.0</v>
      </c>
      <c r="W1163" s="79">
        <v>313.4</v>
      </c>
      <c r="X1163" s="79">
        <v>313.43</v>
      </c>
      <c r="Y1163" s="111">
        <f t="shared" si="5"/>
        <v>0.03</v>
      </c>
    </row>
    <row r="1164">
      <c r="B1164" s="86">
        <v>45881.0</v>
      </c>
      <c r="C1164" s="79">
        <v>79.37</v>
      </c>
      <c r="D1164" s="79">
        <v>79.38</v>
      </c>
      <c r="E1164" s="111">
        <f t="shared" si="1"/>
        <v>0.01</v>
      </c>
      <c r="G1164" s="86">
        <v>45881.0</v>
      </c>
      <c r="H1164" s="79">
        <v>411.89</v>
      </c>
      <c r="I1164" s="79">
        <v>411.99</v>
      </c>
      <c r="J1164" s="111">
        <f t="shared" si="2"/>
        <v>0.1</v>
      </c>
      <c r="L1164" s="86">
        <v>45881.0</v>
      </c>
      <c r="M1164" s="79">
        <v>0.12</v>
      </c>
      <c r="N1164" s="79">
        <v>0.12</v>
      </c>
      <c r="O1164" s="111">
        <f t="shared" si="3"/>
        <v>0</v>
      </c>
      <c r="Q1164" s="86">
        <v>45881.0</v>
      </c>
      <c r="R1164" s="79">
        <v>8.1</v>
      </c>
      <c r="S1164" s="79">
        <v>8.2</v>
      </c>
      <c r="T1164" s="111">
        <f t="shared" si="4"/>
        <v>0.1</v>
      </c>
      <c r="V1164" s="86">
        <v>45881.0</v>
      </c>
      <c r="W1164" s="79">
        <v>317.96</v>
      </c>
      <c r="X1164" s="79">
        <v>317.97</v>
      </c>
      <c r="Y1164" s="111">
        <f t="shared" si="5"/>
        <v>0.01</v>
      </c>
    </row>
    <row r="1165">
      <c r="B1165" s="86">
        <v>45882.0</v>
      </c>
      <c r="C1165" s="79">
        <v>78.94</v>
      </c>
      <c r="D1165" s="79">
        <v>78.97</v>
      </c>
      <c r="E1165" s="111">
        <f t="shared" si="1"/>
        <v>0.03</v>
      </c>
      <c r="G1165" s="86">
        <v>45882.0</v>
      </c>
      <c r="H1165" s="79">
        <v>412.21</v>
      </c>
      <c r="I1165" s="79">
        <v>412.48</v>
      </c>
      <c r="J1165" s="111">
        <f t="shared" si="2"/>
        <v>0.27</v>
      </c>
      <c r="L1165" s="86">
        <v>45882.0</v>
      </c>
      <c r="M1165" s="79">
        <v>0.13</v>
      </c>
      <c r="N1165" s="79">
        <v>0.13</v>
      </c>
      <c r="O1165" s="111">
        <f t="shared" si="3"/>
        <v>0</v>
      </c>
      <c r="Q1165" s="86">
        <v>45882.0</v>
      </c>
      <c r="R1165" s="79">
        <v>8.05</v>
      </c>
      <c r="S1165" s="79">
        <v>8.06</v>
      </c>
      <c r="T1165" s="111">
        <f t="shared" si="4"/>
        <v>0.01</v>
      </c>
      <c r="V1165" s="86">
        <v>45882.0</v>
      </c>
      <c r="W1165" s="79">
        <v>317.81</v>
      </c>
      <c r="X1165" s="79">
        <v>317.85</v>
      </c>
      <c r="Y1165" s="111">
        <f t="shared" si="5"/>
        <v>0.04</v>
      </c>
    </row>
    <row r="1166">
      <c r="B1166" s="86">
        <v>45883.0</v>
      </c>
      <c r="C1166" s="79">
        <v>80.28</v>
      </c>
      <c r="D1166" s="79">
        <v>80.29</v>
      </c>
      <c r="E1166" s="111">
        <f t="shared" si="1"/>
        <v>0.01</v>
      </c>
      <c r="G1166" s="86">
        <v>45883.0</v>
      </c>
      <c r="H1166" s="79">
        <v>410.82</v>
      </c>
      <c r="I1166" s="79">
        <v>411.0</v>
      </c>
      <c r="J1166" s="111">
        <f t="shared" si="2"/>
        <v>0.18</v>
      </c>
      <c r="L1166" s="86">
        <v>45883.0</v>
      </c>
      <c r="M1166" s="79">
        <v>0.12</v>
      </c>
      <c r="N1166" s="79">
        <v>0.12</v>
      </c>
      <c r="O1166" s="111">
        <f t="shared" si="3"/>
        <v>0</v>
      </c>
      <c r="Q1166" s="86">
        <v>45883.0</v>
      </c>
      <c r="R1166" s="79">
        <v>8.36</v>
      </c>
      <c r="S1166" s="79">
        <v>8.37</v>
      </c>
      <c r="T1166" s="111">
        <f t="shared" si="4"/>
        <v>0.01</v>
      </c>
      <c r="V1166" s="86">
        <v>45883.0</v>
      </c>
      <c r="W1166" s="79">
        <v>317.81</v>
      </c>
      <c r="X1166" s="79">
        <v>318.0</v>
      </c>
      <c r="Y1166" s="111">
        <f t="shared" si="5"/>
        <v>0.19</v>
      </c>
    </row>
    <row r="1167">
      <c r="B1167" s="86">
        <v>45884.0</v>
      </c>
      <c r="C1167" s="79">
        <v>80.27</v>
      </c>
      <c r="D1167" s="79">
        <v>80.36</v>
      </c>
      <c r="E1167" s="111">
        <f t="shared" si="1"/>
        <v>0.09</v>
      </c>
      <c r="G1167" s="86">
        <v>45884.0</v>
      </c>
      <c r="H1167" s="79">
        <v>409.65</v>
      </c>
      <c r="I1167" s="79">
        <v>410.0</v>
      </c>
      <c r="J1167" s="111">
        <f t="shared" si="2"/>
        <v>0.35</v>
      </c>
      <c r="L1167" s="86">
        <v>45884.0</v>
      </c>
      <c r="M1167" s="79">
        <v>0.12</v>
      </c>
      <c r="N1167" s="79">
        <v>0.12</v>
      </c>
      <c r="O1167" s="111">
        <f t="shared" si="3"/>
        <v>0</v>
      </c>
      <c r="Q1167" s="86">
        <v>45884.0</v>
      </c>
      <c r="R1167" s="79">
        <v>8.28</v>
      </c>
      <c r="S1167" s="79">
        <v>8.29</v>
      </c>
      <c r="T1167" s="111">
        <f t="shared" si="4"/>
        <v>0.01</v>
      </c>
      <c r="V1167" s="86">
        <v>45884.0</v>
      </c>
      <c r="W1167" s="79">
        <v>317.51</v>
      </c>
      <c r="X1167" s="79">
        <v>317.53</v>
      </c>
      <c r="Y1167" s="111">
        <f t="shared" si="5"/>
        <v>0.02</v>
      </c>
    </row>
    <row r="1168">
      <c r="B1168" s="86">
        <v>45887.0</v>
      </c>
      <c r="C1168" s="79">
        <v>80.1</v>
      </c>
      <c r="D1168" s="79">
        <v>80.11</v>
      </c>
      <c r="E1168" s="111">
        <f t="shared" si="1"/>
        <v>0.01</v>
      </c>
      <c r="G1168" s="86">
        <v>45887.0</v>
      </c>
      <c r="H1168" s="79">
        <v>396.7</v>
      </c>
      <c r="I1168" s="79">
        <v>396.77</v>
      </c>
      <c r="J1168" s="111">
        <f t="shared" si="2"/>
        <v>0.07</v>
      </c>
      <c r="L1168" s="86">
        <v>45887.0</v>
      </c>
      <c r="M1168" s="79">
        <v>0.13</v>
      </c>
      <c r="N1168" s="79">
        <v>0.13</v>
      </c>
      <c r="O1168" s="111">
        <f t="shared" si="3"/>
        <v>0</v>
      </c>
      <c r="Q1168" s="86">
        <v>45887.0</v>
      </c>
      <c r="R1168" s="79">
        <v>8.18</v>
      </c>
      <c r="S1168" s="79">
        <v>8.19</v>
      </c>
      <c r="T1168" s="111">
        <f t="shared" si="4"/>
        <v>0.01</v>
      </c>
      <c r="V1168" s="86">
        <v>45887.0</v>
      </c>
      <c r="W1168" s="79">
        <v>318.73</v>
      </c>
      <c r="X1168" s="79">
        <v>318.77</v>
      </c>
      <c r="Y1168" s="111">
        <f t="shared" si="5"/>
        <v>0.04</v>
      </c>
    </row>
    <row r="1169">
      <c r="B1169" s="86">
        <v>45888.0</v>
      </c>
      <c r="C1169" s="79">
        <v>79.52</v>
      </c>
      <c r="D1169" s="79">
        <v>79.55</v>
      </c>
      <c r="E1169" s="111">
        <f t="shared" si="1"/>
        <v>0.03</v>
      </c>
      <c r="G1169" s="86">
        <v>45888.0</v>
      </c>
      <c r="H1169" s="79">
        <v>389.66</v>
      </c>
      <c r="I1169" s="79">
        <v>389.7</v>
      </c>
      <c r="J1169" s="111">
        <f t="shared" si="2"/>
        <v>0.04</v>
      </c>
      <c r="L1169" s="86">
        <v>45888.0</v>
      </c>
      <c r="M1169" s="79">
        <v>0.13</v>
      </c>
      <c r="N1169" s="79">
        <v>0.14</v>
      </c>
      <c r="O1169" s="111">
        <f t="shared" si="3"/>
        <v>0.01</v>
      </c>
      <c r="Q1169" s="86">
        <v>45888.0</v>
      </c>
      <c r="R1169" s="79">
        <v>8.39</v>
      </c>
      <c r="S1169" s="79">
        <v>8.41</v>
      </c>
      <c r="T1169" s="111">
        <f t="shared" si="4"/>
        <v>0.02</v>
      </c>
      <c r="V1169" s="86">
        <v>45888.0</v>
      </c>
      <c r="W1169" s="79">
        <v>319.15</v>
      </c>
      <c r="X1169" s="79">
        <v>319.4</v>
      </c>
      <c r="Y1169" s="111">
        <f t="shared" si="5"/>
        <v>0.25</v>
      </c>
    </row>
    <row r="1170">
      <c r="B1170" s="86">
        <v>45889.0</v>
      </c>
      <c r="C1170" s="79">
        <v>77.98</v>
      </c>
      <c r="D1170" s="79">
        <v>77.99</v>
      </c>
      <c r="E1170" s="111">
        <f t="shared" si="1"/>
        <v>0.01</v>
      </c>
      <c r="G1170" s="86">
        <v>45889.0</v>
      </c>
      <c r="H1170" s="79">
        <v>387.36</v>
      </c>
      <c r="I1170" s="79">
        <v>387.67</v>
      </c>
      <c r="J1170" s="111">
        <f t="shared" si="2"/>
        <v>0.31</v>
      </c>
      <c r="L1170" s="86">
        <v>45889.0</v>
      </c>
      <c r="M1170" s="79">
        <v>0.14</v>
      </c>
      <c r="N1170" s="79">
        <v>0.14</v>
      </c>
      <c r="O1170" s="111">
        <f t="shared" si="3"/>
        <v>0</v>
      </c>
      <c r="Q1170" s="86">
        <v>45889.0</v>
      </c>
      <c r="R1170" s="79">
        <v>8.39</v>
      </c>
      <c r="S1170" s="79">
        <v>8.42</v>
      </c>
      <c r="T1170" s="111">
        <f t="shared" si="4"/>
        <v>0.03</v>
      </c>
      <c r="V1170" s="86">
        <v>45889.0</v>
      </c>
      <c r="W1170" s="79">
        <v>318.3</v>
      </c>
      <c r="X1170" s="79">
        <v>318.39</v>
      </c>
      <c r="Y1170" s="111">
        <f t="shared" si="5"/>
        <v>0.09</v>
      </c>
    </row>
    <row r="1171">
      <c r="B1171" s="86">
        <v>45890.0</v>
      </c>
      <c r="C1171" s="79">
        <v>76.58</v>
      </c>
      <c r="D1171" s="79">
        <v>76.63</v>
      </c>
      <c r="E1171" s="111">
        <f t="shared" si="1"/>
        <v>0.05</v>
      </c>
      <c r="G1171" s="86">
        <v>45890.0</v>
      </c>
      <c r="H1171" s="79">
        <v>388.6</v>
      </c>
      <c r="I1171" s="79">
        <v>388.69</v>
      </c>
      <c r="J1171" s="111">
        <f t="shared" si="2"/>
        <v>0.09</v>
      </c>
      <c r="L1171" s="86">
        <v>45890.0</v>
      </c>
      <c r="M1171" s="79">
        <v>0.13</v>
      </c>
      <c r="N1171" s="79">
        <v>0.13</v>
      </c>
      <c r="O1171" s="111">
        <f t="shared" si="3"/>
        <v>0</v>
      </c>
      <c r="Q1171" s="86">
        <v>45890.0</v>
      </c>
      <c r="R1171" s="79">
        <v>8.37</v>
      </c>
      <c r="S1171" s="79">
        <v>8.39</v>
      </c>
      <c r="T1171" s="111">
        <f t="shared" si="4"/>
        <v>0.02</v>
      </c>
      <c r="V1171" s="86">
        <v>45890.0</v>
      </c>
      <c r="W1171" s="79">
        <v>316.5</v>
      </c>
      <c r="X1171" s="79">
        <v>316.51</v>
      </c>
      <c r="Y1171" s="111">
        <f t="shared" si="5"/>
        <v>0.01</v>
      </c>
    </row>
    <row r="1172">
      <c r="B1172" s="86">
        <v>45891.0</v>
      </c>
      <c r="C1172" s="79">
        <v>76.98</v>
      </c>
      <c r="D1172" s="79">
        <v>76.99</v>
      </c>
      <c r="E1172" s="111">
        <f t="shared" si="1"/>
        <v>0.01</v>
      </c>
      <c r="G1172" s="86">
        <v>45891.0</v>
      </c>
      <c r="H1172" s="79">
        <v>366.55</v>
      </c>
      <c r="I1172" s="79">
        <v>366.81</v>
      </c>
      <c r="J1172" s="111">
        <f t="shared" si="2"/>
        <v>0.26</v>
      </c>
      <c r="L1172" s="86">
        <v>45891.0</v>
      </c>
      <c r="M1172" s="79">
        <v>0.13</v>
      </c>
      <c r="N1172" s="79">
        <v>0.13</v>
      </c>
      <c r="O1172" s="111">
        <f t="shared" si="3"/>
        <v>0</v>
      </c>
      <c r="Q1172" s="86">
        <v>45891.0</v>
      </c>
      <c r="R1172" s="79">
        <v>8.32</v>
      </c>
      <c r="S1172" s="79">
        <v>8.35</v>
      </c>
      <c r="T1172" s="111">
        <f t="shared" si="4"/>
        <v>0.03</v>
      </c>
      <c r="V1172" s="86">
        <v>45891.0</v>
      </c>
      <c r="W1172" s="79">
        <v>314.17</v>
      </c>
      <c r="X1172" s="79">
        <v>314.18</v>
      </c>
      <c r="Y1172" s="111">
        <f t="shared" si="5"/>
        <v>0.01</v>
      </c>
    </row>
    <row r="1173">
      <c r="B1173" s="86">
        <v>45894.0</v>
      </c>
      <c r="C1173" s="79">
        <v>76.31</v>
      </c>
      <c r="D1173" s="79">
        <v>76.32</v>
      </c>
      <c r="E1173" s="111">
        <f t="shared" si="1"/>
        <v>0.01</v>
      </c>
      <c r="G1173" s="86">
        <v>45894.0</v>
      </c>
      <c r="H1173" s="79">
        <v>362.3</v>
      </c>
      <c r="I1173" s="79">
        <v>362.36</v>
      </c>
      <c r="J1173" s="111">
        <f t="shared" si="2"/>
        <v>0.06</v>
      </c>
      <c r="L1173" s="86">
        <v>45894.0</v>
      </c>
      <c r="M1173" s="79">
        <v>0.13</v>
      </c>
      <c r="N1173" s="79">
        <v>0.13</v>
      </c>
      <c r="O1173" s="111">
        <f t="shared" si="3"/>
        <v>0</v>
      </c>
      <c r="Q1173" s="86">
        <v>45894.0</v>
      </c>
      <c r="R1173" s="79">
        <v>8.07</v>
      </c>
      <c r="S1173" s="79">
        <v>8.09</v>
      </c>
      <c r="T1173" s="111">
        <f t="shared" si="4"/>
        <v>0.02</v>
      </c>
      <c r="V1173" s="86">
        <v>45894.0</v>
      </c>
      <c r="W1173" s="79">
        <v>309.95</v>
      </c>
      <c r="X1173" s="79">
        <v>309.98</v>
      </c>
      <c r="Y1173" s="111">
        <f t="shared" si="5"/>
        <v>0.03</v>
      </c>
    </row>
    <row r="1174">
      <c r="B1174" s="86">
        <v>45895.0</v>
      </c>
      <c r="C1174" s="79">
        <v>76.38</v>
      </c>
      <c r="D1174" s="79">
        <v>76.41</v>
      </c>
      <c r="E1174" s="111">
        <f t="shared" si="1"/>
        <v>0.03</v>
      </c>
      <c r="G1174" s="86">
        <v>45895.0</v>
      </c>
      <c r="H1174" s="79">
        <v>363.67</v>
      </c>
      <c r="I1174" s="79">
        <v>363.8</v>
      </c>
      <c r="J1174" s="111">
        <f t="shared" si="2"/>
        <v>0.13</v>
      </c>
      <c r="L1174" s="86">
        <v>45895.0</v>
      </c>
      <c r="M1174" s="79">
        <v>0.13</v>
      </c>
      <c r="N1174" s="79">
        <v>0.13</v>
      </c>
      <c r="O1174" s="111">
        <f t="shared" si="3"/>
        <v>0</v>
      </c>
      <c r="Q1174" s="86">
        <v>45895.0</v>
      </c>
      <c r="R1174" s="79">
        <v>8.02</v>
      </c>
      <c r="S1174" s="79">
        <v>8.03</v>
      </c>
      <c r="T1174" s="111">
        <f t="shared" si="4"/>
        <v>0.01</v>
      </c>
      <c r="V1174" s="86">
        <v>45895.0</v>
      </c>
      <c r="W1174" s="79">
        <v>312.01</v>
      </c>
      <c r="X1174" s="79">
        <v>312.05</v>
      </c>
      <c r="Y1174" s="111">
        <f t="shared" si="5"/>
        <v>0.04</v>
      </c>
    </row>
    <row r="1175">
      <c r="B1175" s="86">
        <v>45896.0</v>
      </c>
      <c r="C1175" s="79">
        <v>76.54</v>
      </c>
      <c r="D1175" s="79">
        <v>76.55</v>
      </c>
      <c r="E1175" s="111">
        <f t="shared" si="1"/>
        <v>0.01</v>
      </c>
      <c r="G1175" s="86">
        <v>45896.0</v>
      </c>
      <c r="H1175" s="79">
        <v>370.58</v>
      </c>
      <c r="I1175" s="79">
        <v>370.59</v>
      </c>
      <c r="J1175" s="111">
        <f t="shared" si="2"/>
        <v>0.01</v>
      </c>
      <c r="L1175" s="86">
        <v>45896.0</v>
      </c>
      <c r="M1175" s="79">
        <v>0.13</v>
      </c>
      <c r="N1175" s="79">
        <v>0.13</v>
      </c>
      <c r="O1175" s="111">
        <f t="shared" si="3"/>
        <v>0</v>
      </c>
      <c r="Q1175" s="86">
        <v>45896.0</v>
      </c>
      <c r="R1175" s="79">
        <v>7.81</v>
      </c>
      <c r="S1175" s="79">
        <v>7.82</v>
      </c>
      <c r="T1175" s="111">
        <f t="shared" si="4"/>
        <v>0.01</v>
      </c>
      <c r="V1175" s="86">
        <v>45896.0</v>
      </c>
      <c r="W1175" s="79">
        <v>311.41</v>
      </c>
      <c r="X1175" s="79">
        <v>311.42</v>
      </c>
      <c r="Y1175" s="111">
        <f t="shared" si="5"/>
        <v>0.01</v>
      </c>
    </row>
    <row r="1176">
      <c r="B1176" s="86">
        <v>45897.0</v>
      </c>
      <c r="C1176" s="79">
        <v>75.86</v>
      </c>
      <c r="D1176" s="79">
        <v>75.9</v>
      </c>
      <c r="E1176" s="111">
        <f t="shared" si="1"/>
        <v>0.04</v>
      </c>
      <c r="G1176" s="86">
        <v>45897.0</v>
      </c>
      <c r="H1176" s="79">
        <v>370.35</v>
      </c>
      <c r="I1176" s="79">
        <v>370.39</v>
      </c>
      <c r="J1176" s="111">
        <f t="shared" si="2"/>
        <v>0.04</v>
      </c>
      <c r="L1176" s="86">
        <v>45897.0</v>
      </c>
      <c r="M1176" s="79">
        <v>0.13</v>
      </c>
      <c r="N1176" s="79">
        <v>0.13</v>
      </c>
      <c r="O1176" s="111">
        <f t="shared" si="3"/>
        <v>0</v>
      </c>
      <c r="Q1176" s="86">
        <v>45897.0</v>
      </c>
      <c r="R1176" s="79">
        <v>7.86</v>
      </c>
      <c r="S1176" s="79">
        <v>7.89</v>
      </c>
      <c r="T1176" s="111">
        <f t="shared" si="4"/>
        <v>0.03</v>
      </c>
      <c r="V1176" s="86">
        <v>45897.0</v>
      </c>
      <c r="W1176" s="79">
        <v>311.75</v>
      </c>
      <c r="X1176" s="79">
        <v>311.79</v>
      </c>
      <c r="Y1176" s="111">
        <f t="shared" si="5"/>
        <v>0.04</v>
      </c>
    </row>
    <row r="1177">
      <c r="B1177" s="86">
        <v>45898.0</v>
      </c>
      <c r="C1177" s="79">
        <v>75.16</v>
      </c>
      <c r="D1177" s="79">
        <v>75.17</v>
      </c>
      <c r="E1177" s="111">
        <f t="shared" si="1"/>
        <v>0.01</v>
      </c>
      <c r="G1177" s="86">
        <v>45898.0</v>
      </c>
      <c r="H1177" s="79">
        <v>367.8</v>
      </c>
      <c r="I1177" s="79">
        <v>368.0</v>
      </c>
      <c r="J1177" s="111">
        <f t="shared" si="2"/>
        <v>0.2</v>
      </c>
      <c r="L1177" s="86">
        <v>45898.0</v>
      </c>
      <c r="M1177" s="79">
        <v>0.13</v>
      </c>
      <c r="N1177" s="79">
        <v>0.13</v>
      </c>
      <c r="O1177" s="111">
        <f t="shared" si="3"/>
        <v>0</v>
      </c>
      <c r="Q1177" s="86">
        <v>45898.0</v>
      </c>
      <c r="R1177" s="79">
        <v>8.14</v>
      </c>
      <c r="S1177" s="79">
        <v>8.16</v>
      </c>
      <c r="T1177" s="111">
        <f t="shared" si="4"/>
        <v>0.02</v>
      </c>
      <c r="V1177" s="86">
        <v>45898.0</v>
      </c>
      <c r="W1177" s="79">
        <v>312.62</v>
      </c>
      <c r="X1177" s="79">
        <v>312.78</v>
      </c>
      <c r="Y1177" s="111">
        <f t="shared" si="5"/>
        <v>0.16</v>
      </c>
    </row>
    <row r="1178">
      <c r="B1178" s="86">
        <v>45901.0</v>
      </c>
      <c r="C1178" s="79">
        <v>74.79</v>
      </c>
      <c r="D1178" s="79">
        <v>74.8</v>
      </c>
      <c r="E1178" s="111">
        <f t="shared" si="1"/>
        <v>0.01</v>
      </c>
      <c r="G1178" s="86">
        <v>45901.0</v>
      </c>
      <c r="H1178" s="79">
        <v>367.3</v>
      </c>
      <c r="I1178" s="79">
        <v>367.42</v>
      </c>
      <c r="J1178" s="111">
        <f t="shared" si="2"/>
        <v>0.12</v>
      </c>
      <c r="L1178" s="86">
        <v>45901.0</v>
      </c>
      <c r="M1178" s="79">
        <v>0.13</v>
      </c>
      <c r="N1178" s="79">
        <v>0.13</v>
      </c>
      <c r="O1178" s="111">
        <f t="shared" si="3"/>
        <v>0</v>
      </c>
      <c r="Q1178" s="86">
        <v>45901.0</v>
      </c>
      <c r="R1178" s="79">
        <v>8.05</v>
      </c>
      <c r="S1178" s="79">
        <v>8.08</v>
      </c>
      <c r="T1178" s="111">
        <f t="shared" si="4"/>
        <v>0.03</v>
      </c>
      <c r="V1178" s="86">
        <v>45901.0</v>
      </c>
      <c r="W1178" s="79">
        <v>310.76</v>
      </c>
      <c r="X1178" s="79">
        <v>310.82</v>
      </c>
      <c r="Y1178" s="111">
        <f t="shared" si="5"/>
        <v>0.06</v>
      </c>
    </row>
    <row r="1179">
      <c r="B1179" s="86">
        <v>45902.0</v>
      </c>
      <c r="C1179" s="79">
        <v>74.0</v>
      </c>
      <c r="D1179" s="79">
        <v>74.02</v>
      </c>
      <c r="E1179" s="111">
        <f t="shared" si="1"/>
        <v>0.02</v>
      </c>
      <c r="G1179" s="86">
        <v>45902.0</v>
      </c>
      <c r="H1179" s="79">
        <v>367.76</v>
      </c>
      <c r="I1179" s="79">
        <v>367.82</v>
      </c>
      <c r="J1179" s="111">
        <f t="shared" si="2"/>
        <v>0.06</v>
      </c>
      <c r="L1179" s="86">
        <v>45902.0</v>
      </c>
      <c r="M1179" s="79">
        <v>0.13</v>
      </c>
      <c r="N1179" s="79">
        <v>0.13</v>
      </c>
      <c r="O1179" s="111">
        <f t="shared" si="3"/>
        <v>0</v>
      </c>
      <c r="Q1179" s="86">
        <v>45902.0</v>
      </c>
      <c r="R1179" s="79">
        <v>8.02</v>
      </c>
      <c r="S1179" s="79">
        <v>8.04</v>
      </c>
      <c r="T1179" s="111">
        <f t="shared" si="4"/>
        <v>0.02</v>
      </c>
      <c r="V1179" s="86">
        <v>45902.0</v>
      </c>
      <c r="W1179" s="79">
        <v>310.05</v>
      </c>
      <c r="X1179" s="79">
        <v>310.18</v>
      </c>
      <c r="Y1179" s="111">
        <f t="shared" si="5"/>
        <v>0.13</v>
      </c>
    </row>
    <row r="1180">
      <c r="B1180" s="86">
        <v>45903.0</v>
      </c>
      <c r="C1180" s="79">
        <v>75.14</v>
      </c>
      <c r="D1180" s="79">
        <v>75.16</v>
      </c>
      <c r="E1180" s="111">
        <f t="shared" si="1"/>
        <v>0.02</v>
      </c>
      <c r="G1180" s="86">
        <v>45903.0</v>
      </c>
      <c r="H1180" s="79">
        <v>367.51</v>
      </c>
      <c r="I1180" s="79">
        <v>367.54</v>
      </c>
      <c r="J1180" s="111">
        <f t="shared" si="2"/>
        <v>0.03</v>
      </c>
      <c r="L1180" s="86">
        <v>45903.0</v>
      </c>
      <c r="M1180" s="79">
        <v>0.13</v>
      </c>
      <c r="N1180" s="79">
        <v>0.13</v>
      </c>
      <c r="O1180" s="111">
        <f t="shared" si="3"/>
        <v>0</v>
      </c>
      <c r="Q1180" s="86">
        <v>45903.0</v>
      </c>
      <c r="R1180" s="79">
        <v>7.91</v>
      </c>
      <c r="S1180" s="79">
        <v>7.92</v>
      </c>
      <c r="T1180" s="111">
        <f t="shared" si="4"/>
        <v>0.01</v>
      </c>
      <c r="V1180" s="86">
        <v>45903.0</v>
      </c>
      <c r="W1180" s="79">
        <v>309.2</v>
      </c>
      <c r="X1180" s="79">
        <v>309.24</v>
      </c>
      <c r="Y1180" s="111">
        <f t="shared" si="5"/>
        <v>0.04</v>
      </c>
    </row>
    <row r="1181">
      <c r="B1181" s="86">
        <v>45904.0</v>
      </c>
      <c r="C1181" s="79">
        <v>75.73</v>
      </c>
      <c r="D1181" s="79">
        <v>75.74</v>
      </c>
      <c r="E1181" s="111">
        <f t="shared" si="1"/>
        <v>0.01</v>
      </c>
      <c r="G1181" s="86">
        <v>45904.0</v>
      </c>
      <c r="H1181" s="79">
        <v>366.9</v>
      </c>
      <c r="I1181" s="79">
        <v>367.57</v>
      </c>
      <c r="J1181" s="111">
        <f t="shared" si="2"/>
        <v>0.67</v>
      </c>
      <c r="L1181" s="86">
        <v>45904.0</v>
      </c>
      <c r="M1181" s="79">
        <v>0.13</v>
      </c>
      <c r="N1181" s="79">
        <v>0.13</v>
      </c>
      <c r="O1181" s="111">
        <f t="shared" si="3"/>
        <v>0</v>
      </c>
      <c r="Q1181" s="86">
        <v>45904.0</v>
      </c>
      <c r="R1181" s="79">
        <v>7.71</v>
      </c>
      <c r="S1181" s="79">
        <v>7.74</v>
      </c>
      <c r="T1181" s="111">
        <f t="shared" si="4"/>
        <v>0.03</v>
      </c>
      <c r="V1181" s="86">
        <v>45904.0</v>
      </c>
      <c r="W1181" s="79">
        <v>308.42</v>
      </c>
      <c r="X1181" s="79">
        <v>308.44</v>
      </c>
      <c r="Y1181" s="111">
        <f t="shared" si="5"/>
        <v>0.02</v>
      </c>
    </row>
    <row r="1182">
      <c r="B1182" s="86">
        <v>45905.0</v>
      </c>
      <c r="C1182" s="79">
        <v>75.49</v>
      </c>
      <c r="D1182" s="79">
        <v>75.5</v>
      </c>
      <c r="E1182" s="111">
        <f t="shared" si="1"/>
        <v>0.01</v>
      </c>
      <c r="G1182" s="86">
        <v>45905.0</v>
      </c>
      <c r="H1182" s="79">
        <v>366.8</v>
      </c>
      <c r="I1182" s="79">
        <v>366.9</v>
      </c>
      <c r="J1182" s="111">
        <f t="shared" si="2"/>
        <v>0.1</v>
      </c>
      <c r="L1182" s="86">
        <v>45905.0</v>
      </c>
      <c r="M1182" s="79">
        <v>0.13</v>
      </c>
      <c r="N1182" s="79">
        <v>0.13</v>
      </c>
      <c r="O1182" s="111">
        <f t="shared" si="3"/>
        <v>0</v>
      </c>
      <c r="Q1182" s="86">
        <v>45905.0</v>
      </c>
      <c r="R1182" s="79">
        <v>7.78</v>
      </c>
      <c r="S1182" s="79">
        <v>7.8</v>
      </c>
      <c r="T1182" s="111">
        <f t="shared" si="4"/>
        <v>0.02</v>
      </c>
      <c r="V1182" s="86">
        <v>45905.0</v>
      </c>
      <c r="W1182" s="79">
        <v>309.44</v>
      </c>
      <c r="X1182" s="79">
        <v>309.49</v>
      </c>
      <c r="Y1182" s="111">
        <f t="shared" si="5"/>
        <v>0.05</v>
      </c>
    </row>
    <row r="1183">
      <c r="B1183" s="86">
        <v>45908.0</v>
      </c>
      <c r="C1183" s="79">
        <v>75.21</v>
      </c>
      <c r="D1183" s="79">
        <v>75.23</v>
      </c>
      <c r="E1183" s="111">
        <f t="shared" si="1"/>
        <v>0.02</v>
      </c>
      <c r="G1183" s="86">
        <v>45908.0</v>
      </c>
      <c r="H1183" s="79">
        <v>366.48</v>
      </c>
      <c r="I1183" s="79">
        <v>366.81</v>
      </c>
      <c r="J1183" s="111">
        <f t="shared" si="2"/>
        <v>0.33</v>
      </c>
      <c r="L1183" s="86">
        <v>45908.0</v>
      </c>
      <c r="M1183" s="79">
        <v>0.14</v>
      </c>
      <c r="N1183" s="79">
        <v>0.14</v>
      </c>
      <c r="O1183" s="111">
        <f t="shared" si="3"/>
        <v>0</v>
      </c>
      <c r="Q1183" s="86">
        <v>45908.0</v>
      </c>
      <c r="R1183" s="79">
        <v>7.82</v>
      </c>
      <c r="S1183" s="79">
        <v>7.86</v>
      </c>
      <c r="T1183" s="111">
        <f t="shared" si="4"/>
        <v>0.04</v>
      </c>
      <c r="V1183" s="86">
        <v>45908.0</v>
      </c>
      <c r="W1183" s="79">
        <v>308.68</v>
      </c>
      <c r="X1183" s="79">
        <v>308.74</v>
      </c>
      <c r="Y1183" s="111">
        <f t="shared" si="5"/>
        <v>0.06</v>
      </c>
    </row>
    <row r="1184">
      <c r="B1184" s="86">
        <v>45909.0</v>
      </c>
      <c r="C1184" s="79">
        <v>74.96</v>
      </c>
      <c r="D1184" s="79">
        <v>74.97</v>
      </c>
      <c r="E1184" s="111">
        <f t="shared" si="1"/>
        <v>0.01</v>
      </c>
      <c r="G1184" s="86">
        <v>45909.0</v>
      </c>
      <c r="H1184" s="79">
        <v>364.0</v>
      </c>
      <c r="I1184" s="79">
        <v>364.09</v>
      </c>
      <c r="J1184" s="111">
        <f t="shared" si="2"/>
        <v>0.09</v>
      </c>
      <c r="L1184" s="86">
        <v>45909.0</v>
      </c>
      <c r="M1184" s="79">
        <v>0.13</v>
      </c>
      <c r="N1184" s="79">
        <v>0.13</v>
      </c>
      <c r="O1184" s="111">
        <f t="shared" si="3"/>
        <v>0</v>
      </c>
      <c r="Q1184" s="86">
        <v>45909.0</v>
      </c>
      <c r="R1184" s="79">
        <v>7.86</v>
      </c>
      <c r="S1184" s="79">
        <v>7.89</v>
      </c>
      <c r="T1184" s="111">
        <f t="shared" si="4"/>
        <v>0.03</v>
      </c>
      <c r="V1184" s="86">
        <v>45909.0</v>
      </c>
      <c r="W1184" s="79">
        <v>310.41</v>
      </c>
      <c r="X1184" s="79">
        <v>310.5</v>
      </c>
      <c r="Y1184" s="111">
        <f t="shared" si="5"/>
        <v>0.09</v>
      </c>
    </row>
    <row r="1185">
      <c r="B1185" s="86">
        <v>45910.0</v>
      </c>
      <c r="C1185" s="79">
        <v>74.1</v>
      </c>
      <c r="D1185" s="79">
        <v>74.11</v>
      </c>
      <c r="E1185" s="111">
        <f t="shared" si="1"/>
        <v>0.01</v>
      </c>
      <c r="G1185" s="86">
        <v>45910.0</v>
      </c>
      <c r="H1185" s="79">
        <v>362.02</v>
      </c>
      <c r="I1185" s="79">
        <v>362.45</v>
      </c>
      <c r="J1185" s="111">
        <f t="shared" si="2"/>
        <v>0.43</v>
      </c>
      <c r="L1185" s="86">
        <v>45910.0</v>
      </c>
      <c r="M1185" s="79">
        <v>0.13</v>
      </c>
      <c r="N1185" s="79">
        <v>0.13</v>
      </c>
      <c r="O1185" s="111">
        <f t="shared" si="3"/>
        <v>0</v>
      </c>
      <c r="Q1185" s="86">
        <v>45910.0</v>
      </c>
      <c r="R1185" s="79">
        <v>7.84</v>
      </c>
      <c r="S1185" s="79">
        <v>7.85</v>
      </c>
      <c r="T1185" s="111">
        <f t="shared" si="4"/>
        <v>0.01</v>
      </c>
      <c r="V1185" s="86">
        <v>45910.0</v>
      </c>
      <c r="W1185" s="79">
        <v>312.75</v>
      </c>
      <c r="X1185" s="79">
        <v>312.83</v>
      </c>
      <c r="Y1185" s="111">
        <f t="shared" si="5"/>
        <v>0.08</v>
      </c>
    </row>
    <row r="1186">
      <c r="B1186" s="86">
        <v>45911.0</v>
      </c>
      <c r="C1186" s="79">
        <v>77.86</v>
      </c>
      <c r="D1186" s="79">
        <v>77.93</v>
      </c>
      <c r="E1186" s="111">
        <f t="shared" si="1"/>
        <v>0.07</v>
      </c>
      <c r="G1186" s="86">
        <v>45911.0</v>
      </c>
      <c r="H1186" s="79">
        <v>356.5</v>
      </c>
      <c r="I1186" s="79">
        <v>356.58</v>
      </c>
      <c r="J1186" s="111">
        <f t="shared" si="2"/>
        <v>0.08</v>
      </c>
      <c r="L1186" s="86">
        <v>45911.0</v>
      </c>
      <c r="M1186" s="79">
        <v>0.13</v>
      </c>
      <c r="N1186" s="79">
        <v>0.13</v>
      </c>
      <c r="O1186" s="111">
        <f t="shared" si="3"/>
        <v>0</v>
      </c>
      <c r="Q1186" s="86">
        <v>45911.0</v>
      </c>
      <c r="R1186" s="79">
        <v>7.84</v>
      </c>
      <c r="S1186" s="79">
        <v>7.84</v>
      </c>
      <c r="T1186" s="111">
        <f t="shared" si="4"/>
        <v>0</v>
      </c>
      <c r="V1186" s="86">
        <v>45911.0</v>
      </c>
      <c r="W1186" s="79">
        <v>313.06</v>
      </c>
      <c r="X1186" s="79">
        <v>313.09</v>
      </c>
      <c r="Y1186" s="111">
        <f t="shared" si="5"/>
        <v>0.03</v>
      </c>
    </row>
    <row r="1187">
      <c r="B1187" s="86">
        <v>45912.0</v>
      </c>
      <c r="C1187" s="79">
        <v>75.84</v>
      </c>
      <c r="D1187" s="79">
        <v>75.86</v>
      </c>
      <c r="E1187" s="111">
        <f t="shared" si="1"/>
        <v>0.02</v>
      </c>
      <c r="G1187" s="86">
        <v>45912.0</v>
      </c>
      <c r="H1187" s="79">
        <v>362.4</v>
      </c>
      <c r="I1187" s="79">
        <v>362.51</v>
      </c>
      <c r="J1187" s="111">
        <f t="shared" si="2"/>
        <v>0.11</v>
      </c>
      <c r="L1187" s="86">
        <v>45912.0</v>
      </c>
      <c r="M1187" s="79">
        <v>0.13</v>
      </c>
      <c r="N1187" s="79">
        <v>0.13</v>
      </c>
      <c r="O1187" s="111">
        <f t="shared" si="3"/>
        <v>0</v>
      </c>
      <c r="Q1187" s="86">
        <v>45912.0</v>
      </c>
      <c r="R1187" s="79">
        <v>7.98</v>
      </c>
      <c r="S1187" s="79">
        <v>8.01</v>
      </c>
      <c r="T1187" s="111">
        <f t="shared" si="4"/>
        <v>0.03</v>
      </c>
      <c r="V1187" s="86">
        <v>45912.0</v>
      </c>
      <c r="W1187" s="79">
        <v>309.75</v>
      </c>
      <c r="X1187" s="79">
        <v>309.76</v>
      </c>
      <c r="Y1187" s="111">
        <f t="shared" si="5"/>
        <v>0.01</v>
      </c>
    </row>
    <row r="1188">
      <c r="B1188" s="86">
        <v>45915.0</v>
      </c>
      <c r="C1188" s="79">
        <v>74.05</v>
      </c>
      <c r="D1188" s="79">
        <v>74.11</v>
      </c>
      <c r="E1188" s="111">
        <f t="shared" si="1"/>
        <v>0.06</v>
      </c>
      <c r="G1188" s="86">
        <v>45915.0</v>
      </c>
      <c r="H1188" s="79">
        <v>359.96</v>
      </c>
      <c r="I1188" s="79">
        <v>359.97</v>
      </c>
      <c r="J1188" s="111">
        <f t="shared" si="2"/>
        <v>0.01</v>
      </c>
      <c r="L1188" s="86">
        <v>45915.0</v>
      </c>
      <c r="M1188" s="79">
        <v>0.13</v>
      </c>
      <c r="N1188" s="79">
        <v>0.13</v>
      </c>
      <c r="O1188" s="111">
        <f t="shared" si="3"/>
        <v>0</v>
      </c>
      <c r="Q1188" s="86">
        <v>45915.0</v>
      </c>
      <c r="R1188" s="79">
        <v>8.06</v>
      </c>
      <c r="S1188" s="79">
        <v>8.09</v>
      </c>
      <c r="T1188" s="111">
        <f t="shared" si="4"/>
        <v>0.03</v>
      </c>
      <c r="V1188" s="86">
        <v>45915.0</v>
      </c>
      <c r="W1188" s="79">
        <v>307.1</v>
      </c>
      <c r="X1188" s="79">
        <v>307.11</v>
      </c>
      <c r="Y1188" s="111">
        <f t="shared" si="5"/>
        <v>0.01</v>
      </c>
    </row>
    <row r="1189">
      <c r="B1189" s="86">
        <v>45916.0</v>
      </c>
      <c r="C1189" s="79">
        <v>72.96</v>
      </c>
      <c r="D1189" s="79">
        <v>72.97</v>
      </c>
      <c r="E1189" s="111">
        <f t="shared" si="1"/>
        <v>0.01</v>
      </c>
      <c r="G1189" s="86">
        <v>45916.0</v>
      </c>
      <c r="H1189" s="79">
        <v>343.51</v>
      </c>
      <c r="I1189" s="79">
        <v>343.73</v>
      </c>
      <c r="J1189" s="111">
        <f t="shared" si="2"/>
        <v>0.22</v>
      </c>
      <c r="L1189" s="86">
        <v>45916.0</v>
      </c>
      <c r="M1189" s="79">
        <v>0.13</v>
      </c>
      <c r="N1189" s="79">
        <v>0.13</v>
      </c>
      <c r="O1189" s="111">
        <f t="shared" si="3"/>
        <v>0</v>
      </c>
      <c r="Q1189" s="86">
        <v>45916.0</v>
      </c>
      <c r="R1189" s="79">
        <v>7.77</v>
      </c>
      <c r="S1189" s="79">
        <v>7.78</v>
      </c>
      <c r="T1189" s="111">
        <f t="shared" si="4"/>
        <v>0.01</v>
      </c>
      <c r="V1189" s="86">
        <v>45916.0</v>
      </c>
      <c r="W1189" s="79">
        <v>303.49</v>
      </c>
      <c r="X1189" s="79">
        <v>303.5</v>
      </c>
      <c r="Y1189" s="111">
        <f t="shared" si="5"/>
        <v>0.01</v>
      </c>
    </row>
    <row r="1190">
      <c r="B1190" s="86">
        <v>45917.0</v>
      </c>
      <c r="C1190" s="79">
        <v>72.09</v>
      </c>
      <c r="D1190" s="79">
        <v>72.1</v>
      </c>
      <c r="E1190" s="111">
        <f t="shared" si="1"/>
        <v>0.01</v>
      </c>
      <c r="G1190" s="86">
        <v>45917.0</v>
      </c>
      <c r="H1190" s="79">
        <v>336.9</v>
      </c>
      <c r="I1190" s="79">
        <v>337.27</v>
      </c>
      <c r="J1190" s="111">
        <f t="shared" si="2"/>
        <v>0.37</v>
      </c>
      <c r="L1190" s="86">
        <v>45917.0</v>
      </c>
      <c r="M1190" s="79">
        <v>0.13</v>
      </c>
      <c r="N1190" s="79">
        <v>0.13</v>
      </c>
      <c r="O1190" s="111">
        <f t="shared" si="3"/>
        <v>0</v>
      </c>
      <c r="Q1190" s="86">
        <v>45917.0</v>
      </c>
      <c r="R1190" s="79">
        <v>7.52</v>
      </c>
      <c r="S1190" s="79">
        <v>7.54</v>
      </c>
      <c r="T1190" s="111">
        <f t="shared" si="4"/>
        <v>0.02</v>
      </c>
      <c r="V1190" s="86">
        <v>45917.0</v>
      </c>
      <c r="W1190" s="79">
        <v>302.21</v>
      </c>
      <c r="X1190" s="79">
        <v>302.48</v>
      </c>
      <c r="Y1190" s="111">
        <f t="shared" si="5"/>
        <v>0.27</v>
      </c>
    </row>
    <row r="1191">
      <c r="B1191" s="86">
        <v>45918.0</v>
      </c>
      <c r="C1191" s="79">
        <v>71.83</v>
      </c>
      <c r="D1191" s="79">
        <v>71.96</v>
      </c>
      <c r="E1191" s="111">
        <f t="shared" si="1"/>
        <v>0.13</v>
      </c>
      <c r="G1191" s="86">
        <v>45918.0</v>
      </c>
      <c r="H1191" s="79">
        <v>334.29</v>
      </c>
      <c r="I1191" s="79">
        <v>334.73</v>
      </c>
      <c r="J1191" s="111">
        <f t="shared" si="2"/>
        <v>0.44</v>
      </c>
      <c r="L1191" s="86">
        <v>45918.0</v>
      </c>
      <c r="M1191" s="79">
        <v>0.13</v>
      </c>
      <c r="N1191" s="79">
        <v>0.13</v>
      </c>
      <c r="O1191" s="111">
        <f t="shared" si="3"/>
        <v>0</v>
      </c>
      <c r="Q1191" s="86">
        <v>45918.0</v>
      </c>
      <c r="R1191" s="79">
        <v>7.48</v>
      </c>
      <c r="S1191" s="79">
        <v>7.49</v>
      </c>
      <c r="T1191" s="111">
        <f t="shared" si="4"/>
        <v>0.01</v>
      </c>
      <c r="V1191" s="86">
        <v>45918.0</v>
      </c>
      <c r="W1191" s="79">
        <v>301.78</v>
      </c>
      <c r="X1191" s="79">
        <v>301.8</v>
      </c>
      <c r="Y1191" s="111">
        <f t="shared" si="5"/>
        <v>0.02</v>
      </c>
    </row>
    <row r="1192">
      <c r="B1192" s="86">
        <v>45919.0</v>
      </c>
      <c r="C1192" s="79">
        <v>71.51</v>
      </c>
      <c r="D1192" s="79">
        <v>71.54</v>
      </c>
      <c r="E1192" s="111">
        <f t="shared" si="1"/>
        <v>0.03</v>
      </c>
      <c r="G1192" s="86">
        <v>45919.0</v>
      </c>
      <c r="H1192" s="79">
        <v>331.13</v>
      </c>
      <c r="I1192" s="79">
        <v>331.64</v>
      </c>
      <c r="J1192" s="111">
        <f t="shared" si="2"/>
        <v>0.51</v>
      </c>
      <c r="L1192" s="86">
        <v>45919.0</v>
      </c>
      <c r="M1192" s="79">
        <v>0.13</v>
      </c>
      <c r="N1192" s="79">
        <v>0.13</v>
      </c>
      <c r="O1192" s="111">
        <f t="shared" si="3"/>
        <v>0</v>
      </c>
      <c r="Q1192" s="86">
        <v>45919.0</v>
      </c>
      <c r="R1192" s="79">
        <v>7.52</v>
      </c>
      <c r="S1192" s="79">
        <v>7.54</v>
      </c>
      <c r="T1192" s="111">
        <f t="shared" si="4"/>
        <v>0.02</v>
      </c>
      <c r="V1192" s="86">
        <v>45919.0</v>
      </c>
      <c r="W1192" s="79">
        <v>304.4</v>
      </c>
      <c r="X1192" s="79">
        <v>304.5</v>
      </c>
      <c r="Y1192" s="111">
        <f t="shared" si="5"/>
        <v>0.1</v>
      </c>
    </row>
    <row r="1193">
      <c r="B1193" s="86">
        <v>45922.0</v>
      </c>
      <c r="C1193" s="79">
        <v>70.93</v>
      </c>
      <c r="D1193" s="79">
        <v>70.94</v>
      </c>
      <c r="E1193" s="111">
        <f t="shared" si="1"/>
        <v>0.01</v>
      </c>
      <c r="G1193" s="86">
        <v>45922.0</v>
      </c>
      <c r="H1193" s="79">
        <v>337.19</v>
      </c>
      <c r="I1193" s="79">
        <v>337.38</v>
      </c>
      <c r="J1193" s="111">
        <f t="shared" si="2"/>
        <v>0.19</v>
      </c>
      <c r="L1193" s="86">
        <v>45922.0</v>
      </c>
      <c r="M1193" s="79">
        <v>0.12</v>
      </c>
      <c r="N1193" s="79">
        <v>0.12</v>
      </c>
      <c r="O1193" s="111">
        <f t="shared" si="3"/>
        <v>0</v>
      </c>
      <c r="Q1193" s="86">
        <v>45922.0</v>
      </c>
      <c r="R1193" s="79">
        <v>7.29</v>
      </c>
      <c r="S1193" s="79">
        <v>7.3</v>
      </c>
      <c r="T1193" s="111">
        <f t="shared" si="4"/>
        <v>0.01</v>
      </c>
      <c r="V1193" s="86">
        <v>45922.0</v>
      </c>
      <c r="W1193" s="79">
        <v>301.59</v>
      </c>
      <c r="X1193" s="79">
        <v>301.68</v>
      </c>
      <c r="Y1193" s="111">
        <f t="shared" si="5"/>
        <v>0.09</v>
      </c>
    </row>
    <row r="1194">
      <c r="B1194" s="86">
        <v>45923.0</v>
      </c>
      <c r="C1194" s="79">
        <v>70.23</v>
      </c>
      <c r="D1194" s="79">
        <v>70.25</v>
      </c>
      <c r="E1194" s="111">
        <f t="shared" si="1"/>
        <v>0.02</v>
      </c>
      <c r="G1194" s="86">
        <v>45923.0</v>
      </c>
      <c r="H1194" s="79">
        <v>338.84</v>
      </c>
      <c r="I1194" s="79">
        <v>339.25</v>
      </c>
      <c r="J1194" s="111">
        <f t="shared" si="2"/>
        <v>0.41</v>
      </c>
      <c r="L1194" s="86">
        <v>45923.0</v>
      </c>
      <c r="M1194" s="79">
        <v>0.12</v>
      </c>
      <c r="N1194" s="79">
        <v>0.12</v>
      </c>
      <c r="O1194" s="111">
        <f t="shared" si="3"/>
        <v>0</v>
      </c>
      <c r="Q1194" s="86">
        <v>45923.0</v>
      </c>
      <c r="R1194" s="79">
        <v>7.37</v>
      </c>
      <c r="S1194" s="79">
        <v>7.39</v>
      </c>
      <c r="T1194" s="111">
        <f t="shared" si="4"/>
        <v>0.02</v>
      </c>
      <c r="V1194" s="86">
        <v>45923.0</v>
      </c>
      <c r="W1194" s="79">
        <v>294.74</v>
      </c>
      <c r="X1194" s="79">
        <v>294.84</v>
      </c>
      <c r="Y1194" s="111">
        <f t="shared" si="5"/>
        <v>0.1</v>
      </c>
    </row>
    <row r="1195">
      <c r="B1195" s="86">
        <v>45924.0</v>
      </c>
      <c r="C1195" s="79">
        <v>70.75</v>
      </c>
      <c r="D1195" s="79">
        <v>70.77</v>
      </c>
      <c r="E1195" s="111">
        <f t="shared" si="1"/>
        <v>0.02</v>
      </c>
      <c r="G1195" s="86">
        <v>45924.0</v>
      </c>
      <c r="H1195" s="79">
        <v>339.25</v>
      </c>
      <c r="I1195" s="79">
        <v>339.65</v>
      </c>
      <c r="J1195" s="111">
        <f t="shared" si="2"/>
        <v>0.4</v>
      </c>
      <c r="L1195" s="86">
        <v>45924.0</v>
      </c>
      <c r="M1195" s="79">
        <v>0.12</v>
      </c>
      <c r="N1195" s="79">
        <v>0.12</v>
      </c>
      <c r="O1195" s="111">
        <f t="shared" si="3"/>
        <v>0</v>
      </c>
      <c r="Q1195" s="86">
        <v>45924.0</v>
      </c>
      <c r="R1195" s="79">
        <v>7.38</v>
      </c>
      <c r="S1195" s="79">
        <v>7.39</v>
      </c>
      <c r="T1195" s="111">
        <f t="shared" si="4"/>
        <v>0.01</v>
      </c>
      <c r="V1195" s="86">
        <v>45924.0</v>
      </c>
      <c r="W1195" s="79">
        <v>298.01</v>
      </c>
      <c r="X1195" s="79">
        <v>298.05</v>
      </c>
      <c r="Y1195" s="111">
        <f t="shared" si="5"/>
        <v>0.04</v>
      </c>
    </row>
    <row r="1196">
      <c r="B1196" s="86">
        <v>45925.0</v>
      </c>
      <c r="C1196" s="79">
        <v>69.96</v>
      </c>
      <c r="D1196" s="79">
        <v>69.98</v>
      </c>
      <c r="E1196" s="111">
        <f t="shared" si="1"/>
        <v>0.02</v>
      </c>
      <c r="G1196" s="86">
        <v>45925.0</v>
      </c>
      <c r="H1196" s="79">
        <v>336.8</v>
      </c>
      <c r="I1196" s="79">
        <v>336.85</v>
      </c>
      <c r="J1196" s="111">
        <f t="shared" si="2"/>
        <v>0.05</v>
      </c>
      <c r="L1196" s="86">
        <v>45925.0</v>
      </c>
      <c r="M1196" s="79">
        <v>0.12</v>
      </c>
      <c r="N1196" s="79">
        <v>0.12</v>
      </c>
      <c r="O1196" s="111">
        <f t="shared" si="3"/>
        <v>0</v>
      </c>
      <c r="Q1196" s="86">
        <v>45925.0</v>
      </c>
      <c r="R1196" s="79">
        <v>7.14</v>
      </c>
      <c r="S1196" s="79">
        <v>7.17</v>
      </c>
      <c r="T1196" s="111">
        <f t="shared" si="4"/>
        <v>0.03</v>
      </c>
      <c r="V1196" s="86">
        <v>45925.0</v>
      </c>
      <c r="W1196" s="79">
        <v>291.59</v>
      </c>
      <c r="X1196" s="79">
        <v>291.6</v>
      </c>
      <c r="Y1196" s="111">
        <f t="shared" si="5"/>
        <v>0.01</v>
      </c>
    </row>
    <row r="1197">
      <c r="B1197" s="86">
        <v>45926.0</v>
      </c>
      <c r="C1197" s="79">
        <v>69.18</v>
      </c>
      <c r="D1197" s="79">
        <v>69.19</v>
      </c>
      <c r="E1197" s="111">
        <f t="shared" si="1"/>
        <v>0.01</v>
      </c>
      <c r="G1197" s="86">
        <v>45926.0</v>
      </c>
      <c r="H1197" s="79">
        <v>337.5</v>
      </c>
      <c r="I1197" s="79">
        <v>337.69</v>
      </c>
      <c r="J1197" s="111">
        <f t="shared" si="2"/>
        <v>0.19</v>
      </c>
      <c r="L1197" s="86">
        <v>45926.0</v>
      </c>
      <c r="M1197" s="79">
        <v>0.12</v>
      </c>
      <c r="N1197" s="79">
        <v>0.12</v>
      </c>
      <c r="O1197" s="111">
        <f t="shared" si="3"/>
        <v>0</v>
      </c>
      <c r="Q1197" s="86">
        <v>45926.0</v>
      </c>
      <c r="R1197" s="79">
        <v>7.06</v>
      </c>
      <c r="S1197" s="79">
        <v>7.1</v>
      </c>
      <c r="T1197" s="111">
        <f t="shared" si="4"/>
        <v>0.04</v>
      </c>
      <c r="V1197" s="86">
        <v>45926.0</v>
      </c>
      <c r="W1197" s="79">
        <v>293.3</v>
      </c>
      <c r="X1197" s="79">
        <v>293.41</v>
      </c>
      <c r="Y1197" s="111">
        <f t="shared" si="5"/>
        <v>0.11</v>
      </c>
    </row>
    <row r="1198">
      <c r="B1198" s="86">
        <v>45929.0</v>
      </c>
      <c r="C1198" s="79">
        <v>68.2</v>
      </c>
      <c r="D1198" s="79">
        <v>68.24</v>
      </c>
      <c r="E1198" s="111">
        <f t="shared" si="1"/>
        <v>0.04</v>
      </c>
      <c r="G1198" s="86">
        <v>45929.0</v>
      </c>
      <c r="H1198" s="79">
        <v>339.5</v>
      </c>
      <c r="I1198" s="79">
        <v>339.53</v>
      </c>
      <c r="J1198" s="111">
        <f t="shared" si="2"/>
        <v>0.03</v>
      </c>
      <c r="L1198" s="86">
        <v>45929.0</v>
      </c>
      <c r="M1198" s="79">
        <v>0.12</v>
      </c>
      <c r="N1198" s="79">
        <v>0.12</v>
      </c>
      <c r="O1198" s="111">
        <f t="shared" si="3"/>
        <v>0</v>
      </c>
      <c r="Q1198" s="86">
        <v>45929.0</v>
      </c>
      <c r="R1198" s="79">
        <v>7.04</v>
      </c>
      <c r="S1198" s="79">
        <v>7.08</v>
      </c>
      <c r="T1198" s="111">
        <f t="shared" si="4"/>
        <v>0.04</v>
      </c>
      <c r="V1198" s="86">
        <v>45929.0</v>
      </c>
      <c r="W1198" s="79">
        <v>289.89</v>
      </c>
      <c r="X1198" s="79">
        <v>289.9</v>
      </c>
      <c r="Y1198" s="111">
        <f t="shared" si="5"/>
        <v>0.01</v>
      </c>
    </row>
    <row r="1199">
      <c r="B1199" s="86">
        <v>45930.0</v>
      </c>
      <c r="C1199" s="79">
        <v>68.12</v>
      </c>
      <c r="D1199" s="79">
        <v>68.16</v>
      </c>
      <c r="E1199" s="111">
        <f t="shared" si="1"/>
        <v>0.04</v>
      </c>
      <c r="G1199" s="86">
        <v>45930.0</v>
      </c>
      <c r="H1199" s="79">
        <v>337.66</v>
      </c>
      <c r="I1199" s="79">
        <v>338.25</v>
      </c>
      <c r="J1199" s="111">
        <f t="shared" si="2"/>
        <v>0.59</v>
      </c>
      <c r="L1199" s="86">
        <v>45930.0</v>
      </c>
      <c r="M1199" s="79">
        <v>0.12</v>
      </c>
      <c r="N1199" s="79">
        <v>0.12</v>
      </c>
      <c r="O1199" s="111">
        <f t="shared" si="3"/>
        <v>0</v>
      </c>
      <c r="Q1199" s="86">
        <v>45930.0</v>
      </c>
      <c r="R1199" s="79">
        <v>7.33</v>
      </c>
      <c r="S1199" s="79">
        <v>7.4</v>
      </c>
      <c r="T1199" s="111">
        <f t="shared" si="4"/>
        <v>0.07</v>
      </c>
      <c r="V1199" s="86">
        <v>45930.0</v>
      </c>
      <c r="W1199" s="79">
        <v>291.33</v>
      </c>
      <c r="X1199" s="79">
        <v>291.46</v>
      </c>
      <c r="Y1199" s="111">
        <f t="shared" si="5"/>
        <v>0.13</v>
      </c>
    </row>
    <row r="1200">
      <c r="B1200" s="86">
        <v>45931.0</v>
      </c>
      <c r="C1200" s="79">
        <v>67.95</v>
      </c>
      <c r="D1200" s="79">
        <v>67.96</v>
      </c>
      <c r="E1200" s="111">
        <f t="shared" si="1"/>
        <v>0.01</v>
      </c>
      <c r="G1200" s="86">
        <v>45931.0</v>
      </c>
      <c r="H1200" s="79">
        <v>336.4</v>
      </c>
      <c r="I1200" s="79">
        <v>336.5</v>
      </c>
      <c r="J1200" s="111">
        <f t="shared" si="2"/>
        <v>0.1</v>
      </c>
      <c r="L1200" s="86">
        <v>45931.0</v>
      </c>
      <c r="M1200" s="79">
        <v>0.11</v>
      </c>
      <c r="N1200" s="79">
        <v>0.11</v>
      </c>
      <c r="O1200" s="111">
        <f t="shared" si="3"/>
        <v>0</v>
      </c>
      <c r="Q1200" s="86">
        <v>45931.0</v>
      </c>
      <c r="R1200" s="79">
        <v>7.11</v>
      </c>
      <c r="S1200" s="79">
        <v>7.15</v>
      </c>
      <c r="T1200" s="111">
        <f t="shared" si="4"/>
        <v>0.04</v>
      </c>
      <c r="V1200" s="86">
        <v>45931.0</v>
      </c>
      <c r="W1200" s="79">
        <v>287.51</v>
      </c>
      <c r="X1200" s="79">
        <v>287.57</v>
      </c>
      <c r="Y1200" s="111">
        <f t="shared" si="5"/>
        <v>0.06</v>
      </c>
    </row>
    <row r="1201">
      <c r="B1201" s="86">
        <v>45932.0</v>
      </c>
      <c r="C1201" s="79">
        <v>67.4</v>
      </c>
      <c r="D1201" s="79">
        <v>67.49</v>
      </c>
      <c r="E1201" s="111">
        <f t="shared" si="1"/>
        <v>0.09</v>
      </c>
      <c r="G1201" s="86">
        <v>45932.0</v>
      </c>
      <c r="H1201" s="79">
        <v>340.17</v>
      </c>
      <c r="I1201" s="79">
        <v>341.0</v>
      </c>
      <c r="J1201" s="111">
        <f t="shared" si="2"/>
        <v>0.83</v>
      </c>
      <c r="L1201" s="86">
        <v>45932.0</v>
      </c>
      <c r="M1201" s="79">
        <v>0.11</v>
      </c>
      <c r="N1201" s="79">
        <v>0.11</v>
      </c>
      <c r="O1201" s="111">
        <f t="shared" si="3"/>
        <v>0</v>
      </c>
      <c r="Q1201" s="86">
        <v>45932.0</v>
      </c>
      <c r="R1201" s="79">
        <v>7.14</v>
      </c>
      <c r="S1201" s="79">
        <v>7.19</v>
      </c>
      <c r="T1201" s="111">
        <f t="shared" si="4"/>
        <v>0.05</v>
      </c>
      <c r="V1201" s="86">
        <v>45932.0</v>
      </c>
      <c r="W1201" s="79">
        <v>288.3</v>
      </c>
      <c r="X1201" s="79">
        <v>288.36</v>
      </c>
      <c r="Y1201" s="111">
        <f t="shared" si="5"/>
        <v>0.06</v>
      </c>
    </row>
    <row r="1202">
      <c r="B1202" s="115"/>
      <c r="C1202" s="116"/>
      <c r="D1202" s="116"/>
      <c r="R1202" s="79">
        <v>6.86</v>
      </c>
      <c r="S1202" s="79">
        <v>6.88</v>
      </c>
      <c r="W1202" s="79">
        <v>286.38</v>
      </c>
      <c r="X1202" s="79">
        <v>286.4</v>
      </c>
    </row>
    <row r="1203">
      <c r="B1203" s="115"/>
      <c r="C1203" s="116"/>
      <c r="D1203" s="116"/>
      <c r="R1203" s="79">
        <v>7.11</v>
      </c>
      <c r="S1203" s="79">
        <v>7.12</v>
      </c>
      <c r="W1203" s="79">
        <v>285.2</v>
      </c>
      <c r="X1203" s="79">
        <v>285.27</v>
      </c>
    </row>
    <row r="1204">
      <c r="B1204" s="115"/>
      <c r="C1204" s="116"/>
      <c r="D1204" s="116"/>
    </row>
    <row r="1205">
      <c r="B1205" s="115"/>
      <c r="C1205" s="116"/>
      <c r="D1205" s="116"/>
    </row>
  </sheetData>
  <mergeCells count="1">
    <mergeCell ref="A1:D5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14.29"/>
    <col customWidth="1" min="3" max="3" width="15.86"/>
    <col customWidth="1" min="4" max="4" width="11.0"/>
    <col customWidth="1" min="5" max="5" width="10.71"/>
    <col customWidth="1" min="6" max="6" width="8.0"/>
    <col customWidth="1" min="7" max="7" width="14.14"/>
    <col customWidth="1" min="8" max="8" width="8.0"/>
    <col customWidth="1" min="9" max="9" width="10.71"/>
    <col customWidth="1" min="10" max="10" width="32.71"/>
    <col customWidth="1" min="11" max="11" width="8.0"/>
    <col customWidth="1" min="12" max="13" width="16.86"/>
    <col customWidth="1" min="14" max="14" width="9.0"/>
    <col customWidth="1" min="15" max="15" width="10.43"/>
    <col customWidth="1" min="16" max="16" width="8.0"/>
    <col customWidth="1" min="17" max="17" width="36.43"/>
    <col customWidth="1" min="18" max="18" width="11.43"/>
    <col customWidth="1" min="19" max="19" width="10.14"/>
    <col customWidth="1" min="20" max="56" width="8.0"/>
  </cols>
  <sheetData>
    <row r="1">
      <c r="A1" s="40" t="s">
        <v>259</v>
      </c>
      <c r="B1" s="40"/>
      <c r="C1" s="40"/>
      <c r="D1" s="40"/>
      <c r="E1" s="40"/>
      <c r="F1" s="40"/>
      <c r="G1" s="40"/>
      <c r="H1" s="40"/>
      <c r="I1" s="40"/>
      <c r="J1" s="117" t="s">
        <v>260</v>
      </c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</row>
    <row r="2">
      <c r="A2" s="118" t="s">
        <v>227</v>
      </c>
      <c r="J2" s="119"/>
      <c r="K2" s="119"/>
      <c r="L2" s="119"/>
      <c r="M2" s="119"/>
      <c r="T2" s="40" t="s">
        <v>261</v>
      </c>
    </row>
    <row r="3" ht="42.0" customHeight="1">
      <c r="A3" s="120" t="s">
        <v>262</v>
      </c>
      <c r="B3" s="120" t="s">
        <v>263</v>
      </c>
      <c r="C3" s="120" t="s">
        <v>264</v>
      </c>
      <c r="D3" s="120" t="s">
        <v>265</v>
      </c>
      <c r="E3" s="120" t="s">
        <v>266</v>
      </c>
      <c r="F3" s="120" t="s">
        <v>267</v>
      </c>
      <c r="G3" s="120" t="s">
        <v>268</v>
      </c>
      <c r="H3" s="120" t="s">
        <v>269</v>
      </c>
      <c r="I3" s="120" t="s">
        <v>270</v>
      </c>
      <c r="J3" s="120" t="s">
        <v>271</v>
      </c>
      <c r="K3" s="120" t="s">
        <v>272</v>
      </c>
      <c r="L3" s="120" t="s">
        <v>273</v>
      </c>
      <c r="M3" s="120" t="s">
        <v>274</v>
      </c>
      <c r="N3" s="120" t="s">
        <v>275</v>
      </c>
      <c r="O3" s="120" t="s">
        <v>276</v>
      </c>
      <c r="P3" s="120" t="s">
        <v>277</v>
      </c>
      <c r="Q3" s="120" t="s">
        <v>278</v>
      </c>
      <c r="R3" s="120" t="s">
        <v>279</v>
      </c>
      <c r="S3" s="120" t="s">
        <v>280</v>
      </c>
      <c r="T3" s="121">
        <v>45536.0</v>
      </c>
      <c r="U3" s="121">
        <v>45537.0</v>
      </c>
      <c r="V3" s="121">
        <v>45538.0</v>
      </c>
      <c r="W3" s="121">
        <v>45539.0</v>
      </c>
      <c r="X3" s="121">
        <v>45540.0</v>
      </c>
      <c r="Y3" s="121">
        <v>45541.0</v>
      </c>
      <c r="Z3" s="121">
        <v>45542.0</v>
      </c>
      <c r="AA3" s="121">
        <v>45543.0</v>
      </c>
      <c r="AB3" s="121">
        <v>45544.0</v>
      </c>
      <c r="AC3" s="121">
        <v>45545.0</v>
      </c>
      <c r="AD3" s="121">
        <v>45546.0</v>
      </c>
      <c r="AE3" s="121">
        <v>45547.0</v>
      </c>
      <c r="AF3" s="121">
        <v>45548.0</v>
      </c>
      <c r="AG3" s="121">
        <v>45549.0</v>
      </c>
      <c r="AH3" s="121">
        <v>45550.0</v>
      </c>
      <c r="AI3" s="121">
        <v>45551.0</v>
      </c>
      <c r="AJ3" s="121">
        <v>45552.0</v>
      </c>
      <c r="AK3" s="121">
        <v>45553.0</v>
      </c>
      <c r="AL3" s="121">
        <v>45554.0</v>
      </c>
      <c r="AM3" s="121">
        <v>45555.0</v>
      </c>
      <c r="AN3" s="121">
        <v>45556.0</v>
      </c>
      <c r="AO3" s="121">
        <v>45557.0</v>
      </c>
      <c r="AP3" s="121">
        <v>45558.0</v>
      </c>
      <c r="AQ3" s="121">
        <v>45559.0</v>
      </c>
      <c r="AR3" s="121">
        <v>45560.0</v>
      </c>
      <c r="AS3" s="121">
        <v>45561.0</v>
      </c>
      <c r="AT3" s="121">
        <v>45562.0</v>
      </c>
      <c r="AU3" s="121">
        <v>45563.0</v>
      </c>
      <c r="AV3" s="121">
        <v>45564.0</v>
      </c>
      <c r="AW3" s="121">
        <v>45565.0</v>
      </c>
      <c r="AX3" s="121">
        <v>45566.0</v>
      </c>
      <c r="AY3" s="121">
        <v>45567.0</v>
      </c>
      <c r="AZ3" s="121">
        <v>45568.0</v>
      </c>
      <c r="BA3" s="121">
        <v>45569.0</v>
      </c>
      <c r="BB3" s="121">
        <v>45570.0</v>
      </c>
      <c r="BC3" s="121" t="s">
        <v>281</v>
      </c>
      <c r="BD3" s="121">
        <v>45920.0</v>
      </c>
    </row>
    <row r="4">
      <c r="A4" s="122">
        <v>1.0</v>
      </c>
      <c r="B4" s="123" t="s">
        <v>185</v>
      </c>
      <c r="C4" s="124" t="s">
        <v>282</v>
      </c>
      <c r="D4" s="123" t="s">
        <v>283</v>
      </c>
      <c r="E4" s="123" t="s">
        <v>284</v>
      </c>
      <c r="F4" s="123" t="s">
        <v>285</v>
      </c>
      <c r="G4" s="123" t="s">
        <v>286</v>
      </c>
      <c r="H4" s="123" t="s">
        <v>287</v>
      </c>
      <c r="I4" s="123" t="s">
        <v>288</v>
      </c>
      <c r="J4" s="123" t="s">
        <v>289</v>
      </c>
      <c r="K4" s="123" t="s">
        <v>289</v>
      </c>
      <c r="L4" s="123" t="s">
        <v>290</v>
      </c>
      <c r="M4" s="123" t="s">
        <v>290</v>
      </c>
      <c r="N4" s="123" t="s">
        <v>291</v>
      </c>
      <c r="O4" s="123" t="s">
        <v>292</v>
      </c>
      <c r="P4" s="123" t="s">
        <v>288</v>
      </c>
      <c r="Q4" s="123" t="s">
        <v>293</v>
      </c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</row>
    <row r="5">
      <c r="A5" s="122">
        <v>2.0</v>
      </c>
      <c r="B5" s="123" t="s">
        <v>185</v>
      </c>
      <c r="C5" s="124" t="s">
        <v>294</v>
      </c>
      <c r="D5" s="123" t="s">
        <v>295</v>
      </c>
      <c r="E5" s="123" t="s">
        <v>296</v>
      </c>
      <c r="F5" s="123" t="s">
        <v>285</v>
      </c>
      <c r="G5" s="123" t="s">
        <v>286</v>
      </c>
      <c r="H5" s="123" t="s">
        <v>287</v>
      </c>
      <c r="I5" s="123" t="s">
        <v>288</v>
      </c>
      <c r="J5" s="123" t="s">
        <v>289</v>
      </c>
      <c r="K5" s="123" t="s">
        <v>289</v>
      </c>
      <c r="L5" s="124" t="s">
        <v>297</v>
      </c>
      <c r="M5" s="124" t="s">
        <v>297</v>
      </c>
      <c r="N5" s="123" t="s">
        <v>291</v>
      </c>
      <c r="O5" s="123" t="s">
        <v>292</v>
      </c>
      <c r="P5" s="123" t="s">
        <v>288</v>
      </c>
      <c r="Q5" s="123" t="s">
        <v>293</v>
      </c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</row>
    <row r="6">
      <c r="A6" s="126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8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</row>
    <row r="8">
      <c r="A8" s="118" t="s">
        <v>228</v>
      </c>
      <c r="T8" s="40" t="s">
        <v>261</v>
      </c>
    </row>
    <row r="9" ht="45.0" customHeight="1">
      <c r="A9" s="120" t="s">
        <v>262</v>
      </c>
      <c r="B9" s="120" t="s">
        <v>263</v>
      </c>
      <c r="C9" s="120" t="s">
        <v>264</v>
      </c>
      <c r="D9" s="120" t="s">
        <v>265</v>
      </c>
      <c r="E9" s="120" t="s">
        <v>266</v>
      </c>
      <c r="F9" s="120" t="s">
        <v>267</v>
      </c>
      <c r="G9" s="120" t="s">
        <v>268</v>
      </c>
      <c r="H9" s="120" t="s">
        <v>269</v>
      </c>
      <c r="I9" s="120" t="s">
        <v>270</v>
      </c>
      <c r="J9" s="120" t="s">
        <v>271</v>
      </c>
      <c r="K9" s="120" t="s">
        <v>272</v>
      </c>
      <c r="L9" s="120" t="s">
        <v>273</v>
      </c>
      <c r="M9" s="120" t="s">
        <v>274</v>
      </c>
      <c r="N9" s="120" t="s">
        <v>275</v>
      </c>
      <c r="O9" s="120" t="s">
        <v>276</v>
      </c>
      <c r="P9" s="120" t="s">
        <v>277</v>
      </c>
      <c r="Q9" s="120" t="s">
        <v>278</v>
      </c>
      <c r="R9" s="120" t="s">
        <v>279</v>
      </c>
      <c r="S9" s="120" t="s">
        <v>280</v>
      </c>
      <c r="T9" s="121">
        <v>45536.0</v>
      </c>
      <c r="U9" s="121">
        <v>45537.0</v>
      </c>
      <c r="V9" s="121">
        <v>45538.0</v>
      </c>
      <c r="W9" s="121">
        <v>45539.0</v>
      </c>
      <c r="X9" s="121">
        <v>45540.0</v>
      </c>
      <c r="Y9" s="121">
        <v>45541.0</v>
      </c>
      <c r="Z9" s="121">
        <v>45542.0</v>
      </c>
      <c r="AA9" s="121">
        <v>45543.0</v>
      </c>
      <c r="AB9" s="121">
        <v>45544.0</v>
      </c>
      <c r="AC9" s="121">
        <v>45545.0</v>
      </c>
      <c r="AD9" s="121">
        <v>45546.0</v>
      </c>
      <c r="AE9" s="121">
        <v>45547.0</v>
      </c>
      <c r="AF9" s="121">
        <v>45548.0</v>
      </c>
      <c r="AG9" s="121">
        <v>45549.0</v>
      </c>
      <c r="AH9" s="121">
        <v>45550.0</v>
      </c>
      <c r="AI9" s="121">
        <v>45551.0</v>
      </c>
      <c r="AJ9" s="121">
        <v>45552.0</v>
      </c>
      <c r="AK9" s="121">
        <v>45553.0</v>
      </c>
      <c r="AL9" s="121">
        <v>45554.0</v>
      </c>
      <c r="AM9" s="121">
        <v>45555.0</v>
      </c>
      <c r="AN9" s="121">
        <v>45556.0</v>
      </c>
      <c r="AO9" s="121">
        <v>45557.0</v>
      </c>
      <c r="AP9" s="121">
        <v>45558.0</v>
      </c>
      <c r="AQ9" s="121">
        <v>45559.0</v>
      </c>
      <c r="AR9" s="121">
        <v>45560.0</v>
      </c>
      <c r="AS9" s="121">
        <v>45561.0</v>
      </c>
      <c r="AT9" s="121">
        <v>45562.0</v>
      </c>
      <c r="AU9" s="121">
        <v>45563.0</v>
      </c>
      <c r="AV9" s="121">
        <v>45564.0</v>
      </c>
      <c r="AW9" s="121">
        <v>45565.0</v>
      </c>
      <c r="AX9" s="121">
        <v>45566.0</v>
      </c>
      <c r="AY9" s="121">
        <v>45567.0</v>
      </c>
      <c r="AZ9" s="121">
        <v>45568.0</v>
      </c>
      <c r="BA9" s="121">
        <v>45569.0</v>
      </c>
      <c r="BB9" s="121">
        <v>45570.0</v>
      </c>
      <c r="BC9" s="121" t="s">
        <v>281</v>
      </c>
      <c r="BD9" s="127">
        <v>45901.0</v>
      </c>
    </row>
    <row r="10">
      <c r="A10" s="122">
        <v>1.0</v>
      </c>
      <c r="B10" s="128" t="s">
        <v>189</v>
      </c>
      <c r="C10" s="124" t="s">
        <v>298</v>
      </c>
      <c r="D10" s="123" t="s">
        <v>299</v>
      </c>
      <c r="E10" s="123" t="s">
        <v>300</v>
      </c>
      <c r="F10" s="129">
        <v>0.058</v>
      </c>
      <c r="G10" s="123" t="s">
        <v>301</v>
      </c>
      <c r="H10" s="123" t="s">
        <v>22</v>
      </c>
      <c r="I10" s="129">
        <v>0.05948</v>
      </c>
      <c r="J10" s="123" t="s">
        <v>302</v>
      </c>
      <c r="K10" s="123" t="s">
        <v>289</v>
      </c>
      <c r="L10" s="123" t="s">
        <v>303</v>
      </c>
      <c r="M10" s="123" t="s">
        <v>303</v>
      </c>
      <c r="N10" s="123" t="s">
        <v>304</v>
      </c>
      <c r="O10" s="123" t="s">
        <v>305</v>
      </c>
      <c r="P10" s="123" t="s">
        <v>306</v>
      </c>
      <c r="Q10" s="130" t="s">
        <v>307</v>
      </c>
      <c r="R10" s="130">
        <v>4.029</v>
      </c>
      <c r="S10" s="131">
        <v>3.23</v>
      </c>
      <c r="T10" s="132">
        <v>5.928</v>
      </c>
      <c r="U10" s="132">
        <v>5.928</v>
      </c>
      <c r="V10" s="132">
        <v>5.928</v>
      </c>
      <c r="W10" s="132">
        <v>5.928</v>
      </c>
      <c r="X10" s="132">
        <v>5.928</v>
      </c>
      <c r="Y10" s="132">
        <v>5.928</v>
      </c>
      <c r="Z10" s="132">
        <v>5.928</v>
      </c>
      <c r="AA10" s="132">
        <v>5.928</v>
      </c>
      <c r="AB10" s="132">
        <v>5.928</v>
      </c>
      <c r="AC10" s="123">
        <v>5.929</v>
      </c>
      <c r="AD10" s="123">
        <v>5.929</v>
      </c>
      <c r="AE10" s="123">
        <v>5.929</v>
      </c>
      <c r="AF10" s="123">
        <v>5.929</v>
      </c>
      <c r="AG10" s="123">
        <v>5.929</v>
      </c>
      <c r="AH10" s="123">
        <v>5.929</v>
      </c>
      <c r="AI10" s="123">
        <v>5.929</v>
      </c>
      <c r="AJ10" s="123">
        <v>5.929</v>
      </c>
      <c r="AK10" s="123">
        <v>5.93</v>
      </c>
      <c r="AL10" s="123">
        <v>5.93</v>
      </c>
      <c r="AM10" s="123">
        <v>5.93</v>
      </c>
      <c r="AN10" s="123">
        <v>5.93</v>
      </c>
      <c r="AO10" s="123">
        <v>5.93</v>
      </c>
      <c r="AP10" s="123">
        <v>5.93</v>
      </c>
      <c r="AQ10" s="123">
        <v>5.93</v>
      </c>
      <c r="AR10" s="123">
        <v>5.931</v>
      </c>
      <c r="AS10" s="123">
        <v>5.931</v>
      </c>
      <c r="AT10" s="123">
        <v>5.931</v>
      </c>
      <c r="AU10" s="123">
        <v>5.931</v>
      </c>
      <c r="AV10" s="123">
        <v>5.931</v>
      </c>
      <c r="AW10" s="123">
        <v>5.931</v>
      </c>
      <c r="AX10" s="123">
        <v>5.931</v>
      </c>
      <c r="AY10" s="123">
        <v>5.931</v>
      </c>
      <c r="AZ10" s="123">
        <v>5.931</v>
      </c>
      <c r="BA10" s="123">
        <v>5.931</v>
      </c>
      <c r="BB10" s="123">
        <v>5.932</v>
      </c>
      <c r="BC10" s="125"/>
      <c r="BD10" s="123">
        <v>5.943</v>
      </c>
    </row>
    <row r="11">
      <c r="A11" s="122">
        <v>2.0</v>
      </c>
      <c r="B11" s="128" t="s">
        <v>189</v>
      </c>
      <c r="C11" s="124" t="s">
        <v>308</v>
      </c>
      <c r="D11" s="123" t="s">
        <v>309</v>
      </c>
      <c r="E11" s="123" t="s">
        <v>310</v>
      </c>
      <c r="F11" s="129">
        <v>0.415</v>
      </c>
      <c r="G11" s="123" t="s">
        <v>311</v>
      </c>
      <c r="H11" s="123" t="s">
        <v>287</v>
      </c>
      <c r="I11" s="123" t="s">
        <v>288</v>
      </c>
      <c r="J11" s="123" t="s">
        <v>289</v>
      </c>
      <c r="K11" s="123" t="s">
        <v>289</v>
      </c>
      <c r="L11" s="133" t="s">
        <v>312</v>
      </c>
      <c r="M11" s="133" t="s">
        <v>312</v>
      </c>
      <c r="N11" s="123" t="s">
        <v>313</v>
      </c>
      <c r="O11" s="123" t="s">
        <v>305</v>
      </c>
      <c r="P11" s="123" t="s">
        <v>306</v>
      </c>
      <c r="Q11" s="130" t="s">
        <v>307</v>
      </c>
      <c r="R11" s="123">
        <v>0.27</v>
      </c>
      <c r="S11" s="123">
        <v>0.27</v>
      </c>
      <c r="T11" s="123">
        <v>48.19</v>
      </c>
      <c r="U11" s="123">
        <v>48.19</v>
      </c>
      <c r="V11" s="123">
        <v>48.19</v>
      </c>
      <c r="W11" s="123">
        <v>48.19</v>
      </c>
      <c r="X11" s="123">
        <v>48.19</v>
      </c>
      <c r="Y11" s="123">
        <v>48.19</v>
      </c>
      <c r="Z11" s="123">
        <v>48.19</v>
      </c>
      <c r="AA11" s="123">
        <v>48.19</v>
      </c>
      <c r="AB11" s="123">
        <v>48.19</v>
      </c>
      <c r="AC11" s="123">
        <v>48.19</v>
      </c>
      <c r="AD11" s="123">
        <v>48.19</v>
      </c>
      <c r="AE11" s="123">
        <v>48.19</v>
      </c>
      <c r="AF11" s="123">
        <v>48.19</v>
      </c>
      <c r="AG11" s="123">
        <v>48.19</v>
      </c>
      <c r="AH11" s="123">
        <v>48.19</v>
      </c>
      <c r="AI11" s="123">
        <v>48.19</v>
      </c>
      <c r="AJ11" s="123">
        <v>48.19</v>
      </c>
      <c r="AK11" s="123">
        <v>48.19</v>
      </c>
      <c r="AL11" s="123">
        <v>48.19</v>
      </c>
      <c r="AM11" s="123">
        <v>48.19</v>
      </c>
      <c r="AN11" s="123">
        <v>48.19</v>
      </c>
      <c r="AO11" s="123">
        <v>48.19</v>
      </c>
      <c r="AP11" s="123">
        <v>48.19</v>
      </c>
      <c r="AQ11" s="123">
        <v>48.19</v>
      </c>
      <c r="AR11" s="123">
        <v>48.1899999999999</v>
      </c>
      <c r="AS11" s="123">
        <v>48.1899999999999</v>
      </c>
      <c r="AT11" s="123">
        <v>48.1899999999999</v>
      </c>
      <c r="AU11" s="123">
        <v>48.1899999999999</v>
      </c>
      <c r="AV11" s="123">
        <v>48.1899999999999</v>
      </c>
      <c r="AW11" s="123">
        <v>48.1899999999999</v>
      </c>
      <c r="AX11" s="123">
        <v>48.1899999999999</v>
      </c>
      <c r="AY11" s="123">
        <v>48.1899999999999</v>
      </c>
      <c r="AZ11" s="123">
        <v>48.1899999999999</v>
      </c>
      <c r="BA11" s="123">
        <v>48.1899999999999</v>
      </c>
      <c r="BB11" s="123">
        <v>48.1899999999999</v>
      </c>
      <c r="BC11" s="125"/>
      <c r="BD11" s="123">
        <v>47.59</v>
      </c>
    </row>
    <row r="12">
      <c r="A12" s="122">
        <v>3.0</v>
      </c>
      <c r="B12" s="128" t="s">
        <v>189</v>
      </c>
      <c r="C12" s="124" t="s">
        <v>314</v>
      </c>
      <c r="D12" s="123" t="s">
        <v>315</v>
      </c>
      <c r="E12" s="123" t="s">
        <v>316</v>
      </c>
      <c r="F12" s="129">
        <v>0.0575</v>
      </c>
      <c r="G12" s="123" t="s">
        <v>301</v>
      </c>
      <c r="H12" s="123" t="s">
        <v>22</v>
      </c>
      <c r="I12" s="129">
        <v>0.0452</v>
      </c>
      <c r="J12" s="123" t="s">
        <v>289</v>
      </c>
      <c r="K12" s="123" t="s">
        <v>289</v>
      </c>
      <c r="L12" s="123" t="s">
        <v>303</v>
      </c>
      <c r="M12" s="123" t="s">
        <v>303</v>
      </c>
      <c r="N12" s="123" t="s">
        <v>313</v>
      </c>
      <c r="O12" s="123" t="s">
        <v>305</v>
      </c>
      <c r="P12" s="123" t="s">
        <v>306</v>
      </c>
      <c r="Q12" s="130" t="s">
        <v>307</v>
      </c>
      <c r="R12" s="123">
        <v>1.986</v>
      </c>
      <c r="S12" s="123">
        <v>1.08</v>
      </c>
      <c r="T12" s="123">
        <v>5.787</v>
      </c>
      <c r="U12" s="123">
        <v>5.787</v>
      </c>
      <c r="V12" s="123">
        <v>5.787</v>
      </c>
      <c r="W12" s="123">
        <v>5.787</v>
      </c>
      <c r="X12" s="123">
        <v>5.787</v>
      </c>
      <c r="Y12" s="123">
        <v>5.787</v>
      </c>
      <c r="Z12" s="123">
        <v>5.787</v>
      </c>
      <c r="AA12" s="123">
        <v>5.787</v>
      </c>
      <c r="AB12" s="123">
        <v>5.787</v>
      </c>
      <c r="AC12" s="123">
        <v>5.787</v>
      </c>
      <c r="AD12" s="123">
        <v>5.787</v>
      </c>
      <c r="AE12" s="123">
        <v>5.78699999999999</v>
      </c>
      <c r="AF12" s="123">
        <v>5.78699999999999</v>
      </c>
      <c r="AG12" s="123">
        <v>5.78699999999999</v>
      </c>
      <c r="AH12" s="123">
        <v>5.78699999999999</v>
      </c>
      <c r="AI12" s="123">
        <v>5.78699999999999</v>
      </c>
      <c r="AJ12" s="123">
        <v>5.78699999999999</v>
      </c>
      <c r="AK12" s="123">
        <v>5.78699999999999</v>
      </c>
      <c r="AL12" s="123">
        <v>5.78699999999999</v>
      </c>
      <c r="AM12" s="123">
        <v>5.78699999999999</v>
      </c>
      <c r="AN12" s="123">
        <v>5.78699999999998</v>
      </c>
      <c r="AO12" s="123">
        <v>5.78699999999998</v>
      </c>
      <c r="AP12" s="123">
        <v>5.78699999999998</v>
      </c>
      <c r="AQ12" s="123">
        <v>5.788</v>
      </c>
      <c r="AR12" s="123">
        <v>5.788</v>
      </c>
      <c r="AS12" s="123">
        <v>5.788</v>
      </c>
      <c r="AT12" s="123">
        <v>5.788</v>
      </c>
      <c r="AU12" s="123">
        <v>5.788</v>
      </c>
      <c r="AV12" s="123">
        <v>5.788</v>
      </c>
      <c r="AW12" s="123">
        <v>5.788</v>
      </c>
      <c r="AX12" s="123">
        <v>5.788</v>
      </c>
      <c r="AY12" s="123">
        <v>5.788</v>
      </c>
      <c r="AZ12" s="123">
        <v>5.788</v>
      </c>
      <c r="BA12" s="123">
        <v>5.78800000000001</v>
      </c>
      <c r="BB12" s="123">
        <v>5.78800000000001</v>
      </c>
      <c r="BC12" s="125"/>
      <c r="BD12" s="123">
        <v>5.43</v>
      </c>
    </row>
    <row r="13">
      <c r="A13" s="83"/>
    </row>
    <row r="14">
      <c r="A14" s="83"/>
    </row>
    <row r="15">
      <c r="A15" s="134" t="s">
        <v>229</v>
      </c>
      <c r="T15" s="40" t="s">
        <v>261</v>
      </c>
    </row>
    <row r="16" ht="45.0" customHeight="1">
      <c r="A16" s="120" t="s">
        <v>262</v>
      </c>
      <c r="B16" s="120" t="s">
        <v>263</v>
      </c>
      <c r="C16" s="120" t="s">
        <v>264</v>
      </c>
      <c r="D16" s="120" t="s">
        <v>265</v>
      </c>
      <c r="E16" s="120" t="s">
        <v>266</v>
      </c>
      <c r="F16" s="120" t="s">
        <v>267</v>
      </c>
      <c r="G16" s="120" t="s">
        <v>268</v>
      </c>
      <c r="H16" s="120" t="s">
        <v>269</v>
      </c>
      <c r="I16" s="120" t="s">
        <v>270</v>
      </c>
      <c r="J16" s="120" t="s">
        <v>271</v>
      </c>
      <c r="K16" s="120" t="s">
        <v>272</v>
      </c>
      <c r="L16" s="120" t="s">
        <v>273</v>
      </c>
      <c r="M16" s="120" t="s">
        <v>274</v>
      </c>
      <c r="N16" s="120" t="s">
        <v>275</v>
      </c>
      <c r="O16" s="120" t="s">
        <v>276</v>
      </c>
      <c r="P16" s="120" t="s">
        <v>277</v>
      </c>
      <c r="Q16" s="120" t="s">
        <v>278</v>
      </c>
      <c r="R16" s="120" t="s">
        <v>279</v>
      </c>
      <c r="S16" s="120" t="s">
        <v>280</v>
      </c>
      <c r="T16" s="121">
        <v>45536.0</v>
      </c>
      <c r="U16" s="121">
        <v>45537.0</v>
      </c>
      <c r="V16" s="121">
        <v>45538.0</v>
      </c>
      <c r="W16" s="121">
        <v>45539.0</v>
      </c>
      <c r="X16" s="121">
        <v>45540.0</v>
      </c>
      <c r="Y16" s="121">
        <v>45541.0</v>
      </c>
      <c r="Z16" s="121">
        <v>45542.0</v>
      </c>
      <c r="AA16" s="121">
        <v>45543.0</v>
      </c>
      <c r="AB16" s="121">
        <v>45544.0</v>
      </c>
      <c r="AC16" s="121">
        <v>45545.0</v>
      </c>
      <c r="AD16" s="121">
        <v>45546.0</v>
      </c>
      <c r="AE16" s="121">
        <v>45547.0</v>
      </c>
      <c r="AF16" s="121">
        <v>45548.0</v>
      </c>
      <c r="AG16" s="121">
        <v>45549.0</v>
      </c>
      <c r="AH16" s="121">
        <v>45550.0</v>
      </c>
      <c r="AI16" s="121">
        <v>45551.0</v>
      </c>
      <c r="AJ16" s="121">
        <v>45552.0</v>
      </c>
      <c r="AK16" s="121">
        <v>45553.0</v>
      </c>
      <c r="AL16" s="121">
        <v>45554.0</v>
      </c>
      <c r="AM16" s="121">
        <v>45555.0</v>
      </c>
      <c r="AN16" s="121">
        <v>45556.0</v>
      </c>
      <c r="AO16" s="121">
        <v>45557.0</v>
      </c>
      <c r="AP16" s="121">
        <v>45558.0</v>
      </c>
      <c r="AQ16" s="121">
        <v>45559.0</v>
      </c>
      <c r="AR16" s="121">
        <v>45560.0</v>
      </c>
      <c r="AS16" s="121">
        <v>45561.0</v>
      </c>
      <c r="AT16" s="121">
        <v>45562.0</v>
      </c>
      <c r="AU16" s="121">
        <v>45563.0</v>
      </c>
      <c r="AV16" s="121">
        <v>45564.0</v>
      </c>
      <c r="AW16" s="121">
        <v>45565.0</v>
      </c>
      <c r="AX16" s="121">
        <v>45566.0</v>
      </c>
      <c r="AY16" s="121">
        <v>45567.0</v>
      </c>
      <c r="AZ16" s="121">
        <v>45568.0</v>
      </c>
      <c r="BA16" s="121">
        <v>45569.0</v>
      </c>
      <c r="BB16" s="121">
        <v>45570.0</v>
      </c>
      <c r="BC16" s="121" t="s">
        <v>281</v>
      </c>
      <c r="BD16" s="121">
        <v>45920.0</v>
      </c>
    </row>
    <row r="17">
      <c r="A17" s="122">
        <v>1.0</v>
      </c>
      <c r="B17" s="128" t="s">
        <v>192</v>
      </c>
      <c r="C17" s="123" t="s">
        <v>317</v>
      </c>
      <c r="D17" s="123" t="s">
        <v>318</v>
      </c>
      <c r="E17" s="123" t="s">
        <v>319</v>
      </c>
      <c r="F17" s="123" t="s">
        <v>320</v>
      </c>
      <c r="G17" s="123" t="s">
        <v>286</v>
      </c>
      <c r="H17" s="123" t="s">
        <v>287</v>
      </c>
      <c r="I17" s="123" t="s">
        <v>288</v>
      </c>
      <c r="J17" s="123" t="s">
        <v>289</v>
      </c>
      <c r="K17" s="123" t="s">
        <v>289</v>
      </c>
      <c r="L17" s="124" t="s">
        <v>321</v>
      </c>
      <c r="M17" s="124" t="s">
        <v>321</v>
      </c>
      <c r="N17" s="133" t="s">
        <v>322</v>
      </c>
      <c r="O17" s="123" t="s">
        <v>323</v>
      </c>
      <c r="P17" s="123" t="s">
        <v>324</v>
      </c>
      <c r="Q17" s="135" t="s">
        <v>325</v>
      </c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</row>
    <row r="18">
      <c r="A18" s="122">
        <v>2.0</v>
      </c>
      <c r="B18" s="128" t="s">
        <v>192</v>
      </c>
      <c r="C18" s="123" t="s">
        <v>326</v>
      </c>
      <c r="D18" s="123" t="s">
        <v>327</v>
      </c>
      <c r="E18" s="123" t="s">
        <v>328</v>
      </c>
      <c r="F18" s="123" t="s">
        <v>320</v>
      </c>
      <c r="G18" s="123" t="s">
        <v>286</v>
      </c>
      <c r="H18" s="123" t="s">
        <v>287</v>
      </c>
      <c r="I18" s="123" t="s">
        <v>288</v>
      </c>
      <c r="J18" s="123" t="s">
        <v>289</v>
      </c>
      <c r="K18" s="123" t="s">
        <v>289</v>
      </c>
      <c r="L18" s="124" t="s">
        <v>329</v>
      </c>
      <c r="M18" s="124" t="s">
        <v>329</v>
      </c>
      <c r="N18" s="133" t="s">
        <v>322</v>
      </c>
      <c r="O18" s="123" t="s">
        <v>323</v>
      </c>
      <c r="P18" s="123" t="s">
        <v>324</v>
      </c>
      <c r="Q18" s="135" t="s">
        <v>325</v>
      </c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</row>
    <row r="19">
      <c r="A19" s="122">
        <v>3.0</v>
      </c>
      <c r="B19" s="128" t="s">
        <v>192</v>
      </c>
      <c r="C19" s="123" t="s">
        <v>330</v>
      </c>
      <c r="D19" s="123" t="s">
        <v>331</v>
      </c>
      <c r="E19" s="123" t="s">
        <v>332</v>
      </c>
      <c r="F19" s="129">
        <v>0.045</v>
      </c>
      <c r="G19" s="123" t="s">
        <v>301</v>
      </c>
      <c r="H19" s="123" t="s">
        <v>22</v>
      </c>
      <c r="I19" s="123" t="s">
        <v>288</v>
      </c>
      <c r="J19" s="123" t="s">
        <v>333</v>
      </c>
      <c r="K19" s="123" t="s">
        <v>289</v>
      </c>
      <c r="L19" s="123" t="s">
        <v>303</v>
      </c>
      <c r="M19" s="123" t="s">
        <v>303</v>
      </c>
      <c r="N19" s="133" t="s">
        <v>322</v>
      </c>
      <c r="O19" s="123" t="s">
        <v>323</v>
      </c>
      <c r="P19" s="123" t="s">
        <v>324</v>
      </c>
      <c r="Q19" s="135" t="s">
        <v>325</v>
      </c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</row>
    <row r="20">
      <c r="N20" s="136"/>
      <c r="O20" s="8"/>
      <c r="P20" s="8"/>
    </row>
    <row r="21" ht="15.75" customHeight="1">
      <c r="A21" s="83"/>
    </row>
    <row r="22" ht="15.75" customHeight="1">
      <c r="A22" s="134" t="s">
        <v>230</v>
      </c>
      <c r="T22" s="40" t="s">
        <v>261</v>
      </c>
    </row>
    <row r="23" ht="15.75" customHeight="1">
      <c r="A23" s="120" t="s">
        <v>262</v>
      </c>
      <c r="B23" s="120" t="s">
        <v>263</v>
      </c>
      <c r="C23" s="120" t="s">
        <v>264</v>
      </c>
      <c r="D23" s="120" t="s">
        <v>265</v>
      </c>
      <c r="E23" s="120" t="s">
        <v>266</v>
      </c>
      <c r="F23" s="120" t="s">
        <v>267</v>
      </c>
      <c r="G23" s="120" t="s">
        <v>268</v>
      </c>
      <c r="H23" s="120" t="s">
        <v>269</v>
      </c>
      <c r="I23" s="120" t="s">
        <v>270</v>
      </c>
      <c r="J23" s="120" t="s">
        <v>271</v>
      </c>
      <c r="K23" s="120" t="s">
        <v>272</v>
      </c>
      <c r="L23" s="120" t="s">
        <v>273</v>
      </c>
      <c r="M23" s="120" t="s">
        <v>274</v>
      </c>
      <c r="N23" s="120" t="s">
        <v>275</v>
      </c>
      <c r="O23" s="120" t="s">
        <v>276</v>
      </c>
      <c r="P23" s="120" t="s">
        <v>277</v>
      </c>
      <c r="Q23" s="120" t="s">
        <v>278</v>
      </c>
      <c r="R23" s="120" t="s">
        <v>279</v>
      </c>
      <c r="S23" s="120" t="s">
        <v>280</v>
      </c>
      <c r="T23" s="121">
        <v>45536.0</v>
      </c>
      <c r="U23" s="121">
        <v>45537.0</v>
      </c>
      <c r="V23" s="121">
        <v>45538.0</v>
      </c>
      <c r="W23" s="121">
        <v>45539.0</v>
      </c>
      <c r="X23" s="121">
        <v>45540.0</v>
      </c>
      <c r="Y23" s="121">
        <v>45541.0</v>
      </c>
      <c r="Z23" s="121">
        <v>45542.0</v>
      </c>
      <c r="AA23" s="121">
        <v>45543.0</v>
      </c>
      <c r="AB23" s="121">
        <v>45544.0</v>
      </c>
      <c r="AC23" s="121">
        <v>45545.0</v>
      </c>
      <c r="AD23" s="121">
        <v>45546.0</v>
      </c>
      <c r="AE23" s="121">
        <v>45547.0</v>
      </c>
      <c r="AF23" s="121">
        <v>45548.0</v>
      </c>
      <c r="AG23" s="121">
        <v>45549.0</v>
      </c>
      <c r="AH23" s="121">
        <v>45550.0</v>
      </c>
      <c r="AI23" s="121">
        <v>45551.0</v>
      </c>
      <c r="AJ23" s="121">
        <v>45552.0</v>
      </c>
      <c r="AK23" s="121">
        <v>45553.0</v>
      </c>
      <c r="AL23" s="121">
        <v>45554.0</v>
      </c>
      <c r="AM23" s="121">
        <v>45555.0</v>
      </c>
      <c r="AN23" s="121">
        <v>45556.0</v>
      </c>
      <c r="AO23" s="121">
        <v>45557.0</v>
      </c>
      <c r="AP23" s="121">
        <v>45558.0</v>
      </c>
      <c r="AQ23" s="121">
        <v>45559.0</v>
      </c>
      <c r="AR23" s="121">
        <v>45560.0</v>
      </c>
      <c r="AS23" s="121">
        <v>45561.0</v>
      </c>
      <c r="AT23" s="121">
        <v>45562.0</v>
      </c>
      <c r="AU23" s="121">
        <v>45563.0</v>
      </c>
      <c r="AV23" s="121">
        <v>45564.0</v>
      </c>
      <c r="AW23" s="121">
        <v>45565.0</v>
      </c>
      <c r="AX23" s="121">
        <v>45566.0</v>
      </c>
      <c r="AY23" s="121">
        <v>45567.0</v>
      </c>
      <c r="AZ23" s="121">
        <v>45568.0</v>
      </c>
      <c r="BA23" s="121">
        <v>45569.0</v>
      </c>
      <c r="BB23" s="121">
        <v>45570.0</v>
      </c>
      <c r="BC23" s="121" t="s">
        <v>281</v>
      </c>
      <c r="BD23" s="127">
        <v>45901.0</v>
      </c>
    </row>
    <row r="24" ht="15.75" customHeight="1">
      <c r="A24" s="122">
        <v>1.0</v>
      </c>
      <c r="B24" s="128" t="s">
        <v>195</v>
      </c>
      <c r="C24" s="123" t="s">
        <v>334</v>
      </c>
      <c r="D24" s="123" t="s">
        <v>335</v>
      </c>
      <c r="E24" s="123" t="s">
        <v>336</v>
      </c>
      <c r="F24" s="137">
        <v>0.47</v>
      </c>
      <c r="G24" s="123" t="s">
        <v>286</v>
      </c>
      <c r="H24" s="123" t="s">
        <v>287</v>
      </c>
      <c r="I24" s="123" t="s">
        <v>288</v>
      </c>
      <c r="J24" s="123" t="s">
        <v>289</v>
      </c>
      <c r="K24" s="123" t="s">
        <v>289</v>
      </c>
      <c r="L24" s="124" t="s">
        <v>337</v>
      </c>
      <c r="M24" s="124" t="s">
        <v>337</v>
      </c>
      <c r="N24" s="123" t="s">
        <v>288</v>
      </c>
      <c r="O24" s="123" t="s">
        <v>338</v>
      </c>
      <c r="P24" s="123" t="s">
        <v>339</v>
      </c>
      <c r="Q24" s="135" t="s">
        <v>340</v>
      </c>
      <c r="R24" s="123">
        <v>1.407</v>
      </c>
      <c r="S24" s="123">
        <v>1.011</v>
      </c>
      <c r="T24" s="123">
        <v>55.89</v>
      </c>
      <c r="U24" s="123">
        <v>55.89</v>
      </c>
      <c r="V24" s="123">
        <v>55.89</v>
      </c>
      <c r="W24" s="123">
        <v>55.89</v>
      </c>
      <c r="X24" s="123">
        <v>55.89</v>
      </c>
      <c r="Y24" s="123">
        <v>55.89</v>
      </c>
      <c r="Z24" s="123">
        <v>55.89</v>
      </c>
      <c r="AA24" s="123">
        <v>55.89</v>
      </c>
      <c r="AB24" s="123">
        <v>55.89</v>
      </c>
      <c r="AC24" s="123">
        <v>55.89</v>
      </c>
      <c r="AD24" s="123">
        <v>55.81</v>
      </c>
      <c r="AE24" s="123">
        <v>55.81</v>
      </c>
      <c r="AF24" s="123">
        <v>55.81</v>
      </c>
      <c r="AG24" s="123">
        <v>55.81</v>
      </c>
      <c r="AH24" s="123">
        <v>55.81</v>
      </c>
      <c r="AI24" s="123">
        <v>55.81</v>
      </c>
      <c r="AJ24" s="123">
        <v>55.81</v>
      </c>
      <c r="AK24" s="123">
        <v>55.81</v>
      </c>
      <c r="AL24" s="123">
        <v>55.76</v>
      </c>
      <c r="AM24" s="123">
        <v>55.76</v>
      </c>
      <c r="AN24" s="123">
        <v>55.76</v>
      </c>
      <c r="AO24" s="123">
        <v>55.76</v>
      </c>
      <c r="AP24" s="123">
        <v>55.76</v>
      </c>
      <c r="AQ24" s="123">
        <v>55.71</v>
      </c>
      <c r="AR24" s="123">
        <v>55.71</v>
      </c>
      <c r="AS24" s="123">
        <v>55.71</v>
      </c>
      <c r="AT24" s="123">
        <v>55.71</v>
      </c>
      <c r="AU24" s="123">
        <v>55.71</v>
      </c>
      <c r="AV24" s="123">
        <v>55.69</v>
      </c>
      <c r="AW24" s="123">
        <v>55.69</v>
      </c>
      <c r="AX24" s="123">
        <v>55.69</v>
      </c>
      <c r="AY24" s="123">
        <v>55.69</v>
      </c>
      <c r="AZ24" s="123">
        <v>55.67</v>
      </c>
      <c r="BA24" s="123">
        <v>55.67</v>
      </c>
      <c r="BB24" s="123">
        <v>55.67</v>
      </c>
      <c r="BC24" s="125"/>
      <c r="BD24" s="123">
        <v>55.92</v>
      </c>
    </row>
    <row r="25" ht="15.75" customHeight="1">
      <c r="A25" s="122">
        <v>2.0</v>
      </c>
      <c r="B25" s="128" t="s">
        <v>195</v>
      </c>
      <c r="C25" s="123" t="s">
        <v>341</v>
      </c>
      <c r="D25" s="123" t="s">
        <v>342</v>
      </c>
      <c r="E25" s="123" t="s">
        <v>343</v>
      </c>
      <c r="F25" s="137">
        <v>0.48</v>
      </c>
      <c r="G25" s="123" t="s">
        <v>286</v>
      </c>
      <c r="H25" s="123" t="s">
        <v>287</v>
      </c>
      <c r="I25" s="123" t="s">
        <v>288</v>
      </c>
      <c r="J25" s="123" t="s">
        <v>289</v>
      </c>
      <c r="K25" s="123" t="s">
        <v>289</v>
      </c>
      <c r="L25" s="124" t="s">
        <v>290</v>
      </c>
      <c r="M25" s="124" t="s">
        <v>290</v>
      </c>
      <c r="N25" s="123" t="s">
        <v>288</v>
      </c>
      <c r="O25" s="123" t="s">
        <v>338</v>
      </c>
      <c r="P25" s="123" t="s">
        <v>339</v>
      </c>
      <c r="Q25" s="135" t="s">
        <v>340</v>
      </c>
      <c r="R25" s="123">
        <v>1.398</v>
      </c>
      <c r="S25" s="123">
        <v>0.93</v>
      </c>
      <c r="T25" s="123">
        <v>57.06</v>
      </c>
      <c r="U25" s="123">
        <v>57.06</v>
      </c>
      <c r="V25" s="123">
        <v>57.06</v>
      </c>
      <c r="W25" s="123">
        <v>57.06</v>
      </c>
      <c r="X25" s="123">
        <v>57.06</v>
      </c>
      <c r="Y25" s="123">
        <v>57.06</v>
      </c>
      <c r="Z25" s="123">
        <v>57.06</v>
      </c>
      <c r="AA25" s="123">
        <v>57.06</v>
      </c>
      <c r="AB25" s="123">
        <v>57.03</v>
      </c>
      <c r="AC25" s="123">
        <v>57.03</v>
      </c>
      <c r="AD25" s="123">
        <v>57.03</v>
      </c>
      <c r="AE25" s="123">
        <v>57.03</v>
      </c>
      <c r="AF25" s="123">
        <v>57.03</v>
      </c>
      <c r="AG25" s="123">
        <v>57.03</v>
      </c>
      <c r="AH25" s="123">
        <v>57.02</v>
      </c>
      <c r="AI25" s="123">
        <v>57.02</v>
      </c>
      <c r="AJ25" s="123">
        <v>57.02</v>
      </c>
      <c r="AK25" s="123">
        <v>57.02</v>
      </c>
      <c r="AL25" s="123">
        <v>57.02</v>
      </c>
      <c r="AM25" s="123">
        <v>57.02</v>
      </c>
      <c r="AN25" s="123">
        <v>57.02</v>
      </c>
      <c r="AO25" s="123">
        <v>57.03</v>
      </c>
      <c r="AP25" s="123">
        <v>57.03</v>
      </c>
      <c r="AQ25" s="123">
        <v>57.03</v>
      </c>
      <c r="AR25" s="123">
        <v>57.03</v>
      </c>
      <c r="AS25" s="123">
        <v>57.03</v>
      </c>
      <c r="AT25" s="123">
        <v>57.04</v>
      </c>
      <c r="AU25" s="123">
        <v>57.04</v>
      </c>
      <c r="AV25" s="123">
        <v>57.04</v>
      </c>
      <c r="AW25" s="123">
        <v>57.04</v>
      </c>
      <c r="AX25" s="123">
        <v>57.04</v>
      </c>
      <c r="AY25" s="123">
        <v>57.06</v>
      </c>
      <c r="AZ25" s="123">
        <v>57.06</v>
      </c>
      <c r="BA25" s="123">
        <v>57.06</v>
      </c>
      <c r="BB25" s="123">
        <v>57.06</v>
      </c>
      <c r="BC25" s="125"/>
      <c r="BD25" s="123">
        <v>55.81</v>
      </c>
    </row>
    <row r="26" ht="15.75" customHeight="1">
      <c r="A26" s="122">
        <v>3.0</v>
      </c>
      <c r="B26" s="128" t="s">
        <v>195</v>
      </c>
      <c r="C26" s="124" t="s">
        <v>344</v>
      </c>
      <c r="D26" s="123" t="s">
        <v>345</v>
      </c>
      <c r="E26" s="123" t="s">
        <v>346</v>
      </c>
      <c r="F26" s="137">
        <v>0.46</v>
      </c>
      <c r="G26" s="123" t="s">
        <v>286</v>
      </c>
      <c r="H26" s="123" t="s">
        <v>287</v>
      </c>
      <c r="I26" s="123" t="s">
        <v>288</v>
      </c>
      <c r="J26" s="123" t="s">
        <v>289</v>
      </c>
      <c r="K26" s="123" t="s">
        <v>289</v>
      </c>
      <c r="L26" s="124" t="s">
        <v>347</v>
      </c>
      <c r="M26" s="124" t="s">
        <v>347</v>
      </c>
      <c r="N26" s="123" t="s">
        <v>288</v>
      </c>
      <c r="O26" s="123" t="s">
        <v>338</v>
      </c>
      <c r="P26" s="123" t="s">
        <v>339</v>
      </c>
      <c r="Q26" s="135" t="s">
        <v>348</v>
      </c>
      <c r="R26" s="123">
        <v>1.422</v>
      </c>
      <c r="S26" s="123">
        <v>1.229</v>
      </c>
      <c r="T26" s="123">
        <v>54.35</v>
      </c>
      <c r="U26" s="123">
        <v>54.35</v>
      </c>
      <c r="V26" s="123">
        <v>54.35</v>
      </c>
      <c r="W26" s="123">
        <v>54.35</v>
      </c>
      <c r="X26" s="123">
        <v>54.35</v>
      </c>
      <c r="Y26" s="123">
        <v>54.33</v>
      </c>
      <c r="Z26" s="123">
        <v>54.33</v>
      </c>
      <c r="AA26" s="123">
        <v>54.33</v>
      </c>
      <c r="AB26" s="123">
        <v>54.33</v>
      </c>
      <c r="AC26" s="123">
        <v>54.33</v>
      </c>
      <c r="AD26" s="123">
        <v>54.33</v>
      </c>
      <c r="AE26" s="123">
        <v>54.32</v>
      </c>
      <c r="AF26" s="123">
        <v>54.32</v>
      </c>
      <c r="AG26" s="123">
        <v>54.32</v>
      </c>
      <c r="AH26" s="123">
        <v>54.32</v>
      </c>
      <c r="AI26" s="123">
        <v>54.32</v>
      </c>
      <c r="AJ26" s="123">
        <v>54.32</v>
      </c>
      <c r="AK26" s="123">
        <v>54.32</v>
      </c>
      <c r="AL26" s="123">
        <v>54.32</v>
      </c>
      <c r="AM26" s="123">
        <v>54.32</v>
      </c>
      <c r="AN26" s="123">
        <v>54.32</v>
      </c>
      <c r="AO26" s="123">
        <v>54.32</v>
      </c>
      <c r="AP26" s="123">
        <v>54.32</v>
      </c>
      <c r="AQ26" s="123">
        <v>54.32</v>
      </c>
      <c r="AR26" s="123">
        <v>54.32</v>
      </c>
      <c r="AS26" s="123">
        <v>54.32</v>
      </c>
      <c r="AT26" s="123">
        <v>54.32</v>
      </c>
      <c r="AU26" s="123">
        <v>54.32</v>
      </c>
      <c r="AV26" s="123">
        <v>54.32</v>
      </c>
      <c r="AW26" s="123">
        <v>54.33</v>
      </c>
      <c r="AX26" s="123">
        <v>54.33</v>
      </c>
      <c r="AY26" s="123">
        <v>54.33</v>
      </c>
      <c r="AZ26" s="123">
        <v>54.33</v>
      </c>
      <c r="BA26" s="123">
        <v>54.33</v>
      </c>
      <c r="BB26" s="123">
        <v>54.33</v>
      </c>
      <c r="BC26" s="125"/>
      <c r="BD26" s="123">
        <v>54.2</v>
      </c>
    </row>
    <row r="27" ht="15.75" customHeight="1"/>
    <row r="28" ht="15.75" customHeight="1">
      <c r="A28" s="83"/>
    </row>
    <row r="29" ht="15.75" customHeight="1">
      <c r="A29" s="134" t="s">
        <v>231</v>
      </c>
      <c r="T29" s="40" t="s">
        <v>261</v>
      </c>
    </row>
    <row r="30" ht="15.75" customHeight="1">
      <c r="A30" s="120" t="s">
        <v>262</v>
      </c>
      <c r="B30" s="120" t="s">
        <v>263</v>
      </c>
      <c r="C30" s="120" t="s">
        <v>264</v>
      </c>
      <c r="D30" s="120" t="s">
        <v>265</v>
      </c>
      <c r="E30" s="120" t="s">
        <v>266</v>
      </c>
      <c r="F30" s="120" t="s">
        <v>267</v>
      </c>
      <c r="G30" s="120" t="s">
        <v>268</v>
      </c>
      <c r="H30" s="120" t="s">
        <v>269</v>
      </c>
      <c r="I30" s="120" t="s">
        <v>270</v>
      </c>
      <c r="J30" s="120" t="s">
        <v>271</v>
      </c>
      <c r="K30" s="120" t="s">
        <v>272</v>
      </c>
      <c r="L30" s="120" t="s">
        <v>273</v>
      </c>
      <c r="M30" s="120" t="s">
        <v>274</v>
      </c>
      <c r="N30" s="120" t="s">
        <v>275</v>
      </c>
      <c r="O30" s="120" t="s">
        <v>276</v>
      </c>
      <c r="P30" s="120" t="s">
        <v>277</v>
      </c>
      <c r="Q30" s="120" t="s">
        <v>278</v>
      </c>
      <c r="R30" s="120" t="s">
        <v>279</v>
      </c>
      <c r="S30" s="120" t="s">
        <v>280</v>
      </c>
      <c r="T30" s="121">
        <v>45536.0</v>
      </c>
      <c r="U30" s="121">
        <v>45537.0</v>
      </c>
      <c r="V30" s="121">
        <v>45538.0</v>
      </c>
      <c r="W30" s="121">
        <v>45539.0</v>
      </c>
      <c r="X30" s="121">
        <v>45540.0</v>
      </c>
      <c r="Y30" s="121">
        <v>45541.0</v>
      </c>
      <c r="Z30" s="121">
        <v>45542.0</v>
      </c>
      <c r="AA30" s="121">
        <v>45543.0</v>
      </c>
      <c r="AB30" s="121">
        <v>45544.0</v>
      </c>
      <c r="AC30" s="121">
        <v>45545.0</v>
      </c>
      <c r="AD30" s="121">
        <v>45546.0</v>
      </c>
      <c r="AE30" s="121">
        <v>45547.0</v>
      </c>
      <c r="AF30" s="121">
        <v>45548.0</v>
      </c>
      <c r="AG30" s="121">
        <v>45549.0</v>
      </c>
      <c r="AH30" s="121">
        <v>45550.0</v>
      </c>
      <c r="AI30" s="121">
        <v>45551.0</v>
      </c>
      <c r="AJ30" s="121">
        <v>45552.0</v>
      </c>
      <c r="AK30" s="121">
        <v>45553.0</v>
      </c>
      <c r="AL30" s="121">
        <v>45554.0</v>
      </c>
      <c r="AM30" s="121">
        <v>45555.0</v>
      </c>
      <c r="AN30" s="121">
        <v>45556.0</v>
      </c>
      <c r="AO30" s="121">
        <v>45557.0</v>
      </c>
      <c r="AP30" s="121">
        <v>45558.0</v>
      </c>
      <c r="AQ30" s="121">
        <v>45559.0</v>
      </c>
      <c r="AR30" s="121">
        <v>45560.0</v>
      </c>
      <c r="AS30" s="121">
        <v>45561.0</v>
      </c>
      <c r="AT30" s="121">
        <v>45562.0</v>
      </c>
      <c r="AU30" s="121">
        <v>45563.0</v>
      </c>
      <c r="AV30" s="121">
        <v>45564.0</v>
      </c>
      <c r="AW30" s="121">
        <v>45565.0</v>
      </c>
      <c r="AX30" s="121">
        <v>45566.0</v>
      </c>
      <c r="AY30" s="121">
        <v>45567.0</v>
      </c>
      <c r="AZ30" s="121">
        <v>45568.0</v>
      </c>
      <c r="BA30" s="121">
        <v>45569.0</v>
      </c>
      <c r="BB30" s="121">
        <v>45570.0</v>
      </c>
      <c r="BC30" s="121" t="s">
        <v>281</v>
      </c>
      <c r="BD30" s="127">
        <v>45901.0</v>
      </c>
    </row>
    <row r="31" ht="15.75" customHeight="1">
      <c r="A31" s="122">
        <v>1.0</v>
      </c>
      <c r="B31" s="128" t="s">
        <v>198</v>
      </c>
      <c r="C31" s="123" t="s">
        <v>349</v>
      </c>
      <c r="D31" s="123" t="s">
        <v>350</v>
      </c>
      <c r="E31" s="123" t="s">
        <v>351</v>
      </c>
      <c r="F31" s="123" t="s">
        <v>320</v>
      </c>
      <c r="G31" s="123" t="s">
        <v>286</v>
      </c>
      <c r="H31" s="123" t="s">
        <v>287</v>
      </c>
      <c r="I31" s="123" t="s">
        <v>288</v>
      </c>
      <c r="J31" s="123" t="s">
        <v>289</v>
      </c>
      <c r="K31" s="123" t="s">
        <v>289</v>
      </c>
      <c r="L31" s="124" t="s">
        <v>352</v>
      </c>
      <c r="M31" s="124" t="s">
        <v>352</v>
      </c>
      <c r="N31" s="123" t="s">
        <v>288</v>
      </c>
      <c r="O31" s="123" t="s">
        <v>353</v>
      </c>
      <c r="P31" s="123" t="s">
        <v>288</v>
      </c>
      <c r="Q31" s="135" t="s">
        <v>354</v>
      </c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</row>
    <row r="32" ht="15.75" customHeight="1">
      <c r="A32" s="122">
        <v>2.0</v>
      </c>
      <c r="B32" s="128" t="s">
        <v>198</v>
      </c>
      <c r="C32" s="123" t="s">
        <v>355</v>
      </c>
      <c r="D32" s="123" t="s">
        <v>356</v>
      </c>
      <c r="E32" s="123" t="s">
        <v>357</v>
      </c>
      <c r="F32" s="123" t="s">
        <v>285</v>
      </c>
      <c r="G32" s="123" t="s">
        <v>286</v>
      </c>
      <c r="H32" s="123" t="s">
        <v>287</v>
      </c>
      <c r="I32" s="123" t="s">
        <v>288</v>
      </c>
      <c r="J32" s="123" t="s">
        <v>289</v>
      </c>
      <c r="K32" s="123" t="s">
        <v>289</v>
      </c>
      <c r="L32" s="124" t="s">
        <v>358</v>
      </c>
      <c r="M32" s="124" t="s">
        <v>358</v>
      </c>
      <c r="N32" s="123" t="s">
        <v>288</v>
      </c>
      <c r="O32" s="123" t="s">
        <v>353</v>
      </c>
      <c r="P32" s="123" t="s">
        <v>288</v>
      </c>
      <c r="Q32" s="135" t="s">
        <v>354</v>
      </c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</row>
    <row r="33" ht="15.75" customHeight="1">
      <c r="A33" s="122">
        <v>3.0</v>
      </c>
      <c r="B33" s="128" t="s">
        <v>198</v>
      </c>
      <c r="C33" s="123" t="s">
        <v>359</v>
      </c>
      <c r="D33" s="123" t="s">
        <v>360</v>
      </c>
      <c r="E33" s="123" t="s">
        <v>361</v>
      </c>
      <c r="F33" s="129">
        <v>0.495</v>
      </c>
      <c r="G33" s="123" t="s">
        <v>301</v>
      </c>
      <c r="H33" s="123" t="s">
        <v>287</v>
      </c>
      <c r="I33" s="123" t="s">
        <v>288</v>
      </c>
      <c r="J33" s="123" t="s">
        <v>362</v>
      </c>
      <c r="K33" s="123" t="s">
        <v>289</v>
      </c>
      <c r="L33" s="124" t="s">
        <v>363</v>
      </c>
      <c r="M33" s="124" t="s">
        <v>363</v>
      </c>
      <c r="N33" s="123" t="s">
        <v>288</v>
      </c>
      <c r="O33" s="123" t="s">
        <v>353</v>
      </c>
      <c r="P33" s="123" t="s">
        <v>288</v>
      </c>
      <c r="Q33" s="138" t="s">
        <v>364</v>
      </c>
      <c r="R33" s="123">
        <v>1.489</v>
      </c>
      <c r="S33" s="123">
        <v>0.816</v>
      </c>
      <c r="T33" s="123">
        <v>54.9</v>
      </c>
      <c r="U33" s="123">
        <v>54.91</v>
      </c>
      <c r="V33" s="123">
        <v>54.92</v>
      </c>
      <c r="W33" s="123">
        <v>54.93</v>
      </c>
      <c r="X33" s="123">
        <v>54.94</v>
      </c>
      <c r="Y33" s="123">
        <v>55.03</v>
      </c>
      <c r="Z33" s="123">
        <v>55.12</v>
      </c>
      <c r="AA33" s="123">
        <v>55.21</v>
      </c>
      <c r="AB33" s="123">
        <v>55.3</v>
      </c>
      <c r="AC33" s="123">
        <v>55.22</v>
      </c>
      <c r="AD33" s="123">
        <v>55.19</v>
      </c>
      <c r="AE33" s="123">
        <v>55.185</v>
      </c>
      <c r="AF33" s="123">
        <v>55.175</v>
      </c>
      <c r="AG33" s="123">
        <v>55.16</v>
      </c>
      <c r="AH33" s="123">
        <v>55.21</v>
      </c>
      <c r="AI33" s="123">
        <v>55.21</v>
      </c>
      <c r="AJ33" s="123">
        <v>55.23</v>
      </c>
      <c r="AK33" s="123">
        <v>55.25</v>
      </c>
      <c r="AL33" s="123">
        <v>55.23</v>
      </c>
      <c r="AM33" s="123">
        <v>55.26</v>
      </c>
      <c r="AN33" s="123">
        <v>55.28</v>
      </c>
      <c r="AO33" s="123">
        <v>55.28</v>
      </c>
      <c r="AP33" s="123">
        <v>55.28</v>
      </c>
      <c r="AQ33" s="123">
        <v>55.29</v>
      </c>
      <c r="AR33" s="123">
        <v>55.31</v>
      </c>
      <c r="AS33" s="123">
        <v>55.32</v>
      </c>
      <c r="AT33" s="123">
        <v>55.35</v>
      </c>
      <c r="AU33" s="123">
        <v>55.34</v>
      </c>
      <c r="AV33" s="123">
        <v>55.36</v>
      </c>
      <c r="AW33" s="123">
        <v>55.38</v>
      </c>
      <c r="AX33" s="123">
        <v>55.39</v>
      </c>
      <c r="AY33" s="123">
        <v>55.41</v>
      </c>
      <c r="AZ33" s="123">
        <v>55.41</v>
      </c>
      <c r="BA33" s="123">
        <v>55.41</v>
      </c>
      <c r="BB33" s="123">
        <v>55.35</v>
      </c>
      <c r="BC33" s="125"/>
      <c r="BD33" s="123">
        <v>49.49</v>
      </c>
    </row>
    <row r="34" ht="15.75" customHeight="1"/>
    <row r="35" ht="15.75" customHeight="1">
      <c r="A35" s="83"/>
      <c r="P35" s="139"/>
    </row>
    <row r="36" ht="15.75" customHeight="1">
      <c r="A36" s="134" t="s">
        <v>232</v>
      </c>
      <c r="T36" s="40" t="s">
        <v>261</v>
      </c>
    </row>
    <row r="37" ht="15.75" customHeight="1">
      <c r="A37" s="120" t="s">
        <v>262</v>
      </c>
      <c r="B37" s="120" t="s">
        <v>263</v>
      </c>
      <c r="C37" s="120" t="s">
        <v>264</v>
      </c>
      <c r="D37" s="120" t="s">
        <v>265</v>
      </c>
      <c r="E37" s="120" t="s">
        <v>266</v>
      </c>
      <c r="F37" s="120" t="s">
        <v>267</v>
      </c>
      <c r="G37" s="120" t="s">
        <v>268</v>
      </c>
      <c r="H37" s="120" t="s">
        <v>269</v>
      </c>
      <c r="I37" s="120" t="s">
        <v>270</v>
      </c>
      <c r="J37" s="120" t="s">
        <v>271</v>
      </c>
      <c r="K37" s="120" t="s">
        <v>272</v>
      </c>
      <c r="L37" s="120" t="s">
        <v>273</v>
      </c>
      <c r="M37" s="120" t="s">
        <v>274</v>
      </c>
      <c r="N37" s="120" t="s">
        <v>275</v>
      </c>
      <c r="O37" s="120" t="s">
        <v>276</v>
      </c>
      <c r="P37" s="120" t="s">
        <v>277</v>
      </c>
      <c r="Q37" s="120" t="s">
        <v>278</v>
      </c>
      <c r="R37" s="120" t="s">
        <v>279</v>
      </c>
      <c r="S37" s="120" t="s">
        <v>280</v>
      </c>
      <c r="T37" s="121">
        <v>45536.0</v>
      </c>
      <c r="U37" s="121">
        <v>45537.0</v>
      </c>
      <c r="V37" s="121">
        <v>45538.0</v>
      </c>
      <c r="W37" s="121">
        <v>45539.0</v>
      </c>
      <c r="X37" s="121">
        <v>45540.0</v>
      </c>
      <c r="Y37" s="121">
        <v>45541.0</v>
      </c>
      <c r="Z37" s="121">
        <v>45542.0</v>
      </c>
      <c r="AA37" s="121">
        <v>45543.0</v>
      </c>
      <c r="AB37" s="121">
        <v>45544.0</v>
      </c>
      <c r="AC37" s="121">
        <v>45545.0</v>
      </c>
      <c r="AD37" s="121">
        <v>45546.0</v>
      </c>
      <c r="AE37" s="121">
        <v>45547.0</v>
      </c>
      <c r="AF37" s="121">
        <v>45548.0</v>
      </c>
      <c r="AG37" s="121">
        <v>45549.0</v>
      </c>
      <c r="AH37" s="121">
        <v>45550.0</v>
      </c>
      <c r="AI37" s="121">
        <v>45551.0</v>
      </c>
      <c r="AJ37" s="121">
        <v>45552.0</v>
      </c>
      <c r="AK37" s="121">
        <v>45553.0</v>
      </c>
      <c r="AL37" s="121">
        <v>45554.0</v>
      </c>
      <c r="AM37" s="121">
        <v>45555.0</v>
      </c>
      <c r="AN37" s="121">
        <v>45556.0</v>
      </c>
      <c r="AO37" s="121">
        <v>45557.0</v>
      </c>
      <c r="AP37" s="121">
        <v>45558.0</v>
      </c>
      <c r="AQ37" s="121">
        <v>45559.0</v>
      </c>
      <c r="AR37" s="121">
        <v>45560.0</v>
      </c>
      <c r="AS37" s="121">
        <v>45561.0</v>
      </c>
      <c r="AT37" s="121">
        <v>45562.0</v>
      </c>
      <c r="AU37" s="121">
        <v>45563.0</v>
      </c>
      <c r="AV37" s="121">
        <v>45564.0</v>
      </c>
      <c r="AW37" s="121">
        <v>45565.0</v>
      </c>
      <c r="AX37" s="121">
        <v>45566.0</v>
      </c>
      <c r="AY37" s="121">
        <v>45567.0</v>
      </c>
      <c r="AZ37" s="121">
        <v>45568.0</v>
      </c>
      <c r="BA37" s="121">
        <v>45569.0</v>
      </c>
      <c r="BB37" s="121">
        <v>45570.0</v>
      </c>
      <c r="BC37" s="121" t="s">
        <v>281</v>
      </c>
      <c r="BD37" s="127">
        <v>45901.0</v>
      </c>
    </row>
    <row r="38" ht="15.75" customHeight="1">
      <c r="A38" s="122">
        <v>1.0</v>
      </c>
      <c r="B38" s="128" t="s">
        <v>201</v>
      </c>
      <c r="C38" s="123" t="s">
        <v>365</v>
      </c>
      <c r="D38" s="123" t="s">
        <v>366</v>
      </c>
      <c r="E38" s="123" t="s">
        <v>367</v>
      </c>
      <c r="F38" s="123">
        <v>46.5</v>
      </c>
      <c r="G38" s="123" t="s">
        <v>286</v>
      </c>
      <c r="H38" s="123" t="s">
        <v>287</v>
      </c>
      <c r="I38" s="123" t="s">
        <v>288</v>
      </c>
      <c r="J38" s="123" t="s">
        <v>289</v>
      </c>
      <c r="K38" s="123" t="s">
        <v>289</v>
      </c>
      <c r="L38" s="124" t="s">
        <v>368</v>
      </c>
      <c r="M38" s="124" t="s">
        <v>368</v>
      </c>
      <c r="N38" s="123" t="s">
        <v>288</v>
      </c>
      <c r="O38" s="123" t="s">
        <v>324</v>
      </c>
      <c r="P38" s="123" t="s">
        <v>305</v>
      </c>
      <c r="Q38" s="135" t="s">
        <v>348</v>
      </c>
      <c r="R38" s="123">
        <v>1.402</v>
      </c>
      <c r="S38" s="123">
        <v>1.136</v>
      </c>
      <c r="T38" s="123">
        <v>55.07</v>
      </c>
      <c r="U38" s="123">
        <v>55.07</v>
      </c>
      <c r="V38" s="123">
        <v>55.07</v>
      </c>
      <c r="W38" s="123">
        <v>55.07</v>
      </c>
      <c r="X38" s="123">
        <v>55.07</v>
      </c>
      <c r="Y38" s="123">
        <v>55.07</v>
      </c>
      <c r="Z38" s="123">
        <v>55.07</v>
      </c>
      <c r="AA38" s="123">
        <v>55.07</v>
      </c>
      <c r="AB38" s="123">
        <v>55.08</v>
      </c>
      <c r="AC38" s="123">
        <v>55.08</v>
      </c>
      <c r="AD38" s="123">
        <v>55.08</v>
      </c>
      <c r="AE38" s="123">
        <v>55.08</v>
      </c>
      <c r="AF38" s="123">
        <v>55.08</v>
      </c>
      <c r="AG38" s="123">
        <v>55.08</v>
      </c>
      <c r="AH38" s="123">
        <v>55.08</v>
      </c>
      <c r="AI38" s="123">
        <v>55.11</v>
      </c>
      <c r="AJ38" s="123">
        <v>55.11</v>
      </c>
      <c r="AK38" s="123">
        <v>55.11</v>
      </c>
      <c r="AL38" s="123">
        <v>55.11</v>
      </c>
      <c r="AM38" s="123">
        <v>55.11</v>
      </c>
      <c r="AN38" s="123">
        <v>55.11</v>
      </c>
      <c r="AO38" s="123">
        <v>55.11</v>
      </c>
      <c r="AP38" s="123">
        <v>55.15</v>
      </c>
      <c r="AQ38" s="123">
        <v>55.15</v>
      </c>
      <c r="AR38" s="123">
        <v>55.15</v>
      </c>
      <c r="AS38" s="123">
        <v>55.15</v>
      </c>
      <c r="AT38" s="123">
        <v>55.15</v>
      </c>
      <c r="AU38" s="123">
        <v>55.15</v>
      </c>
      <c r="AV38" s="123">
        <v>55.15</v>
      </c>
      <c r="AW38" s="123">
        <v>55.2</v>
      </c>
      <c r="AX38" s="123">
        <v>55.2</v>
      </c>
      <c r="AY38" s="123">
        <v>55.2</v>
      </c>
      <c r="AZ38" s="123">
        <v>55.2</v>
      </c>
      <c r="BA38" s="123">
        <v>55.2</v>
      </c>
      <c r="BB38" s="123">
        <v>55.246</v>
      </c>
      <c r="BC38" s="125"/>
      <c r="BD38" s="123">
        <v>54.844</v>
      </c>
    </row>
    <row r="39" ht="15.75" customHeight="1">
      <c r="A39" s="122">
        <v>2.0</v>
      </c>
      <c r="B39" s="128" t="s">
        <v>201</v>
      </c>
      <c r="C39" s="123" t="s">
        <v>369</v>
      </c>
      <c r="D39" s="123" t="s">
        <v>370</v>
      </c>
      <c r="E39" s="123" t="s">
        <v>371</v>
      </c>
      <c r="F39" s="129">
        <v>0.085</v>
      </c>
      <c r="G39" s="123" t="s">
        <v>301</v>
      </c>
      <c r="H39" s="123" t="s">
        <v>22</v>
      </c>
      <c r="I39" s="129">
        <v>0.0675</v>
      </c>
      <c r="J39" s="123" t="s">
        <v>289</v>
      </c>
      <c r="K39" s="123" t="s">
        <v>289</v>
      </c>
      <c r="L39" s="123" t="s">
        <v>303</v>
      </c>
      <c r="M39" s="123" t="s">
        <v>303</v>
      </c>
      <c r="N39" s="123" t="s">
        <v>288</v>
      </c>
      <c r="O39" s="123" t="s">
        <v>305</v>
      </c>
      <c r="P39" s="123" t="s">
        <v>305</v>
      </c>
      <c r="Q39" s="135" t="s">
        <v>340</v>
      </c>
      <c r="R39" s="123">
        <v>4.198</v>
      </c>
      <c r="S39" s="123">
        <v>3.418</v>
      </c>
      <c r="T39" s="123">
        <v>7.2</v>
      </c>
      <c r="U39" s="123">
        <v>7.2</v>
      </c>
      <c r="V39" s="123">
        <v>7.2</v>
      </c>
      <c r="W39" s="123">
        <v>7.2</v>
      </c>
      <c r="X39" s="123">
        <v>7.2</v>
      </c>
      <c r="Y39" s="123">
        <v>7.2</v>
      </c>
      <c r="Z39" s="123">
        <v>7.19</v>
      </c>
      <c r="AA39" s="123">
        <v>7.19</v>
      </c>
      <c r="AB39" s="123">
        <v>7.19</v>
      </c>
      <c r="AC39" s="123">
        <v>7.19</v>
      </c>
      <c r="AD39" s="123">
        <v>7.19</v>
      </c>
      <c r="AE39" s="123">
        <v>7.19</v>
      </c>
      <c r="AF39" s="123">
        <v>7.19</v>
      </c>
      <c r="AG39" s="123">
        <v>7.189</v>
      </c>
      <c r="AH39" s="123">
        <v>7.189</v>
      </c>
      <c r="AI39" s="123">
        <v>7.189</v>
      </c>
      <c r="AJ39" s="123">
        <v>7.189</v>
      </c>
      <c r="AK39" s="123">
        <v>7.189</v>
      </c>
      <c r="AL39" s="123">
        <v>7.189</v>
      </c>
      <c r="AM39" s="123">
        <v>7.189</v>
      </c>
      <c r="AN39" s="123">
        <v>7.184</v>
      </c>
      <c r="AO39" s="123">
        <v>7.184</v>
      </c>
      <c r="AP39" s="123">
        <v>7.184</v>
      </c>
      <c r="AQ39" s="123">
        <v>7.184</v>
      </c>
      <c r="AR39" s="123">
        <v>7.184</v>
      </c>
      <c r="AS39" s="123">
        <v>7.184</v>
      </c>
      <c r="AT39" s="123">
        <v>7.184</v>
      </c>
      <c r="AU39" s="123">
        <v>7.184</v>
      </c>
      <c r="AV39" s="123">
        <v>7.177</v>
      </c>
      <c r="AW39" s="123">
        <v>7.177</v>
      </c>
      <c r="AX39" s="123">
        <v>7.177</v>
      </c>
      <c r="AY39" s="123">
        <v>7.177</v>
      </c>
      <c r="AZ39" s="123">
        <v>7.172</v>
      </c>
      <c r="BA39" s="123">
        <v>7.172</v>
      </c>
      <c r="BB39" s="123">
        <v>7.172</v>
      </c>
      <c r="BC39" s="125"/>
      <c r="BD39" s="123">
        <v>6.796</v>
      </c>
    </row>
    <row r="40" ht="15.75" customHeight="1">
      <c r="A40" s="122">
        <v>3.0</v>
      </c>
      <c r="B40" s="128" t="s">
        <v>201</v>
      </c>
      <c r="C40" s="123" t="s">
        <v>372</v>
      </c>
      <c r="D40" s="123" t="s">
        <v>373</v>
      </c>
      <c r="E40" s="123" t="s">
        <v>374</v>
      </c>
      <c r="F40" s="123" t="s">
        <v>320</v>
      </c>
      <c r="G40" s="123" t="s">
        <v>286</v>
      </c>
      <c r="H40" s="123" t="s">
        <v>287</v>
      </c>
      <c r="I40" s="123" t="s">
        <v>288</v>
      </c>
      <c r="J40" s="123" t="s">
        <v>289</v>
      </c>
      <c r="K40" s="123" t="s">
        <v>289</v>
      </c>
      <c r="L40" s="124" t="s">
        <v>375</v>
      </c>
      <c r="M40" s="124" t="s">
        <v>375</v>
      </c>
      <c r="N40" s="123" t="s">
        <v>288</v>
      </c>
      <c r="O40" s="123" t="s">
        <v>305</v>
      </c>
      <c r="P40" s="123" t="s">
        <v>305</v>
      </c>
      <c r="Q40" s="135" t="s">
        <v>340</v>
      </c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</row>
    <row r="41" ht="15.75" customHeight="1"/>
    <row r="42" ht="15.75" customHeight="1">
      <c r="A42" s="83"/>
    </row>
    <row r="43" ht="15.75" customHeight="1">
      <c r="A43" s="134" t="s">
        <v>233</v>
      </c>
      <c r="T43" s="40" t="s">
        <v>261</v>
      </c>
    </row>
    <row r="44" ht="15.75" customHeight="1">
      <c r="A44" s="120" t="s">
        <v>262</v>
      </c>
      <c r="B44" s="120" t="s">
        <v>263</v>
      </c>
      <c r="C44" s="120" t="s">
        <v>264</v>
      </c>
      <c r="D44" s="120" t="s">
        <v>265</v>
      </c>
      <c r="E44" s="120" t="s">
        <v>266</v>
      </c>
      <c r="F44" s="120" t="s">
        <v>267</v>
      </c>
      <c r="G44" s="120" t="s">
        <v>268</v>
      </c>
      <c r="H44" s="120" t="s">
        <v>269</v>
      </c>
      <c r="I44" s="120" t="s">
        <v>270</v>
      </c>
      <c r="J44" s="120" t="s">
        <v>271</v>
      </c>
      <c r="K44" s="120" t="s">
        <v>272</v>
      </c>
      <c r="L44" s="120" t="s">
        <v>273</v>
      </c>
      <c r="M44" s="120" t="s">
        <v>274</v>
      </c>
      <c r="N44" s="120" t="s">
        <v>275</v>
      </c>
      <c r="O44" s="120" t="s">
        <v>276</v>
      </c>
      <c r="P44" s="120" t="s">
        <v>277</v>
      </c>
      <c r="Q44" s="120" t="s">
        <v>278</v>
      </c>
      <c r="R44" s="120" t="s">
        <v>279</v>
      </c>
      <c r="S44" s="120" t="s">
        <v>280</v>
      </c>
      <c r="T44" s="121">
        <v>45536.0</v>
      </c>
      <c r="U44" s="121">
        <v>45537.0</v>
      </c>
      <c r="V44" s="121">
        <v>45538.0</v>
      </c>
      <c r="W44" s="121">
        <v>45539.0</v>
      </c>
      <c r="X44" s="121">
        <v>45540.0</v>
      </c>
      <c r="Y44" s="121">
        <v>45541.0</v>
      </c>
      <c r="Z44" s="121">
        <v>45542.0</v>
      </c>
      <c r="AA44" s="121">
        <v>45543.0</v>
      </c>
      <c r="AB44" s="121">
        <v>45544.0</v>
      </c>
      <c r="AC44" s="121">
        <v>45545.0</v>
      </c>
      <c r="AD44" s="121">
        <v>45546.0</v>
      </c>
      <c r="AE44" s="121">
        <v>45547.0</v>
      </c>
      <c r="AF44" s="121">
        <v>45548.0</v>
      </c>
      <c r="AG44" s="121">
        <v>45549.0</v>
      </c>
      <c r="AH44" s="121">
        <v>45550.0</v>
      </c>
      <c r="AI44" s="121">
        <v>45551.0</v>
      </c>
      <c r="AJ44" s="121">
        <v>45552.0</v>
      </c>
      <c r="AK44" s="121">
        <v>45553.0</v>
      </c>
      <c r="AL44" s="121">
        <v>45554.0</v>
      </c>
      <c r="AM44" s="121">
        <v>45555.0</v>
      </c>
      <c r="AN44" s="121">
        <v>45556.0</v>
      </c>
      <c r="AO44" s="121">
        <v>45557.0</v>
      </c>
      <c r="AP44" s="121">
        <v>45558.0</v>
      </c>
      <c r="AQ44" s="121">
        <v>45559.0</v>
      </c>
      <c r="AR44" s="121">
        <v>45560.0</v>
      </c>
      <c r="AS44" s="121">
        <v>45561.0</v>
      </c>
      <c r="AT44" s="121">
        <v>45562.0</v>
      </c>
      <c r="AU44" s="121">
        <v>45563.0</v>
      </c>
      <c r="AV44" s="121">
        <v>45564.0</v>
      </c>
      <c r="AW44" s="121">
        <v>45565.0</v>
      </c>
      <c r="AX44" s="121">
        <v>45566.0</v>
      </c>
      <c r="AY44" s="121">
        <v>45567.0</v>
      </c>
      <c r="AZ44" s="121">
        <v>45568.0</v>
      </c>
      <c r="BA44" s="121">
        <v>45569.0</v>
      </c>
      <c r="BB44" s="121">
        <v>45570.0</v>
      </c>
      <c r="BC44" s="121" t="s">
        <v>281</v>
      </c>
      <c r="BD44" s="121">
        <v>45920.0</v>
      </c>
    </row>
    <row r="45" ht="15.75" customHeight="1">
      <c r="A45" s="122">
        <v>1.0</v>
      </c>
      <c r="B45" s="128" t="s">
        <v>204</v>
      </c>
      <c r="C45" s="123" t="s">
        <v>376</v>
      </c>
      <c r="D45" s="123" t="s">
        <v>377</v>
      </c>
      <c r="E45" s="123" t="s">
        <v>378</v>
      </c>
      <c r="F45" s="137">
        <v>0.47</v>
      </c>
      <c r="G45" s="123" t="s">
        <v>301</v>
      </c>
      <c r="H45" s="123" t="s">
        <v>287</v>
      </c>
      <c r="I45" s="123" t="s">
        <v>288</v>
      </c>
      <c r="J45" s="123" t="s">
        <v>289</v>
      </c>
      <c r="K45" s="123" t="s">
        <v>289</v>
      </c>
      <c r="L45" s="124" t="s">
        <v>379</v>
      </c>
      <c r="M45" s="124" t="s">
        <v>379</v>
      </c>
      <c r="N45" s="123" t="s">
        <v>288</v>
      </c>
      <c r="O45" s="123" t="s">
        <v>288</v>
      </c>
      <c r="P45" s="123" t="s">
        <v>288</v>
      </c>
      <c r="Q45" s="138" t="s">
        <v>380</v>
      </c>
      <c r="R45" s="123">
        <v>1.502</v>
      </c>
      <c r="S45" s="123">
        <v>0.865</v>
      </c>
      <c r="T45" s="123">
        <v>51.759</v>
      </c>
      <c r="U45" s="123">
        <v>51.759</v>
      </c>
      <c r="V45" s="123">
        <v>51.759</v>
      </c>
      <c r="W45" s="123">
        <v>51.759</v>
      </c>
      <c r="X45" s="123">
        <v>51.759</v>
      </c>
      <c r="Y45" s="123">
        <v>51.759</v>
      </c>
      <c r="Z45" s="123">
        <v>51.759</v>
      </c>
      <c r="AA45" s="123">
        <v>51.759</v>
      </c>
      <c r="AB45" s="123">
        <v>51.759</v>
      </c>
      <c r="AC45" s="123">
        <v>51.834</v>
      </c>
      <c r="AD45" s="123">
        <v>51.834</v>
      </c>
      <c r="AE45" s="123">
        <v>51.834</v>
      </c>
      <c r="AF45" s="123">
        <v>51.834</v>
      </c>
      <c r="AG45" s="123">
        <v>51.834</v>
      </c>
      <c r="AH45" s="123">
        <v>51.834</v>
      </c>
      <c r="AI45" s="123">
        <v>51.834</v>
      </c>
      <c r="AJ45" s="123">
        <v>51.834</v>
      </c>
      <c r="AK45" s="123">
        <v>51.916</v>
      </c>
      <c r="AL45" s="123">
        <v>51.916</v>
      </c>
      <c r="AM45" s="123">
        <v>51.916</v>
      </c>
      <c r="AN45" s="123">
        <v>51.916</v>
      </c>
      <c r="AO45" s="123">
        <v>51.916</v>
      </c>
      <c r="AP45" s="123">
        <v>51.916</v>
      </c>
      <c r="AQ45" s="123">
        <v>51.916</v>
      </c>
      <c r="AR45" s="123">
        <v>51.916</v>
      </c>
      <c r="AS45" s="123">
        <v>52.109</v>
      </c>
      <c r="AT45" s="123">
        <v>52.109</v>
      </c>
      <c r="AU45" s="123">
        <v>52.109</v>
      </c>
      <c r="AV45" s="123">
        <v>52.109</v>
      </c>
      <c r="AW45" s="123">
        <v>52.109</v>
      </c>
      <c r="AX45" s="123">
        <v>52.109</v>
      </c>
      <c r="AY45" s="123">
        <v>52.109</v>
      </c>
      <c r="AZ45" s="123">
        <v>52.109</v>
      </c>
      <c r="BA45" s="123">
        <v>52.204</v>
      </c>
      <c r="BB45" s="123">
        <v>52.204</v>
      </c>
      <c r="BC45" s="125"/>
      <c r="BD45" s="123">
        <v>47.824</v>
      </c>
    </row>
    <row r="46" ht="15.75" customHeight="1">
      <c r="A46" s="126"/>
      <c r="B46" s="140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5.75" customHeight="1">
      <c r="A47" s="134" t="s">
        <v>234</v>
      </c>
      <c r="T47" s="40" t="s">
        <v>261</v>
      </c>
    </row>
    <row r="48" ht="15.75" customHeight="1">
      <c r="A48" s="120" t="s">
        <v>262</v>
      </c>
      <c r="B48" s="120" t="s">
        <v>263</v>
      </c>
      <c r="C48" s="120" t="s">
        <v>264</v>
      </c>
      <c r="D48" s="120" t="s">
        <v>265</v>
      </c>
      <c r="E48" s="120" t="s">
        <v>266</v>
      </c>
      <c r="F48" s="120" t="s">
        <v>267</v>
      </c>
      <c r="G48" s="120" t="s">
        <v>268</v>
      </c>
      <c r="H48" s="120" t="s">
        <v>269</v>
      </c>
      <c r="I48" s="120" t="s">
        <v>270</v>
      </c>
      <c r="J48" s="120" t="s">
        <v>271</v>
      </c>
      <c r="K48" s="120" t="s">
        <v>272</v>
      </c>
      <c r="L48" s="120" t="s">
        <v>273</v>
      </c>
      <c r="M48" s="120" t="s">
        <v>274</v>
      </c>
      <c r="N48" s="120" t="s">
        <v>275</v>
      </c>
      <c r="O48" s="120" t="s">
        <v>276</v>
      </c>
      <c r="P48" s="120" t="s">
        <v>277</v>
      </c>
      <c r="Q48" s="120" t="s">
        <v>278</v>
      </c>
      <c r="R48" s="120" t="s">
        <v>279</v>
      </c>
      <c r="S48" s="120" t="s">
        <v>280</v>
      </c>
      <c r="T48" s="121">
        <v>45536.0</v>
      </c>
      <c r="U48" s="121">
        <v>45537.0</v>
      </c>
      <c r="V48" s="121">
        <v>45538.0</v>
      </c>
      <c r="W48" s="121">
        <v>45539.0</v>
      </c>
      <c r="X48" s="121">
        <v>45540.0</v>
      </c>
      <c r="Y48" s="121">
        <v>45541.0</v>
      </c>
      <c r="Z48" s="121">
        <v>45542.0</v>
      </c>
      <c r="AA48" s="121">
        <v>45543.0</v>
      </c>
      <c r="AB48" s="121">
        <v>45544.0</v>
      </c>
      <c r="AC48" s="121">
        <v>45545.0</v>
      </c>
      <c r="AD48" s="121">
        <v>45546.0</v>
      </c>
      <c r="AE48" s="121">
        <v>45547.0</v>
      </c>
      <c r="AF48" s="121">
        <v>45548.0</v>
      </c>
      <c r="AG48" s="121">
        <v>45549.0</v>
      </c>
      <c r="AH48" s="121">
        <v>45550.0</v>
      </c>
      <c r="AI48" s="121">
        <v>45551.0</v>
      </c>
      <c r="AJ48" s="121">
        <v>45552.0</v>
      </c>
      <c r="AK48" s="121">
        <v>45553.0</v>
      </c>
      <c r="AL48" s="121">
        <v>45554.0</v>
      </c>
      <c r="AM48" s="121">
        <v>45555.0</v>
      </c>
      <c r="AN48" s="121">
        <v>45556.0</v>
      </c>
      <c r="AO48" s="121">
        <v>45557.0</v>
      </c>
      <c r="AP48" s="121">
        <v>45558.0</v>
      </c>
      <c r="AQ48" s="121">
        <v>45559.0</v>
      </c>
      <c r="AR48" s="121">
        <v>45560.0</v>
      </c>
      <c r="AS48" s="121">
        <v>45561.0</v>
      </c>
      <c r="AT48" s="121">
        <v>45562.0</v>
      </c>
      <c r="AU48" s="121">
        <v>45563.0</v>
      </c>
      <c r="AV48" s="121">
        <v>45564.0</v>
      </c>
      <c r="AW48" s="121">
        <v>45565.0</v>
      </c>
      <c r="AX48" s="121">
        <v>45566.0</v>
      </c>
      <c r="AY48" s="121">
        <v>45567.0</v>
      </c>
      <c r="AZ48" s="121">
        <v>45568.0</v>
      </c>
      <c r="BA48" s="121">
        <v>45569.0</v>
      </c>
      <c r="BB48" s="121">
        <v>45570.0</v>
      </c>
      <c r="BC48" s="121" t="s">
        <v>281</v>
      </c>
      <c r="BD48" s="121">
        <v>45920.0</v>
      </c>
    </row>
    <row r="49" ht="15.75" customHeight="1">
      <c r="A49" s="122">
        <v>1.0</v>
      </c>
      <c r="B49" s="128" t="s">
        <v>207</v>
      </c>
      <c r="C49" s="123" t="s">
        <v>381</v>
      </c>
      <c r="D49" s="123" t="s">
        <v>382</v>
      </c>
      <c r="E49" s="123" t="s">
        <v>383</v>
      </c>
      <c r="F49" s="123" t="s">
        <v>320</v>
      </c>
      <c r="G49" s="123" t="s">
        <v>301</v>
      </c>
      <c r="H49" s="123" t="s">
        <v>287</v>
      </c>
      <c r="I49" s="123" t="s">
        <v>288</v>
      </c>
      <c r="J49" s="123" t="s">
        <v>289</v>
      </c>
      <c r="K49" s="123" t="s">
        <v>289</v>
      </c>
      <c r="L49" s="124" t="s">
        <v>312</v>
      </c>
      <c r="M49" s="124" t="s">
        <v>312</v>
      </c>
      <c r="N49" s="123" t="s">
        <v>288</v>
      </c>
      <c r="O49" s="123" t="s">
        <v>288</v>
      </c>
      <c r="P49" s="123" t="s">
        <v>288</v>
      </c>
      <c r="Q49" s="138" t="s">
        <v>380</v>
      </c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</row>
    <row r="51" ht="15.75" customHeight="1">
      <c r="A51" s="141" t="s">
        <v>235</v>
      </c>
      <c r="T51" s="40" t="s">
        <v>261</v>
      </c>
    </row>
    <row r="52" ht="15.75" customHeight="1">
      <c r="A52" s="142" t="s">
        <v>262</v>
      </c>
      <c r="B52" s="142" t="s">
        <v>263</v>
      </c>
      <c r="C52" s="142" t="s">
        <v>264</v>
      </c>
      <c r="D52" s="142" t="s">
        <v>265</v>
      </c>
      <c r="E52" s="142" t="s">
        <v>266</v>
      </c>
      <c r="F52" s="142" t="s">
        <v>267</v>
      </c>
      <c r="G52" s="142" t="s">
        <v>268</v>
      </c>
      <c r="H52" s="142" t="s">
        <v>269</v>
      </c>
      <c r="I52" s="142" t="s">
        <v>270</v>
      </c>
      <c r="J52" s="142" t="s">
        <v>271</v>
      </c>
      <c r="K52" s="142" t="s">
        <v>272</v>
      </c>
      <c r="L52" s="142" t="s">
        <v>273</v>
      </c>
      <c r="M52" s="142" t="s">
        <v>274</v>
      </c>
      <c r="N52" s="142" t="s">
        <v>275</v>
      </c>
      <c r="O52" s="142" t="s">
        <v>276</v>
      </c>
      <c r="P52" s="142" t="s">
        <v>277</v>
      </c>
      <c r="Q52" s="142" t="s">
        <v>278</v>
      </c>
      <c r="R52" s="142" t="s">
        <v>279</v>
      </c>
      <c r="S52" s="142" t="s">
        <v>280</v>
      </c>
      <c r="T52" s="143">
        <v>45536.0</v>
      </c>
      <c r="U52" s="143">
        <v>45537.0</v>
      </c>
      <c r="V52" s="143">
        <v>45538.0</v>
      </c>
      <c r="W52" s="143">
        <v>45539.0</v>
      </c>
      <c r="X52" s="143">
        <v>45540.0</v>
      </c>
      <c r="Y52" s="143">
        <v>45541.0</v>
      </c>
      <c r="Z52" s="143">
        <v>45542.0</v>
      </c>
      <c r="AA52" s="143">
        <v>45543.0</v>
      </c>
      <c r="AB52" s="143">
        <v>45544.0</v>
      </c>
      <c r="AC52" s="143">
        <v>45545.0</v>
      </c>
      <c r="AD52" s="143">
        <v>45546.0</v>
      </c>
      <c r="AE52" s="143">
        <v>45547.0</v>
      </c>
      <c r="AF52" s="143">
        <v>45548.0</v>
      </c>
      <c r="AG52" s="143">
        <v>45549.0</v>
      </c>
      <c r="AH52" s="143">
        <v>45550.0</v>
      </c>
      <c r="AI52" s="143">
        <v>45551.0</v>
      </c>
      <c r="AJ52" s="143">
        <v>45552.0</v>
      </c>
      <c r="AK52" s="143">
        <v>45553.0</v>
      </c>
      <c r="AL52" s="143">
        <v>45554.0</v>
      </c>
      <c r="AM52" s="143">
        <v>45555.0</v>
      </c>
      <c r="AN52" s="143">
        <v>45556.0</v>
      </c>
      <c r="AO52" s="143">
        <v>45557.0</v>
      </c>
      <c r="AP52" s="143">
        <v>45558.0</v>
      </c>
      <c r="AQ52" s="143">
        <v>45559.0</v>
      </c>
      <c r="AR52" s="143">
        <v>45560.0</v>
      </c>
      <c r="AS52" s="143">
        <v>45561.0</v>
      </c>
      <c r="AT52" s="143">
        <v>45562.0</v>
      </c>
      <c r="AU52" s="143">
        <v>45563.0</v>
      </c>
      <c r="AV52" s="143">
        <v>45564.0</v>
      </c>
      <c r="AW52" s="143">
        <v>45565.0</v>
      </c>
      <c r="AX52" s="143">
        <v>45566.0</v>
      </c>
      <c r="AY52" s="143">
        <v>45567.0</v>
      </c>
      <c r="AZ52" s="143">
        <v>45568.0</v>
      </c>
      <c r="BA52" s="143">
        <v>45569.0</v>
      </c>
      <c r="BB52" s="143">
        <v>45570.0</v>
      </c>
      <c r="BC52" s="143" t="s">
        <v>281</v>
      </c>
      <c r="BD52" s="143">
        <v>45920.0</v>
      </c>
    </row>
    <row r="53" ht="15.75" customHeight="1">
      <c r="A53" s="122">
        <v>1.0</v>
      </c>
      <c r="B53" s="128" t="s">
        <v>210</v>
      </c>
      <c r="C53" s="123" t="s">
        <v>288</v>
      </c>
      <c r="D53" s="123" t="s">
        <v>288</v>
      </c>
      <c r="E53" s="123" t="s">
        <v>288</v>
      </c>
      <c r="F53" s="123" t="s">
        <v>288</v>
      </c>
      <c r="G53" s="123" t="s">
        <v>288</v>
      </c>
      <c r="H53" s="123" t="s">
        <v>288</v>
      </c>
      <c r="I53" s="123" t="s">
        <v>288</v>
      </c>
      <c r="J53" s="123" t="s">
        <v>288</v>
      </c>
      <c r="K53" s="123" t="s">
        <v>288</v>
      </c>
      <c r="L53" s="123" t="s">
        <v>288</v>
      </c>
      <c r="M53" s="123" t="s">
        <v>288</v>
      </c>
      <c r="N53" s="123" t="s">
        <v>288</v>
      </c>
      <c r="O53" s="123" t="s">
        <v>288</v>
      </c>
      <c r="P53" s="123" t="s">
        <v>288</v>
      </c>
      <c r="Q53" s="123" t="s">
        <v>288</v>
      </c>
      <c r="R53" s="123" t="s">
        <v>288</v>
      </c>
      <c r="S53" s="123" t="s">
        <v>288</v>
      </c>
      <c r="T53" s="123" t="s">
        <v>288</v>
      </c>
      <c r="U53" s="123" t="s">
        <v>288</v>
      </c>
      <c r="V53" s="123" t="s">
        <v>288</v>
      </c>
      <c r="W53" s="123" t="s">
        <v>288</v>
      </c>
      <c r="X53" s="123" t="s">
        <v>288</v>
      </c>
      <c r="Y53" s="123" t="s">
        <v>288</v>
      </c>
      <c r="Z53" s="123" t="s">
        <v>288</v>
      </c>
      <c r="AA53" s="123" t="s">
        <v>288</v>
      </c>
      <c r="AB53" s="123" t="s">
        <v>288</v>
      </c>
      <c r="AC53" s="123" t="s">
        <v>288</v>
      </c>
      <c r="AD53" s="123" t="s">
        <v>288</v>
      </c>
      <c r="AE53" s="123" t="s">
        <v>288</v>
      </c>
      <c r="AF53" s="123" t="s">
        <v>288</v>
      </c>
      <c r="AG53" s="123" t="s">
        <v>288</v>
      </c>
      <c r="AH53" s="123" t="s">
        <v>288</v>
      </c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</row>
    <row r="54" ht="15.75" customHeight="1">
      <c r="A54" s="12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7.25" customHeight="1">
      <c r="A55" s="134" t="s">
        <v>236</v>
      </c>
      <c r="T55" s="40" t="s">
        <v>261</v>
      </c>
    </row>
    <row r="56" ht="15.75" customHeight="1">
      <c r="A56" s="120" t="s">
        <v>262</v>
      </c>
      <c r="B56" s="120" t="s">
        <v>263</v>
      </c>
      <c r="C56" s="120" t="s">
        <v>264</v>
      </c>
      <c r="D56" s="120" t="s">
        <v>265</v>
      </c>
      <c r="E56" s="120" t="s">
        <v>266</v>
      </c>
      <c r="F56" s="120" t="s">
        <v>267</v>
      </c>
      <c r="G56" s="120" t="s">
        <v>268</v>
      </c>
      <c r="H56" s="120" t="s">
        <v>269</v>
      </c>
      <c r="I56" s="120" t="s">
        <v>270</v>
      </c>
      <c r="J56" s="120" t="s">
        <v>271</v>
      </c>
      <c r="K56" s="120" t="s">
        <v>272</v>
      </c>
      <c r="L56" s="120" t="s">
        <v>273</v>
      </c>
      <c r="M56" s="120" t="s">
        <v>274</v>
      </c>
      <c r="N56" s="120" t="s">
        <v>275</v>
      </c>
      <c r="O56" s="120" t="s">
        <v>276</v>
      </c>
      <c r="P56" s="120" t="s">
        <v>277</v>
      </c>
      <c r="Q56" s="120" t="s">
        <v>278</v>
      </c>
      <c r="R56" s="120" t="s">
        <v>279</v>
      </c>
      <c r="S56" s="120" t="s">
        <v>280</v>
      </c>
      <c r="T56" s="121">
        <v>45536.0</v>
      </c>
      <c r="U56" s="121">
        <v>45537.0</v>
      </c>
      <c r="V56" s="121">
        <v>45538.0</v>
      </c>
      <c r="W56" s="121">
        <v>45539.0</v>
      </c>
      <c r="X56" s="121">
        <v>45540.0</v>
      </c>
      <c r="Y56" s="121">
        <v>45541.0</v>
      </c>
      <c r="Z56" s="121">
        <v>45542.0</v>
      </c>
      <c r="AA56" s="121">
        <v>45543.0</v>
      </c>
      <c r="AB56" s="121">
        <v>45544.0</v>
      </c>
      <c r="AC56" s="121">
        <v>45545.0</v>
      </c>
      <c r="AD56" s="121">
        <v>45546.0</v>
      </c>
      <c r="AE56" s="121">
        <v>45547.0</v>
      </c>
      <c r="AF56" s="121">
        <v>45548.0</v>
      </c>
      <c r="AG56" s="121">
        <v>45549.0</v>
      </c>
      <c r="AH56" s="121">
        <v>45550.0</v>
      </c>
      <c r="AI56" s="121">
        <v>45551.0</v>
      </c>
      <c r="AJ56" s="121">
        <v>45552.0</v>
      </c>
      <c r="AK56" s="121">
        <v>45553.0</v>
      </c>
      <c r="AL56" s="121">
        <v>45554.0</v>
      </c>
      <c r="AM56" s="121">
        <v>45555.0</v>
      </c>
      <c r="AN56" s="121">
        <v>45556.0</v>
      </c>
      <c r="AO56" s="121">
        <v>45557.0</v>
      </c>
      <c r="AP56" s="121">
        <v>45558.0</v>
      </c>
      <c r="AQ56" s="121">
        <v>45559.0</v>
      </c>
      <c r="AR56" s="121">
        <v>45560.0</v>
      </c>
      <c r="AS56" s="121">
        <v>45561.0</v>
      </c>
      <c r="AT56" s="121">
        <v>45562.0</v>
      </c>
      <c r="AU56" s="121">
        <v>45563.0</v>
      </c>
      <c r="AV56" s="121">
        <v>45564.0</v>
      </c>
      <c r="AW56" s="121">
        <v>45565.0</v>
      </c>
      <c r="AX56" s="121">
        <v>45566.0</v>
      </c>
      <c r="AY56" s="121">
        <v>45567.0</v>
      </c>
      <c r="AZ56" s="121">
        <v>45568.0</v>
      </c>
      <c r="BA56" s="121">
        <v>45569.0</v>
      </c>
      <c r="BB56" s="121">
        <v>45570.0</v>
      </c>
      <c r="BC56" s="121" t="s">
        <v>281</v>
      </c>
      <c r="BD56" s="121">
        <v>45920.0</v>
      </c>
    </row>
    <row r="57" ht="15.75" customHeight="1">
      <c r="A57" s="122">
        <v>1.0</v>
      </c>
      <c r="B57" s="128" t="s">
        <v>213</v>
      </c>
      <c r="C57" s="123" t="s">
        <v>384</v>
      </c>
      <c r="D57" s="123" t="s">
        <v>385</v>
      </c>
      <c r="E57" s="123" t="s">
        <v>386</v>
      </c>
      <c r="F57" s="123" t="s">
        <v>285</v>
      </c>
      <c r="G57" s="123" t="s">
        <v>286</v>
      </c>
      <c r="H57" s="123" t="s">
        <v>287</v>
      </c>
      <c r="I57" s="123" t="s">
        <v>288</v>
      </c>
      <c r="J57" s="123" t="s">
        <v>289</v>
      </c>
      <c r="K57" s="123" t="s">
        <v>289</v>
      </c>
      <c r="L57" s="124" t="s">
        <v>387</v>
      </c>
      <c r="M57" s="124" t="s">
        <v>387</v>
      </c>
      <c r="N57" s="123" t="s">
        <v>288</v>
      </c>
      <c r="O57" s="123" t="s">
        <v>288</v>
      </c>
      <c r="P57" s="123" t="s">
        <v>288</v>
      </c>
      <c r="Q57" s="138" t="s">
        <v>380</v>
      </c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</row>
    <row r="60" ht="15.75" customHeight="1">
      <c r="A60" s="126"/>
      <c r="B60" s="140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5.75" customHeight="1">
      <c r="A61" s="12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5.75" customHeight="1"/>
    <row r="63" ht="15.75" customHeight="1">
      <c r="A63" s="83"/>
    </row>
    <row r="67" ht="15.75" customHeight="1">
      <c r="A67" s="12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5.75" customHeight="1">
      <c r="A68" s="12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J1:O1"/>
  </mergeCells>
  <hyperlinks>
    <hyperlink r:id="rId1" ref="J1"/>
  </hyperlinks>
  <printOptions/>
  <pageMargins bottom="0.75" footer="0.0" header="0.0" left="0.7" right="0.7" top="0.75"/>
  <pageSetup orientation="landscape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0"/>
    <col customWidth="1" min="2" max="2" width="34.29"/>
    <col customWidth="1" min="3" max="3" width="11.0"/>
    <col customWidth="1" min="4" max="4" width="18.29"/>
    <col customWidth="1" min="5" max="5" width="19.14"/>
    <col customWidth="1" min="6" max="6" width="18.57"/>
    <col customWidth="1" min="7" max="7" width="19.43"/>
    <col customWidth="1" min="8" max="8" width="19.14"/>
    <col customWidth="1" min="9" max="9" width="18.57"/>
    <col customWidth="1" min="10" max="10" width="18.43"/>
    <col customWidth="1" min="11" max="11" width="15.71"/>
    <col customWidth="1" min="12" max="12" width="20.14"/>
    <col customWidth="1" min="13" max="13" width="17.0"/>
    <col customWidth="1" min="14" max="14" width="19.29"/>
    <col customWidth="1" min="15" max="15" width="17.57"/>
    <col customWidth="1" min="16" max="16" width="18.86"/>
    <col customWidth="1" min="17" max="17" width="20.29"/>
    <col customWidth="1" min="18" max="18" width="15.71"/>
    <col customWidth="1" min="19" max="19" width="16.14"/>
    <col customWidth="1" min="20" max="22" width="17.57"/>
    <col customWidth="1" min="23" max="23" width="19.86"/>
    <col customWidth="1" min="24" max="24" width="18.71"/>
    <col customWidth="1" min="25" max="25" width="18.0"/>
    <col customWidth="1" min="26" max="26" width="17.71"/>
    <col customWidth="1" min="27" max="27" width="18.43"/>
    <col customWidth="1" min="28" max="28" width="18.57"/>
    <col customWidth="1" min="29" max="29" width="16.86"/>
  </cols>
  <sheetData>
    <row r="1">
      <c r="A1" s="144" t="s">
        <v>388</v>
      </c>
    </row>
    <row r="2" ht="39.0" customHeight="1">
      <c r="A2" s="145" t="s">
        <v>389</v>
      </c>
      <c r="B2" s="120" t="s">
        <v>183</v>
      </c>
      <c r="C2" s="145" t="s">
        <v>390</v>
      </c>
      <c r="D2" s="146" t="s">
        <v>391</v>
      </c>
      <c r="E2" s="14"/>
      <c r="F2" s="147" t="s">
        <v>392</v>
      </c>
      <c r="G2" s="14"/>
      <c r="H2" s="146" t="s">
        <v>393</v>
      </c>
      <c r="I2" s="14"/>
      <c r="J2" s="147" t="s">
        <v>394</v>
      </c>
      <c r="K2" s="14"/>
      <c r="L2" s="147" t="s">
        <v>395</v>
      </c>
      <c r="M2" s="14"/>
      <c r="N2" s="147" t="s">
        <v>396</v>
      </c>
      <c r="O2" s="13"/>
      <c r="P2" s="14"/>
      <c r="Q2" s="147" t="s">
        <v>397</v>
      </c>
      <c r="R2" s="13"/>
      <c r="S2" s="14"/>
      <c r="T2" s="147" t="s">
        <v>398</v>
      </c>
      <c r="U2" s="13"/>
      <c r="V2" s="14"/>
      <c r="W2" s="147" t="s">
        <v>399</v>
      </c>
      <c r="X2" s="13"/>
      <c r="Y2" s="14"/>
      <c r="Z2" s="147" t="s">
        <v>400</v>
      </c>
      <c r="AA2" s="13"/>
      <c r="AB2" s="14"/>
      <c r="AC2" s="148"/>
    </row>
    <row r="3" ht="18.0" customHeight="1">
      <c r="A3" s="102"/>
      <c r="B3" s="120"/>
      <c r="C3" s="102"/>
      <c r="D3" s="149">
        <v>2023.0</v>
      </c>
      <c r="E3" s="149">
        <v>2024.0</v>
      </c>
      <c r="F3" s="149">
        <v>2023.0</v>
      </c>
      <c r="G3" s="149">
        <v>2024.0</v>
      </c>
      <c r="H3" s="149">
        <v>2023.0</v>
      </c>
      <c r="I3" s="149">
        <v>2024.0</v>
      </c>
      <c r="J3" s="149">
        <v>2023.0</v>
      </c>
      <c r="K3" s="149">
        <v>2024.0</v>
      </c>
      <c r="L3" s="149">
        <v>2023.0</v>
      </c>
      <c r="M3" s="149">
        <v>2024.0</v>
      </c>
      <c r="N3" s="149">
        <v>2022.0</v>
      </c>
      <c r="O3" s="149">
        <v>2023.0</v>
      </c>
      <c r="P3" s="149">
        <v>2024.0</v>
      </c>
      <c r="Q3" s="149">
        <v>2022.0</v>
      </c>
      <c r="R3" s="149">
        <v>2023.0</v>
      </c>
      <c r="S3" s="149">
        <v>2024.0</v>
      </c>
      <c r="T3" s="149">
        <v>2022.0</v>
      </c>
      <c r="U3" s="149">
        <v>2023.0</v>
      </c>
      <c r="V3" s="149">
        <v>2024.0</v>
      </c>
      <c r="W3" s="149">
        <v>2022.0</v>
      </c>
      <c r="X3" s="149">
        <v>2023.0</v>
      </c>
      <c r="Y3" s="149">
        <v>2024.0</v>
      </c>
      <c r="Z3" s="149">
        <v>2022.0</v>
      </c>
      <c r="AA3" s="149">
        <v>2023.0</v>
      </c>
      <c r="AB3" s="149">
        <v>2024.0</v>
      </c>
      <c r="AC3" s="150"/>
    </row>
    <row r="4">
      <c r="A4" s="69" t="s">
        <v>185</v>
      </c>
      <c r="B4" s="69" t="s">
        <v>186</v>
      </c>
      <c r="C4" s="35" t="s">
        <v>287</v>
      </c>
      <c r="D4" s="151" t="s">
        <v>401</v>
      </c>
      <c r="E4" s="151" t="s">
        <v>402</v>
      </c>
      <c r="F4" s="152" t="s">
        <v>403</v>
      </c>
      <c r="G4" s="152" t="s">
        <v>404</v>
      </c>
      <c r="H4" s="151" t="s">
        <v>405</v>
      </c>
      <c r="I4" s="151" t="s">
        <v>406</v>
      </c>
      <c r="J4" s="152" t="s">
        <v>407</v>
      </c>
      <c r="K4" s="152" t="s">
        <v>408</v>
      </c>
      <c r="L4" s="153" t="s">
        <v>409</v>
      </c>
      <c r="M4" s="151" t="s">
        <v>410</v>
      </c>
      <c r="N4" s="151" t="s">
        <v>411</v>
      </c>
      <c r="O4" s="151" t="s">
        <v>412</v>
      </c>
      <c r="P4" s="151" t="s">
        <v>413</v>
      </c>
      <c r="Q4" s="152" t="s">
        <v>414</v>
      </c>
      <c r="R4" s="152" t="s">
        <v>415</v>
      </c>
      <c r="S4" s="152" t="s">
        <v>416</v>
      </c>
      <c r="T4" s="151" t="s">
        <v>417</v>
      </c>
      <c r="U4" s="151" t="s">
        <v>418</v>
      </c>
      <c r="V4" s="151" t="s">
        <v>419</v>
      </c>
      <c r="W4" s="152" t="s">
        <v>420</v>
      </c>
      <c r="X4" s="152" t="s">
        <v>421</v>
      </c>
      <c r="Y4" s="152" t="s">
        <v>422</v>
      </c>
      <c r="Z4" s="152" t="s">
        <v>423</v>
      </c>
      <c r="AA4" s="152" t="s">
        <v>424</v>
      </c>
      <c r="AB4" s="152" t="s">
        <v>425</v>
      </c>
      <c r="AC4" s="154"/>
    </row>
    <row r="5">
      <c r="A5" s="69" t="s">
        <v>189</v>
      </c>
      <c r="B5" s="69" t="s">
        <v>190</v>
      </c>
      <c r="C5" s="35" t="s">
        <v>287</v>
      </c>
      <c r="D5" s="151" t="s">
        <v>426</v>
      </c>
      <c r="E5" s="151" t="s">
        <v>427</v>
      </c>
      <c r="F5" s="152" t="s">
        <v>428</v>
      </c>
      <c r="G5" s="152" t="s">
        <v>429</v>
      </c>
      <c r="H5" s="151" t="s">
        <v>430</v>
      </c>
      <c r="I5" s="151" t="s">
        <v>431</v>
      </c>
      <c r="J5" s="152" t="s">
        <v>432</v>
      </c>
      <c r="K5" s="152" t="s">
        <v>433</v>
      </c>
      <c r="L5" s="151" t="s">
        <v>434</v>
      </c>
      <c r="M5" s="151" t="s">
        <v>435</v>
      </c>
      <c r="N5" s="151" t="s">
        <v>436</v>
      </c>
      <c r="O5" s="151" t="s">
        <v>437</v>
      </c>
      <c r="P5" s="151" t="s">
        <v>438</v>
      </c>
      <c r="Q5" s="152" t="s">
        <v>439</v>
      </c>
      <c r="R5" s="152" t="s">
        <v>440</v>
      </c>
      <c r="S5" s="152" t="s">
        <v>441</v>
      </c>
      <c r="T5" s="151" t="s">
        <v>442</v>
      </c>
      <c r="U5" s="151" t="s">
        <v>443</v>
      </c>
      <c r="V5" s="151" t="s">
        <v>444</v>
      </c>
      <c r="W5" s="152" t="s">
        <v>445</v>
      </c>
      <c r="X5" s="152" t="s">
        <v>446</v>
      </c>
      <c r="Y5" s="152" t="s">
        <v>447</v>
      </c>
      <c r="Z5" s="152" t="s">
        <v>448</v>
      </c>
      <c r="AA5" s="152" t="s">
        <v>449</v>
      </c>
      <c r="AB5" s="152" t="s">
        <v>450</v>
      </c>
      <c r="AC5" s="154"/>
    </row>
    <row r="6">
      <c r="A6" s="69" t="s">
        <v>192</v>
      </c>
      <c r="B6" s="69" t="s">
        <v>193</v>
      </c>
      <c r="C6" s="35" t="s">
        <v>287</v>
      </c>
      <c r="D6" s="151" t="s">
        <v>451</v>
      </c>
      <c r="E6" s="151" t="s">
        <v>452</v>
      </c>
      <c r="F6" s="152" t="s">
        <v>453</v>
      </c>
      <c r="G6" s="152" t="s">
        <v>454</v>
      </c>
      <c r="H6" s="152" t="s">
        <v>455</v>
      </c>
      <c r="I6" s="152" t="s">
        <v>456</v>
      </c>
      <c r="J6" s="35" t="s">
        <v>288</v>
      </c>
      <c r="K6" s="35" t="s">
        <v>288</v>
      </c>
      <c r="L6" s="152" t="s">
        <v>457</v>
      </c>
      <c r="M6" s="152" t="s">
        <v>458</v>
      </c>
      <c r="N6" s="151" t="s">
        <v>459</v>
      </c>
      <c r="O6" s="151" t="s">
        <v>460</v>
      </c>
      <c r="P6" s="151" t="s">
        <v>461</v>
      </c>
      <c r="Q6" s="155" t="s">
        <v>462</v>
      </c>
      <c r="R6" s="155" t="s">
        <v>463</v>
      </c>
      <c r="S6" s="155" t="s">
        <v>464</v>
      </c>
      <c r="T6" s="155" t="s">
        <v>465</v>
      </c>
      <c r="U6" s="151" t="s">
        <v>466</v>
      </c>
      <c r="V6" s="151" t="s">
        <v>467</v>
      </c>
      <c r="W6" s="152" t="s">
        <v>468</v>
      </c>
      <c r="X6" s="152" t="s">
        <v>469</v>
      </c>
      <c r="Y6" s="152" t="s">
        <v>470</v>
      </c>
      <c r="Z6" s="152" t="s">
        <v>471</v>
      </c>
      <c r="AA6" s="35" t="s">
        <v>472</v>
      </c>
      <c r="AB6" s="152" t="s">
        <v>473</v>
      </c>
      <c r="AC6" s="154"/>
    </row>
    <row r="7">
      <c r="A7" s="69" t="s">
        <v>195</v>
      </c>
      <c r="B7" s="69" t="s">
        <v>196</v>
      </c>
      <c r="C7" s="35" t="s">
        <v>287</v>
      </c>
      <c r="D7" s="151" t="s">
        <v>474</v>
      </c>
      <c r="E7" s="151" t="s">
        <v>475</v>
      </c>
      <c r="F7" s="152" t="s">
        <v>476</v>
      </c>
      <c r="G7" s="152" t="s">
        <v>477</v>
      </c>
      <c r="H7" s="151" t="s">
        <v>478</v>
      </c>
      <c r="I7" s="151" t="s">
        <v>479</v>
      </c>
      <c r="J7" s="152" t="s">
        <v>480</v>
      </c>
      <c r="K7" s="152" t="s">
        <v>481</v>
      </c>
      <c r="L7" s="155" t="s">
        <v>482</v>
      </c>
      <c r="M7" s="151" t="s">
        <v>483</v>
      </c>
      <c r="N7" s="151" t="s">
        <v>484</v>
      </c>
      <c r="O7" s="151" t="s">
        <v>485</v>
      </c>
      <c r="P7" s="155" t="s">
        <v>486</v>
      </c>
      <c r="Q7" s="152" t="s">
        <v>487</v>
      </c>
      <c r="R7" s="152" t="s">
        <v>488</v>
      </c>
      <c r="S7" s="152" t="s">
        <v>489</v>
      </c>
      <c r="T7" s="151" t="s">
        <v>490</v>
      </c>
      <c r="U7" s="151" t="s">
        <v>491</v>
      </c>
      <c r="V7" s="155" t="s">
        <v>492</v>
      </c>
      <c r="W7" s="152" t="s">
        <v>493</v>
      </c>
      <c r="X7" s="152" t="s">
        <v>494</v>
      </c>
      <c r="Y7" s="152" t="s">
        <v>495</v>
      </c>
      <c r="Z7" s="152" t="s">
        <v>496</v>
      </c>
      <c r="AA7" s="152" t="s">
        <v>497</v>
      </c>
      <c r="AB7" s="155" t="s">
        <v>498</v>
      </c>
      <c r="AC7" s="156"/>
    </row>
    <row r="8">
      <c r="A8" s="69" t="s">
        <v>198</v>
      </c>
      <c r="B8" s="69" t="s">
        <v>199</v>
      </c>
      <c r="C8" s="35" t="s">
        <v>287</v>
      </c>
      <c r="D8" s="151" t="s">
        <v>499</v>
      </c>
      <c r="E8" s="151" t="s">
        <v>500</v>
      </c>
      <c r="F8" s="151" t="s">
        <v>501</v>
      </c>
      <c r="G8" s="151" t="s">
        <v>502</v>
      </c>
      <c r="H8" s="152" t="s">
        <v>503</v>
      </c>
      <c r="I8" s="152" t="s">
        <v>504</v>
      </c>
      <c r="J8" s="35" t="s">
        <v>288</v>
      </c>
      <c r="K8" s="35" t="s">
        <v>288</v>
      </c>
      <c r="L8" s="155" t="s">
        <v>505</v>
      </c>
      <c r="M8" s="155" t="s">
        <v>506</v>
      </c>
      <c r="N8" s="151" t="s">
        <v>507</v>
      </c>
      <c r="O8" s="151" t="s">
        <v>508</v>
      </c>
      <c r="P8" s="151" t="s">
        <v>509</v>
      </c>
      <c r="Q8" s="152" t="s">
        <v>510</v>
      </c>
      <c r="R8" s="152" t="s">
        <v>511</v>
      </c>
      <c r="S8" s="152" t="s">
        <v>512</v>
      </c>
      <c r="T8" s="151" t="s">
        <v>513</v>
      </c>
      <c r="U8" s="151" t="s">
        <v>514</v>
      </c>
      <c r="V8" s="151" t="s">
        <v>515</v>
      </c>
      <c r="W8" s="152" t="s">
        <v>516</v>
      </c>
      <c r="X8" s="152" t="s">
        <v>517</v>
      </c>
      <c r="Y8" s="155" t="s">
        <v>518</v>
      </c>
      <c r="Z8" s="152" t="s">
        <v>519</v>
      </c>
      <c r="AA8" s="152" t="s">
        <v>520</v>
      </c>
      <c r="AB8" s="155" t="s">
        <v>521</v>
      </c>
      <c r="AC8" s="156"/>
    </row>
    <row r="9">
      <c r="A9" s="69" t="s">
        <v>201</v>
      </c>
      <c r="B9" s="69" t="s">
        <v>202</v>
      </c>
      <c r="C9" s="35" t="s">
        <v>287</v>
      </c>
      <c r="D9" s="151" t="s">
        <v>522</v>
      </c>
      <c r="E9" s="151" t="s">
        <v>523</v>
      </c>
      <c r="F9" s="152" t="s">
        <v>524</v>
      </c>
      <c r="G9" s="152" t="s">
        <v>525</v>
      </c>
      <c r="H9" s="151" t="s">
        <v>526</v>
      </c>
      <c r="I9" s="151" t="s">
        <v>527</v>
      </c>
      <c r="J9" s="152" t="s">
        <v>528</v>
      </c>
      <c r="K9" s="155" t="s">
        <v>529</v>
      </c>
      <c r="L9" s="151" t="s">
        <v>530</v>
      </c>
      <c r="M9" s="151" t="s">
        <v>531</v>
      </c>
      <c r="N9" s="151" t="s">
        <v>532</v>
      </c>
      <c r="O9" s="151" t="s">
        <v>533</v>
      </c>
      <c r="P9" s="151" t="s">
        <v>534</v>
      </c>
      <c r="Q9" s="152" t="s">
        <v>535</v>
      </c>
      <c r="R9" s="152" t="s">
        <v>536</v>
      </c>
      <c r="S9" s="152" t="s">
        <v>537</v>
      </c>
      <c r="T9" s="151" t="s">
        <v>538</v>
      </c>
      <c r="U9" s="151" t="s">
        <v>539</v>
      </c>
      <c r="V9" s="151" t="s">
        <v>540</v>
      </c>
      <c r="W9" s="152" t="s">
        <v>541</v>
      </c>
      <c r="X9" s="152" t="s">
        <v>542</v>
      </c>
      <c r="Y9" s="152" t="s">
        <v>543</v>
      </c>
      <c r="Z9" s="155" t="s">
        <v>544</v>
      </c>
      <c r="AA9" s="152" t="s">
        <v>545</v>
      </c>
      <c r="AB9" s="152" t="s">
        <v>546</v>
      </c>
      <c r="AC9" s="7"/>
    </row>
    <row r="10">
      <c r="A10" s="69" t="s">
        <v>204</v>
      </c>
      <c r="B10" s="69" t="s">
        <v>205</v>
      </c>
      <c r="C10" s="35" t="s">
        <v>287</v>
      </c>
      <c r="D10" s="16"/>
      <c r="E10" s="16"/>
      <c r="F10" s="157" t="s">
        <v>547</v>
      </c>
      <c r="G10" s="157" t="s">
        <v>548</v>
      </c>
      <c r="H10" s="16"/>
      <c r="I10" s="16"/>
      <c r="J10" s="16"/>
      <c r="K10" s="158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58"/>
      <c r="AA10" s="16"/>
      <c r="AB10" s="16"/>
      <c r="AC10" s="7"/>
    </row>
    <row r="11">
      <c r="A11" s="69" t="s">
        <v>207</v>
      </c>
      <c r="B11" s="69" t="s">
        <v>208</v>
      </c>
      <c r="C11" s="16"/>
      <c r="D11" s="16"/>
      <c r="E11" s="16"/>
      <c r="F11" s="152" t="s">
        <v>549</v>
      </c>
      <c r="G11" s="152" t="s">
        <v>550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7"/>
    </row>
    <row r="12">
      <c r="A12" s="69" t="s">
        <v>210</v>
      </c>
      <c r="B12" s="69" t="s">
        <v>211</v>
      </c>
      <c r="C12" s="16"/>
      <c r="D12" s="151" t="s">
        <v>551</v>
      </c>
      <c r="E12" s="155" t="s">
        <v>552</v>
      </c>
      <c r="F12" s="152" t="s">
        <v>553</v>
      </c>
      <c r="G12" s="152" t="s">
        <v>554</v>
      </c>
      <c r="H12" s="151" t="s">
        <v>555</v>
      </c>
      <c r="I12" s="155" t="s">
        <v>556</v>
      </c>
      <c r="J12" s="152" t="s">
        <v>557</v>
      </c>
      <c r="K12" s="152" t="s">
        <v>558</v>
      </c>
      <c r="L12" s="151" t="s">
        <v>559</v>
      </c>
      <c r="M12" s="155" t="s">
        <v>560</v>
      </c>
      <c r="N12" s="151" t="s">
        <v>561</v>
      </c>
      <c r="O12" s="151" t="s">
        <v>562</v>
      </c>
      <c r="P12" s="151" t="s">
        <v>563</v>
      </c>
      <c r="Q12" s="152" t="s">
        <v>564</v>
      </c>
      <c r="R12" s="155" t="s">
        <v>565</v>
      </c>
      <c r="S12" s="152" t="s">
        <v>566</v>
      </c>
      <c r="T12" s="151" t="s">
        <v>567</v>
      </c>
      <c r="U12" s="151" t="s">
        <v>568</v>
      </c>
      <c r="V12" s="151" t="s">
        <v>569</v>
      </c>
      <c r="W12" s="152" t="s">
        <v>570</v>
      </c>
      <c r="X12" s="152" t="s">
        <v>571</v>
      </c>
      <c r="Y12" s="152" t="s">
        <v>572</v>
      </c>
      <c r="Z12" s="152" t="s">
        <v>573</v>
      </c>
      <c r="AA12" s="152" t="s">
        <v>574</v>
      </c>
      <c r="AB12" s="152" t="s">
        <v>575</v>
      </c>
      <c r="AC12" s="7"/>
    </row>
    <row r="13">
      <c r="A13" s="69" t="s">
        <v>213</v>
      </c>
      <c r="B13" s="69" t="s">
        <v>214</v>
      </c>
      <c r="C13" s="16"/>
      <c r="D13" s="16"/>
      <c r="E13" s="158"/>
      <c r="F13" s="159" t="s">
        <v>576</v>
      </c>
      <c r="G13" s="159" t="s">
        <v>577</v>
      </c>
      <c r="H13" s="16"/>
      <c r="I13" s="158"/>
      <c r="J13" s="16"/>
      <c r="K13" s="16"/>
      <c r="L13" s="16"/>
      <c r="M13" s="158"/>
      <c r="N13" s="16"/>
      <c r="O13" s="16"/>
      <c r="P13" s="16"/>
      <c r="Q13" s="16"/>
      <c r="R13" s="158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N2:P2"/>
    <mergeCell ref="Q2:S2"/>
    <mergeCell ref="T2:V2"/>
    <mergeCell ref="W2:Y2"/>
    <mergeCell ref="Z2:AB2"/>
    <mergeCell ref="A2:A3"/>
    <mergeCell ref="C2:C3"/>
    <mergeCell ref="D2:E2"/>
    <mergeCell ref="F2:G2"/>
    <mergeCell ref="H2:I2"/>
    <mergeCell ref="J2:K2"/>
    <mergeCell ref="L2:M2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71"/>
    <col customWidth="1" min="2" max="3" width="8.0"/>
    <col customWidth="1" min="4" max="4" width="13.86"/>
    <col customWidth="1" min="5" max="5" width="12.29"/>
    <col customWidth="1" min="6" max="6" width="7.0"/>
    <col customWidth="1" min="7" max="15" width="8.0"/>
    <col customWidth="1" min="16" max="16" width="7.57"/>
    <col customWidth="1" min="17" max="17" width="8.0"/>
    <col customWidth="1" min="18" max="18" width="8.14"/>
    <col customWidth="1" min="19" max="21" width="8.0"/>
    <col customWidth="1" min="22" max="22" width="7.86"/>
    <col customWidth="1" min="23" max="23" width="7.71"/>
    <col customWidth="1" min="24" max="24" width="9.71"/>
    <col customWidth="1" min="25" max="25" width="8.0"/>
    <col customWidth="1" min="26" max="26" width="48.86"/>
    <col customWidth="1" min="27" max="28" width="12.86"/>
    <col customWidth="1" min="29" max="29" width="7.43"/>
    <col customWidth="1" min="30" max="30" width="8.71"/>
    <col customWidth="1" min="31" max="31" width="10.86"/>
  </cols>
  <sheetData>
    <row r="1">
      <c r="A1" s="160" t="s">
        <v>578</v>
      </c>
    </row>
    <row r="2">
      <c r="A2" s="27" t="s">
        <v>579</v>
      </c>
      <c r="B2" s="2" t="s">
        <v>580</v>
      </c>
      <c r="D2" s="161" t="s">
        <v>581</v>
      </c>
      <c r="K2" s="2" t="s">
        <v>582</v>
      </c>
    </row>
    <row r="3" ht="63.75" customHeight="1">
      <c r="A3" s="162" t="s">
        <v>583</v>
      </c>
      <c r="B3" s="162" t="s">
        <v>15</v>
      </c>
      <c r="C3" s="162" t="s">
        <v>584</v>
      </c>
      <c r="D3" s="162" t="s">
        <v>585</v>
      </c>
      <c r="E3" s="162" t="s">
        <v>586</v>
      </c>
      <c r="F3" s="162" t="s">
        <v>587</v>
      </c>
      <c r="G3" s="162" t="s">
        <v>588</v>
      </c>
      <c r="H3" s="163" t="s">
        <v>589</v>
      </c>
      <c r="I3" s="163" t="s">
        <v>590</v>
      </c>
      <c r="J3" s="163" t="s">
        <v>591</v>
      </c>
      <c r="K3" s="163" t="s">
        <v>592</v>
      </c>
      <c r="L3" s="163" t="s">
        <v>593</v>
      </c>
      <c r="M3" s="162" t="s">
        <v>594</v>
      </c>
      <c r="N3" s="163" t="s">
        <v>595</v>
      </c>
      <c r="O3" s="163" t="s">
        <v>596</v>
      </c>
      <c r="P3" s="162" t="s">
        <v>597</v>
      </c>
      <c r="Q3" s="163" t="s">
        <v>598</v>
      </c>
      <c r="R3" s="162" t="s">
        <v>599</v>
      </c>
      <c r="S3" s="163" t="s">
        <v>600</v>
      </c>
      <c r="T3" s="163" t="s">
        <v>601</v>
      </c>
      <c r="U3" s="163" t="s">
        <v>602</v>
      </c>
      <c r="V3" s="162" t="s">
        <v>603</v>
      </c>
      <c r="W3" s="162" t="s">
        <v>604</v>
      </c>
      <c r="X3" s="162" t="s">
        <v>605</v>
      </c>
      <c r="Y3" s="163" t="s">
        <v>606</v>
      </c>
      <c r="Z3" s="162" t="s">
        <v>607</v>
      </c>
      <c r="AA3" s="162" t="s">
        <v>608</v>
      </c>
      <c r="AB3" s="162" t="s">
        <v>609</v>
      </c>
      <c r="AC3" s="162" t="s">
        <v>610</v>
      </c>
      <c r="AD3" s="162" t="s">
        <v>611</v>
      </c>
      <c r="AE3" s="162" t="s">
        <v>612</v>
      </c>
    </row>
    <row r="4">
      <c r="A4" s="69" t="s">
        <v>613</v>
      </c>
      <c r="B4" s="79">
        <v>2015.0</v>
      </c>
      <c r="C4" s="164" t="s">
        <v>61</v>
      </c>
      <c r="D4" s="69" t="s">
        <v>61</v>
      </c>
      <c r="E4" s="165" t="s">
        <v>61</v>
      </c>
      <c r="F4" s="69" t="s">
        <v>61</v>
      </c>
      <c r="G4" s="69" t="s">
        <v>61</v>
      </c>
      <c r="H4" s="166"/>
      <c r="I4" s="166"/>
      <c r="J4" s="166"/>
      <c r="K4" s="166"/>
      <c r="L4" s="166"/>
      <c r="M4" s="69" t="s">
        <v>61</v>
      </c>
      <c r="N4" s="166"/>
      <c r="O4" s="166"/>
      <c r="P4" s="69" t="s">
        <v>61</v>
      </c>
      <c r="Q4" s="166"/>
      <c r="R4" s="69" t="s">
        <v>61</v>
      </c>
      <c r="S4" s="166"/>
      <c r="T4" s="166"/>
      <c r="U4" s="166"/>
      <c r="V4" s="69" t="s">
        <v>61</v>
      </c>
      <c r="W4" s="69">
        <v>0.0</v>
      </c>
      <c r="X4" s="79">
        <v>1.10846E7</v>
      </c>
      <c r="Y4" s="166"/>
      <c r="Z4" s="69" t="s">
        <v>61</v>
      </c>
      <c r="AA4" s="69" t="s">
        <v>61</v>
      </c>
      <c r="AB4" s="69">
        <v>1.9678742989E9</v>
      </c>
      <c r="AC4" s="167" t="s">
        <v>61</v>
      </c>
      <c r="AD4" s="69" t="s">
        <v>61</v>
      </c>
      <c r="AE4" s="69" t="s">
        <v>61</v>
      </c>
    </row>
    <row r="5">
      <c r="A5" s="69" t="s">
        <v>613</v>
      </c>
      <c r="B5" s="79">
        <v>2016.0</v>
      </c>
      <c r="C5" s="164" t="s">
        <v>61</v>
      </c>
      <c r="D5" s="69" t="s">
        <v>61</v>
      </c>
      <c r="E5" s="165" t="s">
        <v>61</v>
      </c>
      <c r="F5" s="69" t="s">
        <v>61</v>
      </c>
      <c r="G5" s="69" t="s">
        <v>61</v>
      </c>
      <c r="H5" s="166"/>
      <c r="I5" s="166"/>
      <c r="J5" s="166"/>
      <c r="K5" s="166"/>
      <c r="L5" s="166"/>
      <c r="M5" s="69" t="s">
        <v>61</v>
      </c>
      <c r="N5" s="166"/>
      <c r="O5" s="166"/>
      <c r="P5" s="69" t="s">
        <v>61</v>
      </c>
      <c r="Q5" s="166"/>
      <c r="R5" s="69" t="s">
        <v>61</v>
      </c>
      <c r="S5" s="166"/>
      <c r="T5" s="166"/>
      <c r="U5" s="166"/>
      <c r="V5" s="69" t="s">
        <v>61</v>
      </c>
      <c r="W5" s="69">
        <v>0.0</v>
      </c>
      <c r="X5" s="79">
        <v>1.12924E7</v>
      </c>
      <c r="Y5" s="166"/>
      <c r="Z5" s="69" t="s">
        <v>61</v>
      </c>
      <c r="AA5" s="69" t="s">
        <v>61</v>
      </c>
      <c r="AB5" s="69" t="s">
        <v>61</v>
      </c>
      <c r="AC5" s="167" t="s">
        <v>61</v>
      </c>
      <c r="AD5" s="69" t="s">
        <v>61</v>
      </c>
      <c r="AE5" s="69">
        <v>4.5127</v>
      </c>
    </row>
    <row r="6">
      <c r="A6" s="69" t="s">
        <v>613</v>
      </c>
      <c r="B6" s="79">
        <v>2017.0</v>
      </c>
      <c r="C6" s="164" t="s">
        <v>61</v>
      </c>
      <c r="D6" s="69" t="s">
        <v>61</v>
      </c>
      <c r="E6" s="165" t="s">
        <v>61</v>
      </c>
      <c r="F6" s="69" t="s">
        <v>61</v>
      </c>
      <c r="G6" s="69" t="s">
        <v>61</v>
      </c>
      <c r="H6" s="166"/>
      <c r="I6" s="166"/>
      <c r="J6" s="166"/>
      <c r="K6" s="166"/>
      <c r="L6" s="166"/>
      <c r="M6" s="69" t="s">
        <v>61</v>
      </c>
      <c r="N6" s="166"/>
      <c r="O6" s="166"/>
      <c r="P6" s="69" t="s">
        <v>61</v>
      </c>
      <c r="Q6" s="166"/>
      <c r="R6" s="69" t="s">
        <v>61</v>
      </c>
      <c r="S6" s="166"/>
      <c r="T6" s="166"/>
      <c r="U6" s="166"/>
      <c r="V6" s="69" t="s">
        <v>61</v>
      </c>
      <c r="W6" s="69">
        <v>0.0</v>
      </c>
      <c r="X6" s="79">
        <v>1.78614E7</v>
      </c>
      <c r="Y6" s="166"/>
      <c r="Z6" s="69" t="s">
        <v>614</v>
      </c>
      <c r="AA6" s="69" t="s">
        <v>61</v>
      </c>
      <c r="AB6" s="69">
        <v>2.1467193186E9</v>
      </c>
      <c r="AC6" s="167" t="s">
        <v>61</v>
      </c>
      <c r="AD6" s="69">
        <v>8.0342</v>
      </c>
      <c r="AE6" s="69">
        <v>12.4019</v>
      </c>
    </row>
    <row r="7">
      <c r="A7" s="69" t="s">
        <v>613</v>
      </c>
      <c r="B7" s="79">
        <v>2018.0</v>
      </c>
      <c r="C7" s="164" t="s">
        <v>61</v>
      </c>
      <c r="D7" s="69" t="s">
        <v>61</v>
      </c>
      <c r="E7" s="165" t="s">
        <v>61</v>
      </c>
      <c r="F7" s="69" t="s">
        <v>61</v>
      </c>
      <c r="G7" s="69" t="s">
        <v>61</v>
      </c>
      <c r="H7" s="166"/>
      <c r="I7" s="166"/>
      <c r="J7" s="166"/>
      <c r="K7" s="166"/>
      <c r="L7" s="166"/>
      <c r="M7" s="69" t="s">
        <v>61</v>
      </c>
      <c r="N7" s="166"/>
      <c r="O7" s="166"/>
      <c r="P7" s="69" t="s">
        <v>61</v>
      </c>
      <c r="Q7" s="166"/>
      <c r="R7" s="69" t="s">
        <v>61</v>
      </c>
      <c r="S7" s="166"/>
      <c r="T7" s="166"/>
      <c r="U7" s="166"/>
      <c r="V7" s="69" t="s">
        <v>61</v>
      </c>
      <c r="W7" s="69">
        <v>0.0</v>
      </c>
      <c r="X7" s="79">
        <v>2.26929E7</v>
      </c>
      <c r="Y7" s="166"/>
      <c r="Z7" s="69" t="s">
        <v>614</v>
      </c>
      <c r="AA7" s="69" t="s">
        <v>61</v>
      </c>
      <c r="AB7" s="69">
        <v>2.30587788289E9</v>
      </c>
      <c r="AC7" s="167" t="s">
        <v>61</v>
      </c>
      <c r="AD7" s="69">
        <v>11.5305</v>
      </c>
      <c r="AE7" s="69">
        <v>15.9348</v>
      </c>
    </row>
    <row r="8">
      <c r="A8" s="69" t="s">
        <v>613</v>
      </c>
      <c r="B8" s="79">
        <v>2019.0</v>
      </c>
      <c r="C8" s="164" t="s">
        <v>61</v>
      </c>
      <c r="D8" s="69" t="s">
        <v>61</v>
      </c>
      <c r="E8" s="165" t="s">
        <v>61</v>
      </c>
      <c r="F8" s="69" t="s">
        <v>61</v>
      </c>
      <c r="G8" s="69" t="s">
        <v>61</v>
      </c>
      <c r="H8" s="166"/>
      <c r="I8" s="166"/>
      <c r="J8" s="166"/>
      <c r="K8" s="166"/>
      <c r="L8" s="166"/>
      <c r="M8" s="69" t="s">
        <v>61</v>
      </c>
      <c r="N8" s="166"/>
      <c r="O8" s="166"/>
      <c r="P8" s="69" t="s">
        <v>61</v>
      </c>
      <c r="Q8" s="166"/>
      <c r="R8" s="69" t="s">
        <v>61</v>
      </c>
      <c r="S8" s="166"/>
      <c r="T8" s="166"/>
      <c r="U8" s="166"/>
      <c r="V8" s="69" t="s">
        <v>61</v>
      </c>
      <c r="W8" s="69">
        <v>0.0</v>
      </c>
      <c r="X8" s="79">
        <v>2.36432E7</v>
      </c>
      <c r="Y8" s="166"/>
      <c r="Z8" s="69" t="s">
        <v>614</v>
      </c>
      <c r="AA8" s="69" t="s">
        <v>61</v>
      </c>
      <c r="AB8" s="69">
        <v>3.75145193112E9</v>
      </c>
      <c r="AC8" s="167" t="s">
        <v>61</v>
      </c>
      <c r="AD8" s="69">
        <v>17.4778</v>
      </c>
      <c r="AE8" s="69">
        <v>28.2509</v>
      </c>
    </row>
    <row r="9">
      <c r="A9" s="69" t="s">
        <v>613</v>
      </c>
      <c r="B9" s="79">
        <v>2020.0</v>
      </c>
      <c r="C9" s="164" t="s">
        <v>61</v>
      </c>
      <c r="D9" s="69" t="s">
        <v>61</v>
      </c>
      <c r="E9" s="165" t="s">
        <v>61</v>
      </c>
      <c r="F9" s="69" t="s">
        <v>61</v>
      </c>
      <c r="G9" s="69" t="s">
        <v>61</v>
      </c>
      <c r="H9" s="166"/>
      <c r="I9" s="166"/>
      <c r="J9" s="166"/>
      <c r="K9" s="166"/>
      <c r="L9" s="166"/>
      <c r="M9" s="69" t="s">
        <v>61</v>
      </c>
      <c r="N9" s="166"/>
      <c r="O9" s="166"/>
      <c r="P9" s="69" t="s">
        <v>61</v>
      </c>
      <c r="Q9" s="166"/>
      <c r="R9" s="69" t="s">
        <v>61</v>
      </c>
      <c r="S9" s="166"/>
      <c r="T9" s="166"/>
      <c r="U9" s="166"/>
      <c r="V9" s="69" t="s">
        <v>61</v>
      </c>
      <c r="W9" s="69">
        <v>3.0</v>
      </c>
      <c r="X9" s="79">
        <v>2.67035E7</v>
      </c>
      <c r="Y9" s="166"/>
      <c r="Z9" s="69" t="s">
        <v>614</v>
      </c>
      <c r="AA9" s="69" t="s">
        <v>61</v>
      </c>
      <c r="AB9" s="69">
        <v>4.57138373715E9</v>
      </c>
      <c r="AC9" s="167" t="s">
        <v>61</v>
      </c>
      <c r="AD9" s="69">
        <v>12.9953</v>
      </c>
      <c r="AE9" s="69">
        <v>23.9765</v>
      </c>
    </row>
    <row r="10">
      <c r="A10" s="69" t="s">
        <v>613</v>
      </c>
      <c r="B10" s="79">
        <v>2021.0</v>
      </c>
      <c r="C10" s="164">
        <v>2.97452387026708</v>
      </c>
      <c r="D10" s="69">
        <v>-33.2602611940299</v>
      </c>
      <c r="E10" s="165">
        <v>70.1805720320692</v>
      </c>
      <c r="F10" s="69" t="s">
        <v>323</v>
      </c>
      <c r="G10" s="69">
        <v>3.8</v>
      </c>
      <c r="H10" s="166"/>
      <c r="I10" s="166"/>
      <c r="J10" s="166"/>
      <c r="K10" s="166"/>
      <c r="L10" s="166"/>
      <c r="M10" s="69" t="s">
        <v>61</v>
      </c>
      <c r="N10" s="166"/>
      <c r="O10" s="166"/>
      <c r="P10" s="69">
        <v>5.21</v>
      </c>
      <c r="Q10" s="166"/>
      <c r="R10" s="69">
        <v>24.9</v>
      </c>
      <c r="S10" s="166"/>
      <c r="T10" s="166"/>
      <c r="U10" s="166"/>
      <c r="V10" s="69">
        <v>6.68</v>
      </c>
      <c r="W10" s="69">
        <v>3.0</v>
      </c>
      <c r="X10" s="79">
        <v>2.85068E7</v>
      </c>
      <c r="Y10" s="166"/>
      <c r="Z10" s="69" t="s">
        <v>614</v>
      </c>
      <c r="AA10" s="69">
        <v>1.1612223603E10</v>
      </c>
      <c r="AB10" s="69">
        <v>6.42829658839E9</v>
      </c>
      <c r="AC10" s="167" t="s">
        <v>61</v>
      </c>
      <c r="AD10" s="69">
        <v>5.3049</v>
      </c>
      <c r="AE10" s="69">
        <v>9.0417</v>
      </c>
    </row>
    <row r="11">
      <c r="A11" s="69" t="s">
        <v>613</v>
      </c>
      <c r="B11" s="79">
        <v>2022.0</v>
      </c>
      <c r="C11" s="164">
        <v>1.8961908265118</v>
      </c>
      <c r="D11" s="69">
        <v>-32.3131313858411</v>
      </c>
      <c r="E11" s="165">
        <v>32.4089839078894</v>
      </c>
      <c r="F11" s="69" t="s">
        <v>615</v>
      </c>
      <c r="G11" s="69">
        <v>6.82</v>
      </c>
      <c r="H11" s="166"/>
      <c r="I11" s="166"/>
      <c r="J11" s="166"/>
      <c r="K11" s="166"/>
      <c r="L11" s="166"/>
      <c r="M11" s="69" t="s">
        <v>61</v>
      </c>
      <c r="N11" s="166"/>
      <c r="O11" s="166"/>
      <c r="P11" s="69">
        <v>5.73</v>
      </c>
      <c r="Q11" s="166"/>
      <c r="R11" s="69">
        <v>28.68</v>
      </c>
      <c r="S11" s="166"/>
      <c r="T11" s="166"/>
      <c r="U11" s="166"/>
      <c r="V11" s="69">
        <v>6.62</v>
      </c>
      <c r="W11" s="69">
        <v>3.0</v>
      </c>
      <c r="X11" s="79">
        <v>2.23671E7</v>
      </c>
      <c r="Y11" s="166"/>
      <c r="Z11" s="69" t="s">
        <v>614</v>
      </c>
      <c r="AA11" s="69">
        <v>7.74425513925E9</v>
      </c>
      <c r="AB11" s="69">
        <v>6.96131714277E9</v>
      </c>
      <c r="AC11" s="167" t="s">
        <v>61</v>
      </c>
      <c r="AD11" s="69">
        <v>4.882</v>
      </c>
      <c r="AE11" s="69">
        <v>7.8345</v>
      </c>
    </row>
    <row r="12">
      <c r="A12" s="69" t="s">
        <v>613</v>
      </c>
      <c r="B12" s="79">
        <v>2023.0</v>
      </c>
      <c r="C12" s="164">
        <v>2.40858867515739</v>
      </c>
      <c r="D12" s="69">
        <v>24.0518934418072</v>
      </c>
      <c r="E12" s="165">
        <v>45.2863282030268</v>
      </c>
      <c r="F12" s="69" t="s">
        <v>616</v>
      </c>
      <c r="G12" s="69">
        <v>7.67</v>
      </c>
      <c r="H12" s="166"/>
      <c r="I12" s="166"/>
      <c r="J12" s="166"/>
      <c r="K12" s="166"/>
      <c r="L12" s="166"/>
      <c r="M12" s="69" t="s">
        <v>61</v>
      </c>
      <c r="N12" s="166"/>
      <c r="O12" s="166"/>
      <c r="P12" s="69">
        <v>6.42</v>
      </c>
      <c r="Q12" s="166"/>
      <c r="R12" s="69">
        <v>28.92</v>
      </c>
      <c r="S12" s="166"/>
      <c r="T12" s="166"/>
      <c r="U12" s="166"/>
      <c r="V12" s="69">
        <v>7.08</v>
      </c>
      <c r="W12" s="69">
        <v>3.0</v>
      </c>
      <c r="X12" s="79">
        <v>2.20095E7</v>
      </c>
      <c r="Y12" s="166"/>
      <c r="Z12" s="69" t="s">
        <v>614</v>
      </c>
      <c r="AA12" s="69">
        <v>9.45780675975E9</v>
      </c>
      <c r="AB12" s="69">
        <v>6.28405660279E9</v>
      </c>
      <c r="AC12" s="167" t="s">
        <v>61</v>
      </c>
      <c r="AD12" s="69">
        <v>-0.3112</v>
      </c>
      <c r="AE12" s="69">
        <v>-0.624</v>
      </c>
    </row>
    <row r="13">
      <c r="A13" s="69" t="s">
        <v>613</v>
      </c>
      <c r="B13" s="79">
        <v>2024.0</v>
      </c>
      <c r="C13" s="164">
        <v>7.64237581423465</v>
      </c>
      <c r="D13" s="69">
        <v>245.294635004398</v>
      </c>
      <c r="E13" s="165">
        <v>81.4386216732131</v>
      </c>
      <c r="F13" s="69" t="s">
        <v>615</v>
      </c>
      <c r="G13" s="69">
        <v>5.13</v>
      </c>
      <c r="H13" s="166"/>
      <c r="I13" s="166"/>
      <c r="J13" s="166"/>
      <c r="K13" s="166"/>
      <c r="L13" s="166"/>
      <c r="M13" s="69" t="s">
        <v>61</v>
      </c>
      <c r="N13" s="166"/>
      <c r="O13" s="166"/>
      <c r="P13" s="69">
        <v>7.77</v>
      </c>
      <c r="Q13" s="166"/>
      <c r="R13" s="69">
        <v>28.34</v>
      </c>
      <c r="S13" s="166"/>
      <c r="T13" s="166"/>
      <c r="U13" s="166"/>
      <c r="V13" s="69">
        <v>5.62</v>
      </c>
      <c r="W13" s="69">
        <v>3.0</v>
      </c>
      <c r="X13" s="79">
        <v>3.20051E7</v>
      </c>
      <c r="Y13" s="166"/>
      <c r="Z13" s="69" t="s">
        <v>614</v>
      </c>
      <c r="AA13" s="69">
        <v>3.26572993305E10</v>
      </c>
      <c r="AB13" s="69">
        <v>7.68554965277E9</v>
      </c>
      <c r="AC13" s="167" t="s">
        <v>61</v>
      </c>
      <c r="AD13" s="69">
        <v>5.5867</v>
      </c>
      <c r="AE13" s="69">
        <v>8.097</v>
      </c>
    </row>
    <row r="14">
      <c r="A14" s="69" t="s">
        <v>617</v>
      </c>
      <c r="B14" s="79">
        <v>2015.0</v>
      </c>
      <c r="C14" s="164">
        <v>6.59228339580714</v>
      </c>
      <c r="D14" s="69">
        <v>68.4710937508851</v>
      </c>
      <c r="E14" s="165">
        <v>60.8174011383088</v>
      </c>
      <c r="F14" s="69" t="s">
        <v>61</v>
      </c>
      <c r="G14" s="69" t="s">
        <v>61</v>
      </c>
      <c r="H14" s="166"/>
      <c r="I14" s="166"/>
      <c r="J14" s="166"/>
      <c r="K14" s="166"/>
      <c r="L14" s="166"/>
      <c r="M14" s="69" t="s">
        <v>61</v>
      </c>
      <c r="N14" s="166"/>
      <c r="O14" s="166"/>
      <c r="P14" s="69" t="s">
        <v>61</v>
      </c>
      <c r="Q14" s="166"/>
      <c r="R14" s="69">
        <v>66.16</v>
      </c>
      <c r="S14" s="166"/>
      <c r="T14" s="166"/>
      <c r="U14" s="166"/>
      <c r="V14" s="69" t="s">
        <v>61</v>
      </c>
      <c r="W14" s="69">
        <v>3.0</v>
      </c>
      <c r="X14" s="79">
        <v>1904400.0</v>
      </c>
      <c r="Y14" s="166"/>
      <c r="Z14" s="69" t="s">
        <v>618</v>
      </c>
      <c r="AA14" s="69">
        <v>4.28002916238E10</v>
      </c>
      <c r="AB14" s="69">
        <v>1.150347082665E10</v>
      </c>
      <c r="AC14" s="167" t="s">
        <v>61</v>
      </c>
      <c r="AD14" s="69">
        <v>15.9016</v>
      </c>
      <c r="AE14" s="69">
        <v>23.4679</v>
      </c>
    </row>
    <row r="15">
      <c r="A15" s="69" t="s">
        <v>617</v>
      </c>
      <c r="B15" s="79">
        <v>2016.0</v>
      </c>
      <c r="C15" s="164">
        <v>4.81533241794021</v>
      </c>
      <c r="D15" s="69">
        <v>-6.77064251898507</v>
      </c>
      <c r="E15" s="165">
        <v>37.8201183707014</v>
      </c>
      <c r="F15" s="69" t="s">
        <v>61</v>
      </c>
      <c r="G15" s="69" t="s">
        <v>61</v>
      </c>
      <c r="H15" s="166"/>
      <c r="I15" s="166"/>
      <c r="J15" s="166"/>
      <c r="K15" s="166"/>
      <c r="L15" s="166"/>
      <c r="M15" s="69" t="s">
        <v>61</v>
      </c>
      <c r="N15" s="166"/>
      <c r="O15" s="166"/>
      <c r="P15" s="69" t="s">
        <v>61</v>
      </c>
      <c r="Q15" s="166"/>
      <c r="R15" s="69">
        <v>66.28</v>
      </c>
      <c r="S15" s="166"/>
      <c r="T15" s="166"/>
      <c r="U15" s="166"/>
      <c r="V15" s="69" t="s">
        <v>61</v>
      </c>
      <c r="W15" s="69">
        <v>3.0</v>
      </c>
      <c r="X15" s="79">
        <v>2334000.0</v>
      </c>
      <c r="Y15" s="166"/>
      <c r="Z15" s="69" t="s">
        <v>618</v>
      </c>
      <c r="AA15" s="69">
        <v>3.96639480204E10</v>
      </c>
      <c r="AB15" s="69">
        <v>1.536639793988E10</v>
      </c>
      <c r="AC15" s="167" t="s">
        <v>61</v>
      </c>
      <c r="AD15" s="69">
        <v>14.8779</v>
      </c>
      <c r="AE15" s="69">
        <v>24.7829</v>
      </c>
    </row>
    <row r="16">
      <c r="A16" s="69" t="s">
        <v>617</v>
      </c>
      <c r="B16" s="79">
        <v>2017.0</v>
      </c>
      <c r="C16" s="164">
        <v>6.39494565602576</v>
      </c>
      <c r="D16" s="69">
        <v>69.5569132204252</v>
      </c>
      <c r="E16" s="165">
        <v>39.6932122372465</v>
      </c>
      <c r="F16" s="69" t="s">
        <v>61</v>
      </c>
      <c r="G16" s="69" t="s">
        <v>61</v>
      </c>
      <c r="H16" s="166"/>
      <c r="I16" s="166"/>
      <c r="J16" s="166"/>
      <c r="K16" s="166"/>
      <c r="L16" s="166"/>
      <c r="M16" s="69" t="s">
        <v>61</v>
      </c>
      <c r="N16" s="166"/>
      <c r="O16" s="166"/>
      <c r="P16" s="69" t="s">
        <v>61</v>
      </c>
      <c r="Q16" s="166"/>
      <c r="R16" s="69">
        <v>58.78</v>
      </c>
      <c r="S16" s="166"/>
      <c r="T16" s="166"/>
      <c r="U16" s="166"/>
      <c r="V16" s="69" t="s">
        <v>61</v>
      </c>
      <c r="W16" s="69">
        <v>3.0</v>
      </c>
      <c r="X16" s="79">
        <v>2630000.0</v>
      </c>
      <c r="Y16" s="166"/>
      <c r="Z16" s="69" t="s">
        <v>618</v>
      </c>
      <c r="AA16" s="69">
        <v>6.69322790417E10</v>
      </c>
      <c r="AB16" s="69">
        <v>2.133347856397E10</v>
      </c>
      <c r="AC16" s="167" t="s">
        <v>61</v>
      </c>
      <c r="AD16" s="69">
        <v>14.5001</v>
      </c>
      <c r="AE16" s="69">
        <v>25.4362</v>
      </c>
    </row>
    <row r="17">
      <c r="A17" s="69" t="s">
        <v>617</v>
      </c>
      <c r="B17" s="79">
        <v>2018.0</v>
      </c>
      <c r="C17" s="164">
        <v>2.72235546615372</v>
      </c>
      <c r="D17" s="69">
        <v>-49.9531421085265</v>
      </c>
      <c r="E17" s="165">
        <v>52.9042179864107</v>
      </c>
      <c r="F17" s="69" t="s">
        <v>323</v>
      </c>
      <c r="G17" s="69">
        <v>0.0</v>
      </c>
      <c r="H17" s="166"/>
      <c r="I17" s="166"/>
      <c r="J17" s="166"/>
      <c r="K17" s="166"/>
      <c r="L17" s="166"/>
      <c r="M17" s="69" t="s">
        <v>61</v>
      </c>
      <c r="N17" s="166"/>
      <c r="O17" s="166"/>
      <c r="P17" s="69">
        <v>5.17</v>
      </c>
      <c r="Q17" s="166"/>
      <c r="R17" s="69">
        <v>55.34</v>
      </c>
      <c r="S17" s="166"/>
      <c r="T17" s="166"/>
      <c r="U17" s="166"/>
      <c r="V17" s="69">
        <v>6.14</v>
      </c>
      <c r="W17" s="69">
        <v>3.0</v>
      </c>
      <c r="X17" s="79">
        <v>2925000.0</v>
      </c>
      <c r="Y17" s="166"/>
      <c r="Z17" s="69" t="s">
        <v>618</v>
      </c>
      <c r="AA17" s="69">
        <v>3.43527473178E10</v>
      </c>
      <c r="AB17" s="69">
        <v>2.635059977815E10</v>
      </c>
      <c r="AC17" s="167" t="s">
        <v>61</v>
      </c>
      <c r="AD17" s="69">
        <v>11.6329</v>
      </c>
      <c r="AE17" s="69">
        <v>21.9138</v>
      </c>
    </row>
    <row r="18">
      <c r="A18" s="69" t="s">
        <v>617</v>
      </c>
      <c r="B18" s="79">
        <v>2019.0</v>
      </c>
      <c r="C18" s="164">
        <v>3.82272190670936</v>
      </c>
      <c r="D18" s="69">
        <v>74.4762644678289</v>
      </c>
      <c r="E18" s="165">
        <v>43.1920749981211</v>
      </c>
      <c r="F18" s="69" t="s">
        <v>323</v>
      </c>
      <c r="G18" s="69">
        <v>1.57</v>
      </c>
      <c r="H18" s="166"/>
      <c r="I18" s="166"/>
      <c r="J18" s="166"/>
      <c r="K18" s="166"/>
      <c r="L18" s="166"/>
      <c r="M18" s="69" t="s">
        <v>61</v>
      </c>
      <c r="N18" s="166"/>
      <c r="O18" s="166"/>
      <c r="P18" s="69">
        <v>5.87</v>
      </c>
      <c r="Q18" s="166"/>
      <c r="R18" s="69">
        <v>57.07</v>
      </c>
      <c r="S18" s="166"/>
      <c r="T18" s="166"/>
      <c r="U18" s="166"/>
      <c r="V18" s="69">
        <v>6.16</v>
      </c>
      <c r="W18" s="69">
        <v>3.0</v>
      </c>
      <c r="X18" s="79">
        <v>2777600.0</v>
      </c>
      <c r="Y18" s="166"/>
      <c r="Z18" s="69" t="s">
        <v>618</v>
      </c>
      <c r="AA18" s="69">
        <v>5.97988656524E10</v>
      </c>
      <c r="AB18" s="69">
        <v>2.956465021293E10</v>
      </c>
      <c r="AC18" s="167" t="s">
        <v>61</v>
      </c>
      <c r="AD18" s="69">
        <v>12.2852</v>
      </c>
      <c r="AE18" s="69">
        <v>22.5615</v>
      </c>
    </row>
    <row r="19">
      <c r="A19" s="69" t="s">
        <v>617</v>
      </c>
      <c r="B19" s="79">
        <v>2020.0</v>
      </c>
      <c r="C19" s="164">
        <v>3.01330027619585</v>
      </c>
      <c r="D19" s="69">
        <v>0.859166957611968</v>
      </c>
      <c r="E19" s="165">
        <v>45.6985248264766</v>
      </c>
      <c r="F19" s="69" t="s">
        <v>323</v>
      </c>
      <c r="G19" s="69">
        <v>1.57</v>
      </c>
      <c r="H19" s="166"/>
      <c r="I19" s="166"/>
      <c r="J19" s="166"/>
      <c r="K19" s="166"/>
      <c r="L19" s="166"/>
      <c r="M19" s="69" t="s">
        <v>61</v>
      </c>
      <c r="N19" s="166"/>
      <c r="O19" s="166"/>
      <c r="P19" s="69">
        <v>5.49</v>
      </c>
      <c r="Q19" s="166"/>
      <c r="R19" s="69">
        <v>55.68</v>
      </c>
      <c r="S19" s="166"/>
      <c r="T19" s="166"/>
      <c r="U19" s="166"/>
      <c r="V19" s="69">
        <v>6.05</v>
      </c>
      <c r="W19" s="69">
        <v>3.0</v>
      </c>
      <c r="X19" s="79">
        <v>2748100.0</v>
      </c>
      <c r="Y19" s="166"/>
      <c r="Z19" s="69" t="s">
        <v>618</v>
      </c>
      <c r="AA19" s="69">
        <v>5.95820780451E10</v>
      </c>
      <c r="AB19" s="69">
        <v>3.659503408075E10</v>
      </c>
      <c r="AC19" s="167" t="s">
        <v>61</v>
      </c>
      <c r="AD19" s="69">
        <v>12.5767</v>
      </c>
      <c r="AE19" s="69">
        <v>22.0396</v>
      </c>
    </row>
    <row r="20">
      <c r="A20" s="69" t="s">
        <v>617</v>
      </c>
      <c r="B20" s="79">
        <v>2021.0</v>
      </c>
      <c r="C20" s="164">
        <v>2.97812653646137</v>
      </c>
      <c r="D20" s="69">
        <v>19.4362735375995</v>
      </c>
      <c r="E20" s="165">
        <v>39.6361940701587</v>
      </c>
      <c r="F20" s="69" t="s">
        <v>616</v>
      </c>
      <c r="G20" s="69">
        <v>1.57</v>
      </c>
      <c r="H20" s="166"/>
      <c r="I20" s="166"/>
      <c r="J20" s="166"/>
      <c r="K20" s="166"/>
      <c r="L20" s="166"/>
      <c r="M20" s="69" t="s">
        <v>61</v>
      </c>
      <c r="N20" s="166"/>
      <c r="O20" s="166"/>
      <c r="P20" s="69">
        <v>8.19</v>
      </c>
      <c r="Q20" s="166"/>
      <c r="R20" s="69">
        <v>54.26</v>
      </c>
      <c r="S20" s="166"/>
      <c r="T20" s="166"/>
      <c r="U20" s="166"/>
      <c r="V20" s="69">
        <v>7.86</v>
      </c>
      <c r="W20" s="69">
        <v>3.0</v>
      </c>
      <c r="X20" s="79">
        <v>4450000.0</v>
      </c>
      <c r="Y20" s="166"/>
      <c r="Z20" s="69" t="s">
        <v>618</v>
      </c>
      <c r="AA20" s="69">
        <v>7.03362087732E10</v>
      </c>
      <c r="AB20" s="69">
        <v>4.405587202197E10</v>
      </c>
      <c r="AC20" s="167" t="s">
        <v>61</v>
      </c>
      <c r="AD20" s="69">
        <v>8.3867</v>
      </c>
      <c r="AE20" s="69">
        <v>15.5721</v>
      </c>
    </row>
    <row r="21" ht="15.75" customHeight="1">
      <c r="A21" s="69" t="s">
        <v>617</v>
      </c>
      <c r="B21" s="79">
        <v>2022.0</v>
      </c>
      <c r="C21" s="164">
        <v>1.32775940784175</v>
      </c>
      <c r="D21" s="69">
        <v>-51.0133874214045</v>
      </c>
      <c r="E21" s="165">
        <v>33.1921092078797</v>
      </c>
      <c r="F21" s="69" t="s">
        <v>615</v>
      </c>
      <c r="G21" s="69">
        <v>2.73</v>
      </c>
      <c r="H21" s="166"/>
      <c r="I21" s="166"/>
      <c r="J21" s="166"/>
      <c r="K21" s="166"/>
      <c r="L21" s="166"/>
      <c r="M21" s="69" t="s">
        <v>61</v>
      </c>
      <c r="N21" s="166"/>
      <c r="O21" s="166"/>
      <c r="P21" s="69">
        <v>6.1</v>
      </c>
      <c r="Q21" s="166"/>
      <c r="R21" s="69">
        <v>55.93</v>
      </c>
      <c r="S21" s="166"/>
      <c r="T21" s="166"/>
      <c r="U21" s="166"/>
      <c r="V21" s="69">
        <v>7.37</v>
      </c>
      <c r="W21" s="69">
        <v>3.0</v>
      </c>
      <c r="X21" s="79">
        <v>6667000.0</v>
      </c>
      <c r="Y21" s="166"/>
      <c r="Z21" s="69" t="s">
        <v>618</v>
      </c>
      <c r="AA21" s="69">
        <v>3.43050528327E10</v>
      </c>
      <c r="AB21" s="69">
        <v>4.625289380454E10</v>
      </c>
      <c r="AC21" s="167" t="s">
        <v>61</v>
      </c>
      <c r="AD21" s="69">
        <v>4.9144</v>
      </c>
      <c r="AE21" s="69">
        <v>9.4</v>
      </c>
    </row>
    <row r="22" ht="15.75" customHeight="1">
      <c r="A22" s="69" t="s">
        <v>617</v>
      </c>
      <c r="B22" s="79">
        <v>2023.0</v>
      </c>
      <c r="C22" s="164">
        <v>1.75070274342177</v>
      </c>
      <c r="D22" s="69">
        <v>67.4448953215682</v>
      </c>
      <c r="E22" s="165">
        <v>52.5801428697311</v>
      </c>
      <c r="F22" s="69" t="s">
        <v>323</v>
      </c>
      <c r="G22" s="69">
        <v>1.89</v>
      </c>
      <c r="H22" s="166"/>
      <c r="I22" s="166"/>
      <c r="J22" s="166"/>
      <c r="K22" s="166"/>
      <c r="L22" s="166"/>
      <c r="M22" s="69" t="s">
        <v>61</v>
      </c>
      <c r="N22" s="166"/>
      <c r="O22" s="166"/>
      <c r="P22" s="69">
        <v>5.23</v>
      </c>
      <c r="Q22" s="166"/>
      <c r="R22" s="69">
        <v>57.91</v>
      </c>
      <c r="S22" s="166"/>
      <c r="T22" s="166"/>
      <c r="U22" s="166"/>
      <c r="V22" s="69">
        <v>6.52</v>
      </c>
      <c r="W22" s="69">
        <v>3.0</v>
      </c>
      <c r="X22" s="79">
        <v>1.1028E7</v>
      </c>
      <c r="Y22" s="166"/>
      <c r="Z22" s="69" t="s">
        <v>618</v>
      </c>
      <c r="AA22" s="69">
        <v>6.07829528655E10</v>
      </c>
      <c r="AB22" s="69">
        <v>5.2881927214E10</v>
      </c>
      <c r="AC22" s="167" t="s">
        <v>61</v>
      </c>
      <c r="AD22" s="69">
        <v>15.8817</v>
      </c>
      <c r="AE22" s="69">
        <v>24.3143</v>
      </c>
    </row>
    <row r="23" ht="15.75" customHeight="1">
      <c r="A23" s="69" t="s">
        <v>617</v>
      </c>
      <c r="B23" s="79">
        <v>2024.0</v>
      </c>
      <c r="C23" s="164">
        <v>1.46358410549409</v>
      </c>
      <c r="D23" s="69">
        <v>-10.2222986682068</v>
      </c>
      <c r="E23" s="165">
        <v>38.4815428205904</v>
      </c>
      <c r="F23" s="69" t="s">
        <v>323</v>
      </c>
      <c r="G23" s="69">
        <v>3.64</v>
      </c>
      <c r="H23" s="166"/>
      <c r="I23" s="166"/>
      <c r="J23" s="166"/>
      <c r="K23" s="166"/>
      <c r="L23" s="166"/>
      <c r="M23" s="69" t="s">
        <v>61</v>
      </c>
      <c r="N23" s="166"/>
      <c r="O23" s="166"/>
      <c r="P23" s="69">
        <v>7.09</v>
      </c>
      <c r="Q23" s="166"/>
      <c r="R23" s="69">
        <v>57.19</v>
      </c>
      <c r="S23" s="166"/>
      <c r="T23" s="166"/>
      <c r="U23" s="166"/>
      <c r="V23" s="69">
        <v>6.0</v>
      </c>
      <c r="W23" s="69">
        <v>3.0</v>
      </c>
      <c r="X23" s="79">
        <v>1.0053E7</v>
      </c>
      <c r="Y23" s="166"/>
      <c r="Z23" s="69" t="s">
        <v>618</v>
      </c>
      <c r="AA23" s="69">
        <v>5.2730075728E10</v>
      </c>
      <c r="AB23" s="69">
        <v>5.273591208182E10</v>
      </c>
      <c r="AC23" s="167" t="s">
        <v>61</v>
      </c>
      <c r="AD23" s="69">
        <v>4.9509</v>
      </c>
      <c r="AE23" s="69">
        <v>8.2144</v>
      </c>
    </row>
    <row r="24" ht="15.75" customHeight="1">
      <c r="A24" s="69" t="s">
        <v>619</v>
      </c>
      <c r="B24" s="79">
        <v>2015.0</v>
      </c>
      <c r="C24" s="164" t="s">
        <v>61</v>
      </c>
      <c r="D24" s="69" t="s">
        <v>61</v>
      </c>
      <c r="E24" s="165" t="s">
        <v>61</v>
      </c>
      <c r="F24" s="69" t="s">
        <v>61</v>
      </c>
      <c r="G24" s="69" t="s">
        <v>61</v>
      </c>
      <c r="H24" s="166"/>
      <c r="I24" s="166"/>
      <c r="J24" s="166"/>
      <c r="K24" s="166"/>
      <c r="L24" s="166"/>
      <c r="M24" s="69" t="s">
        <v>61</v>
      </c>
      <c r="N24" s="166"/>
      <c r="O24" s="166"/>
      <c r="P24" s="69" t="s">
        <v>61</v>
      </c>
      <c r="Q24" s="166"/>
      <c r="R24" s="69" t="s">
        <v>61</v>
      </c>
      <c r="S24" s="166"/>
      <c r="T24" s="166"/>
      <c r="U24" s="166"/>
      <c r="V24" s="69" t="s">
        <v>61</v>
      </c>
      <c r="W24" s="69">
        <v>0.0</v>
      </c>
      <c r="X24" s="79">
        <v>3503500.0</v>
      </c>
      <c r="Y24" s="166"/>
      <c r="Z24" s="69" t="s">
        <v>620</v>
      </c>
      <c r="AA24" s="69" t="s">
        <v>61</v>
      </c>
      <c r="AB24" s="69">
        <v>2.67963363141E9</v>
      </c>
      <c r="AC24" s="167" t="s">
        <v>61</v>
      </c>
      <c r="AD24" s="69">
        <v>21.3724</v>
      </c>
      <c r="AE24" s="69">
        <v>36.4595</v>
      </c>
    </row>
    <row r="25" ht="15.75" customHeight="1">
      <c r="A25" s="69" t="s">
        <v>619</v>
      </c>
      <c r="B25" s="79">
        <v>2016.0</v>
      </c>
      <c r="C25" s="164" t="s">
        <v>61</v>
      </c>
      <c r="D25" s="69" t="s">
        <v>61</v>
      </c>
      <c r="E25" s="165" t="s">
        <v>61</v>
      </c>
      <c r="F25" s="69" t="s">
        <v>61</v>
      </c>
      <c r="G25" s="69" t="s">
        <v>61</v>
      </c>
      <c r="H25" s="166"/>
      <c r="I25" s="166"/>
      <c r="J25" s="166"/>
      <c r="K25" s="166"/>
      <c r="L25" s="166"/>
      <c r="M25" s="69" t="s">
        <v>61</v>
      </c>
      <c r="N25" s="166"/>
      <c r="O25" s="166"/>
      <c r="P25" s="69" t="s">
        <v>61</v>
      </c>
      <c r="Q25" s="166"/>
      <c r="R25" s="69">
        <v>5.49</v>
      </c>
      <c r="S25" s="166"/>
      <c r="T25" s="166"/>
      <c r="U25" s="166"/>
      <c r="V25" s="69" t="s">
        <v>61</v>
      </c>
      <c r="W25" s="69">
        <v>3.0</v>
      </c>
      <c r="X25" s="79">
        <v>4963300.0</v>
      </c>
      <c r="Y25" s="166"/>
      <c r="Z25" s="69" t="s">
        <v>620</v>
      </c>
      <c r="AA25" s="69" t="s">
        <v>61</v>
      </c>
      <c r="AB25" s="69">
        <v>4.33686377647E9</v>
      </c>
      <c r="AC25" s="167" t="s">
        <v>61</v>
      </c>
      <c r="AD25" s="69">
        <v>19.1599</v>
      </c>
      <c r="AE25" s="69">
        <v>25.4054</v>
      </c>
    </row>
    <row r="26" ht="15.75" customHeight="1">
      <c r="A26" s="69" t="s">
        <v>619</v>
      </c>
      <c r="B26" s="79">
        <v>2017.0</v>
      </c>
      <c r="C26" s="164">
        <v>6.69573484265484</v>
      </c>
      <c r="D26" s="69">
        <v>63.3314940329835</v>
      </c>
      <c r="E26" s="165">
        <v>54.5372520608865</v>
      </c>
      <c r="F26" s="69" t="s">
        <v>61</v>
      </c>
      <c r="G26" s="69" t="s">
        <v>61</v>
      </c>
      <c r="H26" s="166"/>
      <c r="I26" s="166"/>
      <c r="J26" s="166"/>
      <c r="K26" s="166"/>
      <c r="L26" s="166"/>
      <c r="M26" s="69" t="s">
        <v>61</v>
      </c>
      <c r="N26" s="166"/>
      <c r="O26" s="166"/>
      <c r="P26" s="69" t="s">
        <v>61</v>
      </c>
      <c r="Q26" s="166"/>
      <c r="R26" s="69">
        <v>6.69</v>
      </c>
      <c r="S26" s="166"/>
      <c r="T26" s="166"/>
      <c r="U26" s="166"/>
      <c r="V26" s="69" t="s">
        <v>61</v>
      </c>
      <c r="W26" s="69">
        <v>3.0</v>
      </c>
      <c r="X26" s="79">
        <v>6744300.0</v>
      </c>
      <c r="Y26" s="166"/>
      <c r="Z26" s="69" t="s">
        <v>620</v>
      </c>
      <c r="AA26" s="69">
        <v>2.193816E10</v>
      </c>
      <c r="AB26" s="69">
        <v>4.77739664866E9</v>
      </c>
      <c r="AC26" s="167" t="s">
        <v>61</v>
      </c>
      <c r="AD26" s="69">
        <v>17.4113</v>
      </c>
      <c r="AE26" s="69">
        <v>21.497</v>
      </c>
    </row>
    <row r="27" ht="15.75" customHeight="1">
      <c r="A27" s="69" t="s">
        <v>619</v>
      </c>
      <c r="B27" s="79">
        <v>2018.0</v>
      </c>
      <c r="C27" s="164">
        <v>4.95914644500223</v>
      </c>
      <c r="D27" s="69">
        <v>-6.07540602199108</v>
      </c>
      <c r="E27" s="165">
        <v>35.1429755986066</v>
      </c>
      <c r="F27" s="69" t="s">
        <v>306</v>
      </c>
      <c r="G27" s="69">
        <v>1.57</v>
      </c>
      <c r="H27" s="166"/>
      <c r="I27" s="166"/>
      <c r="J27" s="166"/>
      <c r="K27" s="166"/>
      <c r="L27" s="166"/>
      <c r="M27" s="69" t="s">
        <v>61</v>
      </c>
      <c r="N27" s="166"/>
      <c r="O27" s="166"/>
      <c r="P27" s="69">
        <v>3.29</v>
      </c>
      <c r="Q27" s="166"/>
      <c r="R27" s="69">
        <v>6.45</v>
      </c>
      <c r="S27" s="166"/>
      <c r="T27" s="166"/>
      <c r="U27" s="166"/>
      <c r="V27" s="69">
        <v>5.9</v>
      </c>
      <c r="W27" s="69">
        <v>3.0</v>
      </c>
      <c r="X27" s="79">
        <v>7161900.0</v>
      </c>
      <c r="Y27" s="166"/>
      <c r="Z27" s="69" t="s">
        <v>620</v>
      </c>
      <c r="AA27" s="69">
        <v>2.054589E10</v>
      </c>
      <c r="AB27" s="69">
        <v>7.67010949155E9</v>
      </c>
      <c r="AC27" s="167" t="s">
        <v>61</v>
      </c>
      <c r="AD27" s="69">
        <v>14.6343</v>
      </c>
      <c r="AE27" s="69">
        <v>21.6366</v>
      </c>
    </row>
    <row r="28" ht="15.75" customHeight="1">
      <c r="A28" s="69" t="s">
        <v>619</v>
      </c>
      <c r="B28" s="79">
        <v>2019.0</v>
      </c>
      <c r="C28" s="164">
        <v>4.86569314871294</v>
      </c>
      <c r="D28" s="69">
        <v>24.3934081592069</v>
      </c>
      <c r="E28" s="165">
        <v>39.47126912084</v>
      </c>
      <c r="F28" s="69" t="s">
        <v>323</v>
      </c>
      <c r="G28" s="69">
        <v>2.27</v>
      </c>
      <c r="H28" s="166"/>
      <c r="I28" s="166"/>
      <c r="J28" s="166"/>
      <c r="K28" s="166"/>
      <c r="L28" s="166"/>
      <c r="M28" s="69" t="s">
        <v>61</v>
      </c>
      <c r="N28" s="166"/>
      <c r="O28" s="166"/>
      <c r="P28" s="69">
        <v>3.67</v>
      </c>
      <c r="Q28" s="166"/>
      <c r="R28" s="69">
        <v>6.85</v>
      </c>
      <c r="S28" s="166"/>
      <c r="T28" s="166"/>
      <c r="U28" s="166"/>
      <c r="V28" s="69">
        <v>5.98</v>
      </c>
      <c r="W28" s="69">
        <v>3.0</v>
      </c>
      <c r="X28" s="79">
        <v>6314200.0</v>
      </c>
      <c r="Y28" s="166"/>
      <c r="Z28" s="69" t="s">
        <v>620</v>
      </c>
      <c r="AA28" s="69">
        <v>2.63959239502E10</v>
      </c>
      <c r="AB28" s="69">
        <v>8.82003235392E9</v>
      </c>
      <c r="AC28" s="167" t="s">
        <v>61</v>
      </c>
      <c r="AD28" s="69">
        <v>10.928</v>
      </c>
      <c r="AE28" s="69">
        <v>17.4977</v>
      </c>
    </row>
    <row r="29" ht="15.75" customHeight="1">
      <c r="A29" s="69" t="s">
        <v>619</v>
      </c>
      <c r="B29" s="79">
        <v>2020.0</v>
      </c>
      <c r="C29" s="164">
        <v>3.92898056900101</v>
      </c>
      <c r="D29" s="69">
        <v>-3.02648325148642</v>
      </c>
      <c r="E29" s="165">
        <v>38.7599958390088</v>
      </c>
      <c r="F29" s="69" t="s">
        <v>323</v>
      </c>
      <c r="G29" s="69">
        <v>2.93</v>
      </c>
      <c r="H29" s="166"/>
      <c r="I29" s="166"/>
      <c r="J29" s="166"/>
      <c r="K29" s="166"/>
      <c r="L29" s="166"/>
      <c r="M29" s="69" t="s">
        <v>61</v>
      </c>
      <c r="N29" s="166"/>
      <c r="O29" s="166"/>
      <c r="P29" s="69">
        <v>3.74</v>
      </c>
      <c r="Q29" s="166"/>
      <c r="R29" s="69">
        <v>9.05</v>
      </c>
      <c r="S29" s="166"/>
      <c r="T29" s="166"/>
      <c r="U29" s="166"/>
      <c r="V29" s="69">
        <v>6.01</v>
      </c>
      <c r="W29" s="69">
        <v>3.0</v>
      </c>
      <c r="X29" s="79">
        <v>8324500.0</v>
      </c>
      <c r="Y29" s="166"/>
      <c r="Z29" s="69" t="s">
        <v>620</v>
      </c>
      <c r="AA29" s="69">
        <v>2.57325333741E10</v>
      </c>
      <c r="AB29" s="69">
        <v>1.210550783435E10</v>
      </c>
      <c r="AC29" s="167" t="s">
        <v>61</v>
      </c>
      <c r="AD29" s="69">
        <v>9.9593</v>
      </c>
      <c r="AE29" s="69">
        <v>15.3827</v>
      </c>
    </row>
    <row r="30" ht="15.75" customHeight="1">
      <c r="A30" s="69" t="s">
        <v>619</v>
      </c>
      <c r="B30" s="79">
        <v>2021.0</v>
      </c>
      <c r="C30" s="164">
        <v>4.0406027378859</v>
      </c>
      <c r="D30" s="69">
        <v>15.9060858641493</v>
      </c>
      <c r="E30" s="165">
        <v>36.1544696784189</v>
      </c>
      <c r="F30" s="69" t="s">
        <v>323</v>
      </c>
      <c r="G30" s="69">
        <v>7.35</v>
      </c>
      <c r="H30" s="166"/>
      <c r="I30" s="166"/>
      <c r="J30" s="166"/>
      <c r="K30" s="166"/>
      <c r="L30" s="166"/>
      <c r="M30" s="69" t="s">
        <v>61</v>
      </c>
      <c r="N30" s="166"/>
      <c r="O30" s="166"/>
      <c r="P30" s="69">
        <v>3.17</v>
      </c>
      <c r="Q30" s="166"/>
      <c r="R30" s="69">
        <v>8.61</v>
      </c>
      <c r="S30" s="166"/>
      <c r="T30" s="166"/>
      <c r="U30" s="166"/>
      <c r="V30" s="69">
        <v>6.5</v>
      </c>
      <c r="W30" s="69">
        <v>3.0</v>
      </c>
      <c r="X30" s="79">
        <v>8778200.0</v>
      </c>
      <c r="Y30" s="166"/>
      <c r="Z30" s="69" t="s">
        <v>620</v>
      </c>
      <c r="AA30" s="69">
        <v>2.940825456723E10</v>
      </c>
      <c r="AB30" s="69">
        <v>1.434183105363E10</v>
      </c>
      <c r="AC30" s="167" t="s">
        <v>61</v>
      </c>
      <c r="AD30" s="69">
        <v>7.7667</v>
      </c>
      <c r="AE30" s="69">
        <v>13.5274</v>
      </c>
    </row>
    <row r="31" ht="15.75" customHeight="1">
      <c r="A31" s="69" t="s">
        <v>619</v>
      </c>
      <c r="B31" s="79">
        <v>2022.0</v>
      </c>
      <c r="C31" s="164">
        <v>2.12432412433184</v>
      </c>
      <c r="D31" s="69">
        <v>-40.5791429157815</v>
      </c>
      <c r="E31" s="165">
        <v>38.4100960895922</v>
      </c>
      <c r="F31" s="69" t="s">
        <v>306</v>
      </c>
      <c r="G31" s="69">
        <v>3.01</v>
      </c>
      <c r="H31" s="166"/>
      <c r="I31" s="166"/>
      <c r="J31" s="166"/>
      <c r="K31" s="166"/>
      <c r="L31" s="166"/>
      <c r="M31" s="69" t="s">
        <v>61</v>
      </c>
      <c r="N31" s="166"/>
      <c r="O31" s="166"/>
      <c r="P31" s="69">
        <v>2.56</v>
      </c>
      <c r="Q31" s="166"/>
      <c r="R31" s="69">
        <v>8.78</v>
      </c>
      <c r="S31" s="166"/>
      <c r="T31" s="166"/>
      <c r="U31" s="166"/>
      <c r="V31" s="69">
        <v>5.93</v>
      </c>
      <c r="W31" s="69">
        <v>3.0</v>
      </c>
      <c r="X31" s="79">
        <v>8767900.0</v>
      </c>
      <c r="Y31" s="166"/>
      <c r="Z31" s="69" t="s">
        <v>620</v>
      </c>
      <c r="AA31" s="69">
        <v>1.714834603152E10</v>
      </c>
      <c r="AB31" s="69">
        <v>1.549156692394E10</v>
      </c>
      <c r="AC31" s="167" t="s">
        <v>61</v>
      </c>
      <c r="AD31" s="69">
        <v>8.2572</v>
      </c>
      <c r="AE31" s="69">
        <v>13.8866</v>
      </c>
    </row>
    <row r="32" ht="15.75" customHeight="1">
      <c r="A32" s="69" t="s">
        <v>619</v>
      </c>
      <c r="B32" s="79">
        <v>2023.0</v>
      </c>
      <c r="C32" s="164">
        <v>2.1638194065708</v>
      </c>
      <c r="D32" s="69">
        <v>13.7042754364214</v>
      </c>
      <c r="E32" s="165">
        <v>35.456091307647</v>
      </c>
      <c r="F32" s="69" t="s">
        <v>615</v>
      </c>
      <c r="G32" s="69">
        <v>7.1</v>
      </c>
      <c r="H32" s="166"/>
      <c r="I32" s="166"/>
      <c r="J32" s="166"/>
      <c r="K32" s="166"/>
      <c r="L32" s="166"/>
      <c r="M32" s="69" t="s">
        <v>61</v>
      </c>
      <c r="N32" s="166"/>
      <c r="O32" s="166"/>
      <c r="P32" s="69">
        <v>5.1</v>
      </c>
      <c r="Q32" s="166"/>
      <c r="R32" s="69">
        <v>10.25</v>
      </c>
      <c r="S32" s="166"/>
      <c r="T32" s="166"/>
      <c r="U32" s="166"/>
      <c r="V32" s="69">
        <v>7.47</v>
      </c>
      <c r="W32" s="69">
        <v>3.0</v>
      </c>
      <c r="X32" s="79">
        <v>7576100.0</v>
      </c>
      <c r="Y32" s="166"/>
      <c r="Z32" s="69" t="s">
        <v>620</v>
      </c>
      <c r="AA32" s="69">
        <v>1.899264184032E10</v>
      </c>
      <c r="AB32" s="69">
        <v>1.723073209664E10</v>
      </c>
      <c r="AC32" s="167" t="s">
        <v>61</v>
      </c>
      <c r="AD32" s="69">
        <v>6.4482</v>
      </c>
      <c r="AE32" s="69">
        <v>11.1129</v>
      </c>
    </row>
    <row r="33" ht="15.75" customHeight="1">
      <c r="A33" s="69" t="s">
        <v>619</v>
      </c>
      <c r="B33" s="79">
        <v>2024.0</v>
      </c>
      <c r="C33" s="164">
        <v>2.29471887250928</v>
      </c>
      <c r="D33" s="69">
        <v>25.8654383296578</v>
      </c>
      <c r="E33" s="165">
        <v>50.6970842261186</v>
      </c>
      <c r="F33" s="69" t="s">
        <v>323</v>
      </c>
      <c r="G33" s="69">
        <v>5.23</v>
      </c>
      <c r="H33" s="166"/>
      <c r="I33" s="166"/>
      <c r="J33" s="166"/>
      <c r="K33" s="166"/>
      <c r="L33" s="166"/>
      <c r="M33" s="69" t="s">
        <v>61</v>
      </c>
      <c r="N33" s="166"/>
      <c r="O33" s="166"/>
      <c r="P33" s="69">
        <v>5.26</v>
      </c>
      <c r="Q33" s="166"/>
      <c r="R33" s="69">
        <v>11.22</v>
      </c>
      <c r="S33" s="166"/>
      <c r="T33" s="166"/>
      <c r="U33" s="166"/>
      <c r="V33" s="69">
        <v>5.36</v>
      </c>
      <c r="W33" s="69">
        <v>3.0</v>
      </c>
      <c r="X33" s="79">
        <v>9138900.0</v>
      </c>
      <c r="Y33" s="166"/>
      <c r="Z33" s="69" t="s">
        <v>620</v>
      </c>
      <c r="AA33" s="69">
        <v>2.596169956608E10</v>
      </c>
      <c r="AB33" s="69">
        <v>1.924377714669E10</v>
      </c>
      <c r="AC33" s="167" t="s">
        <v>61</v>
      </c>
      <c r="AD33" s="69">
        <v>7.1296</v>
      </c>
      <c r="AE33" s="69">
        <v>11.6373</v>
      </c>
    </row>
    <row r="34" ht="15.75" customHeight="1">
      <c r="A34" s="69" t="s">
        <v>621</v>
      </c>
      <c r="B34" s="79">
        <v>2015.0</v>
      </c>
      <c r="C34" s="164">
        <v>5.67128048333797</v>
      </c>
      <c r="D34" s="69">
        <v>85.6013688376809</v>
      </c>
      <c r="E34" s="168">
        <v>73.5924377353995</v>
      </c>
      <c r="F34" s="69" t="s">
        <v>61</v>
      </c>
      <c r="G34" s="69" t="s">
        <v>61</v>
      </c>
      <c r="H34" s="166"/>
      <c r="I34" s="166"/>
      <c r="J34" s="166"/>
      <c r="K34" s="166"/>
      <c r="L34" s="166"/>
      <c r="M34" s="69" t="s">
        <v>61</v>
      </c>
      <c r="N34" s="166"/>
      <c r="O34" s="166"/>
      <c r="P34" s="69" t="s">
        <v>61</v>
      </c>
      <c r="Q34" s="166"/>
      <c r="R34" s="69">
        <v>3.18</v>
      </c>
      <c r="S34" s="166"/>
      <c r="T34" s="166"/>
      <c r="U34" s="166"/>
      <c r="V34" s="69" t="s">
        <v>61</v>
      </c>
      <c r="W34" s="69">
        <v>3.0</v>
      </c>
      <c r="X34" s="79">
        <v>5754400.0</v>
      </c>
      <c r="Y34" s="166"/>
      <c r="Z34" s="69" t="s">
        <v>622</v>
      </c>
      <c r="AA34" s="69">
        <v>1.880232456132E10</v>
      </c>
      <c r="AB34" s="69">
        <v>5.08394616141E9</v>
      </c>
      <c r="AC34" s="167" t="s">
        <v>61</v>
      </c>
      <c r="AD34" s="69">
        <v>12.7212</v>
      </c>
      <c r="AE34" s="69">
        <v>17.025</v>
      </c>
    </row>
    <row r="35" ht="15.75" customHeight="1">
      <c r="A35" s="69" t="s">
        <v>621</v>
      </c>
      <c r="B35" s="79">
        <v>2016.0</v>
      </c>
      <c r="C35" s="164">
        <v>5.89459663712571</v>
      </c>
      <c r="D35" s="69">
        <v>25.311940870865</v>
      </c>
      <c r="E35" s="165">
        <v>45.9066204918806</v>
      </c>
      <c r="F35" s="69" t="s">
        <v>61</v>
      </c>
      <c r="G35" s="69" t="s">
        <v>61</v>
      </c>
      <c r="H35" s="166"/>
      <c r="I35" s="166"/>
      <c r="J35" s="166"/>
      <c r="K35" s="166"/>
      <c r="L35" s="166"/>
      <c r="M35" s="69" t="s">
        <v>61</v>
      </c>
      <c r="N35" s="166"/>
      <c r="O35" s="166"/>
      <c r="P35" s="69" t="s">
        <v>61</v>
      </c>
      <c r="Q35" s="166"/>
      <c r="R35" s="69">
        <v>3.2158</v>
      </c>
      <c r="S35" s="166"/>
      <c r="T35" s="166"/>
      <c r="U35" s="166"/>
      <c r="V35" s="69" t="s">
        <v>61</v>
      </c>
      <c r="W35" s="69">
        <v>3.0</v>
      </c>
      <c r="X35" s="79">
        <v>1.08342E7</v>
      </c>
      <c r="Y35" s="166"/>
      <c r="Z35" s="69" t="s">
        <v>622</v>
      </c>
      <c r="AA35" s="69">
        <v>2.347432659152E10</v>
      </c>
      <c r="AB35" s="69">
        <v>8.18256218575E9</v>
      </c>
      <c r="AC35" s="167" t="s">
        <v>61</v>
      </c>
      <c r="AD35" s="69">
        <v>12.8044</v>
      </c>
      <c r="AE35" s="69">
        <v>18.7385</v>
      </c>
    </row>
    <row r="36" ht="15.75" customHeight="1">
      <c r="A36" s="69" t="s">
        <v>621</v>
      </c>
      <c r="B36" s="79">
        <v>2017.0</v>
      </c>
      <c r="C36" s="164">
        <v>4.10910081269073</v>
      </c>
      <c r="D36" s="69">
        <v>-22.5630366829934</v>
      </c>
      <c r="E36" s="165">
        <v>36.5883253893751</v>
      </c>
      <c r="F36" s="69" t="s">
        <v>61</v>
      </c>
      <c r="G36" s="69" t="s">
        <v>61</v>
      </c>
      <c r="H36" s="166"/>
      <c r="I36" s="166"/>
      <c r="J36" s="166"/>
      <c r="K36" s="166"/>
      <c r="L36" s="166"/>
      <c r="M36" s="69" t="s">
        <v>61</v>
      </c>
      <c r="N36" s="166"/>
      <c r="O36" s="166"/>
      <c r="P36" s="69" t="s">
        <v>61</v>
      </c>
      <c r="Q36" s="166"/>
      <c r="R36" s="69">
        <v>4.12</v>
      </c>
      <c r="S36" s="166"/>
      <c r="T36" s="166"/>
      <c r="U36" s="166"/>
      <c r="V36" s="69" t="s">
        <v>61</v>
      </c>
      <c r="W36" s="69">
        <v>3.0</v>
      </c>
      <c r="X36" s="79">
        <v>9674900.0</v>
      </c>
      <c r="Y36" s="166"/>
      <c r="Z36" s="69" t="s">
        <v>622</v>
      </c>
      <c r="AA36" s="69">
        <v>1.823978342394E10</v>
      </c>
      <c r="AB36" s="69">
        <v>1.008349210994E10</v>
      </c>
      <c r="AC36" s="167" t="s">
        <v>61</v>
      </c>
      <c r="AD36" s="69">
        <v>7.9998</v>
      </c>
      <c r="AE36" s="69">
        <v>13.5602</v>
      </c>
    </row>
    <row r="37" ht="15.75" customHeight="1">
      <c r="A37" s="69" t="s">
        <v>621</v>
      </c>
      <c r="B37" s="79">
        <v>2018.0</v>
      </c>
      <c r="C37" s="164">
        <v>1.70498938703817</v>
      </c>
      <c r="D37" s="69">
        <v>-58.8969055072269</v>
      </c>
      <c r="E37" s="165">
        <v>48.9791491544486</v>
      </c>
      <c r="F37" s="69" t="s">
        <v>338</v>
      </c>
      <c r="G37" s="69">
        <v>0.21</v>
      </c>
      <c r="H37" s="166"/>
      <c r="I37" s="166"/>
      <c r="J37" s="166"/>
      <c r="K37" s="166"/>
      <c r="L37" s="166"/>
      <c r="M37" s="69" t="s">
        <v>61</v>
      </c>
      <c r="N37" s="166"/>
      <c r="O37" s="166"/>
      <c r="P37" s="69">
        <v>3.36</v>
      </c>
      <c r="Q37" s="166"/>
      <c r="R37" s="69">
        <v>4.16</v>
      </c>
      <c r="S37" s="166"/>
      <c r="T37" s="166"/>
      <c r="U37" s="166"/>
      <c r="V37" s="69">
        <v>5.81</v>
      </c>
      <c r="W37" s="69">
        <v>3.0</v>
      </c>
      <c r="X37" s="79">
        <v>8223500.0</v>
      </c>
      <c r="Y37" s="166"/>
      <c r="Z37" s="69" t="s">
        <v>622</v>
      </c>
      <c r="AA37" s="69">
        <v>7.45175554578E9</v>
      </c>
      <c r="AB37" s="69">
        <v>9.81148166966E9</v>
      </c>
      <c r="AC37" s="167" t="s">
        <v>61</v>
      </c>
      <c r="AD37" s="69">
        <v>1.6722</v>
      </c>
      <c r="AE37" s="69">
        <v>0.8733</v>
      </c>
    </row>
    <row r="38" ht="15.75" customHeight="1">
      <c r="A38" s="69" t="s">
        <v>621</v>
      </c>
      <c r="B38" s="79">
        <v>2019.0</v>
      </c>
      <c r="C38" s="164">
        <v>3.79798174416908</v>
      </c>
      <c r="D38" s="69">
        <v>119.242393961855</v>
      </c>
      <c r="E38" s="165">
        <v>58.1033520607453</v>
      </c>
      <c r="F38" s="69" t="s">
        <v>306</v>
      </c>
      <c r="G38" s="69">
        <v>1.76</v>
      </c>
      <c r="H38" s="166"/>
      <c r="I38" s="166"/>
      <c r="J38" s="166"/>
      <c r="K38" s="166"/>
      <c r="L38" s="166"/>
      <c r="M38" s="69" t="s">
        <v>61</v>
      </c>
      <c r="N38" s="166"/>
      <c r="O38" s="166"/>
      <c r="P38" s="69">
        <v>3.45</v>
      </c>
      <c r="Q38" s="166"/>
      <c r="R38" s="69">
        <v>5.32</v>
      </c>
      <c r="S38" s="166"/>
      <c r="T38" s="166"/>
      <c r="U38" s="166"/>
      <c r="V38" s="69">
        <v>5.69</v>
      </c>
      <c r="W38" s="69">
        <v>3.0</v>
      </c>
      <c r="X38" s="79">
        <v>6396200.0</v>
      </c>
      <c r="Y38" s="166"/>
      <c r="Z38" s="69" t="s">
        <v>622</v>
      </c>
      <c r="AA38" s="69">
        <v>1.618641406098E10</v>
      </c>
      <c r="AB38" s="69">
        <v>9.64668280975E9</v>
      </c>
      <c r="AC38" s="167" t="s">
        <v>61</v>
      </c>
      <c r="AD38" s="69">
        <v>3.4749</v>
      </c>
      <c r="AE38" s="69">
        <v>1.9421</v>
      </c>
    </row>
    <row r="39" ht="15.75" customHeight="1">
      <c r="A39" s="69" t="s">
        <v>621</v>
      </c>
      <c r="B39" s="79">
        <v>2020.0</v>
      </c>
      <c r="C39" s="164">
        <v>3.66067242026845</v>
      </c>
      <c r="D39" s="69">
        <v>39.324410069359</v>
      </c>
      <c r="E39" s="165">
        <v>55.6340946952008</v>
      </c>
      <c r="F39" s="69" t="s">
        <v>323</v>
      </c>
      <c r="G39" s="69">
        <v>1.36</v>
      </c>
      <c r="H39" s="166"/>
      <c r="I39" s="166"/>
      <c r="J39" s="166"/>
      <c r="K39" s="166"/>
      <c r="L39" s="166"/>
      <c r="M39" s="69" t="s">
        <v>61</v>
      </c>
      <c r="N39" s="166"/>
      <c r="O39" s="166"/>
      <c r="P39" s="69">
        <v>3.5</v>
      </c>
      <c r="Q39" s="166"/>
      <c r="R39" s="69">
        <v>7.45</v>
      </c>
      <c r="S39" s="166"/>
      <c r="T39" s="166"/>
      <c r="U39" s="166"/>
      <c r="V39" s="69">
        <v>6.33</v>
      </c>
      <c r="W39" s="69">
        <v>3.0</v>
      </c>
      <c r="X39" s="79">
        <v>7938500.0</v>
      </c>
      <c r="Y39" s="166"/>
      <c r="Z39" s="69" t="s">
        <v>622</v>
      </c>
      <c r="AA39" s="69">
        <v>2.46711109995E10</v>
      </c>
      <c r="AB39" s="69">
        <v>1.361986126711E10</v>
      </c>
      <c r="AC39" s="167" t="s">
        <v>61</v>
      </c>
      <c r="AD39" s="69">
        <v>6.943</v>
      </c>
      <c r="AE39" s="69">
        <v>10.9103</v>
      </c>
    </row>
    <row r="40" ht="15.75" customHeight="1">
      <c r="A40" s="69" t="s">
        <v>621</v>
      </c>
      <c r="B40" s="79">
        <v>2021.0</v>
      </c>
      <c r="C40" s="164">
        <v>4.19568487907816</v>
      </c>
      <c r="D40" s="69">
        <v>-2.94776487747941</v>
      </c>
      <c r="E40" s="165">
        <v>49.9997435283205</v>
      </c>
      <c r="F40" s="69" t="s">
        <v>323</v>
      </c>
      <c r="G40" s="69">
        <v>3.32</v>
      </c>
      <c r="H40" s="166"/>
      <c r="I40" s="166"/>
      <c r="J40" s="166"/>
      <c r="K40" s="166"/>
      <c r="L40" s="166"/>
      <c r="M40" s="69" t="s">
        <v>61</v>
      </c>
      <c r="N40" s="166"/>
      <c r="O40" s="166"/>
      <c r="P40" s="69">
        <v>3.08</v>
      </c>
      <c r="Q40" s="166"/>
      <c r="R40" s="69">
        <v>6.99</v>
      </c>
      <c r="S40" s="166"/>
      <c r="T40" s="166"/>
      <c r="U40" s="166"/>
      <c r="V40" s="69">
        <v>6.82</v>
      </c>
      <c r="W40" s="69">
        <v>3.0</v>
      </c>
      <c r="X40" s="79">
        <v>1.04749E7</v>
      </c>
      <c r="Y40" s="166"/>
      <c r="Z40" s="69" t="s">
        <v>622</v>
      </c>
      <c r="AA40" s="69">
        <v>2.382838988544E10</v>
      </c>
      <c r="AB40" s="69">
        <v>1.697884976173E10</v>
      </c>
      <c r="AC40" s="167" t="s">
        <v>61</v>
      </c>
      <c r="AD40" s="69">
        <v>-3.2943</v>
      </c>
      <c r="AE40" s="69">
        <v>-9.7368</v>
      </c>
    </row>
    <row r="41" ht="15.75" customHeight="1">
      <c r="A41" s="69" t="s">
        <v>621</v>
      </c>
      <c r="B41" s="79">
        <v>2022.0</v>
      </c>
      <c r="C41" s="164">
        <v>2.18760395043262</v>
      </c>
      <c r="D41" s="69">
        <v>-47.9334677419355</v>
      </c>
      <c r="E41" s="165">
        <v>55.4738739910779</v>
      </c>
      <c r="F41" s="69" t="s">
        <v>306</v>
      </c>
      <c r="G41" s="69">
        <v>3.18</v>
      </c>
      <c r="H41" s="166"/>
      <c r="I41" s="166"/>
      <c r="J41" s="166"/>
      <c r="K41" s="166"/>
      <c r="L41" s="166"/>
      <c r="M41" s="69" t="s">
        <v>61</v>
      </c>
      <c r="N41" s="166"/>
      <c r="O41" s="166"/>
      <c r="P41" s="69">
        <v>2.25</v>
      </c>
      <c r="Q41" s="166"/>
      <c r="R41" s="69">
        <v>6.86</v>
      </c>
      <c r="S41" s="166"/>
      <c r="T41" s="166"/>
      <c r="U41" s="166"/>
      <c r="V41" s="69">
        <v>6.77</v>
      </c>
      <c r="W41" s="69">
        <v>3.0</v>
      </c>
      <c r="X41" s="79">
        <v>7348000.0</v>
      </c>
      <c r="Y41" s="166"/>
      <c r="Z41" s="69" t="s">
        <v>622</v>
      </c>
      <c r="AA41" s="69">
        <v>1.240661630628E10</v>
      </c>
      <c r="AB41" s="69">
        <v>1.758074162194E10</v>
      </c>
      <c r="AC41" s="167" t="s">
        <v>61</v>
      </c>
      <c r="AD41" s="69">
        <v>1.7558</v>
      </c>
      <c r="AE41" s="69">
        <v>0.7498</v>
      </c>
    </row>
    <row r="42" ht="15.75" customHeight="1">
      <c r="A42" s="69" t="s">
        <v>621</v>
      </c>
      <c r="B42" s="79">
        <v>2023.0</v>
      </c>
      <c r="C42" s="164">
        <v>2.74827459573858</v>
      </c>
      <c r="D42" s="69">
        <v>28.2671829622459</v>
      </c>
      <c r="E42" s="165">
        <v>47.1726747078983</v>
      </c>
      <c r="F42" s="69" t="s">
        <v>306</v>
      </c>
      <c r="G42" s="69">
        <v>3.36</v>
      </c>
      <c r="H42" s="166"/>
      <c r="I42" s="166"/>
      <c r="J42" s="166"/>
      <c r="K42" s="166"/>
      <c r="L42" s="166"/>
      <c r="M42" s="69" t="s">
        <v>61</v>
      </c>
      <c r="N42" s="166"/>
      <c r="O42" s="166"/>
      <c r="P42" s="69">
        <v>2.32</v>
      </c>
      <c r="Q42" s="166"/>
      <c r="R42" s="69">
        <v>9.65</v>
      </c>
      <c r="S42" s="166"/>
      <c r="T42" s="166"/>
      <c r="U42" s="166"/>
      <c r="V42" s="69">
        <v>6.1</v>
      </c>
      <c r="W42" s="69">
        <v>3.0</v>
      </c>
      <c r="X42" s="79">
        <v>7487900.0</v>
      </c>
      <c r="Y42" s="166"/>
      <c r="Z42" s="69" t="s">
        <v>622</v>
      </c>
      <c r="AA42" s="69">
        <v>1.59491573675E10</v>
      </c>
      <c r="AB42" s="69">
        <v>1.857284758969E10</v>
      </c>
      <c r="AC42" s="167" t="s">
        <v>61</v>
      </c>
      <c r="AD42" s="69">
        <v>2.2123</v>
      </c>
      <c r="AE42" s="69">
        <v>1.4938</v>
      </c>
    </row>
    <row r="43" ht="15.75" customHeight="1">
      <c r="A43" s="69" t="s">
        <v>621</v>
      </c>
      <c r="B43" s="79">
        <v>2024.0</v>
      </c>
      <c r="C43" s="164">
        <v>2.76224064749582</v>
      </c>
      <c r="D43" s="69">
        <v>22.566037735849</v>
      </c>
      <c r="E43" s="165">
        <v>60.2599478079528</v>
      </c>
      <c r="F43" s="69" t="s">
        <v>338</v>
      </c>
      <c r="G43" s="69">
        <v>1.79</v>
      </c>
      <c r="H43" s="166"/>
      <c r="I43" s="166"/>
      <c r="J43" s="166"/>
      <c r="K43" s="166"/>
      <c r="L43" s="166"/>
      <c r="M43" s="69" t="s">
        <v>61</v>
      </c>
      <c r="N43" s="166"/>
      <c r="O43" s="166"/>
      <c r="P43" s="69">
        <v>2.16</v>
      </c>
      <c r="Q43" s="166"/>
      <c r="R43" s="69">
        <v>9.67</v>
      </c>
      <c r="S43" s="166"/>
      <c r="T43" s="166"/>
      <c r="U43" s="166"/>
      <c r="V43" s="69">
        <v>3.21</v>
      </c>
      <c r="W43" s="69">
        <v>3.0</v>
      </c>
      <c r="X43" s="79">
        <v>8558200.0</v>
      </c>
      <c r="Y43" s="166"/>
      <c r="Z43" s="69" t="s">
        <v>622</v>
      </c>
      <c r="AA43" s="69">
        <v>2.201685059224E10</v>
      </c>
      <c r="AB43" s="69">
        <v>2.016841195221E10</v>
      </c>
      <c r="AC43" s="167" t="s">
        <v>61</v>
      </c>
      <c r="AD43" s="69">
        <v>5.9122</v>
      </c>
      <c r="AE43" s="69">
        <v>11.2027</v>
      </c>
    </row>
    <row r="44" ht="15.75" customHeight="1">
      <c r="A44" s="69" t="s">
        <v>623</v>
      </c>
      <c r="B44" s="79">
        <v>2015.0</v>
      </c>
      <c r="C44" s="164">
        <v>7.34928702880021</v>
      </c>
      <c r="D44" s="69">
        <v>50.174824860758</v>
      </c>
      <c r="E44" s="165">
        <v>48.776458440864</v>
      </c>
      <c r="F44" s="69" t="s">
        <v>61</v>
      </c>
      <c r="G44" s="69" t="s">
        <v>61</v>
      </c>
      <c r="H44" s="166"/>
      <c r="I44" s="166"/>
      <c r="J44" s="166"/>
      <c r="K44" s="166"/>
      <c r="L44" s="166"/>
      <c r="M44" s="69" t="s">
        <v>61</v>
      </c>
      <c r="N44" s="166"/>
      <c r="O44" s="166"/>
      <c r="P44" s="69" t="s">
        <v>61</v>
      </c>
      <c r="Q44" s="166"/>
      <c r="R44" s="69">
        <v>26.14</v>
      </c>
      <c r="S44" s="166"/>
      <c r="T44" s="166"/>
      <c r="U44" s="166"/>
      <c r="V44" s="69" t="s">
        <v>61</v>
      </c>
      <c r="W44" s="69">
        <v>3.0</v>
      </c>
      <c r="X44" s="79">
        <v>3223500.0</v>
      </c>
      <c r="Y44" s="166"/>
      <c r="Z44" s="69" t="s">
        <v>624</v>
      </c>
      <c r="AA44" s="69">
        <v>1.8282E10</v>
      </c>
      <c r="AB44" s="69">
        <v>3.3376922127E9</v>
      </c>
      <c r="AC44" s="167" t="s">
        <v>61</v>
      </c>
      <c r="AD44" s="69">
        <v>2.3012</v>
      </c>
      <c r="AE44" s="69">
        <v>2.5752</v>
      </c>
    </row>
    <row r="45" ht="15.75" customHeight="1">
      <c r="A45" s="69" t="s">
        <v>623</v>
      </c>
      <c r="B45" s="79">
        <v>2016.0</v>
      </c>
      <c r="C45" s="164">
        <v>4.37225045455088</v>
      </c>
      <c r="D45" s="69">
        <v>-25.2057395764291</v>
      </c>
      <c r="E45" s="168">
        <v>50.7401199201741</v>
      </c>
      <c r="F45" s="69" t="s">
        <v>61</v>
      </c>
      <c r="G45" s="69" t="s">
        <v>61</v>
      </c>
      <c r="H45" s="111"/>
      <c r="I45" s="111"/>
      <c r="J45" s="111"/>
      <c r="K45" s="111"/>
      <c r="L45" s="111"/>
      <c r="M45" s="69" t="s">
        <v>61</v>
      </c>
      <c r="N45" s="111"/>
      <c r="O45" s="111"/>
      <c r="P45" s="69" t="s">
        <v>61</v>
      </c>
      <c r="Q45" s="111"/>
      <c r="R45" s="69">
        <v>29.43</v>
      </c>
      <c r="S45" s="111"/>
      <c r="T45" s="111"/>
      <c r="U45" s="111"/>
      <c r="V45" s="69" t="s">
        <v>61</v>
      </c>
      <c r="W45" s="69">
        <v>3.0</v>
      </c>
      <c r="X45" s="79">
        <v>2820000.0</v>
      </c>
      <c r="Y45" s="111"/>
      <c r="Z45" s="69" t="s">
        <v>624</v>
      </c>
      <c r="AA45" s="69">
        <v>1.422055238618E10</v>
      </c>
      <c r="AB45" s="69">
        <v>4.06276378269E9</v>
      </c>
      <c r="AC45" s="167" t="s">
        <v>61</v>
      </c>
      <c r="AD45" s="69">
        <v>2.343</v>
      </c>
      <c r="AE45" s="69">
        <v>2.4689</v>
      </c>
    </row>
    <row r="46" ht="15.75" customHeight="1">
      <c r="A46" s="69" t="s">
        <v>623</v>
      </c>
      <c r="B46" s="79">
        <v>2017.0</v>
      </c>
      <c r="C46" s="164">
        <v>3.18020349343693</v>
      </c>
      <c r="D46" s="69">
        <v>-26.1649934147213</v>
      </c>
      <c r="E46" s="168">
        <v>28.7301027909059</v>
      </c>
      <c r="F46" s="69" t="s">
        <v>61</v>
      </c>
      <c r="G46" s="69" t="s">
        <v>61</v>
      </c>
      <c r="H46" s="111"/>
      <c r="I46" s="111"/>
      <c r="J46" s="111"/>
      <c r="K46" s="111"/>
      <c r="L46" s="111"/>
      <c r="M46" s="69" t="s">
        <v>61</v>
      </c>
      <c r="N46" s="111"/>
      <c r="O46" s="111"/>
      <c r="P46" s="69" t="s">
        <v>61</v>
      </c>
      <c r="Q46" s="111"/>
      <c r="R46" s="69">
        <v>29.23</v>
      </c>
      <c r="S46" s="111"/>
      <c r="T46" s="111"/>
      <c r="U46" s="111"/>
      <c r="V46" s="69" t="s">
        <v>61</v>
      </c>
      <c r="W46" s="69">
        <v>3.0</v>
      </c>
      <c r="X46" s="79">
        <v>3320000.0</v>
      </c>
      <c r="Y46" s="111"/>
      <c r="Z46" s="69" t="s">
        <v>624</v>
      </c>
      <c r="AA46" s="69">
        <v>1.049374388111E10</v>
      </c>
      <c r="AB46" s="69">
        <v>4.12584237335E9</v>
      </c>
      <c r="AC46" s="167" t="s">
        <v>61</v>
      </c>
      <c r="AD46" s="69">
        <v>1.7526</v>
      </c>
      <c r="AE46" s="69">
        <v>1.784</v>
      </c>
    </row>
    <row r="47" ht="15.75" customHeight="1">
      <c r="A47" s="69" t="s">
        <v>623</v>
      </c>
      <c r="B47" s="79">
        <v>2018.0</v>
      </c>
      <c r="C47" s="164">
        <v>3.99233751906583</v>
      </c>
      <c r="D47" s="69">
        <v>28.2839181048324</v>
      </c>
      <c r="E47" s="168">
        <v>45.8305626579521</v>
      </c>
      <c r="F47" s="69" t="s">
        <v>306</v>
      </c>
      <c r="G47" s="69">
        <v>0.0</v>
      </c>
      <c r="H47" s="111"/>
      <c r="I47" s="111"/>
      <c r="J47" s="111"/>
      <c r="K47" s="111"/>
      <c r="L47" s="111"/>
      <c r="M47" s="69" t="s">
        <v>61</v>
      </c>
      <c r="N47" s="111"/>
      <c r="O47" s="111"/>
      <c r="P47" s="69">
        <v>3.4</v>
      </c>
      <c r="Q47" s="111"/>
      <c r="R47" s="69">
        <v>28.01</v>
      </c>
      <c r="S47" s="111"/>
      <c r="T47" s="111"/>
      <c r="U47" s="111"/>
      <c r="V47" s="69">
        <v>5.97</v>
      </c>
      <c r="W47" s="69">
        <v>3.0</v>
      </c>
      <c r="X47" s="79">
        <v>6080000.0</v>
      </c>
      <c r="Y47" s="111"/>
      <c r="Z47" s="69" t="s">
        <v>624</v>
      </c>
      <c r="AA47" s="69">
        <v>1.345271746805E10</v>
      </c>
      <c r="AB47" s="69">
        <v>4.40309695054E9</v>
      </c>
      <c r="AC47" s="167" t="s">
        <v>61</v>
      </c>
      <c r="AD47" s="69">
        <v>3.8393</v>
      </c>
      <c r="AE47" s="69">
        <v>3.9606</v>
      </c>
    </row>
    <row r="48" ht="15.75" customHeight="1">
      <c r="A48" s="69" t="s">
        <v>623</v>
      </c>
      <c r="B48" s="79">
        <v>2019.0</v>
      </c>
      <c r="C48" s="164">
        <v>5.56505270797547</v>
      </c>
      <c r="D48" s="69">
        <v>46.391886268617</v>
      </c>
      <c r="E48" s="168">
        <v>41.3844885301223</v>
      </c>
      <c r="F48" s="69" t="s">
        <v>323</v>
      </c>
      <c r="G48" s="69">
        <v>1.55</v>
      </c>
      <c r="H48" s="111"/>
      <c r="I48" s="111"/>
      <c r="J48" s="111"/>
      <c r="K48" s="111"/>
      <c r="L48" s="111"/>
      <c r="M48" s="69" t="s">
        <v>61</v>
      </c>
      <c r="N48" s="111"/>
      <c r="O48" s="111"/>
      <c r="P48" s="69">
        <v>3.85</v>
      </c>
      <c r="Q48" s="111"/>
      <c r="R48" s="69">
        <v>26.69</v>
      </c>
      <c r="S48" s="111"/>
      <c r="T48" s="111"/>
      <c r="U48" s="111"/>
      <c r="V48" s="69">
        <v>5.83</v>
      </c>
      <c r="W48" s="69">
        <v>3.0</v>
      </c>
      <c r="X48" s="79">
        <v>5777800.0</v>
      </c>
      <c r="Y48" s="111"/>
      <c r="Z48" s="69" t="s">
        <v>624</v>
      </c>
      <c r="AA48" s="69">
        <v>1.9664064966E10</v>
      </c>
      <c r="AB48" s="69">
        <v>4.33233164725E9</v>
      </c>
      <c r="AC48" s="167" t="s">
        <v>61</v>
      </c>
      <c r="AD48" s="69">
        <v>4.8652</v>
      </c>
      <c r="AE48" s="69">
        <v>6.3925</v>
      </c>
    </row>
    <row r="49" ht="15.75" customHeight="1">
      <c r="A49" s="69" t="s">
        <v>623</v>
      </c>
      <c r="B49" s="79">
        <v>2020.0</v>
      </c>
      <c r="C49" s="164">
        <v>15.2688313121508</v>
      </c>
      <c r="D49" s="69">
        <v>239.493169114383</v>
      </c>
      <c r="E49" s="168">
        <v>54.9251878582921</v>
      </c>
      <c r="F49" s="69" t="s">
        <v>323</v>
      </c>
      <c r="G49" s="69">
        <v>1.36</v>
      </c>
      <c r="H49" s="111"/>
      <c r="I49" s="111"/>
      <c r="J49" s="111"/>
      <c r="K49" s="111"/>
      <c r="L49" s="111"/>
      <c r="M49" s="69" t="s">
        <v>61</v>
      </c>
      <c r="N49" s="111"/>
      <c r="O49" s="111"/>
      <c r="P49" s="69">
        <v>3.73</v>
      </c>
      <c r="Q49" s="111"/>
      <c r="R49" s="69">
        <v>26.69</v>
      </c>
      <c r="S49" s="111"/>
      <c r="T49" s="111"/>
      <c r="U49" s="111"/>
      <c r="V49" s="69">
        <v>6.18</v>
      </c>
      <c r="W49" s="69">
        <v>3.0</v>
      </c>
      <c r="X49" s="79">
        <v>6394200.0</v>
      </c>
      <c r="Y49" s="111"/>
      <c r="Z49" s="69" t="s">
        <v>624</v>
      </c>
      <c r="AA49" s="69">
        <v>6.64598576565E10</v>
      </c>
      <c r="AB49" s="69">
        <v>6.33874586018E9</v>
      </c>
      <c r="AC49" s="167" t="s">
        <v>61</v>
      </c>
      <c r="AD49" s="69">
        <v>19.8245</v>
      </c>
      <c r="AE49" s="69">
        <v>25.3817</v>
      </c>
    </row>
    <row r="50" ht="15.75" customHeight="1">
      <c r="A50" s="69" t="s">
        <v>623</v>
      </c>
      <c r="B50" s="79">
        <v>2021.0</v>
      </c>
      <c r="C50" s="164">
        <v>7.52996323427138</v>
      </c>
      <c r="D50" s="69">
        <v>-18.2769422121338</v>
      </c>
      <c r="E50" s="168">
        <v>44.4486895302266</v>
      </c>
      <c r="F50" s="69" t="s">
        <v>615</v>
      </c>
      <c r="G50" s="69">
        <v>5.7</v>
      </c>
      <c r="H50" s="111"/>
      <c r="I50" s="111"/>
      <c r="J50" s="111"/>
      <c r="K50" s="111"/>
      <c r="L50" s="111"/>
      <c r="M50" s="69" t="s">
        <v>61</v>
      </c>
      <c r="N50" s="111"/>
      <c r="O50" s="111"/>
      <c r="P50" s="69">
        <v>6.52</v>
      </c>
      <c r="Q50" s="111"/>
      <c r="R50" s="69">
        <v>28.41</v>
      </c>
      <c r="S50" s="111"/>
      <c r="T50" s="111"/>
      <c r="U50" s="111"/>
      <c r="V50" s="69">
        <v>7.45</v>
      </c>
      <c r="W50" s="69">
        <v>3.0</v>
      </c>
      <c r="X50" s="79">
        <v>5952900.0</v>
      </c>
      <c r="Y50" s="111"/>
      <c r="Z50" s="69" t="s">
        <v>624</v>
      </c>
      <c r="AA50" s="69">
        <v>5.681017649142E10</v>
      </c>
      <c r="AB50" s="69">
        <v>9.25938758798E9</v>
      </c>
      <c r="AC50" s="167" t="s">
        <v>61</v>
      </c>
      <c r="AD50" s="69">
        <v>14.6281</v>
      </c>
      <c r="AE50" s="69">
        <v>18.6757</v>
      </c>
    </row>
    <row r="51" ht="15.75" customHeight="1">
      <c r="A51" s="69" t="s">
        <v>623</v>
      </c>
      <c r="B51" s="79">
        <v>2022.0</v>
      </c>
      <c r="C51" s="164">
        <v>5.10968503333408</v>
      </c>
      <c r="D51" s="69">
        <v>-35.0358514937256</v>
      </c>
      <c r="E51" s="168">
        <v>41.8832711301978</v>
      </c>
      <c r="F51" s="69" t="s">
        <v>323</v>
      </c>
      <c r="G51" s="69">
        <v>2.65</v>
      </c>
      <c r="H51" s="111"/>
      <c r="I51" s="111"/>
      <c r="J51" s="111"/>
      <c r="K51" s="111"/>
      <c r="L51" s="111"/>
      <c r="M51" s="69" t="s">
        <v>61</v>
      </c>
      <c r="N51" s="111"/>
      <c r="O51" s="111"/>
      <c r="P51" s="69">
        <v>3.62</v>
      </c>
      <c r="Q51" s="111"/>
      <c r="R51" s="69">
        <v>32.24</v>
      </c>
      <c r="S51" s="111"/>
      <c r="T51" s="111"/>
      <c r="U51" s="111"/>
      <c r="V51" s="69">
        <v>6.62</v>
      </c>
      <c r="W51" s="69">
        <v>3.0</v>
      </c>
      <c r="X51" s="79">
        <v>6431300.0</v>
      </c>
      <c r="Y51" s="111"/>
      <c r="Z51" s="69" t="s">
        <v>624</v>
      </c>
      <c r="AA51" s="69">
        <v>3.6136997842E10</v>
      </c>
      <c r="AB51" s="69">
        <v>8.88779750662E9</v>
      </c>
      <c r="AC51" s="167" t="s">
        <v>61</v>
      </c>
      <c r="AD51" s="69">
        <v>5.7496</v>
      </c>
      <c r="AE51" s="69">
        <v>6.8682</v>
      </c>
    </row>
    <row r="52" ht="15.75" customHeight="1">
      <c r="A52" s="69" t="s">
        <v>623</v>
      </c>
      <c r="B52" s="79">
        <v>2023.0</v>
      </c>
      <c r="C52" s="164">
        <v>4.59482602410608</v>
      </c>
      <c r="D52" s="69">
        <v>-12.6341243212367</v>
      </c>
      <c r="E52" s="168">
        <v>22.3513927034927</v>
      </c>
      <c r="F52" s="69" t="s">
        <v>323</v>
      </c>
      <c r="G52" s="69">
        <v>4.97</v>
      </c>
      <c r="H52" s="111"/>
      <c r="I52" s="111"/>
      <c r="J52" s="111"/>
      <c r="K52" s="111"/>
      <c r="L52" s="111"/>
      <c r="M52" s="69" t="s">
        <v>61</v>
      </c>
      <c r="N52" s="111"/>
      <c r="O52" s="111"/>
      <c r="P52" s="69">
        <v>4.03</v>
      </c>
      <c r="Q52" s="111"/>
      <c r="R52" s="69">
        <v>35.47</v>
      </c>
      <c r="S52" s="111"/>
      <c r="T52" s="111"/>
      <c r="U52" s="111"/>
      <c r="V52" s="69">
        <v>6.36</v>
      </c>
      <c r="W52" s="69">
        <v>3.0</v>
      </c>
      <c r="X52" s="79">
        <v>8417100.0</v>
      </c>
      <c r="Y52" s="111"/>
      <c r="Z52" s="69" t="s">
        <v>624</v>
      </c>
      <c r="AA52" s="69">
        <v>3.11763735884E10</v>
      </c>
      <c r="AB52" s="69">
        <v>8.62252223232E9</v>
      </c>
      <c r="AC52" s="167" t="s">
        <v>61</v>
      </c>
      <c r="AD52" s="69">
        <v>0.8355</v>
      </c>
      <c r="AE52" s="69">
        <v>0.9771</v>
      </c>
    </row>
    <row r="53" ht="15.75" customHeight="1">
      <c r="A53" s="69" t="s">
        <v>623</v>
      </c>
      <c r="B53" s="79">
        <v>2024.0</v>
      </c>
      <c r="C53" s="164">
        <v>5.01744924359685</v>
      </c>
      <c r="D53" s="69">
        <v>1.93318525464963</v>
      </c>
      <c r="E53" s="168">
        <v>50.2671236738015</v>
      </c>
      <c r="F53" s="69" t="s">
        <v>306</v>
      </c>
      <c r="G53" s="69">
        <v>2.21</v>
      </c>
      <c r="H53" s="111"/>
      <c r="I53" s="111"/>
      <c r="J53" s="111"/>
      <c r="K53" s="111"/>
      <c r="L53" s="111"/>
      <c r="M53" s="69" t="s">
        <v>61</v>
      </c>
      <c r="N53" s="111"/>
      <c r="O53" s="111"/>
      <c r="P53" s="69">
        <v>3.4</v>
      </c>
      <c r="Q53" s="111"/>
      <c r="R53" s="69">
        <v>36.86</v>
      </c>
      <c r="S53" s="111"/>
      <c r="T53" s="111"/>
      <c r="U53" s="111"/>
      <c r="V53" s="69">
        <v>4.67</v>
      </c>
      <c r="W53" s="69">
        <v>3.0</v>
      </c>
      <c r="X53" s="79">
        <v>9174800.0</v>
      </c>
      <c r="Y53" s="111"/>
      <c r="Z53" s="69" t="s">
        <v>624</v>
      </c>
      <c r="AA53" s="69">
        <v>3.173156928244E10</v>
      </c>
      <c r="AB53" s="69">
        <v>9.23628484706E9</v>
      </c>
      <c r="AC53" s="167" t="s">
        <v>61</v>
      </c>
      <c r="AD53" s="69">
        <v>-4.385</v>
      </c>
      <c r="AE53" s="69">
        <v>-6.8224</v>
      </c>
    </row>
    <row r="54" ht="15.75" customHeight="1">
      <c r="A54" s="69" t="s">
        <v>625</v>
      </c>
      <c r="B54" s="79">
        <v>2015.0</v>
      </c>
      <c r="C54" s="164">
        <v>4.62092101734176</v>
      </c>
      <c r="D54" s="69">
        <v>-3.25177413280606</v>
      </c>
      <c r="E54" s="168">
        <v>69.7269834576588</v>
      </c>
      <c r="F54" s="69" t="s">
        <v>61</v>
      </c>
      <c r="G54" s="69" t="s">
        <v>61</v>
      </c>
      <c r="H54" s="111"/>
      <c r="I54" s="111"/>
      <c r="J54" s="111"/>
      <c r="K54" s="111"/>
      <c r="L54" s="111"/>
      <c r="M54" s="69" t="s">
        <v>61</v>
      </c>
      <c r="N54" s="111"/>
      <c r="O54" s="111"/>
      <c r="P54" s="69" t="s">
        <v>61</v>
      </c>
      <c r="Q54" s="111"/>
      <c r="R54" s="69">
        <v>18.7</v>
      </c>
      <c r="S54" s="111"/>
      <c r="T54" s="111"/>
      <c r="U54" s="111"/>
      <c r="V54" s="69" t="s">
        <v>61</v>
      </c>
      <c r="W54" s="69">
        <v>3.0</v>
      </c>
      <c r="X54" s="79">
        <v>429000.0</v>
      </c>
      <c r="Y54" s="111"/>
      <c r="Z54" s="69" t="s">
        <v>626</v>
      </c>
      <c r="AA54" s="69">
        <v>3.14638549668E10</v>
      </c>
      <c r="AB54" s="69">
        <v>1.303143486311E10</v>
      </c>
      <c r="AC54" s="167" t="s">
        <v>61</v>
      </c>
      <c r="AD54" s="69">
        <v>6.0478</v>
      </c>
      <c r="AE54" s="69">
        <v>10.5141</v>
      </c>
    </row>
    <row r="55" ht="15.75" customHeight="1">
      <c r="A55" s="69" t="s">
        <v>625</v>
      </c>
      <c r="B55" s="79">
        <v>2016.0</v>
      </c>
      <c r="C55" s="164">
        <v>3.09283328297406</v>
      </c>
      <c r="D55" s="69">
        <v>-25.2901217386964</v>
      </c>
      <c r="E55" s="168">
        <v>51.0101271564807</v>
      </c>
      <c r="F55" s="69" t="s">
        <v>61</v>
      </c>
      <c r="G55" s="69" t="s">
        <v>61</v>
      </c>
      <c r="H55" s="111"/>
      <c r="I55" s="111"/>
      <c r="J55" s="111"/>
      <c r="K55" s="111"/>
      <c r="L55" s="111"/>
      <c r="M55" s="69" t="s">
        <v>61</v>
      </c>
      <c r="N55" s="111"/>
      <c r="O55" s="111"/>
      <c r="P55" s="69" t="s">
        <v>61</v>
      </c>
      <c r="Q55" s="111"/>
      <c r="R55" s="69">
        <v>18.7109</v>
      </c>
      <c r="S55" s="111"/>
      <c r="T55" s="111"/>
      <c r="U55" s="111"/>
      <c r="V55" s="69" t="s">
        <v>61</v>
      </c>
      <c r="W55" s="69">
        <v>3.0</v>
      </c>
      <c r="X55" s="79">
        <v>429000.0</v>
      </c>
      <c r="Y55" s="111"/>
      <c r="Z55" s="69" t="s">
        <v>626</v>
      </c>
      <c r="AA55" s="69">
        <v>2.33041415418E10</v>
      </c>
      <c r="AB55" s="69">
        <v>1.54047668212E10</v>
      </c>
      <c r="AC55" s="167" t="s">
        <v>61</v>
      </c>
      <c r="AD55" s="69">
        <v>7.0409</v>
      </c>
      <c r="AE55" s="69">
        <v>11.2324</v>
      </c>
    </row>
    <row r="56" ht="15.75" customHeight="1">
      <c r="A56" s="69" t="s">
        <v>625</v>
      </c>
      <c r="B56" s="79">
        <v>2017.0</v>
      </c>
      <c r="C56" s="164">
        <v>3.9755671911962</v>
      </c>
      <c r="D56" s="69">
        <v>48.464115683085</v>
      </c>
      <c r="E56" s="168">
        <v>40.4369192656978</v>
      </c>
      <c r="F56" s="69" t="s">
        <v>61</v>
      </c>
      <c r="G56" s="69" t="s">
        <v>61</v>
      </c>
      <c r="H56" s="111"/>
      <c r="I56" s="111"/>
      <c r="J56" s="111"/>
      <c r="K56" s="111"/>
      <c r="L56" s="111"/>
      <c r="M56" s="69" t="s">
        <v>61</v>
      </c>
      <c r="N56" s="111"/>
      <c r="O56" s="111"/>
      <c r="P56" s="69" t="s">
        <v>61</v>
      </c>
      <c r="Q56" s="111"/>
      <c r="R56" s="69">
        <v>16.94</v>
      </c>
      <c r="S56" s="111"/>
      <c r="T56" s="111"/>
      <c r="U56" s="111"/>
      <c r="V56" s="69" t="s">
        <v>61</v>
      </c>
      <c r="W56" s="69">
        <v>3.0</v>
      </c>
      <c r="X56" s="79">
        <v>429000.0</v>
      </c>
      <c r="Y56" s="111"/>
      <c r="Z56" s="69" t="s">
        <v>626</v>
      </c>
      <c r="AA56" s="69">
        <v>3.43143148566E10</v>
      </c>
      <c r="AB56" s="69">
        <v>1.736339402917E10</v>
      </c>
      <c r="AC56" s="167" t="s">
        <v>61</v>
      </c>
      <c r="AD56" s="69">
        <v>9.4113</v>
      </c>
      <c r="AE56" s="69">
        <v>16.2548</v>
      </c>
    </row>
    <row r="57" ht="15.75" customHeight="1">
      <c r="A57" s="69" t="s">
        <v>625</v>
      </c>
      <c r="B57" s="79">
        <v>2018.0</v>
      </c>
      <c r="C57" s="164">
        <v>2.08155222057921</v>
      </c>
      <c r="D57" s="69">
        <v>-41.998279979683</v>
      </c>
      <c r="E57" s="168">
        <v>48.1616911084942</v>
      </c>
      <c r="F57" s="69" t="s">
        <v>615</v>
      </c>
      <c r="G57" s="69">
        <v>1.57</v>
      </c>
      <c r="H57" s="111"/>
      <c r="I57" s="111"/>
      <c r="J57" s="111"/>
      <c r="K57" s="111"/>
      <c r="L57" s="111"/>
      <c r="M57" s="69" t="s">
        <v>61</v>
      </c>
      <c r="N57" s="111"/>
      <c r="O57" s="111"/>
      <c r="P57" s="69">
        <v>5.58</v>
      </c>
      <c r="Q57" s="111"/>
      <c r="R57" s="69">
        <v>18.37</v>
      </c>
      <c r="S57" s="111"/>
      <c r="T57" s="111"/>
      <c r="U57" s="111"/>
      <c r="V57" s="69">
        <v>8.57</v>
      </c>
      <c r="W57" s="69">
        <v>3.0</v>
      </c>
      <c r="X57" s="79">
        <v>429000.0</v>
      </c>
      <c r="Y57" s="111"/>
      <c r="Z57" s="69" t="s">
        <v>626</v>
      </c>
      <c r="AA57" s="69">
        <v>1.958331222E10</v>
      </c>
      <c r="AB57" s="69">
        <v>2.01513938051E10</v>
      </c>
      <c r="AC57" s="167" t="s">
        <v>61</v>
      </c>
      <c r="AD57" s="69">
        <v>7.369</v>
      </c>
      <c r="AE57" s="69">
        <v>13.0794</v>
      </c>
    </row>
    <row r="58" ht="15.75" customHeight="1">
      <c r="A58" s="69" t="s">
        <v>625</v>
      </c>
      <c r="B58" s="79">
        <v>2019.0</v>
      </c>
      <c r="C58" s="164">
        <v>4.07799047484451</v>
      </c>
      <c r="D58" s="69">
        <v>116.527434333787</v>
      </c>
      <c r="E58" s="168">
        <v>51.3740124209963</v>
      </c>
      <c r="F58" s="69" t="s">
        <v>615</v>
      </c>
      <c r="G58" s="69">
        <v>2.72</v>
      </c>
      <c r="H58" s="111"/>
      <c r="I58" s="111"/>
      <c r="J58" s="111"/>
      <c r="K58" s="111"/>
      <c r="L58" s="111"/>
      <c r="M58" s="69" t="s">
        <v>61</v>
      </c>
      <c r="N58" s="111"/>
      <c r="O58" s="111"/>
      <c r="P58" s="69">
        <v>6.78</v>
      </c>
      <c r="Q58" s="111"/>
      <c r="R58" s="69">
        <v>20.98</v>
      </c>
      <c r="S58" s="111"/>
      <c r="T58" s="111"/>
      <c r="U58" s="111"/>
      <c r="V58" s="69">
        <v>8.58</v>
      </c>
      <c r="W58" s="69">
        <v>3.0</v>
      </c>
      <c r="X58" s="79">
        <v>429000.0</v>
      </c>
      <c r="Y58" s="111"/>
      <c r="Z58" s="69" t="s">
        <v>626</v>
      </c>
      <c r="AA58" s="69">
        <v>4.19038628169E10</v>
      </c>
      <c r="AB58" s="69">
        <v>2.191185134931E10</v>
      </c>
      <c r="AC58" s="167" t="s">
        <v>61</v>
      </c>
      <c r="AD58" s="69">
        <v>6.9672</v>
      </c>
      <c r="AE58" s="69">
        <v>12.8239</v>
      </c>
    </row>
    <row r="59" ht="15.75" customHeight="1">
      <c r="A59" s="69" t="s">
        <v>625</v>
      </c>
      <c r="B59" s="79">
        <v>2020.0</v>
      </c>
      <c r="C59" s="164">
        <v>3.54600319144823</v>
      </c>
      <c r="D59" s="69">
        <v>1.47189744257392</v>
      </c>
      <c r="E59" s="168">
        <v>58.0398357661163</v>
      </c>
      <c r="F59" s="69" t="s">
        <v>615</v>
      </c>
      <c r="G59" s="69">
        <v>2.47</v>
      </c>
      <c r="H59" s="111"/>
      <c r="I59" s="111"/>
      <c r="J59" s="111"/>
      <c r="K59" s="111"/>
      <c r="L59" s="111"/>
      <c r="M59" s="69" t="s">
        <v>61</v>
      </c>
      <c r="N59" s="111"/>
      <c r="O59" s="111"/>
      <c r="P59" s="69">
        <v>6.74</v>
      </c>
      <c r="Q59" s="111"/>
      <c r="R59" s="69">
        <v>21.85</v>
      </c>
      <c r="S59" s="111"/>
      <c r="T59" s="111"/>
      <c r="U59" s="111"/>
      <c r="V59" s="69">
        <v>7.6</v>
      </c>
      <c r="W59" s="69">
        <v>3.0</v>
      </c>
      <c r="X59" s="79">
        <v>429000.0</v>
      </c>
      <c r="Y59" s="111"/>
      <c r="Z59" s="69" t="s">
        <v>626</v>
      </c>
      <c r="AA59" s="69">
        <v>4.272870081448E10</v>
      </c>
      <c r="AB59" s="69">
        <v>3.093849587549E10</v>
      </c>
      <c r="AC59" s="167" t="s">
        <v>61</v>
      </c>
      <c r="AD59" s="69">
        <v>7.581</v>
      </c>
      <c r="AE59" s="69">
        <v>15.5825</v>
      </c>
    </row>
    <row r="60" ht="15.75" customHeight="1">
      <c r="A60" s="69" t="s">
        <v>625</v>
      </c>
      <c r="B60" s="79">
        <v>2021.0</v>
      </c>
      <c r="C60" s="164">
        <v>2.71330705155236</v>
      </c>
      <c r="D60" s="69">
        <v>-14.3083290201411</v>
      </c>
      <c r="E60" s="168">
        <v>39.5787536057347</v>
      </c>
      <c r="F60" s="69" t="s">
        <v>616</v>
      </c>
      <c r="G60" s="69">
        <v>3.4</v>
      </c>
      <c r="H60" s="111"/>
      <c r="I60" s="111"/>
      <c r="J60" s="111"/>
      <c r="K60" s="111"/>
      <c r="L60" s="111"/>
      <c r="M60" s="69" t="s">
        <v>61</v>
      </c>
      <c r="N60" s="111"/>
      <c r="O60" s="111"/>
      <c r="P60" s="69">
        <v>8.34</v>
      </c>
      <c r="Q60" s="111"/>
      <c r="R60" s="69">
        <v>15.82</v>
      </c>
      <c r="S60" s="111"/>
      <c r="T60" s="111"/>
      <c r="U60" s="111"/>
      <c r="V60" s="69">
        <v>9.31</v>
      </c>
      <c r="W60" s="69">
        <v>3.0</v>
      </c>
      <c r="X60" s="79">
        <v>429000.0</v>
      </c>
      <c r="Y60" s="111"/>
      <c r="Z60" s="69" t="s">
        <v>626</v>
      </c>
      <c r="AA60" s="69">
        <v>3.549537487892E10</v>
      </c>
      <c r="AB60" s="69">
        <v>3.585673350381E10</v>
      </c>
      <c r="AC60" s="167" t="s">
        <v>61</v>
      </c>
      <c r="AD60" s="69">
        <v>6.8041</v>
      </c>
      <c r="AE60" s="69">
        <v>14.7858</v>
      </c>
    </row>
    <row r="61" ht="15.75" customHeight="1">
      <c r="A61" s="69" t="s">
        <v>625</v>
      </c>
      <c r="B61" s="79">
        <v>2022.0</v>
      </c>
      <c r="C61" s="164">
        <v>2.27074758874363</v>
      </c>
      <c r="D61" s="69">
        <v>3.06274554208301</v>
      </c>
      <c r="E61" s="168">
        <v>39.4839362787118</v>
      </c>
      <c r="F61" s="69" t="s">
        <v>615</v>
      </c>
      <c r="G61" s="69">
        <v>4.45</v>
      </c>
      <c r="H61" s="111"/>
      <c r="I61" s="111"/>
      <c r="J61" s="111"/>
      <c r="K61" s="111"/>
      <c r="L61" s="111"/>
      <c r="M61" s="69" t="s">
        <v>61</v>
      </c>
      <c r="N61" s="111"/>
      <c r="O61" s="111"/>
      <c r="P61" s="69">
        <v>5.78</v>
      </c>
      <c r="Q61" s="111"/>
      <c r="R61" s="69">
        <v>25.36</v>
      </c>
      <c r="S61" s="111"/>
      <c r="T61" s="111"/>
      <c r="U61" s="111"/>
      <c r="V61" s="69">
        <v>8.42</v>
      </c>
      <c r="W61" s="69">
        <v>3.0</v>
      </c>
      <c r="X61" s="79">
        <v>429000.0</v>
      </c>
      <c r="Y61" s="111"/>
      <c r="Z61" s="69" t="s">
        <v>626</v>
      </c>
      <c r="AA61" s="69">
        <v>3.576289885809E10</v>
      </c>
      <c r="AB61" s="69">
        <v>3.857446473116E10</v>
      </c>
      <c r="AC61" s="167" t="s">
        <v>61</v>
      </c>
      <c r="AD61" s="69">
        <v>9.7384</v>
      </c>
      <c r="AE61" s="69">
        <v>21.2267</v>
      </c>
    </row>
    <row r="62" ht="15.75" customHeight="1">
      <c r="A62" s="69" t="s">
        <v>625</v>
      </c>
      <c r="B62" s="79">
        <v>2023.0</v>
      </c>
      <c r="C62" s="164">
        <v>1.96507041091038</v>
      </c>
      <c r="D62" s="69">
        <v>-3.99777177959932</v>
      </c>
      <c r="E62" s="168">
        <v>36.150343417036</v>
      </c>
      <c r="F62" s="69" t="s">
        <v>616</v>
      </c>
      <c r="G62" s="69">
        <v>4.77</v>
      </c>
      <c r="H62" s="111"/>
      <c r="I62" s="111"/>
      <c r="J62" s="111"/>
      <c r="K62" s="111"/>
      <c r="L62" s="111"/>
      <c r="M62" s="69" t="s">
        <v>61</v>
      </c>
      <c r="N62" s="111"/>
      <c r="O62" s="111"/>
      <c r="P62" s="69">
        <v>7.18</v>
      </c>
      <c r="Q62" s="111"/>
      <c r="R62" s="69">
        <v>27.49</v>
      </c>
      <c r="S62" s="111"/>
      <c r="T62" s="111"/>
      <c r="U62" s="111"/>
      <c r="V62" s="69">
        <v>8.87</v>
      </c>
      <c r="W62" s="69">
        <v>3.0</v>
      </c>
      <c r="X62" s="79">
        <v>3.124E7</v>
      </c>
      <c r="Y62" s="111"/>
      <c r="Z62" s="69" t="s">
        <v>626</v>
      </c>
      <c r="AA62" s="69">
        <v>3.338734729058E10</v>
      </c>
      <c r="AB62" s="69">
        <v>3.930638289866E10</v>
      </c>
      <c r="AC62" s="167" t="s">
        <v>61</v>
      </c>
      <c r="AD62" s="69">
        <v>6.0435</v>
      </c>
      <c r="AE62" s="69">
        <v>11.899</v>
      </c>
    </row>
    <row r="63" ht="15.75" customHeight="1">
      <c r="A63" s="69" t="s">
        <v>625</v>
      </c>
      <c r="B63" s="79">
        <v>2024.0</v>
      </c>
      <c r="C63" s="164">
        <v>2.01534102255119</v>
      </c>
      <c r="D63" s="69">
        <v>11.1940329243387</v>
      </c>
      <c r="E63" s="168">
        <v>39.8913959056267</v>
      </c>
      <c r="F63" s="69" t="s">
        <v>616</v>
      </c>
      <c r="G63" s="69">
        <v>7.77</v>
      </c>
      <c r="H63" s="111"/>
      <c r="I63" s="111"/>
      <c r="J63" s="111"/>
      <c r="K63" s="111"/>
      <c r="L63" s="111"/>
      <c r="M63" s="69" t="s">
        <v>61</v>
      </c>
      <c r="N63" s="111"/>
      <c r="O63" s="111"/>
      <c r="P63" s="69">
        <v>7.65</v>
      </c>
      <c r="Q63" s="111"/>
      <c r="R63" s="69">
        <v>27.62</v>
      </c>
      <c r="S63" s="111"/>
      <c r="T63" s="111"/>
      <c r="U63" s="111"/>
      <c r="V63" s="69">
        <v>7.36</v>
      </c>
      <c r="W63" s="69">
        <v>4.0</v>
      </c>
      <c r="X63" s="79">
        <v>2.825E7</v>
      </c>
      <c r="Y63" s="111"/>
      <c r="Z63" s="69" t="s">
        <v>626</v>
      </c>
      <c r="AA63" s="69">
        <v>3.6144181689E10</v>
      </c>
      <c r="AB63" s="69">
        <v>3.999803083537E10</v>
      </c>
      <c r="AC63" s="167" t="s">
        <v>61</v>
      </c>
      <c r="AD63" s="69">
        <v>4.8939</v>
      </c>
      <c r="AE63" s="69">
        <v>9.4631</v>
      </c>
    </row>
    <row r="64" ht="15.75" customHeight="1">
      <c r="A64" s="69" t="s">
        <v>627</v>
      </c>
      <c r="B64" s="79">
        <v>2015.0</v>
      </c>
      <c r="C64" s="164" t="s">
        <v>61</v>
      </c>
      <c r="D64" s="69" t="s">
        <v>61</v>
      </c>
      <c r="E64" s="168" t="s">
        <v>61</v>
      </c>
      <c r="F64" s="69" t="s">
        <v>61</v>
      </c>
      <c r="G64" s="69" t="s">
        <v>61</v>
      </c>
      <c r="H64" s="111"/>
      <c r="I64" s="111"/>
      <c r="J64" s="111"/>
      <c r="K64" s="111"/>
      <c r="L64" s="111"/>
      <c r="M64" s="69" t="s">
        <v>61</v>
      </c>
      <c r="N64" s="111"/>
      <c r="O64" s="111"/>
      <c r="P64" s="69" t="s">
        <v>61</v>
      </c>
      <c r="Q64" s="111"/>
      <c r="R64" s="69" t="s">
        <v>61</v>
      </c>
      <c r="S64" s="111"/>
      <c r="T64" s="111"/>
      <c r="U64" s="111"/>
      <c r="V64" s="69" t="s">
        <v>61</v>
      </c>
      <c r="W64" s="69">
        <v>0.0</v>
      </c>
      <c r="X64" s="79">
        <v>0.0</v>
      </c>
      <c r="Y64" s="111"/>
      <c r="Z64" s="69" t="s">
        <v>61</v>
      </c>
      <c r="AA64" s="69" t="s">
        <v>61</v>
      </c>
      <c r="AB64" s="69" t="s">
        <v>61</v>
      </c>
      <c r="AC64" s="167" t="s">
        <v>61</v>
      </c>
      <c r="AD64" s="69" t="s">
        <v>61</v>
      </c>
      <c r="AE64" s="69" t="s">
        <v>61</v>
      </c>
    </row>
    <row r="65" ht="15.75" customHeight="1">
      <c r="A65" s="69" t="s">
        <v>627</v>
      </c>
      <c r="B65" s="79">
        <v>2016.0</v>
      </c>
      <c r="C65" s="164" t="s">
        <v>61</v>
      </c>
      <c r="D65" s="69" t="s">
        <v>61</v>
      </c>
      <c r="E65" s="168" t="s">
        <v>61</v>
      </c>
      <c r="F65" s="69" t="s">
        <v>61</v>
      </c>
      <c r="G65" s="69" t="s">
        <v>61</v>
      </c>
      <c r="H65" s="111"/>
      <c r="I65" s="111"/>
      <c r="J65" s="111"/>
      <c r="K65" s="111"/>
      <c r="L65" s="111"/>
      <c r="M65" s="69" t="s">
        <v>61</v>
      </c>
      <c r="N65" s="111"/>
      <c r="O65" s="111"/>
      <c r="P65" s="69" t="s">
        <v>61</v>
      </c>
      <c r="Q65" s="111"/>
      <c r="R65" s="69" t="s">
        <v>61</v>
      </c>
      <c r="S65" s="111"/>
      <c r="T65" s="111"/>
      <c r="U65" s="111"/>
      <c r="V65" s="69" t="s">
        <v>61</v>
      </c>
      <c r="W65" s="69">
        <v>0.0</v>
      </c>
      <c r="X65" s="79">
        <v>1.17996E7</v>
      </c>
      <c r="Y65" s="111"/>
      <c r="Z65" s="69" t="s">
        <v>61</v>
      </c>
      <c r="AA65" s="69" t="s">
        <v>61</v>
      </c>
      <c r="AB65" s="69" t="s">
        <v>61</v>
      </c>
      <c r="AC65" s="167" t="s">
        <v>61</v>
      </c>
      <c r="AD65" s="69" t="s">
        <v>61</v>
      </c>
      <c r="AE65" s="69" t="s">
        <v>61</v>
      </c>
    </row>
    <row r="66" ht="15.75" customHeight="1">
      <c r="A66" s="69" t="s">
        <v>627</v>
      </c>
      <c r="B66" s="79">
        <v>2017.0</v>
      </c>
      <c r="C66" s="164" t="s">
        <v>61</v>
      </c>
      <c r="D66" s="69" t="s">
        <v>61</v>
      </c>
      <c r="E66" s="168" t="s">
        <v>61</v>
      </c>
      <c r="F66" s="69" t="s">
        <v>61</v>
      </c>
      <c r="G66" s="69" t="s">
        <v>61</v>
      </c>
      <c r="H66" s="111"/>
      <c r="I66" s="111"/>
      <c r="J66" s="111"/>
      <c r="K66" s="111"/>
      <c r="L66" s="111"/>
      <c r="M66" s="69" t="s">
        <v>61</v>
      </c>
      <c r="N66" s="111"/>
      <c r="O66" s="111"/>
      <c r="P66" s="69" t="s">
        <v>61</v>
      </c>
      <c r="Q66" s="111"/>
      <c r="R66" s="69" t="s">
        <v>61</v>
      </c>
      <c r="S66" s="111"/>
      <c r="T66" s="111"/>
      <c r="U66" s="111"/>
      <c r="V66" s="69" t="s">
        <v>61</v>
      </c>
      <c r="W66" s="69">
        <v>0.0</v>
      </c>
      <c r="X66" s="79">
        <v>1.48061E7</v>
      </c>
      <c r="Y66" s="111"/>
      <c r="Z66" s="69" t="s">
        <v>61</v>
      </c>
      <c r="AA66" s="69" t="s">
        <v>61</v>
      </c>
      <c r="AB66" s="69" t="s">
        <v>61</v>
      </c>
      <c r="AC66" s="167" t="s">
        <v>61</v>
      </c>
      <c r="AD66" s="69" t="s">
        <v>61</v>
      </c>
      <c r="AE66" s="69" t="s">
        <v>61</v>
      </c>
    </row>
    <row r="67" ht="15.75" customHeight="1">
      <c r="A67" s="69" t="s">
        <v>627</v>
      </c>
      <c r="B67" s="79">
        <v>2018.0</v>
      </c>
      <c r="C67" s="164" t="s">
        <v>61</v>
      </c>
      <c r="D67" s="69" t="s">
        <v>61</v>
      </c>
      <c r="E67" s="168" t="s">
        <v>61</v>
      </c>
      <c r="F67" s="69" t="s">
        <v>61</v>
      </c>
      <c r="G67" s="69" t="s">
        <v>61</v>
      </c>
      <c r="H67" s="111"/>
      <c r="I67" s="111"/>
      <c r="J67" s="111"/>
      <c r="K67" s="111"/>
      <c r="L67" s="111"/>
      <c r="M67" s="69" t="s">
        <v>61</v>
      </c>
      <c r="N67" s="111"/>
      <c r="O67" s="111"/>
      <c r="P67" s="69" t="s">
        <v>61</v>
      </c>
      <c r="Q67" s="111"/>
      <c r="R67" s="69" t="s">
        <v>61</v>
      </c>
      <c r="S67" s="111"/>
      <c r="T67" s="111"/>
      <c r="U67" s="111"/>
      <c r="V67" s="69" t="s">
        <v>61</v>
      </c>
      <c r="W67" s="69">
        <v>0.0</v>
      </c>
      <c r="X67" s="79">
        <v>1.57133E7</v>
      </c>
      <c r="Y67" s="111"/>
      <c r="Z67" s="69" t="s">
        <v>61</v>
      </c>
      <c r="AA67" s="69" t="s">
        <v>61</v>
      </c>
      <c r="AB67" s="69" t="s">
        <v>61</v>
      </c>
      <c r="AC67" s="167" t="s">
        <v>61</v>
      </c>
      <c r="AD67" s="69" t="s">
        <v>61</v>
      </c>
      <c r="AE67" s="69" t="s">
        <v>61</v>
      </c>
    </row>
    <row r="68" ht="15.75" customHeight="1">
      <c r="A68" s="69" t="s">
        <v>627</v>
      </c>
      <c r="B68" s="79">
        <v>2019.0</v>
      </c>
      <c r="C68" s="164" t="s">
        <v>61</v>
      </c>
      <c r="D68" s="69" t="s">
        <v>61</v>
      </c>
      <c r="E68" s="168" t="s">
        <v>61</v>
      </c>
      <c r="F68" s="69" t="s">
        <v>61</v>
      </c>
      <c r="G68" s="69" t="s">
        <v>61</v>
      </c>
      <c r="H68" s="111"/>
      <c r="I68" s="111"/>
      <c r="J68" s="111"/>
      <c r="K68" s="111"/>
      <c r="L68" s="111"/>
      <c r="M68" s="69" t="s">
        <v>61</v>
      </c>
      <c r="N68" s="111"/>
      <c r="O68" s="111"/>
      <c r="P68" s="69" t="s">
        <v>61</v>
      </c>
      <c r="Q68" s="111"/>
      <c r="R68" s="69" t="s">
        <v>61</v>
      </c>
      <c r="S68" s="111"/>
      <c r="T68" s="111"/>
      <c r="U68" s="111"/>
      <c r="V68" s="69" t="s">
        <v>61</v>
      </c>
      <c r="W68" s="69">
        <v>0.0</v>
      </c>
      <c r="X68" s="79">
        <v>1.46226E7</v>
      </c>
      <c r="Y68" s="111"/>
      <c r="Z68" s="69" t="s">
        <v>61</v>
      </c>
      <c r="AA68" s="69" t="s">
        <v>61</v>
      </c>
      <c r="AB68" s="69">
        <v>1.49283841261E9</v>
      </c>
      <c r="AC68" s="167" t="s">
        <v>61</v>
      </c>
      <c r="AD68" s="69">
        <v>-5.0247</v>
      </c>
      <c r="AE68" s="69">
        <v>-149.9342</v>
      </c>
    </row>
    <row r="69" ht="15.75" customHeight="1">
      <c r="A69" s="69" t="s">
        <v>627</v>
      </c>
      <c r="B69" s="79">
        <v>2020.0</v>
      </c>
      <c r="C69" s="164" t="s">
        <v>61</v>
      </c>
      <c r="D69" s="69" t="s">
        <v>61</v>
      </c>
      <c r="E69" s="168" t="s">
        <v>61</v>
      </c>
      <c r="F69" s="69" t="s">
        <v>61</v>
      </c>
      <c r="G69" s="69" t="s">
        <v>61</v>
      </c>
      <c r="H69" s="111"/>
      <c r="I69" s="111"/>
      <c r="J69" s="111"/>
      <c r="K69" s="111"/>
      <c r="L69" s="111"/>
      <c r="M69" s="69" t="s">
        <v>61</v>
      </c>
      <c r="N69" s="111"/>
      <c r="O69" s="111"/>
      <c r="P69" s="69" t="s">
        <v>61</v>
      </c>
      <c r="Q69" s="111"/>
      <c r="R69" s="69" t="s">
        <v>61</v>
      </c>
      <c r="S69" s="111"/>
      <c r="T69" s="111"/>
      <c r="U69" s="111"/>
      <c r="V69" s="69" t="s">
        <v>61</v>
      </c>
      <c r="W69" s="69">
        <v>3.0</v>
      </c>
      <c r="X69" s="79">
        <v>1.42079E7</v>
      </c>
      <c r="Y69" s="111"/>
      <c r="Z69" s="69" t="s">
        <v>628</v>
      </c>
      <c r="AA69" s="69" t="s">
        <v>61</v>
      </c>
      <c r="AB69" s="69">
        <v>1.31194858786E9</v>
      </c>
      <c r="AC69" s="167" t="s">
        <v>61</v>
      </c>
      <c r="AD69" s="69">
        <v>0.7948</v>
      </c>
      <c r="AE69" s="69">
        <v>-3.5341</v>
      </c>
    </row>
    <row r="70" ht="15.75" customHeight="1">
      <c r="A70" s="69" t="s">
        <v>627</v>
      </c>
      <c r="B70" s="79">
        <v>2021.0</v>
      </c>
      <c r="C70" s="164" t="s">
        <v>61</v>
      </c>
      <c r="D70" s="69" t="s">
        <v>61</v>
      </c>
      <c r="E70" s="168" t="s">
        <v>61</v>
      </c>
      <c r="F70" s="69" t="s">
        <v>61</v>
      </c>
      <c r="G70" s="69" t="s">
        <v>61</v>
      </c>
      <c r="H70" s="111"/>
      <c r="I70" s="111"/>
      <c r="J70" s="111"/>
      <c r="K70" s="111"/>
      <c r="L70" s="111"/>
      <c r="M70" s="69" t="s">
        <v>61</v>
      </c>
      <c r="N70" s="111"/>
      <c r="O70" s="111"/>
      <c r="P70" s="69" t="s">
        <v>61</v>
      </c>
      <c r="Q70" s="111"/>
      <c r="R70" s="69">
        <v>22.52</v>
      </c>
      <c r="S70" s="111"/>
      <c r="T70" s="111"/>
      <c r="U70" s="111"/>
      <c r="V70" s="69" t="s">
        <v>61</v>
      </c>
      <c r="W70" s="69">
        <v>3.0</v>
      </c>
      <c r="X70" s="79">
        <v>1.40421E7</v>
      </c>
      <c r="Y70" s="111"/>
      <c r="Z70" s="69" t="s">
        <v>628</v>
      </c>
      <c r="AA70" s="69" t="s">
        <v>61</v>
      </c>
      <c r="AB70" s="69">
        <v>1.59458218547E9</v>
      </c>
      <c r="AC70" s="167" t="s">
        <v>61</v>
      </c>
      <c r="AD70" s="69">
        <v>5.646</v>
      </c>
      <c r="AE70" s="69">
        <v>11.6844</v>
      </c>
    </row>
    <row r="71" ht="15.75" customHeight="1">
      <c r="A71" s="69" t="s">
        <v>627</v>
      </c>
      <c r="B71" s="79">
        <v>2022.0</v>
      </c>
      <c r="C71" s="164" t="s">
        <v>61</v>
      </c>
      <c r="D71" s="69" t="s">
        <v>61</v>
      </c>
      <c r="E71" s="168" t="s">
        <v>61</v>
      </c>
      <c r="F71" s="69" t="s">
        <v>61</v>
      </c>
      <c r="G71" s="69" t="s">
        <v>61</v>
      </c>
      <c r="H71" s="111"/>
      <c r="I71" s="111"/>
      <c r="J71" s="111"/>
      <c r="K71" s="111"/>
      <c r="L71" s="111"/>
      <c r="M71" s="69" t="s">
        <v>61</v>
      </c>
      <c r="N71" s="111"/>
      <c r="O71" s="111"/>
      <c r="P71" s="69" t="s">
        <v>61</v>
      </c>
      <c r="Q71" s="111"/>
      <c r="R71" s="69">
        <v>23.87</v>
      </c>
      <c r="S71" s="111"/>
      <c r="T71" s="111"/>
      <c r="U71" s="111"/>
      <c r="V71" s="69" t="s">
        <v>61</v>
      </c>
      <c r="W71" s="69">
        <v>3.0</v>
      </c>
      <c r="X71" s="79">
        <v>1.66791E7</v>
      </c>
      <c r="Y71" s="111"/>
      <c r="Z71" s="69" t="s">
        <v>628</v>
      </c>
      <c r="AA71" s="69" t="s">
        <v>61</v>
      </c>
      <c r="AB71" s="69">
        <v>1.91700523617E9</v>
      </c>
      <c r="AC71" s="167" t="s">
        <v>61</v>
      </c>
      <c r="AD71" s="69">
        <v>5.5916</v>
      </c>
      <c r="AE71" s="69">
        <v>12.2624</v>
      </c>
    </row>
    <row r="72" ht="15.75" customHeight="1">
      <c r="A72" s="69" t="s">
        <v>627</v>
      </c>
      <c r="B72" s="79">
        <v>2023.0</v>
      </c>
      <c r="C72" s="164">
        <v>6.71783116758275</v>
      </c>
      <c r="D72" s="69">
        <v>-5.23582864560797</v>
      </c>
      <c r="E72" s="168">
        <v>151.225478321364</v>
      </c>
      <c r="F72" s="69" t="s">
        <v>61</v>
      </c>
      <c r="G72" s="69" t="s">
        <v>61</v>
      </c>
      <c r="H72" s="111"/>
      <c r="I72" s="111"/>
      <c r="J72" s="111"/>
      <c r="K72" s="111"/>
      <c r="L72" s="111"/>
      <c r="M72" s="69" t="s">
        <v>61</v>
      </c>
      <c r="N72" s="111"/>
      <c r="O72" s="111"/>
      <c r="P72" s="69" t="s">
        <v>61</v>
      </c>
      <c r="Q72" s="111"/>
      <c r="R72" s="69">
        <v>25.52</v>
      </c>
      <c r="S72" s="111"/>
      <c r="T72" s="111"/>
      <c r="U72" s="111"/>
      <c r="V72" s="69" t="s">
        <v>61</v>
      </c>
      <c r="W72" s="69">
        <v>3.0</v>
      </c>
      <c r="X72" s="79">
        <v>1.66524E7</v>
      </c>
      <c r="Y72" s="111"/>
      <c r="Z72" s="69" t="s">
        <v>629</v>
      </c>
      <c r="AA72" s="69">
        <v>1.00957429989E10</v>
      </c>
      <c r="AB72" s="69">
        <v>2.56968379272E9</v>
      </c>
      <c r="AC72" s="167" t="s">
        <v>61</v>
      </c>
      <c r="AD72" s="69">
        <v>2.1329</v>
      </c>
      <c r="AE72" s="69">
        <v>6.1365</v>
      </c>
    </row>
    <row r="73" ht="15.75" customHeight="1">
      <c r="A73" s="69" t="s">
        <v>627</v>
      </c>
      <c r="B73" s="79">
        <v>2024.0</v>
      </c>
      <c r="C73" s="164">
        <v>10.5701763175028</v>
      </c>
      <c r="D73" s="69">
        <v>53.1997756164384</v>
      </c>
      <c r="E73" s="168">
        <v>89.5520233937748</v>
      </c>
      <c r="F73" s="69" t="s">
        <v>306</v>
      </c>
      <c r="G73" s="69">
        <v>3.52</v>
      </c>
      <c r="H73" s="111"/>
      <c r="I73" s="111"/>
      <c r="J73" s="111"/>
      <c r="K73" s="111"/>
      <c r="L73" s="111"/>
      <c r="M73" s="69" t="s">
        <v>61</v>
      </c>
      <c r="N73" s="111"/>
      <c r="O73" s="111"/>
      <c r="P73" s="69">
        <v>2.18</v>
      </c>
      <c r="Q73" s="111"/>
      <c r="R73" s="69">
        <v>26.11</v>
      </c>
      <c r="S73" s="111"/>
      <c r="T73" s="111"/>
      <c r="U73" s="111"/>
      <c r="V73" s="69">
        <v>3.26</v>
      </c>
      <c r="W73" s="69">
        <v>3.0</v>
      </c>
      <c r="X73" s="79">
        <v>1.69263E7</v>
      </c>
      <c r="Y73" s="111"/>
      <c r="Z73" s="69" t="s">
        <v>630</v>
      </c>
      <c r="AA73" s="69">
        <v>1.543864991019E10</v>
      </c>
      <c r="AB73" s="69">
        <v>2.77391454225E9</v>
      </c>
      <c r="AC73" s="167" t="s">
        <v>61</v>
      </c>
      <c r="AD73" s="69">
        <v>-0.9617</v>
      </c>
      <c r="AE73" s="69">
        <v>-1.198</v>
      </c>
    </row>
    <row r="74" ht="15.75" customHeight="1">
      <c r="A74" s="69" t="s">
        <v>631</v>
      </c>
      <c r="B74" s="79">
        <v>2015.0</v>
      </c>
      <c r="C74" s="164">
        <v>9.45420672050881</v>
      </c>
      <c r="D74" s="69">
        <v>235.544777817944</v>
      </c>
      <c r="E74" s="168">
        <v>84.9484027050287</v>
      </c>
      <c r="F74" s="69" t="s">
        <v>61</v>
      </c>
      <c r="G74" s="69" t="s">
        <v>61</v>
      </c>
      <c r="H74" s="111"/>
      <c r="I74" s="111"/>
      <c r="J74" s="111"/>
      <c r="K74" s="111"/>
      <c r="L74" s="111"/>
      <c r="M74" s="69" t="s">
        <v>61</v>
      </c>
      <c r="N74" s="111"/>
      <c r="O74" s="111"/>
      <c r="P74" s="69" t="s">
        <v>61</v>
      </c>
      <c r="Q74" s="111"/>
      <c r="R74" s="69">
        <v>19.61</v>
      </c>
      <c r="S74" s="111"/>
      <c r="T74" s="111"/>
      <c r="U74" s="111"/>
      <c r="V74" s="69" t="s">
        <v>61</v>
      </c>
      <c r="W74" s="69">
        <v>3.0</v>
      </c>
      <c r="X74" s="79">
        <v>0.0</v>
      </c>
      <c r="Y74" s="111"/>
      <c r="Z74" s="69" t="s">
        <v>632</v>
      </c>
      <c r="AA74" s="69">
        <v>9.43064788848E9</v>
      </c>
      <c r="AB74" s="69">
        <v>1.39769489429E9</v>
      </c>
      <c r="AC74" s="167" t="s">
        <v>61</v>
      </c>
      <c r="AD74" s="69">
        <v>6.4027</v>
      </c>
      <c r="AE74" s="69">
        <v>7.7675</v>
      </c>
    </row>
    <row r="75" ht="15.75" customHeight="1">
      <c r="A75" s="69" t="s">
        <v>631</v>
      </c>
      <c r="B75" s="79">
        <v>2016.0</v>
      </c>
      <c r="C75" s="164">
        <v>7.96986593421538</v>
      </c>
      <c r="D75" s="69">
        <v>-9.19124077592079</v>
      </c>
      <c r="E75" s="168">
        <v>58.8980252505265</v>
      </c>
      <c r="F75" s="69" t="s">
        <v>61</v>
      </c>
      <c r="G75" s="69" t="s">
        <v>61</v>
      </c>
      <c r="H75" s="111"/>
      <c r="I75" s="111"/>
      <c r="J75" s="111"/>
      <c r="K75" s="111"/>
      <c r="L75" s="111"/>
      <c r="M75" s="69" t="s">
        <v>61</v>
      </c>
      <c r="N75" s="111"/>
      <c r="O75" s="111"/>
      <c r="P75" s="69" t="s">
        <v>61</v>
      </c>
      <c r="Q75" s="111"/>
      <c r="R75" s="69">
        <v>18.985</v>
      </c>
      <c r="S75" s="111"/>
      <c r="T75" s="111"/>
      <c r="U75" s="111"/>
      <c r="V75" s="69" t="s">
        <v>61</v>
      </c>
      <c r="W75" s="69">
        <v>3.0</v>
      </c>
      <c r="X75" s="79">
        <v>0.0</v>
      </c>
      <c r="Y75" s="111"/>
      <c r="Z75" s="69" t="s">
        <v>632</v>
      </c>
      <c r="AA75" s="69">
        <v>8.5038600192E9</v>
      </c>
      <c r="AB75" s="69">
        <v>1.5989824001E9</v>
      </c>
      <c r="AC75" s="167" t="s">
        <v>61</v>
      </c>
      <c r="AD75" s="69">
        <v>9.3997</v>
      </c>
      <c r="AE75" s="69">
        <v>11.5921</v>
      </c>
    </row>
    <row r="76" ht="15.75" customHeight="1">
      <c r="A76" s="69" t="s">
        <v>631</v>
      </c>
      <c r="B76" s="79">
        <v>2017.0</v>
      </c>
      <c r="C76" s="164">
        <v>5.87394471803501</v>
      </c>
      <c r="D76" s="69">
        <v>-10.3515625</v>
      </c>
      <c r="E76" s="168">
        <v>31.2043270710666</v>
      </c>
      <c r="F76" s="69" t="s">
        <v>61</v>
      </c>
      <c r="G76" s="69" t="s">
        <v>61</v>
      </c>
      <c r="H76" s="111"/>
      <c r="I76" s="111"/>
      <c r="J76" s="111"/>
      <c r="K76" s="111"/>
      <c r="L76" s="111"/>
      <c r="M76" s="69" t="s">
        <v>61</v>
      </c>
      <c r="N76" s="111"/>
      <c r="O76" s="111"/>
      <c r="P76" s="69" t="s">
        <v>61</v>
      </c>
      <c r="Q76" s="111"/>
      <c r="R76" s="69">
        <v>17.11</v>
      </c>
      <c r="S76" s="111"/>
      <c r="T76" s="111"/>
      <c r="U76" s="111"/>
      <c r="V76" s="69" t="s">
        <v>61</v>
      </c>
      <c r="W76" s="69">
        <v>3.0</v>
      </c>
      <c r="X76" s="79">
        <v>0.0</v>
      </c>
      <c r="Y76" s="111"/>
      <c r="Z76" s="69" t="s">
        <v>628</v>
      </c>
      <c r="AA76" s="69">
        <v>7.7569630344E9</v>
      </c>
      <c r="AB76" s="69">
        <v>2.10256947578E9</v>
      </c>
      <c r="AC76" s="167" t="s">
        <v>61</v>
      </c>
      <c r="AD76" s="69">
        <v>11.4611</v>
      </c>
      <c r="AE76" s="69">
        <v>14.9192</v>
      </c>
    </row>
    <row r="77" ht="15.75" customHeight="1">
      <c r="A77" s="69" t="s">
        <v>631</v>
      </c>
      <c r="B77" s="79">
        <v>2018.0</v>
      </c>
      <c r="C77" s="164">
        <v>3.30584955416385</v>
      </c>
      <c r="D77" s="69">
        <v>-32.5413608733936</v>
      </c>
      <c r="E77" s="168">
        <v>43.2491590117256</v>
      </c>
      <c r="F77" s="69" t="s">
        <v>306</v>
      </c>
      <c r="G77" s="69">
        <v>1.57</v>
      </c>
      <c r="H77" s="111"/>
      <c r="I77" s="111"/>
      <c r="J77" s="111"/>
      <c r="K77" s="111"/>
      <c r="L77" s="111"/>
      <c r="M77" s="69" t="s">
        <v>61</v>
      </c>
      <c r="N77" s="111"/>
      <c r="O77" s="111"/>
      <c r="P77" s="69">
        <v>4.48</v>
      </c>
      <c r="Q77" s="111"/>
      <c r="R77" s="69">
        <v>20.07</v>
      </c>
      <c r="S77" s="111"/>
      <c r="T77" s="111"/>
      <c r="U77" s="111"/>
      <c r="V77" s="69">
        <v>4.53</v>
      </c>
      <c r="W77" s="69">
        <v>3.0</v>
      </c>
      <c r="X77" s="79">
        <v>0.0</v>
      </c>
      <c r="Y77" s="111"/>
      <c r="Z77" s="69" t="s">
        <v>628</v>
      </c>
      <c r="AA77" s="69">
        <v>5.28856834728E9</v>
      </c>
      <c r="AB77" s="69">
        <v>3.61947194681E9</v>
      </c>
      <c r="AC77" s="167" t="s">
        <v>61</v>
      </c>
      <c r="AD77" s="69">
        <v>9.0889</v>
      </c>
      <c r="AE77" s="69">
        <v>15.1996</v>
      </c>
    </row>
    <row r="78" ht="15.75" customHeight="1">
      <c r="A78" s="69" t="s">
        <v>631</v>
      </c>
      <c r="B78" s="79">
        <v>2019.0</v>
      </c>
      <c r="C78" s="164">
        <v>5.40880402382061</v>
      </c>
      <c r="D78" s="69">
        <v>110.055208629971</v>
      </c>
      <c r="E78" s="168">
        <v>48.2439082308376</v>
      </c>
      <c r="F78" s="69" t="s">
        <v>323</v>
      </c>
      <c r="G78" s="69">
        <v>1.57</v>
      </c>
      <c r="H78" s="111"/>
      <c r="I78" s="111"/>
      <c r="J78" s="111"/>
      <c r="K78" s="111"/>
      <c r="L78" s="111"/>
      <c r="M78" s="69" t="s">
        <v>61</v>
      </c>
      <c r="N78" s="111"/>
      <c r="O78" s="111"/>
      <c r="P78" s="69">
        <v>5.11</v>
      </c>
      <c r="Q78" s="111"/>
      <c r="R78" s="69">
        <v>19.2</v>
      </c>
      <c r="S78" s="111"/>
      <c r="T78" s="111"/>
      <c r="U78" s="111"/>
      <c r="V78" s="69">
        <v>6.14</v>
      </c>
      <c r="W78" s="69">
        <v>3.0</v>
      </c>
      <c r="X78" s="79">
        <v>2.72827E7</v>
      </c>
      <c r="Y78" s="111"/>
      <c r="Z78" s="69" t="s">
        <v>628</v>
      </c>
      <c r="AA78" s="69">
        <v>1.12777206843E10</v>
      </c>
      <c r="AB78" s="69">
        <v>4.5426365907E9</v>
      </c>
      <c r="AC78" s="167" t="s">
        <v>61</v>
      </c>
      <c r="AD78" s="69">
        <v>9.3847</v>
      </c>
      <c r="AE78" s="69">
        <v>16.4661</v>
      </c>
    </row>
    <row r="79" ht="15.75" customHeight="1">
      <c r="A79" s="69" t="s">
        <v>631</v>
      </c>
      <c r="B79" s="79">
        <v>2020.0</v>
      </c>
      <c r="C79" s="164">
        <v>5.20519223568338</v>
      </c>
      <c r="D79" s="69">
        <v>34.1134995923182</v>
      </c>
      <c r="E79" s="168">
        <v>54.495562510816</v>
      </c>
      <c r="F79" s="69" t="s">
        <v>323</v>
      </c>
      <c r="G79" s="69">
        <v>1.57</v>
      </c>
      <c r="H79" s="111"/>
      <c r="I79" s="111"/>
      <c r="J79" s="111"/>
      <c r="K79" s="111"/>
      <c r="L79" s="111"/>
      <c r="M79" s="69" t="s">
        <v>61</v>
      </c>
      <c r="N79" s="111"/>
      <c r="O79" s="111"/>
      <c r="P79" s="69">
        <v>3.71</v>
      </c>
      <c r="Q79" s="111"/>
      <c r="R79" s="69">
        <v>18.3</v>
      </c>
      <c r="S79" s="111"/>
      <c r="T79" s="111"/>
      <c r="U79" s="111"/>
      <c r="V79" s="69">
        <v>6.71</v>
      </c>
      <c r="W79" s="69">
        <v>3.0</v>
      </c>
      <c r="X79" s="79">
        <v>3.11744E7</v>
      </c>
      <c r="Y79" s="111"/>
      <c r="Z79" s="69" t="s">
        <v>628</v>
      </c>
      <c r="AA79" s="69">
        <v>1.578507234656E10</v>
      </c>
      <c r="AB79" s="69">
        <v>6.19516868207E9</v>
      </c>
      <c r="AC79" s="167" t="s">
        <v>61</v>
      </c>
      <c r="AD79" s="69">
        <v>9.0755</v>
      </c>
      <c r="AE79" s="69">
        <v>15.4766</v>
      </c>
    </row>
    <row r="80" ht="15.75" customHeight="1">
      <c r="A80" s="69" t="s">
        <v>631</v>
      </c>
      <c r="B80" s="79">
        <v>2021.0</v>
      </c>
      <c r="C80" s="164">
        <v>6.94654059991383</v>
      </c>
      <c r="D80" s="69">
        <v>59.5994957659906</v>
      </c>
      <c r="E80" s="168">
        <v>46.3642616310952</v>
      </c>
      <c r="F80" s="69" t="s">
        <v>323</v>
      </c>
      <c r="G80" s="69">
        <v>1.93</v>
      </c>
      <c r="H80" s="111"/>
      <c r="I80" s="111"/>
      <c r="J80" s="111"/>
      <c r="K80" s="111"/>
      <c r="L80" s="111"/>
      <c r="M80" s="69" t="s">
        <v>61</v>
      </c>
      <c r="N80" s="111"/>
      <c r="O80" s="111"/>
      <c r="P80" s="69">
        <v>4.12</v>
      </c>
      <c r="Q80" s="111"/>
      <c r="R80" s="69">
        <v>19.7103</v>
      </c>
      <c r="S80" s="111"/>
      <c r="T80" s="111"/>
      <c r="U80" s="111"/>
      <c r="V80" s="69">
        <v>6.2</v>
      </c>
      <c r="W80" s="69">
        <v>3.0</v>
      </c>
      <c r="X80" s="79">
        <v>1.64039E7</v>
      </c>
      <c r="Y80" s="111"/>
      <c r="Z80" s="69" t="s">
        <v>628</v>
      </c>
      <c r="AA80" s="69">
        <v>2.507148433504E10</v>
      </c>
      <c r="AB80" s="69">
        <v>7.1425598413E9</v>
      </c>
      <c r="AC80" s="167" t="s">
        <v>61</v>
      </c>
      <c r="AD80" s="69">
        <v>10.1733</v>
      </c>
      <c r="AE80" s="69">
        <v>16.6632</v>
      </c>
    </row>
    <row r="81" ht="15.75" customHeight="1">
      <c r="A81" s="69" t="s">
        <v>631</v>
      </c>
      <c r="B81" s="79">
        <v>2022.0</v>
      </c>
      <c r="C81" s="164">
        <v>3.19254807772024</v>
      </c>
      <c r="D81" s="69">
        <v>-46.4024636847929</v>
      </c>
      <c r="E81" s="168">
        <v>49.9177920915819</v>
      </c>
      <c r="F81" s="69" t="s">
        <v>306</v>
      </c>
      <c r="G81" s="69">
        <v>1.63</v>
      </c>
      <c r="H81" s="111"/>
      <c r="I81" s="111"/>
      <c r="J81" s="111"/>
      <c r="K81" s="111"/>
      <c r="L81" s="111"/>
      <c r="M81" s="69" t="s">
        <v>61</v>
      </c>
      <c r="N81" s="111"/>
      <c r="O81" s="111"/>
      <c r="P81" s="69">
        <v>3.99</v>
      </c>
      <c r="Q81" s="111"/>
      <c r="R81" s="69">
        <v>22.64</v>
      </c>
      <c r="S81" s="111"/>
      <c r="T81" s="111"/>
      <c r="U81" s="111"/>
      <c r="V81" s="69">
        <v>5.23</v>
      </c>
      <c r="W81" s="69">
        <v>3.0</v>
      </c>
      <c r="X81" s="79">
        <v>1.81333E7</v>
      </c>
      <c r="Y81" s="111"/>
      <c r="Z81" s="69" t="s">
        <v>628</v>
      </c>
      <c r="AA81" s="69">
        <v>1.33310871873E10</v>
      </c>
      <c r="AB81" s="69">
        <v>8.49067001483E9</v>
      </c>
      <c r="AC81" s="167" t="s">
        <v>61</v>
      </c>
      <c r="AD81" s="69">
        <v>7.4053</v>
      </c>
      <c r="AE81" s="69">
        <v>11.241</v>
      </c>
    </row>
    <row r="82" ht="15.75" customHeight="1">
      <c r="A82" s="69" t="s">
        <v>631</v>
      </c>
      <c r="B82" s="79">
        <v>2023.0</v>
      </c>
      <c r="C82" s="164">
        <v>2.93104214917348</v>
      </c>
      <c r="D82" s="69">
        <v>-1.36275435434563</v>
      </c>
      <c r="E82" s="168">
        <v>29.7879113771871</v>
      </c>
      <c r="F82" s="69" t="s">
        <v>306</v>
      </c>
      <c r="G82" s="69">
        <v>1.71</v>
      </c>
      <c r="H82" s="111"/>
      <c r="I82" s="111"/>
      <c r="J82" s="111"/>
      <c r="K82" s="111"/>
      <c r="L82" s="111"/>
      <c r="M82" s="69" t="s">
        <v>61</v>
      </c>
      <c r="N82" s="111"/>
      <c r="O82" s="111"/>
      <c r="P82" s="69">
        <v>2.57</v>
      </c>
      <c r="Q82" s="111"/>
      <c r="R82" s="69">
        <v>25.08</v>
      </c>
      <c r="S82" s="111"/>
      <c r="T82" s="111"/>
      <c r="U82" s="111"/>
      <c r="V82" s="69">
        <v>6.1</v>
      </c>
      <c r="W82" s="69">
        <v>3.0</v>
      </c>
      <c r="X82" s="79">
        <v>9150500.0</v>
      </c>
      <c r="Y82" s="111"/>
      <c r="Z82" s="69" t="s">
        <v>628</v>
      </c>
      <c r="AA82" s="69">
        <v>1.331686078865E10</v>
      </c>
      <c r="AB82" s="69">
        <v>9.96468543102E9</v>
      </c>
      <c r="AC82" s="167" t="s">
        <v>61</v>
      </c>
      <c r="AD82" s="69">
        <v>4.2199</v>
      </c>
      <c r="AE82" s="69">
        <v>7.6024</v>
      </c>
    </row>
    <row r="83" ht="15.75" customHeight="1">
      <c r="A83" s="69" t="s">
        <v>631</v>
      </c>
      <c r="B83" s="79">
        <v>2024.0</v>
      </c>
      <c r="C83" s="164">
        <v>3.57851692370755</v>
      </c>
      <c r="D83" s="69">
        <v>28.3623226775991</v>
      </c>
      <c r="E83" s="168">
        <v>57.5271060489323</v>
      </c>
      <c r="F83" s="69" t="s">
        <v>323</v>
      </c>
      <c r="G83" s="69">
        <v>2.59</v>
      </c>
      <c r="H83" s="111"/>
      <c r="I83" s="111"/>
      <c r="J83" s="111"/>
      <c r="K83" s="111"/>
      <c r="L83" s="111"/>
      <c r="M83" s="69" t="s">
        <v>61</v>
      </c>
      <c r="N83" s="111"/>
      <c r="O83" s="111"/>
      <c r="P83" s="69">
        <v>4.7</v>
      </c>
      <c r="Q83" s="111"/>
      <c r="R83" s="69">
        <v>23.41</v>
      </c>
      <c r="S83" s="111"/>
      <c r="T83" s="111"/>
      <c r="U83" s="111"/>
      <c r="V83" s="69">
        <v>5.91</v>
      </c>
      <c r="W83" s="69">
        <v>3.0</v>
      </c>
      <c r="X83" s="79">
        <v>1.98437E7</v>
      </c>
      <c r="Y83" s="111"/>
      <c r="Z83" s="69" t="s">
        <v>618</v>
      </c>
      <c r="AA83" s="69">
        <v>1.675523228135E10</v>
      </c>
      <c r="AB83" s="69">
        <v>1.197055454252E10</v>
      </c>
      <c r="AC83" s="167" t="s">
        <v>61</v>
      </c>
      <c r="AD83" s="69">
        <v>3.6601</v>
      </c>
      <c r="AE83" s="69">
        <v>7.8974</v>
      </c>
    </row>
    <row r="84" ht="15.75" customHeight="1">
      <c r="A84" s="69" t="s">
        <v>633</v>
      </c>
      <c r="B84" s="79">
        <v>2015.0</v>
      </c>
      <c r="C84" s="164" t="s">
        <v>61</v>
      </c>
      <c r="D84" s="69" t="s">
        <v>61</v>
      </c>
      <c r="E84" s="168" t="s">
        <v>61</v>
      </c>
      <c r="F84" s="69" t="s">
        <v>61</v>
      </c>
      <c r="G84" s="69" t="s">
        <v>61</v>
      </c>
      <c r="H84" s="111"/>
      <c r="I84" s="111"/>
      <c r="J84" s="111"/>
      <c r="K84" s="111"/>
      <c r="L84" s="111"/>
      <c r="M84" s="69" t="s">
        <v>61</v>
      </c>
      <c r="N84" s="111"/>
      <c r="O84" s="111"/>
      <c r="P84" s="69" t="s">
        <v>61</v>
      </c>
      <c r="Q84" s="111"/>
      <c r="R84" s="69" t="s">
        <v>61</v>
      </c>
      <c r="S84" s="111"/>
      <c r="T84" s="111"/>
      <c r="U84" s="111"/>
      <c r="V84" s="69" t="s">
        <v>61</v>
      </c>
      <c r="W84" s="69">
        <v>0.0</v>
      </c>
      <c r="X84" s="79">
        <v>0.0</v>
      </c>
      <c r="Y84" s="111"/>
      <c r="Z84" s="69" t="s">
        <v>61</v>
      </c>
      <c r="AA84" s="69" t="s">
        <v>61</v>
      </c>
      <c r="AB84" s="69" t="s">
        <v>61</v>
      </c>
      <c r="AC84" s="167" t="s">
        <v>61</v>
      </c>
      <c r="AD84" s="69" t="s">
        <v>61</v>
      </c>
      <c r="AE84" s="69" t="s">
        <v>61</v>
      </c>
    </row>
    <row r="85" ht="15.75" customHeight="1">
      <c r="A85" s="69" t="s">
        <v>633</v>
      </c>
      <c r="B85" s="79">
        <v>2016.0</v>
      </c>
      <c r="C85" s="164" t="s">
        <v>61</v>
      </c>
      <c r="D85" s="69" t="s">
        <v>61</v>
      </c>
      <c r="E85" s="168" t="s">
        <v>61</v>
      </c>
      <c r="F85" s="69" t="s">
        <v>61</v>
      </c>
      <c r="G85" s="69" t="s">
        <v>61</v>
      </c>
      <c r="H85" s="111"/>
      <c r="I85" s="111"/>
      <c r="J85" s="111"/>
      <c r="K85" s="111"/>
      <c r="L85" s="111"/>
      <c r="M85" s="69" t="s">
        <v>61</v>
      </c>
      <c r="N85" s="111"/>
      <c r="O85" s="111"/>
      <c r="P85" s="69" t="s">
        <v>61</v>
      </c>
      <c r="Q85" s="111"/>
      <c r="R85" s="69" t="s">
        <v>61</v>
      </c>
      <c r="S85" s="111"/>
      <c r="T85" s="111"/>
      <c r="U85" s="111"/>
      <c r="V85" s="69" t="s">
        <v>61</v>
      </c>
      <c r="W85" s="69">
        <v>0.0</v>
      </c>
      <c r="X85" s="79">
        <v>0.0</v>
      </c>
      <c r="Y85" s="111"/>
      <c r="Z85" s="69" t="s">
        <v>618</v>
      </c>
      <c r="AA85" s="69" t="s">
        <v>61</v>
      </c>
      <c r="AB85" s="69">
        <v>1.5769154083E8</v>
      </c>
      <c r="AC85" s="167" t="s">
        <v>61</v>
      </c>
      <c r="AD85" s="69">
        <v>55.4246</v>
      </c>
      <c r="AE85" s="69">
        <v>74.6142</v>
      </c>
    </row>
    <row r="86" ht="15.75" customHeight="1">
      <c r="A86" s="69" t="s">
        <v>633</v>
      </c>
      <c r="B86" s="79">
        <v>2017.0</v>
      </c>
      <c r="C86" s="164" t="s">
        <v>61</v>
      </c>
      <c r="D86" s="69" t="s">
        <v>61</v>
      </c>
      <c r="E86" s="168" t="s">
        <v>61</v>
      </c>
      <c r="F86" s="69" t="s">
        <v>61</v>
      </c>
      <c r="G86" s="69" t="s">
        <v>61</v>
      </c>
      <c r="H86" s="111"/>
      <c r="I86" s="111"/>
      <c r="J86" s="111"/>
      <c r="K86" s="111"/>
      <c r="L86" s="111"/>
      <c r="M86" s="69" t="s">
        <v>61</v>
      </c>
      <c r="N86" s="111"/>
      <c r="O86" s="111"/>
      <c r="P86" s="69" t="s">
        <v>61</v>
      </c>
      <c r="Q86" s="111"/>
      <c r="R86" s="69" t="s">
        <v>61</v>
      </c>
      <c r="S86" s="111"/>
      <c r="T86" s="111"/>
      <c r="U86" s="111"/>
      <c r="V86" s="69" t="s">
        <v>61</v>
      </c>
      <c r="W86" s="69">
        <v>0.0</v>
      </c>
      <c r="X86" s="79">
        <v>0.0</v>
      </c>
      <c r="Y86" s="111"/>
      <c r="Z86" s="69" t="s">
        <v>618</v>
      </c>
      <c r="AA86" s="69" t="s">
        <v>61</v>
      </c>
      <c r="AB86" s="69">
        <v>2.7147639371E8</v>
      </c>
      <c r="AC86" s="167" t="s">
        <v>61</v>
      </c>
      <c r="AD86" s="69">
        <v>71.781</v>
      </c>
      <c r="AE86" s="69">
        <v>93.4456</v>
      </c>
    </row>
    <row r="87" ht="15.75" customHeight="1">
      <c r="A87" s="69" t="s">
        <v>633</v>
      </c>
      <c r="B87" s="79">
        <v>2018.0</v>
      </c>
      <c r="C87" s="164" t="s">
        <v>61</v>
      </c>
      <c r="D87" s="69" t="s">
        <v>61</v>
      </c>
      <c r="E87" s="168" t="s">
        <v>61</v>
      </c>
      <c r="F87" s="69" t="s">
        <v>61</v>
      </c>
      <c r="G87" s="69" t="s">
        <v>61</v>
      </c>
      <c r="H87" s="111"/>
      <c r="I87" s="111"/>
      <c r="J87" s="111"/>
      <c r="K87" s="111"/>
      <c r="L87" s="111"/>
      <c r="M87" s="69" t="s">
        <v>61</v>
      </c>
      <c r="N87" s="111"/>
      <c r="O87" s="111"/>
      <c r="P87" s="69" t="s">
        <v>61</v>
      </c>
      <c r="Q87" s="111"/>
      <c r="R87" s="69">
        <v>62.96</v>
      </c>
      <c r="S87" s="111"/>
      <c r="T87" s="111"/>
      <c r="U87" s="111"/>
      <c r="V87" s="69" t="s">
        <v>61</v>
      </c>
      <c r="W87" s="69">
        <v>3.0</v>
      </c>
      <c r="X87" s="79">
        <v>8246600.0</v>
      </c>
      <c r="Y87" s="111"/>
      <c r="Z87" s="69" t="s">
        <v>618</v>
      </c>
      <c r="AA87" s="69" t="s">
        <v>61</v>
      </c>
      <c r="AB87" s="69">
        <v>3.6605352729E8</v>
      </c>
      <c r="AC87" s="167" t="s">
        <v>61</v>
      </c>
      <c r="AD87" s="69">
        <v>49.3903</v>
      </c>
      <c r="AE87" s="69">
        <v>59.2695</v>
      </c>
    </row>
    <row r="88" ht="15.75" customHeight="1">
      <c r="A88" s="69" t="s">
        <v>633</v>
      </c>
      <c r="B88" s="79">
        <v>2019.0</v>
      </c>
      <c r="C88" s="164">
        <v>7.31888709775869</v>
      </c>
      <c r="D88" s="69">
        <v>-35.5338691159587</v>
      </c>
      <c r="E88" s="168">
        <v>210.51897426526</v>
      </c>
      <c r="F88" s="69" t="s">
        <v>61</v>
      </c>
      <c r="G88" s="69" t="s">
        <v>61</v>
      </c>
      <c r="H88" s="111"/>
      <c r="I88" s="111"/>
      <c r="J88" s="111"/>
      <c r="K88" s="111"/>
      <c r="L88" s="111"/>
      <c r="M88" s="69" t="s">
        <v>61</v>
      </c>
      <c r="N88" s="111"/>
      <c r="O88" s="111"/>
      <c r="P88" s="69" t="s">
        <v>61</v>
      </c>
      <c r="Q88" s="111"/>
      <c r="R88" s="69">
        <v>59.38</v>
      </c>
      <c r="S88" s="111"/>
      <c r="T88" s="111"/>
      <c r="U88" s="111"/>
      <c r="V88" s="69" t="s">
        <v>61</v>
      </c>
      <c r="W88" s="69">
        <v>3.0</v>
      </c>
      <c r="X88" s="79">
        <v>9596300.0</v>
      </c>
      <c r="Y88" s="111"/>
      <c r="Z88" s="69" t="s">
        <v>618</v>
      </c>
      <c r="AA88" s="69">
        <v>1.5722E10</v>
      </c>
      <c r="AB88" s="69">
        <v>2.22072222947E9</v>
      </c>
      <c r="AC88" s="167" t="s">
        <v>61</v>
      </c>
      <c r="AD88" s="69">
        <v>20.5167</v>
      </c>
      <c r="AE88" s="69">
        <v>20.2036</v>
      </c>
    </row>
    <row r="89" ht="15.75" customHeight="1">
      <c r="A89" s="69" t="s">
        <v>633</v>
      </c>
      <c r="B89" s="79">
        <v>2020.0</v>
      </c>
      <c r="C89" s="164">
        <v>10.5753520429396</v>
      </c>
      <c r="D89" s="69">
        <v>68.5018395369546</v>
      </c>
      <c r="E89" s="168">
        <v>55.3571524327553</v>
      </c>
      <c r="F89" s="69" t="s">
        <v>323</v>
      </c>
      <c r="G89" s="69">
        <v>0.0</v>
      </c>
      <c r="H89" s="111"/>
      <c r="I89" s="111"/>
      <c r="J89" s="111"/>
      <c r="K89" s="111"/>
      <c r="L89" s="111"/>
      <c r="M89" s="69" t="s">
        <v>61</v>
      </c>
      <c r="N89" s="111"/>
      <c r="O89" s="111"/>
      <c r="P89" s="69">
        <v>5.28</v>
      </c>
      <c r="Q89" s="111"/>
      <c r="R89" s="69">
        <v>58.78</v>
      </c>
      <c r="S89" s="111"/>
      <c r="T89" s="111"/>
      <c r="U89" s="111"/>
      <c r="V89" s="69">
        <v>6.62</v>
      </c>
      <c r="W89" s="69">
        <v>3.0</v>
      </c>
      <c r="X89" s="79">
        <v>6173100.0</v>
      </c>
      <c r="Y89" s="111"/>
      <c r="Z89" s="69" t="s">
        <v>618</v>
      </c>
      <c r="AA89" s="69">
        <v>2.6362E10</v>
      </c>
      <c r="AB89" s="69">
        <v>2.61143460883E9</v>
      </c>
      <c r="AC89" s="167" t="s">
        <v>61</v>
      </c>
      <c r="AD89" s="69">
        <v>16.825</v>
      </c>
      <c r="AE89" s="69">
        <v>15.9707</v>
      </c>
    </row>
    <row r="90" ht="15.75" customHeight="1">
      <c r="A90" s="69" t="s">
        <v>633</v>
      </c>
      <c r="B90" s="79">
        <v>2021.0</v>
      </c>
      <c r="C90" s="164">
        <v>12.9378404660099</v>
      </c>
      <c r="D90" s="69">
        <v>46.76221598818</v>
      </c>
      <c r="E90" s="168">
        <v>49.0094105137961</v>
      </c>
      <c r="F90" s="69" t="s">
        <v>323</v>
      </c>
      <c r="G90" s="69">
        <v>0.0</v>
      </c>
      <c r="H90" s="111"/>
      <c r="I90" s="111"/>
      <c r="J90" s="111"/>
      <c r="K90" s="111"/>
      <c r="L90" s="111"/>
      <c r="M90" s="69" t="s">
        <v>61</v>
      </c>
      <c r="N90" s="111"/>
      <c r="O90" s="111"/>
      <c r="P90" s="69">
        <v>5.71</v>
      </c>
      <c r="Q90" s="111"/>
      <c r="R90" s="69">
        <v>58.84</v>
      </c>
      <c r="S90" s="111"/>
      <c r="T90" s="111"/>
      <c r="U90" s="111"/>
      <c r="V90" s="69">
        <v>7.17</v>
      </c>
      <c r="W90" s="69">
        <v>3.0</v>
      </c>
      <c r="X90" s="79">
        <v>8479200.0</v>
      </c>
      <c r="Y90" s="111"/>
      <c r="Z90" s="69" t="s">
        <v>618</v>
      </c>
      <c r="AA90" s="69">
        <v>3.86752620837E10</v>
      </c>
      <c r="AB90" s="69">
        <v>3.14859758631E9</v>
      </c>
      <c r="AC90" s="167" t="s">
        <v>61</v>
      </c>
      <c r="AD90" s="69">
        <v>20.1716</v>
      </c>
      <c r="AE90" s="69">
        <v>20.0726</v>
      </c>
    </row>
    <row r="91" ht="15.75" customHeight="1">
      <c r="A91" s="69" t="s">
        <v>633</v>
      </c>
      <c r="B91" s="79">
        <v>2022.0</v>
      </c>
      <c r="C91" s="164">
        <v>7.40840843227404</v>
      </c>
      <c r="D91" s="69">
        <v>-20.6407584023379</v>
      </c>
      <c r="E91" s="168">
        <v>44.1911413263182</v>
      </c>
      <c r="F91" s="69" t="s">
        <v>323</v>
      </c>
      <c r="G91" s="69">
        <v>0.0</v>
      </c>
      <c r="H91" s="111"/>
      <c r="I91" s="111"/>
      <c r="J91" s="111"/>
      <c r="K91" s="111"/>
      <c r="L91" s="111"/>
      <c r="M91" s="69" t="s">
        <v>61</v>
      </c>
      <c r="N91" s="111"/>
      <c r="O91" s="111"/>
      <c r="P91" s="69">
        <v>4.53</v>
      </c>
      <c r="Q91" s="111"/>
      <c r="R91" s="69">
        <v>57.68</v>
      </c>
      <c r="S91" s="111"/>
      <c r="T91" s="111"/>
      <c r="U91" s="111"/>
      <c r="V91" s="69">
        <v>6.75</v>
      </c>
      <c r="W91" s="69">
        <v>3.0</v>
      </c>
      <c r="X91" s="79">
        <v>7234900.0</v>
      </c>
      <c r="Y91" s="111"/>
      <c r="Z91" s="69" t="s">
        <v>618</v>
      </c>
      <c r="AA91" s="69">
        <v>3.1688204157E10</v>
      </c>
      <c r="AB91" s="69">
        <v>4.5048047011E9</v>
      </c>
      <c r="AC91" s="167" t="s">
        <v>61</v>
      </c>
      <c r="AD91" s="69">
        <v>13.1486</v>
      </c>
      <c r="AE91" s="69">
        <v>13.1979</v>
      </c>
    </row>
    <row r="92" ht="15.75" customHeight="1">
      <c r="A92" s="69" t="s">
        <v>633</v>
      </c>
      <c r="B92" s="79">
        <v>2023.0</v>
      </c>
      <c r="C92" s="164">
        <v>7.4499831603396</v>
      </c>
      <c r="D92" s="69">
        <v>17.2926277272467</v>
      </c>
      <c r="E92" s="168">
        <v>34.0889101010032</v>
      </c>
      <c r="F92" s="69" t="s">
        <v>306</v>
      </c>
      <c r="G92" s="69">
        <v>0.63</v>
      </c>
      <c r="H92" s="111"/>
      <c r="I92" s="111"/>
      <c r="J92" s="111"/>
      <c r="K92" s="111"/>
      <c r="L92" s="111"/>
      <c r="M92" s="69" t="s">
        <v>61</v>
      </c>
      <c r="N92" s="111"/>
      <c r="O92" s="111"/>
      <c r="P92" s="69">
        <v>3.45</v>
      </c>
      <c r="Q92" s="111"/>
      <c r="R92" s="69">
        <v>53.82</v>
      </c>
      <c r="S92" s="111"/>
      <c r="T92" s="111"/>
      <c r="U92" s="111"/>
      <c r="V92" s="69">
        <v>5.8</v>
      </c>
      <c r="W92" s="69">
        <v>3.0</v>
      </c>
      <c r="X92" s="79">
        <v>8086400.0</v>
      </c>
      <c r="Y92" s="111"/>
      <c r="Z92" s="69" t="s">
        <v>618</v>
      </c>
      <c r="AA92" s="69">
        <v>3.703861493904E10</v>
      </c>
      <c r="AB92" s="69">
        <v>5.33479117342E9</v>
      </c>
      <c r="AC92" s="167" t="s">
        <v>61</v>
      </c>
      <c r="AD92" s="69">
        <v>15.8334</v>
      </c>
      <c r="AE92" s="69">
        <v>15.7621</v>
      </c>
    </row>
    <row r="93" ht="15.75" customHeight="1">
      <c r="A93" s="69" t="s">
        <v>633</v>
      </c>
      <c r="B93" s="79">
        <v>2024.0</v>
      </c>
      <c r="C93" s="164">
        <v>7.29932441005151</v>
      </c>
      <c r="D93" s="69">
        <v>8.73354014988827</v>
      </c>
      <c r="E93" s="168">
        <v>43.8469333058152</v>
      </c>
      <c r="F93" s="69" t="s">
        <v>338</v>
      </c>
      <c r="G93" s="69">
        <v>0.54</v>
      </c>
      <c r="H93" s="111"/>
      <c r="I93" s="111"/>
      <c r="J93" s="111"/>
      <c r="K93" s="111"/>
      <c r="L93" s="111"/>
      <c r="M93" s="69" t="s">
        <v>61</v>
      </c>
      <c r="N93" s="111"/>
      <c r="O93" s="111"/>
      <c r="P93" s="69">
        <v>3.07</v>
      </c>
      <c r="Q93" s="111"/>
      <c r="R93" s="69">
        <v>51.04</v>
      </c>
      <c r="S93" s="111"/>
      <c r="T93" s="111"/>
      <c r="U93" s="111"/>
      <c r="V93" s="69">
        <v>5.0</v>
      </c>
      <c r="W93" s="69">
        <v>3.0</v>
      </c>
      <c r="X93" s="79">
        <v>8330400.0</v>
      </c>
      <c r="Y93" s="111"/>
      <c r="Z93" s="69" t="s">
        <v>634</v>
      </c>
      <c r="AA93" s="69">
        <v>3.9909188529E10</v>
      </c>
      <c r="AB93" s="69">
        <v>5.87794913652E9</v>
      </c>
      <c r="AC93" s="167" t="s">
        <v>61</v>
      </c>
      <c r="AD93" s="69">
        <v>18.0124</v>
      </c>
      <c r="AE93" s="69">
        <v>16.9115</v>
      </c>
    </row>
    <row r="94" ht="15.75" customHeight="1">
      <c r="A94" s="69" t="s">
        <v>635</v>
      </c>
      <c r="B94" s="79">
        <v>2015.0</v>
      </c>
      <c r="C94" s="164">
        <v>3.71514884049235</v>
      </c>
      <c r="D94" s="69">
        <v>32.2079265091663</v>
      </c>
      <c r="E94" s="168">
        <v>78.3941047980619</v>
      </c>
      <c r="F94" s="69" t="s">
        <v>61</v>
      </c>
      <c r="G94" s="69" t="s">
        <v>61</v>
      </c>
      <c r="H94" s="111"/>
      <c r="I94" s="111"/>
      <c r="J94" s="111"/>
      <c r="K94" s="111"/>
      <c r="L94" s="111"/>
      <c r="M94" s="69" t="s">
        <v>61</v>
      </c>
      <c r="N94" s="111"/>
      <c r="O94" s="111"/>
      <c r="P94" s="69" t="s">
        <v>61</v>
      </c>
      <c r="Q94" s="111"/>
      <c r="R94" s="69">
        <v>29.24</v>
      </c>
      <c r="S94" s="111"/>
      <c r="T94" s="111"/>
      <c r="U94" s="111"/>
      <c r="V94" s="69" t="s">
        <v>61</v>
      </c>
      <c r="W94" s="69">
        <v>3.0</v>
      </c>
      <c r="X94" s="79">
        <v>0.0</v>
      </c>
      <c r="Y94" s="111"/>
      <c r="Z94" s="69" t="s">
        <v>636</v>
      </c>
      <c r="AA94" s="69">
        <v>1.356442764072E10</v>
      </c>
      <c r="AB94" s="69">
        <v>9.46228839781E9</v>
      </c>
      <c r="AC94" s="167" t="s">
        <v>61</v>
      </c>
      <c r="AD94" s="69">
        <v>3.0778</v>
      </c>
      <c r="AE94" s="69">
        <v>3.0628</v>
      </c>
    </row>
    <row r="95" ht="15.75" customHeight="1">
      <c r="A95" s="69" t="s">
        <v>635</v>
      </c>
      <c r="B95" s="79">
        <v>2016.0</v>
      </c>
      <c r="C95" s="164">
        <v>2.71275850931739</v>
      </c>
      <c r="D95" s="69">
        <v>-25.3983212412058</v>
      </c>
      <c r="E95" s="168">
        <v>42.4405491217527</v>
      </c>
      <c r="F95" s="69" t="s">
        <v>61</v>
      </c>
      <c r="G95" s="69" t="s">
        <v>61</v>
      </c>
      <c r="H95" s="111"/>
      <c r="I95" s="111"/>
      <c r="J95" s="111"/>
      <c r="K95" s="111"/>
      <c r="L95" s="111"/>
      <c r="M95" s="69" t="s">
        <v>61</v>
      </c>
      <c r="N95" s="111"/>
      <c r="O95" s="111"/>
      <c r="P95" s="69" t="s">
        <v>61</v>
      </c>
      <c r="Q95" s="111"/>
      <c r="R95" s="69">
        <v>32.12</v>
      </c>
      <c r="S95" s="111"/>
      <c r="T95" s="111"/>
      <c r="U95" s="111"/>
      <c r="V95" s="69" t="s">
        <v>61</v>
      </c>
      <c r="W95" s="69">
        <v>3.0</v>
      </c>
      <c r="X95" s="79">
        <v>0.0</v>
      </c>
      <c r="Y95" s="111"/>
      <c r="Z95" s="69" t="s">
        <v>636</v>
      </c>
      <c r="AA95" s="69">
        <v>1.00964995384E10</v>
      </c>
      <c r="AB95" s="69">
        <v>1.055702379322E10</v>
      </c>
      <c r="AC95" s="167" t="s">
        <v>61</v>
      </c>
      <c r="AD95" s="69">
        <v>2.2205</v>
      </c>
      <c r="AE95" s="69">
        <v>1.7775</v>
      </c>
    </row>
    <row r="96" ht="15.75" customHeight="1">
      <c r="A96" s="69" t="s">
        <v>635</v>
      </c>
      <c r="B96" s="79">
        <v>2017.0</v>
      </c>
      <c r="C96" s="164">
        <v>2.60639566095205</v>
      </c>
      <c r="D96" s="69">
        <v>-20.6640316219747</v>
      </c>
      <c r="E96" s="168">
        <v>22.52761337033</v>
      </c>
      <c r="F96" s="69" t="s">
        <v>61</v>
      </c>
      <c r="G96" s="69" t="s">
        <v>61</v>
      </c>
      <c r="H96" s="111"/>
      <c r="I96" s="111"/>
      <c r="J96" s="111"/>
      <c r="K96" s="111"/>
      <c r="L96" s="111"/>
      <c r="M96" s="69" t="s">
        <v>61</v>
      </c>
      <c r="N96" s="111"/>
      <c r="O96" s="111"/>
      <c r="P96" s="69" t="s">
        <v>61</v>
      </c>
      <c r="Q96" s="111"/>
      <c r="R96" s="69">
        <v>30.59</v>
      </c>
      <c r="S96" s="111"/>
      <c r="T96" s="111"/>
      <c r="U96" s="111"/>
      <c r="V96" s="69" t="s">
        <v>61</v>
      </c>
      <c r="W96" s="69">
        <v>3.0</v>
      </c>
      <c r="X96" s="79">
        <v>0.0</v>
      </c>
      <c r="Y96" s="111"/>
      <c r="Z96" s="69" t="s">
        <v>636</v>
      </c>
      <c r="AA96" s="69">
        <v>7.98940398256E9</v>
      </c>
      <c r="AB96" s="69">
        <v>1.113175196519E10</v>
      </c>
      <c r="AC96" s="167" t="s">
        <v>61</v>
      </c>
      <c r="AD96" s="69">
        <v>-5.7398</v>
      </c>
      <c r="AE96" s="69">
        <v>-24.2265</v>
      </c>
    </row>
    <row r="97" ht="15.75" customHeight="1">
      <c r="A97" s="69" t="s">
        <v>635</v>
      </c>
      <c r="B97" s="79">
        <v>2018.0</v>
      </c>
      <c r="C97" s="164">
        <v>1.7121055868022</v>
      </c>
      <c r="D97" s="69">
        <v>-30.7692307692308</v>
      </c>
      <c r="E97" s="168">
        <v>40.6559818438767</v>
      </c>
      <c r="F97" s="69" t="s">
        <v>615</v>
      </c>
      <c r="G97" s="69">
        <v>2.9</v>
      </c>
      <c r="H97" s="111"/>
      <c r="I97" s="111"/>
      <c r="J97" s="111"/>
      <c r="K97" s="111"/>
      <c r="L97" s="111"/>
      <c r="M97" s="69" t="s">
        <v>61</v>
      </c>
      <c r="N97" s="111"/>
      <c r="O97" s="111"/>
      <c r="P97" s="69">
        <v>6.62</v>
      </c>
      <c r="Q97" s="111"/>
      <c r="R97" s="69">
        <v>30.31</v>
      </c>
      <c r="S97" s="111"/>
      <c r="T97" s="111"/>
      <c r="U97" s="111"/>
      <c r="V97" s="69">
        <v>7.13</v>
      </c>
      <c r="W97" s="69">
        <v>3.0</v>
      </c>
      <c r="X97" s="79">
        <v>0.0</v>
      </c>
      <c r="Y97" s="111"/>
      <c r="Z97" s="69" t="s">
        <v>636</v>
      </c>
      <c r="AA97" s="69">
        <v>5.53112583408E9</v>
      </c>
      <c r="AB97" s="69">
        <v>1.103143739166E10</v>
      </c>
      <c r="AC97" s="167" t="s">
        <v>61</v>
      </c>
      <c r="AD97" s="69">
        <v>2.8708</v>
      </c>
      <c r="AE97" s="69">
        <v>1.7498</v>
      </c>
    </row>
    <row r="98" ht="15.75" customHeight="1">
      <c r="A98" s="69" t="s">
        <v>635</v>
      </c>
      <c r="B98" s="79">
        <v>2019.0</v>
      </c>
      <c r="C98" s="164">
        <v>4.26122856061295</v>
      </c>
      <c r="D98" s="69">
        <v>45.6977094543385</v>
      </c>
      <c r="E98" s="168">
        <v>38.5479780424875</v>
      </c>
      <c r="F98" s="69" t="s">
        <v>615</v>
      </c>
      <c r="G98" s="69">
        <v>2.9</v>
      </c>
      <c r="H98" s="111"/>
      <c r="I98" s="111"/>
      <c r="J98" s="111"/>
      <c r="K98" s="111"/>
      <c r="L98" s="111"/>
      <c r="M98" s="69" t="s">
        <v>61</v>
      </c>
      <c r="N98" s="111"/>
      <c r="O98" s="111"/>
      <c r="P98" s="69">
        <v>6.35</v>
      </c>
      <c r="Q98" s="111"/>
      <c r="R98" s="69">
        <v>26.79</v>
      </c>
      <c r="S98" s="111"/>
      <c r="T98" s="111"/>
      <c r="U98" s="111"/>
      <c r="V98" s="69">
        <v>7.23</v>
      </c>
      <c r="W98" s="69">
        <v>3.0</v>
      </c>
      <c r="X98" s="79">
        <v>0.0</v>
      </c>
      <c r="Y98" s="111"/>
      <c r="Z98" s="69" t="s">
        <v>636</v>
      </c>
      <c r="AA98" s="69">
        <v>8.03330180664E9</v>
      </c>
      <c r="AB98" s="69">
        <v>9.97107754505E9</v>
      </c>
      <c r="AC98" s="167" t="s">
        <v>61</v>
      </c>
      <c r="AD98" s="69">
        <v>-10.1495</v>
      </c>
      <c r="AE98" s="69">
        <v>-51.8725</v>
      </c>
    </row>
    <row r="99" ht="15.75" customHeight="1">
      <c r="A99" s="69" t="s">
        <v>635</v>
      </c>
      <c r="B99" s="79">
        <v>2020.0</v>
      </c>
      <c r="C99" s="164">
        <v>11.9024249375765</v>
      </c>
      <c r="D99" s="69">
        <v>8.46994535519126</v>
      </c>
      <c r="E99" s="168">
        <v>46.7622098041457</v>
      </c>
      <c r="F99" s="69" t="s">
        <v>615</v>
      </c>
      <c r="G99" s="69">
        <v>2.9</v>
      </c>
      <c r="H99" s="111"/>
      <c r="I99" s="111"/>
      <c r="J99" s="111"/>
      <c r="K99" s="111"/>
      <c r="L99" s="111"/>
      <c r="M99" s="69" t="s">
        <v>61</v>
      </c>
      <c r="N99" s="111"/>
      <c r="O99" s="111"/>
      <c r="P99" s="69">
        <v>6.07</v>
      </c>
      <c r="Q99" s="111"/>
      <c r="R99" s="69">
        <v>28.5</v>
      </c>
      <c r="S99" s="111"/>
      <c r="T99" s="111"/>
      <c r="U99" s="111"/>
      <c r="V99" s="69">
        <v>7.65</v>
      </c>
      <c r="W99" s="69">
        <v>3.0</v>
      </c>
      <c r="X99" s="79">
        <v>0.0</v>
      </c>
      <c r="Y99" s="111"/>
      <c r="Z99" s="69" t="s">
        <v>636</v>
      </c>
      <c r="AA99" s="69">
        <v>8.71371807988E9</v>
      </c>
      <c r="AB99" s="69">
        <v>8.98641059875E9</v>
      </c>
      <c r="AC99" s="167" t="s">
        <v>61</v>
      </c>
      <c r="AD99" s="69">
        <v>-6.9531</v>
      </c>
      <c r="AE99" s="69">
        <v>-70.1883</v>
      </c>
    </row>
    <row r="100" ht="15.75" customHeight="1">
      <c r="A100" s="69" t="s">
        <v>635</v>
      </c>
      <c r="B100" s="79">
        <v>2021.0</v>
      </c>
      <c r="C100" s="164">
        <v>-7.60922392894174</v>
      </c>
      <c r="D100" s="69">
        <v>-38.7909319899244</v>
      </c>
      <c r="E100" s="168">
        <v>33.6939167385349</v>
      </c>
      <c r="F100" s="69" t="s">
        <v>615</v>
      </c>
      <c r="G100" s="69">
        <v>3.06</v>
      </c>
      <c r="H100" s="111"/>
      <c r="I100" s="111"/>
      <c r="J100" s="111"/>
      <c r="K100" s="111"/>
      <c r="L100" s="111"/>
      <c r="M100" s="69" t="s">
        <v>61</v>
      </c>
      <c r="N100" s="111"/>
      <c r="O100" s="111"/>
      <c r="P100" s="69">
        <v>7.63</v>
      </c>
      <c r="Q100" s="111"/>
      <c r="R100" s="69">
        <v>27.87</v>
      </c>
      <c r="S100" s="111"/>
      <c r="T100" s="111"/>
      <c r="U100" s="111"/>
      <c r="V100" s="69">
        <v>6.2</v>
      </c>
      <c r="W100" s="69">
        <v>3.0</v>
      </c>
      <c r="X100" s="79">
        <v>5435100.0</v>
      </c>
      <c r="Y100" s="111"/>
      <c r="Z100" s="69" t="s">
        <v>636</v>
      </c>
      <c r="AA100" s="69">
        <v>5.33358562572E9</v>
      </c>
      <c r="AB100" s="69">
        <v>8.15225724463E9</v>
      </c>
      <c r="AC100" s="167" t="s">
        <v>61</v>
      </c>
      <c r="AD100" s="69">
        <v>-11.395</v>
      </c>
      <c r="AE100" s="69">
        <v>-7777.1309</v>
      </c>
    </row>
    <row r="101" ht="15.75" customHeight="1">
      <c r="A101" s="69" t="s">
        <v>635</v>
      </c>
      <c r="B101" s="79">
        <v>2022.0</v>
      </c>
      <c r="C101" s="164">
        <v>3.1773457916958</v>
      </c>
      <c r="D101" s="69">
        <v>20.3958911625838</v>
      </c>
      <c r="E101" s="168">
        <v>36.8017371188799</v>
      </c>
      <c r="F101" s="69" t="s">
        <v>306</v>
      </c>
      <c r="G101" s="69">
        <v>2.81</v>
      </c>
      <c r="H101" s="111"/>
      <c r="I101" s="111"/>
      <c r="J101" s="111"/>
      <c r="K101" s="111"/>
      <c r="L101" s="111"/>
      <c r="M101" s="69" t="s">
        <v>61</v>
      </c>
      <c r="N101" s="111"/>
      <c r="O101" s="111"/>
      <c r="P101" s="69">
        <v>1.5</v>
      </c>
      <c r="Q101" s="111"/>
      <c r="R101" s="69">
        <v>15.43</v>
      </c>
      <c r="S101" s="111"/>
      <c r="T101" s="111"/>
      <c r="U101" s="111"/>
      <c r="V101" s="69">
        <v>5.85</v>
      </c>
      <c r="W101" s="69">
        <v>3.0</v>
      </c>
      <c r="X101" s="79">
        <v>9187200.0</v>
      </c>
      <c r="Y101" s="111"/>
      <c r="Z101" s="69" t="s">
        <v>620</v>
      </c>
      <c r="AA101" s="69">
        <v>1.096787134481E10</v>
      </c>
      <c r="AB101" s="69">
        <v>5.76472745055E9</v>
      </c>
      <c r="AC101" s="167" t="s">
        <v>61</v>
      </c>
      <c r="AD101" s="69">
        <v>-2.9511</v>
      </c>
      <c r="AE101" s="69">
        <v>-30.7923</v>
      </c>
    </row>
    <row r="102" ht="15.75" customHeight="1">
      <c r="A102" s="69" t="s">
        <v>635</v>
      </c>
      <c r="B102" s="79">
        <v>2023.0</v>
      </c>
      <c r="C102" s="164">
        <v>3.13081878899388</v>
      </c>
      <c r="D102" s="69">
        <v>9.88593155893536</v>
      </c>
      <c r="E102" s="168">
        <v>35.7955340932713</v>
      </c>
      <c r="F102" s="69" t="s">
        <v>306</v>
      </c>
      <c r="G102" s="69">
        <v>5.49</v>
      </c>
      <c r="H102" s="111"/>
      <c r="I102" s="111"/>
      <c r="J102" s="111"/>
      <c r="K102" s="111"/>
      <c r="L102" s="111"/>
      <c r="M102" s="69" t="s">
        <v>61</v>
      </c>
      <c r="N102" s="111"/>
      <c r="O102" s="111"/>
      <c r="P102" s="69">
        <v>1.12</v>
      </c>
      <c r="Q102" s="111"/>
      <c r="R102" s="69">
        <v>14.29</v>
      </c>
      <c r="S102" s="111"/>
      <c r="T102" s="111"/>
      <c r="U102" s="111"/>
      <c r="V102" s="69">
        <v>4.5</v>
      </c>
      <c r="W102" s="69">
        <v>3.0</v>
      </c>
      <c r="X102" s="79">
        <v>5451600.0</v>
      </c>
      <c r="Y102" s="111"/>
      <c r="Z102" s="69" t="s">
        <v>637</v>
      </c>
      <c r="AA102" s="69">
        <v>1.205214759943E10</v>
      </c>
      <c r="AB102" s="69">
        <v>5.68526590038E9</v>
      </c>
      <c r="AC102" s="167" t="s">
        <v>61</v>
      </c>
      <c r="AD102" s="69">
        <v>2.4886</v>
      </c>
      <c r="AE102" s="69">
        <v>3.7</v>
      </c>
    </row>
    <row r="103" ht="15.75" customHeight="1">
      <c r="A103" s="69" t="s">
        <v>635</v>
      </c>
      <c r="B103" s="79">
        <v>2024.0</v>
      </c>
      <c r="C103" s="164">
        <v>4.44780323481494</v>
      </c>
      <c r="D103" s="69">
        <v>51.9031141868512</v>
      </c>
      <c r="E103" s="168">
        <v>54.143666990311</v>
      </c>
      <c r="F103" s="69" t="s">
        <v>338</v>
      </c>
      <c r="G103" s="69">
        <v>2.74</v>
      </c>
      <c r="H103" s="111"/>
      <c r="I103" s="111"/>
      <c r="J103" s="111"/>
      <c r="K103" s="111"/>
      <c r="L103" s="111"/>
      <c r="M103" s="69" t="s">
        <v>61</v>
      </c>
      <c r="N103" s="111"/>
      <c r="O103" s="111"/>
      <c r="P103" s="69">
        <v>1.79</v>
      </c>
      <c r="Q103" s="111"/>
      <c r="R103" s="69">
        <v>15.73</v>
      </c>
      <c r="S103" s="111"/>
      <c r="T103" s="111"/>
      <c r="U103" s="111"/>
      <c r="V103" s="69">
        <v>2.62</v>
      </c>
      <c r="W103" s="69">
        <v>3.0</v>
      </c>
      <c r="X103" s="79">
        <v>7897200.0</v>
      </c>
      <c r="Y103" s="111"/>
      <c r="Z103" s="69" t="s">
        <v>637</v>
      </c>
      <c r="AA103" s="69">
        <v>1.830758752993E10</v>
      </c>
      <c r="AB103" s="69">
        <v>7.06910892448E9</v>
      </c>
      <c r="AC103" s="167" t="s">
        <v>61</v>
      </c>
      <c r="AD103" s="69">
        <v>4.3051</v>
      </c>
      <c r="AE103" s="69">
        <v>6.4625</v>
      </c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16.86"/>
  </cols>
  <sheetData>
    <row r="1">
      <c r="A1" s="162" t="s">
        <v>583</v>
      </c>
      <c r="B1" s="169" t="s">
        <v>15</v>
      </c>
      <c r="C1" s="169" t="s">
        <v>638</v>
      </c>
    </row>
    <row r="2">
      <c r="A2" s="140" t="s">
        <v>617</v>
      </c>
      <c r="B2" s="116">
        <v>2015.0</v>
      </c>
      <c r="C2" s="170">
        <v>1.7557840455E9</v>
      </c>
    </row>
    <row r="3">
      <c r="A3" s="140" t="s">
        <v>617</v>
      </c>
      <c r="B3" s="116">
        <v>2016.0</v>
      </c>
      <c r="C3" s="140">
        <v>2.75879478021E9</v>
      </c>
    </row>
    <row r="4">
      <c r="A4" s="140" t="s">
        <v>617</v>
      </c>
      <c r="B4" s="116">
        <v>2017.0</v>
      </c>
      <c r="C4" s="140">
        <v>3.61293716414E9</v>
      </c>
    </row>
    <row r="5">
      <c r="A5" s="140" t="s">
        <v>617</v>
      </c>
      <c r="B5" s="116">
        <v>2018.0</v>
      </c>
      <c r="C5" s="140">
        <v>4.16015384706E9</v>
      </c>
    </row>
    <row r="6">
      <c r="A6" s="140" t="s">
        <v>617</v>
      </c>
      <c r="B6" s="116">
        <v>2019.0</v>
      </c>
      <c r="C6" s="140">
        <v>3.08442897043E9</v>
      </c>
    </row>
    <row r="7">
      <c r="A7" s="140" t="s">
        <v>617</v>
      </c>
      <c r="B7" s="116">
        <v>2020.0</v>
      </c>
      <c r="C7" s="140">
        <v>7.47165263466E9</v>
      </c>
    </row>
    <row r="8">
      <c r="A8" s="140" t="s">
        <v>617</v>
      </c>
      <c r="B8" s="116">
        <v>2021.0</v>
      </c>
      <c r="C8" s="140">
        <v>7.73100278477E9</v>
      </c>
    </row>
    <row r="9">
      <c r="A9" s="140" t="s">
        <v>617</v>
      </c>
      <c r="B9" s="116">
        <v>2022.0</v>
      </c>
      <c r="C9" s="140">
        <v>8.02987865077E9</v>
      </c>
    </row>
    <row r="10">
      <c r="A10" s="140" t="s">
        <v>617</v>
      </c>
      <c r="B10" s="116">
        <v>2023.0</v>
      </c>
      <c r="C10" s="140">
        <v>1.597100511447E10</v>
      </c>
    </row>
    <row r="11">
      <c r="A11" s="140" t="s">
        <v>617</v>
      </c>
      <c r="B11" s="116">
        <v>2024.0</v>
      </c>
      <c r="C11" s="140">
        <v>1.118180342383E10</v>
      </c>
    </row>
    <row r="12">
      <c r="A12" s="140" t="s">
        <v>631</v>
      </c>
      <c r="B12" s="116">
        <v>2015.0</v>
      </c>
      <c r="C12" s="140">
        <v>2.3992250228E8</v>
      </c>
    </row>
    <row r="13">
      <c r="A13" s="140" t="s">
        <v>631</v>
      </c>
      <c r="B13" s="116">
        <v>2016.0</v>
      </c>
      <c r="C13" s="140">
        <v>2.7762751937E8</v>
      </c>
    </row>
    <row r="14">
      <c r="A14" s="140" t="s">
        <v>631</v>
      </c>
      <c r="B14" s="116">
        <v>2017.0</v>
      </c>
      <c r="C14" s="140">
        <v>4.5111519963E8</v>
      </c>
    </row>
    <row r="15">
      <c r="A15" s="140" t="s">
        <v>631</v>
      </c>
      <c r="B15" s="116">
        <v>2018.0</v>
      </c>
      <c r="C15" s="140">
        <v>4.3851724632E8</v>
      </c>
    </row>
    <row r="16">
      <c r="A16" s="140" t="s">
        <v>631</v>
      </c>
      <c r="B16" s="116">
        <v>2019.0</v>
      </c>
      <c r="C16" s="140">
        <v>6.8975443327E8</v>
      </c>
    </row>
    <row r="17">
      <c r="A17" s="140" t="s">
        <v>631</v>
      </c>
      <c r="B17" s="116">
        <v>2020.0</v>
      </c>
      <c r="C17" s="140">
        <v>1.23744959668E9</v>
      </c>
    </row>
    <row r="18">
      <c r="A18" s="140" t="s">
        <v>631</v>
      </c>
      <c r="B18" s="116">
        <v>2021.0</v>
      </c>
      <c r="C18" s="140">
        <v>9.0493258077E8</v>
      </c>
    </row>
    <row r="19">
      <c r="A19" s="140" t="s">
        <v>631</v>
      </c>
      <c r="B19" s="116">
        <v>2022.0</v>
      </c>
      <c r="C19" s="140">
        <v>1.08867485962E9</v>
      </c>
    </row>
    <row r="20">
      <c r="A20" s="140" t="s">
        <v>631</v>
      </c>
      <c r="B20" s="116">
        <v>2023.0</v>
      </c>
      <c r="C20" s="140">
        <v>1.24346063259E9</v>
      </c>
    </row>
    <row r="21">
      <c r="A21" s="140" t="s">
        <v>631</v>
      </c>
      <c r="B21" s="116">
        <v>2024.0</v>
      </c>
      <c r="C21" s="140">
        <v>1.24449891737E9</v>
      </c>
    </row>
    <row r="22">
      <c r="A22" s="140" t="s">
        <v>623</v>
      </c>
      <c r="B22" s="116">
        <v>2015.0</v>
      </c>
      <c r="C22" s="140">
        <v>4.3099477109E8</v>
      </c>
    </row>
    <row r="23">
      <c r="A23" s="140" t="s">
        <v>623</v>
      </c>
      <c r="B23" s="116">
        <v>2016.0</v>
      </c>
      <c r="C23" s="140">
        <v>7.585507038E8</v>
      </c>
    </row>
    <row r="24">
      <c r="A24" s="140" t="s">
        <v>623</v>
      </c>
      <c r="B24" s="116">
        <v>2017.0</v>
      </c>
      <c r="C24" s="140">
        <v>4.6640408836E8</v>
      </c>
    </row>
    <row r="25">
      <c r="A25" s="140" t="s">
        <v>623</v>
      </c>
      <c r="B25" s="116">
        <v>2018.0</v>
      </c>
      <c r="C25" s="140">
        <v>8.9441162396E8</v>
      </c>
    </row>
    <row r="26">
      <c r="A26" s="140" t="s">
        <v>623</v>
      </c>
      <c r="B26" s="116">
        <v>2019.0</v>
      </c>
      <c r="C26" s="140">
        <v>5.9828037421E8</v>
      </c>
    </row>
    <row r="27">
      <c r="A27" s="140" t="s">
        <v>623</v>
      </c>
      <c r="B27" s="116">
        <v>2020.0</v>
      </c>
      <c r="C27" s="140">
        <v>9.5477933522E8</v>
      </c>
    </row>
    <row r="28">
      <c r="A28" s="140" t="s">
        <v>623</v>
      </c>
      <c r="B28" s="116">
        <v>2021.0</v>
      </c>
      <c r="C28" s="140">
        <v>2.48309654872E9</v>
      </c>
    </row>
    <row r="29">
      <c r="A29" s="140" t="s">
        <v>623</v>
      </c>
      <c r="B29" s="116">
        <v>2022.0</v>
      </c>
      <c r="C29" s="140">
        <v>2.23889024913E9</v>
      </c>
    </row>
    <row r="30">
      <c r="A30" s="140" t="s">
        <v>623</v>
      </c>
      <c r="B30" s="116">
        <v>2023.0</v>
      </c>
      <c r="C30" s="140">
        <v>1.48435318833E9</v>
      </c>
    </row>
    <row r="31">
      <c r="A31" s="140" t="s">
        <v>623</v>
      </c>
      <c r="B31" s="116">
        <v>2024.0</v>
      </c>
      <c r="C31" s="140">
        <v>5.7356681345E8</v>
      </c>
    </row>
    <row r="32">
      <c r="A32" s="140" t="s">
        <v>621</v>
      </c>
      <c r="B32" s="116">
        <v>2015.0</v>
      </c>
      <c r="C32" s="140">
        <v>5.253855041E8</v>
      </c>
    </row>
    <row r="33">
      <c r="A33" s="140" t="s">
        <v>621</v>
      </c>
      <c r="B33" s="116">
        <v>2016.0</v>
      </c>
      <c r="C33" s="140">
        <v>6.9949943885E8</v>
      </c>
    </row>
    <row r="34">
      <c r="A34" s="140" t="s">
        <v>621</v>
      </c>
      <c r="B34" s="116">
        <v>2017.0</v>
      </c>
      <c r="C34" s="140">
        <v>1.36090983429E9</v>
      </c>
    </row>
    <row r="35">
      <c r="A35" s="140" t="s">
        <v>621</v>
      </c>
      <c r="B35" s="116">
        <v>2018.0</v>
      </c>
      <c r="C35" s="140">
        <v>1.33105241659E9</v>
      </c>
    </row>
    <row r="36">
      <c r="A36" s="140" t="s">
        <v>621</v>
      </c>
      <c r="B36" s="116">
        <v>2019.0</v>
      </c>
      <c r="C36" s="140">
        <v>6.9450985936E8</v>
      </c>
    </row>
    <row r="37">
      <c r="A37" s="140" t="s">
        <v>621</v>
      </c>
      <c r="B37" s="116">
        <v>2020.0</v>
      </c>
      <c r="C37" s="140">
        <v>1.95114427834E9</v>
      </c>
    </row>
    <row r="38">
      <c r="A38" s="140" t="s">
        <v>621</v>
      </c>
      <c r="B38" s="116">
        <v>2021.0</v>
      </c>
      <c r="C38" s="140">
        <v>1.26163584791E9</v>
      </c>
    </row>
    <row r="39">
      <c r="A39" s="140" t="s">
        <v>621</v>
      </c>
      <c r="B39" s="116">
        <v>2022.0</v>
      </c>
      <c r="C39" s="140">
        <v>1.7350610224E9</v>
      </c>
    </row>
    <row r="40">
      <c r="A40" s="140" t="s">
        <v>621</v>
      </c>
      <c r="B40" s="116">
        <v>2023.0</v>
      </c>
      <c r="C40" s="140">
        <v>2.25741453455E9</v>
      </c>
    </row>
    <row r="41">
      <c r="A41" s="140" t="s">
        <v>621</v>
      </c>
      <c r="B41" s="116">
        <v>2024.0</v>
      </c>
      <c r="C41" s="140">
        <v>2.05896409662E9</v>
      </c>
    </row>
    <row r="42">
      <c r="A42" s="140" t="s">
        <v>635</v>
      </c>
      <c r="B42" s="116">
        <v>2015.0</v>
      </c>
      <c r="C42" s="140">
        <v>1.47868805319E9</v>
      </c>
    </row>
    <row r="43">
      <c r="A43" s="140" t="s">
        <v>635</v>
      </c>
      <c r="B43" s="116">
        <v>2016.0</v>
      </c>
      <c r="C43" s="140">
        <v>1.36885209387E9</v>
      </c>
    </row>
    <row r="44">
      <c r="A44" s="140" t="s">
        <v>635</v>
      </c>
      <c r="B44" s="116">
        <v>2017.0</v>
      </c>
      <c r="C44" s="140">
        <v>1.38200246705E9</v>
      </c>
    </row>
    <row r="45">
      <c r="A45" s="140" t="s">
        <v>635</v>
      </c>
      <c r="B45" s="116">
        <v>2018.0</v>
      </c>
      <c r="C45" s="140">
        <v>1.41820824188E9</v>
      </c>
    </row>
    <row r="46">
      <c r="A46" s="140" t="s">
        <v>635</v>
      </c>
      <c r="B46" s="116">
        <v>2019.0</v>
      </c>
      <c r="C46" s="140">
        <v>8.9815904474E8</v>
      </c>
    </row>
    <row r="47">
      <c r="A47" s="140" t="s">
        <v>635</v>
      </c>
      <c r="B47" s="116">
        <v>2020.0</v>
      </c>
      <c r="C47" s="140">
        <v>9.5336869351E8</v>
      </c>
    </row>
    <row r="48">
      <c r="A48" s="140" t="s">
        <v>635</v>
      </c>
      <c r="B48" s="116">
        <v>2021.0</v>
      </c>
      <c r="C48" s="140">
        <v>6.3860734115E8</v>
      </c>
    </row>
    <row r="49">
      <c r="A49" s="140" t="s">
        <v>635</v>
      </c>
      <c r="B49" s="116">
        <v>2022.0</v>
      </c>
      <c r="C49" s="140">
        <v>9.4415624651E8</v>
      </c>
    </row>
    <row r="50">
      <c r="A50" s="140" t="s">
        <v>635</v>
      </c>
      <c r="B50" s="116">
        <v>2023.0</v>
      </c>
      <c r="C50" s="140">
        <v>9.2412447303E8</v>
      </c>
    </row>
    <row r="51">
      <c r="A51" s="140" t="s">
        <v>635</v>
      </c>
      <c r="B51" s="116">
        <v>2024.0</v>
      </c>
      <c r="C51" s="140">
        <v>1.33108045461E9</v>
      </c>
    </row>
    <row r="52">
      <c r="A52" s="140" t="s">
        <v>625</v>
      </c>
      <c r="B52" s="116">
        <v>2015.0</v>
      </c>
      <c r="C52" s="140">
        <v>4.04920518878E9</v>
      </c>
    </row>
    <row r="53">
      <c r="A53" s="140" t="s">
        <v>625</v>
      </c>
      <c r="B53" s="116">
        <v>2016.0</v>
      </c>
      <c r="C53" s="140">
        <v>4.7558833265E9</v>
      </c>
    </row>
    <row r="54">
      <c r="A54" s="140" t="s">
        <v>625</v>
      </c>
      <c r="B54" s="116">
        <v>2017.0</v>
      </c>
      <c r="C54" s="140">
        <v>5.04596186881E9</v>
      </c>
    </row>
    <row r="55">
      <c r="A55" s="140" t="s">
        <v>625</v>
      </c>
      <c r="B55" s="116">
        <v>2018.0</v>
      </c>
      <c r="C55" s="140">
        <v>4.61075489685E9</v>
      </c>
    </row>
    <row r="56">
      <c r="A56" s="140" t="s">
        <v>625</v>
      </c>
      <c r="B56" s="116">
        <v>2019.0</v>
      </c>
      <c r="C56" s="140">
        <v>6.09584670698E9</v>
      </c>
    </row>
    <row r="57">
      <c r="A57" s="140" t="s">
        <v>625</v>
      </c>
      <c r="B57" s="116">
        <v>2020.0</v>
      </c>
      <c r="C57" s="140">
        <v>6.33298211763E9</v>
      </c>
    </row>
    <row r="58">
      <c r="A58" s="140" t="s">
        <v>625</v>
      </c>
      <c r="B58" s="116">
        <v>2021.0</v>
      </c>
      <c r="C58" s="140">
        <v>6.03420404225E9</v>
      </c>
    </row>
    <row r="59">
      <c r="A59" s="140" t="s">
        <v>625</v>
      </c>
      <c r="B59" s="116">
        <v>2022.0</v>
      </c>
      <c r="C59" s="140">
        <v>7.6950161734E9</v>
      </c>
    </row>
    <row r="60">
      <c r="A60" s="140" t="s">
        <v>625</v>
      </c>
      <c r="B60" s="116">
        <v>2023.0</v>
      </c>
      <c r="C60" s="140">
        <v>1.121869838932E10</v>
      </c>
    </row>
    <row r="61">
      <c r="A61" s="140" t="s">
        <v>625</v>
      </c>
      <c r="B61" s="116">
        <v>2024.0</v>
      </c>
      <c r="C61" s="140">
        <v>1.248735784247E10</v>
      </c>
    </row>
    <row r="62">
      <c r="A62" s="140" t="s">
        <v>619</v>
      </c>
      <c r="B62" s="116">
        <v>2016.0</v>
      </c>
      <c r="C62" s="140">
        <v>1.36365568533E9</v>
      </c>
    </row>
    <row r="63">
      <c r="A63" s="140" t="s">
        <v>619</v>
      </c>
      <c r="B63" s="116">
        <v>2017.0</v>
      </c>
      <c r="C63" s="140">
        <v>9.2443724257E8</v>
      </c>
    </row>
    <row r="64">
      <c r="A64" s="140" t="s">
        <v>619</v>
      </c>
      <c r="B64" s="116">
        <v>2018.0</v>
      </c>
      <c r="C64" s="140">
        <v>1.18483056527E9</v>
      </c>
    </row>
    <row r="65">
      <c r="A65" s="140" t="s">
        <v>619</v>
      </c>
      <c r="B65" s="116">
        <v>2019.0</v>
      </c>
      <c r="C65" s="140">
        <v>1.1642346728E9</v>
      </c>
    </row>
    <row r="66">
      <c r="A66" s="140" t="s">
        <v>619</v>
      </c>
      <c r="B66" s="116">
        <v>2020.0</v>
      </c>
      <c r="C66" s="140">
        <v>2.02049963072E9</v>
      </c>
    </row>
    <row r="67">
      <c r="A67" s="140" t="s">
        <v>619</v>
      </c>
      <c r="B67" s="116">
        <v>2021.0</v>
      </c>
      <c r="C67" s="140">
        <v>1.1216182526E9</v>
      </c>
    </row>
    <row r="68">
      <c r="A68" s="140" t="s">
        <v>619</v>
      </c>
      <c r="B68" s="116">
        <v>2022.0</v>
      </c>
      <c r="C68" s="140">
        <v>1.48566682119E9</v>
      </c>
    </row>
    <row r="69">
      <c r="A69" s="140" t="s">
        <v>619</v>
      </c>
      <c r="B69" s="116">
        <v>2023.0</v>
      </c>
      <c r="C69" s="140">
        <v>2.28780731621E9</v>
      </c>
    </row>
    <row r="70">
      <c r="A70" s="140" t="s">
        <v>619</v>
      </c>
      <c r="B70" s="116">
        <v>2024.0</v>
      </c>
      <c r="C70" s="140">
        <v>2.1836716278E9</v>
      </c>
    </row>
    <row r="71">
      <c r="A71" s="140" t="s">
        <v>613</v>
      </c>
      <c r="B71" s="116">
        <v>2017.0</v>
      </c>
      <c r="C71" s="140">
        <v>5.488693278E7</v>
      </c>
    </row>
    <row r="72">
      <c r="A72" s="140" t="s">
        <v>613</v>
      </c>
      <c r="B72" s="116">
        <v>2018.0</v>
      </c>
      <c r="C72" s="140">
        <v>4.796100251E7</v>
      </c>
    </row>
    <row r="73">
      <c r="A73" s="140" t="s">
        <v>613</v>
      </c>
      <c r="B73" s="116">
        <v>2019.0</v>
      </c>
      <c r="C73" s="140">
        <v>2.0263686322E8</v>
      </c>
    </row>
    <row r="74">
      <c r="A74" s="140" t="s">
        <v>613</v>
      </c>
      <c r="B74" s="116">
        <v>2020.0</v>
      </c>
      <c r="C74" s="140">
        <v>1.5791323004E8</v>
      </c>
    </row>
    <row r="75">
      <c r="A75" s="140" t="s">
        <v>613</v>
      </c>
      <c r="B75" s="116">
        <v>2021.0</v>
      </c>
      <c r="C75" s="140">
        <v>1.16331467329E9</v>
      </c>
    </row>
    <row r="76">
      <c r="A76" s="140" t="s">
        <v>613</v>
      </c>
      <c r="B76" s="116">
        <v>2022.0</v>
      </c>
      <c r="C76" s="140">
        <v>1.16333522056E9</v>
      </c>
    </row>
    <row r="77">
      <c r="A77" s="140" t="s">
        <v>613</v>
      </c>
      <c r="B77" s="116">
        <v>2023.0</v>
      </c>
      <c r="C77" s="140">
        <v>4.2890398431E8</v>
      </c>
    </row>
    <row r="78">
      <c r="A78" s="140" t="s">
        <v>613</v>
      </c>
      <c r="B78" s="116">
        <v>2024.0</v>
      </c>
      <c r="C78" s="140">
        <v>4.0958663165E8</v>
      </c>
    </row>
    <row r="79">
      <c r="A79" s="140" t="s">
        <v>633</v>
      </c>
      <c r="B79" s="116">
        <v>2016.0</v>
      </c>
      <c r="C79" s="140">
        <v>3.783849442E7</v>
      </c>
    </row>
    <row r="80">
      <c r="A80" s="140" t="s">
        <v>633</v>
      </c>
      <c r="B80" s="116">
        <v>2017.0</v>
      </c>
      <c r="C80" s="140">
        <v>2.404143368E7</v>
      </c>
    </row>
    <row r="81">
      <c r="A81" s="140" t="s">
        <v>633</v>
      </c>
      <c r="B81" s="116">
        <v>2018.0</v>
      </c>
      <c r="C81" s="140">
        <v>1.3227522642E8</v>
      </c>
    </row>
    <row r="82">
      <c r="A82" s="140" t="s">
        <v>633</v>
      </c>
      <c r="B82" s="116">
        <v>2019.0</v>
      </c>
      <c r="C82" s="140">
        <v>2.3460098106E8</v>
      </c>
    </row>
    <row r="83">
      <c r="A83" s="140" t="s">
        <v>633</v>
      </c>
      <c r="B83" s="116">
        <v>2020.0</v>
      </c>
      <c r="C83" s="140">
        <v>4.8336275702E8</v>
      </c>
    </row>
    <row r="84">
      <c r="A84" s="140" t="s">
        <v>633</v>
      </c>
      <c r="B84" s="116">
        <v>2021.0</v>
      </c>
      <c r="C84" s="140">
        <v>2.51667306827E9</v>
      </c>
    </row>
    <row r="85">
      <c r="A85" s="140" t="s">
        <v>633</v>
      </c>
      <c r="B85" s="116">
        <v>2022.0</v>
      </c>
      <c r="C85" s="140">
        <v>2.31054258133E9</v>
      </c>
    </row>
    <row r="86">
      <c r="A86" s="140" t="s">
        <v>633</v>
      </c>
      <c r="B86" s="116">
        <v>2023.0</v>
      </c>
      <c r="C86" s="140">
        <v>2.64122977488E9</v>
      </c>
    </row>
    <row r="87">
      <c r="A87" s="140" t="s">
        <v>633</v>
      </c>
      <c r="B87" s="116">
        <v>2024.0</v>
      </c>
      <c r="C87" s="140">
        <v>2.22582133802E9</v>
      </c>
    </row>
    <row r="88">
      <c r="A88" s="140" t="s">
        <v>627</v>
      </c>
      <c r="B88" s="116">
        <v>2020.0</v>
      </c>
      <c r="C88" s="140">
        <v>1.5774223357E8</v>
      </c>
    </row>
    <row r="89">
      <c r="A89" s="140" t="s">
        <v>627</v>
      </c>
      <c r="B89" s="116">
        <v>2021.0</v>
      </c>
      <c r="C89" s="140">
        <v>3.3827534659E8</v>
      </c>
    </row>
    <row r="90">
      <c r="A90" s="140" t="s">
        <v>627</v>
      </c>
      <c r="B90" s="116">
        <v>2022.0</v>
      </c>
      <c r="C90" s="140">
        <v>4.1914597192E8</v>
      </c>
    </row>
    <row r="91">
      <c r="A91" s="140" t="s">
        <v>627</v>
      </c>
      <c r="B91" s="116">
        <v>2023.0</v>
      </c>
      <c r="C91" s="140">
        <v>7.772680901E8</v>
      </c>
    </row>
    <row r="92">
      <c r="A92" s="140" t="s">
        <v>627</v>
      </c>
      <c r="B92" s="116">
        <v>2024.0</v>
      </c>
      <c r="C92" s="140">
        <v>3.8613903968E8</v>
      </c>
    </row>
    <row r="93">
      <c r="A93" s="69"/>
      <c r="B93" s="79"/>
    </row>
    <row r="94">
      <c r="A94" s="69"/>
      <c r="B94" s="79"/>
    </row>
    <row r="95">
      <c r="A95" s="69"/>
      <c r="B95" s="79"/>
    </row>
    <row r="96">
      <c r="A96" s="69"/>
      <c r="B96" s="79"/>
    </row>
    <row r="97">
      <c r="A97" s="69"/>
      <c r="B97" s="79"/>
    </row>
    <row r="98">
      <c r="A98" s="69"/>
      <c r="B98" s="79"/>
    </row>
    <row r="99">
      <c r="A99" s="69"/>
      <c r="B99" s="79"/>
    </row>
    <row r="100">
      <c r="A100" s="69"/>
      <c r="B100" s="79"/>
    </row>
    <row r="101">
      <c r="A101" s="69"/>
      <c r="B101" s="79"/>
    </row>
  </sheetData>
  <drawing r:id="rId1"/>
</worksheet>
</file>